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114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abhilashsivaraman/Documents/Work/LUCA/2023-24/"/>
    </mc:Choice>
  </mc:AlternateContent>
  <xr:revisionPtr revIDLastSave="0" documentId="13_ncr:1_{2F2C2582-9503-CB42-8867-DC94491DA536}" xr6:coauthVersionLast="47" xr6:coauthVersionMax="47" xr10:uidLastSave="{00000000-0000-0000-0000-000000000000}"/>
  <bookViews>
    <workbookView xWindow="0" yWindow="500" windowWidth="28420" windowHeight="15960" activeTab="6" xr2:uid="{6B892123-B015-7040-BB01-65823D93D61A}"/>
  </bookViews>
  <sheets>
    <sheet name="Athlete Standings" sheetId="27" r:id="rId1"/>
    <sheet name="Team Standings" sheetId="28" r:id="rId2"/>
    <sheet name="Mike Baggs" sheetId="29" r:id="rId3"/>
    <sheet name="Bannister Cup" sheetId="30" r:id="rId4"/>
    <sheet name="UofL" sheetId="31" r:id="rId5"/>
    <sheet name="Race 2" sheetId="33" r:id="rId6"/>
    <sheet name="Race 3" sheetId="34" r:id="rId7"/>
  </sheets>
  <externalReferences>
    <externalReference r:id="rId8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1" i="28" l="1"/>
  <c r="A8" i="28"/>
  <c r="A9" i="28"/>
  <c r="A10" i="28"/>
  <c r="A11" i="28"/>
  <c r="A12" i="28"/>
  <c r="A13" i="28"/>
  <c r="A14" i="28"/>
  <c r="A15" i="28"/>
  <c r="A16" i="28"/>
  <c r="A17" i="28"/>
  <c r="A18" i="28"/>
  <c r="A19" i="28"/>
  <c r="A20" i="28"/>
  <c r="A21" i="28"/>
  <c r="A22" i="28"/>
  <c r="A23" i="28"/>
  <c r="A24" i="28"/>
  <c r="A25" i="28"/>
  <c r="A26" i="28"/>
  <c r="A27" i="28"/>
  <c r="A28" i="28"/>
  <c r="A29" i="28"/>
  <c r="A30" i="28"/>
  <c r="A31" i="28"/>
  <c r="A32" i="28"/>
  <c r="A33" i="28"/>
  <c r="A34" i="28"/>
  <c r="A35" i="28"/>
  <c r="A36" i="28"/>
  <c r="A37" i="28"/>
  <c r="A38" i="28"/>
  <c r="A39" i="28"/>
  <c r="A40" i="28"/>
  <c r="A41" i="28"/>
  <c r="A42" i="28"/>
  <c r="A43" i="28"/>
  <c r="A44" i="28"/>
  <c r="A45" i="28"/>
  <c r="A46" i="28"/>
  <c r="A47" i="28"/>
  <c r="A48" i="28"/>
  <c r="A49" i="28"/>
  <c r="A50" i="28"/>
  <c r="A51" i="28"/>
  <c r="A52" i="28"/>
  <c r="A53" i="28"/>
  <c r="A54" i="28"/>
  <c r="A55" i="28"/>
  <c r="A56" i="28"/>
  <c r="A57" i="28"/>
  <c r="A58" i="28"/>
  <c r="A59" i="28"/>
  <c r="A60" i="28"/>
  <c r="A61" i="28"/>
  <c r="A62" i="28"/>
  <c r="A63" i="28"/>
  <c r="A64" i="28"/>
  <c r="A65" i="28"/>
  <c r="A66" i="28"/>
  <c r="A67" i="28"/>
  <c r="A68" i="28"/>
  <c r="A69" i="28"/>
  <c r="A70" i="28"/>
  <c r="A71" i="28"/>
  <c r="A72" i="28"/>
  <c r="A73" i="28"/>
  <c r="A74" i="28"/>
  <c r="A75" i="28"/>
  <c r="A76" i="28"/>
  <c r="A77" i="28"/>
  <c r="A78" i="28"/>
  <c r="A79" i="28"/>
  <c r="A80" i="28"/>
  <c r="A81" i="28"/>
  <c r="A82" i="28"/>
  <c r="A83" i="28"/>
  <c r="A84" i="28"/>
  <c r="A85" i="28"/>
  <c r="A86" i="28"/>
  <c r="A87" i="28"/>
  <c r="A88" i="28"/>
  <c r="A89" i="28"/>
  <c r="A90" i="28"/>
  <c r="A91" i="28"/>
  <c r="A92" i="28"/>
  <c r="A93" i="28"/>
  <c r="A94" i="28"/>
  <c r="A95" i="28"/>
  <c r="A96" i="28"/>
  <c r="A97" i="28"/>
  <c r="A98" i="28"/>
  <c r="A99" i="28"/>
  <c r="A100" i="28"/>
  <c r="A101" i="28"/>
  <c r="A102" i="28"/>
  <c r="A103" i="28"/>
  <c r="A104" i="28"/>
  <c r="A105" i="28"/>
  <c r="A106" i="28"/>
  <c r="A107" i="28"/>
  <c r="A108" i="28"/>
  <c r="A109" i="28"/>
  <c r="A110" i="28"/>
  <c r="A111" i="28"/>
  <c r="A112" i="28"/>
  <c r="A113" i="28"/>
  <c r="A114" i="28"/>
  <c r="A115" i="28"/>
  <c r="A116" i="28"/>
  <c r="A117" i="28"/>
  <c r="A118" i="28"/>
  <c r="A119" i="28"/>
  <c r="A120" i="28"/>
  <c r="A121" i="28"/>
  <c r="A122" i="28"/>
  <c r="A123" i="28"/>
  <c r="A124" i="28"/>
  <c r="A125" i="28"/>
  <c r="A126" i="28"/>
  <c r="A127" i="28"/>
  <c r="A128" i="28"/>
  <c r="A129" i="28"/>
  <c r="A130" i="28"/>
  <c r="A131" i="28"/>
  <c r="A132" i="28"/>
  <c r="A133" i="28"/>
  <c r="A134" i="28"/>
  <c r="A135" i="28"/>
  <c r="A136" i="28"/>
  <c r="A137" i="28"/>
  <c r="A138" i="28"/>
  <c r="A139" i="28"/>
  <c r="A140" i="28"/>
  <c r="A141" i="28"/>
  <c r="A142" i="28"/>
  <c r="A143" i="28"/>
  <c r="A144" i="28"/>
  <c r="A145" i="28"/>
  <c r="A146" i="28"/>
  <c r="A147" i="28"/>
  <c r="A148" i="28"/>
  <c r="A149" i="28"/>
  <c r="A150" i="28"/>
  <c r="A151" i="28"/>
  <c r="A152" i="28"/>
  <c r="A153" i="28"/>
  <c r="A154" i="28"/>
  <c r="A155" i="28"/>
  <c r="A156" i="28"/>
  <c r="A157" i="28"/>
  <c r="A158" i="28"/>
  <c r="A159" i="28"/>
  <c r="A160" i="28"/>
  <c r="A161" i="28"/>
  <c r="A162" i="28"/>
  <c r="A163" i="28"/>
  <c r="A164" i="28"/>
  <c r="A165" i="28"/>
  <c r="A166" i="28"/>
  <c r="A167" i="28"/>
  <c r="A168" i="28"/>
  <c r="A169" i="28"/>
  <c r="A170" i="28"/>
  <c r="A171" i="28"/>
  <c r="A172" i="28"/>
  <c r="A173" i="28"/>
  <c r="A174" i="28"/>
  <c r="A175" i="28"/>
  <c r="A176" i="28"/>
  <c r="A177" i="28"/>
  <c r="A178" i="28"/>
  <c r="A179" i="28"/>
  <c r="A180" i="28"/>
  <c r="A181" i="28"/>
  <c r="A182" i="28"/>
  <c r="A183" i="28"/>
  <c r="A184" i="28"/>
  <c r="A185" i="28"/>
  <c r="A186" i="28"/>
  <c r="A187" i="28"/>
  <c r="A188" i="28"/>
  <c r="A189" i="28"/>
  <c r="A190" i="28"/>
  <c r="A191" i="28"/>
  <c r="A192" i="28"/>
  <c r="A193" i="28"/>
  <c r="A194" i="28"/>
  <c r="A195" i="28"/>
  <c r="A196" i="28"/>
  <c r="A197" i="28"/>
  <c r="A198" i="28"/>
  <c r="A199" i="28"/>
  <c r="A200" i="28"/>
  <c r="A201" i="28"/>
  <c r="A202" i="28"/>
  <c r="A203" i="28"/>
  <c r="A204" i="28"/>
  <c r="A205" i="28"/>
  <c r="A206" i="28"/>
  <c r="A207" i="28"/>
  <c r="A208" i="28"/>
  <c r="A209" i="28"/>
  <c r="A210" i="28"/>
  <c r="A211" i="28"/>
  <c r="A212" i="28"/>
  <c r="A213" i="28"/>
  <c r="A214" i="28"/>
  <c r="A215" i="28"/>
  <c r="A216" i="28"/>
  <c r="A217" i="28"/>
  <c r="A218" i="28"/>
  <c r="A219" i="28"/>
  <c r="A220" i="28"/>
  <c r="A221" i="28"/>
  <c r="A222" i="28"/>
  <c r="A223" i="28"/>
  <c r="A224" i="28"/>
  <c r="A225" i="28"/>
  <c r="A226" i="28"/>
  <c r="A227" i="28"/>
  <c r="A228" i="28"/>
  <c r="A229" i="28"/>
  <c r="A230" i="28"/>
  <c r="A231" i="28"/>
  <c r="A232" i="28"/>
  <c r="A233" i="28"/>
  <c r="A234" i="28"/>
  <c r="A235" i="28"/>
  <c r="A236" i="28"/>
  <c r="A237" i="28"/>
  <c r="A238" i="28"/>
  <c r="A239" i="28"/>
  <c r="A240" i="28"/>
  <c r="A241" i="28"/>
  <c r="A242" i="28"/>
  <c r="A243" i="28"/>
  <c r="A244" i="28"/>
  <c r="A245" i="28"/>
  <c r="A246" i="28"/>
  <c r="A247" i="28"/>
  <c r="A248" i="28"/>
  <c r="A249" i="28"/>
  <c r="A250" i="28"/>
  <c r="A251" i="28"/>
  <c r="A252" i="28"/>
  <c r="A253" i="28"/>
  <c r="A254" i="28"/>
  <c r="A255" i="28"/>
  <c r="A256" i="28"/>
  <c r="A257" i="28"/>
  <c r="A258" i="28"/>
  <c r="A259" i="28"/>
  <c r="A260" i="28"/>
  <c r="A261" i="28"/>
  <c r="A262" i="28"/>
  <c r="A263" i="28"/>
  <c r="A264" i="28"/>
  <c r="A265" i="28"/>
  <c r="A266" i="28"/>
  <c r="A267" i="28"/>
  <c r="A268" i="28"/>
  <c r="A269" i="28"/>
  <c r="A270" i="28"/>
  <c r="A271" i="28"/>
  <c r="A272" i="28"/>
  <c r="A273" i="28"/>
  <c r="A274" i="28"/>
  <c r="A275" i="28"/>
  <c r="A276" i="28"/>
  <c r="A277" i="28"/>
  <c r="A278" i="28"/>
  <c r="A279" i="28"/>
  <c r="A280" i="28"/>
  <c r="A281" i="28"/>
  <c r="A282" i="28"/>
  <c r="A283" i="28"/>
  <c r="A284" i="28"/>
  <c r="A285" i="28"/>
  <c r="A286" i="28"/>
  <c r="A287" i="28"/>
  <c r="A288" i="28"/>
  <c r="A289" i="28"/>
  <c r="A290" i="28"/>
  <c r="A291" i="28"/>
  <c r="A292" i="28"/>
  <c r="A293" i="28"/>
  <c r="A294" i="28"/>
  <c r="A295" i="28"/>
  <c r="A296" i="28"/>
  <c r="A297" i="28"/>
  <c r="A298" i="28"/>
  <c r="A299" i="28"/>
  <c r="A300" i="28"/>
  <c r="A301" i="28"/>
  <c r="A302" i="28"/>
  <c r="A303" i="28"/>
  <c r="A304" i="28"/>
  <c r="A305" i="28"/>
  <c r="A306" i="28"/>
  <c r="A307" i="28"/>
  <c r="A308" i="28"/>
  <c r="A309" i="28"/>
  <c r="A310" i="28"/>
  <c r="A311" i="28"/>
  <c r="A312" i="28"/>
  <c r="A313" i="28"/>
  <c r="A314" i="28"/>
  <c r="A315" i="28"/>
  <c r="A316" i="28"/>
  <c r="A317" i="28"/>
  <c r="A318" i="28"/>
  <c r="A319" i="28"/>
  <c r="A320" i="28"/>
  <c r="A321" i="28"/>
  <c r="A322" i="28"/>
  <c r="A323" i="28"/>
  <c r="A324" i="28"/>
  <c r="A325" i="28"/>
  <c r="A326" i="28"/>
  <c r="A327" i="28"/>
  <c r="A328" i="28"/>
  <c r="A329" i="28"/>
  <c r="A330" i="28"/>
  <c r="A331" i="28"/>
  <c r="A332" i="28"/>
  <c r="A333" i="28"/>
  <c r="A334" i="28"/>
  <c r="A335" i="28"/>
  <c r="A336" i="28"/>
  <c r="A337" i="28"/>
  <c r="A338" i="28"/>
  <c r="A339" i="28"/>
  <c r="A340" i="28"/>
  <c r="A341" i="28"/>
  <c r="A342" i="28"/>
  <c r="A343" i="28"/>
  <c r="A344" i="28"/>
  <c r="A345" i="28"/>
  <c r="A346" i="28"/>
  <c r="A347" i="28"/>
  <c r="A348" i="28"/>
  <c r="A349" i="28"/>
  <c r="A350" i="28"/>
  <c r="A351" i="28"/>
  <c r="A352" i="28"/>
  <c r="A353" i="28"/>
  <c r="A354" i="28"/>
  <c r="A355" i="28"/>
  <c r="A356" i="28"/>
  <c r="A357" i="28"/>
  <c r="A358" i="28"/>
  <c r="A359" i="28"/>
  <c r="A360" i="28"/>
  <c r="A361" i="28"/>
  <c r="A362" i="28"/>
  <c r="A363" i="28"/>
  <c r="A364" i="28"/>
  <c r="A365" i="28"/>
  <c r="A366" i="28"/>
  <c r="A367" i="28"/>
  <c r="A368" i="28"/>
  <c r="A369" i="28"/>
  <c r="A370" i="28"/>
  <c r="A371" i="28"/>
  <c r="A372" i="28"/>
  <c r="A373" i="28"/>
  <c r="A374" i="28"/>
  <c r="A375" i="28"/>
  <c r="A376" i="28"/>
  <c r="A377" i="28"/>
  <c r="A378" i="28"/>
  <c r="A379" i="28"/>
  <c r="A380" i="28"/>
  <c r="A381" i="28"/>
  <c r="A382" i="28"/>
  <c r="A383" i="28"/>
  <c r="A384" i="28"/>
  <c r="A385" i="28"/>
  <c r="A386" i="28"/>
  <c r="A387" i="28"/>
  <c r="A388" i="28"/>
  <c r="A389" i="28"/>
  <c r="A390" i="28"/>
  <c r="A391" i="28"/>
  <c r="A392" i="28"/>
  <c r="A393" i="28"/>
  <c r="A394" i="28"/>
  <c r="A395" i="28"/>
  <c r="A396" i="28"/>
  <c r="A397" i="28"/>
  <c r="A398" i="28"/>
  <c r="A399" i="28"/>
  <c r="A400" i="28"/>
  <c r="A401" i="28"/>
  <c r="A402" i="28"/>
  <c r="A403" i="28"/>
  <c r="A404" i="28"/>
  <c r="A405" i="28"/>
  <c r="A406" i="28"/>
  <c r="A407" i="28"/>
  <c r="A408" i="28"/>
  <c r="A409" i="28"/>
  <c r="A410" i="28"/>
  <c r="A411" i="28"/>
  <c r="A412" i="28"/>
  <c r="A413" i="28"/>
  <c r="A414" i="28"/>
  <c r="A415" i="28"/>
  <c r="A416" i="28"/>
  <c r="A417" i="28"/>
  <c r="A418" i="28"/>
  <c r="A419" i="28"/>
  <c r="A420" i="28"/>
  <c r="A421" i="28"/>
  <c r="A422" i="28"/>
  <c r="A423" i="28"/>
  <c r="A424" i="28"/>
  <c r="A425" i="28"/>
  <c r="A426" i="28"/>
  <c r="A427" i="28"/>
  <c r="A428" i="28"/>
  <c r="A429" i="28"/>
  <c r="A430" i="28"/>
  <c r="A431" i="28"/>
  <c r="A432" i="28"/>
  <c r="A433" i="28"/>
  <c r="A434" i="28"/>
  <c r="A435" i="28"/>
  <c r="A436" i="28"/>
  <c r="A437" i="28"/>
  <c r="A438" i="28"/>
  <c r="A439" i="28"/>
  <c r="A440" i="28"/>
  <c r="A441" i="28"/>
  <c r="A442" i="28"/>
  <c r="A443" i="28"/>
  <c r="A444" i="28"/>
  <c r="A445" i="28"/>
  <c r="A446" i="28"/>
  <c r="A447" i="28"/>
  <c r="A448" i="28"/>
  <c r="A449" i="28"/>
  <c r="A450" i="28"/>
  <c r="A451" i="28"/>
  <c r="A452" i="28"/>
  <c r="A453" i="28"/>
  <c r="A454" i="28"/>
  <c r="A455" i="28"/>
  <c r="A456" i="28"/>
  <c r="A457" i="28"/>
  <c r="A458" i="28"/>
  <c r="A459" i="28"/>
  <c r="A460" i="28"/>
  <c r="A461" i="28"/>
  <c r="A462" i="28"/>
  <c r="A463" i="28"/>
  <c r="A464" i="28"/>
  <c r="A465" i="28"/>
  <c r="A466" i="28"/>
  <c r="A467" i="28"/>
  <c r="A468" i="28"/>
  <c r="A469" i="28"/>
  <c r="A470" i="28"/>
  <c r="A471" i="28"/>
  <c r="A472" i="28"/>
  <c r="A473" i="28"/>
  <c r="A474" i="28"/>
  <c r="A475" i="28"/>
  <c r="A476" i="28"/>
  <c r="A477" i="28"/>
  <c r="A478" i="28"/>
  <c r="A479" i="28"/>
  <c r="A480" i="28"/>
  <c r="A481" i="28"/>
  <c r="A482" i="28"/>
  <c r="A483" i="28"/>
  <c r="A484" i="28"/>
  <c r="A485" i="28"/>
  <c r="A486" i="28"/>
  <c r="A487" i="28"/>
  <c r="A488" i="28"/>
  <c r="A489" i="28"/>
  <c r="A490" i="28"/>
  <c r="A491" i="28"/>
  <c r="A492" i="28"/>
  <c r="A493" i="28"/>
  <c r="A494" i="28"/>
  <c r="A495" i="28"/>
  <c r="A496" i="28"/>
  <c r="A497" i="28"/>
  <c r="A498" i="28"/>
  <c r="A499" i="28"/>
  <c r="A500" i="28"/>
  <c r="A501" i="28"/>
  <c r="B501" i="28"/>
  <c r="A502" i="28"/>
  <c r="B502" i="28" s="1"/>
  <c r="A503" i="28"/>
  <c r="B503" i="28"/>
  <c r="A504" i="28"/>
  <c r="B504" i="28"/>
  <c r="A505" i="28"/>
  <c r="B505" i="28"/>
  <c r="A506" i="28"/>
  <c r="B506" i="28"/>
  <c r="A507" i="28"/>
  <c r="B507" i="28"/>
  <c r="A508" i="28"/>
  <c r="B508" i="28"/>
  <c r="A509" i="28"/>
  <c r="B509" i="28"/>
  <c r="A510" i="28"/>
  <c r="B510" i="28"/>
  <c r="A511" i="28"/>
  <c r="B511" i="28"/>
  <c r="A512" i="28"/>
  <c r="B512" i="28"/>
  <c r="A513" i="28"/>
  <c r="B513" i="28"/>
  <c r="A514" i="28"/>
  <c r="B514" i="28"/>
  <c r="A515" i="28"/>
  <c r="B515" i="28"/>
  <c r="A516" i="28"/>
  <c r="B516" i="28"/>
  <c r="A517" i="28"/>
  <c r="B517" i="28"/>
  <c r="A518" i="28"/>
  <c r="B518" i="28"/>
  <c r="A519" i="28"/>
  <c r="B519" i="28"/>
  <c r="A520" i="28"/>
  <c r="B520" i="28"/>
  <c r="A521" i="28"/>
  <c r="B521" i="28"/>
  <c r="A522" i="28"/>
  <c r="B522" i="28"/>
  <c r="A523" i="28"/>
  <c r="B523" i="28"/>
  <c r="A524" i="28"/>
  <c r="B524" i="28"/>
  <c r="A525" i="28"/>
  <c r="B525" i="28"/>
  <c r="A526" i="28"/>
  <c r="B526" i="28"/>
  <c r="A527" i="28"/>
  <c r="B527" i="28"/>
  <c r="A528" i="28"/>
  <c r="B528" i="28"/>
  <c r="A529" i="28"/>
  <c r="B529" i="28"/>
  <c r="A530" i="28"/>
  <c r="B530" i="28"/>
  <c r="A531" i="28"/>
  <c r="B531" i="28"/>
  <c r="A532" i="28"/>
  <c r="B532" i="28"/>
  <c r="A533" i="28"/>
  <c r="B533" i="28"/>
  <c r="A534" i="28"/>
  <c r="B534" i="28"/>
  <c r="A535" i="28"/>
  <c r="B535" i="28"/>
  <c r="A536" i="28"/>
  <c r="B536" i="28"/>
  <c r="A537" i="28"/>
  <c r="B537" i="28"/>
  <c r="A538" i="28"/>
  <c r="B538" i="28"/>
  <c r="A539" i="28"/>
  <c r="B539" i="28"/>
  <c r="A540" i="28"/>
  <c r="B540" i="28"/>
  <c r="A541" i="28"/>
  <c r="B541" i="28"/>
  <c r="A542" i="28"/>
  <c r="B542" i="28"/>
  <c r="A543" i="28"/>
  <c r="B543" i="28"/>
  <c r="A544" i="28"/>
  <c r="B544" i="28"/>
  <c r="A545" i="28"/>
  <c r="B545" i="28"/>
  <c r="A546" i="28"/>
  <c r="B546" i="28"/>
  <c r="A547" i="28"/>
  <c r="B547" i="28"/>
  <c r="A548" i="28"/>
  <c r="B548" i="28"/>
  <c r="A549" i="28"/>
  <c r="B549" i="28"/>
  <c r="A550" i="28"/>
  <c r="B550" i="28"/>
  <c r="A551" i="28"/>
  <c r="B551" i="28"/>
  <c r="A552" i="28"/>
  <c r="B552" i="28"/>
  <c r="A553" i="28"/>
  <c r="B553" i="28"/>
  <c r="A554" i="28"/>
  <c r="B554" i="28"/>
  <c r="A555" i="28"/>
  <c r="B555" i="28"/>
  <c r="A556" i="28"/>
  <c r="B556" i="28"/>
  <c r="A557" i="28"/>
  <c r="B557" i="28"/>
  <c r="A558" i="28"/>
  <c r="B558" i="28"/>
  <c r="A559" i="28"/>
  <c r="B559" i="28"/>
  <c r="A560" i="28"/>
  <c r="B560" i="28"/>
  <c r="A561" i="28"/>
  <c r="B561" i="28"/>
  <c r="A562" i="28"/>
  <c r="B562" i="28"/>
  <c r="A563" i="28"/>
  <c r="B563" i="28"/>
  <c r="A564" i="28"/>
  <c r="B564" i="28"/>
  <c r="A565" i="28"/>
  <c r="B565" i="28"/>
  <c r="A566" i="28"/>
  <c r="B566" i="28"/>
  <c r="A567" i="28"/>
  <c r="B567" i="28"/>
  <c r="A568" i="28"/>
  <c r="B568" i="28"/>
  <c r="A569" i="28"/>
  <c r="B569" i="28"/>
  <c r="A570" i="28"/>
  <c r="B570" i="28"/>
  <c r="A571" i="28"/>
  <c r="B571" i="28"/>
  <c r="A572" i="28"/>
  <c r="B572" i="28"/>
  <c r="A573" i="28"/>
  <c r="B573" i="28"/>
  <c r="A574" i="28"/>
  <c r="B574" i="28"/>
  <c r="A575" i="28"/>
  <c r="B575" i="28"/>
  <c r="A576" i="28"/>
  <c r="B576" i="28"/>
  <c r="A577" i="28"/>
  <c r="B577" i="28"/>
  <c r="A578" i="28"/>
  <c r="B578" i="28"/>
  <c r="A579" i="28"/>
  <c r="B579" i="28"/>
  <c r="A580" i="28"/>
  <c r="B580" i="28"/>
  <c r="A581" i="28"/>
  <c r="B581" i="28"/>
  <c r="A582" i="28"/>
  <c r="B582" i="28"/>
  <c r="A583" i="28"/>
  <c r="B583" i="28"/>
  <c r="A584" i="28"/>
  <c r="B584" i="28"/>
  <c r="A585" i="28"/>
  <c r="B585" i="28"/>
  <c r="A586" i="28"/>
  <c r="B586" i="28"/>
  <c r="A587" i="28"/>
  <c r="B587" i="28"/>
  <c r="A588" i="28"/>
  <c r="B588" i="28"/>
  <c r="A589" i="28"/>
  <c r="B589" i="28"/>
  <c r="A590" i="28"/>
  <c r="B590" i="28"/>
  <c r="A591" i="28"/>
  <c r="B591" i="28"/>
  <c r="A592" i="28"/>
  <c r="B592" i="28"/>
  <c r="A593" i="28"/>
  <c r="B593" i="28"/>
  <c r="A594" i="28"/>
  <c r="B594" i="28"/>
  <c r="A595" i="28"/>
  <c r="B595" i="28"/>
  <c r="A596" i="28"/>
  <c r="B596" i="28"/>
  <c r="A597" i="28"/>
  <c r="B597" i="28"/>
  <c r="A598" i="28"/>
  <c r="B598" i="28"/>
  <c r="A599" i="28"/>
  <c r="B599" i="28"/>
  <c r="A600" i="28"/>
  <c r="B600" i="28"/>
  <c r="A601" i="28"/>
  <c r="B601" i="28"/>
  <c r="A602" i="28"/>
  <c r="B602" i="28"/>
  <c r="A603" i="28"/>
  <c r="B603" i="28"/>
  <c r="A604" i="28"/>
  <c r="B604" i="28"/>
  <c r="A605" i="28"/>
  <c r="B605" i="28"/>
  <c r="A606" i="28"/>
  <c r="B606" i="28"/>
  <c r="A607" i="28"/>
  <c r="B607" i="28"/>
  <c r="A606" i="34"/>
  <c r="A605" i="34"/>
  <c r="A588" i="34"/>
  <c r="A562" i="34"/>
  <c r="A560" i="34"/>
  <c r="A554" i="34"/>
  <c r="I499" i="34"/>
  <c r="A497" i="34"/>
  <c r="A491" i="34"/>
  <c r="A481" i="34"/>
  <c r="A471" i="34"/>
  <c r="A455" i="34"/>
  <c r="A451" i="34"/>
  <c r="A447" i="34"/>
  <c r="I380" i="34"/>
  <c r="A371" i="34"/>
  <c r="I357" i="34"/>
  <c r="I341" i="34"/>
  <c r="I311" i="34"/>
  <c r="I307" i="34"/>
  <c r="I301" i="34"/>
  <c r="A226" i="34"/>
  <c r="A206" i="34"/>
  <c r="I188" i="34"/>
  <c r="I182" i="34"/>
  <c r="I162" i="34"/>
  <c r="I152" i="34"/>
  <c r="I136" i="34"/>
  <c r="I134" i="34"/>
  <c r="I128" i="34"/>
  <c r="I126" i="34"/>
  <c r="I118" i="34"/>
  <c r="A81" i="34"/>
  <c r="A77" i="34"/>
  <c r="A68" i="34"/>
  <c r="A63" i="34"/>
  <c r="A60" i="34"/>
  <c r="A55" i="34"/>
  <c r="A47" i="34"/>
  <c r="A39" i="34"/>
  <c r="A31" i="34"/>
  <c r="A28" i="34"/>
  <c r="A23" i="34"/>
  <c r="A15" i="34"/>
  <c r="AH13" i="34"/>
  <c r="AH12" i="34"/>
  <c r="AH11" i="34"/>
  <c r="AH10" i="34"/>
  <c r="AH9" i="34"/>
  <c r="A9" i="34"/>
  <c r="AH8" i="34"/>
  <c r="O5" i="34"/>
  <c r="J5" i="34"/>
  <c r="G5" i="34"/>
  <c r="B5" i="34"/>
  <c r="J4" i="34"/>
  <c r="B4" i="34"/>
  <c r="A606" i="33"/>
  <c r="A604" i="33"/>
  <c r="I589" i="33"/>
  <c r="A582" i="33"/>
  <c r="A574" i="33"/>
  <c r="A572" i="33"/>
  <c r="A564" i="33"/>
  <c r="A556" i="33"/>
  <c r="A550" i="33"/>
  <c r="A542" i="33"/>
  <c r="A522" i="33"/>
  <c r="I495" i="33"/>
  <c r="A494" i="33"/>
  <c r="I463" i="33"/>
  <c r="A462" i="33"/>
  <c r="A452" i="33"/>
  <c r="A444" i="33"/>
  <c r="I431" i="33"/>
  <c r="A430" i="33"/>
  <c r="A426" i="33"/>
  <c r="A412" i="33"/>
  <c r="I399" i="33"/>
  <c r="A398" i="33"/>
  <c r="A394" i="33"/>
  <c r="I365" i="33"/>
  <c r="I349" i="33"/>
  <c r="A332" i="33"/>
  <c r="A316" i="33"/>
  <c r="A308" i="33"/>
  <c r="A294" i="33"/>
  <c r="A286" i="33"/>
  <c r="A278" i="33"/>
  <c r="I277" i="33"/>
  <c r="I269" i="33"/>
  <c r="I264" i="33"/>
  <c r="I261" i="33"/>
  <c r="I253" i="33"/>
  <c r="I237" i="33"/>
  <c r="A222" i="33"/>
  <c r="A182" i="33"/>
  <c r="I152" i="33"/>
  <c r="I118" i="33"/>
  <c r="A100" i="33"/>
  <c r="A99" i="33"/>
  <c r="A96" i="33"/>
  <c r="A94" i="33"/>
  <c r="A91" i="33"/>
  <c r="A90" i="33"/>
  <c r="A88" i="33"/>
  <c r="A62" i="33"/>
  <c r="A60" i="33"/>
  <c r="A58" i="33"/>
  <c r="A56" i="33"/>
  <c r="A54" i="33"/>
  <c r="A52" i="33"/>
  <c r="A50" i="33"/>
  <c r="A17" i="33"/>
  <c r="AH13" i="33"/>
  <c r="AH12" i="33"/>
  <c r="A12" i="33"/>
  <c r="AH11" i="33"/>
  <c r="AH10" i="33"/>
  <c r="AH9" i="33"/>
  <c r="AH8" i="33"/>
  <c r="O5" i="33"/>
  <c r="J5" i="33"/>
  <c r="G5" i="33"/>
  <c r="B5" i="33"/>
  <c r="J4" i="33"/>
  <c r="B4" i="33"/>
  <c r="G185" i="31"/>
  <c r="A185" i="31"/>
  <c r="B184" i="31"/>
  <c r="A184" i="31"/>
  <c r="A183" i="31"/>
  <c r="A182" i="31"/>
  <c r="B182" i="31" s="1"/>
  <c r="A181" i="31"/>
  <c r="A180" i="31"/>
  <c r="A179" i="31"/>
  <c r="A178" i="31"/>
  <c r="C178" i="31" s="1"/>
  <c r="A177" i="31"/>
  <c r="B176" i="31"/>
  <c r="A176" i="31"/>
  <c r="A175" i="31"/>
  <c r="A174" i="31"/>
  <c r="A173" i="31"/>
  <c r="A172" i="31"/>
  <c r="A171" i="31"/>
  <c r="D171" i="31" s="1"/>
  <c r="C170" i="31"/>
  <c r="A170" i="31"/>
  <c r="G170" i="31" s="1"/>
  <c r="G169" i="31"/>
  <c r="B169" i="31"/>
  <c r="D169" i="31"/>
  <c r="A169" i="31"/>
  <c r="B168" i="31"/>
  <c r="A168" i="31"/>
  <c r="A167" i="31"/>
  <c r="A166" i="31"/>
  <c r="G165" i="31"/>
  <c r="C165" i="31"/>
  <c r="A165" i="31"/>
  <c r="A164" i="31"/>
  <c r="A163" i="31"/>
  <c r="G162" i="31"/>
  <c r="A162" i="31"/>
  <c r="B161" i="31"/>
  <c r="A161" i="31"/>
  <c r="B160" i="31"/>
  <c r="A160" i="31"/>
  <c r="A159" i="31"/>
  <c r="A158" i="31"/>
  <c r="A157" i="31"/>
  <c r="A156" i="31"/>
  <c r="A155" i="31"/>
  <c r="D155" i="31" s="1"/>
  <c r="A154" i="31"/>
  <c r="B153" i="31"/>
  <c r="A153" i="31"/>
  <c r="B152" i="31"/>
  <c r="A152" i="31"/>
  <c r="A151" i="31"/>
  <c r="A150" i="31"/>
  <c r="B150" i="31" s="1"/>
  <c r="B149" i="31"/>
  <c r="A149" i="31"/>
  <c r="A148" i="31"/>
  <c r="A147" i="31"/>
  <c r="A146" i="31"/>
  <c r="C145" i="31"/>
  <c r="G145" i="31"/>
  <c r="A145" i="31"/>
  <c r="B144" i="31"/>
  <c r="A144" i="31"/>
  <c r="A143" i="31"/>
  <c r="A142" i="31"/>
  <c r="A141" i="31"/>
  <c r="A140" i="31"/>
  <c r="A139" i="31"/>
  <c r="D139" i="31" s="1"/>
  <c r="A138" i="31"/>
  <c r="C138" i="31" s="1"/>
  <c r="G137" i="31"/>
  <c r="A137" i="31"/>
  <c r="B136" i="31"/>
  <c r="A136" i="31"/>
  <c r="A135" i="31"/>
  <c r="A134" i="31"/>
  <c r="B133" i="31"/>
  <c r="A133" i="31"/>
  <c r="A132" i="31"/>
  <c r="A131" i="31"/>
  <c r="A130" i="31"/>
  <c r="A129" i="31"/>
  <c r="B128" i="31"/>
  <c r="A128" i="31"/>
  <c r="A127" i="31"/>
  <c r="A126" i="31"/>
  <c r="C125" i="31"/>
  <c r="A125" i="31"/>
  <c r="A124" i="31"/>
  <c r="A123" i="31"/>
  <c r="D123" i="31" s="1"/>
  <c r="A122" i="31"/>
  <c r="G122" i="31" s="1"/>
  <c r="A121" i="31"/>
  <c r="B120" i="31"/>
  <c r="A120" i="31"/>
  <c r="A119" i="31"/>
  <c r="D118" i="31"/>
  <c r="A118" i="31"/>
  <c r="B118" i="31" s="1"/>
  <c r="R117" i="31"/>
  <c r="B117" i="31"/>
  <c r="A117" i="31"/>
  <c r="A116" i="31"/>
  <c r="R115" i="31"/>
  <c r="B115" i="31"/>
  <c r="A115" i="31"/>
  <c r="D114" i="31"/>
  <c r="A114" i="31"/>
  <c r="B114" i="31" s="1"/>
  <c r="S113" i="31"/>
  <c r="B113" i="31"/>
  <c r="A113" i="31"/>
  <c r="A112" i="31"/>
  <c r="R111" i="31"/>
  <c r="S111" i="31"/>
  <c r="B111" i="31"/>
  <c r="A111" i="31"/>
  <c r="D110" i="31"/>
  <c r="A110" i="31"/>
  <c r="B110" i="31" s="1"/>
  <c r="S109" i="31"/>
  <c r="R109" i="31"/>
  <c r="B109" i="31"/>
  <c r="A109" i="31"/>
  <c r="A108" i="31"/>
  <c r="S107" i="31"/>
  <c r="R107" i="31"/>
  <c r="B107" i="31"/>
  <c r="A107" i="31"/>
  <c r="D106" i="31"/>
  <c r="A106" i="31"/>
  <c r="B106" i="31" s="1"/>
  <c r="S105" i="31"/>
  <c r="R105" i="31"/>
  <c r="B105" i="31"/>
  <c r="A105" i="31"/>
  <c r="A104" i="31"/>
  <c r="S103" i="31"/>
  <c r="R103" i="31"/>
  <c r="B103" i="31"/>
  <c r="A103" i="31"/>
  <c r="D102" i="31"/>
  <c r="A102" i="31"/>
  <c r="B102" i="31" s="1"/>
  <c r="R101" i="31"/>
  <c r="B101" i="31"/>
  <c r="A101" i="31"/>
  <c r="A100" i="31"/>
  <c r="R99" i="31"/>
  <c r="B99" i="31"/>
  <c r="A99" i="31"/>
  <c r="D98" i="31"/>
  <c r="A98" i="31"/>
  <c r="B98" i="31" s="1"/>
  <c r="R97" i="31"/>
  <c r="S97" i="31"/>
  <c r="B97" i="31"/>
  <c r="A97" i="31"/>
  <c r="A96" i="31"/>
  <c r="R95" i="31"/>
  <c r="S95" i="31"/>
  <c r="B95" i="31"/>
  <c r="A95" i="31"/>
  <c r="D94" i="31"/>
  <c r="A94" i="31"/>
  <c r="B94" i="31" s="1"/>
  <c r="S93" i="31"/>
  <c r="R93" i="31"/>
  <c r="B93" i="31"/>
  <c r="A93" i="31"/>
  <c r="A92" i="31"/>
  <c r="S91" i="31"/>
  <c r="R91" i="31"/>
  <c r="B91" i="31"/>
  <c r="A91" i="31"/>
  <c r="D90" i="31"/>
  <c r="A90" i="31"/>
  <c r="B90" i="31" s="1"/>
  <c r="S89" i="31"/>
  <c r="R89" i="31"/>
  <c r="B89" i="31"/>
  <c r="A89" i="31"/>
  <c r="A88" i="31"/>
  <c r="S87" i="31"/>
  <c r="R87" i="31"/>
  <c r="B87" i="31"/>
  <c r="A87" i="31"/>
  <c r="D86" i="31"/>
  <c r="A86" i="31"/>
  <c r="B86" i="31" s="1"/>
  <c r="R85" i="31"/>
  <c r="B85" i="31"/>
  <c r="A85" i="31"/>
  <c r="A84" i="31"/>
  <c r="R83" i="31"/>
  <c r="B83" i="31"/>
  <c r="A83" i="31"/>
  <c r="D82" i="31"/>
  <c r="A82" i="31"/>
  <c r="B82" i="31" s="1"/>
  <c r="R81" i="31"/>
  <c r="S81" i="31"/>
  <c r="B81" i="31"/>
  <c r="A81" i="31"/>
  <c r="A80" i="31"/>
  <c r="R79" i="31"/>
  <c r="S79" i="31"/>
  <c r="B79" i="31"/>
  <c r="A79" i="31"/>
  <c r="D78" i="31"/>
  <c r="A78" i="31"/>
  <c r="B78" i="31" s="1"/>
  <c r="S77" i="31"/>
  <c r="R77" i="31"/>
  <c r="B77" i="31"/>
  <c r="A77" i="31"/>
  <c r="A76" i="31"/>
  <c r="S75" i="31"/>
  <c r="R75" i="31"/>
  <c r="B75" i="31"/>
  <c r="A75" i="31"/>
  <c r="D74" i="31"/>
  <c r="A74" i="31"/>
  <c r="B74" i="31" s="1"/>
  <c r="S73" i="31"/>
  <c r="R73" i="31"/>
  <c r="B73" i="31"/>
  <c r="A73" i="31"/>
  <c r="A72" i="31"/>
  <c r="S71" i="31"/>
  <c r="R71" i="31"/>
  <c r="B71" i="31"/>
  <c r="A71" i="31"/>
  <c r="I5" i="31"/>
  <c r="A5" i="31"/>
  <c r="I4" i="31"/>
  <c r="A4" i="31"/>
  <c r="S606" i="30"/>
  <c r="L606" i="30"/>
  <c r="S605" i="30"/>
  <c r="L605" i="30"/>
  <c r="S604" i="30"/>
  <c r="T604" i="30" s="1"/>
  <c r="O604" i="30"/>
  <c r="P604" i="30" s="1"/>
  <c r="L604" i="30"/>
  <c r="S603" i="30"/>
  <c r="V603" i="30" s="1"/>
  <c r="W603" i="30" s="1"/>
  <c r="N603" i="30"/>
  <c r="M603" i="30"/>
  <c r="O603" i="30"/>
  <c r="P603" i="30" s="1"/>
  <c r="L603" i="30"/>
  <c r="S602" i="30"/>
  <c r="L602" i="30"/>
  <c r="S601" i="30"/>
  <c r="V601" i="30" s="1"/>
  <c r="W601" i="30" s="1"/>
  <c r="N601" i="30"/>
  <c r="M601" i="30"/>
  <c r="L601" i="30"/>
  <c r="T600" i="30"/>
  <c r="S600" i="30"/>
  <c r="L600" i="30"/>
  <c r="S599" i="30"/>
  <c r="V599" i="30" s="1"/>
  <c r="W599" i="30" s="1"/>
  <c r="N599" i="30"/>
  <c r="M599" i="30"/>
  <c r="O599" i="30"/>
  <c r="P599" i="30" s="1"/>
  <c r="L599" i="30"/>
  <c r="S598" i="30"/>
  <c r="L598" i="30"/>
  <c r="S597" i="30"/>
  <c r="M597" i="30"/>
  <c r="L597" i="30"/>
  <c r="S596" i="30"/>
  <c r="L596" i="30"/>
  <c r="S595" i="30"/>
  <c r="M595" i="30"/>
  <c r="L595" i="30"/>
  <c r="S594" i="30"/>
  <c r="L594" i="30"/>
  <c r="S593" i="30"/>
  <c r="V593" i="30" s="1"/>
  <c r="W593" i="30" s="1"/>
  <c r="L593" i="30"/>
  <c r="S592" i="30"/>
  <c r="T592" i="30" s="1"/>
  <c r="L592" i="30"/>
  <c r="S591" i="30"/>
  <c r="V591" i="30" s="1"/>
  <c r="W591" i="30" s="1"/>
  <c r="L591" i="30"/>
  <c r="S590" i="30"/>
  <c r="L590" i="30"/>
  <c r="S589" i="30"/>
  <c r="N589" i="30"/>
  <c r="M589" i="30"/>
  <c r="O589" i="30"/>
  <c r="P589" i="30" s="1"/>
  <c r="L589" i="30"/>
  <c r="S588" i="30"/>
  <c r="O588" i="30"/>
  <c r="P588" i="30" s="1"/>
  <c r="L588" i="30"/>
  <c r="S587" i="30"/>
  <c r="N587" i="30"/>
  <c r="L587" i="30"/>
  <c r="S586" i="30"/>
  <c r="L586" i="30"/>
  <c r="S585" i="30"/>
  <c r="V585" i="30" s="1"/>
  <c r="W585" i="30" s="1"/>
  <c r="N585" i="30"/>
  <c r="M585" i="30"/>
  <c r="O585" i="30"/>
  <c r="P585" i="30" s="1"/>
  <c r="L585" i="30"/>
  <c r="S584" i="30"/>
  <c r="T584" i="30" s="1"/>
  <c r="L584" i="30"/>
  <c r="S583" i="30"/>
  <c r="U583" i="30" s="1"/>
  <c r="N583" i="30"/>
  <c r="L583" i="30"/>
  <c r="S582" i="30"/>
  <c r="L582" i="30"/>
  <c r="S581" i="30"/>
  <c r="N581" i="30"/>
  <c r="M581" i="30"/>
  <c r="L581" i="30"/>
  <c r="S580" i="30"/>
  <c r="L580" i="30"/>
  <c r="O580" i="30" s="1"/>
  <c r="P580" i="30" s="1"/>
  <c r="S579" i="30"/>
  <c r="V579" i="30" s="1"/>
  <c r="W579" i="30" s="1"/>
  <c r="L579" i="30"/>
  <c r="S578" i="30"/>
  <c r="L578" i="30"/>
  <c r="S577" i="30"/>
  <c r="V577" i="30" s="1"/>
  <c r="W577" i="30" s="1"/>
  <c r="M577" i="30"/>
  <c r="L577" i="30"/>
  <c r="S576" i="30"/>
  <c r="L576" i="30"/>
  <c r="U575" i="30"/>
  <c r="S575" i="30"/>
  <c r="V575" i="30" s="1"/>
  <c r="W575" i="30" s="1"/>
  <c r="L575" i="30"/>
  <c r="S574" i="30"/>
  <c r="L574" i="30"/>
  <c r="S573" i="30"/>
  <c r="N573" i="30"/>
  <c r="L573" i="30"/>
  <c r="T572" i="30"/>
  <c r="S572" i="30"/>
  <c r="O572" i="30"/>
  <c r="P572" i="30" s="1"/>
  <c r="L572" i="30"/>
  <c r="U571" i="30"/>
  <c r="S571" i="30"/>
  <c r="V571" i="30" s="1"/>
  <c r="W571" i="30" s="1"/>
  <c r="L571" i="30"/>
  <c r="S570" i="30"/>
  <c r="L570" i="30"/>
  <c r="S569" i="30"/>
  <c r="V569" i="30" s="1"/>
  <c r="W569" i="30" s="1"/>
  <c r="N569" i="30"/>
  <c r="L569" i="30"/>
  <c r="S568" i="30"/>
  <c r="T568" i="30" s="1"/>
  <c r="L568" i="30"/>
  <c r="S567" i="30"/>
  <c r="V567" i="30" s="1"/>
  <c r="W567" i="30" s="1"/>
  <c r="M567" i="30"/>
  <c r="L567" i="30"/>
  <c r="S566" i="30"/>
  <c r="L566" i="30"/>
  <c r="S565" i="30"/>
  <c r="N565" i="30"/>
  <c r="M565" i="30"/>
  <c r="O565" i="30"/>
  <c r="P565" i="30" s="1"/>
  <c r="L565" i="30"/>
  <c r="T564" i="30"/>
  <c r="S564" i="30"/>
  <c r="L564" i="30"/>
  <c r="S563" i="30"/>
  <c r="V563" i="30" s="1"/>
  <c r="W563" i="30" s="1"/>
  <c r="N563" i="30"/>
  <c r="M563" i="30"/>
  <c r="O563" i="30"/>
  <c r="P563" i="30" s="1"/>
  <c r="L563" i="30"/>
  <c r="S562" i="30"/>
  <c r="L562" i="30"/>
  <c r="S561" i="30"/>
  <c r="V561" i="30" s="1"/>
  <c r="W561" i="30" s="1"/>
  <c r="L561" i="30"/>
  <c r="S560" i="30"/>
  <c r="L560" i="30"/>
  <c r="S559" i="30"/>
  <c r="U559" i="30" s="1"/>
  <c r="N559" i="30"/>
  <c r="M559" i="30"/>
  <c r="O559" i="30"/>
  <c r="P559" i="30" s="1"/>
  <c r="L559" i="30"/>
  <c r="S558" i="30"/>
  <c r="L558" i="30"/>
  <c r="S557" i="30"/>
  <c r="M557" i="30"/>
  <c r="L557" i="30"/>
  <c r="S556" i="30"/>
  <c r="L556" i="30"/>
  <c r="O556" i="30" s="1"/>
  <c r="P556" i="30" s="1"/>
  <c r="S555" i="30"/>
  <c r="L555" i="30"/>
  <c r="S554" i="30"/>
  <c r="L554" i="30"/>
  <c r="S553" i="30"/>
  <c r="V553" i="30" s="1"/>
  <c r="W553" i="30" s="1"/>
  <c r="M553" i="30"/>
  <c r="L553" i="30"/>
  <c r="S552" i="30"/>
  <c r="L552" i="30"/>
  <c r="S551" i="30"/>
  <c r="V551" i="30" s="1"/>
  <c r="W551" i="30" s="1"/>
  <c r="N551" i="30"/>
  <c r="L551" i="30"/>
  <c r="S550" i="30"/>
  <c r="L550" i="30"/>
  <c r="S549" i="30"/>
  <c r="N549" i="30"/>
  <c r="L549" i="30"/>
  <c r="T548" i="30"/>
  <c r="S548" i="30"/>
  <c r="L548" i="30"/>
  <c r="O548" i="30" s="1"/>
  <c r="P548" i="30" s="1"/>
  <c r="S547" i="30"/>
  <c r="M547" i="30"/>
  <c r="L547" i="30"/>
  <c r="S546" i="30"/>
  <c r="L546" i="30"/>
  <c r="S545" i="30"/>
  <c r="V545" i="30" s="1"/>
  <c r="W545" i="30" s="1"/>
  <c r="N545" i="30"/>
  <c r="L545" i="30"/>
  <c r="T544" i="30"/>
  <c r="S544" i="30"/>
  <c r="L544" i="30"/>
  <c r="S543" i="30"/>
  <c r="V543" i="30" s="1"/>
  <c r="W543" i="30" s="1"/>
  <c r="L543" i="30"/>
  <c r="S542" i="30"/>
  <c r="L542" i="30"/>
  <c r="S541" i="30"/>
  <c r="N541" i="30"/>
  <c r="M541" i="30"/>
  <c r="O541" i="30"/>
  <c r="P541" i="30" s="1"/>
  <c r="L541" i="30"/>
  <c r="T540" i="30"/>
  <c r="S540" i="30"/>
  <c r="O540" i="30"/>
  <c r="P540" i="30" s="1"/>
  <c r="L540" i="30"/>
  <c r="S539" i="30"/>
  <c r="N539" i="30"/>
  <c r="L539" i="30"/>
  <c r="S538" i="30"/>
  <c r="L538" i="30"/>
  <c r="S537" i="30"/>
  <c r="V537" i="30" s="1"/>
  <c r="W537" i="30" s="1"/>
  <c r="N537" i="30"/>
  <c r="M537" i="30"/>
  <c r="O537" i="30"/>
  <c r="P537" i="30" s="1"/>
  <c r="L537" i="30"/>
  <c r="S536" i="30"/>
  <c r="T536" i="30" s="1"/>
  <c r="L536" i="30"/>
  <c r="S535" i="30"/>
  <c r="L535" i="30"/>
  <c r="S534" i="30"/>
  <c r="L534" i="30"/>
  <c r="S533" i="30"/>
  <c r="L533" i="30"/>
  <c r="S532" i="30"/>
  <c r="L532" i="30"/>
  <c r="S531" i="30"/>
  <c r="N531" i="30"/>
  <c r="L531" i="30"/>
  <c r="S530" i="30"/>
  <c r="L530" i="30"/>
  <c r="S529" i="30"/>
  <c r="V529" i="30" s="1"/>
  <c r="W529" i="30" s="1"/>
  <c r="M529" i="30"/>
  <c r="L529" i="30"/>
  <c r="S528" i="30"/>
  <c r="L528" i="30"/>
  <c r="U527" i="30"/>
  <c r="S527" i="30"/>
  <c r="V527" i="30" s="1"/>
  <c r="W527" i="30" s="1"/>
  <c r="L527" i="30"/>
  <c r="S526" i="30"/>
  <c r="L526" i="30"/>
  <c r="S525" i="30"/>
  <c r="L525" i="30"/>
  <c r="S524" i="30"/>
  <c r="O524" i="30"/>
  <c r="P524" i="30" s="1"/>
  <c r="L524" i="30"/>
  <c r="S523" i="30"/>
  <c r="L523" i="30"/>
  <c r="S522" i="30"/>
  <c r="L522" i="30"/>
  <c r="S521" i="30"/>
  <c r="V521" i="30" s="1"/>
  <c r="W521" i="30" s="1"/>
  <c r="L521" i="30"/>
  <c r="S520" i="30"/>
  <c r="L520" i="30"/>
  <c r="S519" i="30"/>
  <c r="L519" i="30"/>
  <c r="S518" i="30"/>
  <c r="L518" i="30"/>
  <c r="S517" i="30"/>
  <c r="M517" i="30"/>
  <c r="L517" i="30"/>
  <c r="S516" i="30"/>
  <c r="L516" i="30"/>
  <c r="O516" i="30" s="1"/>
  <c r="P516" i="30" s="1"/>
  <c r="S515" i="30"/>
  <c r="V515" i="30" s="1"/>
  <c r="W515" i="30" s="1"/>
  <c r="L515" i="30"/>
  <c r="S514" i="30"/>
  <c r="L514" i="30"/>
  <c r="S513" i="30"/>
  <c r="V513" i="30" s="1"/>
  <c r="W513" i="30" s="1"/>
  <c r="L513" i="30"/>
  <c r="S512" i="30"/>
  <c r="L512" i="30"/>
  <c r="S511" i="30"/>
  <c r="V511" i="30" s="1"/>
  <c r="W511" i="30" s="1"/>
  <c r="L511" i="30"/>
  <c r="S510" i="30"/>
  <c r="L510" i="30"/>
  <c r="S509" i="30"/>
  <c r="N509" i="30"/>
  <c r="O509" i="30"/>
  <c r="P509" i="30" s="1"/>
  <c r="L509" i="30"/>
  <c r="S508" i="30"/>
  <c r="T508" i="30" s="1"/>
  <c r="O508" i="30"/>
  <c r="P508" i="30" s="1"/>
  <c r="L508" i="30"/>
  <c r="S507" i="30"/>
  <c r="L507" i="30"/>
  <c r="S506" i="30"/>
  <c r="L506" i="30"/>
  <c r="S505" i="30"/>
  <c r="V505" i="30" s="1"/>
  <c r="W505" i="30" s="1"/>
  <c r="N505" i="30"/>
  <c r="O505" i="30"/>
  <c r="P505" i="30" s="1"/>
  <c r="L505" i="30"/>
  <c r="S504" i="30"/>
  <c r="T504" i="30" s="1"/>
  <c r="L504" i="30"/>
  <c r="S503" i="30"/>
  <c r="L503" i="30"/>
  <c r="S502" i="30"/>
  <c r="L502" i="30"/>
  <c r="S501" i="30"/>
  <c r="N501" i="30"/>
  <c r="M501" i="30"/>
  <c r="O501" i="30"/>
  <c r="P501" i="30" s="1"/>
  <c r="L501" i="30"/>
  <c r="S500" i="30"/>
  <c r="T500" i="30" s="1"/>
  <c r="L500" i="30"/>
  <c r="U499" i="30"/>
  <c r="S499" i="30"/>
  <c r="V499" i="30" s="1"/>
  <c r="W499" i="30" s="1"/>
  <c r="N499" i="30"/>
  <c r="M499" i="30"/>
  <c r="O499" i="30"/>
  <c r="P499" i="30" s="1"/>
  <c r="L499" i="30"/>
  <c r="S498" i="30"/>
  <c r="L498" i="30"/>
  <c r="S497" i="30"/>
  <c r="V497" i="30" s="1"/>
  <c r="W497" i="30" s="1"/>
  <c r="L497" i="30"/>
  <c r="S496" i="30"/>
  <c r="L496" i="30"/>
  <c r="S495" i="30"/>
  <c r="V495" i="30" s="1"/>
  <c r="W495" i="30" s="1"/>
  <c r="N495" i="30"/>
  <c r="M495" i="30"/>
  <c r="O495" i="30"/>
  <c r="P495" i="30" s="1"/>
  <c r="L495" i="30"/>
  <c r="S494" i="30"/>
  <c r="L494" i="30"/>
  <c r="S493" i="30"/>
  <c r="L493" i="30"/>
  <c r="S492" i="30"/>
  <c r="L492" i="30"/>
  <c r="O492" i="30" s="1"/>
  <c r="P492" i="30" s="1"/>
  <c r="U491" i="30"/>
  <c r="S491" i="30"/>
  <c r="V491" i="30" s="1"/>
  <c r="W491" i="30" s="1"/>
  <c r="L491" i="30"/>
  <c r="S490" i="30"/>
  <c r="L490" i="30"/>
  <c r="S489" i="30"/>
  <c r="V489" i="30" s="1"/>
  <c r="W489" i="30" s="1"/>
  <c r="L489" i="30"/>
  <c r="S488" i="30"/>
  <c r="L488" i="30"/>
  <c r="S487" i="30"/>
  <c r="V487" i="30" s="1"/>
  <c r="W487" i="30" s="1"/>
  <c r="L487" i="30"/>
  <c r="S486" i="30"/>
  <c r="L486" i="30"/>
  <c r="S485" i="30"/>
  <c r="N485" i="30"/>
  <c r="O485" i="30"/>
  <c r="P485" i="30" s="1"/>
  <c r="L485" i="30"/>
  <c r="S484" i="30"/>
  <c r="L484" i="30"/>
  <c r="O484" i="30" s="1"/>
  <c r="P484" i="30" s="1"/>
  <c r="S483" i="30"/>
  <c r="V483" i="30" s="1"/>
  <c r="W483" i="30" s="1"/>
  <c r="N483" i="30"/>
  <c r="O483" i="30"/>
  <c r="P483" i="30" s="1"/>
  <c r="L483" i="30"/>
  <c r="S482" i="30"/>
  <c r="L482" i="30"/>
  <c r="S481" i="30"/>
  <c r="V481" i="30" s="1"/>
  <c r="W481" i="30" s="1"/>
  <c r="N481" i="30"/>
  <c r="M481" i="30"/>
  <c r="O481" i="30"/>
  <c r="P481" i="30" s="1"/>
  <c r="L481" i="30"/>
  <c r="S480" i="30"/>
  <c r="T480" i="30" s="1"/>
  <c r="L480" i="30"/>
  <c r="V479" i="30"/>
  <c r="W479" i="30" s="1"/>
  <c r="S479" i="30"/>
  <c r="U479" i="30" s="1"/>
  <c r="N479" i="30"/>
  <c r="O479" i="30"/>
  <c r="P479" i="30" s="1"/>
  <c r="L479" i="30"/>
  <c r="S478" i="30"/>
  <c r="L478" i="30"/>
  <c r="S477" i="30"/>
  <c r="L477" i="30"/>
  <c r="S476" i="30"/>
  <c r="T476" i="30" s="1"/>
  <c r="L476" i="30"/>
  <c r="O476" i="30" s="1"/>
  <c r="P476" i="30" s="1"/>
  <c r="S475" i="30"/>
  <c r="V475" i="30" s="1"/>
  <c r="W475" i="30" s="1"/>
  <c r="N475" i="30"/>
  <c r="M475" i="30"/>
  <c r="O475" i="30"/>
  <c r="P475" i="30" s="1"/>
  <c r="L475" i="30"/>
  <c r="S474" i="30"/>
  <c r="L474" i="30"/>
  <c r="S473" i="30"/>
  <c r="V473" i="30" s="1"/>
  <c r="W473" i="30" s="1"/>
  <c r="L473" i="30"/>
  <c r="S472" i="30"/>
  <c r="L472" i="30"/>
  <c r="S471" i="30"/>
  <c r="V471" i="30" s="1"/>
  <c r="W471" i="30" s="1"/>
  <c r="N471" i="30"/>
  <c r="M471" i="30"/>
  <c r="O471" i="30"/>
  <c r="P471" i="30" s="1"/>
  <c r="L471" i="30"/>
  <c r="S470" i="30"/>
  <c r="L470" i="30"/>
  <c r="S469" i="30"/>
  <c r="M469" i="30"/>
  <c r="L469" i="30"/>
  <c r="S468" i="30"/>
  <c r="T468" i="30" s="1"/>
  <c r="L468" i="30"/>
  <c r="S467" i="30"/>
  <c r="V467" i="30" s="1"/>
  <c r="W467" i="30" s="1"/>
  <c r="L467" i="30"/>
  <c r="S466" i="30"/>
  <c r="L466" i="30"/>
  <c r="S465" i="30"/>
  <c r="V465" i="30" s="1"/>
  <c r="W465" i="30" s="1"/>
  <c r="N465" i="30"/>
  <c r="L465" i="30"/>
  <c r="S464" i="30"/>
  <c r="T464" i="30" s="1"/>
  <c r="L464" i="30"/>
  <c r="S463" i="30"/>
  <c r="V463" i="30" s="1"/>
  <c r="W463" i="30" s="1"/>
  <c r="L463" i="30"/>
  <c r="S462" i="30"/>
  <c r="L462" i="30"/>
  <c r="S461" i="30"/>
  <c r="N461" i="30"/>
  <c r="M461" i="30"/>
  <c r="O461" i="30"/>
  <c r="P461" i="30" s="1"/>
  <c r="L461" i="30"/>
  <c r="T460" i="30"/>
  <c r="S460" i="30"/>
  <c r="L460" i="30"/>
  <c r="O460" i="30" s="1"/>
  <c r="P460" i="30" s="1"/>
  <c r="S459" i="30"/>
  <c r="L459" i="30"/>
  <c r="S458" i="30"/>
  <c r="L458" i="30"/>
  <c r="V457" i="30"/>
  <c r="W457" i="30" s="1"/>
  <c r="S457" i="30"/>
  <c r="N457" i="30"/>
  <c r="M457" i="30"/>
  <c r="O457" i="30"/>
  <c r="P457" i="30" s="1"/>
  <c r="L457" i="30"/>
  <c r="S456" i="30"/>
  <c r="T456" i="30" s="1"/>
  <c r="L456" i="30"/>
  <c r="S455" i="30"/>
  <c r="U455" i="30" s="1"/>
  <c r="N455" i="30"/>
  <c r="L455" i="30"/>
  <c r="S454" i="30"/>
  <c r="L454" i="30"/>
  <c r="S453" i="30"/>
  <c r="N453" i="30"/>
  <c r="L453" i="30"/>
  <c r="S452" i="30"/>
  <c r="T452" i="30" s="1"/>
  <c r="L452" i="30"/>
  <c r="O452" i="30" s="1"/>
  <c r="P452" i="30" s="1"/>
  <c r="S451" i="30"/>
  <c r="V451" i="30" s="1"/>
  <c r="W451" i="30" s="1"/>
  <c r="N451" i="30"/>
  <c r="M451" i="30"/>
  <c r="L451" i="30"/>
  <c r="S450" i="30"/>
  <c r="L450" i="30"/>
  <c r="S449" i="30"/>
  <c r="V449" i="30" s="1"/>
  <c r="W449" i="30" s="1"/>
  <c r="L449" i="30"/>
  <c r="S448" i="30"/>
  <c r="L448" i="30"/>
  <c r="S447" i="30"/>
  <c r="V447" i="30" s="1"/>
  <c r="W447" i="30" s="1"/>
  <c r="N447" i="30"/>
  <c r="L447" i="30"/>
  <c r="S446" i="30"/>
  <c r="L446" i="30"/>
  <c r="S445" i="30"/>
  <c r="L445" i="30"/>
  <c r="S444" i="30"/>
  <c r="T444" i="30" s="1"/>
  <c r="O444" i="30"/>
  <c r="P444" i="30" s="1"/>
  <c r="L444" i="30"/>
  <c r="S443" i="30"/>
  <c r="V443" i="30" s="1"/>
  <c r="W443" i="30" s="1"/>
  <c r="L443" i="30"/>
  <c r="S442" i="30"/>
  <c r="L442" i="30"/>
  <c r="S441" i="30"/>
  <c r="V441" i="30" s="1"/>
  <c r="W441" i="30" s="1"/>
  <c r="L441" i="30"/>
  <c r="S440" i="30"/>
  <c r="T440" i="30" s="1"/>
  <c r="L440" i="30"/>
  <c r="S439" i="30"/>
  <c r="V439" i="30" s="1"/>
  <c r="W439" i="30" s="1"/>
  <c r="M439" i="30"/>
  <c r="L439" i="30"/>
  <c r="S438" i="30"/>
  <c r="L438" i="30"/>
  <c r="S437" i="30"/>
  <c r="N437" i="30"/>
  <c r="M437" i="30"/>
  <c r="O437" i="30"/>
  <c r="P437" i="30" s="1"/>
  <c r="L437" i="30"/>
  <c r="T436" i="30"/>
  <c r="S436" i="30"/>
  <c r="L436" i="30"/>
  <c r="S435" i="30"/>
  <c r="N435" i="30"/>
  <c r="M435" i="30"/>
  <c r="O435" i="30"/>
  <c r="P435" i="30" s="1"/>
  <c r="L435" i="30"/>
  <c r="S434" i="30"/>
  <c r="L434" i="30"/>
  <c r="S433" i="30"/>
  <c r="V433" i="30" s="1"/>
  <c r="W433" i="30" s="1"/>
  <c r="N433" i="30"/>
  <c r="M433" i="30"/>
  <c r="L433" i="30"/>
  <c r="T432" i="30"/>
  <c r="S432" i="30"/>
  <c r="L432" i="30"/>
  <c r="V431" i="30"/>
  <c r="W431" i="30" s="1"/>
  <c r="U431" i="30"/>
  <c r="S431" i="30"/>
  <c r="N431" i="30"/>
  <c r="M431" i="30"/>
  <c r="O431" i="30"/>
  <c r="P431" i="30" s="1"/>
  <c r="L431" i="30"/>
  <c r="S430" i="30"/>
  <c r="L430" i="30"/>
  <c r="S429" i="30"/>
  <c r="L429" i="30"/>
  <c r="S428" i="30"/>
  <c r="L428" i="30"/>
  <c r="O428" i="30" s="1"/>
  <c r="P428" i="30" s="1"/>
  <c r="S427" i="30"/>
  <c r="V427" i="30" s="1"/>
  <c r="W427" i="30" s="1"/>
  <c r="O427" i="30"/>
  <c r="P427" i="30" s="1"/>
  <c r="L427" i="30"/>
  <c r="S426" i="30"/>
  <c r="L426" i="30"/>
  <c r="V425" i="30"/>
  <c r="W425" i="30" s="1"/>
  <c r="S425" i="30"/>
  <c r="N425" i="30"/>
  <c r="M425" i="30"/>
  <c r="O425" i="30"/>
  <c r="P425" i="30" s="1"/>
  <c r="L425" i="30"/>
  <c r="S424" i="30"/>
  <c r="T424" i="30" s="1"/>
  <c r="L424" i="30"/>
  <c r="S423" i="30"/>
  <c r="U423" i="30" s="1"/>
  <c r="O423" i="30"/>
  <c r="P423" i="30" s="1"/>
  <c r="L423" i="30"/>
  <c r="S422" i="30"/>
  <c r="L422" i="30"/>
  <c r="S421" i="30"/>
  <c r="N421" i="30"/>
  <c r="M421" i="30"/>
  <c r="O421" i="30"/>
  <c r="P421" i="30" s="1"/>
  <c r="L421" i="30"/>
  <c r="S420" i="30"/>
  <c r="T420" i="30" s="1"/>
  <c r="L420" i="30"/>
  <c r="O420" i="30" s="1"/>
  <c r="P420" i="30" s="1"/>
  <c r="S419" i="30"/>
  <c r="V419" i="30" s="1"/>
  <c r="W419" i="30" s="1"/>
  <c r="N419" i="30"/>
  <c r="M419" i="30"/>
  <c r="O419" i="30"/>
  <c r="P419" i="30" s="1"/>
  <c r="L419" i="30"/>
  <c r="S418" i="30"/>
  <c r="L418" i="30"/>
  <c r="S417" i="30"/>
  <c r="V417" i="30" s="1"/>
  <c r="W417" i="30" s="1"/>
  <c r="O417" i="30"/>
  <c r="P417" i="30" s="1"/>
  <c r="L417" i="30"/>
  <c r="S416" i="30"/>
  <c r="L416" i="30"/>
  <c r="S415" i="30"/>
  <c r="V415" i="30" s="1"/>
  <c r="W415" i="30" s="1"/>
  <c r="N415" i="30"/>
  <c r="M415" i="30"/>
  <c r="O415" i="30"/>
  <c r="P415" i="30" s="1"/>
  <c r="L415" i="30"/>
  <c r="S414" i="30"/>
  <c r="L414" i="30"/>
  <c r="S413" i="30"/>
  <c r="O413" i="30"/>
  <c r="P413" i="30" s="1"/>
  <c r="L413" i="30"/>
  <c r="S412" i="30"/>
  <c r="T412" i="30" s="1"/>
  <c r="O412" i="30"/>
  <c r="P412" i="30" s="1"/>
  <c r="L412" i="30"/>
  <c r="S411" i="30"/>
  <c r="V411" i="30" s="1"/>
  <c r="W411" i="30" s="1"/>
  <c r="O411" i="30"/>
  <c r="P411" i="30" s="1"/>
  <c r="L411" i="30"/>
  <c r="S410" i="30"/>
  <c r="L410" i="30"/>
  <c r="S409" i="30"/>
  <c r="V409" i="30" s="1"/>
  <c r="W409" i="30" s="1"/>
  <c r="O409" i="30"/>
  <c r="P409" i="30" s="1"/>
  <c r="L409" i="30"/>
  <c r="T408" i="30"/>
  <c r="S408" i="30"/>
  <c r="L408" i="30"/>
  <c r="S407" i="30"/>
  <c r="V407" i="30" s="1"/>
  <c r="W407" i="30" s="1"/>
  <c r="O407" i="30"/>
  <c r="P407" i="30" s="1"/>
  <c r="L407" i="30"/>
  <c r="S406" i="30"/>
  <c r="L406" i="30"/>
  <c r="S405" i="30"/>
  <c r="N405" i="30"/>
  <c r="M405" i="30"/>
  <c r="O405" i="30"/>
  <c r="P405" i="30" s="1"/>
  <c r="L405" i="30"/>
  <c r="T404" i="30"/>
  <c r="S404" i="30"/>
  <c r="L404" i="30"/>
  <c r="S403" i="30"/>
  <c r="N403" i="30"/>
  <c r="M403" i="30"/>
  <c r="O403" i="30"/>
  <c r="P403" i="30" s="1"/>
  <c r="L403" i="30"/>
  <c r="S402" i="30"/>
  <c r="L402" i="30"/>
  <c r="S401" i="30"/>
  <c r="V401" i="30" s="1"/>
  <c r="W401" i="30" s="1"/>
  <c r="N401" i="30"/>
  <c r="M401" i="30"/>
  <c r="O401" i="30"/>
  <c r="P401" i="30" s="1"/>
  <c r="L401" i="30"/>
  <c r="S400" i="30"/>
  <c r="L400" i="30"/>
  <c r="S399" i="30"/>
  <c r="V399" i="30" s="1"/>
  <c r="W399" i="30" s="1"/>
  <c r="N399" i="30"/>
  <c r="M399" i="30"/>
  <c r="O399" i="30"/>
  <c r="P399" i="30" s="1"/>
  <c r="L399" i="30"/>
  <c r="S398" i="30"/>
  <c r="L398" i="30"/>
  <c r="S397" i="30"/>
  <c r="O397" i="30"/>
  <c r="P397" i="30" s="1"/>
  <c r="L397" i="30"/>
  <c r="S396" i="30"/>
  <c r="L396" i="30"/>
  <c r="O396" i="30" s="1"/>
  <c r="P396" i="30" s="1"/>
  <c r="S395" i="30"/>
  <c r="N395" i="30"/>
  <c r="M395" i="30"/>
  <c r="O395" i="30"/>
  <c r="P395" i="30" s="1"/>
  <c r="L395" i="30"/>
  <c r="S394" i="30"/>
  <c r="L394" i="30"/>
  <c r="S393" i="30"/>
  <c r="V393" i="30" s="1"/>
  <c r="W393" i="30" s="1"/>
  <c r="O393" i="30"/>
  <c r="P393" i="30" s="1"/>
  <c r="L393" i="30"/>
  <c r="S392" i="30"/>
  <c r="L392" i="30"/>
  <c r="U391" i="30"/>
  <c r="S391" i="30"/>
  <c r="V391" i="30" s="1"/>
  <c r="W391" i="30" s="1"/>
  <c r="N391" i="30"/>
  <c r="M391" i="30"/>
  <c r="O391" i="30"/>
  <c r="P391" i="30" s="1"/>
  <c r="L391" i="30"/>
  <c r="S390" i="30"/>
  <c r="L390" i="30"/>
  <c r="S389" i="30"/>
  <c r="O389" i="30"/>
  <c r="P389" i="30" s="1"/>
  <c r="L389" i="30"/>
  <c r="T388" i="30"/>
  <c r="S388" i="30"/>
  <c r="L388" i="30"/>
  <c r="O388" i="30" s="1"/>
  <c r="P388" i="30" s="1"/>
  <c r="S387" i="30"/>
  <c r="V387" i="30" s="1"/>
  <c r="W387" i="30" s="1"/>
  <c r="O387" i="30"/>
  <c r="P387" i="30" s="1"/>
  <c r="L387" i="30"/>
  <c r="S386" i="30"/>
  <c r="L386" i="30"/>
  <c r="S385" i="30"/>
  <c r="V385" i="30" s="1"/>
  <c r="W385" i="30" s="1"/>
  <c r="N385" i="30"/>
  <c r="M385" i="30"/>
  <c r="O385" i="30"/>
  <c r="P385" i="30" s="1"/>
  <c r="L385" i="30"/>
  <c r="T384" i="30"/>
  <c r="S384" i="30"/>
  <c r="L384" i="30"/>
  <c r="S383" i="30"/>
  <c r="L383" i="30"/>
  <c r="S382" i="30"/>
  <c r="L382" i="30"/>
  <c r="S381" i="30"/>
  <c r="N381" i="30"/>
  <c r="M381" i="30"/>
  <c r="O381" i="30"/>
  <c r="P381" i="30" s="1"/>
  <c r="L381" i="30"/>
  <c r="T380" i="30"/>
  <c r="S380" i="30"/>
  <c r="O380" i="30"/>
  <c r="P380" i="30" s="1"/>
  <c r="L380" i="30"/>
  <c r="S379" i="30"/>
  <c r="N379" i="30"/>
  <c r="M379" i="30"/>
  <c r="O379" i="30"/>
  <c r="P379" i="30" s="1"/>
  <c r="L379" i="30"/>
  <c r="S378" i="30"/>
  <c r="L378" i="30"/>
  <c r="V377" i="30"/>
  <c r="W377" i="30" s="1"/>
  <c r="S377" i="30"/>
  <c r="N377" i="30"/>
  <c r="M377" i="30"/>
  <c r="O377" i="30"/>
  <c r="P377" i="30" s="1"/>
  <c r="L377" i="30"/>
  <c r="S376" i="30"/>
  <c r="T376" i="30" s="1"/>
  <c r="L376" i="30"/>
  <c r="V375" i="30"/>
  <c r="W375" i="30" s="1"/>
  <c r="S375" i="30"/>
  <c r="U375" i="30" s="1"/>
  <c r="N375" i="30"/>
  <c r="M375" i="30"/>
  <c r="O375" i="30"/>
  <c r="P375" i="30" s="1"/>
  <c r="L375" i="30"/>
  <c r="S374" i="30"/>
  <c r="L374" i="30"/>
  <c r="S373" i="30"/>
  <c r="M373" i="30"/>
  <c r="O373" i="30"/>
  <c r="P373" i="30" s="1"/>
  <c r="L373" i="30"/>
  <c r="S372" i="30"/>
  <c r="T372" i="30" s="1"/>
  <c r="L372" i="30"/>
  <c r="U371" i="30"/>
  <c r="S371" i="30"/>
  <c r="V371" i="30" s="1"/>
  <c r="W371" i="30" s="1"/>
  <c r="M371" i="30"/>
  <c r="O371" i="30"/>
  <c r="P371" i="30" s="1"/>
  <c r="L371" i="30"/>
  <c r="S370" i="30"/>
  <c r="L370" i="30"/>
  <c r="S369" i="30"/>
  <c r="V369" i="30" s="1"/>
  <c r="W369" i="30" s="1"/>
  <c r="L369" i="30"/>
  <c r="S368" i="30"/>
  <c r="L368" i="30"/>
  <c r="S367" i="30"/>
  <c r="M367" i="30"/>
  <c r="O367" i="30"/>
  <c r="P367" i="30" s="1"/>
  <c r="L367" i="30"/>
  <c r="S366" i="30"/>
  <c r="L366" i="30"/>
  <c r="S365" i="30"/>
  <c r="N365" i="30"/>
  <c r="M365" i="30"/>
  <c r="O365" i="30"/>
  <c r="P365" i="30" s="1"/>
  <c r="L365" i="30"/>
  <c r="T364" i="30"/>
  <c r="S364" i="30"/>
  <c r="O364" i="30"/>
  <c r="P364" i="30" s="1"/>
  <c r="L364" i="30"/>
  <c r="S363" i="30"/>
  <c r="L363" i="30"/>
  <c r="S362" i="30"/>
  <c r="L362" i="30"/>
  <c r="S361" i="30"/>
  <c r="V361" i="30" s="1"/>
  <c r="W361" i="30" s="1"/>
  <c r="N361" i="30"/>
  <c r="M361" i="30"/>
  <c r="O361" i="30"/>
  <c r="P361" i="30" s="1"/>
  <c r="L361" i="30"/>
  <c r="T360" i="30"/>
  <c r="S360" i="30"/>
  <c r="L360" i="30"/>
  <c r="S359" i="30"/>
  <c r="L359" i="30"/>
  <c r="S358" i="30"/>
  <c r="L358" i="30"/>
  <c r="S357" i="30"/>
  <c r="N357" i="30"/>
  <c r="M357" i="30"/>
  <c r="O357" i="30"/>
  <c r="P357" i="30" s="1"/>
  <c r="L357" i="30"/>
  <c r="T356" i="30"/>
  <c r="S356" i="30"/>
  <c r="L356" i="30"/>
  <c r="O356" i="30" s="1"/>
  <c r="P356" i="30" s="1"/>
  <c r="S355" i="30"/>
  <c r="V355" i="30" s="1"/>
  <c r="W355" i="30" s="1"/>
  <c r="N355" i="30"/>
  <c r="M355" i="30"/>
  <c r="O355" i="30"/>
  <c r="P355" i="30" s="1"/>
  <c r="L355" i="30"/>
  <c r="S354" i="30"/>
  <c r="L354" i="30"/>
  <c r="S353" i="30"/>
  <c r="V353" i="30" s="1"/>
  <c r="W353" i="30" s="1"/>
  <c r="M353" i="30"/>
  <c r="O353" i="30"/>
  <c r="P353" i="30" s="1"/>
  <c r="L353" i="30"/>
  <c r="S352" i="30"/>
  <c r="T352" i="30" s="1"/>
  <c r="L352" i="30"/>
  <c r="S351" i="30"/>
  <c r="V351" i="30" s="1"/>
  <c r="W351" i="30" s="1"/>
  <c r="N351" i="30"/>
  <c r="M351" i="30"/>
  <c r="O351" i="30"/>
  <c r="P351" i="30" s="1"/>
  <c r="L351" i="30"/>
  <c r="S350" i="30"/>
  <c r="L350" i="30"/>
  <c r="S349" i="30"/>
  <c r="L349" i="30"/>
  <c r="S348" i="30"/>
  <c r="O348" i="30"/>
  <c r="P348" i="30" s="1"/>
  <c r="L348" i="30"/>
  <c r="U347" i="30"/>
  <c r="S347" i="30"/>
  <c r="V347" i="30" s="1"/>
  <c r="W347" i="30" s="1"/>
  <c r="M347" i="30"/>
  <c r="O347" i="30"/>
  <c r="P347" i="30" s="1"/>
  <c r="L347" i="30"/>
  <c r="S346" i="30"/>
  <c r="L346" i="30"/>
  <c r="S345" i="30"/>
  <c r="V345" i="30" s="1"/>
  <c r="W345" i="30" s="1"/>
  <c r="L345" i="30"/>
  <c r="S344" i="30"/>
  <c r="L344" i="30"/>
  <c r="S343" i="30"/>
  <c r="V343" i="30" s="1"/>
  <c r="W343" i="30" s="1"/>
  <c r="M343" i="30"/>
  <c r="O343" i="30"/>
  <c r="P343" i="30" s="1"/>
  <c r="L343" i="30"/>
  <c r="S342" i="30"/>
  <c r="L342" i="30"/>
  <c r="S341" i="30"/>
  <c r="N341" i="30"/>
  <c r="M341" i="30"/>
  <c r="O341" i="30"/>
  <c r="P341" i="30" s="1"/>
  <c r="L341" i="30"/>
  <c r="S340" i="30"/>
  <c r="T340" i="30" s="1"/>
  <c r="L340" i="30"/>
  <c r="U339" i="30"/>
  <c r="S339" i="30"/>
  <c r="V339" i="30" s="1"/>
  <c r="W339" i="30" s="1"/>
  <c r="N339" i="30"/>
  <c r="M339" i="30"/>
  <c r="O339" i="30"/>
  <c r="P339" i="30" s="1"/>
  <c r="L339" i="30"/>
  <c r="S338" i="30"/>
  <c r="L338" i="30"/>
  <c r="S337" i="30"/>
  <c r="V337" i="30" s="1"/>
  <c r="W337" i="30" s="1"/>
  <c r="N337" i="30"/>
  <c r="M337" i="30"/>
  <c r="O337" i="30"/>
  <c r="P337" i="30" s="1"/>
  <c r="L337" i="30"/>
  <c r="S336" i="30"/>
  <c r="T336" i="30" s="1"/>
  <c r="L336" i="30"/>
  <c r="U335" i="30"/>
  <c r="S335" i="30"/>
  <c r="V335" i="30" s="1"/>
  <c r="W335" i="30" s="1"/>
  <c r="N335" i="30"/>
  <c r="M335" i="30"/>
  <c r="O335" i="30"/>
  <c r="P335" i="30" s="1"/>
  <c r="L335" i="30"/>
  <c r="S334" i="30"/>
  <c r="L334" i="30"/>
  <c r="S333" i="30"/>
  <c r="M333" i="30"/>
  <c r="L333" i="30"/>
  <c r="S332" i="30"/>
  <c r="L332" i="30"/>
  <c r="O332" i="30" s="1"/>
  <c r="P332" i="30" s="1"/>
  <c r="S331" i="30"/>
  <c r="V331" i="30" s="1"/>
  <c r="W331" i="30" s="1"/>
  <c r="N331" i="30"/>
  <c r="M331" i="30"/>
  <c r="O331" i="30"/>
  <c r="P331" i="30" s="1"/>
  <c r="L331" i="30"/>
  <c r="S330" i="30"/>
  <c r="L330" i="30"/>
  <c r="S329" i="30"/>
  <c r="V329" i="30" s="1"/>
  <c r="W329" i="30" s="1"/>
  <c r="L329" i="30"/>
  <c r="S328" i="30"/>
  <c r="L328" i="30"/>
  <c r="S327" i="30"/>
  <c r="V327" i="30" s="1"/>
  <c r="W327" i="30" s="1"/>
  <c r="N327" i="30"/>
  <c r="M327" i="30"/>
  <c r="O327" i="30"/>
  <c r="P327" i="30" s="1"/>
  <c r="L327" i="30"/>
  <c r="S326" i="30"/>
  <c r="L326" i="30"/>
  <c r="S325" i="30"/>
  <c r="L325" i="30"/>
  <c r="S324" i="30"/>
  <c r="L324" i="30"/>
  <c r="O324" i="30" s="1"/>
  <c r="P324" i="30" s="1"/>
  <c r="S323" i="30"/>
  <c r="L323" i="30"/>
  <c r="S322" i="30"/>
  <c r="L322" i="30"/>
  <c r="V321" i="30"/>
  <c r="W321" i="30" s="1"/>
  <c r="S321" i="30"/>
  <c r="N321" i="30"/>
  <c r="M321" i="30"/>
  <c r="O321" i="30"/>
  <c r="P321" i="30" s="1"/>
  <c r="L321" i="30"/>
  <c r="S320" i="30"/>
  <c r="L320" i="30"/>
  <c r="S319" i="30"/>
  <c r="L319" i="30"/>
  <c r="S318" i="30"/>
  <c r="L318" i="30"/>
  <c r="S317" i="30"/>
  <c r="N317" i="30"/>
  <c r="M317" i="30"/>
  <c r="O317" i="30"/>
  <c r="P317" i="30" s="1"/>
  <c r="L317" i="30"/>
  <c r="T316" i="30"/>
  <c r="S316" i="30"/>
  <c r="L316" i="30"/>
  <c r="O316" i="30" s="1"/>
  <c r="P316" i="30" s="1"/>
  <c r="S315" i="30"/>
  <c r="V315" i="30" s="1"/>
  <c r="W315" i="30" s="1"/>
  <c r="N315" i="30"/>
  <c r="M315" i="30"/>
  <c r="O315" i="30"/>
  <c r="P315" i="30" s="1"/>
  <c r="L315" i="30"/>
  <c r="S314" i="30"/>
  <c r="L314" i="30"/>
  <c r="S313" i="30"/>
  <c r="V313" i="30" s="1"/>
  <c r="W313" i="30" s="1"/>
  <c r="N313" i="30"/>
  <c r="M313" i="30"/>
  <c r="O313" i="30"/>
  <c r="P313" i="30" s="1"/>
  <c r="L313" i="30"/>
  <c r="S312" i="30"/>
  <c r="T312" i="30" s="1"/>
  <c r="L312" i="30"/>
  <c r="U311" i="30"/>
  <c r="S311" i="30"/>
  <c r="V311" i="30" s="1"/>
  <c r="W311" i="30" s="1"/>
  <c r="N311" i="30"/>
  <c r="M311" i="30"/>
  <c r="O311" i="30"/>
  <c r="P311" i="30" s="1"/>
  <c r="L311" i="30"/>
  <c r="S310" i="30"/>
  <c r="L310" i="30"/>
  <c r="S309" i="30"/>
  <c r="M309" i="30"/>
  <c r="L309" i="30"/>
  <c r="S308" i="30"/>
  <c r="L308" i="30"/>
  <c r="S307" i="30"/>
  <c r="L307" i="30"/>
  <c r="S306" i="30"/>
  <c r="L306" i="30"/>
  <c r="S305" i="30"/>
  <c r="V305" i="30" s="1"/>
  <c r="W305" i="30" s="1"/>
  <c r="L305" i="30"/>
  <c r="S304" i="30"/>
  <c r="L304" i="30"/>
  <c r="S303" i="30"/>
  <c r="L303" i="30"/>
  <c r="S302" i="30"/>
  <c r="L302" i="30"/>
  <c r="S301" i="30"/>
  <c r="N301" i="30"/>
  <c r="M301" i="30"/>
  <c r="O301" i="30"/>
  <c r="P301" i="30" s="1"/>
  <c r="L301" i="30"/>
  <c r="T300" i="30"/>
  <c r="S300" i="30"/>
  <c r="O300" i="30"/>
  <c r="P300" i="30" s="1"/>
  <c r="L300" i="30"/>
  <c r="S299" i="30"/>
  <c r="L299" i="30"/>
  <c r="S298" i="30"/>
  <c r="L298" i="30"/>
  <c r="S297" i="30"/>
  <c r="V297" i="30" s="1"/>
  <c r="W297" i="30" s="1"/>
  <c r="N297" i="30"/>
  <c r="M297" i="30"/>
  <c r="O297" i="30"/>
  <c r="P297" i="30" s="1"/>
  <c r="L297" i="30"/>
  <c r="T296" i="30"/>
  <c r="S296" i="30"/>
  <c r="L296" i="30"/>
  <c r="S295" i="30"/>
  <c r="U295" i="30" s="1"/>
  <c r="L295" i="30"/>
  <c r="S294" i="30"/>
  <c r="L294" i="30"/>
  <c r="S293" i="30"/>
  <c r="N293" i="30"/>
  <c r="M293" i="30"/>
  <c r="L293" i="30"/>
  <c r="S292" i="30"/>
  <c r="L292" i="30"/>
  <c r="O292" i="30" s="1"/>
  <c r="P292" i="30" s="1"/>
  <c r="S291" i="30"/>
  <c r="L291" i="30"/>
  <c r="S290" i="30"/>
  <c r="L290" i="30"/>
  <c r="S289" i="30"/>
  <c r="V289" i="30" s="1"/>
  <c r="W289" i="30" s="1"/>
  <c r="L289" i="30"/>
  <c r="T288" i="30"/>
  <c r="S288" i="30"/>
  <c r="L288" i="30"/>
  <c r="S287" i="30"/>
  <c r="U287" i="30" s="1"/>
  <c r="N287" i="30"/>
  <c r="M287" i="30"/>
  <c r="L287" i="30"/>
  <c r="S286" i="30"/>
  <c r="L286" i="30"/>
  <c r="S285" i="30"/>
  <c r="L285" i="30"/>
  <c r="S284" i="30"/>
  <c r="T284" i="30" s="1"/>
  <c r="O284" i="30"/>
  <c r="P284" i="30" s="1"/>
  <c r="L284" i="30"/>
  <c r="S283" i="30"/>
  <c r="V283" i="30" s="1"/>
  <c r="W283" i="30" s="1"/>
  <c r="M283" i="30"/>
  <c r="L283" i="30"/>
  <c r="S282" i="30"/>
  <c r="L282" i="30"/>
  <c r="S281" i="30"/>
  <c r="V281" i="30" s="1"/>
  <c r="W281" i="30" s="1"/>
  <c r="L281" i="30"/>
  <c r="S280" i="30"/>
  <c r="T280" i="30" s="1"/>
  <c r="L280" i="30"/>
  <c r="U279" i="30"/>
  <c r="S279" i="30"/>
  <c r="V279" i="30" s="1"/>
  <c r="W279" i="30" s="1"/>
  <c r="L279" i="30"/>
  <c r="S278" i="30"/>
  <c r="L278" i="30"/>
  <c r="S277" i="30"/>
  <c r="N277" i="30"/>
  <c r="M277" i="30"/>
  <c r="O277" i="30"/>
  <c r="P277" i="30" s="1"/>
  <c r="L277" i="30"/>
  <c r="S276" i="30"/>
  <c r="T276" i="30" s="1"/>
  <c r="L276" i="30"/>
  <c r="S275" i="30"/>
  <c r="N275" i="30"/>
  <c r="M275" i="30"/>
  <c r="O275" i="30"/>
  <c r="P275" i="30" s="1"/>
  <c r="L275" i="30"/>
  <c r="S274" i="30"/>
  <c r="L274" i="30"/>
  <c r="V273" i="30"/>
  <c r="W273" i="30" s="1"/>
  <c r="S273" i="30"/>
  <c r="L273" i="30"/>
  <c r="S272" i="30"/>
  <c r="L272" i="30"/>
  <c r="S271" i="30"/>
  <c r="V271" i="30" s="1"/>
  <c r="W271" i="30" s="1"/>
  <c r="N271" i="30"/>
  <c r="M271" i="30"/>
  <c r="O271" i="30"/>
  <c r="P271" i="30" s="1"/>
  <c r="L271" i="30"/>
  <c r="S270" i="30"/>
  <c r="L270" i="30"/>
  <c r="S269" i="30"/>
  <c r="L269" i="30"/>
  <c r="S268" i="30"/>
  <c r="T268" i="30" s="1"/>
  <c r="L268" i="30"/>
  <c r="O268" i="30" s="1"/>
  <c r="P268" i="30" s="1"/>
  <c r="U267" i="30"/>
  <c r="S267" i="30"/>
  <c r="V267" i="30" s="1"/>
  <c r="W267" i="30" s="1"/>
  <c r="L267" i="30"/>
  <c r="S266" i="30"/>
  <c r="L266" i="30"/>
  <c r="V265" i="30"/>
  <c r="W265" i="30" s="1"/>
  <c r="S265" i="30"/>
  <c r="L265" i="30"/>
  <c r="T264" i="30"/>
  <c r="S264" i="30"/>
  <c r="L264" i="30"/>
  <c r="S263" i="30"/>
  <c r="U263" i="30" s="1"/>
  <c r="N263" i="30"/>
  <c r="M263" i="30"/>
  <c r="L263" i="30"/>
  <c r="S262" i="30"/>
  <c r="L262" i="30"/>
  <c r="S261" i="30"/>
  <c r="L261" i="30"/>
  <c r="S260" i="30"/>
  <c r="T260" i="30" s="1"/>
  <c r="L260" i="30"/>
  <c r="O260" i="30" s="1"/>
  <c r="P260" i="30" s="1"/>
  <c r="S259" i="30"/>
  <c r="N259" i="30"/>
  <c r="L259" i="30"/>
  <c r="S258" i="30"/>
  <c r="L258" i="30"/>
  <c r="V257" i="30"/>
  <c r="W257" i="30" s="1"/>
  <c r="S257" i="30"/>
  <c r="N257" i="30"/>
  <c r="M257" i="30"/>
  <c r="O257" i="30"/>
  <c r="P257" i="30" s="1"/>
  <c r="L257" i="30"/>
  <c r="S256" i="30"/>
  <c r="L256" i="30"/>
  <c r="S255" i="30"/>
  <c r="U255" i="30" s="1"/>
  <c r="N255" i="30"/>
  <c r="L255" i="30"/>
  <c r="S254" i="30"/>
  <c r="L254" i="30"/>
  <c r="S253" i="30"/>
  <c r="N253" i="30"/>
  <c r="L253" i="30"/>
  <c r="S252" i="30"/>
  <c r="O252" i="30"/>
  <c r="P252" i="30" s="1"/>
  <c r="L252" i="30"/>
  <c r="U251" i="30"/>
  <c r="S251" i="30"/>
  <c r="V251" i="30" s="1"/>
  <c r="W251" i="30" s="1"/>
  <c r="N251" i="30"/>
  <c r="M251" i="30"/>
  <c r="O251" i="30"/>
  <c r="P251" i="30" s="1"/>
  <c r="L251" i="30"/>
  <c r="S250" i="30"/>
  <c r="L250" i="30"/>
  <c r="S249" i="30"/>
  <c r="V249" i="30" s="1"/>
  <c r="W249" i="30" s="1"/>
  <c r="M249" i="30"/>
  <c r="N249" i="30"/>
  <c r="L249" i="30"/>
  <c r="S248" i="30"/>
  <c r="L248" i="30"/>
  <c r="U247" i="30"/>
  <c r="S247" i="30"/>
  <c r="V247" i="30" s="1"/>
  <c r="W247" i="30" s="1"/>
  <c r="N247" i="30"/>
  <c r="M247" i="30"/>
  <c r="O247" i="30"/>
  <c r="P247" i="30" s="1"/>
  <c r="L247" i="30"/>
  <c r="S246" i="30"/>
  <c r="L246" i="30"/>
  <c r="S245" i="30"/>
  <c r="M245" i="30"/>
  <c r="L245" i="30"/>
  <c r="S244" i="30"/>
  <c r="L244" i="30"/>
  <c r="S243" i="30"/>
  <c r="V243" i="30" s="1"/>
  <c r="W243" i="30" s="1"/>
  <c r="M243" i="30"/>
  <c r="L243" i="30"/>
  <c r="S242" i="30"/>
  <c r="L242" i="30"/>
  <c r="S241" i="30"/>
  <c r="L241" i="30"/>
  <c r="S240" i="30"/>
  <c r="N240" i="30"/>
  <c r="M240" i="30"/>
  <c r="O240" i="30"/>
  <c r="P240" i="30" s="1"/>
  <c r="L240" i="30"/>
  <c r="S239" i="30"/>
  <c r="V239" i="30" s="1"/>
  <c r="W239" i="30" s="1"/>
  <c r="L239" i="30"/>
  <c r="S238" i="30"/>
  <c r="L238" i="30"/>
  <c r="S237" i="30"/>
  <c r="L237" i="30"/>
  <c r="S236" i="30"/>
  <c r="L236" i="30"/>
  <c r="S235" i="30"/>
  <c r="N235" i="30"/>
  <c r="L235" i="30"/>
  <c r="O235" i="30" s="1"/>
  <c r="P235" i="30" s="1"/>
  <c r="S234" i="30"/>
  <c r="L234" i="30"/>
  <c r="S233" i="30"/>
  <c r="L233" i="30"/>
  <c r="S232" i="30"/>
  <c r="N232" i="30"/>
  <c r="M232" i="30"/>
  <c r="L232" i="30"/>
  <c r="S231" i="30"/>
  <c r="V231" i="30" s="1"/>
  <c r="W231" i="30" s="1"/>
  <c r="L231" i="30"/>
  <c r="S230" i="30"/>
  <c r="L230" i="30"/>
  <c r="S229" i="30"/>
  <c r="L229" i="30"/>
  <c r="S228" i="30"/>
  <c r="N228" i="30"/>
  <c r="L228" i="30"/>
  <c r="S227" i="30"/>
  <c r="V227" i="30" s="1"/>
  <c r="W227" i="30" s="1"/>
  <c r="N227" i="30"/>
  <c r="L227" i="30"/>
  <c r="O227" i="30" s="1"/>
  <c r="P227" i="30" s="1"/>
  <c r="S226" i="30"/>
  <c r="L226" i="30"/>
  <c r="S225" i="30"/>
  <c r="U225" i="30" s="1"/>
  <c r="L225" i="30"/>
  <c r="S224" i="30"/>
  <c r="M224" i="30"/>
  <c r="L224" i="30"/>
  <c r="S223" i="30"/>
  <c r="V223" i="30" s="1"/>
  <c r="W223" i="30" s="1"/>
  <c r="L223" i="30"/>
  <c r="S222" i="30"/>
  <c r="L222" i="30"/>
  <c r="T221" i="30"/>
  <c r="S221" i="30"/>
  <c r="L221" i="30"/>
  <c r="S220" i="30"/>
  <c r="N220" i="30"/>
  <c r="M220" i="30"/>
  <c r="O220" i="30"/>
  <c r="P220" i="30" s="1"/>
  <c r="L220" i="30"/>
  <c r="S219" i="30"/>
  <c r="N219" i="30"/>
  <c r="L219" i="30"/>
  <c r="O219" i="30" s="1"/>
  <c r="P219" i="30" s="1"/>
  <c r="S218" i="30"/>
  <c r="L218" i="30"/>
  <c r="S217" i="30"/>
  <c r="T217" i="30" s="1"/>
  <c r="L217" i="30"/>
  <c r="S216" i="30"/>
  <c r="L216" i="30"/>
  <c r="S215" i="30"/>
  <c r="V215" i="30" s="1"/>
  <c r="W215" i="30" s="1"/>
  <c r="N215" i="30"/>
  <c r="L215" i="30"/>
  <c r="O215" i="30" s="1"/>
  <c r="P215" i="30" s="1"/>
  <c r="S214" i="30"/>
  <c r="L214" i="30"/>
  <c r="U213" i="30"/>
  <c r="S213" i="30"/>
  <c r="L213" i="30"/>
  <c r="S212" i="30"/>
  <c r="L212" i="30"/>
  <c r="S211" i="30"/>
  <c r="V211" i="30" s="1"/>
  <c r="W211" i="30" s="1"/>
  <c r="L211" i="30"/>
  <c r="S210" i="30"/>
  <c r="L210" i="30"/>
  <c r="S209" i="30"/>
  <c r="L209" i="30"/>
  <c r="S208" i="30"/>
  <c r="N208" i="30"/>
  <c r="M208" i="30"/>
  <c r="O208" i="30"/>
  <c r="P208" i="30" s="1"/>
  <c r="L208" i="30"/>
  <c r="S207" i="30"/>
  <c r="V207" i="30" s="1"/>
  <c r="W207" i="30" s="1"/>
  <c r="N207" i="30"/>
  <c r="L207" i="30"/>
  <c r="O207" i="30" s="1"/>
  <c r="P207" i="30" s="1"/>
  <c r="S206" i="30"/>
  <c r="L206" i="30"/>
  <c r="S205" i="30"/>
  <c r="L205" i="30"/>
  <c r="S204" i="30"/>
  <c r="L204" i="30"/>
  <c r="S203" i="30"/>
  <c r="L203" i="30"/>
  <c r="O203" i="30" s="1"/>
  <c r="P203" i="30" s="1"/>
  <c r="S202" i="30"/>
  <c r="L202" i="30"/>
  <c r="S201" i="30"/>
  <c r="L201" i="30"/>
  <c r="S200" i="30"/>
  <c r="N200" i="30"/>
  <c r="M200" i="30"/>
  <c r="O200" i="30"/>
  <c r="P200" i="30" s="1"/>
  <c r="L200" i="30"/>
  <c r="S199" i="30"/>
  <c r="V199" i="30" s="1"/>
  <c r="W199" i="30" s="1"/>
  <c r="L199" i="30"/>
  <c r="S198" i="30"/>
  <c r="L198" i="30"/>
  <c r="S197" i="30"/>
  <c r="L197" i="30"/>
  <c r="S196" i="30"/>
  <c r="M196" i="30"/>
  <c r="O196" i="30"/>
  <c r="P196" i="30" s="1"/>
  <c r="L196" i="30"/>
  <c r="S195" i="30"/>
  <c r="V195" i="30" s="1"/>
  <c r="W195" i="30" s="1"/>
  <c r="N195" i="30"/>
  <c r="L195" i="30"/>
  <c r="O195" i="30" s="1"/>
  <c r="P195" i="30" s="1"/>
  <c r="S194" i="30"/>
  <c r="L194" i="30"/>
  <c r="V193" i="30"/>
  <c r="W193" i="30" s="1"/>
  <c r="S193" i="30"/>
  <c r="L193" i="30"/>
  <c r="S192" i="30"/>
  <c r="L192" i="30"/>
  <c r="S191" i="30"/>
  <c r="V191" i="30" s="1"/>
  <c r="W191" i="30" s="1"/>
  <c r="N191" i="30"/>
  <c r="L191" i="30"/>
  <c r="O191" i="30" s="1"/>
  <c r="P191" i="30" s="1"/>
  <c r="S190" i="30"/>
  <c r="L190" i="30"/>
  <c r="S189" i="30"/>
  <c r="L189" i="30"/>
  <c r="S188" i="30"/>
  <c r="N188" i="30"/>
  <c r="O188" i="30"/>
  <c r="P188" i="30" s="1"/>
  <c r="L188" i="30"/>
  <c r="S187" i="30"/>
  <c r="L187" i="30"/>
  <c r="S186" i="30"/>
  <c r="L186" i="30"/>
  <c r="S185" i="30"/>
  <c r="U185" i="30" s="1"/>
  <c r="L185" i="30"/>
  <c r="S184" i="30"/>
  <c r="M184" i="30"/>
  <c r="O184" i="30"/>
  <c r="P184" i="30" s="1"/>
  <c r="L184" i="30"/>
  <c r="S183" i="30"/>
  <c r="V183" i="30" s="1"/>
  <c r="W183" i="30" s="1"/>
  <c r="L183" i="30"/>
  <c r="O183" i="30" s="1"/>
  <c r="P183" i="30" s="1"/>
  <c r="S182" i="30"/>
  <c r="L182" i="30"/>
  <c r="S181" i="30"/>
  <c r="L181" i="30"/>
  <c r="S180" i="30"/>
  <c r="N180" i="30"/>
  <c r="M180" i="30"/>
  <c r="O180" i="30"/>
  <c r="P180" i="30" s="1"/>
  <c r="L180" i="30"/>
  <c r="S179" i="30"/>
  <c r="V179" i="30" s="1"/>
  <c r="W179" i="30" s="1"/>
  <c r="N179" i="30"/>
  <c r="L179" i="30"/>
  <c r="O179" i="30" s="1"/>
  <c r="P179" i="30" s="1"/>
  <c r="S178" i="30"/>
  <c r="L178" i="30"/>
  <c r="S177" i="30"/>
  <c r="L177" i="30"/>
  <c r="S176" i="30"/>
  <c r="N176" i="30"/>
  <c r="O176" i="30"/>
  <c r="P176" i="30" s="1"/>
  <c r="L176" i="30"/>
  <c r="S175" i="30"/>
  <c r="V175" i="30" s="1"/>
  <c r="W175" i="30" s="1"/>
  <c r="N175" i="30"/>
  <c r="L175" i="30"/>
  <c r="O175" i="30" s="1"/>
  <c r="P175" i="30" s="1"/>
  <c r="S174" i="30"/>
  <c r="L174" i="30"/>
  <c r="S173" i="30"/>
  <c r="L173" i="30"/>
  <c r="S172" i="30"/>
  <c r="L172" i="30"/>
  <c r="S171" i="30"/>
  <c r="L171" i="30"/>
  <c r="O171" i="30" s="1"/>
  <c r="P171" i="30" s="1"/>
  <c r="S170" i="30"/>
  <c r="L170" i="30"/>
  <c r="S169" i="30"/>
  <c r="L169" i="30"/>
  <c r="S168" i="30"/>
  <c r="N168" i="30"/>
  <c r="M168" i="30"/>
  <c r="O168" i="30"/>
  <c r="P168" i="30" s="1"/>
  <c r="L168" i="30"/>
  <c r="S167" i="30"/>
  <c r="V167" i="30" s="1"/>
  <c r="W167" i="30" s="1"/>
  <c r="L167" i="30"/>
  <c r="S166" i="30"/>
  <c r="L166" i="30"/>
  <c r="S165" i="30"/>
  <c r="L165" i="30"/>
  <c r="S164" i="30"/>
  <c r="M164" i="30"/>
  <c r="O164" i="30"/>
  <c r="P164" i="30" s="1"/>
  <c r="L164" i="30"/>
  <c r="S163" i="30"/>
  <c r="V163" i="30" s="1"/>
  <c r="W163" i="30" s="1"/>
  <c r="N163" i="30"/>
  <c r="L163" i="30"/>
  <c r="O163" i="30" s="1"/>
  <c r="P163" i="30" s="1"/>
  <c r="S162" i="30"/>
  <c r="L162" i="30"/>
  <c r="S161" i="30"/>
  <c r="L161" i="30"/>
  <c r="S160" i="30"/>
  <c r="L160" i="30"/>
  <c r="S159" i="30"/>
  <c r="V159" i="30" s="1"/>
  <c r="W159" i="30" s="1"/>
  <c r="N159" i="30"/>
  <c r="L159" i="30"/>
  <c r="O159" i="30" s="1"/>
  <c r="P159" i="30" s="1"/>
  <c r="S158" i="30"/>
  <c r="L158" i="30"/>
  <c r="S157" i="30"/>
  <c r="L157" i="30"/>
  <c r="S156" i="30"/>
  <c r="N156" i="30"/>
  <c r="O156" i="30"/>
  <c r="P156" i="30" s="1"/>
  <c r="L156" i="30"/>
  <c r="S155" i="30"/>
  <c r="L155" i="30"/>
  <c r="S154" i="30"/>
  <c r="L154" i="30"/>
  <c r="S153" i="30"/>
  <c r="T153" i="30" s="1"/>
  <c r="L153" i="30"/>
  <c r="S152" i="30"/>
  <c r="M152" i="30"/>
  <c r="O152" i="30"/>
  <c r="P152" i="30" s="1"/>
  <c r="L152" i="30"/>
  <c r="S151" i="30"/>
  <c r="V151" i="30" s="1"/>
  <c r="W151" i="30" s="1"/>
  <c r="L151" i="30"/>
  <c r="O151" i="30" s="1"/>
  <c r="P151" i="30" s="1"/>
  <c r="S150" i="30"/>
  <c r="L150" i="30"/>
  <c r="S149" i="30"/>
  <c r="L149" i="30"/>
  <c r="S148" i="30"/>
  <c r="N148" i="30"/>
  <c r="M148" i="30"/>
  <c r="O148" i="30"/>
  <c r="P148" i="30" s="1"/>
  <c r="L148" i="30"/>
  <c r="S147" i="30"/>
  <c r="V147" i="30" s="1"/>
  <c r="W147" i="30" s="1"/>
  <c r="N147" i="30"/>
  <c r="L147" i="30"/>
  <c r="O147" i="30" s="1"/>
  <c r="P147" i="30" s="1"/>
  <c r="S146" i="30"/>
  <c r="L146" i="30"/>
  <c r="S145" i="30"/>
  <c r="L145" i="30"/>
  <c r="S144" i="30"/>
  <c r="N144" i="30"/>
  <c r="O144" i="30"/>
  <c r="P144" i="30" s="1"/>
  <c r="L144" i="30"/>
  <c r="V143" i="30"/>
  <c r="W143" i="30" s="1"/>
  <c r="S143" i="30"/>
  <c r="N143" i="30"/>
  <c r="L143" i="30"/>
  <c r="O143" i="30" s="1"/>
  <c r="P143" i="30" s="1"/>
  <c r="S142" i="30"/>
  <c r="L142" i="30"/>
  <c r="S141" i="30"/>
  <c r="L141" i="30"/>
  <c r="S140" i="30"/>
  <c r="L140" i="30"/>
  <c r="S139" i="30"/>
  <c r="L139" i="30"/>
  <c r="O139" i="30" s="1"/>
  <c r="P139" i="30" s="1"/>
  <c r="S138" i="30"/>
  <c r="L138" i="30"/>
  <c r="S137" i="30"/>
  <c r="L137" i="30"/>
  <c r="S136" i="30"/>
  <c r="N136" i="30"/>
  <c r="M136" i="30"/>
  <c r="O136" i="30"/>
  <c r="P136" i="30" s="1"/>
  <c r="L136" i="30"/>
  <c r="S135" i="30"/>
  <c r="V135" i="30" s="1"/>
  <c r="W135" i="30" s="1"/>
  <c r="L135" i="30"/>
  <c r="S134" i="30"/>
  <c r="L134" i="30"/>
  <c r="S133" i="30"/>
  <c r="L133" i="30"/>
  <c r="S132" i="30"/>
  <c r="M132" i="30"/>
  <c r="O132" i="30"/>
  <c r="P132" i="30" s="1"/>
  <c r="L132" i="30"/>
  <c r="S131" i="30"/>
  <c r="V131" i="30" s="1"/>
  <c r="W131" i="30" s="1"/>
  <c r="N131" i="30"/>
  <c r="L131" i="30"/>
  <c r="O131" i="30" s="1"/>
  <c r="P131" i="30" s="1"/>
  <c r="S130" i="30"/>
  <c r="L130" i="30"/>
  <c r="S129" i="30"/>
  <c r="L129" i="30"/>
  <c r="S128" i="30"/>
  <c r="L128" i="30"/>
  <c r="V127" i="30"/>
  <c r="W127" i="30" s="1"/>
  <c r="S127" i="30"/>
  <c r="N127" i="30"/>
  <c r="L127" i="30"/>
  <c r="O127" i="30" s="1"/>
  <c r="P127" i="30" s="1"/>
  <c r="S126" i="30"/>
  <c r="L126" i="30"/>
  <c r="S125" i="30"/>
  <c r="L125" i="30"/>
  <c r="S124" i="30"/>
  <c r="L124" i="30"/>
  <c r="S123" i="30"/>
  <c r="L123" i="30"/>
  <c r="S122" i="30"/>
  <c r="L122" i="30"/>
  <c r="S121" i="30"/>
  <c r="L121" i="30"/>
  <c r="S120" i="30"/>
  <c r="M120" i="30"/>
  <c r="O120" i="30"/>
  <c r="P120" i="30" s="1"/>
  <c r="L120" i="30"/>
  <c r="S119" i="30"/>
  <c r="V119" i="30" s="1"/>
  <c r="W119" i="30" s="1"/>
  <c r="L119" i="30"/>
  <c r="S118" i="30"/>
  <c r="L118" i="30"/>
  <c r="S117" i="30"/>
  <c r="L117" i="30"/>
  <c r="S116" i="30"/>
  <c r="N116" i="30"/>
  <c r="M116" i="30"/>
  <c r="O116" i="30"/>
  <c r="P116" i="30" s="1"/>
  <c r="L116" i="30"/>
  <c r="S115" i="30"/>
  <c r="V115" i="30" s="1"/>
  <c r="W115" i="30" s="1"/>
  <c r="N115" i="30"/>
  <c r="L115" i="30"/>
  <c r="O115" i="30" s="1"/>
  <c r="P115" i="30" s="1"/>
  <c r="S114" i="30"/>
  <c r="L114" i="30"/>
  <c r="S113" i="30"/>
  <c r="U113" i="30" s="1"/>
  <c r="L113" i="30"/>
  <c r="S112" i="30"/>
  <c r="N112" i="30"/>
  <c r="L112" i="30"/>
  <c r="S111" i="30"/>
  <c r="V111" i="30" s="1"/>
  <c r="W111" i="30" s="1"/>
  <c r="N111" i="30"/>
  <c r="L111" i="30"/>
  <c r="O111" i="30" s="1"/>
  <c r="P111" i="30" s="1"/>
  <c r="S110" i="30"/>
  <c r="L110" i="30"/>
  <c r="U109" i="30"/>
  <c r="S109" i="30"/>
  <c r="L109" i="30"/>
  <c r="S108" i="30"/>
  <c r="N108" i="30"/>
  <c r="L108" i="30"/>
  <c r="S107" i="30"/>
  <c r="L107" i="30"/>
  <c r="S106" i="30"/>
  <c r="L106" i="30"/>
  <c r="S105" i="30"/>
  <c r="L105" i="30"/>
  <c r="S104" i="30"/>
  <c r="N104" i="30"/>
  <c r="M104" i="30"/>
  <c r="O104" i="30"/>
  <c r="P104" i="30" s="1"/>
  <c r="L104" i="30"/>
  <c r="S103" i="30"/>
  <c r="V103" i="30" s="1"/>
  <c r="W103" i="30" s="1"/>
  <c r="L103" i="30"/>
  <c r="S102" i="30"/>
  <c r="L102" i="30"/>
  <c r="S101" i="30"/>
  <c r="L101" i="30"/>
  <c r="S100" i="30"/>
  <c r="M100" i="30"/>
  <c r="O100" i="30"/>
  <c r="P100" i="30" s="1"/>
  <c r="L100" i="30"/>
  <c r="S99" i="30"/>
  <c r="V99" i="30" s="1"/>
  <c r="W99" i="30" s="1"/>
  <c r="N99" i="30"/>
  <c r="L99" i="30"/>
  <c r="O99" i="30" s="1"/>
  <c r="P99" i="30" s="1"/>
  <c r="S98" i="30"/>
  <c r="L98" i="30"/>
  <c r="S97" i="30"/>
  <c r="L97" i="30"/>
  <c r="S96" i="30"/>
  <c r="L96" i="30"/>
  <c r="S95" i="30"/>
  <c r="V95" i="30" s="1"/>
  <c r="W95" i="30" s="1"/>
  <c r="N95" i="30"/>
  <c r="L95" i="30"/>
  <c r="O95" i="30" s="1"/>
  <c r="P95" i="30" s="1"/>
  <c r="S94" i="30"/>
  <c r="L94" i="30"/>
  <c r="S93" i="30"/>
  <c r="L93" i="30"/>
  <c r="S92" i="30"/>
  <c r="L92" i="30"/>
  <c r="S91" i="30"/>
  <c r="L91" i="30"/>
  <c r="S90" i="30"/>
  <c r="L90" i="30"/>
  <c r="U89" i="30"/>
  <c r="V89" i="30"/>
  <c r="W89" i="30" s="1"/>
  <c r="S89" i="30"/>
  <c r="L89" i="30"/>
  <c r="S88" i="30"/>
  <c r="M88" i="30"/>
  <c r="O88" i="30"/>
  <c r="P88" i="30" s="1"/>
  <c r="L88" i="30"/>
  <c r="S87" i="30"/>
  <c r="V87" i="30" s="1"/>
  <c r="W87" i="30" s="1"/>
  <c r="L87" i="30"/>
  <c r="S86" i="30"/>
  <c r="L86" i="30"/>
  <c r="S85" i="30"/>
  <c r="L85" i="30"/>
  <c r="S84" i="30"/>
  <c r="N84" i="30"/>
  <c r="M84" i="30"/>
  <c r="O84" i="30"/>
  <c r="P84" i="30" s="1"/>
  <c r="L84" i="30"/>
  <c r="S83" i="30"/>
  <c r="V83" i="30" s="1"/>
  <c r="W83" i="30" s="1"/>
  <c r="N83" i="30"/>
  <c r="L83" i="30"/>
  <c r="O83" i="30" s="1"/>
  <c r="P83" i="30" s="1"/>
  <c r="S82" i="30"/>
  <c r="L82" i="30"/>
  <c r="S81" i="30"/>
  <c r="U81" i="30" s="1"/>
  <c r="L81" i="30"/>
  <c r="S80" i="30"/>
  <c r="N80" i="30"/>
  <c r="L80" i="30"/>
  <c r="S79" i="30"/>
  <c r="V79" i="30" s="1"/>
  <c r="W79" i="30" s="1"/>
  <c r="N79" i="30"/>
  <c r="L79" i="30"/>
  <c r="O79" i="30" s="1"/>
  <c r="P79" i="30" s="1"/>
  <c r="S78" i="30"/>
  <c r="L78" i="30"/>
  <c r="S77" i="30"/>
  <c r="U77" i="30" s="1"/>
  <c r="L77" i="30"/>
  <c r="S76" i="30"/>
  <c r="N76" i="30"/>
  <c r="L76" i="30"/>
  <c r="S75" i="30"/>
  <c r="L75" i="30"/>
  <c r="S74" i="30"/>
  <c r="L74" i="30"/>
  <c r="V73" i="30"/>
  <c r="W73" i="30" s="1"/>
  <c r="S73" i="30"/>
  <c r="L73" i="30"/>
  <c r="S72" i="30"/>
  <c r="N72" i="30"/>
  <c r="M72" i="30"/>
  <c r="O72" i="30"/>
  <c r="P72" i="30" s="1"/>
  <c r="L72" i="30"/>
  <c r="S71" i="30"/>
  <c r="V71" i="30" s="1"/>
  <c r="W71" i="30" s="1"/>
  <c r="L71" i="30"/>
  <c r="S70" i="30"/>
  <c r="L70" i="30"/>
  <c r="V69" i="30"/>
  <c r="W69" i="30" s="1"/>
  <c r="S69" i="30"/>
  <c r="L69" i="30"/>
  <c r="S68" i="30"/>
  <c r="M68" i="30"/>
  <c r="O68" i="30"/>
  <c r="P68" i="30" s="1"/>
  <c r="L68" i="30"/>
  <c r="S67" i="30"/>
  <c r="V67" i="30" s="1"/>
  <c r="W67" i="30" s="1"/>
  <c r="N67" i="30"/>
  <c r="L67" i="30"/>
  <c r="O67" i="30" s="1"/>
  <c r="P67" i="30" s="1"/>
  <c r="S66" i="30"/>
  <c r="L66" i="30"/>
  <c r="S65" i="30"/>
  <c r="L65" i="30"/>
  <c r="S64" i="30"/>
  <c r="L64" i="30"/>
  <c r="S63" i="30"/>
  <c r="V63" i="30" s="1"/>
  <c r="W63" i="30" s="1"/>
  <c r="N63" i="30"/>
  <c r="L63" i="30"/>
  <c r="O63" i="30" s="1"/>
  <c r="P63" i="30" s="1"/>
  <c r="S62" i="30"/>
  <c r="L62" i="30"/>
  <c r="S61" i="30"/>
  <c r="L61" i="30"/>
  <c r="S60" i="30"/>
  <c r="L60" i="30"/>
  <c r="A60" i="30"/>
  <c r="B60" i="30" s="1"/>
  <c r="S59" i="30"/>
  <c r="V59" i="30" s="1"/>
  <c r="W59" i="30" s="1"/>
  <c r="M59" i="30"/>
  <c r="O59" i="30"/>
  <c r="P59" i="30" s="1"/>
  <c r="L59" i="30"/>
  <c r="C59" i="30"/>
  <c r="A59" i="30"/>
  <c r="B59" i="30" s="1"/>
  <c r="S58" i="30"/>
  <c r="V58" i="30" s="1"/>
  <c r="W58" i="30" s="1"/>
  <c r="N58" i="30"/>
  <c r="L58" i="30"/>
  <c r="B58" i="30"/>
  <c r="A58" i="30"/>
  <c r="C58" i="30" s="1"/>
  <c r="S57" i="30"/>
  <c r="N57" i="30"/>
  <c r="M57" i="30"/>
  <c r="O57" i="30"/>
  <c r="P57" i="30" s="1"/>
  <c r="L57" i="30"/>
  <c r="A57" i="30"/>
  <c r="C57" i="30" s="1"/>
  <c r="S56" i="30"/>
  <c r="N56" i="30"/>
  <c r="L56" i="30"/>
  <c r="C56" i="30"/>
  <c r="A56" i="30"/>
  <c r="B56" i="30" s="1"/>
  <c r="U55" i="30"/>
  <c r="S55" i="30"/>
  <c r="V55" i="30" s="1"/>
  <c r="W55" i="30" s="1"/>
  <c r="N55" i="30"/>
  <c r="M55" i="30"/>
  <c r="O55" i="30"/>
  <c r="P55" i="30" s="1"/>
  <c r="L55" i="30"/>
  <c r="A55" i="30"/>
  <c r="C55" i="30" s="1"/>
  <c r="S54" i="30"/>
  <c r="V54" i="30" s="1"/>
  <c r="W54" i="30" s="1"/>
  <c r="L54" i="30"/>
  <c r="A54" i="30"/>
  <c r="C54" i="30" s="1"/>
  <c r="S53" i="30"/>
  <c r="M53" i="30"/>
  <c r="O53" i="30"/>
  <c r="P53" i="30" s="1"/>
  <c r="L53" i="30"/>
  <c r="C53" i="30"/>
  <c r="A53" i="30"/>
  <c r="B53" i="30" s="1"/>
  <c r="S52" i="30"/>
  <c r="N52" i="30"/>
  <c r="L52" i="30"/>
  <c r="A52" i="30"/>
  <c r="B52" i="30" s="1"/>
  <c r="S51" i="30"/>
  <c r="M51" i="30"/>
  <c r="O51" i="30"/>
  <c r="P51" i="30" s="1"/>
  <c r="L51" i="30"/>
  <c r="B51" i="30"/>
  <c r="A51" i="30"/>
  <c r="C51" i="30" s="1"/>
  <c r="S50" i="30"/>
  <c r="V50" i="30" s="1"/>
  <c r="W50" i="30" s="1"/>
  <c r="M50" i="30"/>
  <c r="L50" i="30"/>
  <c r="A50" i="30"/>
  <c r="C50" i="30" s="1"/>
  <c r="U49" i="30"/>
  <c r="S49" i="30"/>
  <c r="V49" i="30" s="1"/>
  <c r="W49" i="30" s="1"/>
  <c r="N49" i="30"/>
  <c r="M49" i="30"/>
  <c r="O49" i="30"/>
  <c r="P49" i="30" s="1"/>
  <c r="L49" i="30"/>
  <c r="A49" i="30"/>
  <c r="C49" i="30" s="1"/>
  <c r="S48" i="30"/>
  <c r="N48" i="30"/>
  <c r="L48" i="30"/>
  <c r="A48" i="30"/>
  <c r="C48" i="30" s="1"/>
  <c r="U47" i="30"/>
  <c r="S47" i="30"/>
  <c r="V47" i="30" s="1"/>
  <c r="W47" i="30" s="1"/>
  <c r="N47" i="30"/>
  <c r="M47" i="30"/>
  <c r="O47" i="30"/>
  <c r="P47" i="30" s="1"/>
  <c r="L47" i="30"/>
  <c r="A47" i="30"/>
  <c r="C47" i="30" s="1"/>
  <c r="C46" i="30"/>
  <c r="A46" i="30"/>
  <c r="B46" i="30" s="1"/>
  <c r="A45" i="30"/>
  <c r="C45" i="30" s="1"/>
  <c r="B44" i="30"/>
  <c r="A44" i="30"/>
  <c r="C44" i="30" s="1"/>
  <c r="C43" i="30"/>
  <c r="A43" i="30"/>
  <c r="B43" i="30" s="1"/>
  <c r="A42" i="30"/>
  <c r="C42" i="30" s="1"/>
  <c r="C41" i="30"/>
  <c r="A41" i="30"/>
  <c r="B41" i="30" s="1"/>
  <c r="C40" i="30"/>
  <c r="B40" i="30"/>
  <c r="A40" i="30"/>
  <c r="A39" i="30"/>
  <c r="C39" i="30" s="1"/>
  <c r="A38" i="30"/>
  <c r="B38" i="30" s="1"/>
  <c r="B37" i="30"/>
  <c r="A37" i="30"/>
  <c r="C37" i="30" s="1"/>
  <c r="A36" i="30"/>
  <c r="C35" i="30"/>
  <c r="A35" i="30"/>
  <c r="B35" i="30" s="1"/>
  <c r="A34" i="30"/>
  <c r="B34" i="30" s="1"/>
  <c r="B33" i="30"/>
  <c r="A33" i="30"/>
  <c r="C33" i="30" s="1"/>
  <c r="A32" i="30"/>
  <c r="A31" i="30"/>
  <c r="C31" i="30" s="1"/>
  <c r="A30" i="30"/>
  <c r="B30" i="30" s="1"/>
  <c r="B29" i="30"/>
  <c r="A29" i="30"/>
  <c r="C29" i="30" s="1"/>
  <c r="A28" i="30"/>
  <c r="C27" i="30"/>
  <c r="A27" i="30"/>
  <c r="B27" i="30" s="1"/>
  <c r="A26" i="30"/>
  <c r="B26" i="30" s="1"/>
  <c r="B25" i="30"/>
  <c r="A25" i="30"/>
  <c r="C25" i="30" s="1"/>
  <c r="A24" i="30"/>
  <c r="A23" i="30"/>
  <c r="C23" i="30" s="1"/>
  <c r="A22" i="30"/>
  <c r="B22" i="30" s="1"/>
  <c r="A21" i="30"/>
  <c r="C21" i="30" s="1"/>
  <c r="A20" i="30"/>
  <c r="A19" i="30"/>
  <c r="B19" i="30" s="1"/>
  <c r="A18" i="30"/>
  <c r="B18" i="30" s="1"/>
  <c r="A17" i="30"/>
  <c r="C17" i="30" s="1"/>
  <c r="A16" i="30"/>
  <c r="A15" i="30"/>
  <c r="C15" i="30" s="1"/>
  <c r="A14" i="30"/>
  <c r="B14" i="30" s="1"/>
  <c r="B13" i="30"/>
  <c r="A13" i="30"/>
  <c r="C13" i="30" s="1"/>
  <c r="X5" i="30"/>
  <c r="S5" i="30"/>
  <c r="S4" i="30"/>
  <c r="A24" i="29"/>
  <c r="A3" i="29"/>
  <c r="L607" i="28"/>
  <c r="O607" i="28" s="1"/>
  <c r="D607" i="28"/>
  <c r="L606" i="28"/>
  <c r="O606" i="28" s="1"/>
  <c r="D606" i="28"/>
  <c r="L605" i="28"/>
  <c r="O605" i="28" s="1"/>
  <c r="L604" i="28"/>
  <c r="O604" i="28" s="1"/>
  <c r="L603" i="28"/>
  <c r="O603" i="28" s="1"/>
  <c r="D603" i="28"/>
  <c r="L602" i="28"/>
  <c r="O602" i="28" s="1"/>
  <c r="D602" i="28"/>
  <c r="L601" i="28"/>
  <c r="O601" i="28" s="1"/>
  <c r="L600" i="28"/>
  <c r="O600" i="28" s="1"/>
  <c r="L599" i="28"/>
  <c r="O599" i="28" s="1"/>
  <c r="L598" i="28"/>
  <c r="O598" i="28" s="1"/>
  <c r="D598" i="28"/>
  <c r="L597" i="28"/>
  <c r="O597" i="28" s="1"/>
  <c r="D597" i="28"/>
  <c r="L596" i="28"/>
  <c r="O596" i="28" s="1"/>
  <c r="D596" i="28"/>
  <c r="L595" i="28"/>
  <c r="O595" i="28" s="1"/>
  <c r="D595" i="28"/>
  <c r="L594" i="28"/>
  <c r="O594" i="28" s="1"/>
  <c r="D594" i="28"/>
  <c r="L593" i="28"/>
  <c r="O593" i="28" s="1"/>
  <c r="L592" i="28"/>
  <c r="O592" i="28" s="1"/>
  <c r="O591" i="28"/>
  <c r="L591" i="28"/>
  <c r="D591" i="28"/>
  <c r="L590" i="28"/>
  <c r="O590" i="28" s="1"/>
  <c r="D590" i="28"/>
  <c r="L589" i="28"/>
  <c r="O589" i="28" s="1"/>
  <c r="D589" i="28"/>
  <c r="L588" i="28"/>
  <c r="O588" i="28" s="1"/>
  <c r="D588" i="28"/>
  <c r="L587" i="28"/>
  <c r="O587" i="28" s="1"/>
  <c r="D587" i="28"/>
  <c r="L586" i="28"/>
  <c r="O586" i="28" s="1"/>
  <c r="D586" i="28"/>
  <c r="O585" i="28"/>
  <c r="L585" i="28"/>
  <c r="L584" i="28"/>
  <c r="O584" i="28" s="1"/>
  <c r="L583" i="28"/>
  <c r="O583" i="28" s="1"/>
  <c r="L582" i="28"/>
  <c r="O582" i="28" s="1"/>
  <c r="D582" i="28"/>
  <c r="O581" i="28"/>
  <c r="L581" i="28"/>
  <c r="D581" i="28"/>
  <c r="L580" i="28"/>
  <c r="O580" i="28" s="1"/>
  <c r="D580" i="28"/>
  <c r="L579" i="28"/>
  <c r="O579" i="28" s="1"/>
  <c r="D579" i="28"/>
  <c r="L578" i="28"/>
  <c r="O578" i="28" s="1"/>
  <c r="D578" i="28"/>
  <c r="L577" i="28"/>
  <c r="O577" i="28" s="1"/>
  <c r="L576" i="28"/>
  <c r="O576" i="28" s="1"/>
  <c r="L575" i="28"/>
  <c r="O575" i="28" s="1"/>
  <c r="L574" i="28"/>
  <c r="O574" i="28" s="1"/>
  <c r="D574" i="28"/>
  <c r="L573" i="28"/>
  <c r="O573" i="28" s="1"/>
  <c r="D573" i="28"/>
  <c r="L572" i="28"/>
  <c r="O572" i="28" s="1"/>
  <c r="D572" i="28"/>
  <c r="L571" i="28"/>
  <c r="O571" i="28" s="1"/>
  <c r="D571" i="28"/>
  <c r="L570" i="28"/>
  <c r="O570" i="28" s="1"/>
  <c r="D570" i="28"/>
  <c r="L569" i="28"/>
  <c r="O569" i="28" s="1"/>
  <c r="L568" i="28"/>
  <c r="O568" i="28" s="1"/>
  <c r="O567" i="28"/>
  <c r="L567" i="28"/>
  <c r="D567" i="28"/>
  <c r="L566" i="28"/>
  <c r="O566" i="28" s="1"/>
  <c r="D566" i="28"/>
  <c r="L565" i="28"/>
  <c r="O565" i="28" s="1"/>
  <c r="D565" i="28"/>
  <c r="L564" i="28"/>
  <c r="O564" i="28" s="1"/>
  <c r="D564" i="28"/>
  <c r="L563" i="28"/>
  <c r="O563" i="28" s="1"/>
  <c r="D563" i="28"/>
  <c r="L562" i="28"/>
  <c r="O562" i="28" s="1"/>
  <c r="D562" i="28"/>
  <c r="O561" i="28"/>
  <c r="L561" i="28"/>
  <c r="L560" i="28"/>
  <c r="O560" i="28" s="1"/>
  <c r="L559" i="28"/>
  <c r="O559" i="28" s="1"/>
  <c r="D559" i="28"/>
  <c r="L558" i="28"/>
  <c r="O558" i="28" s="1"/>
  <c r="D558" i="28"/>
  <c r="L557" i="28"/>
  <c r="O557" i="28" s="1"/>
  <c r="D557" i="28"/>
  <c r="L556" i="28"/>
  <c r="O556" i="28" s="1"/>
  <c r="D556" i="28"/>
  <c r="L555" i="28"/>
  <c r="O555" i="28" s="1"/>
  <c r="D555" i="28"/>
  <c r="L554" i="28"/>
  <c r="O554" i="28" s="1"/>
  <c r="D554" i="28"/>
  <c r="O553" i="28"/>
  <c r="L553" i="28"/>
  <c r="L552" i="28"/>
  <c r="O552" i="28" s="1"/>
  <c r="L551" i="28"/>
  <c r="O551" i="28" s="1"/>
  <c r="L550" i="28"/>
  <c r="O550" i="28" s="1"/>
  <c r="D550" i="28"/>
  <c r="O549" i="28"/>
  <c r="L549" i="28"/>
  <c r="D549" i="28"/>
  <c r="L548" i="28"/>
  <c r="O548" i="28" s="1"/>
  <c r="D548" i="28"/>
  <c r="L547" i="28"/>
  <c r="O547" i="28" s="1"/>
  <c r="D547" i="28"/>
  <c r="L546" i="28"/>
  <c r="O546" i="28" s="1"/>
  <c r="D546" i="28"/>
  <c r="L545" i="28"/>
  <c r="O545" i="28" s="1"/>
  <c r="L544" i="28"/>
  <c r="O544" i="28" s="1"/>
  <c r="L543" i="28"/>
  <c r="O543" i="28" s="1"/>
  <c r="L542" i="28"/>
  <c r="O542" i="28" s="1"/>
  <c r="D542" i="28"/>
  <c r="L541" i="28"/>
  <c r="O541" i="28" s="1"/>
  <c r="D541" i="28"/>
  <c r="L540" i="28"/>
  <c r="O540" i="28" s="1"/>
  <c r="D540" i="28"/>
  <c r="L539" i="28"/>
  <c r="O539" i="28" s="1"/>
  <c r="D539" i="28"/>
  <c r="L538" i="28"/>
  <c r="O538" i="28" s="1"/>
  <c r="D538" i="28"/>
  <c r="O537" i="28"/>
  <c r="L537" i="28"/>
  <c r="L536" i="28"/>
  <c r="O536" i="28" s="1"/>
  <c r="L535" i="28"/>
  <c r="O535" i="28" s="1"/>
  <c r="D535" i="28"/>
  <c r="L534" i="28"/>
  <c r="O534" i="28" s="1"/>
  <c r="D534" i="28"/>
  <c r="L533" i="28"/>
  <c r="O533" i="28" s="1"/>
  <c r="D533" i="28"/>
  <c r="L532" i="28"/>
  <c r="O532" i="28" s="1"/>
  <c r="D532" i="28"/>
  <c r="L531" i="28"/>
  <c r="O531" i="28" s="1"/>
  <c r="D531" i="28"/>
  <c r="L530" i="28"/>
  <c r="O530" i="28" s="1"/>
  <c r="D530" i="28"/>
  <c r="O529" i="28"/>
  <c r="L529" i="28"/>
  <c r="L528" i="28"/>
  <c r="O528" i="28" s="1"/>
  <c r="L527" i="28"/>
  <c r="O527" i="28" s="1"/>
  <c r="D527" i="28"/>
  <c r="L526" i="28"/>
  <c r="O526" i="28" s="1"/>
  <c r="D526" i="28"/>
  <c r="L525" i="28"/>
  <c r="O525" i="28" s="1"/>
  <c r="D525" i="28"/>
  <c r="L524" i="28"/>
  <c r="O524" i="28" s="1"/>
  <c r="D524" i="28"/>
  <c r="L523" i="28"/>
  <c r="O523" i="28" s="1"/>
  <c r="D523" i="28"/>
  <c r="L522" i="28"/>
  <c r="O522" i="28" s="1"/>
  <c r="D522" i="28"/>
  <c r="O521" i="28"/>
  <c r="L521" i="28"/>
  <c r="L520" i="28"/>
  <c r="O520" i="28" s="1"/>
  <c r="L519" i="28"/>
  <c r="O519" i="28" s="1"/>
  <c r="L518" i="28"/>
  <c r="O518" i="28" s="1"/>
  <c r="D518" i="28"/>
  <c r="O517" i="28"/>
  <c r="L517" i="28"/>
  <c r="D517" i="28"/>
  <c r="L516" i="28"/>
  <c r="O516" i="28" s="1"/>
  <c r="D516" i="28"/>
  <c r="L515" i="28"/>
  <c r="O515" i="28" s="1"/>
  <c r="D515" i="28"/>
  <c r="L514" i="28"/>
  <c r="O514" i="28" s="1"/>
  <c r="D514" i="28"/>
  <c r="L513" i="28"/>
  <c r="O513" i="28" s="1"/>
  <c r="L512" i="28"/>
  <c r="O512" i="28" s="1"/>
  <c r="L511" i="28"/>
  <c r="O511" i="28" s="1"/>
  <c r="L510" i="28"/>
  <c r="O510" i="28" s="1"/>
  <c r="D510" i="28"/>
  <c r="L509" i="28"/>
  <c r="O509" i="28" s="1"/>
  <c r="D509" i="28"/>
  <c r="L508" i="28"/>
  <c r="O508" i="28" s="1"/>
  <c r="D508" i="28"/>
  <c r="L507" i="28"/>
  <c r="O507" i="28" s="1"/>
  <c r="D507" i="28"/>
  <c r="L506" i="28"/>
  <c r="O506" i="28" s="1"/>
  <c r="D506" i="28"/>
  <c r="L505" i="28"/>
  <c r="O505" i="28" s="1"/>
  <c r="L504" i="28"/>
  <c r="O504" i="28" s="1"/>
  <c r="L503" i="28"/>
  <c r="O503" i="28" s="1"/>
  <c r="D503" i="28"/>
  <c r="L502" i="28"/>
  <c r="O502" i="28" s="1"/>
  <c r="D502" i="28"/>
  <c r="L501" i="28"/>
  <c r="O501" i="28" s="1"/>
  <c r="D501" i="28"/>
  <c r="L500" i="28"/>
  <c r="O500" i="28" s="1"/>
  <c r="D500" i="28"/>
  <c r="L499" i="28"/>
  <c r="O499" i="28" s="1"/>
  <c r="D499" i="28"/>
  <c r="L498" i="28"/>
  <c r="O498" i="28" s="1"/>
  <c r="D498" i="28"/>
  <c r="O497" i="28"/>
  <c r="L497" i="28"/>
  <c r="D497" i="28"/>
  <c r="L496" i="28"/>
  <c r="O496" i="28" s="1"/>
  <c r="D496" i="28"/>
  <c r="L495" i="28"/>
  <c r="O495" i="28" s="1"/>
  <c r="D495" i="28"/>
  <c r="L494" i="28"/>
  <c r="O494" i="28" s="1"/>
  <c r="D494" i="28"/>
  <c r="L493" i="28"/>
  <c r="O493" i="28" s="1"/>
  <c r="D493" i="28"/>
  <c r="L492" i="28"/>
  <c r="O492" i="28" s="1"/>
  <c r="D492" i="28"/>
  <c r="L491" i="28"/>
  <c r="O491" i="28" s="1"/>
  <c r="D491" i="28"/>
  <c r="L490" i="28"/>
  <c r="O490" i="28" s="1"/>
  <c r="D490" i="28"/>
  <c r="L489" i="28"/>
  <c r="O489" i="28" s="1"/>
  <c r="D489" i="28"/>
  <c r="L488" i="28"/>
  <c r="O488" i="28" s="1"/>
  <c r="D488" i="28"/>
  <c r="L487" i="28"/>
  <c r="O487" i="28" s="1"/>
  <c r="D487" i="28"/>
  <c r="L486" i="28"/>
  <c r="O486" i="28" s="1"/>
  <c r="D486" i="28"/>
  <c r="L485" i="28"/>
  <c r="O485" i="28" s="1"/>
  <c r="D485" i="28"/>
  <c r="L484" i="28"/>
  <c r="O484" i="28" s="1"/>
  <c r="D484" i="28"/>
  <c r="L483" i="28"/>
  <c r="O483" i="28" s="1"/>
  <c r="D483" i="28"/>
  <c r="L482" i="28"/>
  <c r="O482" i="28" s="1"/>
  <c r="D482" i="28"/>
  <c r="L481" i="28"/>
  <c r="O481" i="28" s="1"/>
  <c r="D481" i="28"/>
  <c r="L480" i="28"/>
  <c r="O480" i="28" s="1"/>
  <c r="D480" i="28"/>
  <c r="O479" i="28"/>
  <c r="L479" i="28"/>
  <c r="D479" i="28"/>
  <c r="L478" i="28"/>
  <c r="O478" i="28" s="1"/>
  <c r="D478" i="28"/>
  <c r="L477" i="28"/>
  <c r="O477" i="28" s="1"/>
  <c r="D477" i="28"/>
  <c r="L476" i="28"/>
  <c r="O476" i="28" s="1"/>
  <c r="D476" i="28"/>
  <c r="L475" i="28"/>
  <c r="O475" i="28" s="1"/>
  <c r="D475" i="28"/>
  <c r="L474" i="28"/>
  <c r="O474" i="28" s="1"/>
  <c r="D474" i="28"/>
  <c r="L473" i="28"/>
  <c r="O473" i="28" s="1"/>
  <c r="D473" i="28"/>
  <c r="L472" i="28"/>
  <c r="O472" i="28" s="1"/>
  <c r="D472" i="28"/>
  <c r="L471" i="28"/>
  <c r="O471" i="28" s="1"/>
  <c r="D471" i="28"/>
  <c r="L470" i="28"/>
  <c r="O470" i="28" s="1"/>
  <c r="D470" i="28"/>
  <c r="L469" i="28"/>
  <c r="O469" i="28" s="1"/>
  <c r="D469" i="28"/>
  <c r="L468" i="28"/>
  <c r="O468" i="28" s="1"/>
  <c r="D468" i="28"/>
  <c r="L467" i="28"/>
  <c r="O467" i="28" s="1"/>
  <c r="D467" i="28"/>
  <c r="L466" i="28"/>
  <c r="O466" i="28" s="1"/>
  <c r="D466" i="28"/>
  <c r="L465" i="28"/>
  <c r="O465" i="28" s="1"/>
  <c r="D465" i="28"/>
  <c r="L464" i="28"/>
  <c r="O464" i="28" s="1"/>
  <c r="D464" i="28"/>
  <c r="O463" i="28"/>
  <c r="L463" i="28"/>
  <c r="D463" i="28"/>
  <c r="L462" i="28"/>
  <c r="O462" i="28" s="1"/>
  <c r="D462" i="28"/>
  <c r="L461" i="28"/>
  <c r="O461" i="28" s="1"/>
  <c r="D461" i="28"/>
  <c r="L460" i="28"/>
  <c r="O460" i="28" s="1"/>
  <c r="D460" i="28"/>
  <c r="L459" i="28"/>
  <c r="O459" i="28" s="1"/>
  <c r="D459" i="28"/>
  <c r="L458" i="28"/>
  <c r="O458" i="28" s="1"/>
  <c r="D458" i="28"/>
  <c r="L457" i="28"/>
  <c r="O457" i="28" s="1"/>
  <c r="D457" i="28"/>
  <c r="L456" i="28"/>
  <c r="O456" i="28" s="1"/>
  <c r="D456" i="28"/>
  <c r="L455" i="28"/>
  <c r="O455" i="28" s="1"/>
  <c r="D455" i="28"/>
  <c r="L454" i="28"/>
  <c r="O454" i="28" s="1"/>
  <c r="D454" i="28"/>
  <c r="L453" i="28"/>
  <c r="O453" i="28" s="1"/>
  <c r="D453" i="28"/>
  <c r="L452" i="28"/>
  <c r="O452" i="28" s="1"/>
  <c r="D452" i="28"/>
  <c r="L451" i="28"/>
  <c r="O451" i="28" s="1"/>
  <c r="D451" i="28"/>
  <c r="L450" i="28"/>
  <c r="O450" i="28" s="1"/>
  <c r="D450" i="28"/>
  <c r="L449" i="28"/>
  <c r="O449" i="28" s="1"/>
  <c r="D449" i="28"/>
  <c r="L448" i="28"/>
  <c r="O448" i="28" s="1"/>
  <c r="D448" i="28"/>
  <c r="L447" i="28"/>
  <c r="O447" i="28" s="1"/>
  <c r="D447" i="28"/>
  <c r="L446" i="28"/>
  <c r="O446" i="28" s="1"/>
  <c r="D446" i="28"/>
  <c r="L445" i="28"/>
  <c r="O445" i="28" s="1"/>
  <c r="D445" i="28"/>
  <c r="L444" i="28"/>
  <c r="O444" i="28" s="1"/>
  <c r="D444" i="28"/>
  <c r="L443" i="28"/>
  <c r="O443" i="28" s="1"/>
  <c r="D443" i="28"/>
  <c r="L442" i="28"/>
  <c r="O442" i="28" s="1"/>
  <c r="D442" i="28"/>
  <c r="L441" i="28"/>
  <c r="O441" i="28" s="1"/>
  <c r="D441" i="28"/>
  <c r="L440" i="28"/>
  <c r="O440" i="28" s="1"/>
  <c r="D440" i="28"/>
  <c r="L439" i="28"/>
  <c r="O439" i="28" s="1"/>
  <c r="D439" i="28"/>
  <c r="L438" i="28"/>
  <c r="O438" i="28" s="1"/>
  <c r="D438" i="28"/>
  <c r="L437" i="28"/>
  <c r="O437" i="28" s="1"/>
  <c r="D437" i="28"/>
  <c r="L436" i="28"/>
  <c r="O436" i="28" s="1"/>
  <c r="D436" i="28"/>
  <c r="L435" i="28"/>
  <c r="O435" i="28" s="1"/>
  <c r="D435" i="28"/>
  <c r="L434" i="28"/>
  <c r="O434" i="28" s="1"/>
  <c r="D434" i="28"/>
  <c r="L433" i="28"/>
  <c r="O433" i="28" s="1"/>
  <c r="D433" i="28"/>
  <c r="L432" i="28"/>
  <c r="O432" i="28" s="1"/>
  <c r="D432" i="28"/>
  <c r="L431" i="28"/>
  <c r="O431" i="28" s="1"/>
  <c r="D431" i="28"/>
  <c r="L430" i="28"/>
  <c r="O430" i="28" s="1"/>
  <c r="D430" i="28"/>
  <c r="L429" i="28"/>
  <c r="O429" i="28" s="1"/>
  <c r="D429" i="28"/>
  <c r="L428" i="28"/>
  <c r="O428" i="28" s="1"/>
  <c r="D428" i="28"/>
  <c r="L427" i="28"/>
  <c r="O427" i="28" s="1"/>
  <c r="D427" i="28"/>
  <c r="L426" i="28"/>
  <c r="O426" i="28" s="1"/>
  <c r="D426" i="28"/>
  <c r="L425" i="28"/>
  <c r="O425" i="28" s="1"/>
  <c r="D425" i="28"/>
  <c r="L424" i="28"/>
  <c r="O424" i="28" s="1"/>
  <c r="D424" i="28"/>
  <c r="L423" i="28"/>
  <c r="O423" i="28" s="1"/>
  <c r="D423" i="28"/>
  <c r="L422" i="28"/>
  <c r="O422" i="28" s="1"/>
  <c r="D422" i="28"/>
  <c r="L421" i="28"/>
  <c r="O421" i="28" s="1"/>
  <c r="D421" i="28"/>
  <c r="L420" i="28"/>
  <c r="O420" i="28" s="1"/>
  <c r="D420" i="28"/>
  <c r="L419" i="28"/>
  <c r="O419" i="28" s="1"/>
  <c r="D419" i="28"/>
  <c r="L418" i="28"/>
  <c r="O418" i="28" s="1"/>
  <c r="D418" i="28"/>
  <c r="L417" i="28"/>
  <c r="O417" i="28" s="1"/>
  <c r="D417" i="28"/>
  <c r="L416" i="28"/>
  <c r="O416" i="28" s="1"/>
  <c r="D416" i="28"/>
  <c r="L415" i="28"/>
  <c r="O415" i="28" s="1"/>
  <c r="D415" i="28"/>
  <c r="L414" i="28"/>
  <c r="O414" i="28" s="1"/>
  <c r="D414" i="28"/>
  <c r="L413" i="28"/>
  <c r="O413" i="28" s="1"/>
  <c r="D413" i="28"/>
  <c r="L412" i="28"/>
  <c r="O412" i="28" s="1"/>
  <c r="D412" i="28"/>
  <c r="L411" i="28"/>
  <c r="O411" i="28" s="1"/>
  <c r="D411" i="28"/>
  <c r="L410" i="28"/>
  <c r="O410" i="28" s="1"/>
  <c r="D410" i="28"/>
  <c r="L409" i="28"/>
  <c r="O409" i="28" s="1"/>
  <c r="D409" i="28"/>
  <c r="L408" i="28"/>
  <c r="O408" i="28" s="1"/>
  <c r="D408" i="28"/>
  <c r="L407" i="28"/>
  <c r="O407" i="28" s="1"/>
  <c r="D407" i="28"/>
  <c r="L406" i="28"/>
  <c r="O406" i="28" s="1"/>
  <c r="D406" i="28"/>
  <c r="L405" i="28"/>
  <c r="O405" i="28" s="1"/>
  <c r="D405" i="28"/>
  <c r="L404" i="28"/>
  <c r="O404" i="28" s="1"/>
  <c r="D404" i="28"/>
  <c r="L403" i="28"/>
  <c r="O403" i="28" s="1"/>
  <c r="D403" i="28"/>
  <c r="L402" i="28"/>
  <c r="O402" i="28" s="1"/>
  <c r="D402" i="28"/>
  <c r="L401" i="28"/>
  <c r="O401" i="28" s="1"/>
  <c r="D401" i="28"/>
  <c r="L400" i="28"/>
  <c r="O400" i="28" s="1"/>
  <c r="D400" i="28"/>
  <c r="L399" i="28"/>
  <c r="O399" i="28" s="1"/>
  <c r="D399" i="28"/>
  <c r="L398" i="28"/>
  <c r="O398" i="28" s="1"/>
  <c r="D398" i="28"/>
  <c r="L397" i="28"/>
  <c r="O397" i="28" s="1"/>
  <c r="D397" i="28"/>
  <c r="L396" i="28"/>
  <c r="O396" i="28" s="1"/>
  <c r="D396" i="28"/>
  <c r="L395" i="28"/>
  <c r="O395" i="28" s="1"/>
  <c r="D395" i="28"/>
  <c r="L394" i="28"/>
  <c r="O394" i="28" s="1"/>
  <c r="D394" i="28"/>
  <c r="L393" i="28"/>
  <c r="O393" i="28" s="1"/>
  <c r="D393" i="28"/>
  <c r="L392" i="28"/>
  <c r="O392" i="28" s="1"/>
  <c r="D392" i="28"/>
  <c r="L391" i="28"/>
  <c r="O391" i="28" s="1"/>
  <c r="D391" i="28"/>
  <c r="L390" i="28"/>
  <c r="O390" i="28" s="1"/>
  <c r="D390" i="28"/>
  <c r="L389" i="28"/>
  <c r="O389" i="28" s="1"/>
  <c r="D389" i="28"/>
  <c r="L388" i="28"/>
  <c r="O388" i="28" s="1"/>
  <c r="D388" i="28"/>
  <c r="L387" i="28"/>
  <c r="O387" i="28" s="1"/>
  <c r="D387" i="28"/>
  <c r="L386" i="28"/>
  <c r="O386" i="28" s="1"/>
  <c r="D386" i="28"/>
  <c r="L385" i="28"/>
  <c r="O385" i="28" s="1"/>
  <c r="D385" i="28"/>
  <c r="L384" i="28"/>
  <c r="O384" i="28" s="1"/>
  <c r="D384" i="28"/>
  <c r="L383" i="28"/>
  <c r="O383" i="28" s="1"/>
  <c r="D383" i="28"/>
  <c r="L382" i="28"/>
  <c r="O382" i="28" s="1"/>
  <c r="D382" i="28"/>
  <c r="L381" i="28"/>
  <c r="O381" i="28" s="1"/>
  <c r="D381" i="28"/>
  <c r="L380" i="28"/>
  <c r="O380" i="28" s="1"/>
  <c r="D380" i="28"/>
  <c r="L379" i="28"/>
  <c r="O379" i="28" s="1"/>
  <c r="D379" i="28"/>
  <c r="L378" i="28"/>
  <c r="O378" i="28" s="1"/>
  <c r="D378" i="28"/>
  <c r="L377" i="28"/>
  <c r="O377" i="28" s="1"/>
  <c r="D377" i="28"/>
  <c r="L376" i="28"/>
  <c r="O376" i="28" s="1"/>
  <c r="D376" i="28"/>
  <c r="L375" i="28"/>
  <c r="O375" i="28" s="1"/>
  <c r="D375" i="28"/>
  <c r="L374" i="28"/>
  <c r="O374" i="28" s="1"/>
  <c r="D374" i="28"/>
  <c r="L373" i="28"/>
  <c r="O373" i="28" s="1"/>
  <c r="D373" i="28"/>
  <c r="L372" i="28"/>
  <c r="O372" i="28" s="1"/>
  <c r="D372" i="28"/>
  <c r="L371" i="28"/>
  <c r="O371" i="28" s="1"/>
  <c r="D371" i="28"/>
  <c r="L370" i="28"/>
  <c r="O370" i="28" s="1"/>
  <c r="D370" i="28"/>
  <c r="L369" i="28"/>
  <c r="O369" i="28" s="1"/>
  <c r="D369" i="28"/>
  <c r="L368" i="28"/>
  <c r="O368" i="28" s="1"/>
  <c r="D368" i="28"/>
  <c r="L367" i="28"/>
  <c r="O367" i="28" s="1"/>
  <c r="D367" i="28"/>
  <c r="L366" i="28"/>
  <c r="O366" i="28" s="1"/>
  <c r="D366" i="28"/>
  <c r="L365" i="28"/>
  <c r="O365" i="28" s="1"/>
  <c r="D365" i="28"/>
  <c r="L364" i="28"/>
  <c r="O364" i="28" s="1"/>
  <c r="D364" i="28"/>
  <c r="L363" i="28"/>
  <c r="O363" i="28" s="1"/>
  <c r="D363" i="28"/>
  <c r="L362" i="28"/>
  <c r="O362" i="28" s="1"/>
  <c r="D362" i="28"/>
  <c r="L361" i="28"/>
  <c r="O361" i="28" s="1"/>
  <c r="D361" i="28"/>
  <c r="L360" i="28"/>
  <c r="O360" i="28" s="1"/>
  <c r="D360" i="28"/>
  <c r="L359" i="28"/>
  <c r="O359" i="28" s="1"/>
  <c r="D359" i="28"/>
  <c r="L358" i="28"/>
  <c r="O358" i="28" s="1"/>
  <c r="D358" i="28"/>
  <c r="L357" i="28"/>
  <c r="O357" i="28" s="1"/>
  <c r="D357" i="28"/>
  <c r="L356" i="28"/>
  <c r="O356" i="28" s="1"/>
  <c r="D356" i="28"/>
  <c r="L355" i="28"/>
  <c r="O355" i="28" s="1"/>
  <c r="D355" i="28"/>
  <c r="L354" i="28"/>
  <c r="O354" i="28" s="1"/>
  <c r="D354" i="28"/>
  <c r="L353" i="28"/>
  <c r="O353" i="28" s="1"/>
  <c r="D353" i="28"/>
  <c r="L352" i="28"/>
  <c r="O352" i="28" s="1"/>
  <c r="D352" i="28"/>
  <c r="L351" i="28"/>
  <c r="O351" i="28" s="1"/>
  <c r="D351" i="28"/>
  <c r="L350" i="28"/>
  <c r="O350" i="28" s="1"/>
  <c r="D350" i="28"/>
  <c r="L349" i="28"/>
  <c r="O349" i="28" s="1"/>
  <c r="D349" i="28"/>
  <c r="L348" i="28"/>
  <c r="O348" i="28" s="1"/>
  <c r="D348" i="28"/>
  <c r="L347" i="28"/>
  <c r="O347" i="28" s="1"/>
  <c r="D347" i="28"/>
  <c r="L346" i="28"/>
  <c r="O346" i="28" s="1"/>
  <c r="D346" i="28"/>
  <c r="L345" i="28"/>
  <c r="O345" i="28" s="1"/>
  <c r="D345" i="28"/>
  <c r="L344" i="28"/>
  <c r="O344" i="28" s="1"/>
  <c r="D344" i="28"/>
  <c r="L343" i="28"/>
  <c r="O343" i="28" s="1"/>
  <c r="D343" i="28"/>
  <c r="L342" i="28"/>
  <c r="O342" i="28" s="1"/>
  <c r="D342" i="28"/>
  <c r="L341" i="28"/>
  <c r="O341" i="28" s="1"/>
  <c r="D341" i="28"/>
  <c r="L340" i="28"/>
  <c r="O340" i="28" s="1"/>
  <c r="D340" i="28"/>
  <c r="L339" i="28"/>
  <c r="O339" i="28" s="1"/>
  <c r="D339" i="28"/>
  <c r="L338" i="28"/>
  <c r="O338" i="28" s="1"/>
  <c r="D338" i="28"/>
  <c r="L337" i="28"/>
  <c r="O337" i="28" s="1"/>
  <c r="D337" i="28"/>
  <c r="L336" i="28"/>
  <c r="O336" i="28" s="1"/>
  <c r="D336" i="28"/>
  <c r="L335" i="28"/>
  <c r="O335" i="28" s="1"/>
  <c r="D335" i="28"/>
  <c r="L334" i="28"/>
  <c r="O334" i="28" s="1"/>
  <c r="D334" i="28"/>
  <c r="L333" i="28"/>
  <c r="O333" i="28" s="1"/>
  <c r="D333" i="28"/>
  <c r="L332" i="28"/>
  <c r="O332" i="28" s="1"/>
  <c r="D332" i="28"/>
  <c r="L331" i="28"/>
  <c r="O331" i="28" s="1"/>
  <c r="D331" i="28"/>
  <c r="L330" i="28"/>
  <c r="O330" i="28" s="1"/>
  <c r="D330" i="28"/>
  <c r="L329" i="28"/>
  <c r="O329" i="28" s="1"/>
  <c r="D329" i="28"/>
  <c r="L328" i="28"/>
  <c r="O328" i="28" s="1"/>
  <c r="D328" i="28"/>
  <c r="L327" i="28"/>
  <c r="O327" i="28" s="1"/>
  <c r="D327" i="28"/>
  <c r="L326" i="28"/>
  <c r="O326" i="28" s="1"/>
  <c r="D326" i="28"/>
  <c r="L325" i="28"/>
  <c r="O325" i="28" s="1"/>
  <c r="D325" i="28"/>
  <c r="L324" i="28"/>
  <c r="O324" i="28" s="1"/>
  <c r="D324" i="28"/>
  <c r="L323" i="28"/>
  <c r="O323" i="28" s="1"/>
  <c r="D323" i="28"/>
  <c r="L322" i="28"/>
  <c r="O322" i="28" s="1"/>
  <c r="D322" i="28"/>
  <c r="L321" i="28"/>
  <c r="O321" i="28" s="1"/>
  <c r="D321" i="28"/>
  <c r="L320" i="28"/>
  <c r="O320" i="28" s="1"/>
  <c r="D320" i="28"/>
  <c r="L319" i="28"/>
  <c r="O319" i="28" s="1"/>
  <c r="D319" i="28"/>
  <c r="L318" i="28"/>
  <c r="O318" i="28" s="1"/>
  <c r="D318" i="28"/>
  <c r="L317" i="28"/>
  <c r="O317" i="28" s="1"/>
  <c r="D317" i="28"/>
  <c r="L316" i="28"/>
  <c r="O316" i="28" s="1"/>
  <c r="D316" i="28"/>
  <c r="L315" i="28"/>
  <c r="O315" i="28" s="1"/>
  <c r="D315" i="28"/>
  <c r="L314" i="28"/>
  <c r="O314" i="28" s="1"/>
  <c r="D314" i="28"/>
  <c r="L313" i="28"/>
  <c r="O313" i="28" s="1"/>
  <c r="D313" i="28"/>
  <c r="L312" i="28"/>
  <c r="O312" i="28" s="1"/>
  <c r="D312" i="28"/>
  <c r="L311" i="28"/>
  <c r="O311" i="28" s="1"/>
  <c r="D311" i="28"/>
  <c r="L310" i="28"/>
  <c r="O310" i="28" s="1"/>
  <c r="D310" i="28"/>
  <c r="L309" i="28"/>
  <c r="O309" i="28" s="1"/>
  <c r="D309" i="28"/>
  <c r="L308" i="28"/>
  <c r="O308" i="28" s="1"/>
  <c r="D308" i="28"/>
  <c r="L307" i="28"/>
  <c r="O307" i="28" s="1"/>
  <c r="D307" i="28"/>
  <c r="L306" i="28"/>
  <c r="O306" i="28" s="1"/>
  <c r="D306" i="28"/>
  <c r="L305" i="28"/>
  <c r="O305" i="28" s="1"/>
  <c r="D305" i="28"/>
  <c r="L304" i="28"/>
  <c r="O304" i="28" s="1"/>
  <c r="D304" i="28"/>
  <c r="L303" i="28"/>
  <c r="O303" i="28" s="1"/>
  <c r="D303" i="28"/>
  <c r="L302" i="28"/>
  <c r="O302" i="28" s="1"/>
  <c r="D302" i="28"/>
  <c r="L301" i="28"/>
  <c r="O301" i="28" s="1"/>
  <c r="D301" i="28"/>
  <c r="L300" i="28"/>
  <c r="O300" i="28" s="1"/>
  <c r="D300" i="28"/>
  <c r="L299" i="28"/>
  <c r="O299" i="28" s="1"/>
  <c r="D299" i="28"/>
  <c r="L298" i="28"/>
  <c r="O298" i="28" s="1"/>
  <c r="D298" i="28"/>
  <c r="L297" i="28"/>
  <c r="O297" i="28" s="1"/>
  <c r="D297" i="28"/>
  <c r="L296" i="28"/>
  <c r="O296" i="28" s="1"/>
  <c r="D296" i="28"/>
  <c r="L295" i="28"/>
  <c r="O295" i="28" s="1"/>
  <c r="D295" i="28"/>
  <c r="L294" i="28"/>
  <c r="O294" i="28" s="1"/>
  <c r="D294" i="28"/>
  <c r="L293" i="28"/>
  <c r="O293" i="28" s="1"/>
  <c r="D293" i="28"/>
  <c r="L292" i="28"/>
  <c r="O292" i="28" s="1"/>
  <c r="D292" i="28"/>
  <c r="L291" i="28"/>
  <c r="O291" i="28" s="1"/>
  <c r="D291" i="28"/>
  <c r="L290" i="28"/>
  <c r="O290" i="28" s="1"/>
  <c r="D290" i="28"/>
  <c r="L289" i="28"/>
  <c r="O289" i="28" s="1"/>
  <c r="D289" i="28"/>
  <c r="L288" i="28"/>
  <c r="O288" i="28" s="1"/>
  <c r="D288" i="28"/>
  <c r="L287" i="28"/>
  <c r="O287" i="28" s="1"/>
  <c r="D287" i="28"/>
  <c r="L286" i="28"/>
  <c r="O286" i="28" s="1"/>
  <c r="D286" i="28"/>
  <c r="L285" i="28"/>
  <c r="O285" i="28" s="1"/>
  <c r="D285" i="28"/>
  <c r="L284" i="28"/>
  <c r="O284" i="28" s="1"/>
  <c r="D284" i="28"/>
  <c r="L283" i="28"/>
  <c r="O283" i="28" s="1"/>
  <c r="D283" i="28"/>
  <c r="L282" i="28"/>
  <c r="O282" i="28" s="1"/>
  <c r="D282" i="28"/>
  <c r="L281" i="28"/>
  <c r="O281" i="28" s="1"/>
  <c r="D281" i="28"/>
  <c r="L280" i="28"/>
  <c r="O280" i="28" s="1"/>
  <c r="D280" i="28"/>
  <c r="L279" i="28"/>
  <c r="O279" i="28" s="1"/>
  <c r="D279" i="28"/>
  <c r="L278" i="28"/>
  <c r="O278" i="28" s="1"/>
  <c r="D278" i="28"/>
  <c r="L277" i="28"/>
  <c r="O277" i="28" s="1"/>
  <c r="D277" i="28"/>
  <c r="L276" i="28"/>
  <c r="O276" i="28" s="1"/>
  <c r="D276" i="28"/>
  <c r="L275" i="28"/>
  <c r="O275" i="28" s="1"/>
  <c r="D275" i="28"/>
  <c r="L274" i="28"/>
  <c r="O274" i="28" s="1"/>
  <c r="D274" i="28"/>
  <c r="L273" i="28"/>
  <c r="O273" i="28" s="1"/>
  <c r="D273" i="28"/>
  <c r="L272" i="28"/>
  <c r="O272" i="28" s="1"/>
  <c r="D272" i="28"/>
  <c r="L271" i="28"/>
  <c r="O271" i="28" s="1"/>
  <c r="D271" i="28"/>
  <c r="L270" i="28"/>
  <c r="O270" i="28" s="1"/>
  <c r="D270" i="28"/>
  <c r="L269" i="28"/>
  <c r="O269" i="28" s="1"/>
  <c r="D269" i="28"/>
  <c r="L268" i="28"/>
  <c r="O268" i="28" s="1"/>
  <c r="D268" i="28"/>
  <c r="L267" i="28"/>
  <c r="O267" i="28" s="1"/>
  <c r="D267" i="28"/>
  <c r="L266" i="28"/>
  <c r="O266" i="28" s="1"/>
  <c r="D266" i="28"/>
  <c r="L265" i="28"/>
  <c r="O265" i="28" s="1"/>
  <c r="D265" i="28"/>
  <c r="L264" i="28"/>
  <c r="O264" i="28" s="1"/>
  <c r="D264" i="28"/>
  <c r="L263" i="28"/>
  <c r="O263" i="28" s="1"/>
  <c r="D263" i="28"/>
  <c r="L262" i="28"/>
  <c r="O262" i="28" s="1"/>
  <c r="D262" i="28"/>
  <c r="L261" i="28"/>
  <c r="O261" i="28" s="1"/>
  <c r="D261" i="28"/>
  <c r="L260" i="28"/>
  <c r="O260" i="28" s="1"/>
  <c r="D260" i="28"/>
  <c r="L259" i="28"/>
  <c r="O259" i="28" s="1"/>
  <c r="D259" i="28"/>
  <c r="L258" i="28"/>
  <c r="O258" i="28" s="1"/>
  <c r="D258" i="28"/>
  <c r="L257" i="28"/>
  <c r="O257" i="28" s="1"/>
  <c r="D257" i="28"/>
  <c r="L256" i="28"/>
  <c r="O256" i="28" s="1"/>
  <c r="D256" i="28"/>
  <c r="L255" i="28"/>
  <c r="O255" i="28" s="1"/>
  <c r="D255" i="28"/>
  <c r="L254" i="28"/>
  <c r="O254" i="28" s="1"/>
  <c r="D254" i="28"/>
  <c r="L253" i="28"/>
  <c r="O253" i="28" s="1"/>
  <c r="D253" i="28"/>
  <c r="L252" i="28"/>
  <c r="O252" i="28" s="1"/>
  <c r="D252" i="28"/>
  <c r="L251" i="28"/>
  <c r="O251" i="28" s="1"/>
  <c r="D251" i="28"/>
  <c r="L250" i="28"/>
  <c r="O250" i="28" s="1"/>
  <c r="D250" i="28"/>
  <c r="L249" i="28"/>
  <c r="O249" i="28" s="1"/>
  <c r="D249" i="28"/>
  <c r="L248" i="28"/>
  <c r="O248" i="28" s="1"/>
  <c r="D248" i="28"/>
  <c r="L247" i="28"/>
  <c r="O247" i="28" s="1"/>
  <c r="D247" i="28"/>
  <c r="L246" i="28"/>
  <c r="O246" i="28" s="1"/>
  <c r="D246" i="28"/>
  <c r="L245" i="28"/>
  <c r="O245" i="28" s="1"/>
  <c r="D245" i="28"/>
  <c r="L244" i="28"/>
  <c r="O244" i="28" s="1"/>
  <c r="D244" i="28"/>
  <c r="L243" i="28"/>
  <c r="O243" i="28" s="1"/>
  <c r="D243" i="28"/>
  <c r="L242" i="28"/>
  <c r="O242" i="28" s="1"/>
  <c r="D242" i="28"/>
  <c r="L241" i="28"/>
  <c r="O241" i="28" s="1"/>
  <c r="D241" i="28"/>
  <c r="L240" i="28"/>
  <c r="O240" i="28" s="1"/>
  <c r="D240" i="28"/>
  <c r="L239" i="28"/>
  <c r="O239" i="28" s="1"/>
  <c r="D239" i="28"/>
  <c r="L238" i="28"/>
  <c r="O238" i="28" s="1"/>
  <c r="D238" i="28"/>
  <c r="L237" i="28"/>
  <c r="O237" i="28" s="1"/>
  <c r="D237" i="28"/>
  <c r="L236" i="28"/>
  <c r="O236" i="28" s="1"/>
  <c r="D236" i="28"/>
  <c r="L235" i="28"/>
  <c r="O235" i="28" s="1"/>
  <c r="D235" i="28"/>
  <c r="L234" i="28"/>
  <c r="O234" i="28" s="1"/>
  <c r="D234" i="28"/>
  <c r="L233" i="28"/>
  <c r="O233" i="28" s="1"/>
  <c r="D233" i="28"/>
  <c r="L232" i="28"/>
  <c r="O232" i="28" s="1"/>
  <c r="D232" i="28"/>
  <c r="L231" i="28"/>
  <c r="O231" i="28" s="1"/>
  <c r="D231" i="28"/>
  <c r="L230" i="28"/>
  <c r="O230" i="28" s="1"/>
  <c r="D230" i="28"/>
  <c r="L229" i="28"/>
  <c r="O229" i="28" s="1"/>
  <c r="D229" i="28"/>
  <c r="L228" i="28"/>
  <c r="O228" i="28" s="1"/>
  <c r="D228" i="28"/>
  <c r="L227" i="28"/>
  <c r="O227" i="28" s="1"/>
  <c r="D227" i="28"/>
  <c r="L226" i="28"/>
  <c r="O226" i="28" s="1"/>
  <c r="D226" i="28"/>
  <c r="L225" i="28"/>
  <c r="O225" i="28" s="1"/>
  <c r="D225" i="28"/>
  <c r="L224" i="28"/>
  <c r="O224" i="28" s="1"/>
  <c r="D224" i="28"/>
  <c r="O223" i="28"/>
  <c r="L223" i="28"/>
  <c r="D223" i="28"/>
  <c r="L222" i="28"/>
  <c r="O222" i="28" s="1"/>
  <c r="D222" i="28"/>
  <c r="L221" i="28"/>
  <c r="O221" i="28" s="1"/>
  <c r="D221" i="28"/>
  <c r="L220" i="28"/>
  <c r="O220" i="28" s="1"/>
  <c r="D220" i="28"/>
  <c r="L219" i="28"/>
  <c r="O219" i="28" s="1"/>
  <c r="D219" i="28"/>
  <c r="L218" i="28"/>
  <c r="O218" i="28" s="1"/>
  <c r="D218" i="28"/>
  <c r="L217" i="28"/>
  <c r="O217" i="28" s="1"/>
  <c r="D217" i="28"/>
  <c r="O216" i="28"/>
  <c r="L216" i="28"/>
  <c r="D216" i="28"/>
  <c r="O215" i="28"/>
  <c r="L215" i="28"/>
  <c r="D215" i="28"/>
  <c r="L214" i="28"/>
  <c r="O214" i="28" s="1"/>
  <c r="D214" i="28"/>
  <c r="L213" i="28"/>
  <c r="O213" i="28" s="1"/>
  <c r="D213" i="28"/>
  <c r="L212" i="28"/>
  <c r="O212" i="28" s="1"/>
  <c r="D212" i="28"/>
  <c r="O211" i="28"/>
  <c r="L211" i="28"/>
  <c r="D211" i="28"/>
  <c r="L210" i="28"/>
  <c r="O210" i="28" s="1"/>
  <c r="D210" i="28"/>
  <c r="L209" i="28"/>
  <c r="O209" i="28" s="1"/>
  <c r="D209" i="28"/>
  <c r="L208" i="28"/>
  <c r="O208" i="28" s="1"/>
  <c r="D208" i="28"/>
  <c r="O207" i="28"/>
  <c r="L207" i="28"/>
  <c r="D207" i="28"/>
  <c r="L206" i="28"/>
  <c r="O206" i="28" s="1"/>
  <c r="D206" i="28"/>
  <c r="O205" i="28"/>
  <c r="L205" i="28"/>
  <c r="D205" i="28"/>
  <c r="L204" i="28"/>
  <c r="O204" i="28" s="1"/>
  <c r="D204" i="28"/>
  <c r="O203" i="28"/>
  <c r="L203" i="28"/>
  <c r="D203" i="28"/>
  <c r="L202" i="28"/>
  <c r="O202" i="28" s="1"/>
  <c r="D202" i="28"/>
  <c r="L201" i="28"/>
  <c r="O201" i="28" s="1"/>
  <c r="D201" i="28"/>
  <c r="L200" i="28"/>
  <c r="O200" i="28" s="1"/>
  <c r="D200" i="28"/>
  <c r="L199" i="28"/>
  <c r="O199" i="28" s="1"/>
  <c r="D199" i="28"/>
  <c r="L198" i="28"/>
  <c r="O198" i="28" s="1"/>
  <c r="D198" i="28"/>
  <c r="O197" i="28"/>
  <c r="L197" i="28"/>
  <c r="D197" i="28"/>
  <c r="L196" i="28"/>
  <c r="O196" i="28" s="1"/>
  <c r="D196" i="28"/>
  <c r="L195" i="28"/>
  <c r="O195" i="28" s="1"/>
  <c r="D195" i="28"/>
  <c r="L194" i="28"/>
  <c r="O194" i="28" s="1"/>
  <c r="D194" i="28"/>
  <c r="L193" i="28"/>
  <c r="O193" i="28" s="1"/>
  <c r="D193" i="28"/>
  <c r="O192" i="28"/>
  <c r="L192" i="28"/>
  <c r="D192" i="28"/>
  <c r="O191" i="28"/>
  <c r="L191" i="28"/>
  <c r="D191" i="28"/>
  <c r="L190" i="28"/>
  <c r="O190" i="28" s="1"/>
  <c r="D190" i="28"/>
  <c r="L189" i="28"/>
  <c r="O189" i="28" s="1"/>
  <c r="D189" i="28"/>
  <c r="L188" i="28"/>
  <c r="O188" i="28" s="1"/>
  <c r="D188" i="28"/>
  <c r="L187" i="28"/>
  <c r="O187" i="28" s="1"/>
  <c r="D187" i="28"/>
  <c r="L186" i="28"/>
  <c r="O186" i="28" s="1"/>
  <c r="D186" i="28"/>
  <c r="L185" i="28"/>
  <c r="O185" i="28" s="1"/>
  <c r="D185" i="28"/>
  <c r="L184" i="28"/>
  <c r="O184" i="28" s="1"/>
  <c r="D184" i="28"/>
  <c r="L183" i="28"/>
  <c r="O183" i="28" s="1"/>
  <c r="D183" i="28"/>
  <c r="L182" i="28"/>
  <c r="O182" i="28" s="1"/>
  <c r="D182" i="28"/>
  <c r="L181" i="28"/>
  <c r="O181" i="28" s="1"/>
  <c r="D181" i="28"/>
  <c r="L180" i="28"/>
  <c r="O180" i="28" s="1"/>
  <c r="D180" i="28"/>
  <c r="L179" i="28"/>
  <c r="O179" i="28" s="1"/>
  <c r="D179" i="28"/>
  <c r="L178" i="28"/>
  <c r="O178" i="28" s="1"/>
  <c r="D178" i="28"/>
  <c r="L177" i="28"/>
  <c r="O177" i="28" s="1"/>
  <c r="D177" i="28"/>
  <c r="L176" i="28"/>
  <c r="O176" i="28" s="1"/>
  <c r="D176" i="28"/>
  <c r="L175" i="28"/>
  <c r="O175" i="28" s="1"/>
  <c r="D175" i="28"/>
  <c r="L174" i="28"/>
  <c r="O174" i="28" s="1"/>
  <c r="D174" i="28"/>
  <c r="L173" i="28"/>
  <c r="O173" i="28" s="1"/>
  <c r="D173" i="28"/>
  <c r="L172" i="28"/>
  <c r="O172" i="28" s="1"/>
  <c r="D172" i="28"/>
  <c r="O171" i="28"/>
  <c r="L171" i="28"/>
  <c r="D171" i="28"/>
  <c r="L170" i="28"/>
  <c r="O170" i="28" s="1"/>
  <c r="D170" i="28"/>
  <c r="L169" i="28"/>
  <c r="O169" i="28" s="1"/>
  <c r="D169" i="28"/>
  <c r="L168" i="28"/>
  <c r="O168" i="28" s="1"/>
  <c r="D168" i="28"/>
  <c r="I168" i="28" s="1"/>
  <c r="L167" i="28"/>
  <c r="O167" i="28" s="1"/>
  <c r="D167" i="28"/>
  <c r="I167" i="28" s="1"/>
  <c r="L166" i="28"/>
  <c r="O166" i="28" s="1"/>
  <c r="D166" i="28"/>
  <c r="I166" i="28" s="1"/>
  <c r="L165" i="28"/>
  <c r="O165" i="28" s="1"/>
  <c r="D165" i="28"/>
  <c r="L164" i="28"/>
  <c r="O164" i="28" s="1"/>
  <c r="D164" i="28"/>
  <c r="L163" i="28"/>
  <c r="O163" i="28" s="1"/>
  <c r="D163" i="28"/>
  <c r="L162" i="28"/>
  <c r="O162" i="28" s="1"/>
  <c r="D162" i="28"/>
  <c r="L161" i="28"/>
  <c r="O161" i="28" s="1"/>
  <c r="D161" i="28"/>
  <c r="L160" i="28"/>
  <c r="O160" i="28" s="1"/>
  <c r="D160" i="28"/>
  <c r="O159" i="28"/>
  <c r="L159" i="28"/>
  <c r="D159" i="28"/>
  <c r="L158" i="28"/>
  <c r="O158" i="28" s="1"/>
  <c r="D158" i="28"/>
  <c r="L157" i="28"/>
  <c r="O157" i="28" s="1"/>
  <c r="D157" i="28"/>
  <c r="L156" i="28"/>
  <c r="O156" i="28" s="1"/>
  <c r="D156" i="28"/>
  <c r="L155" i="28"/>
  <c r="O155" i="28" s="1"/>
  <c r="D155" i="28"/>
  <c r="L154" i="28"/>
  <c r="O154" i="28" s="1"/>
  <c r="D154" i="28"/>
  <c r="L153" i="28"/>
  <c r="O153" i="28" s="1"/>
  <c r="D153" i="28"/>
  <c r="L152" i="28"/>
  <c r="O152" i="28" s="1"/>
  <c r="D152" i="28"/>
  <c r="I152" i="28" s="1"/>
  <c r="L151" i="28"/>
  <c r="O151" i="28" s="1"/>
  <c r="D151" i="28"/>
  <c r="I151" i="28" s="1"/>
  <c r="L150" i="28"/>
  <c r="O150" i="28" s="1"/>
  <c r="D150" i="28"/>
  <c r="I150" i="28" s="1"/>
  <c r="L149" i="28"/>
  <c r="O149" i="28" s="1"/>
  <c r="D149" i="28"/>
  <c r="L148" i="28"/>
  <c r="O148" i="28" s="1"/>
  <c r="D148" i="28"/>
  <c r="L147" i="28"/>
  <c r="O147" i="28" s="1"/>
  <c r="D147" i="28"/>
  <c r="L146" i="28"/>
  <c r="O146" i="28" s="1"/>
  <c r="D146" i="28"/>
  <c r="L145" i="28"/>
  <c r="O145" i="28" s="1"/>
  <c r="D145" i="28"/>
  <c r="L144" i="28"/>
  <c r="O144" i="28" s="1"/>
  <c r="D144" i="28"/>
  <c r="O143" i="28"/>
  <c r="L143" i="28"/>
  <c r="D143" i="28"/>
  <c r="L142" i="28"/>
  <c r="O142" i="28" s="1"/>
  <c r="D142" i="28"/>
  <c r="L141" i="28"/>
  <c r="O141" i="28" s="1"/>
  <c r="D141" i="28"/>
  <c r="L140" i="28"/>
  <c r="O140" i="28" s="1"/>
  <c r="D140" i="28"/>
  <c r="L139" i="28"/>
  <c r="O139" i="28" s="1"/>
  <c r="D139" i="28"/>
  <c r="L138" i="28"/>
  <c r="O138" i="28" s="1"/>
  <c r="D138" i="28"/>
  <c r="L137" i="28"/>
  <c r="O137" i="28" s="1"/>
  <c r="D137" i="28"/>
  <c r="L136" i="28"/>
  <c r="O136" i="28" s="1"/>
  <c r="D136" i="28"/>
  <c r="I136" i="28" s="1"/>
  <c r="L135" i="28"/>
  <c r="O135" i="28" s="1"/>
  <c r="D135" i="28"/>
  <c r="I135" i="28" s="1"/>
  <c r="L134" i="28"/>
  <c r="O134" i="28" s="1"/>
  <c r="D134" i="28"/>
  <c r="I134" i="28" s="1"/>
  <c r="L133" i="28"/>
  <c r="O133" i="28" s="1"/>
  <c r="D133" i="28"/>
  <c r="L132" i="28"/>
  <c r="O132" i="28" s="1"/>
  <c r="D132" i="28"/>
  <c r="L131" i="28"/>
  <c r="O131" i="28" s="1"/>
  <c r="D131" i="28"/>
  <c r="L130" i="28"/>
  <c r="O130" i="28" s="1"/>
  <c r="D130" i="28"/>
  <c r="L129" i="28"/>
  <c r="O129" i="28" s="1"/>
  <c r="D129" i="28"/>
  <c r="L128" i="28"/>
  <c r="O128" i="28" s="1"/>
  <c r="D128" i="28"/>
  <c r="O127" i="28"/>
  <c r="L127" i="28"/>
  <c r="D127" i="28"/>
  <c r="L126" i="28"/>
  <c r="O126" i="28" s="1"/>
  <c r="D126" i="28"/>
  <c r="L125" i="28"/>
  <c r="O125" i="28" s="1"/>
  <c r="D125" i="28"/>
  <c r="O124" i="28"/>
  <c r="L124" i="28"/>
  <c r="D124" i="28"/>
  <c r="L123" i="28"/>
  <c r="O123" i="28" s="1"/>
  <c r="D123" i="28"/>
  <c r="L122" i="28"/>
  <c r="O122" i="28" s="1"/>
  <c r="D122" i="28"/>
  <c r="L121" i="28"/>
  <c r="O121" i="28" s="1"/>
  <c r="D121" i="28"/>
  <c r="L120" i="28"/>
  <c r="O120" i="28" s="1"/>
  <c r="D120" i="28"/>
  <c r="I120" i="28" s="1"/>
  <c r="L119" i="28"/>
  <c r="O119" i="28" s="1"/>
  <c r="D119" i="28"/>
  <c r="I119" i="28" s="1"/>
  <c r="L118" i="28"/>
  <c r="O118" i="28" s="1"/>
  <c r="D118" i="28"/>
  <c r="I118" i="28" s="1"/>
  <c r="L117" i="28"/>
  <c r="O117" i="28" s="1"/>
  <c r="D117" i="28"/>
  <c r="L116" i="28"/>
  <c r="O116" i="28" s="1"/>
  <c r="D116" i="28"/>
  <c r="L115" i="28"/>
  <c r="O115" i="28" s="1"/>
  <c r="D115" i="28"/>
  <c r="L114" i="28"/>
  <c r="O114" i="28" s="1"/>
  <c r="D114" i="28"/>
  <c r="L113" i="28"/>
  <c r="O113" i="28" s="1"/>
  <c r="D113" i="28"/>
  <c r="L112" i="28"/>
  <c r="O112" i="28" s="1"/>
  <c r="D112" i="28"/>
  <c r="L111" i="28"/>
  <c r="O111" i="28" s="1"/>
  <c r="D111" i="28"/>
  <c r="L110" i="28"/>
  <c r="O110" i="28" s="1"/>
  <c r="D110" i="28"/>
  <c r="O109" i="28"/>
  <c r="L109" i="28"/>
  <c r="D109" i="28"/>
  <c r="O108" i="28"/>
  <c r="L108" i="28"/>
  <c r="D108" i="28"/>
  <c r="O107" i="28"/>
  <c r="L107" i="28"/>
  <c r="D107" i="28"/>
  <c r="L106" i="28"/>
  <c r="O106" i="28" s="1"/>
  <c r="D106" i="28"/>
  <c r="L105" i="28"/>
  <c r="O105" i="28" s="1"/>
  <c r="D105" i="28"/>
  <c r="L104" i="28"/>
  <c r="O104" i="28" s="1"/>
  <c r="D104" i="28"/>
  <c r="I104" i="28" s="1"/>
  <c r="L103" i="28"/>
  <c r="O103" i="28" s="1"/>
  <c r="D103" i="28"/>
  <c r="I103" i="28" s="1"/>
  <c r="L102" i="28"/>
  <c r="O102" i="28" s="1"/>
  <c r="D102" i="28"/>
  <c r="I102" i="28" s="1"/>
  <c r="L101" i="28"/>
  <c r="O101" i="28" s="1"/>
  <c r="D101" i="28"/>
  <c r="L100" i="28"/>
  <c r="O100" i="28" s="1"/>
  <c r="D100" i="28"/>
  <c r="O99" i="28"/>
  <c r="L99" i="28"/>
  <c r="D99" i="28"/>
  <c r="L98" i="28"/>
  <c r="O98" i="28" s="1"/>
  <c r="D98" i="28"/>
  <c r="L97" i="28"/>
  <c r="O97" i="28" s="1"/>
  <c r="D97" i="28"/>
  <c r="L96" i="28"/>
  <c r="O96" i="28" s="1"/>
  <c r="D96" i="28"/>
  <c r="L95" i="28"/>
  <c r="O95" i="28" s="1"/>
  <c r="D95" i="28"/>
  <c r="L94" i="28"/>
  <c r="O94" i="28" s="1"/>
  <c r="D94" i="28"/>
  <c r="L93" i="28"/>
  <c r="O93" i="28" s="1"/>
  <c r="D93" i="28"/>
  <c r="L92" i="28"/>
  <c r="O92" i="28" s="1"/>
  <c r="D92" i="28"/>
  <c r="L91" i="28"/>
  <c r="O91" i="28" s="1"/>
  <c r="D91" i="28"/>
  <c r="L90" i="28"/>
  <c r="O90" i="28" s="1"/>
  <c r="D90" i="28"/>
  <c r="L89" i="28"/>
  <c r="O89" i="28" s="1"/>
  <c r="D89" i="28"/>
  <c r="L88" i="28"/>
  <c r="O88" i="28" s="1"/>
  <c r="D88" i="28"/>
  <c r="I88" i="28" s="1"/>
  <c r="L87" i="28"/>
  <c r="O87" i="28" s="1"/>
  <c r="D87" i="28"/>
  <c r="I87" i="28" s="1"/>
  <c r="L86" i="28"/>
  <c r="O86" i="28" s="1"/>
  <c r="D86" i="28"/>
  <c r="I86" i="28" s="1"/>
  <c r="L85" i="28"/>
  <c r="O85" i="28" s="1"/>
  <c r="D85" i="28"/>
  <c r="L84" i="28"/>
  <c r="O84" i="28" s="1"/>
  <c r="D84" i="28"/>
  <c r="L83" i="28"/>
  <c r="O83" i="28" s="1"/>
  <c r="D83" i="28"/>
  <c r="L82" i="28"/>
  <c r="O82" i="28" s="1"/>
  <c r="D82" i="28"/>
  <c r="L81" i="28"/>
  <c r="O81" i="28" s="1"/>
  <c r="D81" i="28"/>
  <c r="O80" i="28"/>
  <c r="L80" i="28"/>
  <c r="D80" i="28"/>
  <c r="L79" i="28"/>
  <c r="O79" i="28" s="1"/>
  <c r="D79" i="28"/>
  <c r="L78" i="28"/>
  <c r="O78" i="28" s="1"/>
  <c r="D78" i="28"/>
  <c r="O77" i="28"/>
  <c r="L77" i="28"/>
  <c r="D77" i="28"/>
  <c r="L76" i="28"/>
  <c r="O76" i="28" s="1"/>
  <c r="D76" i="28"/>
  <c r="O75" i="28"/>
  <c r="L75" i="28"/>
  <c r="D75" i="28"/>
  <c r="L74" i="28"/>
  <c r="O74" i="28" s="1"/>
  <c r="D74" i="28"/>
  <c r="L73" i="28"/>
  <c r="O73" i="28" s="1"/>
  <c r="D73" i="28"/>
  <c r="L72" i="28"/>
  <c r="O72" i="28" s="1"/>
  <c r="D72" i="28"/>
  <c r="I72" i="28" s="1"/>
  <c r="L71" i="28"/>
  <c r="O71" i="28" s="1"/>
  <c r="D71" i="28"/>
  <c r="I71" i="28" s="1"/>
  <c r="L70" i="28"/>
  <c r="O70" i="28" s="1"/>
  <c r="D70" i="28"/>
  <c r="I70" i="28" s="1"/>
  <c r="O69" i="28"/>
  <c r="L69" i="28"/>
  <c r="D69" i="28"/>
  <c r="L68" i="28"/>
  <c r="O68" i="28" s="1"/>
  <c r="D68" i="28"/>
  <c r="L67" i="28"/>
  <c r="O67" i="28" s="1"/>
  <c r="D67" i="28"/>
  <c r="L66" i="28"/>
  <c r="O66" i="28" s="1"/>
  <c r="D66" i="28"/>
  <c r="L65" i="28"/>
  <c r="O65" i="28" s="1"/>
  <c r="D65" i="28"/>
  <c r="O64" i="28"/>
  <c r="L64" i="28"/>
  <c r="D64" i="28"/>
  <c r="L63" i="28"/>
  <c r="O63" i="28" s="1"/>
  <c r="D63" i="28"/>
  <c r="L62" i="28"/>
  <c r="O62" i="28" s="1"/>
  <c r="D62" i="28"/>
  <c r="O61" i="28"/>
  <c r="L61" i="28"/>
  <c r="D61" i="28"/>
  <c r="O60" i="28"/>
  <c r="L60" i="28"/>
  <c r="D60" i="28"/>
  <c r="L59" i="28"/>
  <c r="O59" i="28" s="1"/>
  <c r="D59" i="28"/>
  <c r="L58" i="28"/>
  <c r="O58" i="28" s="1"/>
  <c r="D58" i="28"/>
  <c r="L57" i="28"/>
  <c r="O57" i="28" s="1"/>
  <c r="D57" i="28"/>
  <c r="L56" i="28"/>
  <c r="O56" i="28" s="1"/>
  <c r="D56" i="28"/>
  <c r="I56" i="28" s="1"/>
  <c r="L55" i="28"/>
  <c r="O55" i="28" s="1"/>
  <c r="D55" i="28"/>
  <c r="I55" i="28" s="1"/>
  <c r="L54" i="28"/>
  <c r="O54" i="28" s="1"/>
  <c r="D54" i="28"/>
  <c r="I54" i="28" s="1"/>
  <c r="L53" i="28"/>
  <c r="O53" i="28" s="1"/>
  <c r="D53" i="28"/>
  <c r="L52" i="28"/>
  <c r="O52" i="28" s="1"/>
  <c r="D52" i="28"/>
  <c r="O51" i="28"/>
  <c r="L51" i="28"/>
  <c r="D51" i="28"/>
  <c r="L50" i="28"/>
  <c r="O50" i="28" s="1"/>
  <c r="D50" i="28"/>
  <c r="L49" i="28"/>
  <c r="O49" i="28" s="1"/>
  <c r="D49" i="28"/>
  <c r="I49" i="28" s="1"/>
  <c r="L48" i="28"/>
  <c r="O48" i="28" s="1"/>
  <c r="D48" i="28"/>
  <c r="L47" i="28"/>
  <c r="O47" i="28" s="1"/>
  <c r="D47" i="28"/>
  <c r="L46" i="28"/>
  <c r="O46" i="28" s="1"/>
  <c r="D46" i="28"/>
  <c r="L45" i="28"/>
  <c r="O45" i="28" s="1"/>
  <c r="D45" i="28"/>
  <c r="L44" i="28"/>
  <c r="O44" i="28" s="1"/>
  <c r="D44" i="28"/>
  <c r="L43" i="28"/>
  <c r="O43" i="28" s="1"/>
  <c r="D43" i="28"/>
  <c r="L42" i="28"/>
  <c r="O42" i="28" s="1"/>
  <c r="D42" i="28"/>
  <c r="L41" i="28"/>
  <c r="O41" i="28" s="1"/>
  <c r="D41" i="28"/>
  <c r="L40" i="28"/>
  <c r="O40" i="28" s="1"/>
  <c r="D40" i="28"/>
  <c r="L39" i="28"/>
  <c r="O39" i="28" s="1"/>
  <c r="D39" i="28"/>
  <c r="O38" i="28"/>
  <c r="L38" i="28"/>
  <c r="D38" i="28"/>
  <c r="I38" i="28" s="1"/>
  <c r="L37" i="28"/>
  <c r="O37" i="28" s="1"/>
  <c r="D37" i="28"/>
  <c r="L36" i="28"/>
  <c r="O36" i="28" s="1"/>
  <c r="D36" i="28"/>
  <c r="L35" i="28"/>
  <c r="O35" i="28" s="1"/>
  <c r="D35" i="28"/>
  <c r="L34" i="28"/>
  <c r="O34" i="28" s="1"/>
  <c r="D34" i="28"/>
  <c r="L33" i="28"/>
  <c r="O33" i="28" s="1"/>
  <c r="D33" i="28"/>
  <c r="O32" i="28"/>
  <c r="L32" i="28"/>
  <c r="D32" i="28"/>
  <c r="K607" i="27"/>
  <c r="P607" i="27" s="1"/>
  <c r="A607" i="27"/>
  <c r="B607" i="27" s="1"/>
  <c r="K606" i="27"/>
  <c r="I606" i="27"/>
  <c r="E606" i="27"/>
  <c r="D606" i="27"/>
  <c r="A606" i="27"/>
  <c r="B606" i="27" s="1"/>
  <c r="R605" i="27"/>
  <c r="M605" i="27"/>
  <c r="L605" i="27"/>
  <c r="K605" i="27"/>
  <c r="N605" i="27" s="1"/>
  <c r="I605" i="27"/>
  <c r="F605" i="27"/>
  <c r="D605" i="27"/>
  <c r="A605" i="27"/>
  <c r="B605" i="27" s="1"/>
  <c r="K604" i="27"/>
  <c r="P604" i="27" s="1"/>
  <c r="A604" i="27"/>
  <c r="B604" i="27" s="1"/>
  <c r="K603" i="27"/>
  <c r="P603" i="27" s="1"/>
  <c r="E603" i="27"/>
  <c r="F603" i="27"/>
  <c r="A603" i="27"/>
  <c r="B603" i="27" s="1"/>
  <c r="K602" i="27"/>
  <c r="D602" i="27"/>
  <c r="A602" i="27"/>
  <c r="E602" i="27" s="1"/>
  <c r="K601" i="27"/>
  <c r="M601" i="27" s="1"/>
  <c r="D601" i="27"/>
  <c r="F601" i="27"/>
  <c r="A601" i="27"/>
  <c r="B601" i="27" s="1"/>
  <c r="K600" i="27"/>
  <c r="P600" i="27" s="1"/>
  <c r="E600" i="27"/>
  <c r="F600" i="27"/>
  <c r="A600" i="27"/>
  <c r="B600" i="27" s="1"/>
  <c r="K599" i="27"/>
  <c r="P599" i="27" s="1"/>
  <c r="A599" i="27"/>
  <c r="B599" i="27" s="1"/>
  <c r="K598" i="27"/>
  <c r="I598" i="27"/>
  <c r="E598" i="27"/>
  <c r="A598" i="27"/>
  <c r="B598" i="27" s="1"/>
  <c r="R597" i="27"/>
  <c r="M597" i="27"/>
  <c r="L597" i="27"/>
  <c r="K597" i="27"/>
  <c r="N597" i="27" s="1"/>
  <c r="I597" i="27"/>
  <c r="F597" i="27"/>
  <c r="B597" i="27"/>
  <c r="A597" i="27"/>
  <c r="K596" i="27"/>
  <c r="P596" i="27" s="1"/>
  <c r="A596" i="27"/>
  <c r="B596" i="27" s="1"/>
  <c r="K595" i="27"/>
  <c r="F595" i="27"/>
  <c r="A595" i="27"/>
  <c r="B595" i="27" s="1"/>
  <c r="K594" i="27"/>
  <c r="A594" i="27"/>
  <c r="E594" i="27" s="1"/>
  <c r="N593" i="27"/>
  <c r="M593" i="27"/>
  <c r="K593" i="27"/>
  <c r="Q593" i="27" s="1"/>
  <c r="B593" i="27"/>
  <c r="F593" i="27"/>
  <c r="A593" i="27"/>
  <c r="P592" i="27"/>
  <c r="M592" i="27"/>
  <c r="K592" i="27"/>
  <c r="R592" i="27" s="1"/>
  <c r="F592" i="27"/>
  <c r="A592" i="27"/>
  <c r="B592" i="27" s="1"/>
  <c r="K591" i="27"/>
  <c r="P591" i="27" s="1"/>
  <c r="A591" i="27"/>
  <c r="B591" i="27" s="1"/>
  <c r="K590" i="27"/>
  <c r="I590" i="27"/>
  <c r="E590" i="27"/>
  <c r="D590" i="27"/>
  <c r="A590" i="27"/>
  <c r="B590" i="27" s="1"/>
  <c r="K589" i="27"/>
  <c r="I589" i="27"/>
  <c r="F589" i="27"/>
  <c r="D589" i="27"/>
  <c r="B589" i="27"/>
  <c r="A589" i="27"/>
  <c r="K588" i="27"/>
  <c r="P588" i="27" s="1"/>
  <c r="A588" i="27"/>
  <c r="B588" i="27" s="1"/>
  <c r="P587" i="27"/>
  <c r="K587" i="27"/>
  <c r="E587" i="27"/>
  <c r="F587" i="27"/>
  <c r="A587" i="27"/>
  <c r="B587" i="27" s="1"/>
  <c r="K586" i="27"/>
  <c r="D586" i="27"/>
  <c r="A586" i="27"/>
  <c r="E586" i="27" s="1"/>
  <c r="N585" i="27"/>
  <c r="M585" i="27"/>
  <c r="K585" i="27"/>
  <c r="Q585" i="27" s="1"/>
  <c r="D585" i="27"/>
  <c r="B585" i="27"/>
  <c r="F585" i="27"/>
  <c r="A585" i="27"/>
  <c r="R584" i="27"/>
  <c r="P584" i="27"/>
  <c r="K584" i="27"/>
  <c r="E584" i="27"/>
  <c r="B584" i="27"/>
  <c r="F584" i="27"/>
  <c r="A584" i="27"/>
  <c r="K583" i="27"/>
  <c r="P583" i="27" s="1"/>
  <c r="A583" i="27"/>
  <c r="B583" i="27" s="1"/>
  <c r="K582" i="27"/>
  <c r="I582" i="27"/>
  <c r="E582" i="27"/>
  <c r="A582" i="27"/>
  <c r="B582" i="27" s="1"/>
  <c r="K581" i="27"/>
  <c r="I581" i="27"/>
  <c r="F581" i="27"/>
  <c r="A581" i="27"/>
  <c r="B581" i="27" s="1"/>
  <c r="K580" i="27"/>
  <c r="P580" i="27" s="1"/>
  <c r="A580" i="27"/>
  <c r="B580" i="27" s="1"/>
  <c r="P579" i="27"/>
  <c r="N579" i="27"/>
  <c r="K579" i="27"/>
  <c r="F579" i="27"/>
  <c r="A579" i="27"/>
  <c r="B579" i="27" s="1"/>
  <c r="K578" i="27"/>
  <c r="A578" i="27"/>
  <c r="E578" i="27" s="1"/>
  <c r="K577" i="27"/>
  <c r="F577" i="27"/>
  <c r="A577" i="27"/>
  <c r="B577" i="27" s="1"/>
  <c r="R576" i="27"/>
  <c r="K576" i="27"/>
  <c r="L576" i="27" s="1"/>
  <c r="F576" i="27"/>
  <c r="A576" i="27"/>
  <c r="B576" i="27" s="1"/>
  <c r="N575" i="27"/>
  <c r="K575" i="27"/>
  <c r="P575" i="27" s="1"/>
  <c r="A575" i="27"/>
  <c r="B575" i="27" s="1"/>
  <c r="K574" i="27"/>
  <c r="I574" i="27"/>
  <c r="E574" i="27"/>
  <c r="D574" i="27"/>
  <c r="A574" i="27"/>
  <c r="B574" i="27" s="1"/>
  <c r="R573" i="27"/>
  <c r="N573" i="27"/>
  <c r="M573" i="27"/>
  <c r="L573" i="27"/>
  <c r="K573" i="27"/>
  <c r="Q573" i="27" s="1"/>
  <c r="I573" i="27"/>
  <c r="F573" i="27"/>
  <c r="D573" i="27"/>
  <c r="A573" i="27"/>
  <c r="B573" i="27" s="1"/>
  <c r="M572" i="27"/>
  <c r="K572" i="27"/>
  <c r="P572" i="27" s="1"/>
  <c r="A572" i="27"/>
  <c r="B572" i="27" s="1"/>
  <c r="P571" i="27"/>
  <c r="K571" i="27"/>
  <c r="L571" i="27" s="1"/>
  <c r="E571" i="27"/>
  <c r="F571" i="27"/>
  <c r="A571" i="27"/>
  <c r="B571" i="27" s="1"/>
  <c r="K570" i="27"/>
  <c r="D570" i="27"/>
  <c r="A570" i="27"/>
  <c r="E570" i="27" s="1"/>
  <c r="M569" i="27"/>
  <c r="L569" i="27"/>
  <c r="K569" i="27"/>
  <c r="N569" i="27" s="1"/>
  <c r="D569" i="27"/>
  <c r="B569" i="27"/>
  <c r="F569" i="27"/>
  <c r="A569" i="27"/>
  <c r="K568" i="27"/>
  <c r="R568" i="27" s="1"/>
  <c r="E568" i="27"/>
  <c r="F568" i="27"/>
  <c r="A568" i="27"/>
  <c r="B568" i="27" s="1"/>
  <c r="K567" i="27"/>
  <c r="P567" i="27" s="1"/>
  <c r="A567" i="27"/>
  <c r="B567" i="27" s="1"/>
  <c r="K566" i="27"/>
  <c r="I566" i="27"/>
  <c r="E566" i="27"/>
  <c r="A566" i="27"/>
  <c r="B566" i="27" s="1"/>
  <c r="R565" i="27"/>
  <c r="N565" i="27"/>
  <c r="M565" i="27"/>
  <c r="K565" i="27"/>
  <c r="Q565" i="27" s="1"/>
  <c r="I565" i="27"/>
  <c r="F565" i="27"/>
  <c r="A565" i="27"/>
  <c r="B565" i="27" s="1"/>
  <c r="K564" i="27"/>
  <c r="P564" i="27" s="1"/>
  <c r="A564" i="27"/>
  <c r="B564" i="27" s="1"/>
  <c r="N563" i="27"/>
  <c r="L563" i="27"/>
  <c r="K563" i="27"/>
  <c r="P563" i="27" s="1"/>
  <c r="F563" i="27"/>
  <c r="A563" i="27"/>
  <c r="B563" i="27" s="1"/>
  <c r="K562" i="27"/>
  <c r="A562" i="27"/>
  <c r="E562" i="27" s="1"/>
  <c r="K561" i="27"/>
  <c r="B561" i="27"/>
  <c r="F561" i="27"/>
  <c r="A561" i="27"/>
  <c r="K560" i="27"/>
  <c r="F560" i="27"/>
  <c r="A560" i="27"/>
  <c r="B560" i="27" s="1"/>
  <c r="K559" i="27"/>
  <c r="A559" i="27"/>
  <c r="B559" i="27" s="1"/>
  <c r="K558" i="27"/>
  <c r="I558" i="27"/>
  <c r="E558" i="27"/>
  <c r="D558" i="27"/>
  <c r="A558" i="27"/>
  <c r="B558" i="27" s="1"/>
  <c r="K557" i="27"/>
  <c r="M557" i="27" s="1"/>
  <c r="I557" i="27"/>
  <c r="F557" i="27"/>
  <c r="D557" i="27"/>
  <c r="B557" i="27"/>
  <c r="A557" i="27"/>
  <c r="K556" i="27"/>
  <c r="A556" i="27"/>
  <c r="B556" i="27" s="1"/>
  <c r="K555" i="27"/>
  <c r="E555" i="27"/>
  <c r="F555" i="27"/>
  <c r="A555" i="27"/>
  <c r="B555" i="27" s="1"/>
  <c r="K554" i="27"/>
  <c r="D554" i="27"/>
  <c r="A554" i="27"/>
  <c r="E554" i="27" s="1"/>
  <c r="K553" i="27"/>
  <c r="D553" i="27"/>
  <c r="F553" i="27"/>
  <c r="A553" i="27"/>
  <c r="B553" i="27" s="1"/>
  <c r="K552" i="27"/>
  <c r="E552" i="27"/>
  <c r="B552" i="27"/>
  <c r="F552" i="27"/>
  <c r="A552" i="27"/>
  <c r="K551" i="27"/>
  <c r="P551" i="27" s="1"/>
  <c r="A551" i="27"/>
  <c r="B551" i="27" s="1"/>
  <c r="K550" i="27"/>
  <c r="I550" i="27"/>
  <c r="E550" i="27"/>
  <c r="A550" i="27"/>
  <c r="B550" i="27" s="1"/>
  <c r="Q549" i="27"/>
  <c r="N549" i="27"/>
  <c r="K549" i="27"/>
  <c r="M549" i="27" s="1"/>
  <c r="I549" i="27"/>
  <c r="F549" i="27"/>
  <c r="A549" i="27"/>
  <c r="B549" i="27" s="1"/>
  <c r="K548" i="27"/>
  <c r="P548" i="27" s="1"/>
  <c r="A548" i="27"/>
  <c r="B548" i="27" s="1"/>
  <c r="K547" i="27"/>
  <c r="F547" i="27"/>
  <c r="A547" i="27"/>
  <c r="B547" i="27" s="1"/>
  <c r="K546" i="27"/>
  <c r="A546" i="27"/>
  <c r="E546" i="27" s="1"/>
  <c r="K545" i="27"/>
  <c r="N545" i="27" s="1"/>
  <c r="F545" i="27"/>
  <c r="A545" i="27"/>
  <c r="B545" i="27" s="1"/>
  <c r="R544" i="27"/>
  <c r="M544" i="27"/>
  <c r="K544" i="27"/>
  <c r="P544" i="27" s="1"/>
  <c r="F544" i="27"/>
  <c r="A544" i="27"/>
  <c r="B544" i="27" s="1"/>
  <c r="N543" i="27"/>
  <c r="K543" i="27"/>
  <c r="P543" i="27" s="1"/>
  <c r="A543" i="27"/>
  <c r="B543" i="27" s="1"/>
  <c r="K542" i="27"/>
  <c r="I542" i="27"/>
  <c r="E542" i="27"/>
  <c r="D542" i="27"/>
  <c r="B542" i="27"/>
  <c r="A542" i="27"/>
  <c r="R541" i="27"/>
  <c r="N541" i="27"/>
  <c r="M541" i="27"/>
  <c r="K541" i="27"/>
  <c r="Q541" i="27" s="1"/>
  <c r="I541" i="27"/>
  <c r="F541" i="27"/>
  <c r="D541" i="27"/>
  <c r="A541" i="27"/>
  <c r="B541" i="27" s="1"/>
  <c r="K540" i="27"/>
  <c r="P540" i="27" s="1"/>
  <c r="A540" i="27"/>
  <c r="B540" i="27" s="1"/>
  <c r="K539" i="27"/>
  <c r="P539" i="27" s="1"/>
  <c r="E539" i="27"/>
  <c r="F539" i="27"/>
  <c r="A539" i="27"/>
  <c r="B539" i="27" s="1"/>
  <c r="K538" i="27"/>
  <c r="D538" i="27"/>
  <c r="A538" i="27"/>
  <c r="E538" i="27" s="1"/>
  <c r="Q537" i="27"/>
  <c r="K537" i="27"/>
  <c r="N537" i="27" s="1"/>
  <c r="D537" i="27"/>
  <c r="F537" i="27"/>
  <c r="A537" i="27"/>
  <c r="B537" i="27" s="1"/>
  <c r="P536" i="27"/>
  <c r="K536" i="27"/>
  <c r="R536" i="27" s="1"/>
  <c r="E536" i="27"/>
  <c r="B536" i="27"/>
  <c r="F536" i="27"/>
  <c r="A536" i="27"/>
  <c r="K535" i="27"/>
  <c r="P535" i="27" s="1"/>
  <c r="A535" i="27"/>
  <c r="B535" i="27" s="1"/>
  <c r="K534" i="27"/>
  <c r="I534" i="27"/>
  <c r="E534" i="27"/>
  <c r="B534" i="27"/>
  <c r="A534" i="27"/>
  <c r="R533" i="27"/>
  <c r="N533" i="27"/>
  <c r="M533" i="27"/>
  <c r="K533" i="27"/>
  <c r="Q533" i="27" s="1"/>
  <c r="I533" i="27"/>
  <c r="F533" i="27"/>
  <c r="A533" i="27"/>
  <c r="B533" i="27" s="1"/>
  <c r="K532" i="27"/>
  <c r="P532" i="27" s="1"/>
  <c r="B532" i="27"/>
  <c r="A532" i="27"/>
  <c r="K531" i="27"/>
  <c r="F531" i="27"/>
  <c r="A531" i="27"/>
  <c r="B531" i="27" s="1"/>
  <c r="K530" i="27"/>
  <c r="A530" i="27"/>
  <c r="E530" i="27" s="1"/>
  <c r="K529" i="27"/>
  <c r="B529" i="27"/>
  <c r="F529" i="27"/>
  <c r="A529" i="27"/>
  <c r="K528" i="27"/>
  <c r="F528" i="27"/>
  <c r="A528" i="27"/>
  <c r="B528" i="27" s="1"/>
  <c r="K527" i="27"/>
  <c r="A527" i="27"/>
  <c r="B527" i="27" s="1"/>
  <c r="K526" i="27"/>
  <c r="I526" i="27"/>
  <c r="E526" i="27"/>
  <c r="D526" i="27"/>
  <c r="B526" i="27"/>
  <c r="A526" i="27"/>
  <c r="Q525" i="27"/>
  <c r="N525" i="27"/>
  <c r="K525" i="27"/>
  <c r="M525" i="27" s="1"/>
  <c r="I525" i="27"/>
  <c r="F525" i="27"/>
  <c r="D525" i="27"/>
  <c r="A525" i="27"/>
  <c r="B525" i="27" s="1"/>
  <c r="K524" i="27"/>
  <c r="A524" i="27"/>
  <c r="B524" i="27" s="1"/>
  <c r="K523" i="27"/>
  <c r="E523" i="27"/>
  <c r="F523" i="27"/>
  <c r="A523" i="27"/>
  <c r="B523" i="27" s="1"/>
  <c r="K522" i="27"/>
  <c r="D522" i="27"/>
  <c r="A522" i="27"/>
  <c r="E522" i="27" s="1"/>
  <c r="K521" i="27"/>
  <c r="D521" i="27"/>
  <c r="B521" i="27"/>
  <c r="F521" i="27"/>
  <c r="A521" i="27"/>
  <c r="K520" i="27"/>
  <c r="E520" i="27"/>
  <c r="F520" i="27"/>
  <c r="A520" i="27"/>
  <c r="B520" i="27" s="1"/>
  <c r="K519" i="27"/>
  <c r="P519" i="27" s="1"/>
  <c r="D519" i="27"/>
  <c r="E519" i="27"/>
  <c r="A519" i="27"/>
  <c r="B519" i="27" s="1"/>
  <c r="K518" i="27"/>
  <c r="A518" i="27"/>
  <c r="B518" i="27" s="1"/>
  <c r="K517" i="27"/>
  <c r="Q517" i="27" s="1"/>
  <c r="E517" i="27"/>
  <c r="A517" i="27"/>
  <c r="B517" i="27" s="1"/>
  <c r="K516" i="27"/>
  <c r="N516" i="27" s="1"/>
  <c r="A516" i="27"/>
  <c r="B516" i="27" s="1"/>
  <c r="K515" i="27"/>
  <c r="I515" i="27"/>
  <c r="D515" i="27"/>
  <c r="E515" i="27"/>
  <c r="A515" i="27"/>
  <c r="B515" i="27" s="1"/>
  <c r="R514" i="27"/>
  <c r="K514" i="27"/>
  <c r="A514" i="27"/>
  <c r="B514" i="27" s="1"/>
  <c r="N513" i="27"/>
  <c r="K513" i="27"/>
  <c r="Q513" i="27" s="1"/>
  <c r="E513" i="27"/>
  <c r="A513" i="27"/>
  <c r="B513" i="27" s="1"/>
  <c r="K512" i="27"/>
  <c r="N512" i="27" s="1"/>
  <c r="A512" i="27"/>
  <c r="B512" i="27" s="1"/>
  <c r="K511" i="27"/>
  <c r="I511" i="27"/>
  <c r="D511" i="27"/>
  <c r="E511" i="27"/>
  <c r="A511" i="27"/>
  <c r="B511" i="27" s="1"/>
  <c r="K510" i="27"/>
  <c r="A510" i="27"/>
  <c r="B510" i="27" s="1"/>
  <c r="N509" i="27"/>
  <c r="L509" i="27"/>
  <c r="K509" i="27"/>
  <c r="Q509" i="27" s="1"/>
  <c r="E509" i="27"/>
  <c r="A509" i="27"/>
  <c r="B509" i="27" s="1"/>
  <c r="K508" i="27"/>
  <c r="N508" i="27" s="1"/>
  <c r="A508" i="27"/>
  <c r="B508" i="27" s="1"/>
  <c r="K507" i="27"/>
  <c r="I507" i="27"/>
  <c r="D507" i="27"/>
  <c r="E507" i="27"/>
  <c r="A507" i="27"/>
  <c r="B507" i="27" s="1"/>
  <c r="K506" i="27"/>
  <c r="B506" i="27"/>
  <c r="A506" i="27"/>
  <c r="K505" i="27"/>
  <c r="E505" i="27"/>
  <c r="A505" i="27"/>
  <c r="B505" i="27" s="1"/>
  <c r="K504" i="27"/>
  <c r="N504" i="27" s="1"/>
  <c r="A504" i="27"/>
  <c r="B504" i="27" s="1"/>
  <c r="K503" i="27"/>
  <c r="I503" i="27"/>
  <c r="D503" i="27"/>
  <c r="E503" i="27"/>
  <c r="A503" i="27"/>
  <c r="B503" i="27" s="1"/>
  <c r="K502" i="27"/>
  <c r="A502" i="27"/>
  <c r="B502" i="27" s="1"/>
  <c r="K501" i="27"/>
  <c r="L501" i="27" s="1"/>
  <c r="E501" i="27"/>
  <c r="A501" i="27"/>
  <c r="B501" i="27" s="1"/>
  <c r="K500" i="27"/>
  <c r="N500" i="27" s="1"/>
  <c r="A500" i="27"/>
  <c r="B500" i="27" s="1"/>
  <c r="K499" i="27"/>
  <c r="I499" i="27"/>
  <c r="D499" i="27"/>
  <c r="E499" i="27"/>
  <c r="A499" i="27"/>
  <c r="B499" i="27" s="1"/>
  <c r="R498" i="27"/>
  <c r="K498" i="27"/>
  <c r="A498" i="27"/>
  <c r="B498" i="27" s="1"/>
  <c r="K497" i="27"/>
  <c r="Q497" i="27" s="1"/>
  <c r="E497" i="27"/>
  <c r="A497" i="27"/>
  <c r="B497" i="27" s="1"/>
  <c r="K496" i="27"/>
  <c r="N496" i="27" s="1"/>
  <c r="A496" i="27"/>
  <c r="B496" i="27" s="1"/>
  <c r="K495" i="27"/>
  <c r="I495" i="27"/>
  <c r="D495" i="27"/>
  <c r="E495" i="27"/>
  <c r="A495" i="27"/>
  <c r="B495" i="27" s="1"/>
  <c r="R494" i="27"/>
  <c r="K494" i="27"/>
  <c r="A494" i="27"/>
  <c r="B494" i="27" s="1"/>
  <c r="N493" i="27"/>
  <c r="K493" i="27"/>
  <c r="Q493" i="27" s="1"/>
  <c r="E493" i="27"/>
  <c r="A493" i="27"/>
  <c r="B493" i="27" s="1"/>
  <c r="K492" i="27"/>
  <c r="N492" i="27" s="1"/>
  <c r="A492" i="27"/>
  <c r="B492" i="27" s="1"/>
  <c r="K491" i="27"/>
  <c r="I491" i="27"/>
  <c r="D491" i="27"/>
  <c r="E491" i="27"/>
  <c r="A491" i="27"/>
  <c r="B491" i="27" s="1"/>
  <c r="K490" i="27"/>
  <c r="A490" i="27"/>
  <c r="B490" i="27" s="1"/>
  <c r="N489" i="27"/>
  <c r="L489" i="27"/>
  <c r="K489" i="27"/>
  <c r="Q489" i="27" s="1"/>
  <c r="E489" i="27"/>
  <c r="A489" i="27"/>
  <c r="B489" i="27" s="1"/>
  <c r="K488" i="27"/>
  <c r="N488" i="27" s="1"/>
  <c r="A488" i="27"/>
  <c r="B488" i="27" s="1"/>
  <c r="K487" i="27"/>
  <c r="I487" i="27"/>
  <c r="D487" i="27"/>
  <c r="E487" i="27"/>
  <c r="A487" i="27"/>
  <c r="B487" i="27" s="1"/>
  <c r="K486" i="27"/>
  <c r="A486" i="27"/>
  <c r="B486" i="27" s="1"/>
  <c r="K485" i="27"/>
  <c r="Q485" i="27" s="1"/>
  <c r="E485" i="27"/>
  <c r="A485" i="27"/>
  <c r="B485" i="27" s="1"/>
  <c r="K484" i="27"/>
  <c r="N484" i="27" s="1"/>
  <c r="A484" i="27"/>
  <c r="B484" i="27" s="1"/>
  <c r="K483" i="27"/>
  <c r="I483" i="27"/>
  <c r="D483" i="27"/>
  <c r="E483" i="27"/>
  <c r="A483" i="27"/>
  <c r="B483" i="27" s="1"/>
  <c r="R482" i="27"/>
  <c r="K482" i="27"/>
  <c r="A482" i="27"/>
  <c r="B482" i="27" s="1"/>
  <c r="K481" i="27"/>
  <c r="Q481" i="27" s="1"/>
  <c r="E481" i="27"/>
  <c r="A481" i="27"/>
  <c r="B481" i="27" s="1"/>
  <c r="K480" i="27"/>
  <c r="N480" i="27" s="1"/>
  <c r="A480" i="27"/>
  <c r="B480" i="27" s="1"/>
  <c r="K479" i="27"/>
  <c r="I479" i="27"/>
  <c r="D479" i="27"/>
  <c r="E479" i="27"/>
  <c r="A479" i="27"/>
  <c r="B479" i="27" s="1"/>
  <c r="R478" i="27"/>
  <c r="K478" i="27"/>
  <c r="A478" i="27"/>
  <c r="B478" i="27" s="1"/>
  <c r="N477" i="27"/>
  <c r="K477" i="27"/>
  <c r="Q477" i="27" s="1"/>
  <c r="E477" i="27"/>
  <c r="A477" i="27"/>
  <c r="B477" i="27" s="1"/>
  <c r="K476" i="27"/>
  <c r="N476" i="27" s="1"/>
  <c r="A476" i="27"/>
  <c r="B476" i="27" s="1"/>
  <c r="K475" i="27"/>
  <c r="I475" i="27"/>
  <c r="D475" i="27"/>
  <c r="E475" i="27"/>
  <c r="A475" i="27"/>
  <c r="B475" i="27" s="1"/>
  <c r="K474" i="27"/>
  <c r="A474" i="27"/>
  <c r="B474" i="27" s="1"/>
  <c r="L473" i="27"/>
  <c r="K473" i="27"/>
  <c r="Q473" i="27" s="1"/>
  <c r="E473" i="27"/>
  <c r="A473" i="27"/>
  <c r="B473" i="27" s="1"/>
  <c r="K472" i="27"/>
  <c r="N472" i="27" s="1"/>
  <c r="A472" i="27"/>
  <c r="B472" i="27" s="1"/>
  <c r="K471" i="27"/>
  <c r="I471" i="27"/>
  <c r="D471" i="27"/>
  <c r="E471" i="27"/>
  <c r="A471" i="27"/>
  <c r="B471" i="27" s="1"/>
  <c r="K470" i="27"/>
  <c r="B470" i="27"/>
  <c r="A470" i="27"/>
  <c r="K469" i="27"/>
  <c r="Q469" i="27" s="1"/>
  <c r="E469" i="27"/>
  <c r="A469" i="27"/>
  <c r="B469" i="27" s="1"/>
  <c r="K468" i="27"/>
  <c r="N468" i="27" s="1"/>
  <c r="A468" i="27"/>
  <c r="B468" i="27" s="1"/>
  <c r="K467" i="27"/>
  <c r="I467" i="27"/>
  <c r="D467" i="27"/>
  <c r="E467" i="27"/>
  <c r="A467" i="27"/>
  <c r="B467" i="27" s="1"/>
  <c r="R466" i="27"/>
  <c r="K466" i="27"/>
  <c r="A466" i="27"/>
  <c r="B466" i="27" s="1"/>
  <c r="K465" i="27"/>
  <c r="Q465" i="27" s="1"/>
  <c r="E465" i="27"/>
  <c r="A465" i="27"/>
  <c r="B465" i="27" s="1"/>
  <c r="K464" i="27"/>
  <c r="N464" i="27" s="1"/>
  <c r="A464" i="27"/>
  <c r="B464" i="27" s="1"/>
  <c r="K463" i="27"/>
  <c r="I463" i="27"/>
  <c r="D463" i="27"/>
  <c r="E463" i="27"/>
  <c r="A463" i="27"/>
  <c r="B463" i="27" s="1"/>
  <c r="R462" i="27"/>
  <c r="K462" i="27"/>
  <c r="A462" i="27"/>
  <c r="B462" i="27" s="1"/>
  <c r="N461" i="27"/>
  <c r="K461" i="27"/>
  <c r="Q461" i="27" s="1"/>
  <c r="E461" i="27"/>
  <c r="A461" i="27"/>
  <c r="B461" i="27" s="1"/>
  <c r="K460" i="27"/>
  <c r="N460" i="27" s="1"/>
  <c r="A460" i="27"/>
  <c r="B460" i="27" s="1"/>
  <c r="K459" i="27"/>
  <c r="I459" i="27"/>
  <c r="D459" i="27"/>
  <c r="E459" i="27"/>
  <c r="A459" i="27"/>
  <c r="B459" i="27" s="1"/>
  <c r="K458" i="27"/>
  <c r="A458" i="27"/>
  <c r="B458" i="27" s="1"/>
  <c r="K457" i="27"/>
  <c r="Q457" i="27" s="1"/>
  <c r="E457" i="27"/>
  <c r="A457" i="27"/>
  <c r="B457" i="27" s="1"/>
  <c r="K456" i="27"/>
  <c r="N456" i="27" s="1"/>
  <c r="A456" i="27"/>
  <c r="B456" i="27" s="1"/>
  <c r="K455" i="27"/>
  <c r="I455" i="27"/>
  <c r="D455" i="27"/>
  <c r="E455" i="27"/>
  <c r="A455" i="27"/>
  <c r="B455" i="27" s="1"/>
  <c r="K454" i="27"/>
  <c r="A454" i="27"/>
  <c r="B454" i="27" s="1"/>
  <c r="K453" i="27"/>
  <c r="Q453" i="27" s="1"/>
  <c r="E453" i="27"/>
  <c r="A453" i="27"/>
  <c r="B453" i="27" s="1"/>
  <c r="K452" i="27"/>
  <c r="N452" i="27" s="1"/>
  <c r="A452" i="27"/>
  <c r="B452" i="27" s="1"/>
  <c r="K451" i="27"/>
  <c r="I451" i="27"/>
  <c r="D451" i="27"/>
  <c r="E451" i="27"/>
  <c r="A451" i="27"/>
  <c r="B451" i="27" s="1"/>
  <c r="K450" i="27"/>
  <c r="N450" i="27" s="1"/>
  <c r="B450" i="27"/>
  <c r="A450" i="27"/>
  <c r="Q449" i="27"/>
  <c r="N449" i="27"/>
  <c r="L449" i="27"/>
  <c r="K449" i="27"/>
  <c r="E449" i="27"/>
  <c r="A449" i="27"/>
  <c r="B449" i="27" s="1"/>
  <c r="K448" i="27"/>
  <c r="N448" i="27" s="1"/>
  <c r="A448" i="27"/>
  <c r="B448" i="27" s="1"/>
  <c r="K447" i="27"/>
  <c r="N447" i="27" s="1"/>
  <c r="I447" i="27"/>
  <c r="D447" i="27"/>
  <c r="E447" i="27"/>
  <c r="A447" i="27"/>
  <c r="B447" i="27" s="1"/>
  <c r="K446" i="27"/>
  <c r="N446" i="27" s="1"/>
  <c r="B446" i="27"/>
  <c r="A446" i="27"/>
  <c r="Q445" i="27"/>
  <c r="N445" i="27"/>
  <c r="L445" i="27"/>
  <c r="K445" i="27"/>
  <c r="E445" i="27"/>
  <c r="A445" i="27"/>
  <c r="B445" i="27" s="1"/>
  <c r="K444" i="27"/>
  <c r="N444" i="27" s="1"/>
  <c r="A444" i="27"/>
  <c r="B444" i="27" s="1"/>
  <c r="K443" i="27"/>
  <c r="N443" i="27" s="1"/>
  <c r="I443" i="27"/>
  <c r="D443" i="27"/>
  <c r="E443" i="27"/>
  <c r="A443" i="27"/>
  <c r="B443" i="27" s="1"/>
  <c r="K442" i="27"/>
  <c r="N442" i="27" s="1"/>
  <c r="B442" i="27"/>
  <c r="A442" i="27"/>
  <c r="Q441" i="27"/>
  <c r="N441" i="27"/>
  <c r="L441" i="27"/>
  <c r="K441" i="27"/>
  <c r="E441" i="27"/>
  <c r="A441" i="27"/>
  <c r="B441" i="27" s="1"/>
  <c r="K440" i="27"/>
  <c r="N440" i="27" s="1"/>
  <c r="A440" i="27"/>
  <c r="B440" i="27" s="1"/>
  <c r="K439" i="27"/>
  <c r="N439" i="27" s="1"/>
  <c r="I439" i="27"/>
  <c r="D439" i="27"/>
  <c r="E439" i="27"/>
  <c r="A439" i="27"/>
  <c r="B439" i="27" s="1"/>
  <c r="K438" i="27"/>
  <c r="B438" i="27"/>
  <c r="A438" i="27"/>
  <c r="Q437" i="27"/>
  <c r="N437" i="27"/>
  <c r="L437" i="27"/>
  <c r="K437" i="27"/>
  <c r="E437" i="27"/>
  <c r="A437" i="27"/>
  <c r="B437" i="27" s="1"/>
  <c r="K436" i="27"/>
  <c r="P436" i="27" s="1"/>
  <c r="A436" i="27"/>
  <c r="B436" i="27" s="1"/>
  <c r="K435" i="27"/>
  <c r="I435" i="27"/>
  <c r="D435" i="27"/>
  <c r="E435" i="27"/>
  <c r="A435" i="27"/>
  <c r="B435" i="27" s="1"/>
  <c r="K434" i="27"/>
  <c r="B434" i="27"/>
  <c r="A434" i="27"/>
  <c r="Q433" i="27"/>
  <c r="N433" i="27"/>
  <c r="L433" i="27"/>
  <c r="K433" i="27"/>
  <c r="E433" i="27"/>
  <c r="A433" i="27"/>
  <c r="B433" i="27" s="1"/>
  <c r="K432" i="27"/>
  <c r="P432" i="27" s="1"/>
  <c r="A432" i="27"/>
  <c r="B432" i="27" s="1"/>
  <c r="K431" i="27"/>
  <c r="I431" i="27"/>
  <c r="D431" i="27"/>
  <c r="E431" i="27"/>
  <c r="A431" i="27"/>
  <c r="B431" i="27" s="1"/>
  <c r="K430" i="27"/>
  <c r="B430" i="27"/>
  <c r="A430" i="27"/>
  <c r="N429" i="27"/>
  <c r="K429" i="27"/>
  <c r="Q429" i="27" s="1"/>
  <c r="E429" i="27"/>
  <c r="A429" i="27"/>
  <c r="B429" i="27" s="1"/>
  <c r="K428" i="27"/>
  <c r="P428" i="27" s="1"/>
  <c r="A428" i="27"/>
  <c r="B428" i="27" s="1"/>
  <c r="K427" i="27"/>
  <c r="I427" i="27"/>
  <c r="D427" i="27"/>
  <c r="E427" i="27"/>
  <c r="A427" i="27"/>
  <c r="B427" i="27" s="1"/>
  <c r="K426" i="27"/>
  <c r="A426" i="27"/>
  <c r="B426" i="27" s="1"/>
  <c r="N425" i="27"/>
  <c r="K425" i="27"/>
  <c r="Q425" i="27" s="1"/>
  <c r="E425" i="27"/>
  <c r="A425" i="27"/>
  <c r="B425" i="27" s="1"/>
  <c r="K424" i="27"/>
  <c r="N424" i="27" s="1"/>
  <c r="A424" i="27"/>
  <c r="B424" i="27" s="1"/>
  <c r="K423" i="27"/>
  <c r="I423" i="27"/>
  <c r="D423" i="27"/>
  <c r="E423" i="27"/>
  <c r="A423" i="27"/>
  <c r="B423" i="27" s="1"/>
  <c r="K422" i="27"/>
  <c r="A422" i="27"/>
  <c r="B422" i="27" s="1"/>
  <c r="N421" i="27"/>
  <c r="K421" i="27"/>
  <c r="Q421" i="27" s="1"/>
  <c r="F421" i="27"/>
  <c r="A421" i="27"/>
  <c r="B421" i="27" s="1"/>
  <c r="K420" i="27"/>
  <c r="N420" i="27" s="1"/>
  <c r="A420" i="27"/>
  <c r="B420" i="27" s="1"/>
  <c r="K419" i="27"/>
  <c r="I419" i="27"/>
  <c r="D419" i="27"/>
  <c r="E419" i="27"/>
  <c r="A419" i="27"/>
  <c r="B419" i="27" s="1"/>
  <c r="K418" i="27"/>
  <c r="A418" i="27"/>
  <c r="B418" i="27" s="1"/>
  <c r="N417" i="27"/>
  <c r="L417" i="27"/>
  <c r="K417" i="27"/>
  <c r="Q417" i="27" s="1"/>
  <c r="E417" i="27"/>
  <c r="A417" i="27"/>
  <c r="B417" i="27" s="1"/>
  <c r="K416" i="27"/>
  <c r="N416" i="27" s="1"/>
  <c r="A416" i="27"/>
  <c r="B416" i="27" s="1"/>
  <c r="K415" i="27"/>
  <c r="I415" i="27"/>
  <c r="D415" i="27"/>
  <c r="E415" i="27"/>
  <c r="A415" i="27"/>
  <c r="B415" i="27" s="1"/>
  <c r="K414" i="27"/>
  <c r="B414" i="27"/>
  <c r="A414" i="27"/>
  <c r="N413" i="27"/>
  <c r="K413" i="27"/>
  <c r="Q413" i="27" s="1"/>
  <c r="E413" i="27"/>
  <c r="A413" i="27"/>
  <c r="B413" i="27" s="1"/>
  <c r="K412" i="27"/>
  <c r="N412" i="27" s="1"/>
  <c r="A412" i="27"/>
  <c r="B412" i="27" s="1"/>
  <c r="K411" i="27"/>
  <c r="I411" i="27"/>
  <c r="D411" i="27"/>
  <c r="E411" i="27"/>
  <c r="A411" i="27"/>
  <c r="B411" i="27" s="1"/>
  <c r="K410" i="27"/>
  <c r="R410" i="27" s="1"/>
  <c r="A410" i="27"/>
  <c r="B410" i="27" s="1"/>
  <c r="K409" i="27"/>
  <c r="Q409" i="27" s="1"/>
  <c r="F409" i="27"/>
  <c r="A409" i="27"/>
  <c r="B409" i="27" s="1"/>
  <c r="K408" i="27"/>
  <c r="N408" i="27" s="1"/>
  <c r="A408" i="27"/>
  <c r="B408" i="27" s="1"/>
  <c r="K407" i="27"/>
  <c r="I407" i="27"/>
  <c r="D407" i="27"/>
  <c r="E407" i="27"/>
  <c r="A407" i="27"/>
  <c r="B407" i="27" s="1"/>
  <c r="R406" i="27"/>
  <c r="K406" i="27"/>
  <c r="A406" i="27"/>
  <c r="B406" i="27" s="1"/>
  <c r="K405" i="27"/>
  <c r="Q405" i="27" s="1"/>
  <c r="E405" i="27"/>
  <c r="A405" i="27"/>
  <c r="B405" i="27" s="1"/>
  <c r="K404" i="27"/>
  <c r="N404" i="27" s="1"/>
  <c r="A404" i="27"/>
  <c r="B404" i="27" s="1"/>
  <c r="K403" i="27"/>
  <c r="I403" i="27"/>
  <c r="D403" i="27"/>
  <c r="E403" i="27"/>
  <c r="A403" i="27"/>
  <c r="B403" i="27" s="1"/>
  <c r="R402" i="27"/>
  <c r="K402" i="27"/>
  <c r="A402" i="27"/>
  <c r="B402" i="27" s="1"/>
  <c r="N401" i="27"/>
  <c r="K401" i="27"/>
  <c r="Q401" i="27" s="1"/>
  <c r="E401" i="27"/>
  <c r="A401" i="27"/>
  <c r="B401" i="27" s="1"/>
  <c r="K400" i="27"/>
  <c r="P400" i="27" s="1"/>
  <c r="A400" i="27"/>
  <c r="B400" i="27" s="1"/>
  <c r="K399" i="27"/>
  <c r="I399" i="27"/>
  <c r="D399" i="27"/>
  <c r="E399" i="27"/>
  <c r="A399" i="27"/>
  <c r="B399" i="27" s="1"/>
  <c r="R398" i="27"/>
  <c r="M398" i="27"/>
  <c r="K398" i="27"/>
  <c r="N398" i="27" s="1"/>
  <c r="A398" i="27"/>
  <c r="B398" i="27" s="1"/>
  <c r="L397" i="27"/>
  <c r="K397" i="27"/>
  <c r="E397" i="27"/>
  <c r="A397" i="27"/>
  <c r="B397" i="27" s="1"/>
  <c r="K396" i="27"/>
  <c r="N396" i="27" s="1"/>
  <c r="A396" i="27"/>
  <c r="B396" i="27" s="1"/>
  <c r="R395" i="27"/>
  <c r="N395" i="27"/>
  <c r="M395" i="27"/>
  <c r="K395" i="27"/>
  <c r="Q395" i="27" s="1"/>
  <c r="I395" i="27"/>
  <c r="D395" i="27"/>
  <c r="E395" i="27"/>
  <c r="A395" i="27"/>
  <c r="B395" i="27" s="1"/>
  <c r="R394" i="27"/>
  <c r="M394" i="27"/>
  <c r="K394" i="27"/>
  <c r="N394" i="27" s="1"/>
  <c r="A394" i="27"/>
  <c r="B394" i="27" s="1"/>
  <c r="K393" i="27"/>
  <c r="L393" i="27" s="1"/>
  <c r="E393" i="27"/>
  <c r="A393" i="27"/>
  <c r="B393" i="27" s="1"/>
  <c r="K392" i="27"/>
  <c r="P392" i="27" s="1"/>
  <c r="A392" i="27"/>
  <c r="B392" i="27" s="1"/>
  <c r="R391" i="27"/>
  <c r="N391" i="27"/>
  <c r="M391" i="27"/>
  <c r="L391" i="27"/>
  <c r="K391" i="27"/>
  <c r="Q391" i="27" s="1"/>
  <c r="I391" i="27"/>
  <c r="D391" i="27"/>
  <c r="E391" i="27"/>
  <c r="A391" i="27"/>
  <c r="B391" i="27" s="1"/>
  <c r="R390" i="27"/>
  <c r="M390" i="27"/>
  <c r="K390" i="27"/>
  <c r="N390" i="27" s="1"/>
  <c r="A390" i="27"/>
  <c r="B390" i="27" s="1"/>
  <c r="K389" i="27"/>
  <c r="L389" i="27" s="1"/>
  <c r="E389" i="27"/>
  <c r="A389" i="27"/>
  <c r="B389" i="27" s="1"/>
  <c r="K388" i="27"/>
  <c r="N388" i="27" s="1"/>
  <c r="A388" i="27"/>
  <c r="B388" i="27" s="1"/>
  <c r="R387" i="27"/>
  <c r="N387" i="27"/>
  <c r="M387" i="27"/>
  <c r="K387" i="27"/>
  <c r="Q387" i="27" s="1"/>
  <c r="I387" i="27"/>
  <c r="D387" i="27"/>
  <c r="E387" i="27"/>
  <c r="A387" i="27"/>
  <c r="B387" i="27" s="1"/>
  <c r="R386" i="27"/>
  <c r="M386" i="27"/>
  <c r="K386" i="27"/>
  <c r="N386" i="27" s="1"/>
  <c r="A386" i="27"/>
  <c r="B386" i="27" s="1"/>
  <c r="K385" i="27"/>
  <c r="L385" i="27" s="1"/>
  <c r="E385" i="27"/>
  <c r="A385" i="27"/>
  <c r="B385" i="27" s="1"/>
  <c r="K384" i="27"/>
  <c r="N384" i="27" s="1"/>
  <c r="A384" i="27"/>
  <c r="B384" i="27" s="1"/>
  <c r="R383" i="27"/>
  <c r="N383" i="27"/>
  <c r="M383" i="27"/>
  <c r="K383" i="27"/>
  <c r="Q383" i="27" s="1"/>
  <c r="I383" i="27"/>
  <c r="D383" i="27"/>
  <c r="E383" i="27"/>
  <c r="A383" i="27"/>
  <c r="B383" i="27" s="1"/>
  <c r="R382" i="27"/>
  <c r="M382" i="27"/>
  <c r="K382" i="27"/>
  <c r="N382" i="27" s="1"/>
  <c r="A382" i="27"/>
  <c r="B382" i="27" s="1"/>
  <c r="L381" i="27"/>
  <c r="K381" i="27"/>
  <c r="E381" i="27"/>
  <c r="A381" i="27"/>
  <c r="B381" i="27" s="1"/>
  <c r="K380" i="27"/>
  <c r="N380" i="27" s="1"/>
  <c r="A380" i="27"/>
  <c r="B380" i="27" s="1"/>
  <c r="R379" i="27"/>
  <c r="N379" i="27"/>
  <c r="M379" i="27"/>
  <c r="K379" i="27"/>
  <c r="Q379" i="27" s="1"/>
  <c r="I379" i="27"/>
  <c r="D379" i="27"/>
  <c r="E379" i="27"/>
  <c r="A379" i="27"/>
  <c r="B379" i="27" s="1"/>
  <c r="R378" i="27"/>
  <c r="M378" i="27"/>
  <c r="K378" i="27"/>
  <c r="N378" i="27" s="1"/>
  <c r="A378" i="27"/>
  <c r="B378" i="27" s="1"/>
  <c r="K377" i="27"/>
  <c r="L377" i="27" s="1"/>
  <c r="E377" i="27"/>
  <c r="A377" i="27"/>
  <c r="B377" i="27" s="1"/>
  <c r="K376" i="27"/>
  <c r="N376" i="27" s="1"/>
  <c r="A376" i="27"/>
  <c r="B376" i="27" s="1"/>
  <c r="R375" i="27"/>
  <c r="N375" i="27"/>
  <c r="M375" i="27"/>
  <c r="L375" i="27"/>
  <c r="K375" i="27"/>
  <c r="Q375" i="27" s="1"/>
  <c r="I375" i="27"/>
  <c r="D375" i="27"/>
  <c r="E375" i="27"/>
  <c r="A375" i="27"/>
  <c r="B375" i="27" s="1"/>
  <c r="R374" i="27"/>
  <c r="M374" i="27"/>
  <c r="K374" i="27"/>
  <c r="N374" i="27" s="1"/>
  <c r="A374" i="27"/>
  <c r="B374" i="27" s="1"/>
  <c r="K373" i="27"/>
  <c r="L373" i="27" s="1"/>
  <c r="E373" i="27"/>
  <c r="A373" i="27"/>
  <c r="B373" i="27" s="1"/>
  <c r="K372" i="27"/>
  <c r="N372" i="27" s="1"/>
  <c r="A372" i="27"/>
  <c r="B372" i="27" s="1"/>
  <c r="R371" i="27"/>
  <c r="N371" i="27"/>
  <c r="M371" i="27"/>
  <c r="K371" i="27"/>
  <c r="Q371" i="27" s="1"/>
  <c r="I371" i="27"/>
  <c r="D371" i="27"/>
  <c r="E371" i="27"/>
  <c r="A371" i="27"/>
  <c r="B371" i="27" s="1"/>
  <c r="R370" i="27"/>
  <c r="M370" i="27"/>
  <c r="K370" i="27"/>
  <c r="N370" i="27" s="1"/>
  <c r="A370" i="27"/>
  <c r="B370" i="27" s="1"/>
  <c r="K369" i="27"/>
  <c r="L369" i="27" s="1"/>
  <c r="E369" i="27"/>
  <c r="A369" i="27"/>
  <c r="B369" i="27" s="1"/>
  <c r="K368" i="27"/>
  <c r="N368" i="27" s="1"/>
  <c r="A368" i="27"/>
  <c r="B368" i="27" s="1"/>
  <c r="R367" i="27"/>
  <c r="N367" i="27"/>
  <c r="M367" i="27"/>
  <c r="K367" i="27"/>
  <c r="Q367" i="27" s="1"/>
  <c r="I367" i="27"/>
  <c r="D367" i="27"/>
  <c r="E367" i="27"/>
  <c r="A367" i="27"/>
  <c r="B367" i="27" s="1"/>
  <c r="R366" i="27"/>
  <c r="M366" i="27"/>
  <c r="K366" i="27"/>
  <c r="N366" i="27" s="1"/>
  <c r="A366" i="27"/>
  <c r="B366" i="27" s="1"/>
  <c r="L365" i="27"/>
  <c r="K365" i="27"/>
  <c r="F365" i="27"/>
  <c r="A365" i="27"/>
  <c r="B365" i="27" s="1"/>
  <c r="K364" i="27"/>
  <c r="N364" i="27" s="1"/>
  <c r="A364" i="27"/>
  <c r="B364" i="27" s="1"/>
  <c r="R363" i="27"/>
  <c r="N363" i="27"/>
  <c r="M363" i="27"/>
  <c r="K363" i="27"/>
  <c r="Q363" i="27" s="1"/>
  <c r="I363" i="27"/>
  <c r="D363" i="27"/>
  <c r="E363" i="27"/>
  <c r="A363" i="27"/>
  <c r="B363" i="27" s="1"/>
  <c r="R362" i="27"/>
  <c r="M362" i="27"/>
  <c r="K362" i="27"/>
  <c r="N362" i="27" s="1"/>
  <c r="A362" i="27"/>
  <c r="B362" i="27" s="1"/>
  <c r="K361" i="27"/>
  <c r="L361" i="27" s="1"/>
  <c r="E361" i="27"/>
  <c r="A361" i="27"/>
  <c r="B361" i="27" s="1"/>
  <c r="K360" i="27"/>
  <c r="N360" i="27" s="1"/>
  <c r="A360" i="27"/>
  <c r="B360" i="27" s="1"/>
  <c r="R359" i="27"/>
  <c r="N359" i="27"/>
  <c r="M359" i="27"/>
  <c r="L359" i="27"/>
  <c r="K359" i="27"/>
  <c r="Q359" i="27" s="1"/>
  <c r="I359" i="27"/>
  <c r="D359" i="27"/>
  <c r="E359" i="27"/>
  <c r="A359" i="27"/>
  <c r="B359" i="27" s="1"/>
  <c r="R358" i="27"/>
  <c r="M358" i="27"/>
  <c r="K358" i="27"/>
  <c r="N358" i="27" s="1"/>
  <c r="A358" i="27"/>
  <c r="B358" i="27" s="1"/>
  <c r="K357" i="27"/>
  <c r="L357" i="27" s="1"/>
  <c r="E357" i="27"/>
  <c r="A357" i="27"/>
  <c r="B357" i="27" s="1"/>
  <c r="K356" i="27"/>
  <c r="N356" i="27" s="1"/>
  <c r="A356" i="27"/>
  <c r="B356" i="27" s="1"/>
  <c r="N355" i="27"/>
  <c r="M355" i="27"/>
  <c r="K355" i="27"/>
  <c r="R355" i="27" s="1"/>
  <c r="I355" i="27"/>
  <c r="D355" i="27"/>
  <c r="E355" i="27"/>
  <c r="A355" i="27"/>
  <c r="B355" i="27" s="1"/>
  <c r="R354" i="27"/>
  <c r="K354" i="27"/>
  <c r="N354" i="27" s="1"/>
  <c r="A354" i="27"/>
  <c r="B354" i="27" s="1"/>
  <c r="K353" i="27"/>
  <c r="E353" i="27"/>
  <c r="A353" i="27"/>
  <c r="B353" i="27" s="1"/>
  <c r="K352" i="27"/>
  <c r="N352" i="27" s="1"/>
  <c r="A352" i="27"/>
  <c r="B352" i="27" s="1"/>
  <c r="N351" i="27"/>
  <c r="M351" i="27"/>
  <c r="K351" i="27"/>
  <c r="R351" i="27" s="1"/>
  <c r="I351" i="27"/>
  <c r="D351" i="27"/>
  <c r="E351" i="27"/>
  <c r="A351" i="27"/>
  <c r="B351" i="27" s="1"/>
  <c r="R350" i="27"/>
  <c r="K350" i="27"/>
  <c r="N350" i="27" s="1"/>
  <c r="B350" i="27"/>
  <c r="A350" i="27"/>
  <c r="K349" i="27"/>
  <c r="E349" i="27"/>
  <c r="A349" i="27"/>
  <c r="B349" i="27" s="1"/>
  <c r="K348" i="27"/>
  <c r="P348" i="27" s="1"/>
  <c r="A348" i="27"/>
  <c r="B348" i="27" s="1"/>
  <c r="N347" i="27"/>
  <c r="M347" i="27"/>
  <c r="K347" i="27"/>
  <c r="R347" i="27" s="1"/>
  <c r="I347" i="27"/>
  <c r="D347" i="27"/>
  <c r="E347" i="27"/>
  <c r="A347" i="27"/>
  <c r="B347" i="27" s="1"/>
  <c r="R346" i="27"/>
  <c r="K346" i="27"/>
  <c r="N346" i="27" s="1"/>
  <c r="A346" i="27"/>
  <c r="B346" i="27" s="1"/>
  <c r="K345" i="27"/>
  <c r="E345" i="27"/>
  <c r="A345" i="27"/>
  <c r="B345" i="27" s="1"/>
  <c r="K344" i="27"/>
  <c r="N344" i="27" s="1"/>
  <c r="A344" i="27"/>
  <c r="B344" i="27" s="1"/>
  <c r="N343" i="27"/>
  <c r="M343" i="27"/>
  <c r="K343" i="27"/>
  <c r="R343" i="27" s="1"/>
  <c r="I343" i="27"/>
  <c r="D343" i="27"/>
  <c r="E343" i="27"/>
  <c r="A343" i="27"/>
  <c r="B343" i="27" s="1"/>
  <c r="R342" i="27"/>
  <c r="K342" i="27"/>
  <c r="N342" i="27" s="1"/>
  <c r="A342" i="27"/>
  <c r="B342" i="27" s="1"/>
  <c r="L341" i="27"/>
  <c r="K341" i="27"/>
  <c r="E341" i="27"/>
  <c r="A341" i="27"/>
  <c r="B341" i="27" s="1"/>
  <c r="K340" i="27"/>
  <c r="N340" i="27" s="1"/>
  <c r="A340" i="27"/>
  <c r="B340" i="27" s="1"/>
  <c r="N339" i="27"/>
  <c r="M339" i="27"/>
  <c r="K339" i="27"/>
  <c r="R339" i="27" s="1"/>
  <c r="I339" i="27"/>
  <c r="D339" i="27"/>
  <c r="E339" i="27"/>
  <c r="A339" i="27"/>
  <c r="B339" i="27" s="1"/>
  <c r="R338" i="27"/>
  <c r="K338" i="27"/>
  <c r="N338" i="27" s="1"/>
  <c r="A338" i="27"/>
  <c r="B338" i="27" s="1"/>
  <c r="K337" i="27"/>
  <c r="E337" i="27"/>
  <c r="A337" i="27"/>
  <c r="B337" i="27" s="1"/>
  <c r="K336" i="27"/>
  <c r="N336" i="27" s="1"/>
  <c r="A336" i="27"/>
  <c r="B336" i="27" s="1"/>
  <c r="N335" i="27"/>
  <c r="M335" i="27"/>
  <c r="K335" i="27"/>
  <c r="R335" i="27" s="1"/>
  <c r="I335" i="27"/>
  <c r="D335" i="27"/>
  <c r="E335" i="27"/>
  <c r="A335" i="27"/>
  <c r="B335" i="27" s="1"/>
  <c r="R334" i="27"/>
  <c r="K334" i="27"/>
  <c r="N334" i="27" s="1"/>
  <c r="A334" i="27"/>
  <c r="B334" i="27" s="1"/>
  <c r="K333" i="27"/>
  <c r="E333" i="27"/>
  <c r="A333" i="27"/>
  <c r="B333" i="27" s="1"/>
  <c r="K332" i="27"/>
  <c r="N332" i="27" s="1"/>
  <c r="A332" i="27"/>
  <c r="B332" i="27" s="1"/>
  <c r="N331" i="27"/>
  <c r="M331" i="27"/>
  <c r="K331" i="27"/>
  <c r="R331" i="27" s="1"/>
  <c r="I331" i="27"/>
  <c r="D331" i="27"/>
  <c r="E331" i="27"/>
  <c r="A331" i="27"/>
  <c r="B331" i="27" s="1"/>
  <c r="R330" i="27"/>
  <c r="K330" i="27"/>
  <c r="N330" i="27" s="1"/>
  <c r="A330" i="27"/>
  <c r="B330" i="27" s="1"/>
  <c r="K329" i="27"/>
  <c r="E329" i="27"/>
  <c r="A329" i="27"/>
  <c r="B329" i="27" s="1"/>
  <c r="K328" i="27"/>
  <c r="N328" i="27" s="1"/>
  <c r="A328" i="27"/>
  <c r="B328" i="27" s="1"/>
  <c r="N327" i="27"/>
  <c r="M327" i="27"/>
  <c r="K327" i="27"/>
  <c r="R327" i="27" s="1"/>
  <c r="I327" i="27"/>
  <c r="D327" i="27"/>
  <c r="E327" i="27"/>
  <c r="A327" i="27"/>
  <c r="B327" i="27" s="1"/>
  <c r="R326" i="27"/>
  <c r="K326" i="27"/>
  <c r="N326" i="27" s="1"/>
  <c r="A326" i="27"/>
  <c r="B326" i="27" s="1"/>
  <c r="K325" i="27"/>
  <c r="L325" i="27" s="1"/>
  <c r="E325" i="27"/>
  <c r="A325" i="27"/>
  <c r="B325" i="27" s="1"/>
  <c r="K324" i="27"/>
  <c r="N324" i="27" s="1"/>
  <c r="A324" i="27"/>
  <c r="B324" i="27" s="1"/>
  <c r="N323" i="27"/>
  <c r="M323" i="27"/>
  <c r="K323" i="27"/>
  <c r="R323" i="27" s="1"/>
  <c r="I323" i="27"/>
  <c r="D323" i="27"/>
  <c r="E323" i="27"/>
  <c r="A323" i="27"/>
  <c r="B323" i="27" s="1"/>
  <c r="R322" i="27"/>
  <c r="K322" i="27"/>
  <c r="N322" i="27" s="1"/>
  <c r="A322" i="27"/>
  <c r="B322" i="27" s="1"/>
  <c r="K321" i="27"/>
  <c r="E321" i="27"/>
  <c r="A321" i="27"/>
  <c r="B321" i="27" s="1"/>
  <c r="K320" i="27"/>
  <c r="N320" i="27" s="1"/>
  <c r="A320" i="27"/>
  <c r="B320" i="27" s="1"/>
  <c r="N319" i="27"/>
  <c r="M319" i="27"/>
  <c r="K319" i="27"/>
  <c r="R319" i="27" s="1"/>
  <c r="I319" i="27"/>
  <c r="D319" i="27"/>
  <c r="E319" i="27"/>
  <c r="A319" i="27"/>
  <c r="B319" i="27" s="1"/>
  <c r="R318" i="27"/>
  <c r="K318" i="27"/>
  <c r="N318" i="27" s="1"/>
  <c r="B318" i="27"/>
  <c r="A318" i="27"/>
  <c r="K317" i="27"/>
  <c r="E317" i="27"/>
  <c r="A317" i="27"/>
  <c r="B317" i="27" s="1"/>
  <c r="K316" i="27"/>
  <c r="N316" i="27" s="1"/>
  <c r="A316" i="27"/>
  <c r="B316" i="27" s="1"/>
  <c r="N315" i="27"/>
  <c r="M315" i="27"/>
  <c r="K315" i="27"/>
  <c r="R315" i="27" s="1"/>
  <c r="I315" i="27"/>
  <c r="D315" i="27"/>
  <c r="E315" i="27"/>
  <c r="A315" i="27"/>
  <c r="B315" i="27" s="1"/>
  <c r="K314" i="27"/>
  <c r="R314" i="27" s="1"/>
  <c r="A314" i="27"/>
  <c r="B314" i="27" s="1"/>
  <c r="N313" i="27"/>
  <c r="L313" i="27"/>
  <c r="K313" i="27"/>
  <c r="Q313" i="27" s="1"/>
  <c r="E313" i="27"/>
  <c r="A313" i="27"/>
  <c r="B313" i="27" s="1"/>
  <c r="K312" i="27"/>
  <c r="N312" i="27" s="1"/>
  <c r="A312" i="27"/>
  <c r="B312" i="27" s="1"/>
  <c r="K311" i="27"/>
  <c r="I311" i="27"/>
  <c r="D311" i="27"/>
  <c r="E311" i="27"/>
  <c r="A311" i="27"/>
  <c r="B311" i="27" s="1"/>
  <c r="K310" i="27"/>
  <c r="A310" i="27"/>
  <c r="B310" i="27" s="1"/>
  <c r="K309" i="27"/>
  <c r="Q309" i="27" s="1"/>
  <c r="E309" i="27"/>
  <c r="A309" i="27"/>
  <c r="B309" i="27" s="1"/>
  <c r="K308" i="27"/>
  <c r="N308" i="27" s="1"/>
  <c r="A308" i="27"/>
  <c r="B308" i="27" s="1"/>
  <c r="K307" i="27"/>
  <c r="I307" i="27"/>
  <c r="D307" i="27"/>
  <c r="E307" i="27"/>
  <c r="A307" i="27"/>
  <c r="B307" i="27" s="1"/>
  <c r="K306" i="27"/>
  <c r="A306" i="27"/>
  <c r="B306" i="27" s="1"/>
  <c r="K305" i="27"/>
  <c r="Q305" i="27" s="1"/>
  <c r="E305" i="27"/>
  <c r="A305" i="27"/>
  <c r="B305" i="27" s="1"/>
  <c r="K304" i="27"/>
  <c r="N304" i="27" s="1"/>
  <c r="A304" i="27"/>
  <c r="B304" i="27" s="1"/>
  <c r="K303" i="27"/>
  <c r="I303" i="27"/>
  <c r="D303" i="27"/>
  <c r="E303" i="27"/>
  <c r="A303" i="27"/>
  <c r="B303" i="27" s="1"/>
  <c r="R302" i="27"/>
  <c r="K302" i="27"/>
  <c r="A302" i="27"/>
  <c r="B302" i="27" s="1"/>
  <c r="N301" i="27"/>
  <c r="K301" i="27"/>
  <c r="Q301" i="27" s="1"/>
  <c r="E301" i="27"/>
  <c r="A301" i="27"/>
  <c r="B301" i="27" s="1"/>
  <c r="K300" i="27"/>
  <c r="N300" i="27" s="1"/>
  <c r="A300" i="27"/>
  <c r="B300" i="27" s="1"/>
  <c r="K299" i="27"/>
  <c r="I299" i="27"/>
  <c r="D299" i="27"/>
  <c r="E299" i="27"/>
  <c r="A299" i="27"/>
  <c r="B299" i="27" s="1"/>
  <c r="K298" i="27"/>
  <c r="R298" i="27" s="1"/>
  <c r="A298" i="27"/>
  <c r="B298" i="27" s="1"/>
  <c r="N297" i="27"/>
  <c r="K297" i="27"/>
  <c r="Q297" i="27" s="1"/>
  <c r="E297" i="27"/>
  <c r="A297" i="27"/>
  <c r="B297" i="27" s="1"/>
  <c r="K296" i="27"/>
  <c r="N296" i="27" s="1"/>
  <c r="A296" i="27"/>
  <c r="B296" i="27" s="1"/>
  <c r="K295" i="27"/>
  <c r="I295" i="27"/>
  <c r="D295" i="27"/>
  <c r="E295" i="27"/>
  <c r="A295" i="27"/>
  <c r="B295" i="27" s="1"/>
  <c r="K294" i="27"/>
  <c r="A294" i="27"/>
  <c r="B294" i="27" s="1"/>
  <c r="K293" i="27"/>
  <c r="Q293" i="27" s="1"/>
  <c r="E293" i="27"/>
  <c r="A293" i="27"/>
  <c r="B293" i="27" s="1"/>
  <c r="K292" i="27"/>
  <c r="N292" i="27" s="1"/>
  <c r="A292" i="27"/>
  <c r="B292" i="27" s="1"/>
  <c r="K291" i="27"/>
  <c r="I291" i="27"/>
  <c r="D291" i="27"/>
  <c r="E291" i="27"/>
  <c r="A291" i="27"/>
  <c r="B291" i="27" s="1"/>
  <c r="K290" i="27"/>
  <c r="A290" i="27"/>
  <c r="B290" i="27" s="1"/>
  <c r="K289" i="27"/>
  <c r="Q289" i="27" s="1"/>
  <c r="E289" i="27"/>
  <c r="A289" i="27"/>
  <c r="B289" i="27" s="1"/>
  <c r="K288" i="27"/>
  <c r="N288" i="27" s="1"/>
  <c r="A288" i="27"/>
  <c r="B288" i="27" s="1"/>
  <c r="K287" i="27"/>
  <c r="I287" i="27"/>
  <c r="D287" i="27"/>
  <c r="E287" i="27"/>
  <c r="A287" i="27"/>
  <c r="B287" i="27" s="1"/>
  <c r="R286" i="27"/>
  <c r="K286" i="27"/>
  <c r="A286" i="27"/>
  <c r="B286" i="27" s="1"/>
  <c r="N285" i="27"/>
  <c r="K285" i="27"/>
  <c r="Q285" i="27" s="1"/>
  <c r="E285" i="27"/>
  <c r="A285" i="27"/>
  <c r="B285" i="27" s="1"/>
  <c r="K284" i="27"/>
  <c r="N284" i="27" s="1"/>
  <c r="A284" i="27"/>
  <c r="B284" i="27" s="1"/>
  <c r="K283" i="27"/>
  <c r="I283" i="27"/>
  <c r="D283" i="27"/>
  <c r="E283" i="27"/>
  <c r="A283" i="27"/>
  <c r="B283" i="27" s="1"/>
  <c r="K282" i="27"/>
  <c r="R282" i="27" s="1"/>
  <c r="A282" i="27"/>
  <c r="B282" i="27" s="1"/>
  <c r="N281" i="27"/>
  <c r="K281" i="27"/>
  <c r="Q281" i="27" s="1"/>
  <c r="E281" i="27"/>
  <c r="A281" i="27"/>
  <c r="B281" i="27" s="1"/>
  <c r="K280" i="27"/>
  <c r="P280" i="27" s="1"/>
  <c r="A280" i="27"/>
  <c r="B280" i="27" s="1"/>
  <c r="K279" i="27"/>
  <c r="I279" i="27"/>
  <c r="D279" i="27"/>
  <c r="E279" i="27"/>
  <c r="A279" i="27"/>
  <c r="B279" i="27" s="1"/>
  <c r="K278" i="27"/>
  <c r="A278" i="27"/>
  <c r="B278" i="27" s="1"/>
  <c r="K277" i="27"/>
  <c r="Q277" i="27" s="1"/>
  <c r="E277" i="27"/>
  <c r="A277" i="27"/>
  <c r="B277" i="27" s="1"/>
  <c r="K276" i="27"/>
  <c r="N276" i="27" s="1"/>
  <c r="A276" i="27"/>
  <c r="B276" i="27" s="1"/>
  <c r="K275" i="27"/>
  <c r="I275" i="27"/>
  <c r="D275" i="27"/>
  <c r="E275" i="27"/>
  <c r="A275" i="27"/>
  <c r="B275" i="27" s="1"/>
  <c r="K274" i="27"/>
  <c r="A274" i="27"/>
  <c r="B274" i="27" s="1"/>
  <c r="K273" i="27"/>
  <c r="Q273" i="27" s="1"/>
  <c r="E273" i="27"/>
  <c r="A273" i="27"/>
  <c r="B273" i="27" s="1"/>
  <c r="K272" i="27"/>
  <c r="N272" i="27" s="1"/>
  <c r="A272" i="27"/>
  <c r="B272" i="27" s="1"/>
  <c r="K271" i="27"/>
  <c r="I271" i="27"/>
  <c r="D271" i="27"/>
  <c r="E271" i="27"/>
  <c r="A271" i="27"/>
  <c r="B271" i="27" s="1"/>
  <c r="R270" i="27"/>
  <c r="K270" i="27"/>
  <c r="A270" i="27"/>
  <c r="B270" i="27" s="1"/>
  <c r="N269" i="27"/>
  <c r="K269" i="27"/>
  <c r="Q269" i="27" s="1"/>
  <c r="E269" i="27"/>
  <c r="A269" i="27"/>
  <c r="B269" i="27" s="1"/>
  <c r="K268" i="27"/>
  <c r="N268" i="27" s="1"/>
  <c r="A268" i="27"/>
  <c r="B268" i="27" s="1"/>
  <c r="K267" i="27"/>
  <c r="I267" i="27"/>
  <c r="D267" i="27"/>
  <c r="E267" i="27"/>
  <c r="A267" i="27"/>
  <c r="B267" i="27" s="1"/>
  <c r="K266" i="27"/>
  <c r="R266" i="27" s="1"/>
  <c r="A266" i="27"/>
  <c r="B266" i="27" s="1"/>
  <c r="N265" i="27"/>
  <c r="L265" i="27"/>
  <c r="K265" i="27"/>
  <c r="Q265" i="27" s="1"/>
  <c r="E265" i="27"/>
  <c r="A265" i="27"/>
  <c r="B265" i="27" s="1"/>
  <c r="K264" i="27"/>
  <c r="N264" i="27" s="1"/>
  <c r="A264" i="27"/>
  <c r="B264" i="27" s="1"/>
  <c r="K263" i="27"/>
  <c r="I263" i="27"/>
  <c r="D263" i="27"/>
  <c r="E263" i="27"/>
  <c r="A263" i="27"/>
  <c r="B263" i="27" s="1"/>
  <c r="K262" i="27"/>
  <c r="B262" i="27"/>
  <c r="A262" i="27"/>
  <c r="K261" i="27"/>
  <c r="E261" i="27"/>
  <c r="A261" i="27"/>
  <c r="B261" i="27" s="1"/>
  <c r="K260" i="27"/>
  <c r="N260" i="27" s="1"/>
  <c r="A260" i="27"/>
  <c r="B260" i="27" s="1"/>
  <c r="K259" i="27"/>
  <c r="I259" i="27"/>
  <c r="D259" i="27"/>
  <c r="E259" i="27"/>
  <c r="A259" i="27"/>
  <c r="B259" i="27" s="1"/>
  <c r="K258" i="27"/>
  <c r="A258" i="27"/>
  <c r="B258" i="27" s="1"/>
  <c r="K257" i="27"/>
  <c r="Q257" i="27" s="1"/>
  <c r="E257" i="27"/>
  <c r="A257" i="27"/>
  <c r="B257" i="27" s="1"/>
  <c r="K256" i="27"/>
  <c r="N256" i="27" s="1"/>
  <c r="A256" i="27"/>
  <c r="B256" i="27" s="1"/>
  <c r="K255" i="27"/>
  <c r="I255" i="27"/>
  <c r="D255" i="27"/>
  <c r="E255" i="27"/>
  <c r="A255" i="27"/>
  <c r="B255" i="27" s="1"/>
  <c r="R254" i="27"/>
  <c r="K254" i="27"/>
  <c r="A254" i="27"/>
  <c r="B254" i="27" s="1"/>
  <c r="N253" i="27"/>
  <c r="K253" i="27"/>
  <c r="Q253" i="27" s="1"/>
  <c r="E253" i="27"/>
  <c r="A253" i="27"/>
  <c r="B253" i="27" s="1"/>
  <c r="K252" i="27"/>
  <c r="N252" i="27" s="1"/>
  <c r="A252" i="27"/>
  <c r="B252" i="27" s="1"/>
  <c r="K251" i="27"/>
  <c r="I251" i="27"/>
  <c r="D251" i="27"/>
  <c r="E251" i="27"/>
  <c r="A251" i="27"/>
  <c r="B251" i="27" s="1"/>
  <c r="K250" i="27"/>
  <c r="A250" i="27"/>
  <c r="B250" i="27" s="1"/>
  <c r="N249" i="27"/>
  <c r="K249" i="27"/>
  <c r="Q249" i="27" s="1"/>
  <c r="E249" i="27"/>
  <c r="A249" i="27"/>
  <c r="B249" i="27" s="1"/>
  <c r="K248" i="27"/>
  <c r="N248" i="27" s="1"/>
  <c r="A248" i="27"/>
  <c r="B248" i="27" s="1"/>
  <c r="K247" i="27"/>
  <c r="I247" i="27"/>
  <c r="D247" i="27"/>
  <c r="E247" i="27"/>
  <c r="A247" i="27"/>
  <c r="B247" i="27" s="1"/>
  <c r="K246" i="27"/>
  <c r="A246" i="27"/>
  <c r="B246" i="27" s="1"/>
  <c r="K245" i="27"/>
  <c r="F245" i="27"/>
  <c r="A245" i="27"/>
  <c r="B245" i="27" s="1"/>
  <c r="K244" i="27"/>
  <c r="N244" i="27" s="1"/>
  <c r="A244" i="27"/>
  <c r="B244" i="27" s="1"/>
  <c r="N243" i="27"/>
  <c r="M243" i="27"/>
  <c r="K243" i="27"/>
  <c r="R243" i="27" s="1"/>
  <c r="I243" i="27"/>
  <c r="D243" i="27"/>
  <c r="E243" i="27"/>
  <c r="A243" i="27"/>
  <c r="B243" i="27" s="1"/>
  <c r="R242" i="27"/>
  <c r="K242" i="27"/>
  <c r="N242" i="27" s="1"/>
  <c r="A242" i="27"/>
  <c r="B242" i="27" s="1"/>
  <c r="K241" i="27"/>
  <c r="L241" i="27" s="1"/>
  <c r="E241" i="27"/>
  <c r="A241" i="27"/>
  <c r="B241" i="27" s="1"/>
  <c r="K240" i="27"/>
  <c r="N240" i="27" s="1"/>
  <c r="A240" i="27"/>
  <c r="B240" i="27" s="1"/>
  <c r="N239" i="27"/>
  <c r="M239" i="27"/>
  <c r="K239" i="27"/>
  <c r="R239" i="27" s="1"/>
  <c r="I239" i="27"/>
  <c r="D239" i="27"/>
  <c r="E239" i="27"/>
  <c r="A239" i="27"/>
  <c r="B239" i="27" s="1"/>
  <c r="R238" i="27"/>
  <c r="K238" i="27"/>
  <c r="N238" i="27" s="1"/>
  <c r="A238" i="27"/>
  <c r="B238" i="27" s="1"/>
  <c r="K237" i="27"/>
  <c r="L237" i="27" s="1"/>
  <c r="E237" i="27"/>
  <c r="A237" i="27"/>
  <c r="B237" i="27" s="1"/>
  <c r="K236" i="27"/>
  <c r="P236" i="27" s="1"/>
  <c r="A236" i="27"/>
  <c r="B236" i="27" s="1"/>
  <c r="N235" i="27"/>
  <c r="M235" i="27"/>
  <c r="K235" i="27"/>
  <c r="R235" i="27" s="1"/>
  <c r="I235" i="27"/>
  <c r="D235" i="27"/>
  <c r="E235" i="27"/>
  <c r="A235" i="27"/>
  <c r="B235" i="27" s="1"/>
  <c r="R234" i="27"/>
  <c r="K234" i="27"/>
  <c r="N234" i="27" s="1"/>
  <c r="A234" i="27"/>
  <c r="B234" i="27" s="1"/>
  <c r="K233" i="27"/>
  <c r="Q233" i="27" s="1"/>
  <c r="E233" i="27"/>
  <c r="A233" i="27"/>
  <c r="B233" i="27" s="1"/>
  <c r="K232" i="27"/>
  <c r="N232" i="27" s="1"/>
  <c r="A232" i="27"/>
  <c r="B232" i="27" s="1"/>
  <c r="K231" i="27"/>
  <c r="I231" i="27"/>
  <c r="D231" i="27"/>
  <c r="E231" i="27"/>
  <c r="A231" i="27"/>
  <c r="B231" i="27" s="1"/>
  <c r="R230" i="27"/>
  <c r="K230" i="27"/>
  <c r="A230" i="27"/>
  <c r="B230" i="27" s="1"/>
  <c r="N229" i="27"/>
  <c r="L229" i="27"/>
  <c r="K229" i="27"/>
  <c r="Q229" i="27" s="1"/>
  <c r="E229" i="27"/>
  <c r="A229" i="27"/>
  <c r="B229" i="27" s="1"/>
  <c r="K228" i="27"/>
  <c r="P228" i="27" s="1"/>
  <c r="A228" i="27"/>
  <c r="B228" i="27" s="1"/>
  <c r="K227" i="27"/>
  <c r="I227" i="27"/>
  <c r="D227" i="27"/>
  <c r="E227" i="27"/>
  <c r="A227" i="27"/>
  <c r="B227" i="27" s="1"/>
  <c r="K226" i="27"/>
  <c r="A226" i="27"/>
  <c r="B226" i="27" s="1"/>
  <c r="N225" i="27"/>
  <c r="K225" i="27"/>
  <c r="Q225" i="27" s="1"/>
  <c r="E225" i="27"/>
  <c r="A225" i="27"/>
  <c r="B225" i="27" s="1"/>
  <c r="K224" i="27"/>
  <c r="N224" i="27" s="1"/>
  <c r="A224" i="27"/>
  <c r="B224" i="27" s="1"/>
  <c r="K223" i="27"/>
  <c r="I223" i="27"/>
  <c r="D223" i="27"/>
  <c r="E223" i="27"/>
  <c r="A223" i="27"/>
  <c r="B223" i="27" s="1"/>
  <c r="K222" i="27"/>
  <c r="R222" i="27" s="1"/>
  <c r="A222" i="27"/>
  <c r="B222" i="27" s="1"/>
  <c r="K221" i="27"/>
  <c r="Q221" i="27" s="1"/>
  <c r="E221" i="27"/>
  <c r="A221" i="27"/>
  <c r="B221" i="27" s="1"/>
  <c r="K220" i="27"/>
  <c r="P220" i="27" s="1"/>
  <c r="A220" i="27"/>
  <c r="B220" i="27" s="1"/>
  <c r="K219" i="27"/>
  <c r="I219" i="27"/>
  <c r="D219" i="27"/>
  <c r="E219" i="27"/>
  <c r="A219" i="27"/>
  <c r="B219" i="27" s="1"/>
  <c r="R218" i="27"/>
  <c r="K218" i="27"/>
  <c r="A218" i="27"/>
  <c r="B218" i="27" s="1"/>
  <c r="K217" i="27"/>
  <c r="Q217" i="27" s="1"/>
  <c r="E217" i="27"/>
  <c r="A217" i="27"/>
  <c r="B217" i="27" s="1"/>
  <c r="K216" i="27"/>
  <c r="P216" i="27" s="1"/>
  <c r="A216" i="27"/>
  <c r="B216" i="27" s="1"/>
  <c r="K215" i="27"/>
  <c r="I215" i="27"/>
  <c r="D215" i="27"/>
  <c r="E215" i="27"/>
  <c r="A215" i="27"/>
  <c r="B215" i="27" s="1"/>
  <c r="R214" i="27"/>
  <c r="K214" i="27"/>
  <c r="A214" i="27"/>
  <c r="B214" i="27" s="1"/>
  <c r="N213" i="27"/>
  <c r="K213" i="27"/>
  <c r="Q213" i="27" s="1"/>
  <c r="E213" i="27"/>
  <c r="A213" i="27"/>
  <c r="B213" i="27" s="1"/>
  <c r="K212" i="27"/>
  <c r="P212" i="27" s="1"/>
  <c r="A212" i="27"/>
  <c r="B212" i="27" s="1"/>
  <c r="K211" i="27"/>
  <c r="I211" i="27"/>
  <c r="D211" i="27"/>
  <c r="E211" i="27"/>
  <c r="A211" i="27"/>
  <c r="B211" i="27" s="1"/>
  <c r="R210" i="27"/>
  <c r="M210" i="27"/>
  <c r="K210" i="27"/>
  <c r="N210" i="27" s="1"/>
  <c r="A210" i="27"/>
  <c r="B210" i="27" s="1"/>
  <c r="K209" i="27"/>
  <c r="Q209" i="27" s="1"/>
  <c r="E209" i="27"/>
  <c r="A209" i="27"/>
  <c r="B209" i="27" s="1"/>
  <c r="K208" i="27"/>
  <c r="N208" i="27" s="1"/>
  <c r="A208" i="27"/>
  <c r="B208" i="27" s="1"/>
  <c r="M207" i="27"/>
  <c r="L207" i="27"/>
  <c r="K207" i="27"/>
  <c r="R207" i="27" s="1"/>
  <c r="I207" i="27"/>
  <c r="D207" i="27"/>
  <c r="B207" i="27"/>
  <c r="E207" i="27"/>
  <c r="A207" i="27"/>
  <c r="R206" i="27"/>
  <c r="K206" i="27"/>
  <c r="N206" i="27" s="1"/>
  <c r="A206" i="27"/>
  <c r="B206" i="27" s="1"/>
  <c r="K205" i="27"/>
  <c r="Q205" i="27" s="1"/>
  <c r="E205" i="27"/>
  <c r="A205" i="27"/>
  <c r="B205" i="27" s="1"/>
  <c r="K204" i="27"/>
  <c r="N204" i="27" s="1"/>
  <c r="A204" i="27"/>
  <c r="B204" i="27" s="1"/>
  <c r="M203" i="27"/>
  <c r="K203" i="27"/>
  <c r="R203" i="27" s="1"/>
  <c r="I203" i="27"/>
  <c r="D203" i="27"/>
  <c r="E203" i="27"/>
  <c r="A203" i="27"/>
  <c r="B203" i="27" s="1"/>
  <c r="R202" i="27"/>
  <c r="K202" i="27"/>
  <c r="N202" i="27" s="1"/>
  <c r="A202" i="27"/>
  <c r="B202" i="27" s="1"/>
  <c r="K201" i="27"/>
  <c r="Q201" i="27" s="1"/>
  <c r="E201" i="27"/>
  <c r="A201" i="27"/>
  <c r="B201" i="27" s="1"/>
  <c r="K200" i="27"/>
  <c r="N200" i="27" s="1"/>
  <c r="A200" i="27"/>
  <c r="B200" i="27" s="1"/>
  <c r="M199" i="27"/>
  <c r="K199" i="27"/>
  <c r="R199" i="27" s="1"/>
  <c r="I199" i="27"/>
  <c r="D199" i="27"/>
  <c r="E199" i="27"/>
  <c r="A199" i="27"/>
  <c r="B199" i="27" s="1"/>
  <c r="R198" i="27"/>
  <c r="K198" i="27"/>
  <c r="N198" i="27" s="1"/>
  <c r="A198" i="27"/>
  <c r="B198" i="27" s="1"/>
  <c r="K197" i="27"/>
  <c r="Q197" i="27" s="1"/>
  <c r="E197" i="27"/>
  <c r="A197" i="27"/>
  <c r="B197" i="27" s="1"/>
  <c r="K196" i="27"/>
  <c r="N196" i="27" s="1"/>
  <c r="A196" i="27"/>
  <c r="B196" i="27" s="1"/>
  <c r="M195" i="27"/>
  <c r="K195" i="27"/>
  <c r="R195" i="27" s="1"/>
  <c r="I195" i="27"/>
  <c r="D195" i="27"/>
  <c r="E195" i="27"/>
  <c r="A195" i="27"/>
  <c r="B195" i="27" s="1"/>
  <c r="R194" i="27"/>
  <c r="K194" i="27"/>
  <c r="N194" i="27" s="1"/>
  <c r="A194" i="27"/>
  <c r="B194" i="27" s="1"/>
  <c r="K193" i="27"/>
  <c r="Q193" i="27" s="1"/>
  <c r="E193" i="27"/>
  <c r="A193" i="27"/>
  <c r="B193" i="27" s="1"/>
  <c r="K192" i="27"/>
  <c r="N192" i="27" s="1"/>
  <c r="A192" i="27"/>
  <c r="B192" i="27" s="1"/>
  <c r="M191" i="27"/>
  <c r="K191" i="27"/>
  <c r="R191" i="27" s="1"/>
  <c r="I191" i="27"/>
  <c r="D191" i="27"/>
  <c r="E191" i="27"/>
  <c r="A191" i="27"/>
  <c r="B191" i="27" s="1"/>
  <c r="R190" i="27"/>
  <c r="K190" i="27"/>
  <c r="N190" i="27" s="1"/>
  <c r="A190" i="27"/>
  <c r="B190" i="27" s="1"/>
  <c r="K189" i="27"/>
  <c r="Q189" i="27" s="1"/>
  <c r="E189" i="27"/>
  <c r="A189" i="27"/>
  <c r="B189" i="27" s="1"/>
  <c r="K188" i="27"/>
  <c r="P188" i="27" s="1"/>
  <c r="A188" i="27"/>
  <c r="B188" i="27" s="1"/>
  <c r="M187" i="27"/>
  <c r="K187" i="27"/>
  <c r="R187" i="27" s="1"/>
  <c r="I187" i="27"/>
  <c r="D187" i="27"/>
  <c r="E187" i="27"/>
  <c r="A187" i="27"/>
  <c r="B187" i="27" s="1"/>
  <c r="R186" i="27"/>
  <c r="K186" i="27"/>
  <c r="N186" i="27" s="1"/>
  <c r="A186" i="27"/>
  <c r="B186" i="27" s="1"/>
  <c r="K185" i="27"/>
  <c r="Q185" i="27" s="1"/>
  <c r="E185" i="27"/>
  <c r="A185" i="27"/>
  <c r="B185" i="27" s="1"/>
  <c r="K184" i="27"/>
  <c r="N184" i="27" s="1"/>
  <c r="A184" i="27"/>
  <c r="B184" i="27" s="1"/>
  <c r="M183" i="27"/>
  <c r="K183" i="27"/>
  <c r="R183" i="27" s="1"/>
  <c r="I183" i="27"/>
  <c r="D183" i="27"/>
  <c r="E183" i="27"/>
  <c r="A183" i="27"/>
  <c r="B183" i="27" s="1"/>
  <c r="R182" i="27"/>
  <c r="K182" i="27"/>
  <c r="N182" i="27" s="1"/>
  <c r="A182" i="27"/>
  <c r="B182" i="27" s="1"/>
  <c r="K181" i="27"/>
  <c r="Q181" i="27" s="1"/>
  <c r="E181" i="27"/>
  <c r="A181" i="27"/>
  <c r="B181" i="27" s="1"/>
  <c r="K180" i="27"/>
  <c r="N180" i="27" s="1"/>
  <c r="A180" i="27"/>
  <c r="B180" i="27" s="1"/>
  <c r="M179" i="27"/>
  <c r="K179" i="27"/>
  <c r="R179" i="27" s="1"/>
  <c r="I179" i="27"/>
  <c r="D179" i="27"/>
  <c r="E179" i="27"/>
  <c r="A179" i="27"/>
  <c r="B179" i="27" s="1"/>
  <c r="R178" i="27"/>
  <c r="K178" i="27"/>
  <c r="N178" i="27" s="1"/>
  <c r="A178" i="27"/>
  <c r="B178" i="27" s="1"/>
  <c r="K177" i="27"/>
  <c r="Q177" i="27" s="1"/>
  <c r="E177" i="27"/>
  <c r="A177" i="27"/>
  <c r="B177" i="27" s="1"/>
  <c r="K176" i="27"/>
  <c r="N176" i="27" s="1"/>
  <c r="A176" i="27"/>
  <c r="B176" i="27" s="1"/>
  <c r="M175" i="27"/>
  <c r="K175" i="27"/>
  <c r="R175" i="27" s="1"/>
  <c r="I175" i="27"/>
  <c r="D175" i="27"/>
  <c r="E175" i="27"/>
  <c r="A175" i="27"/>
  <c r="B175" i="27" s="1"/>
  <c r="R174" i="27"/>
  <c r="K174" i="27"/>
  <c r="N174" i="27" s="1"/>
  <c r="A174" i="27"/>
  <c r="B174" i="27" s="1"/>
  <c r="K173" i="27"/>
  <c r="Q173" i="27" s="1"/>
  <c r="E173" i="27"/>
  <c r="A173" i="27"/>
  <c r="B173" i="27" s="1"/>
  <c r="K172" i="27"/>
  <c r="N172" i="27" s="1"/>
  <c r="A172" i="27"/>
  <c r="B172" i="27" s="1"/>
  <c r="M171" i="27"/>
  <c r="K171" i="27"/>
  <c r="R171" i="27" s="1"/>
  <c r="I171" i="27"/>
  <c r="D171" i="27"/>
  <c r="E171" i="27"/>
  <c r="A171" i="27"/>
  <c r="B171" i="27" s="1"/>
  <c r="R170" i="27"/>
  <c r="K170" i="27"/>
  <c r="N170" i="27" s="1"/>
  <c r="A170" i="27"/>
  <c r="B170" i="27" s="1"/>
  <c r="K169" i="27"/>
  <c r="Q169" i="27" s="1"/>
  <c r="E169" i="27"/>
  <c r="A169" i="27"/>
  <c r="B169" i="27" s="1"/>
  <c r="K168" i="27"/>
  <c r="N168" i="27" s="1"/>
  <c r="A168" i="27"/>
  <c r="B168" i="27" s="1"/>
  <c r="M167" i="27"/>
  <c r="K167" i="27"/>
  <c r="R167" i="27" s="1"/>
  <c r="I167" i="27"/>
  <c r="D167" i="27"/>
  <c r="E167" i="27"/>
  <c r="A167" i="27"/>
  <c r="B167" i="27" s="1"/>
  <c r="R166" i="27"/>
  <c r="K166" i="27"/>
  <c r="N166" i="27" s="1"/>
  <c r="A166" i="27"/>
  <c r="B166" i="27" s="1"/>
  <c r="K165" i="27"/>
  <c r="Q165" i="27" s="1"/>
  <c r="E165" i="27"/>
  <c r="A165" i="27"/>
  <c r="B165" i="27" s="1"/>
  <c r="K164" i="27"/>
  <c r="N164" i="27" s="1"/>
  <c r="A164" i="27"/>
  <c r="B164" i="27" s="1"/>
  <c r="M163" i="27"/>
  <c r="K163" i="27"/>
  <c r="R163" i="27" s="1"/>
  <c r="I163" i="27"/>
  <c r="D163" i="27"/>
  <c r="E163" i="27"/>
  <c r="A163" i="27"/>
  <c r="B163" i="27" s="1"/>
  <c r="R162" i="27"/>
  <c r="K162" i="27"/>
  <c r="N162" i="27" s="1"/>
  <c r="A162" i="27"/>
  <c r="B162" i="27" s="1"/>
  <c r="K161" i="27"/>
  <c r="Q161" i="27" s="1"/>
  <c r="E161" i="27"/>
  <c r="A161" i="27"/>
  <c r="B161" i="27" s="1"/>
  <c r="K160" i="27"/>
  <c r="N160" i="27" s="1"/>
  <c r="A160" i="27"/>
  <c r="B160" i="27" s="1"/>
  <c r="M159" i="27"/>
  <c r="K159" i="27"/>
  <c r="R159" i="27" s="1"/>
  <c r="I159" i="27"/>
  <c r="D159" i="27"/>
  <c r="E159" i="27"/>
  <c r="A159" i="27"/>
  <c r="B159" i="27" s="1"/>
  <c r="R158" i="27"/>
  <c r="K158" i="27"/>
  <c r="N158" i="27" s="1"/>
  <c r="A158" i="27"/>
  <c r="B158" i="27" s="1"/>
  <c r="K157" i="27"/>
  <c r="Q157" i="27" s="1"/>
  <c r="E157" i="27"/>
  <c r="A157" i="27"/>
  <c r="B157" i="27" s="1"/>
  <c r="K156" i="27"/>
  <c r="N156" i="27" s="1"/>
  <c r="A156" i="27"/>
  <c r="B156" i="27" s="1"/>
  <c r="M155" i="27"/>
  <c r="K155" i="27"/>
  <c r="R155" i="27" s="1"/>
  <c r="I155" i="27"/>
  <c r="D155" i="27"/>
  <c r="E155" i="27"/>
  <c r="A155" i="27"/>
  <c r="B155" i="27" s="1"/>
  <c r="R154" i="27"/>
  <c r="K154" i="27"/>
  <c r="N154" i="27" s="1"/>
  <c r="A154" i="27"/>
  <c r="B154" i="27" s="1"/>
  <c r="K153" i="27"/>
  <c r="Q153" i="27" s="1"/>
  <c r="E153" i="27"/>
  <c r="A153" i="27"/>
  <c r="B153" i="27" s="1"/>
  <c r="K152" i="27"/>
  <c r="N152" i="27" s="1"/>
  <c r="A152" i="27"/>
  <c r="B152" i="27" s="1"/>
  <c r="M151" i="27"/>
  <c r="K151" i="27"/>
  <c r="R151" i="27" s="1"/>
  <c r="I151" i="27"/>
  <c r="D151" i="27"/>
  <c r="E151" i="27"/>
  <c r="A151" i="27"/>
  <c r="B151" i="27" s="1"/>
  <c r="R150" i="27"/>
  <c r="K150" i="27"/>
  <c r="N150" i="27" s="1"/>
  <c r="A150" i="27"/>
  <c r="B150" i="27" s="1"/>
  <c r="K149" i="27"/>
  <c r="Q149" i="27" s="1"/>
  <c r="E149" i="27"/>
  <c r="A149" i="27"/>
  <c r="B149" i="27" s="1"/>
  <c r="K148" i="27"/>
  <c r="N148" i="27" s="1"/>
  <c r="A148" i="27"/>
  <c r="B148" i="27" s="1"/>
  <c r="N147" i="27"/>
  <c r="M147" i="27"/>
  <c r="K147" i="27"/>
  <c r="R147" i="27" s="1"/>
  <c r="I147" i="27"/>
  <c r="D147" i="27"/>
  <c r="E147" i="27"/>
  <c r="A147" i="27"/>
  <c r="B147" i="27" s="1"/>
  <c r="R146" i="27"/>
  <c r="K146" i="27"/>
  <c r="N146" i="27" s="1"/>
  <c r="A146" i="27"/>
  <c r="B146" i="27" s="1"/>
  <c r="K145" i="27"/>
  <c r="Q145" i="27" s="1"/>
  <c r="F145" i="27"/>
  <c r="A145" i="27"/>
  <c r="B145" i="27" s="1"/>
  <c r="K144" i="27"/>
  <c r="N144" i="27" s="1"/>
  <c r="A144" i="27"/>
  <c r="B144" i="27" s="1"/>
  <c r="N143" i="27"/>
  <c r="M143" i="27"/>
  <c r="K143" i="27"/>
  <c r="R143" i="27" s="1"/>
  <c r="I143" i="27"/>
  <c r="D143" i="27"/>
  <c r="E143" i="27"/>
  <c r="A143" i="27"/>
  <c r="B143" i="27" s="1"/>
  <c r="R142" i="27"/>
  <c r="K142" i="27"/>
  <c r="N142" i="27" s="1"/>
  <c r="A142" i="27"/>
  <c r="B142" i="27" s="1"/>
  <c r="K141" i="27"/>
  <c r="Q141" i="27" s="1"/>
  <c r="F141" i="27"/>
  <c r="A141" i="27"/>
  <c r="B141" i="27" s="1"/>
  <c r="K140" i="27"/>
  <c r="N140" i="27" s="1"/>
  <c r="A140" i="27"/>
  <c r="B140" i="27" s="1"/>
  <c r="N139" i="27"/>
  <c r="M139" i="27"/>
  <c r="K139" i="27"/>
  <c r="R139" i="27" s="1"/>
  <c r="I139" i="27"/>
  <c r="D139" i="27"/>
  <c r="E139" i="27"/>
  <c r="A139" i="27"/>
  <c r="B139" i="27" s="1"/>
  <c r="R138" i="27"/>
  <c r="K138" i="27"/>
  <c r="N138" i="27" s="1"/>
  <c r="A138" i="27"/>
  <c r="B138" i="27" s="1"/>
  <c r="K137" i="27"/>
  <c r="Q137" i="27" s="1"/>
  <c r="E137" i="27"/>
  <c r="A137" i="27"/>
  <c r="B137" i="27" s="1"/>
  <c r="K136" i="27"/>
  <c r="N136" i="27" s="1"/>
  <c r="A136" i="27"/>
  <c r="B136" i="27" s="1"/>
  <c r="N135" i="27"/>
  <c r="M135" i="27"/>
  <c r="K135" i="27"/>
  <c r="R135" i="27" s="1"/>
  <c r="I135" i="27"/>
  <c r="D135" i="27"/>
  <c r="E135" i="27"/>
  <c r="A135" i="27"/>
  <c r="B135" i="27" s="1"/>
  <c r="R134" i="27"/>
  <c r="K134" i="27"/>
  <c r="N134" i="27" s="1"/>
  <c r="A134" i="27"/>
  <c r="B134" i="27" s="1"/>
  <c r="K133" i="27"/>
  <c r="Q133" i="27" s="1"/>
  <c r="E133" i="27"/>
  <c r="A133" i="27"/>
  <c r="B133" i="27" s="1"/>
  <c r="K132" i="27"/>
  <c r="N132" i="27" s="1"/>
  <c r="A132" i="27"/>
  <c r="B132" i="27" s="1"/>
  <c r="N131" i="27"/>
  <c r="M131" i="27"/>
  <c r="K131" i="27"/>
  <c r="R131" i="27" s="1"/>
  <c r="I131" i="27"/>
  <c r="D131" i="27"/>
  <c r="E131" i="27"/>
  <c r="A131" i="27"/>
  <c r="B131" i="27" s="1"/>
  <c r="R130" i="27"/>
  <c r="K130" i="27"/>
  <c r="N130" i="27" s="1"/>
  <c r="A130" i="27"/>
  <c r="B130" i="27" s="1"/>
  <c r="K129" i="27"/>
  <c r="Q129" i="27" s="1"/>
  <c r="F129" i="27"/>
  <c r="A129" i="27"/>
  <c r="B129" i="27" s="1"/>
  <c r="K128" i="27"/>
  <c r="N128" i="27" s="1"/>
  <c r="A128" i="27"/>
  <c r="B128" i="27" s="1"/>
  <c r="N127" i="27"/>
  <c r="M127" i="27"/>
  <c r="K127" i="27"/>
  <c r="R127" i="27" s="1"/>
  <c r="I127" i="27"/>
  <c r="D127" i="27"/>
  <c r="E127" i="27"/>
  <c r="A127" i="27"/>
  <c r="B127" i="27" s="1"/>
  <c r="R126" i="27"/>
  <c r="K126" i="27"/>
  <c r="N126" i="27" s="1"/>
  <c r="A126" i="27"/>
  <c r="B126" i="27" s="1"/>
  <c r="K125" i="27"/>
  <c r="Q125" i="27" s="1"/>
  <c r="E125" i="27"/>
  <c r="A125" i="27"/>
  <c r="B125" i="27" s="1"/>
  <c r="K124" i="27"/>
  <c r="N124" i="27" s="1"/>
  <c r="A124" i="27"/>
  <c r="B124" i="27" s="1"/>
  <c r="N123" i="27"/>
  <c r="M123" i="27"/>
  <c r="K123" i="27"/>
  <c r="R123" i="27" s="1"/>
  <c r="I123" i="27"/>
  <c r="D123" i="27"/>
  <c r="E123" i="27"/>
  <c r="A123" i="27"/>
  <c r="B123" i="27" s="1"/>
  <c r="R122" i="27"/>
  <c r="K122" i="27"/>
  <c r="N122" i="27" s="1"/>
  <c r="A122" i="27"/>
  <c r="B122" i="27" s="1"/>
  <c r="A1" i="27"/>
  <c r="I110" i="33" l="1"/>
  <c r="I116" i="34"/>
  <c r="I160" i="33"/>
  <c r="I236" i="33"/>
  <c r="I156" i="34"/>
  <c r="I158" i="34"/>
  <c r="I245" i="33"/>
  <c r="I256" i="33"/>
  <c r="I248" i="33"/>
  <c r="I557" i="33"/>
  <c r="I272" i="33"/>
  <c r="I204" i="33"/>
  <c r="I220" i="33"/>
  <c r="I283" i="33"/>
  <c r="I371" i="33"/>
  <c r="I114" i="34"/>
  <c r="I120" i="34"/>
  <c r="I168" i="34"/>
  <c r="I236" i="34"/>
  <c r="I317" i="34"/>
  <c r="I138" i="34"/>
  <c r="I255" i="34"/>
  <c r="I154" i="34"/>
  <c r="I160" i="34"/>
  <c r="I186" i="34"/>
  <c r="I164" i="34"/>
  <c r="I176" i="34"/>
  <c r="I194" i="34"/>
  <c r="I519" i="34"/>
  <c r="I599" i="34"/>
  <c r="I570" i="34"/>
  <c r="A118" i="33"/>
  <c r="A134" i="33"/>
  <c r="I132" i="33"/>
  <c r="I140" i="33"/>
  <c r="A150" i="33"/>
  <c r="A166" i="33"/>
  <c r="A174" i="33"/>
  <c r="A402" i="33"/>
  <c r="A206" i="33"/>
  <c r="A230" i="33"/>
  <c r="A246" i="33"/>
  <c r="A254" i="33"/>
  <c r="A262" i="33"/>
  <c r="A270" i="33"/>
  <c r="A302" i="33"/>
  <c r="A158" i="33"/>
  <c r="I176" i="33"/>
  <c r="A198" i="33"/>
  <c r="A238" i="33"/>
  <c r="A306" i="33"/>
  <c r="A142" i="33"/>
  <c r="I164" i="33"/>
  <c r="I172" i="33"/>
  <c r="A190" i="33"/>
  <c r="A298" i="33"/>
  <c r="I128" i="33"/>
  <c r="I180" i="33"/>
  <c r="I196" i="33"/>
  <c r="I232" i="33"/>
  <c r="A290" i="33"/>
  <c r="A458" i="33"/>
  <c r="A490" i="33"/>
  <c r="A500" i="33"/>
  <c r="I188" i="33"/>
  <c r="A214" i="33"/>
  <c r="I331" i="33"/>
  <c r="A492" i="33"/>
  <c r="A110" i="33"/>
  <c r="A388" i="33"/>
  <c r="A420" i="33"/>
  <c r="A434" i="33"/>
  <c r="A460" i="33"/>
  <c r="A468" i="33"/>
  <c r="A516" i="33"/>
  <c r="A484" i="33"/>
  <c r="A508" i="33"/>
  <c r="A428" i="33"/>
  <c r="A436" i="33"/>
  <c r="A476" i="33"/>
  <c r="A531" i="33"/>
  <c r="A380" i="33"/>
  <c r="A396" i="33"/>
  <c r="A404" i="33"/>
  <c r="A466" i="33"/>
  <c r="A498" i="33"/>
  <c r="A524" i="33"/>
  <c r="A563" i="33"/>
  <c r="A588" i="33"/>
  <c r="A596" i="33"/>
  <c r="A587" i="33"/>
  <c r="I170" i="34"/>
  <c r="I180" i="34"/>
  <c r="I196" i="34"/>
  <c r="A198" i="34"/>
  <c r="I172" i="34"/>
  <c r="I206" i="34"/>
  <c r="I224" i="34"/>
  <c r="A252" i="34"/>
  <c r="I315" i="34"/>
  <c r="A254" i="34"/>
  <c r="A445" i="34"/>
  <c r="I208" i="34"/>
  <c r="I214" i="34"/>
  <c r="I220" i="34"/>
  <c r="I226" i="34"/>
  <c r="I232" i="34"/>
  <c r="A244" i="34"/>
  <c r="I335" i="34"/>
  <c r="A200" i="34"/>
  <c r="A204" i="34"/>
  <c r="I210" i="34"/>
  <c r="A212" i="34"/>
  <c r="I212" i="34"/>
  <c r="A218" i="34"/>
  <c r="I218" i="34"/>
  <c r="A224" i="34"/>
  <c r="I230" i="34"/>
  <c r="I234" i="34"/>
  <c r="A240" i="34"/>
  <c r="A246" i="34"/>
  <c r="I343" i="34"/>
  <c r="A473" i="34"/>
  <c r="A210" i="34"/>
  <c r="A216" i="34"/>
  <c r="A222" i="34"/>
  <c r="A228" i="34"/>
  <c r="I347" i="34"/>
  <c r="I355" i="34"/>
  <c r="A379" i="34"/>
  <c r="A465" i="34"/>
  <c r="A475" i="34"/>
  <c r="A202" i="34"/>
  <c r="A208" i="34"/>
  <c r="A214" i="34"/>
  <c r="A220" i="34"/>
  <c r="I351" i="34"/>
  <c r="I359" i="34"/>
  <c r="A449" i="34"/>
  <c r="A453" i="34"/>
  <c r="A550" i="34"/>
  <c r="I323" i="34"/>
  <c r="I331" i="34"/>
  <c r="I339" i="34"/>
  <c r="I363" i="34"/>
  <c r="A489" i="34"/>
  <c r="A459" i="34"/>
  <c r="A499" i="34"/>
  <c r="I539" i="34"/>
  <c r="A457" i="34"/>
  <c r="A552" i="34"/>
  <c r="A566" i="34"/>
  <c r="A548" i="34"/>
  <c r="A556" i="34"/>
  <c r="I537" i="34"/>
  <c r="I545" i="34"/>
  <c r="I580" i="34"/>
  <c r="A589" i="34"/>
  <c r="A594" i="34"/>
  <c r="A596" i="34"/>
  <c r="I586" i="34"/>
  <c r="R113" i="31"/>
  <c r="S83" i="31"/>
  <c r="S85" i="31"/>
  <c r="S99" i="31"/>
  <c r="S101" i="31"/>
  <c r="S115" i="31"/>
  <c r="S117" i="31"/>
  <c r="B17" i="30"/>
  <c r="C19" i="30"/>
  <c r="B21" i="30"/>
  <c r="C52" i="30"/>
  <c r="V141" i="30"/>
  <c r="W141" i="30" s="1"/>
  <c r="U141" i="30"/>
  <c r="V173" i="30"/>
  <c r="W173" i="30" s="1"/>
  <c r="U173" i="30"/>
  <c r="V181" i="30"/>
  <c r="W181" i="30" s="1"/>
  <c r="T181" i="30"/>
  <c r="V137" i="30"/>
  <c r="W137" i="30" s="1"/>
  <c r="T137" i="30"/>
  <c r="V169" i="30"/>
  <c r="W169" i="30" s="1"/>
  <c r="T169" i="30"/>
  <c r="V117" i="30"/>
  <c r="W117" i="30" s="1"/>
  <c r="T117" i="30"/>
  <c r="V133" i="30"/>
  <c r="W133" i="30" s="1"/>
  <c r="U133" i="30"/>
  <c r="T133" i="30"/>
  <c r="C60" i="30"/>
  <c r="U69" i="30"/>
  <c r="C14" i="30"/>
  <c r="B15" i="30"/>
  <c r="C22" i="30"/>
  <c r="B23" i="30"/>
  <c r="C30" i="30"/>
  <c r="B31" i="30"/>
  <c r="C38" i="30"/>
  <c r="B39" i="30"/>
  <c r="B42" i="30"/>
  <c r="B45" i="30"/>
  <c r="B47" i="30"/>
  <c r="B48" i="30"/>
  <c r="B49" i="30"/>
  <c r="B50" i="30"/>
  <c r="B54" i="30"/>
  <c r="B55" i="30"/>
  <c r="B57" i="30"/>
  <c r="U193" i="30"/>
  <c r="V237" i="30"/>
  <c r="W237" i="30" s="1"/>
  <c r="U237" i="30"/>
  <c r="T237" i="30"/>
  <c r="C18" i="30"/>
  <c r="C26" i="30"/>
  <c r="C34" i="30"/>
  <c r="U59" i="30"/>
  <c r="T69" i="30"/>
  <c r="T73" i="30"/>
  <c r="T89" i="30"/>
  <c r="V287" i="30"/>
  <c r="W287" i="30" s="1"/>
  <c r="V295" i="30"/>
  <c r="W295" i="30" s="1"/>
  <c r="U315" i="30"/>
  <c r="U331" i="30"/>
  <c r="U355" i="30"/>
  <c r="U563" i="30"/>
  <c r="U475" i="30"/>
  <c r="V263" i="30"/>
  <c r="W263" i="30" s="1"/>
  <c r="U271" i="30"/>
  <c r="U327" i="30"/>
  <c r="U343" i="30"/>
  <c r="U351" i="30"/>
  <c r="U399" i="30"/>
  <c r="U415" i="30"/>
  <c r="U419" i="30"/>
  <c r="U467" i="30"/>
  <c r="U471" i="30"/>
  <c r="V559" i="30"/>
  <c r="W559" i="30" s="1"/>
  <c r="U599" i="30"/>
  <c r="U603" i="30"/>
  <c r="L249" i="27"/>
  <c r="L363" i="27"/>
  <c r="L379" i="27"/>
  <c r="L395" i="27"/>
  <c r="L401" i="27"/>
  <c r="L409" i="27"/>
  <c r="L421" i="27"/>
  <c r="L461" i="27"/>
  <c r="L533" i="27"/>
  <c r="L541" i="27"/>
  <c r="L544" i="27"/>
  <c r="L213" i="27"/>
  <c r="L281" i="27"/>
  <c r="L371" i="27"/>
  <c r="L387" i="27"/>
  <c r="L413" i="27"/>
  <c r="L429" i="27"/>
  <c r="L457" i="27"/>
  <c r="L549" i="27"/>
  <c r="L565" i="27"/>
  <c r="L225" i="27"/>
  <c r="L297" i="27"/>
  <c r="L367" i="27"/>
  <c r="L383" i="27"/>
  <c r="L425" i="27"/>
  <c r="L477" i="27"/>
  <c r="L493" i="27"/>
  <c r="L137" i="27"/>
  <c r="L141" i="27"/>
  <c r="L145" i="27"/>
  <c r="L149" i="27"/>
  <c r="N151" i="27"/>
  <c r="L153" i="27"/>
  <c r="N155" i="27"/>
  <c r="L157" i="27"/>
  <c r="N159" i="27"/>
  <c r="L161" i="27"/>
  <c r="N163" i="27"/>
  <c r="L165" i="27"/>
  <c r="N167" i="27"/>
  <c r="L169" i="27"/>
  <c r="N171" i="27"/>
  <c r="L173" i="27"/>
  <c r="N175" i="27"/>
  <c r="L177" i="27"/>
  <c r="N179" i="27"/>
  <c r="L181" i="27"/>
  <c r="N183" i="27"/>
  <c r="L185" i="27"/>
  <c r="N187" i="27"/>
  <c r="L189" i="27"/>
  <c r="N191" i="27"/>
  <c r="L193" i="27"/>
  <c r="N195" i="27"/>
  <c r="L197" i="27"/>
  <c r="N199" i="27"/>
  <c r="L201" i="27"/>
  <c r="N203" i="27"/>
  <c r="L205" i="27"/>
  <c r="N207" i="27"/>
  <c r="L209" i="27"/>
  <c r="L211" i="27"/>
  <c r="L217" i="27"/>
  <c r="N218" i="27"/>
  <c r="M218" i="27"/>
  <c r="N221" i="27"/>
  <c r="L227" i="27"/>
  <c r="L233" i="27"/>
  <c r="N250" i="27"/>
  <c r="M250" i="27"/>
  <c r="R250" i="27"/>
  <c r="L129" i="27"/>
  <c r="L133" i="27"/>
  <c r="Q123" i="27"/>
  <c r="N125" i="27"/>
  <c r="Q131" i="27"/>
  <c r="N133" i="27"/>
  <c r="Q135" i="27"/>
  <c r="N137" i="27"/>
  <c r="Q139" i="27"/>
  <c r="N141" i="27"/>
  <c r="Q151" i="27"/>
  <c r="N153" i="27"/>
  <c r="Q159" i="27"/>
  <c r="N161" i="27"/>
  <c r="Q163" i="27"/>
  <c r="N165" i="27"/>
  <c r="Q167" i="27"/>
  <c r="Q171" i="27"/>
  <c r="N173" i="27"/>
  <c r="Q175" i="27"/>
  <c r="N177" i="27"/>
  <c r="Q179" i="27"/>
  <c r="N181" i="27"/>
  <c r="Q183" i="27"/>
  <c r="N185" i="27"/>
  <c r="Q187" i="27"/>
  <c r="N189" i="27"/>
  <c r="Q191" i="27"/>
  <c r="N193" i="27"/>
  <c r="Q195" i="27"/>
  <c r="N197" i="27"/>
  <c r="Q199" i="27"/>
  <c r="N201" i="27"/>
  <c r="Q203" i="27"/>
  <c r="N205" i="27"/>
  <c r="Q207" i="27"/>
  <c r="N209" i="27"/>
  <c r="N214" i="27"/>
  <c r="M214" i="27"/>
  <c r="N217" i="27"/>
  <c r="L223" i="27"/>
  <c r="N230" i="27"/>
  <c r="M230" i="27"/>
  <c r="N233" i="27"/>
  <c r="Q237" i="27"/>
  <c r="N237" i="27"/>
  <c r="L259" i="27"/>
  <c r="L125" i="27"/>
  <c r="Q127" i="27"/>
  <c r="N129" i="27"/>
  <c r="Q143" i="27"/>
  <c r="N145" i="27"/>
  <c r="Q147" i="27"/>
  <c r="N149" i="27"/>
  <c r="Q155" i="27"/>
  <c r="N157" i="27"/>
  <c r="N169" i="27"/>
  <c r="M122" i="27"/>
  <c r="L123" i="27"/>
  <c r="M126" i="27"/>
  <c r="L127" i="27"/>
  <c r="M130" i="27"/>
  <c r="L131" i="27"/>
  <c r="M134" i="27"/>
  <c r="L135" i="27"/>
  <c r="M138" i="27"/>
  <c r="L139" i="27"/>
  <c r="M142" i="27"/>
  <c r="L143" i="27"/>
  <c r="M146" i="27"/>
  <c r="L147" i="27"/>
  <c r="M150" i="27"/>
  <c r="L151" i="27"/>
  <c r="M154" i="27"/>
  <c r="L155" i="27"/>
  <c r="M158" i="27"/>
  <c r="L159" i="27"/>
  <c r="M162" i="27"/>
  <c r="L163" i="27"/>
  <c r="M166" i="27"/>
  <c r="L167" i="27"/>
  <c r="M170" i="27"/>
  <c r="L171" i="27"/>
  <c r="M174" i="27"/>
  <c r="L175" i="27"/>
  <c r="M178" i="27"/>
  <c r="L179" i="27"/>
  <c r="M182" i="27"/>
  <c r="L183" i="27"/>
  <c r="M186" i="27"/>
  <c r="L187" i="27"/>
  <c r="M190" i="27"/>
  <c r="L191" i="27"/>
  <c r="M194" i="27"/>
  <c r="L195" i="27"/>
  <c r="M198" i="27"/>
  <c r="L199" i="27"/>
  <c r="M202" i="27"/>
  <c r="L203" i="27"/>
  <c r="M206" i="27"/>
  <c r="L219" i="27"/>
  <c r="N226" i="27"/>
  <c r="M226" i="27"/>
  <c r="Q241" i="27"/>
  <c r="N241" i="27"/>
  <c r="L245" i="27"/>
  <c r="L261" i="27"/>
  <c r="L215" i="27"/>
  <c r="L221" i="27"/>
  <c r="N222" i="27"/>
  <c r="M222" i="27"/>
  <c r="R226" i="27"/>
  <c r="L231" i="27"/>
  <c r="N246" i="27"/>
  <c r="M246" i="27"/>
  <c r="L255" i="27"/>
  <c r="N262" i="27"/>
  <c r="M262" i="27"/>
  <c r="L271" i="27"/>
  <c r="L277" i="27"/>
  <c r="N278" i="27"/>
  <c r="M278" i="27"/>
  <c r="L287" i="27"/>
  <c r="L293" i="27"/>
  <c r="N294" i="27"/>
  <c r="M294" i="27"/>
  <c r="L303" i="27"/>
  <c r="L309" i="27"/>
  <c r="N310" i="27"/>
  <c r="M310" i="27"/>
  <c r="Q317" i="27"/>
  <c r="N317" i="27"/>
  <c r="L329" i="27"/>
  <c r="Q333" i="27"/>
  <c r="N333" i="27"/>
  <c r="L345" i="27"/>
  <c r="Q349" i="27"/>
  <c r="N349" i="27"/>
  <c r="Q235" i="27"/>
  <c r="Q239" i="27"/>
  <c r="Q243" i="27"/>
  <c r="R246" i="27"/>
  <c r="L251" i="27"/>
  <c r="L257" i="27"/>
  <c r="N258" i="27"/>
  <c r="M258" i="27"/>
  <c r="R262" i="27"/>
  <c r="L267" i="27"/>
  <c r="L273" i="27"/>
  <c r="N274" i="27"/>
  <c r="M274" i="27"/>
  <c r="N277" i="27"/>
  <c r="R278" i="27"/>
  <c r="L283" i="27"/>
  <c r="L289" i="27"/>
  <c r="N290" i="27"/>
  <c r="M290" i="27"/>
  <c r="N293" i="27"/>
  <c r="R294" i="27"/>
  <c r="L299" i="27"/>
  <c r="L305" i="27"/>
  <c r="N306" i="27"/>
  <c r="M306" i="27"/>
  <c r="N309" i="27"/>
  <c r="R310" i="27"/>
  <c r="L317" i="27"/>
  <c r="Q321" i="27"/>
  <c r="N321" i="27"/>
  <c r="L333" i="27"/>
  <c r="Q337" i="27"/>
  <c r="N337" i="27"/>
  <c r="L349" i="27"/>
  <c r="Q353" i="27"/>
  <c r="N353" i="27"/>
  <c r="M234" i="27"/>
  <c r="L235" i="27"/>
  <c r="M238" i="27"/>
  <c r="L239" i="27"/>
  <c r="M242" i="27"/>
  <c r="L243" i="27"/>
  <c r="L247" i="27"/>
  <c r="L253" i="27"/>
  <c r="N254" i="27"/>
  <c r="M254" i="27"/>
  <c r="N257" i="27"/>
  <c r="R258" i="27"/>
  <c r="L263" i="27"/>
  <c r="L269" i="27"/>
  <c r="N270" i="27"/>
  <c r="M270" i="27"/>
  <c r="N273" i="27"/>
  <c r="R274" i="27"/>
  <c r="L279" i="27"/>
  <c r="L285" i="27"/>
  <c r="N286" i="27"/>
  <c r="M286" i="27"/>
  <c r="N289" i="27"/>
  <c r="R290" i="27"/>
  <c r="L295" i="27"/>
  <c r="L301" i="27"/>
  <c r="N302" i="27"/>
  <c r="M302" i="27"/>
  <c r="N305" i="27"/>
  <c r="R306" i="27"/>
  <c r="L311" i="27"/>
  <c r="L321" i="27"/>
  <c r="Q325" i="27"/>
  <c r="N325" i="27"/>
  <c r="L337" i="27"/>
  <c r="Q341" i="27"/>
  <c r="N341" i="27"/>
  <c r="L353" i="27"/>
  <c r="Q357" i="27"/>
  <c r="N357" i="27"/>
  <c r="Q361" i="27"/>
  <c r="N361" i="27"/>
  <c r="Q365" i="27"/>
  <c r="N365" i="27"/>
  <c r="Q369" i="27"/>
  <c r="N369" i="27"/>
  <c r="Q373" i="27"/>
  <c r="N373" i="27"/>
  <c r="Q377" i="27"/>
  <c r="N377" i="27"/>
  <c r="Q381" i="27"/>
  <c r="N381" i="27"/>
  <c r="Q385" i="27"/>
  <c r="N385" i="27"/>
  <c r="Q389" i="27"/>
  <c r="N389" i="27"/>
  <c r="Q393" i="27"/>
  <c r="N393" i="27"/>
  <c r="Q397" i="27"/>
  <c r="N397" i="27"/>
  <c r="N266" i="27"/>
  <c r="M266" i="27"/>
  <c r="L275" i="27"/>
  <c r="N282" i="27"/>
  <c r="M282" i="27"/>
  <c r="L291" i="27"/>
  <c r="N298" i="27"/>
  <c r="M298" i="27"/>
  <c r="L307" i="27"/>
  <c r="N314" i="27"/>
  <c r="M314" i="27"/>
  <c r="Q329" i="27"/>
  <c r="N329" i="27"/>
  <c r="Q345" i="27"/>
  <c r="N345" i="27"/>
  <c r="Q315" i="27"/>
  <c r="Q319" i="27"/>
  <c r="Q323" i="27"/>
  <c r="Q327" i="27"/>
  <c r="Q331" i="27"/>
  <c r="Q335" i="27"/>
  <c r="Q339" i="27"/>
  <c r="Q343" i="27"/>
  <c r="Q347" i="27"/>
  <c r="Q351" i="27"/>
  <c r="Q355" i="27"/>
  <c r="L399" i="27"/>
  <c r="L405" i="27"/>
  <c r="N406" i="27"/>
  <c r="M406" i="27"/>
  <c r="N409" i="27"/>
  <c r="L423" i="27"/>
  <c r="N426" i="27"/>
  <c r="R426" i="27"/>
  <c r="M426" i="27"/>
  <c r="N430" i="27"/>
  <c r="R430" i="27"/>
  <c r="M430" i="27"/>
  <c r="L315" i="27"/>
  <c r="M318" i="27"/>
  <c r="L319" i="27"/>
  <c r="M322" i="27"/>
  <c r="L323" i="27"/>
  <c r="M326" i="27"/>
  <c r="L327" i="27"/>
  <c r="M330" i="27"/>
  <c r="L331" i="27"/>
  <c r="M334" i="27"/>
  <c r="L335" i="27"/>
  <c r="M338" i="27"/>
  <c r="L339" i="27"/>
  <c r="M342" i="27"/>
  <c r="L343" i="27"/>
  <c r="M346" i="27"/>
  <c r="L347" i="27"/>
  <c r="M350" i="27"/>
  <c r="L351" i="27"/>
  <c r="M354" i="27"/>
  <c r="L355" i="27"/>
  <c r="N402" i="27"/>
  <c r="M402" i="27"/>
  <c r="N405" i="27"/>
  <c r="L411" i="27"/>
  <c r="N414" i="27"/>
  <c r="R414" i="27"/>
  <c r="M414" i="27"/>
  <c r="L427" i="27"/>
  <c r="L431" i="27"/>
  <c r="N434" i="27"/>
  <c r="R434" i="27"/>
  <c r="M434" i="27"/>
  <c r="L407" i="27"/>
  <c r="L415" i="27"/>
  <c r="N418" i="27"/>
  <c r="R418" i="27"/>
  <c r="M418" i="27"/>
  <c r="L435" i="27"/>
  <c r="N438" i="27"/>
  <c r="R438" i="27"/>
  <c r="M438" i="27"/>
  <c r="L403" i="27"/>
  <c r="N410" i="27"/>
  <c r="M410" i="27"/>
  <c r="L419" i="27"/>
  <c r="N422" i="27"/>
  <c r="R422" i="27"/>
  <c r="M422" i="27"/>
  <c r="Q439" i="27"/>
  <c r="Q443" i="27"/>
  <c r="Q447" i="27"/>
  <c r="L451" i="27"/>
  <c r="N458" i="27"/>
  <c r="M458" i="27"/>
  <c r="L467" i="27"/>
  <c r="N474" i="27"/>
  <c r="M474" i="27"/>
  <c r="L483" i="27"/>
  <c r="N490" i="27"/>
  <c r="M490" i="27"/>
  <c r="L499" i="27"/>
  <c r="L503" i="27"/>
  <c r="N510" i="27"/>
  <c r="M510" i="27"/>
  <c r="R510" i="27"/>
  <c r="L520" i="27"/>
  <c r="L439" i="27"/>
  <c r="R439" i="27"/>
  <c r="M442" i="27"/>
  <c r="L443" i="27"/>
  <c r="R443" i="27"/>
  <c r="M446" i="27"/>
  <c r="L447" i="27"/>
  <c r="R447" i="27"/>
  <c r="M450" i="27"/>
  <c r="L453" i="27"/>
  <c r="N454" i="27"/>
  <c r="M454" i="27"/>
  <c r="N457" i="27"/>
  <c r="R458" i="27"/>
  <c r="L463" i="27"/>
  <c r="L469" i="27"/>
  <c r="N470" i="27"/>
  <c r="M470" i="27"/>
  <c r="N473" i="27"/>
  <c r="R474" i="27"/>
  <c r="L479" i="27"/>
  <c r="L485" i="27"/>
  <c r="N486" i="27"/>
  <c r="M486" i="27"/>
  <c r="R490" i="27"/>
  <c r="L495" i="27"/>
  <c r="M439" i="27"/>
  <c r="R442" i="27"/>
  <c r="M443" i="27"/>
  <c r="R446" i="27"/>
  <c r="M447" i="27"/>
  <c r="R450" i="27"/>
  <c r="N453" i="27"/>
  <c r="R454" i="27"/>
  <c r="L459" i="27"/>
  <c r="L465" i="27"/>
  <c r="N466" i="27"/>
  <c r="M466" i="27"/>
  <c r="N469" i="27"/>
  <c r="R470" i="27"/>
  <c r="L475" i="27"/>
  <c r="L481" i="27"/>
  <c r="N482" i="27"/>
  <c r="M482" i="27"/>
  <c r="N485" i="27"/>
  <c r="R486" i="27"/>
  <c r="L491" i="27"/>
  <c r="L497" i="27"/>
  <c r="N498" i="27"/>
  <c r="M498" i="27"/>
  <c r="L505" i="27"/>
  <c r="L529" i="27"/>
  <c r="L455" i="27"/>
  <c r="N462" i="27"/>
  <c r="M462" i="27"/>
  <c r="N465" i="27"/>
  <c r="L471" i="27"/>
  <c r="N478" i="27"/>
  <c r="M478" i="27"/>
  <c r="N481" i="27"/>
  <c r="L487" i="27"/>
  <c r="N494" i="27"/>
  <c r="M494" i="27"/>
  <c r="N497" i="27"/>
  <c r="Q501" i="27"/>
  <c r="N501" i="27"/>
  <c r="P524" i="27"/>
  <c r="M524" i="27"/>
  <c r="L531" i="27"/>
  <c r="R545" i="27"/>
  <c r="R557" i="27"/>
  <c r="P559" i="27"/>
  <c r="N559" i="27"/>
  <c r="M577" i="27"/>
  <c r="N577" i="27"/>
  <c r="L581" i="27"/>
  <c r="N506" i="27"/>
  <c r="M506" i="27"/>
  <c r="L515" i="27"/>
  <c r="P523" i="27"/>
  <c r="L523" i="27"/>
  <c r="L528" i="27"/>
  <c r="R537" i="27"/>
  <c r="L539" i="27"/>
  <c r="M540" i="27"/>
  <c r="L545" i="27"/>
  <c r="L547" i="27"/>
  <c r="L553" i="27"/>
  <c r="L557" i="27"/>
  <c r="L568" i="27"/>
  <c r="L577" i="27"/>
  <c r="L595" i="27"/>
  <c r="N502" i="27"/>
  <c r="M502" i="27"/>
  <c r="R506" i="27"/>
  <c r="L511" i="27"/>
  <c r="L517" i="27"/>
  <c r="N518" i="27"/>
  <c r="M518" i="27"/>
  <c r="R525" i="27"/>
  <c r="P527" i="27"/>
  <c r="N527" i="27"/>
  <c r="L537" i="27"/>
  <c r="M545" i="27"/>
  <c r="R549" i="27"/>
  <c r="L552" i="27"/>
  <c r="P556" i="27"/>
  <c r="M556" i="27"/>
  <c r="N557" i="27"/>
  <c r="L561" i="27"/>
  <c r="P568" i="27"/>
  <c r="Q569" i="27"/>
  <c r="Q577" i="27"/>
  <c r="R502" i="27"/>
  <c r="L507" i="27"/>
  <c r="L513" i="27"/>
  <c r="N514" i="27"/>
  <c r="M514" i="27"/>
  <c r="N517" i="27"/>
  <c r="R518" i="27"/>
  <c r="L521" i="27"/>
  <c r="L525" i="27"/>
  <c r="L536" i="27"/>
  <c r="M537" i="27"/>
  <c r="Q545" i="27"/>
  <c r="P555" i="27"/>
  <c r="L555" i="27"/>
  <c r="Q557" i="27"/>
  <c r="L560" i="27"/>
  <c r="R569" i="27"/>
  <c r="M576" i="27"/>
  <c r="P576" i="27"/>
  <c r="R577" i="27"/>
  <c r="L589" i="27"/>
  <c r="L579" i="27"/>
  <c r="L584" i="27"/>
  <c r="L585" i="27"/>
  <c r="R585" i="27"/>
  <c r="L587" i="27"/>
  <c r="M588" i="27"/>
  <c r="N591" i="27"/>
  <c r="L592" i="27"/>
  <c r="L593" i="27"/>
  <c r="R593" i="27"/>
  <c r="Q597" i="27"/>
  <c r="R600" i="27"/>
  <c r="N601" i="27"/>
  <c r="Q605" i="27"/>
  <c r="Q601" i="27"/>
  <c r="L600" i="27"/>
  <c r="L601" i="27"/>
  <c r="R601" i="27"/>
  <c r="L603" i="27"/>
  <c r="M604" i="27"/>
  <c r="N607" i="27"/>
  <c r="C169" i="31"/>
  <c r="D182" i="31"/>
  <c r="D150" i="31"/>
  <c r="F150" i="31" s="1"/>
  <c r="B185" i="31"/>
  <c r="V51" i="30"/>
  <c r="W51" i="30" s="1"/>
  <c r="U51" i="30"/>
  <c r="V101" i="30"/>
  <c r="W101" i="30" s="1"/>
  <c r="U101" i="30"/>
  <c r="T101" i="30"/>
  <c r="T248" i="30"/>
  <c r="V105" i="30"/>
  <c r="W105" i="30" s="1"/>
  <c r="T105" i="30"/>
  <c r="V197" i="30"/>
  <c r="W197" i="30" s="1"/>
  <c r="T197" i="30"/>
  <c r="U197" i="30"/>
  <c r="V275" i="30"/>
  <c r="W275" i="30" s="1"/>
  <c r="U275" i="30"/>
  <c r="T292" i="30"/>
  <c r="V367" i="30"/>
  <c r="W367" i="30" s="1"/>
  <c r="U367" i="30"/>
  <c r="V57" i="30"/>
  <c r="W57" i="30" s="1"/>
  <c r="U57" i="30"/>
  <c r="V165" i="30"/>
  <c r="W165" i="30" s="1"/>
  <c r="U165" i="30"/>
  <c r="T165" i="30"/>
  <c r="T256" i="30"/>
  <c r="T320" i="30"/>
  <c r="V53" i="30"/>
  <c r="W53" i="30" s="1"/>
  <c r="U53" i="30"/>
  <c r="V85" i="30"/>
  <c r="W85" i="30" s="1"/>
  <c r="T85" i="30"/>
  <c r="V121" i="30"/>
  <c r="W121" i="30" s="1"/>
  <c r="U121" i="30"/>
  <c r="T121" i="30"/>
  <c r="T209" i="30"/>
  <c r="T252" i="30"/>
  <c r="T400" i="30"/>
  <c r="V153" i="30"/>
  <c r="W153" i="30" s="1"/>
  <c r="V161" i="30"/>
  <c r="W161" i="30" s="1"/>
  <c r="U161" i="30"/>
  <c r="V201" i="30"/>
  <c r="W201" i="30" s="1"/>
  <c r="T201" i="30"/>
  <c r="T328" i="30"/>
  <c r="V395" i="30"/>
  <c r="W395" i="30" s="1"/>
  <c r="U395" i="30"/>
  <c r="T556" i="30"/>
  <c r="B138" i="31"/>
  <c r="D138" i="31"/>
  <c r="G138" i="31"/>
  <c r="V523" i="30"/>
  <c r="W523" i="30" s="1"/>
  <c r="U523" i="30"/>
  <c r="V555" i="30"/>
  <c r="W555" i="30" s="1"/>
  <c r="U555" i="30"/>
  <c r="D129" i="31"/>
  <c r="B129" i="31"/>
  <c r="C129" i="31"/>
  <c r="U153" i="30"/>
  <c r="V185" i="30"/>
  <c r="W185" i="30" s="1"/>
  <c r="T185" i="30"/>
  <c r="V291" i="30"/>
  <c r="W291" i="30" s="1"/>
  <c r="U291" i="30"/>
  <c r="V379" i="30"/>
  <c r="W379" i="30" s="1"/>
  <c r="U379" i="30"/>
  <c r="U495" i="30"/>
  <c r="U551" i="30"/>
  <c r="U579" i="30"/>
  <c r="T580" i="30"/>
  <c r="T588" i="30"/>
  <c r="U591" i="30"/>
  <c r="D141" i="31"/>
  <c r="E141" i="31" s="1"/>
  <c r="C141" i="31"/>
  <c r="G141" i="31"/>
  <c r="D181" i="31"/>
  <c r="C181" i="31"/>
  <c r="G181" i="31"/>
  <c r="V149" i="30"/>
  <c r="W149" i="30" s="1"/>
  <c r="T149" i="30"/>
  <c r="V205" i="30"/>
  <c r="W205" i="30" s="1"/>
  <c r="U205" i="30"/>
  <c r="V225" i="30"/>
  <c r="W225" i="30" s="1"/>
  <c r="T225" i="30"/>
  <c r="V403" i="30"/>
  <c r="W403" i="30" s="1"/>
  <c r="U403" i="30"/>
  <c r="V435" i="30"/>
  <c r="W435" i="30" s="1"/>
  <c r="U435" i="30"/>
  <c r="T484" i="30"/>
  <c r="B134" i="31"/>
  <c r="D134" i="31"/>
  <c r="B141" i="31"/>
  <c r="D153" i="31"/>
  <c r="C153" i="31"/>
  <c r="B178" i="31"/>
  <c r="G178" i="31"/>
  <c r="B181" i="31"/>
  <c r="O54" i="30"/>
  <c r="P54" i="30" s="1"/>
  <c r="M54" i="30"/>
  <c r="O64" i="30"/>
  <c r="P64" i="30" s="1"/>
  <c r="M64" i="30"/>
  <c r="V65" i="30"/>
  <c r="W65" i="30" s="1"/>
  <c r="T65" i="30"/>
  <c r="O87" i="30"/>
  <c r="P87" i="30" s="1"/>
  <c r="N87" i="30"/>
  <c r="O92" i="30"/>
  <c r="P92" i="30" s="1"/>
  <c r="M92" i="30"/>
  <c r="V93" i="30"/>
  <c r="W93" i="30" s="1"/>
  <c r="T93" i="30"/>
  <c r="O107" i="30"/>
  <c r="P107" i="30" s="1"/>
  <c r="N107" i="30"/>
  <c r="O128" i="30"/>
  <c r="P128" i="30" s="1"/>
  <c r="M128" i="30"/>
  <c r="V129" i="30"/>
  <c r="W129" i="30" s="1"/>
  <c r="T129" i="30"/>
  <c r="V145" i="30"/>
  <c r="W145" i="30" s="1"/>
  <c r="U145" i="30"/>
  <c r="T145" i="30"/>
  <c r="V189" i="30"/>
  <c r="W189" i="30" s="1"/>
  <c r="U189" i="30"/>
  <c r="T189" i="30"/>
  <c r="O231" i="30"/>
  <c r="P231" i="30" s="1"/>
  <c r="N231" i="30"/>
  <c r="O239" i="30"/>
  <c r="P239" i="30" s="1"/>
  <c r="N239" i="30"/>
  <c r="T272" i="30"/>
  <c r="O279" i="30"/>
  <c r="P279" i="30" s="1"/>
  <c r="N279" i="30"/>
  <c r="M279" i="30"/>
  <c r="V299" i="30"/>
  <c r="W299" i="30" s="1"/>
  <c r="U299" i="30"/>
  <c r="V307" i="30"/>
  <c r="W307" i="30" s="1"/>
  <c r="U307" i="30"/>
  <c r="O323" i="30"/>
  <c r="P323" i="30" s="1"/>
  <c r="M323" i="30"/>
  <c r="N323" i="30"/>
  <c r="T344" i="30"/>
  <c r="T348" i="30"/>
  <c r="O363" i="30"/>
  <c r="P363" i="30" s="1"/>
  <c r="M363" i="30"/>
  <c r="N363" i="30"/>
  <c r="O383" i="30"/>
  <c r="P383" i="30" s="1"/>
  <c r="M383" i="30"/>
  <c r="N383" i="30"/>
  <c r="O50" i="30"/>
  <c r="P50" i="30" s="1"/>
  <c r="N54" i="30"/>
  <c r="O58" i="30"/>
  <c r="P58" i="30" s="1"/>
  <c r="M58" i="30"/>
  <c r="N64" i="30"/>
  <c r="U65" i="30"/>
  <c r="O80" i="30"/>
  <c r="P80" i="30" s="1"/>
  <c r="M80" i="30"/>
  <c r="V81" i="30"/>
  <c r="W81" i="30" s="1"/>
  <c r="T81" i="30"/>
  <c r="N92" i="30"/>
  <c r="U93" i="30"/>
  <c r="O103" i="30"/>
  <c r="P103" i="30" s="1"/>
  <c r="N103" i="30"/>
  <c r="O108" i="30"/>
  <c r="P108" i="30" s="1"/>
  <c r="M108" i="30"/>
  <c r="V109" i="30"/>
  <c r="W109" i="30" s="1"/>
  <c r="T109" i="30"/>
  <c r="O123" i="30"/>
  <c r="P123" i="30" s="1"/>
  <c r="N123" i="30"/>
  <c r="N128" i="30"/>
  <c r="U129" i="30"/>
  <c r="O155" i="30"/>
  <c r="P155" i="30" s="1"/>
  <c r="N155" i="30"/>
  <c r="O167" i="30"/>
  <c r="P167" i="30" s="1"/>
  <c r="N167" i="30"/>
  <c r="O172" i="30"/>
  <c r="P172" i="30" s="1"/>
  <c r="N172" i="30"/>
  <c r="M172" i="30"/>
  <c r="O192" i="30"/>
  <c r="P192" i="30" s="1"/>
  <c r="N192" i="30"/>
  <c r="M192" i="30"/>
  <c r="O291" i="30"/>
  <c r="P291" i="30" s="1"/>
  <c r="N291" i="30"/>
  <c r="M291" i="30"/>
  <c r="O319" i="30"/>
  <c r="P319" i="30" s="1"/>
  <c r="M319" i="30"/>
  <c r="N319" i="30"/>
  <c r="O48" i="30"/>
  <c r="P48" i="30" s="1"/>
  <c r="O60" i="30"/>
  <c r="P60" i="30" s="1"/>
  <c r="M60" i="30"/>
  <c r="V61" i="30"/>
  <c r="W61" i="30" s="1"/>
  <c r="T61" i="30"/>
  <c r="O75" i="30"/>
  <c r="P75" i="30" s="1"/>
  <c r="N75" i="30"/>
  <c r="O96" i="30"/>
  <c r="P96" i="30" s="1"/>
  <c r="M96" i="30"/>
  <c r="V97" i="30"/>
  <c r="W97" i="30" s="1"/>
  <c r="T97" i="30"/>
  <c r="O119" i="30"/>
  <c r="P119" i="30" s="1"/>
  <c r="N119" i="30"/>
  <c r="O124" i="30"/>
  <c r="P124" i="30" s="1"/>
  <c r="M124" i="30"/>
  <c r="V125" i="30"/>
  <c r="W125" i="30" s="1"/>
  <c r="T125" i="30"/>
  <c r="V157" i="30"/>
  <c r="W157" i="30" s="1"/>
  <c r="U157" i="30"/>
  <c r="T157" i="30"/>
  <c r="V177" i="30"/>
  <c r="W177" i="30" s="1"/>
  <c r="U177" i="30"/>
  <c r="T177" i="30"/>
  <c r="O212" i="30"/>
  <c r="P212" i="30" s="1"/>
  <c r="N212" i="30"/>
  <c r="M212" i="30"/>
  <c r="V229" i="30"/>
  <c r="W229" i="30" s="1"/>
  <c r="U229" i="30"/>
  <c r="T229" i="30"/>
  <c r="V259" i="30"/>
  <c r="W259" i="30" s="1"/>
  <c r="U259" i="30"/>
  <c r="O273" i="30"/>
  <c r="P273" i="30" s="1"/>
  <c r="N273" i="30"/>
  <c r="M273" i="30"/>
  <c r="T304" i="30"/>
  <c r="M48" i="30"/>
  <c r="N50" i="30"/>
  <c r="O52" i="30"/>
  <c r="P52" i="30" s="1"/>
  <c r="M52" i="30"/>
  <c r="O56" i="30"/>
  <c r="P56" i="30" s="1"/>
  <c r="M56" i="30"/>
  <c r="N60" i="30"/>
  <c r="U61" i="30"/>
  <c r="O71" i="30"/>
  <c r="P71" i="30" s="1"/>
  <c r="N71" i="30"/>
  <c r="O76" i="30"/>
  <c r="P76" i="30" s="1"/>
  <c r="M76" i="30"/>
  <c r="V77" i="30"/>
  <c r="W77" i="30" s="1"/>
  <c r="T77" i="30"/>
  <c r="O91" i="30"/>
  <c r="P91" i="30" s="1"/>
  <c r="N91" i="30"/>
  <c r="N96" i="30"/>
  <c r="U97" i="30"/>
  <c r="O112" i="30"/>
  <c r="P112" i="30" s="1"/>
  <c r="M112" i="30"/>
  <c r="V113" i="30"/>
  <c r="W113" i="30" s="1"/>
  <c r="T113" i="30"/>
  <c r="N124" i="30"/>
  <c r="U125" i="30"/>
  <c r="O135" i="30"/>
  <c r="P135" i="30" s="1"/>
  <c r="N135" i="30"/>
  <c r="O140" i="30"/>
  <c r="P140" i="30" s="1"/>
  <c r="N140" i="30"/>
  <c r="M140" i="30"/>
  <c r="O160" i="30"/>
  <c r="P160" i="30" s="1"/>
  <c r="N160" i="30"/>
  <c r="M160" i="30"/>
  <c r="O187" i="30"/>
  <c r="P187" i="30" s="1"/>
  <c r="N187" i="30"/>
  <c r="O199" i="30"/>
  <c r="P199" i="30" s="1"/>
  <c r="N199" i="30"/>
  <c r="O204" i="30"/>
  <c r="P204" i="30" s="1"/>
  <c r="N204" i="30"/>
  <c r="M204" i="30"/>
  <c r="O216" i="30"/>
  <c r="P216" i="30" s="1"/>
  <c r="M216" i="30"/>
  <c r="N216" i="30"/>
  <c r="V233" i="30"/>
  <c r="W233" i="30" s="1"/>
  <c r="T233" i="30"/>
  <c r="U233" i="30"/>
  <c r="V241" i="30"/>
  <c r="W241" i="30" s="1"/>
  <c r="U241" i="30"/>
  <c r="T241" i="30"/>
  <c r="O267" i="30"/>
  <c r="P267" i="30" s="1"/>
  <c r="N267" i="30"/>
  <c r="M267" i="30"/>
  <c r="O295" i="30"/>
  <c r="P295" i="30" s="1"/>
  <c r="M295" i="30"/>
  <c r="N295" i="30"/>
  <c r="V303" i="30"/>
  <c r="W303" i="30" s="1"/>
  <c r="U303" i="30"/>
  <c r="T308" i="30"/>
  <c r="V213" i="30"/>
  <c r="W213" i="30" s="1"/>
  <c r="T213" i="30"/>
  <c r="V217" i="30"/>
  <c r="W217" i="30" s="1"/>
  <c r="V221" i="30"/>
  <c r="W221" i="30" s="1"/>
  <c r="U221" i="30"/>
  <c r="O223" i="30"/>
  <c r="P223" i="30" s="1"/>
  <c r="N223" i="30"/>
  <c r="O245" i="30"/>
  <c r="P245" i="30" s="1"/>
  <c r="N245" i="30"/>
  <c r="O259" i="30"/>
  <c r="P259" i="30" s="1"/>
  <c r="M259" i="30"/>
  <c r="T324" i="30"/>
  <c r="O333" i="30"/>
  <c r="P333" i="30" s="1"/>
  <c r="N333" i="30"/>
  <c r="O359" i="30"/>
  <c r="P359" i="30" s="1"/>
  <c r="M359" i="30"/>
  <c r="N359" i="30"/>
  <c r="V363" i="30"/>
  <c r="W363" i="30" s="1"/>
  <c r="U363" i="30"/>
  <c r="T368" i="30"/>
  <c r="U383" i="30"/>
  <c r="V383" i="30"/>
  <c r="W383" i="30" s="1"/>
  <c r="O236" i="30"/>
  <c r="P236" i="30" s="1"/>
  <c r="N236" i="30"/>
  <c r="O253" i="30"/>
  <c r="P253" i="30" s="1"/>
  <c r="O261" i="30"/>
  <c r="P261" i="30" s="1"/>
  <c r="M261" i="30"/>
  <c r="O265" i="30"/>
  <c r="P265" i="30" s="1"/>
  <c r="N265" i="30"/>
  <c r="O269" i="30"/>
  <c r="P269" i="30" s="1"/>
  <c r="N269" i="30"/>
  <c r="O281" i="30"/>
  <c r="P281" i="30" s="1"/>
  <c r="M281" i="30"/>
  <c r="O285" i="30"/>
  <c r="P285" i="30" s="1"/>
  <c r="M285" i="30"/>
  <c r="O289" i="30"/>
  <c r="P289" i="30" s="1"/>
  <c r="N289" i="30"/>
  <c r="O299" i="30"/>
  <c r="P299" i="30" s="1"/>
  <c r="M299" i="30"/>
  <c r="N299" i="30"/>
  <c r="O303" i="30"/>
  <c r="P303" i="30" s="1"/>
  <c r="N303" i="30"/>
  <c r="O305" i="30"/>
  <c r="P305" i="30" s="1"/>
  <c r="M305" i="30"/>
  <c r="N305" i="30"/>
  <c r="O307" i="30"/>
  <c r="P307" i="30" s="1"/>
  <c r="N307" i="30"/>
  <c r="U319" i="30"/>
  <c r="V319" i="30"/>
  <c r="W319" i="30" s="1"/>
  <c r="V323" i="30"/>
  <c r="W323" i="30" s="1"/>
  <c r="U323" i="30"/>
  <c r="O329" i="30"/>
  <c r="P329" i="30" s="1"/>
  <c r="N329" i="30"/>
  <c r="O345" i="30"/>
  <c r="P345" i="30" s="1"/>
  <c r="M345" i="30"/>
  <c r="N345" i="30"/>
  <c r="O349" i="30"/>
  <c r="P349" i="30" s="1"/>
  <c r="M349" i="30"/>
  <c r="N349" i="30"/>
  <c r="U359" i="30"/>
  <c r="V359" i="30"/>
  <c r="W359" i="30" s="1"/>
  <c r="N51" i="30"/>
  <c r="N53" i="30"/>
  <c r="N59" i="30"/>
  <c r="N68" i="30"/>
  <c r="U73" i="30"/>
  <c r="U85" i="30"/>
  <c r="N88" i="30"/>
  <c r="N100" i="30"/>
  <c r="U105" i="30"/>
  <c r="U117" i="30"/>
  <c r="N120" i="30"/>
  <c r="N132" i="30"/>
  <c r="U137" i="30"/>
  <c r="N139" i="30"/>
  <c r="T141" i="30"/>
  <c r="M144" i="30"/>
  <c r="U149" i="30"/>
  <c r="N151" i="30"/>
  <c r="N152" i="30"/>
  <c r="M156" i="30"/>
  <c r="T161" i="30"/>
  <c r="N164" i="30"/>
  <c r="U169" i="30"/>
  <c r="N171" i="30"/>
  <c r="T173" i="30"/>
  <c r="M176" i="30"/>
  <c r="U181" i="30"/>
  <c r="N183" i="30"/>
  <c r="N184" i="30"/>
  <c r="M188" i="30"/>
  <c r="T193" i="30"/>
  <c r="N196" i="30"/>
  <c r="U201" i="30"/>
  <c r="N203" i="30"/>
  <c r="T205" i="30"/>
  <c r="V209" i="30"/>
  <c r="W209" i="30" s="1"/>
  <c r="U209" i="30"/>
  <c r="O211" i="30"/>
  <c r="P211" i="30" s="1"/>
  <c r="N211" i="30"/>
  <c r="U217" i="30"/>
  <c r="O224" i="30"/>
  <c r="P224" i="30" s="1"/>
  <c r="N224" i="30"/>
  <c r="O228" i="30"/>
  <c r="P228" i="30" s="1"/>
  <c r="M228" i="30"/>
  <c r="O232" i="30"/>
  <c r="P232" i="30" s="1"/>
  <c r="M236" i="30"/>
  <c r="O243" i="30"/>
  <c r="P243" i="30" s="1"/>
  <c r="N243" i="30"/>
  <c r="U243" i="30"/>
  <c r="T244" i="30"/>
  <c r="O249" i="30"/>
  <c r="P249" i="30" s="1"/>
  <c r="M253" i="30"/>
  <c r="O255" i="30"/>
  <c r="P255" i="30" s="1"/>
  <c r="M255" i="30"/>
  <c r="V255" i="30"/>
  <c r="W255" i="30" s="1"/>
  <c r="N261" i="30"/>
  <c r="O263" i="30"/>
  <c r="P263" i="30" s="1"/>
  <c r="M265" i="30"/>
  <c r="M269" i="30"/>
  <c r="N281" i="30"/>
  <c r="O283" i="30"/>
  <c r="P283" i="30" s="1"/>
  <c r="N283" i="30"/>
  <c r="U283" i="30"/>
  <c r="N285" i="30"/>
  <c r="O287" i="30"/>
  <c r="P287" i="30" s="1"/>
  <c r="M289" i="30"/>
  <c r="O293" i="30"/>
  <c r="P293" i="30" s="1"/>
  <c r="M303" i="30"/>
  <c r="M307" i="30"/>
  <c r="O309" i="30"/>
  <c r="P309" i="30" s="1"/>
  <c r="N309" i="30"/>
  <c r="O325" i="30"/>
  <c r="P325" i="30" s="1"/>
  <c r="M325" i="30"/>
  <c r="N325" i="30"/>
  <c r="M329" i="30"/>
  <c r="T332" i="30"/>
  <c r="O369" i="30"/>
  <c r="P369" i="30" s="1"/>
  <c r="M369" i="30"/>
  <c r="N369" i="30"/>
  <c r="N387" i="30"/>
  <c r="N389" i="30"/>
  <c r="N409" i="30"/>
  <c r="N413" i="30"/>
  <c r="N423" i="30"/>
  <c r="V423" i="30"/>
  <c r="W423" i="30" s="1"/>
  <c r="N427" i="30"/>
  <c r="V459" i="30"/>
  <c r="W459" i="30" s="1"/>
  <c r="U459" i="30"/>
  <c r="O465" i="30"/>
  <c r="P465" i="30" s="1"/>
  <c r="M465" i="30"/>
  <c r="T488" i="30"/>
  <c r="T492" i="30"/>
  <c r="T496" i="30"/>
  <c r="V507" i="30"/>
  <c r="W507" i="30" s="1"/>
  <c r="U507" i="30"/>
  <c r="O511" i="30"/>
  <c r="P511" i="30" s="1"/>
  <c r="N511" i="30"/>
  <c r="O513" i="30"/>
  <c r="P513" i="30" s="1"/>
  <c r="N513" i="30"/>
  <c r="M513" i="30"/>
  <c r="O515" i="30"/>
  <c r="P515" i="30" s="1"/>
  <c r="N515" i="30"/>
  <c r="O521" i="30"/>
  <c r="P521" i="30" s="1"/>
  <c r="M521" i="30"/>
  <c r="O523" i="30"/>
  <c r="P523" i="30" s="1"/>
  <c r="N523" i="30"/>
  <c r="M523" i="30"/>
  <c r="O525" i="30"/>
  <c r="P525" i="30" s="1"/>
  <c r="M525" i="30"/>
  <c r="O527" i="30"/>
  <c r="P527" i="30" s="1"/>
  <c r="N527" i="30"/>
  <c r="M527" i="30"/>
  <c r="U535" i="30"/>
  <c r="V535" i="30"/>
  <c r="W535" i="30" s="1"/>
  <c r="U543" i="30"/>
  <c r="O429" i="30"/>
  <c r="P429" i="30" s="1"/>
  <c r="N429" i="30"/>
  <c r="O441" i="30"/>
  <c r="P441" i="30" s="1"/>
  <c r="M441" i="30"/>
  <c r="O445" i="30"/>
  <c r="P445" i="30" s="1"/>
  <c r="M445" i="30"/>
  <c r="O449" i="30"/>
  <c r="P449" i="30" s="1"/>
  <c r="N449" i="30"/>
  <c r="O459" i="30"/>
  <c r="P459" i="30" s="1"/>
  <c r="M459" i="30"/>
  <c r="O467" i="30"/>
  <c r="P467" i="30" s="1"/>
  <c r="N467" i="30"/>
  <c r="O473" i="30"/>
  <c r="P473" i="30" s="1"/>
  <c r="U487" i="30"/>
  <c r="O503" i="30"/>
  <c r="P503" i="30" s="1"/>
  <c r="N503" i="30"/>
  <c r="M503" i="30"/>
  <c r="M511" i="30"/>
  <c r="M515" i="30"/>
  <c r="O517" i="30"/>
  <c r="P517" i="30" s="1"/>
  <c r="N517" i="30"/>
  <c r="N521" i="30"/>
  <c r="N525" i="30"/>
  <c r="T528" i="30"/>
  <c r="T532" i="30"/>
  <c r="O561" i="30"/>
  <c r="P561" i="30" s="1"/>
  <c r="N561" i="30"/>
  <c r="M561" i="30"/>
  <c r="T392" i="30"/>
  <c r="M393" i="30"/>
  <c r="T396" i="30"/>
  <c r="M397" i="30"/>
  <c r="M407" i="30"/>
  <c r="U407" i="30"/>
  <c r="M411" i="30"/>
  <c r="U411" i="30"/>
  <c r="T416" i="30"/>
  <c r="M417" i="30"/>
  <c r="M429" i="30"/>
  <c r="N441" i="30"/>
  <c r="O443" i="30"/>
  <c r="P443" i="30" s="1"/>
  <c r="N443" i="30"/>
  <c r="U443" i="30"/>
  <c r="N445" i="30"/>
  <c r="O447" i="30"/>
  <c r="P447" i="30" s="1"/>
  <c r="U447" i="30"/>
  <c r="M449" i="30"/>
  <c r="O453" i="30"/>
  <c r="P453" i="30" s="1"/>
  <c r="N459" i="30"/>
  <c r="O463" i="30"/>
  <c r="P463" i="30" s="1"/>
  <c r="N463" i="30"/>
  <c r="U463" i="30"/>
  <c r="M467" i="30"/>
  <c r="T472" i="30"/>
  <c r="M473" i="30"/>
  <c r="O477" i="30"/>
  <c r="P477" i="30" s="1"/>
  <c r="N477" i="30"/>
  <c r="O487" i="30"/>
  <c r="P487" i="30" s="1"/>
  <c r="N487" i="30"/>
  <c r="O489" i="30"/>
  <c r="P489" i="30" s="1"/>
  <c r="N489" i="30"/>
  <c r="M489" i="30"/>
  <c r="O491" i="30"/>
  <c r="P491" i="30" s="1"/>
  <c r="N491" i="30"/>
  <c r="O493" i="30"/>
  <c r="P493" i="30" s="1"/>
  <c r="N493" i="30"/>
  <c r="M493" i="30"/>
  <c r="O497" i="30"/>
  <c r="P497" i="30" s="1"/>
  <c r="N497" i="30"/>
  <c r="O507" i="30"/>
  <c r="P507" i="30" s="1"/>
  <c r="N507" i="30"/>
  <c r="M507" i="30"/>
  <c r="T512" i="30"/>
  <c r="T520" i="30"/>
  <c r="T524" i="30"/>
  <c r="V531" i="30"/>
  <c r="W531" i="30" s="1"/>
  <c r="U531" i="30"/>
  <c r="O539" i="30"/>
  <c r="P539" i="30" s="1"/>
  <c r="M539" i="30"/>
  <c r="O543" i="30"/>
  <c r="P543" i="30" s="1"/>
  <c r="N543" i="30"/>
  <c r="M543" i="30"/>
  <c r="N343" i="30"/>
  <c r="N347" i="30"/>
  <c r="N353" i="30"/>
  <c r="N367" i="30"/>
  <c r="N371" i="30"/>
  <c r="N373" i="30"/>
  <c r="M387" i="30"/>
  <c r="U387" i="30"/>
  <c r="M389" i="30"/>
  <c r="N393" i="30"/>
  <c r="N397" i="30"/>
  <c r="N407" i="30"/>
  <c r="M409" i="30"/>
  <c r="N411" i="30"/>
  <c r="M413" i="30"/>
  <c r="N417" i="30"/>
  <c r="M423" i="30"/>
  <c r="M427" i="30"/>
  <c r="U427" i="30"/>
  <c r="T428" i="30"/>
  <c r="O433" i="30"/>
  <c r="P433" i="30" s="1"/>
  <c r="O439" i="30"/>
  <c r="P439" i="30" s="1"/>
  <c r="N439" i="30"/>
  <c r="U439" i="30"/>
  <c r="M443" i="30"/>
  <c r="M447" i="30"/>
  <c r="T448" i="30"/>
  <c r="O451" i="30"/>
  <c r="P451" i="30" s="1"/>
  <c r="U451" i="30"/>
  <c r="M453" i="30"/>
  <c r="O455" i="30"/>
  <c r="P455" i="30" s="1"/>
  <c r="M455" i="30"/>
  <c r="V455" i="30"/>
  <c r="W455" i="30" s="1"/>
  <c r="M463" i="30"/>
  <c r="O469" i="30"/>
  <c r="P469" i="30" s="1"/>
  <c r="N469" i="30"/>
  <c r="N473" i="30"/>
  <c r="M477" i="30"/>
  <c r="M487" i="30"/>
  <c r="M491" i="30"/>
  <c r="M497" i="30"/>
  <c r="V503" i="30"/>
  <c r="W503" i="30" s="1"/>
  <c r="U503" i="30"/>
  <c r="U511" i="30"/>
  <c r="U515" i="30"/>
  <c r="T516" i="30"/>
  <c r="V519" i="30"/>
  <c r="W519" i="30" s="1"/>
  <c r="U519" i="30"/>
  <c r="O529" i="30"/>
  <c r="P529" i="30" s="1"/>
  <c r="N529" i="30"/>
  <c r="O533" i="30"/>
  <c r="P533" i="30" s="1"/>
  <c r="N533" i="30"/>
  <c r="M533" i="30"/>
  <c r="O547" i="30"/>
  <c r="P547" i="30" s="1"/>
  <c r="N547" i="30"/>
  <c r="O571" i="30"/>
  <c r="P571" i="30" s="1"/>
  <c r="N571" i="30"/>
  <c r="O575" i="30"/>
  <c r="P575" i="30" s="1"/>
  <c r="O579" i="30"/>
  <c r="P579" i="30" s="1"/>
  <c r="N579" i="30"/>
  <c r="B72" i="31"/>
  <c r="D72" i="31"/>
  <c r="B80" i="31"/>
  <c r="D80" i="31"/>
  <c r="B88" i="31"/>
  <c r="D88" i="31"/>
  <c r="B96" i="31"/>
  <c r="D96" i="31"/>
  <c r="B104" i="31"/>
  <c r="D104" i="31"/>
  <c r="B112" i="31"/>
  <c r="D112" i="31"/>
  <c r="D121" i="31"/>
  <c r="C121" i="31"/>
  <c r="B121" i="31"/>
  <c r="B130" i="31"/>
  <c r="G130" i="31"/>
  <c r="D157" i="31"/>
  <c r="E157" i="31" s="1"/>
  <c r="G157" i="31"/>
  <c r="C157" i="31"/>
  <c r="D177" i="31"/>
  <c r="B177" i="31"/>
  <c r="C177" i="31"/>
  <c r="O519" i="30"/>
  <c r="P519" i="30" s="1"/>
  <c r="N519" i="30"/>
  <c r="O531" i="30"/>
  <c r="P531" i="30" s="1"/>
  <c r="O535" i="30"/>
  <c r="P535" i="30" s="1"/>
  <c r="M535" i="30"/>
  <c r="O551" i="30"/>
  <c r="P551" i="30" s="1"/>
  <c r="O555" i="30"/>
  <c r="P555" i="30" s="1"/>
  <c r="N555" i="30"/>
  <c r="T560" i="30"/>
  <c r="U567" i="30"/>
  <c r="M571" i="30"/>
  <c r="M575" i="30"/>
  <c r="T576" i="30"/>
  <c r="M579" i="30"/>
  <c r="O591" i="30"/>
  <c r="P591" i="30" s="1"/>
  <c r="N591" i="30"/>
  <c r="T596" i="30"/>
  <c r="O605" i="30"/>
  <c r="P605" i="30" s="1"/>
  <c r="M605" i="30"/>
  <c r="D125" i="31"/>
  <c r="E125" i="31" s="1"/>
  <c r="B125" i="31"/>
  <c r="G125" i="31"/>
  <c r="C130" i="31"/>
  <c r="B146" i="31"/>
  <c r="G146" i="31"/>
  <c r="C146" i="31"/>
  <c r="B157" i="31"/>
  <c r="B162" i="31"/>
  <c r="C162" i="31"/>
  <c r="G177" i="31"/>
  <c r="M479" i="30"/>
  <c r="M483" i="30"/>
  <c r="U483" i="30"/>
  <c r="M485" i="30"/>
  <c r="M505" i="30"/>
  <c r="M509" i="30"/>
  <c r="M519" i="30"/>
  <c r="M531" i="30"/>
  <c r="N535" i="30"/>
  <c r="V539" i="30"/>
  <c r="W539" i="30" s="1"/>
  <c r="U539" i="30"/>
  <c r="O545" i="30"/>
  <c r="P545" i="30" s="1"/>
  <c r="M545" i="30"/>
  <c r="V547" i="30"/>
  <c r="W547" i="30" s="1"/>
  <c r="U547" i="30"/>
  <c r="M551" i="30"/>
  <c r="T552" i="30"/>
  <c r="M555" i="30"/>
  <c r="O567" i="30"/>
  <c r="P567" i="30" s="1"/>
  <c r="N567" i="30"/>
  <c r="N575" i="30"/>
  <c r="O581" i="30"/>
  <c r="P581" i="30" s="1"/>
  <c r="V583" i="30"/>
  <c r="W583" i="30" s="1"/>
  <c r="M591" i="30"/>
  <c r="V595" i="30"/>
  <c r="W595" i="30" s="1"/>
  <c r="U595" i="30"/>
  <c r="N605" i="30"/>
  <c r="B76" i="31"/>
  <c r="D76" i="31"/>
  <c r="B84" i="31"/>
  <c r="D84" i="31"/>
  <c r="E84" i="31" s="1"/>
  <c r="B92" i="31"/>
  <c r="D92" i="31"/>
  <c r="B100" i="31"/>
  <c r="D100" i="31"/>
  <c r="E100" i="31" s="1"/>
  <c r="B108" i="31"/>
  <c r="D108" i="31"/>
  <c r="B116" i="31"/>
  <c r="D116" i="31"/>
  <c r="E116" i="31" s="1"/>
  <c r="G121" i="31"/>
  <c r="D145" i="31"/>
  <c r="B145" i="31"/>
  <c r="D173" i="31"/>
  <c r="E173" i="31" s="1"/>
  <c r="C173" i="31"/>
  <c r="G173" i="31"/>
  <c r="B173" i="31"/>
  <c r="O583" i="30"/>
  <c r="P583" i="30" s="1"/>
  <c r="M583" i="30"/>
  <c r="V587" i="30"/>
  <c r="W587" i="30" s="1"/>
  <c r="U587" i="30"/>
  <c r="O593" i="30"/>
  <c r="P593" i="30" s="1"/>
  <c r="M593" i="30"/>
  <c r="N593" i="30"/>
  <c r="O597" i="30"/>
  <c r="P597" i="30" s="1"/>
  <c r="N597" i="30"/>
  <c r="B122" i="31"/>
  <c r="C122" i="31"/>
  <c r="D122" i="31"/>
  <c r="E122" i="31" s="1"/>
  <c r="D133" i="31"/>
  <c r="G133" i="31"/>
  <c r="C133" i="31"/>
  <c r="D137" i="31"/>
  <c r="B137" i="31"/>
  <c r="C137" i="31"/>
  <c r="D149" i="31"/>
  <c r="C149" i="31"/>
  <c r="G149" i="31"/>
  <c r="B154" i="31"/>
  <c r="G154" i="31"/>
  <c r="D154" i="31"/>
  <c r="E154" i="31" s="1"/>
  <c r="C154" i="31"/>
  <c r="D161" i="31"/>
  <c r="C161" i="31"/>
  <c r="G161" i="31"/>
  <c r="O549" i="30"/>
  <c r="P549" i="30" s="1"/>
  <c r="M549" i="30"/>
  <c r="O553" i="30"/>
  <c r="P553" i="30" s="1"/>
  <c r="N553" i="30"/>
  <c r="O557" i="30"/>
  <c r="P557" i="30" s="1"/>
  <c r="N557" i="30"/>
  <c r="O569" i="30"/>
  <c r="P569" i="30" s="1"/>
  <c r="M569" i="30"/>
  <c r="O573" i="30"/>
  <c r="P573" i="30" s="1"/>
  <c r="M573" i="30"/>
  <c r="O577" i="30"/>
  <c r="P577" i="30" s="1"/>
  <c r="N577" i="30"/>
  <c r="O587" i="30"/>
  <c r="P587" i="30" s="1"/>
  <c r="M587" i="30"/>
  <c r="O595" i="30"/>
  <c r="P595" i="30" s="1"/>
  <c r="N595" i="30"/>
  <c r="O601" i="30"/>
  <c r="P601" i="30" s="1"/>
  <c r="B166" i="31"/>
  <c r="D166" i="31"/>
  <c r="E169" i="31"/>
  <c r="F169" i="31"/>
  <c r="B170" i="31"/>
  <c r="D170" i="31"/>
  <c r="D165" i="31"/>
  <c r="B165" i="31"/>
  <c r="D185" i="31"/>
  <c r="C185" i="31"/>
  <c r="G129" i="31"/>
  <c r="G153" i="31"/>
  <c r="I84" i="28"/>
  <c r="I128" i="28"/>
  <c r="I132" i="28"/>
  <c r="I149" i="28"/>
  <c r="I165" i="28"/>
  <c r="F139" i="31"/>
  <c r="E139" i="31"/>
  <c r="G122" i="27"/>
  <c r="C122" i="27"/>
  <c r="E122" i="27"/>
  <c r="I122" i="27"/>
  <c r="D122" i="27"/>
  <c r="H122" i="27"/>
  <c r="F122" i="27"/>
  <c r="G126" i="27"/>
  <c r="C126" i="27"/>
  <c r="E126" i="27"/>
  <c r="I126" i="27"/>
  <c r="D126" i="27"/>
  <c r="H126" i="27"/>
  <c r="F126" i="27"/>
  <c r="G130" i="27"/>
  <c r="C130" i="27"/>
  <c r="E130" i="27"/>
  <c r="I130" i="27"/>
  <c r="D130" i="27"/>
  <c r="H130" i="27"/>
  <c r="F130" i="27"/>
  <c r="G134" i="27"/>
  <c r="C134" i="27"/>
  <c r="E134" i="27"/>
  <c r="I134" i="27"/>
  <c r="D134" i="27"/>
  <c r="H134" i="27"/>
  <c r="F134" i="27"/>
  <c r="G138" i="27"/>
  <c r="C138" i="27"/>
  <c r="E138" i="27"/>
  <c r="I138" i="27"/>
  <c r="D138" i="27"/>
  <c r="H138" i="27"/>
  <c r="F138" i="27"/>
  <c r="G142" i="27"/>
  <c r="C142" i="27"/>
  <c r="E142" i="27"/>
  <c r="I142" i="27"/>
  <c r="D142" i="27"/>
  <c r="H142" i="27"/>
  <c r="F142" i="27"/>
  <c r="G146" i="27"/>
  <c r="C146" i="27"/>
  <c r="E146" i="27"/>
  <c r="I146" i="27"/>
  <c r="D146" i="27"/>
  <c r="H146" i="27"/>
  <c r="F146" i="27"/>
  <c r="G150" i="27"/>
  <c r="C150" i="27"/>
  <c r="E150" i="27"/>
  <c r="I150" i="27"/>
  <c r="D150" i="27"/>
  <c r="H150" i="27"/>
  <c r="F150" i="27"/>
  <c r="G154" i="27"/>
  <c r="C154" i="27"/>
  <c r="E154" i="27"/>
  <c r="I154" i="27"/>
  <c r="D154" i="27"/>
  <c r="H154" i="27"/>
  <c r="F154" i="27"/>
  <c r="G158" i="27"/>
  <c r="C158" i="27"/>
  <c r="E158" i="27"/>
  <c r="I158" i="27"/>
  <c r="D158" i="27"/>
  <c r="H158" i="27"/>
  <c r="F158" i="27"/>
  <c r="G162" i="27"/>
  <c r="C162" i="27"/>
  <c r="E162" i="27"/>
  <c r="I162" i="27"/>
  <c r="D162" i="27"/>
  <c r="H162" i="27"/>
  <c r="F162" i="27"/>
  <c r="G166" i="27"/>
  <c r="C166" i="27"/>
  <c r="E166" i="27"/>
  <c r="I166" i="27"/>
  <c r="D166" i="27"/>
  <c r="H166" i="27"/>
  <c r="F166" i="27"/>
  <c r="G170" i="27"/>
  <c r="C170" i="27"/>
  <c r="E170" i="27"/>
  <c r="I170" i="27"/>
  <c r="D170" i="27"/>
  <c r="H170" i="27"/>
  <c r="F170" i="27"/>
  <c r="G174" i="27"/>
  <c r="C174" i="27"/>
  <c r="E174" i="27"/>
  <c r="I174" i="27"/>
  <c r="D174" i="27"/>
  <c r="H174" i="27"/>
  <c r="F174" i="27"/>
  <c r="G178" i="27"/>
  <c r="C178" i="27"/>
  <c r="E178" i="27"/>
  <c r="I178" i="27"/>
  <c r="D178" i="27"/>
  <c r="H178" i="27"/>
  <c r="F178" i="27"/>
  <c r="G182" i="27"/>
  <c r="C182" i="27"/>
  <c r="E182" i="27"/>
  <c r="I182" i="27"/>
  <c r="D182" i="27"/>
  <c r="H182" i="27"/>
  <c r="F182" i="27"/>
  <c r="G186" i="27"/>
  <c r="C186" i="27"/>
  <c r="E186" i="27"/>
  <c r="I186" i="27"/>
  <c r="D186" i="27"/>
  <c r="H186" i="27"/>
  <c r="F186" i="27"/>
  <c r="G190" i="27"/>
  <c r="C190" i="27"/>
  <c r="E190" i="27"/>
  <c r="I190" i="27"/>
  <c r="D190" i="27"/>
  <c r="H190" i="27"/>
  <c r="F190" i="27"/>
  <c r="G194" i="27"/>
  <c r="C194" i="27"/>
  <c r="E194" i="27"/>
  <c r="I194" i="27"/>
  <c r="D194" i="27"/>
  <c r="H194" i="27"/>
  <c r="F194" i="27"/>
  <c r="G198" i="27"/>
  <c r="C198" i="27"/>
  <c r="E198" i="27"/>
  <c r="I198" i="27"/>
  <c r="D198" i="27"/>
  <c r="H198" i="27"/>
  <c r="F198" i="27"/>
  <c r="G202" i="27"/>
  <c r="C202" i="27"/>
  <c r="E202" i="27"/>
  <c r="I202" i="27"/>
  <c r="D202" i="27"/>
  <c r="H202" i="27"/>
  <c r="F202" i="27"/>
  <c r="G206" i="27"/>
  <c r="C206" i="27"/>
  <c r="E206" i="27"/>
  <c r="I206" i="27"/>
  <c r="D206" i="27"/>
  <c r="H206" i="27"/>
  <c r="F206" i="27"/>
  <c r="G210" i="27"/>
  <c r="C210" i="27"/>
  <c r="E210" i="27"/>
  <c r="I210" i="27"/>
  <c r="D210" i="27"/>
  <c r="H210" i="27"/>
  <c r="F210" i="27"/>
  <c r="G214" i="27"/>
  <c r="C214" i="27"/>
  <c r="E214" i="27"/>
  <c r="I214" i="27"/>
  <c r="D214" i="27"/>
  <c r="H214" i="27"/>
  <c r="F214" i="27"/>
  <c r="G218" i="27"/>
  <c r="C218" i="27"/>
  <c r="E218" i="27"/>
  <c r="I218" i="27"/>
  <c r="D218" i="27"/>
  <c r="H218" i="27"/>
  <c r="F218" i="27"/>
  <c r="G222" i="27"/>
  <c r="C222" i="27"/>
  <c r="E222" i="27"/>
  <c r="I222" i="27"/>
  <c r="D222" i="27"/>
  <c r="H222" i="27"/>
  <c r="F222" i="27"/>
  <c r="G226" i="27"/>
  <c r="C226" i="27"/>
  <c r="E226" i="27"/>
  <c r="I226" i="27"/>
  <c r="D226" i="27"/>
  <c r="H226" i="27"/>
  <c r="F226" i="27"/>
  <c r="G230" i="27"/>
  <c r="C230" i="27"/>
  <c r="E230" i="27"/>
  <c r="I230" i="27"/>
  <c r="D230" i="27"/>
  <c r="H230" i="27"/>
  <c r="F230" i="27"/>
  <c r="G234" i="27"/>
  <c r="C234" i="27"/>
  <c r="E234" i="27"/>
  <c r="I234" i="27"/>
  <c r="D234" i="27"/>
  <c r="H234" i="27"/>
  <c r="F234" i="27"/>
  <c r="G238" i="27"/>
  <c r="C238" i="27"/>
  <c r="E238" i="27"/>
  <c r="I238" i="27"/>
  <c r="D238" i="27"/>
  <c r="H238" i="27"/>
  <c r="F238" i="27"/>
  <c r="G242" i="27"/>
  <c r="C242" i="27"/>
  <c r="E242" i="27"/>
  <c r="I242" i="27"/>
  <c r="D242" i="27"/>
  <c r="H242" i="27"/>
  <c r="F242" i="27"/>
  <c r="G246" i="27"/>
  <c r="C246" i="27"/>
  <c r="E246" i="27"/>
  <c r="I246" i="27"/>
  <c r="D246" i="27"/>
  <c r="H246" i="27"/>
  <c r="F246" i="27"/>
  <c r="G250" i="27"/>
  <c r="C250" i="27"/>
  <c r="E250" i="27"/>
  <c r="I250" i="27"/>
  <c r="D250" i="27"/>
  <c r="H250" i="27"/>
  <c r="F250" i="27"/>
  <c r="G254" i="27"/>
  <c r="C254" i="27"/>
  <c r="E254" i="27"/>
  <c r="I254" i="27"/>
  <c r="D254" i="27"/>
  <c r="H254" i="27"/>
  <c r="F254" i="27"/>
  <c r="G258" i="27"/>
  <c r="C258" i="27"/>
  <c r="E258" i="27"/>
  <c r="I258" i="27"/>
  <c r="D258" i="27"/>
  <c r="H258" i="27"/>
  <c r="F258" i="27"/>
  <c r="G262" i="27"/>
  <c r="C262" i="27"/>
  <c r="E262" i="27"/>
  <c r="I262" i="27"/>
  <c r="D262" i="27"/>
  <c r="H262" i="27"/>
  <c r="F262" i="27"/>
  <c r="G266" i="27"/>
  <c r="C266" i="27"/>
  <c r="E266" i="27"/>
  <c r="I266" i="27"/>
  <c r="D266" i="27"/>
  <c r="H266" i="27"/>
  <c r="F266" i="27"/>
  <c r="G270" i="27"/>
  <c r="C270" i="27"/>
  <c r="E270" i="27"/>
  <c r="I270" i="27"/>
  <c r="D270" i="27"/>
  <c r="H270" i="27"/>
  <c r="F270" i="27"/>
  <c r="G274" i="27"/>
  <c r="C274" i="27"/>
  <c r="E274" i="27"/>
  <c r="I274" i="27"/>
  <c r="D274" i="27"/>
  <c r="H274" i="27"/>
  <c r="F274" i="27"/>
  <c r="G278" i="27"/>
  <c r="C278" i="27"/>
  <c r="E278" i="27"/>
  <c r="I278" i="27"/>
  <c r="D278" i="27"/>
  <c r="H278" i="27"/>
  <c r="F278" i="27"/>
  <c r="G282" i="27"/>
  <c r="C282" i="27"/>
  <c r="E282" i="27"/>
  <c r="I282" i="27"/>
  <c r="D282" i="27"/>
  <c r="H282" i="27"/>
  <c r="F282" i="27"/>
  <c r="G286" i="27"/>
  <c r="C286" i="27"/>
  <c r="E286" i="27"/>
  <c r="I286" i="27"/>
  <c r="D286" i="27"/>
  <c r="H286" i="27"/>
  <c r="F286" i="27"/>
  <c r="G290" i="27"/>
  <c r="C290" i="27"/>
  <c r="E290" i="27"/>
  <c r="I290" i="27"/>
  <c r="D290" i="27"/>
  <c r="H290" i="27"/>
  <c r="F290" i="27"/>
  <c r="G294" i="27"/>
  <c r="C294" i="27"/>
  <c r="E294" i="27"/>
  <c r="I294" i="27"/>
  <c r="D294" i="27"/>
  <c r="H294" i="27"/>
  <c r="F294" i="27"/>
  <c r="G298" i="27"/>
  <c r="C298" i="27"/>
  <c r="E298" i="27"/>
  <c r="I298" i="27"/>
  <c r="D298" i="27"/>
  <c r="H298" i="27"/>
  <c r="F298" i="27"/>
  <c r="G302" i="27"/>
  <c r="C302" i="27"/>
  <c r="E302" i="27"/>
  <c r="I302" i="27"/>
  <c r="D302" i="27"/>
  <c r="H302" i="27"/>
  <c r="F302" i="27"/>
  <c r="G306" i="27"/>
  <c r="C306" i="27"/>
  <c r="E306" i="27"/>
  <c r="I306" i="27"/>
  <c r="D306" i="27"/>
  <c r="H306" i="27"/>
  <c r="F306" i="27"/>
  <c r="G310" i="27"/>
  <c r="C310" i="27"/>
  <c r="E310" i="27"/>
  <c r="I310" i="27"/>
  <c r="D310" i="27"/>
  <c r="H310" i="27"/>
  <c r="F310" i="27"/>
  <c r="G314" i="27"/>
  <c r="C314" i="27"/>
  <c r="E314" i="27"/>
  <c r="I314" i="27"/>
  <c r="D314" i="27"/>
  <c r="H314" i="27"/>
  <c r="F314" i="27"/>
  <c r="G318" i="27"/>
  <c r="C318" i="27"/>
  <c r="E318" i="27"/>
  <c r="I318" i="27"/>
  <c r="D318" i="27"/>
  <c r="H318" i="27"/>
  <c r="F318" i="27"/>
  <c r="G322" i="27"/>
  <c r="C322" i="27"/>
  <c r="E322" i="27"/>
  <c r="I322" i="27"/>
  <c r="D322" i="27"/>
  <c r="H322" i="27"/>
  <c r="F322" i="27"/>
  <c r="G326" i="27"/>
  <c r="C326" i="27"/>
  <c r="E326" i="27"/>
  <c r="I326" i="27"/>
  <c r="D326" i="27"/>
  <c r="H326" i="27"/>
  <c r="F326" i="27"/>
  <c r="G330" i="27"/>
  <c r="C330" i="27"/>
  <c r="E330" i="27"/>
  <c r="I330" i="27"/>
  <c r="D330" i="27"/>
  <c r="H330" i="27"/>
  <c r="F330" i="27"/>
  <c r="G334" i="27"/>
  <c r="C334" i="27"/>
  <c r="E334" i="27"/>
  <c r="I334" i="27"/>
  <c r="D334" i="27"/>
  <c r="H334" i="27"/>
  <c r="F334" i="27"/>
  <c r="G338" i="27"/>
  <c r="C338" i="27"/>
  <c r="E338" i="27"/>
  <c r="I338" i="27"/>
  <c r="D338" i="27"/>
  <c r="H338" i="27"/>
  <c r="F338" i="27"/>
  <c r="G342" i="27"/>
  <c r="C342" i="27"/>
  <c r="E342" i="27"/>
  <c r="I342" i="27"/>
  <c r="D342" i="27"/>
  <c r="H342" i="27"/>
  <c r="F342" i="27"/>
  <c r="G346" i="27"/>
  <c r="C346" i="27"/>
  <c r="E346" i="27"/>
  <c r="I346" i="27"/>
  <c r="D346" i="27"/>
  <c r="H346" i="27"/>
  <c r="F346" i="27"/>
  <c r="G350" i="27"/>
  <c r="C350" i="27"/>
  <c r="E350" i="27"/>
  <c r="I350" i="27"/>
  <c r="D350" i="27"/>
  <c r="H350" i="27"/>
  <c r="F350" i="27"/>
  <c r="G354" i="27"/>
  <c r="C354" i="27"/>
  <c r="E354" i="27"/>
  <c r="I354" i="27"/>
  <c r="D354" i="27"/>
  <c r="H354" i="27"/>
  <c r="F354" i="27"/>
  <c r="G358" i="27"/>
  <c r="C358" i="27"/>
  <c r="E358" i="27"/>
  <c r="I358" i="27"/>
  <c r="D358" i="27"/>
  <c r="H358" i="27"/>
  <c r="F358" i="27"/>
  <c r="G362" i="27"/>
  <c r="C362" i="27"/>
  <c r="E362" i="27"/>
  <c r="I362" i="27"/>
  <c r="D362" i="27"/>
  <c r="H362" i="27"/>
  <c r="F362" i="27"/>
  <c r="G366" i="27"/>
  <c r="C366" i="27"/>
  <c r="E366" i="27"/>
  <c r="I366" i="27"/>
  <c r="D366" i="27"/>
  <c r="H366" i="27"/>
  <c r="F366" i="27"/>
  <c r="G370" i="27"/>
  <c r="C370" i="27"/>
  <c r="E370" i="27"/>
  <c r="I370" i="27"/>
  <c r="D370" i="27"/>
  <c r="H370" i="27"/>
  <c r="F370" i="27"/>
  <c r="G374" i="27"/>
  <c r="C374" i="27"/>
  <c r="E374" i="27"/>
  <c r="I374" i="27"/>
  <c r="D374" i="27"/>
  <c r="H374" i="27"/>
  <c r="F374" i="27"/>
  <c r="G378" i="27"/>
  <c r="C378" i="27"/>
  <c r="E378" i="27"/>
  <c r="I378" i="27"/>
  <c r="D378" i="27"/>
  <c r="H378" i="27"/>
  <c r="F378" i="27"/>
  <c r="G382" i="27"/>
  <c r="C382" i="27"/>
  <c r="E382" i="27"/>
  <c r="I382" i="27"/>
  <c r="D382" i="27"/>
  <c r="H382" i="27"/>
  <c r="F382" i="27"/>
  <c r="G386" i="27"/>
  <c r="C386" i="27"/>
  <c r="E386" i="27"/>
  <c r="I386" i="27"/>
  <c r="D386" i="27"/>
  <c r="H386" i="27"/>
  <c r="F386" i="27"/>
  <c r="G390" i="27"/>
  <c r="C390" i="27"/>
  <c r="E390" i="27"/>
  <c r="I390" i="27"/>
  <c r="D390" i="27"/>
  <c r="H390" i="27"/>
  <c r="F390" i="27"/>
  <c r="G394" i="27"/>
  <c r="C394" i="27"/>
  <c r="E394" i="27"/>
  <c r="I394" i="27"/>
  <c r="D394" i="27"/>
  <c r="H394" i="27"/>
  <c r="F394" i="27"/>
  <c r="G398" i="27"/>
  <c r="C398" i="27"/>
  <c r="E398" i="27"/>
  <c r="I398" i="27"/>
  <c r="D398" i="27"/>
  <c r="H398" i="27"/>
  <c r="F398" i="27"/>
  <c r="G402" i="27"/>
  <c r="C402" i="27"/>
  <c r="E402" i="27"/>
  <c r="I402" i="27"/>
  <c r="D402" i="27"/>
  <c r="H402" i="27"/>
  <c r="F402" i="27"/>
  <c r="G406" i="27"/>
  <c r="C406" i="27"/>
  <c r="E406" i="27"/>
  <c r="I406" i="27"/>
  <c r="D406" i="27"/>
  <c r="H406" i="27"/>
  <c r="F406" i="27"/>
  <c r="G410" i="27"/>
  <c r="C410" i="27"/>
  <c r="E410" i="27"/>
  <c r="I410" i="27"/>
  <c r="D410" i="27"/>
  <c r="H410" i="27"/>
  <c r="F410" i="27"/>
  <c r="G414" i="27"/>
  <c r="C414" i="27"/>
  <c r="E414" i="27"/>
  <c r="I414" i="27"/>
  <c r="D414" i="27"/>
  <c r="H414" i="27"/>
  <c r="F414" i="27"/>
  <c r="G418" i="27"/>
  <c r="C418" i="27"/>
  <c r="E418" i="27"/>
  <c r="I418" i="27"/>
  <c r="D418" i="27"/>
  <c r="H418" i="27"/>
  <c r="F418" i="27"/>
  <c r="G422" i="27"/>
  <c r="C422" i="27"/>
  <c r="E422" i="27"/>
  <c r="I422" i="27"/>
  <c r="D422" i="27"/>
  <c r="H422" i="27"/>
  <c r="F422" i="27"/>
  <c r="G426" i="27"/>
  <c r="C426" i="27"/>
  <c r="E426" i="27"/>
  <c r="I426" i="27"/>
  <c r="D426" i="27"/>
  <c r="H426" i="27"/>
  <c r="F426" i="27"/>
  <c r="G430" i="27"/>
  <c r="C430" i="27"/>
  <c r="E430" i="27"/>
  <c r="I430" i="27"/>
  <c r="D430" i="27"/>
  <c r="H430" i="27"/>
  <c r="F430" i="27"/>
  <c r="G434" i="27"/>
  <c r="C434" i="27"/>
  <c r="E434" i="27"/>
  <c r="I434" i="27"/>
  <c r="D434" i="27"/>
  <c r="H434" i="27"/>
  <c r="F434" i="27"/>
  <c r="G438" i="27"/>
  <c r="C438" i="27"/>
  <c r="E438" i="27"/>
  <c r="I438" i="27"/>
  <c r="D438" i="27"/>
  <c r="H438" i="27"/>
  <c r="F438" i="27"/>
  <c r="G442" i="27"/>
  <c r="C442" i="27"/>
  <c r="E442" i="27"/>
  <c r="I442" i="27"/>
  <c r="D442" i="27"/>
  <c r="H442" i="27"/>
  <c r="F442" i="27"/>
  <c r="G446" i="27"/>
  <c r="C446" i="27"/>
  <c r="E446" i="27"/>
  <c r="I446" i="27"/>
  <c r="D446" i="27"/>
  <c r="H446" i="27"/>
  <c r="F446" i="27"/>
  <c r="G450" i="27"/>
  <c r="C450" i="27"/>
  <c r="E450" i="27"/>
  <c r="I450" i="27"/>
  <c r="D450" i="27"/>
  <c r="H450" i="27"/>
  <c r="F450" i="27"/>
  <c r="G454" i="27"/>
  <c r="C454" i="27"/>
  <c r="E454" i="27"/>
  <c r="I454" i="27"/>
  <c r="D454" i="27"/>
  <c r="H454" i="27"/>
  <c r="F454" i="27"/>
  <c r="G458" i="27"/>
  <c r="C458" i="27"/>
  <c r="E458" i="27"/>
  <c r="I458" i="27"/>
  <c r="D458" i="27"/>
  <c r="H458" i="27"/>
  <c r="F458" i="27"/>
  <c r="G462" i="27"/>
  <c r="C462" i="27"/>
  <c r="E462" i="27"/>
  <c r="I462" i="27"/>
  <c r="D462" i="27"/>
  <c r="H462" i="27"/>
  <c r="F462" i="27"/>
  <c r="G466" i="27"/>
  <c r="C466" i="27"/>
  <c r="E466" i="27"/>
  <c r="I466" i="27"/>
  <c r="D466" i="27"/>
  <c r="H466" i="27"/>
  <c r="F466" i="27"/>
  <c r="G470" i="27"/>
  <c r="C470" i="27"/>
  <c r="E470" i="27"/>
  <c r="I470" i="27"/>
  <c r="D470" i="27"/>
  <c r="H470" i="27"/>
  <c r="F470" i="27"/>
  <c r="G474" i="27"/>
  <c r="C474" i="27"/>
  <c r="E474" i="27"/>
  <c r="I474" i="27"/>
  <c r="D474" i="27"/>
  <c r="H474" i="27"/>
  <c r="F474" i="27"/>
  <c r="G478" i="27"/>
  <c r="C478" i="27"/>
  <c r="E478" i="27"/>
  <c r="I478" i="27"/>
  <c r="D478" i="27"/>
  <c r="H478" i="27"/>
  <c r="F478" i="27"/>
  <c r="G482" i="27"/>
  <c r="C482" i="27"/>
  <c r="E482" i="27"/>
  <c r="I482" i="27"/>
  <c r="D482" i="27"/>
  <c r="H482" i="27"/>
  <c r="F482" i="27"/>
  <c r="G486" i="27"/>
  <c r="C486" i="27"/>
  <c r="E486" i="27"/>
  <c r="I486" i="27"/>
  <c r="D486" i="27"/>
  <c r="H486" i="27"/>
  <c r="F486" i="27"/>
  <c r="G490" i="27"/>
  <c r="C490" i="27"/>
  <c r="E490" i="27"/>
  <c r="I490" i="27"/>
  <c r="D490" i="27"/>
  <c r="H490" i="27"/>
  <c r="F490" i="27"/>
  <c r="G494" i="27"/>
  <c r="C494" i="27"/>
  <c r="E494" i="27"/>
  <c r="I494" i="27"/>
  <c r="D494" i="27"/>
  <c r="H494" i="27"/>
  <c r="F494" i="27"/>
  <c r="G498" i="27"/>
  <c r="C498" i="27"/>
  <c r="E498" i="27"/>
  <c r="I498" i="27"/>
  <c r="D498" i="27"/>
  <c r="H498" i="27"/>
  <c r="F498" i="27"/>
  <c r="G502" i="27"/>
  <c r="C502" i="27"/>
  <c r="E502" i="27"/>
  <c r="I502" i="27"/>
  <c r="D502" i="27"/>
  <c r="H502" i="27"/>
  <c r="F502" i="27"/>
  <c r="G506" i="27"/>
  <c r="C506" i="27"/>
  <c r="E506" i="27"/>
  <c r="I506" i="27"/>
  <c r="D506" i="27"/>
  <c r="H506" i="27"/>
  <c r="F506" i="27"/>
  <c r="G510" i="27"/>
  <c r="C510" i="27"/>
  <c r="E510" i="27"/>
  <c r="I510" i="27"/>
  <c r="D510" i="27"/>
  <c r="H510" i="27"/>
  <c r="F510" i="27"/>
  <c r="G514" i="27"/>
  <c r="C514" i="27"/>
  <c r="E514" i="27"/>
  <c r="I514" i="27"/>
  <c r="D514" i="27"/>
  <c r="H514" i="27"/>
  <c r="F514" i="27"/>
  <c r="G518" i="27"/>
  <c r="C518" i="27"/>
  <c r="E518" i="27"/>
  <c r="I518" i="27"/>
  <c r="D518" i="27"/>
  <c r="H518" i="27"/>
  <c r="F518" i="27"/>
  <c r="I44" i="28"/>
  <c r="I46" i="28"/>
  <c r="I53" i="28"/>
  <c r="I69" i="28"/>
  <c r="I80" i="28"/>
  <c r="I116" i="28"/>
  <c r="I160" i="28"/>
  <c r="I164" i="28"/>
  <c r="F155" i="31"/>
  <c r="E155" i="31"/>
  <c r="G532" i="27"/>
  <c r="C532" i="27"/>
  <c r="I532" i="27"/>
  <c r="D532" i="27"/>
  <c r="F532" i="27"/>
  <c r="E532" i="27"/>
  <c r="H532" i="27"/>
  <c r="G548" i="27"/>
  <c r="C548" i="27"/>
  <c r="I548" i="27"/>
  <c r="D548" i="27"/>
  <c r="F548" i="27"/>
  <c r="E548" i="27"/>
  <c r="H548" i="27"/>
  <c r="G564" i="27"/>
  <c r="C564" i="27"/>
  <c r="I564" i="27"/>
  <c r="D564" i="27"/>
  <c r="F564" i="27"/>
  <c r="E564" i="27"/>
  <c r="H564" i="27"/>
  <c r="G580" i="27"/>
  <c r="C580" i="27"/>
  <c r="I580" i="27"/>
  <c r="D580" i="27"/>
  <c r="F580" i="27"/>
  <c r="E580" i="27"/>
  <c r="H580" i="27"/>
  <c r="G596" i="27"/>
  <c r="C596" i="27"/>
  <c r="I596" i="27"/>
  <c r="D596" i="27"/>
  <c r="F596" i="27"/>
  <c r="E596" i="27"/>
  <c r="H596" i="27"/>
  <c r="I32" i="28"/>
  <c r="I64" i="28"/>
  <c r="I68" i="28"/>
  <c r="I85" i="28"/>
  <c r="I101" i="28"/>
  <c r="I112" i="28"/>
  <c r="I148" i="28"/>
  <c r="F171" i="31"/>
  <c r="E171" i="31"/>
  <c r="I42" i="28"/>
  <c r="I52" i="28"/>
  <c r="I96" i="28"/>
  <c r="I100" i="28"/>
  <c r="I117" i="28"/>
  <c r="I133" i="28"/>
  <c r="I144" i="28"/>
  <c r="F123" i="31"/>
  <c r="E123" i="31"/>
  <c r="L122" i="27"/>
  <c r="Q122" i="27"/>
  <c r="H123" i="27"/>
  <c r="S125" i="27"/>
  <c r="O125" i="27"/>
  <c r="P125" i="27"/>
  <c r="L126" i="27"/>
  <c r="Q126" i="27"/>
  <c r="H127" i="27"/>
  <c r="E129" i="27"/>
  <c r="S129" i="27"/>
  <c r="O129" i="27"/>
  <c r="P129" i="27"/>
  <c r="L130" i="27"/>
  <c r="Q130" i="27"/>
  <c r="H131" i="27"/>
  <c r="S133" i="27"/>
  <c r="O133" i="27"/>
  <c r="P133" i="27"/>
  <c r="L134" i="27"/>
  <c r="Q134" i="27"/>
  <c r="H135" i="27"/>
  <c r="S137" i="27"/>
  <c r="O137" i="27"/>
  <c r="P137" i="27"/>
  <c r="L138" i="27"/>
  <c r="Q138" i="27"/>
  <c r="H139" i="27"/>
  <c r="E141" i="27"/>
  <c r="S141" i="27"/>
  <c r="O141" i="27"/>
  <c r="P141" i="27"/>
  <c r="L142" i="27"/>
  <c r="Q142" i="27"/>
  <c r="H143" i="27"/>
  <c r="E145" i="27"/>
  <c r="S145" i="27"/>
  <c r="O145" i="27"/>
  <c r="P145" i="27"/>
  <c r="L146" i="27"/>
  <c r="Q146" i="27"/>
  <c r="H147" i="27"/>
  <c r="S149" i="27"/>
  <c r="O149" i="27"/>
  <c r="P149" i="27"/>
  <c r="L150" i="27"/>
  <c r="Q150" i="27"/>
  <c r="H151" i="27"/>
  <c r="S153" i="27"/>
  <c r="O153" i="27"/>
  <c r="P153" i="27"/>
  <c r="L154" i="27"/>
  <c r="Q154" i="27"/>
  <c r="H155" i="27"/>
  <c r="S157" i="27"/>
  <c r="O157" i="27"/>
  <c r="P157" i="27"/>
  <c r="L158" i="27"/>
  <c r="Q158" i="27"/>
  <c r="H159" i="27"/>
  <c r="S161" i="27"/>
  <c r="O161" i="27"/>
  <c r="P161" i="27"/>
  <c r="L162" i="27"/>
  <c r="Q162" i="27"/>
  <c r="H163" i="27"/>
  <c r="S165" i="27"/>
  <c r="O165" i="27"/>
  <c r="P165" i="27"/>
  <c r="L166" i="27"/>
  <c r="Q166" i="27"/>
  <c r="H167" i="27"/>
  <c r="S169" i="27"/>
  <c r="O169" i="27"/>
  <c r="P169" i="27"/>
  <c r="L170" i="27"/>
  <c r="Q170" i="27"/>
  <c r="H171" i="27"/>
  <c r="S173" i="27"/>
  <c r="O173" i="27"/>
  <c r="P173" i="27"/>
  <c r="L174" i="27"/>
  <c r="Q174" i="27"/>
  <c r="H175" i="27"/>
  <c r="S177" i="27"/>
  <c r="O177" i="27"/>
  <c r="P177" i="27"/>
  <c r="L178" i="27"/>
  <c r="Q178" i="27"/>
  <c r="H179" i="27"/>
  <c r="S181" i="27"/>
  <c r="O181" i="27"/>
  <c r="P181" i="27"/>
  <c r="L182" i="27"/>
  <c r="Q182" i="27"/>
  <c r="H183" i="27"/>
  <c r="S185" i="27"/>
  <c r="O185" i="27"/>
  <c r="P185" i="27"/>
  <c r="L186" i="27"/>
  <c r="Q186" i="27"/>
  <c r="H187" i="27"/>
  <c r="N188" i="27"/>
  <c r="S189" i="27"/>
  <c r="O189" i="27"/>
  <c r="P189" i="27"/>
  <c r="L190" i="27"/>
  <c r="Q190" i="27"/>
  <c r="H191" i="27"/>
  <c r="S193" i="27"/>
  <c r="O193" i="27"/>
  <c r="P193" i="27"/>
  <c r="L194" i="27"/>
  <c r="Q194" i="27"/>
  <c r="H195" i="27"/>
  <c r="S197" i="27"/>
  <c r="O197" i="27"/>
  <c r="P197" i="27"/>
  <c r="L198" i="27"/>
  <c r="Q198" i="27"/>
  <c r="H199" i="27"/>
  <c r="S201" i="27"/>
  <c r="O201" i="27"/>
  <c r="P201" i="27"/>
  <c r="L202" i="27"/>
  <c r="Q202" i="27"/>
  <c r="H203" i="27"/>
  <c r="S205" i="27"/>
  <c r="O205" i="27"/>
  <c r="P205" i="27"/>
  <c r="L206" i="27"/>
  <c r="Q206" i="27"/>
  <c r="H207" i="27"/>
  <c r="S209" i="27"/>
  <c r="O209" i="27"/>
  <c r="P209" i="27"/>
  <c r="L210" i="27"/>
  <c r="Q210" i="27"/>
  <c r="H211" i="27"/>
  <c r="N212" i="27"/>
  <c r="S213" i="27"/>
  <c r="O213" i="27"/>
  <c r="P213" i="27"/>
  <c r="L214" i="27"/>
  <c r="Q214" i="27"/>
  <c r="H215" i="27"/>
  <c r="N216" i="27"/>
  <c r="S217" i="27"/>
  <c r="O217" i="27"/>
  <c r="P217" i="27"/>
  <c r="L218" i="27"/>
  <c r="Q218" i="27"/>
  <c r="H219" i="27"/>
  <c r="N220" i="27"/>
  <c r="S221" i="27"/>
  <c r="O221" i="27"/>
  <c r="P221" i="27"/>
  <c r="L222" i="27"/>
  <c r="Q222" i="27"/>
  <c r="H223" i="27"/>
  <c r="S225" i="27"/>
  <c r="O225" i="27"/>
  <c r="P225" i="27"/>
  <c r="L226" i="27"/>
  <c r="Q226" i="27"/>
  <c r="H227" i="27"/>
  <c r="N228" i="27"/>
  <c r="S229" i="27"/>
  <c r="O229" i="27"/>
  <c r="P229" i="27"/>
  <c r="L230" i="27"/>
  <c r="Q230" i="27"/>
  <c r="H231" i="27"/>
  <c r="S233" i="27"/>
  <c r="O233" i="27"/>
  <c r="P233" i="27"/>
  <c r="L234" i="27"/>
  <c r="Q234" i="27"/>
  <c r="H235" i="27"/>
  <c r="N236" i="27"/>
  <c r="S237" i="27"/>
  <c r="O237" i="27"/>
  <c r="P237" i="27"/>
  <c r="L238" i="27"/>
  <c r="Q238" i="27"/>
  <c r="H239" i="27"/>
  <c r="S241" i="27"/>
  <c r="O241" i="27"/>
  <c r="P241" i="27"/>
  <c r="L242" i="27"/>
  <c r="Q242" i="27"/>
  <c r="H243" i="27"/>
  <c r="E245" i="27"/>
  <c r="S245" i="27"/>
  <c r="O245" i="27"/>
  <c r="P245" i="27"/>
  <c r="L246" i="27"/>
  <c r="Q246" i="27"/>
  <c r="H247" i="27"/>
  <c r="S249" i="27"/>
  <c r="O249" i="27"/>
  <c r="P249" i="27"/>
  <c r="L250" i="27"/>
  <c r="Q250" i="27"/>
  <c r="H251" i="27"/>
  <c r="S253" i="27"/>
  <c r="O253" i="27"/>
  <c r="P253" i="27"/>
  <c r="L254" i="27"/>
  <c r="Q254" i="27"/>
  <c r="H255" i="27"/>
  <c r="S257" i="27"/>
  <c r="O257" i="27"/>
  <c r="P257" i="27"/>
  <c r="L258" i="27"/>
  <c r="Q258" i="27"/>
  <c r="H259" i="27"/>
  <c r="S261" i="27"/>
  <c r="O261" i="27"/>
  <c r="P261" i="27"/>
  <c r="L262" i="27"/>
  <c r="Q262" i="27"/>
  <c r="H263" i="27"/>
  <c r="S265" i="27"/>
  <c r="O265" i="27"/>
  <c r="P265" i="27"/>
  <c r="L266" i="27"/>
  <c r="Q266" i="27"/>
  <c r="H267" i="27"/>
  <c r="S269" i="27"/>
  <c r="O269" i="27"/>
  <c r="P269" i="27"/>
  <c r="L270" i="27"/>
  <c r="Q270" i="27"/>
  <c r="H271" i="27"/>
  <c r="S273" i="27"/>
  <c r="O273" i="27"/>
  <c r="P273" i="27"/>
  <c r="L274" i="27"/>
  <c r="Q274" i="27"/>
  <c r="H275" i="27"/>
  <c r="S277" i="27"/>
  <c r="O277" i="27"/>
  <c r="P277" i="27"/>
  <c r="L278" i="27"/>
  <c r="Q278" i="27"/>
  <c r="H279" i="27"/>
  <c r="N280" i="27"/>
  <c r="S281" i="27"/>
  <c r="O281" i="27"/>
  <c r="P281" i="27"/>
  <c r="L282" i="27"/>
  <c r="Q282" i="27"/>
  <c r="H283" i="27"/>
  <c r="S285" i="27"/>
  <c r="O285" i="27"/>
  <c r="P285" i="27"/>
  <c r="L286" i="27"/>
  <c r="Q286" i="27"/>
  <c r="H287" i="27"/>
  <c r="S289" i="27"/>
  <c r="O289" i="27"/>
  <c r="P289" i="27"/>
  <c r="L290" i="27"/>
  <c r="Q290" i="27"/>
  <c r="H291" i="27"/>
  <c r="S293" i="27"/>
  <c r="O293" i="27"/>
  <c r="P293" i="27"/>
  <c r="L294" i="27"/>
  <c r="Q294" i="27"/>
  <c r="H295" i="27"/>
  <c r="S297" i="27"/>
  <c r="O297" i="27"/>
  <c r="P297" i="27"/>
  <c r="L298" i="27"/>
  <c r="Q298" i="27"/>
  <c r="H299" i="27"/>
  <c r="S301" i="27"/>
  <c r="O301" i="27"/>
  <c r="P301" i="27"/>
  <c r="L302" i="27"/>
  <c r="Q302" i="27"/>
  <c r="H303" i="27"/>
  <c r="S305" i="27"/>
  <c r="O305" i="27"/>
  <c r="P305" i="27"/>
  <c r="L306" i="27"/>
  <c r="Q306" i="27"/>
  <c r="H307" i="27"/>
  <c r="S309" i="27"/>
  <c r="O309" i="27"/>
  <c r="P309" i="27"/>
  <c r="L310" i="27"/>
  <c r="Q310" i="27"/>
  <c r="H311" i="27"/>
  <c r="S313" i="27"/>
  <c r="O313" i="27"/>
  <c r="P313" i="27"/>
  <c r="L314" i="27"/>
  <c r="Q314" i="27"/>
  <c r="H315" i="27"/>
  <c r="S317" i="27"/>
  <c r="O317" i="27"/>
  <c r="P317" i="27"/>
  <c r="L318" i="27"/>
  <c r="Q318" i="27"/>
  <c r="H319" i="27"/>
  <c r="S321" i="27"/>
  <c r="O321" i="27"/>
  <c r="P321" i="27"/>
  <c r="L322" i="27"/>
  <c r="Q322" i="27"/>
  <c r="H323" i="27"/>
  <c r="S325" i="27"/>
  <c r="O325" i="27"/>
  <c r="P325" i="27"/>
  <c r="L326" i="27"/>
  <c r="Q326" i="27"/>
  <c r="H327" i="27"/>
  <c r="S329" i="27"/>
  <c r="O329" i="27"/>
  <c r="P329" i="27"/>
  <c r="L330" i="27"/>
  <c r="Q330" i="27"/>
  <c r="H331" i="27"/>
  <c r="S333" i="27"/>
  <c r="O333" i="27"/>
  <c r="P333" i="27"/>
  <c r="L334" i="27"/>
  <c r="Q334" i="27"/>
  <c r="H335" i="27"/>
  <c r="S337" i="27"/>
  <c r="O337" i="27"/>
  <c r="P337" i="27"/>
  <c r="L338" i="27"/>
  <c r="Q338" i="27"/>
  <c r="H339" i="27"/>
  <c r="S341" i="27"/>
  <c r="O341" i="27"/>
  <c r="P341" i="27"/>
  <c r="L342" i="27"/>
  <c r="Q342" i="27"/>
  <c r="H343" i="27"/>
  <c r="S345" i="27"/>
  <c r="O345" i="27"/>
  <c r="P345" i="27"/>
  <c r="L346" i="27"/>
  <c r="Q346" i="27"/>
  <c r="H347" i="27"/>
  <c r="N348" i="27"/>
  <c r="S349" i="27"/>
  <c r="O349" i="27"/>
  <c r="P349" i="27"/>
  <c r="L350" i="27"/>
  <c r="Q350" i="27"/>
  <c r="H351" i="27"/>
  <c r="S353" i="27"/>
  <c r="O353" i="27"/>
  <c r="P353" i="27"/>
  <c r="L354" i="27"/>
  <c r="Q354" i="27"/>
  <c r="H355" i="27"/>
  <c r="S357" i="27"/>
  <c r="O357" i="27"/>
  <c r="P357" i="27"/>
  <c r="L358" i="27"/>
  <c r="Q358" i="27"/>
  <c r="H359" i="27"/>
  <c r="S361" i="27"/>
  <c r="O361" i="27"/>
  <c r="P361" i="27"/>
  <c r="L362" i="27"/>
  <c r="Q362" i="27"/>
  <c r="H363" i="27"/>
  <c r="E365" i="27"/>
  <c r="S365" i="27"/>
  <c r="O365" i="27"/>
  <c r="P365" i="27"/>
  <c r="L366" i="27"/>
  <c r="Q366" i="27"/>
  <c r="H367" i="27"/>
  <c r="S369" i="27"/>
  <c r="O369" i="27"/>
  <c r="P369" i="27"/>
  <c r="L370" i="27"/>
  <c r="Q370" i="27"/>
  <c r="H371" i="27"/>
  <c r="S373" i="27"/>
  <c r="O373" i="27"/>
  <c r="P373" i="27"/>
  <c r="L374" i="27"/>
  <c r="Q374" i="27"/>
  <c r="H375" i="27"/>
  <c r="S377" i="27"/>
  <c r="O377" i="27"/>
  <c r="P377" i="27"/>
  <c r="L378" i="27"/>
  <c r="Q378" i="27"/>
  <c r="H379" i="27"/>
  <c r="S381" i="27"/>
  <c r="O381" i="27"/>
  <c r="P381" i="27"/>
  <c r="L382" i="27"/>
  <c r="Q382" i="27"/>
  <c r="H383" i="27"/>
  <c r="S385" i="27"/>
  <c r="O385" i="27"/>
  <c r="P385" i="27"/>
  <c r="L386" i="27"/>
  <c r="Q386" i="27"/>
  <c r="H387" i="27"/>
  <c r="S389" i="27"/>
  <c r="O389" i="27"/>
  <c r="P389" i="27"/>
  <c r="L390" i="27"/>
  <c r="Q390" i="27"/>
  <c r="H391" i="27"/>
  <c r="N392" i="27"/>
  <c r="S393" i="27"/>
  <c r="O393" i="27"/>
  <c r="P393" i="27"/>
  <c r="L394" i="27"/>
  <c r="Q394" i="27"/>
  <c r="H395" i="27"/>
  <c r="S397" i="27"/>
  <c r="O397" i="27"/>
  <c r="P397" i="27"/>
  <c r="L398" i="27"/>
  <c r="Q398" i="27"/>
  <c r="H399" i="27"/>
  <c r="N400" i="27"/>
  <c r="S401" i="27"/>
  <c r="O401" i="27"/>
  <c r="P401" i="27"/>
  <c r="L402" i="27"/>
  <c r="Q402" i="27"/>
  <c r="H403" i="27"/>
  <c r="S405" i="27"/>
  <c r="O405" i="27"/>
  <c r="P405" i="27"/>
  <c r="L406" i="27"/>
  <c r="Q406" i="27"/>
  <c r="H407" i="27"/>
  <c r="E409" i="27"/>
  <c r="S409" i="27"/>
  <c r="O409" i="27"/>
  <c r="P409" i="27"/>
  <c r="L410" i="27"/>
  <c r="Q410" i="27"/>
  <c r="H411" i="27"/>
  <c r="S413" i="27"/>
  <c r="O413" i="27"/>
  <c r="P413" i="27"/>
  <c r="L414" i="27"/>
  <c r="Q414" i="27"/>
  <c r="H415" i="27"/>
  <c r="S417" i="27"/>
  <c r="O417" i="27"/>
  <c r="P417" i="27"/>
  <c r="L418" i="27"/>
  <c r="Q418" i="27"/>
  <c r="H419" i="27"/>
  <c r="E421" i="27"/>
  <c r="S421" i="27"/>
  <c r="O421" i="27"/>
  <c r="P421" i="27"/>
  <c r="L422" i="27"/>
  <c r="Q422" i="27"/>
  <c r="H423" i="27"/>
  <c r="S425" i="27"/>
  <c r="O425" i="27"/>
  <c r="P425" i="27"/>
  <c r="L426" i="27"/>
  <c r="Q426" i="27"/>
  <c r="H427" i="27"/>
  <c r="N428" i="27"/>
  <c r="S429" i="27"/>
  <c r="O429" i="27"/>
  <c r="P429" i="27"/>
  <c r="L430" i="27"/>
  <c r="Q430" i="27"/>
  <c r="H431" i="27"/>
  <c r="N432" i="27"/>
  <c r="S433" i="27"/>
  <c r="O433" i="27"/>
  <c r="P433" i="27"/>
  <c r="L434" i="27"/>
  <c r="Q434" i="27"/>
  <c r="H435" i="27"/>
  <c r="N436" i="27"/>
  <c r="S437" i="27"/>
  <c r="O437" i="27"/>
  <c r="P437" i="27"/>
  <c r="L438" i="27"/>
  <c r="Q438" i="27"/>
  <c r="H439" i="27"/>
  <c r="S441" i="27"/>
  <c r="O441" i="27"/>
  <c r="P441" i="27"/>
  <c r="L442" i="27"/>
  <c r="Q442" i="27"/>
  <c r="H443" i="27"/>
  <c r="S445" i="27"/>
  <c r="O445" i="27"/>
  <c r="P445" i="27"/>
  <c r="L446" i="27"/>
  <c r="Q446" i="27"/>
  <c r="H447" i="27"/>
  <c r="S449" i="27"/>
  <c r="O449" i="27"/>
  <c r="P449" i="27"/>
  <c r="L450" i="27"/>
  <c r="Q450" i="27"/>
  <c r="H451" i="27"/>
  <c r="S453" i="27"/>
  <c r="O453" i="27"/>
  <c r="P453" i="27"/>
  <c r="L454" i="27"/>
  <c r="Q454" i="27"/>
  <c r="H455" i="27"/>
  <c r="S457" i="27"/>
  <c r="O457" i="27"/>
  <c r="P457" i="27"/>
  <c r="L458" i="27"/>
  <c r="Q458" i="27"/>
  <c r="H459" i="27"/>
  <c r="S461" i="27"/>
  <c r="O461" i="27"/>
  <c r="P461" i="27"/>
  <c r="L462" i="27"/>
  <c r="Q462" i="27"/>
  <c r="H463" i="27"/>
  <c r="S465" i="27"/>
  <c r="O465" i="27"/>
  <c r="P465" i="27"/>
  <c r="L466" i="27"/>
  <c r="Q466" i="27"/>
  <c r="H467" i="27"/>
  <c r="S469" i="27"/>
  <c r="O469" i="27"/>
  <c r="P469" i="27"/>
  <c r="L470" i="27"/>
  <c r="Q470" i="27"/>
  <c r="H471" i="27"/>
  <c r="S473" i="27"/>
  <c r="O473" i="27"/>
  <c r="P473" i="27"/>
  <c r="L474" i="27"/>
  <c r="Q474" i="27"/>
  <c r="H475" i="27"/>
  <c r="S477" i="27"/>
  <c r="O477" i="27"/>
  <c r="P477" i="27"/>
  <c r="L478" i="27"/>
  <c r="Q478" i="27"/>
  <c r="H479" i="27"/>
  <c r="S481" i="27"/>
  <c r="O481" i="27"/>
  <c r="P481" i="27"/>
  <c r="L482" i="27"/>
  <c r="Q482" i="27"/>
  <c r="H483" i="27"/>
  <c r="S485" i="27"/>
  <c r="O485" i="27"/>
  <c r="P485" i="27"/>
  <c r="L486" i="27"/>
  <c r="Q486" i="27"/>
  <c r="H487" i="27"/>
  <c r="S489" i="27"/>
  <c r="O489" i="27"/>
  <c r="P489" i="27"/>
  <c r="L490" i="27"/>
  <c r="Q490" i="27"/>
  <c r="H491" i="27"/>
  <c r="S493" i="27"/>
  <c r="O493" i="27"/>
  <c r="P493" i="27"/>
  <c r="L494" i="27"/>
  <c r="Q494" i="27"/>
  <c r="H495" i="27"/>
  <c r="S497" i="27"/>
  <c r="O497" i="27"/>
  <c r="P497" i="27"/>
  <c r="L498" i="27"/>
  <c r="Q498" i="27"/>
  <c r="H499" i="27"/>
  <c r="S501" i="27"/>
  <c r="O501" i="27"/>
  <c r="P501" i="27"/>
  <c r="L502" i="27"/>
  <c r="Q502" i="27"/>
  <c r="H503" i="27"/>
  <c r="S505" i="27"/>
  <c r="O505" i="27"/>
  <c r="P505" i="27"/>
  <c r="L506" i="27"/>
  <c r="Q506" i="27"/>
  <c r="H507" i="27"/>
  <c r="S509" i="27"/>
  <c r="O509" i="27"/>
  <c r="P509" i="27"/>
  <c r="L510" i="27"/>
  <c r="Q510" i="27"/>
  <c r="H511" i="27"/>
  <c r="S513" i="27"/>
  <c r="O513" i="27"/>
  <c r="P513" i="27"/>
  <c r="L514" i="27"/>
  <c r="Q514" i="27"/>
  <c r="H515" i="27"/>
  <c r="S517" i="27"/>
  <c r="O517" i="27"/>
  <c r="P517" i="27"/>
  <c r="L518" i="27"/>
  <c r="Q518" i="27"/>
  <c r="I519" i="27"/>
  <c r="S520" i="27"/>
  <c r="O520" i="27"/>
  <c r="N520" i="27"/>
  <c r="Q520" i="27"/>
  <c r="I521" i="27"/>
  <c r="B522" i="27"/>
  <c r="I522" i="27"/>
  <c r="D523" i="27"/>
  <c r="S523" i="27"/>
  <c r="O523" i="27"/>
  <c r="R523" i="27"/>
  <c r="M523" i="27"/>
  <c r="Q523" i="27"/>
  <c r="L524" i="27"/>
  <c r="R524" i="27"/>
  <c r="L526" i="27"/>
  <c r="L527" i="27"/>
  <c r="G533" i="27"/>
  <c r="C533" i="27"/>
  <c r="E533" i="27"/>
  <c r="H533" i="27"/>
  <c r="G534" i="27"/>
  <c r="C534" i="27"/>
  <c r="F534" i="27"/>
  <c r="H534" i="27"/>
  <c r="S536" i="27"/>
  <c r="O536" i="27"/>
  <c r="N536" i="27"/>
  <c r="Q536" i="27"/>
  <c r="I537" i="27"/>
  <c r="B538" i="27"/>
  <c r="I538" i="27"/>
  <c r="D539" i="27"/>
  <c r="S539" i="27"/>
  <c r="O539" i="27"/>
  <c r="R539" i="27"/>
  <c r="M539" i="27"/>
  <c r="Q539" i="27"/>
  <c r="L540" i="27"/>
  <c r="R540" i="27"/>
  <c r="L542" i="27"/>
  <c r="L543" i="27"/>
  <c r="G549" i="27"/>
  <c r="C549" i="27"/>
  <c r="E549" i="27"/>
  <c r="H549" i="27"/>
  <c r="G550" i="27"/>
  <c r="C550" i="27"/>
  <c r="F550" i="27"/>
  <c r="H550" i="27"/>
  <c r="S552" i="27"/>
  <c r="O552" i="27"/>
  <c r="N552" i="27"/>
  <c r="Q552" i="27"/>
  <c r="I553" i="27"/>
  <c r="B554" i="27"/>
  <c r="I554" i="27"/>
  <c r="D555" i="27"/>
  <c r="S555" i="27"/>
  <c r="O555" i="27"/>
  <c r="R555" i="27"/>
  <c r="M555" i="27"/>
  <c r="Q555" i="27"/>
  <c r="L556" i="27"/>
  <c r="R556" i="27"/>
  <c r="L558" i="27"/>
  <c r="L559" i="27"/>
  <c r="G565" i="27"/>
  <c r="C565" i="27"/>
  <c r="E565" i="27"/>
  <c r="H565" i="27"/>
  <c r="G566" i="27"/>
  <c r="C566" i="27"/>
  <c r="F566" i="27"/>
  <c r="H566" i="27"/>
  <c r="S568" i="27"/>
  <c r="O568" i="27"/>
  <c r="N568" i="27"/>
  <c r="Q568" i="27"/>
  <c r="I569" i="27"/>
  <c r="B570" i="27"/>
  <c r="I570" i="27"/>
  <c r="D571" i="27"/>
  <c r="S571" i="27"/>
  <c r="O571" i="27"/>
  <c r="R571" i="27"/>
  <c r="M571" i="27"/>
  <c r="Q571" i="27"/>
  <c r="L572" i="27"/>
  <c r="R572" i="27"/>
  <c r="L574" i="27"/>
  <c r="L575" i="27"/>
  <c r="G581" i="27"/>
  <c r="C581" i="27"/>
  <c r="E581" i="27"/>
  <c r="H581" i="27"/>
  <c r="G582" i="27"/>
  <c r="C582" i="27"/>
  <c r="F582" i="27"/>
  <c r="H582" i="27"/>
  <c r="S584" i="27"/>
  <c r="O584" i="27"/>
  <c r="N584" i="27"/>
  <c r="Q584" i="27"/>
  <c r="I585" i="27"/>
  <c r="B586" i="27"/>
  <c r="I586" i="27"/>
  <c r="D587" i="27"/>
  <c r="S587" i="27"/>
  <c r="O587" i="27"/>
  <c r="R587" i="27"/>
  <c r="M587" i="27"/>
  <c r="Q587" i="27"/>
  <c r="L588" i="27"/>
  <c r="R588" i="27"/>
  <c r="L590" i="27"/>
  <c r="L591" i="27"/>
  <c r="G597" i="27"/>
  <c r="C597" i="27"/>
  <c r="E597" i="27"/>
  <c r="H597" i="27"/>
  <c r="G598" i="27"/>
  <c r="C598" i="27"/>
  <c r="F598" i="27"/>
  <c r="H598" i="27"/>
  <c r="S600" i="27"/>
  <c r="O600" i="27"/>
  <c r="N600" i="27"/>
  <c r="Q600" i="27"/>
  <c r="I601" i="27"/>
  <c r="B602" i="27"/>
  <c r="I602" i="27"/>
  <c r="D603" i="27"/>
  <c r="S603" i="27"/>
  <c r="O603" i="27"/>
  <c r="R603" i="27"/>
  <c r="M603" i="27"/>
  <c r="Q603" i="27"/>
  <c r="L604" i="27"/>
  <c r="R604" i="27"/>
  <c r="L606" i="27"/>
  <c r="L607" i="27"/>
  <c r="I39" i="28"/>
  <c r="I76" i="28"/>
  <c r="I77" i="28"/>
  <c r="I108" i="28"/>
  <c r="I109" i="28"/>
  <c r="I140" i="28"/>
  <c r="I141" i="28"/>
  <c r="I172" i="28"/>
  <c r="I173" i="28"/>
  <c r="I178" i="28"/>
  <c r="I186" i="28"/>
  <c r="I189" i="28"/>
  <c r="I193" i="28"/>
  <c r="I197" i="28"/>
  <c r="I201" i="28"/>
  <c r="I204" i="28"/>
  <c r="I211" i="28"/>
  <c r="I212" i="28"/>
  <c r="I216" i="28"/>
  <c r="I219" i="28"/>
  <c r="I224" i="28"/>
  <c r="I243" i="28"/>
  <c r="I248" i="28"/>
  <c r="I251" i="28"/>
  <c r="I256" i="28"/>
  <c r="I259" i="28"/>
  <c r="I264" i="28"/>
  <c r="I267" i="28"/>
  <c r="I272" i="28"/>
  <c r="I275" i="28"/>
  <c r="I280" i="28"/>
  <c r="I283" i="28"/>
  <c r="I288" i="28"/>
  <c r="I291" i="28"/>
  <c r="I296" i="28"/>
  <c r="I299" i="28"/>
  <c r="I304" i="28"/>
  <c r="I307" i="28"/>
  <c r="I312" i="28"/>
  <c r="I315" i="28"/>
  <c r="I320" i="28"/>
  <c r="I323" i="28"/>
  <c r="I328" i="28"/>
  <c r="I331" i="28"/>
  <c r="I336" i="28"/>
  <c r="I339" i="28"/>
  <c r="I344" i="28"/>
  <c r="I347" i="28"/>
  <c r="I352" i="28"/>
  <c r="I355" i="28"/>
  <c r="I360" i="28"/>
  <c r="I363" i="28"/>
  <c r="I368" i="28"/>
  <c r="I371" i="28"/>
  <c r="I376" i="28"/>
  <c r="I379" i="28"/>
  <c r="I384" i="28"/>
  <c r="I387" i="28"/>
  <c r="I392" i="28"/>
  <c r="I395" i="28"/>
  <c r="I400" i="28"/>
  <c r="I403" i="28"/>
  <c r="I408" i="28"/>
  <c r="I411" i="28"/>
  <c r="I416" i="28"/>
  <c r="I419" i="28"/>
  <c r="I424" i="28"/>
  <c r="I427" i="28"/>
  <c r="I432" i="28"/>
  <c r="I435" i="28"/>
  <c r="I440" i="28"/>
  <c r="I443" i="28"/>
  <c r="I448" i="28"/>
  <c r="I451" i="28"/>
  <c r="I456" i="28"/>
  <c r="I459" i="28"/>
  <c r="I464" i="28"/>
  <c r="I467" i="28"/>
  <c r="I472" i="28"/>
  <c r="I475" i="28"/>
  <c r="I480" i="28"/>
  <c r="I483" i="28"/>
  <c r="I488" i="28"/>
  <c r="I491" i="28"/>
  <c r="I516" i="28"/>
  <c r="I518" i="28"/>
  <c r="D519" i="28"/>
  <c r="D520" i="28"/>
  <c r="I533" i="28"/>
  <c r="D537" i="28"/>
  <c r="I539" i="28"/>
  <c r="I540" i="28"/>
  <c r="I542" i="28"/>
  <c r="D543" i="28"/>
  <c r="D544" i="28"/>
  <c r="I557" i="28"/>
  <c r="D561" i="28"/>
  <c r="I580" i="28"/>
  <c r="I582" i="28"/>
  <c r="D583" i="28"/>
  <c r="D584" i="28"/>
  <c r="I597" i="28"/>
  <c r="D604" i="28"/>
  <c r="I606" i="28"/>
  <c r="C20" i="30"/>
  <c r="B20" i="30"/>
  <c r="T56" i="30"/>
  <c r="V56" i="30"/>
  <c r="W56" i="30" s="1"/>
  <c r="U56" i="30"/>
  <c r="N61" i="30"/>
  <c r="O61" i="30"/>
  <c r="P61" i="30" s="1"/>
  <c r="M61" i="30"/>
  <c r="T63" i="30"/>
  <c r="U63" i="30"/>
  <c r="T72" i="30"/>
  <c r="V72" i="30"/>
  <c r="W72" i="30" s="1"/>
  <c r="U72" i="30"/>
  <c r="N77" i="30"/>
  <c r="O77" i="30"/>
  <c r="P77" i="30" s="1"/>
  <c r="M77" i="30"/>
  <c r="T79" i="30"/>
  <c r="U79" i="30"/>
  <c r="T88" i="30"/>
  <c r="V88" i="30"/>
  <c r="W88" i="30" s="1"/>
  <c r="U88" i="30"/>
  <c r="N93" i="30"/>
  <c r="O93" i="30"/>
  <c r="P93" i="30" s="1"/>
  <c r="M93" i="30"/>
  <c r="T95" i="30"/>
  <c r="U95" i="30"/>
  <c r="T104" i="30"/>
  <c r="V104" i="30"/>
  <c r="W104" i="30" s="1"/>
  <c r="U104" i="30"/>
  <c r="N109" i="30"/>
  <c r="O109" i="30"/>
  <c r="P109" i="30" s="1"/>
  <c r="M109" i="30"/>
  <c r="T111" i="30"/>
  <c r="U111" i="30"/>
  <c r="T120" i="30"/>
  <c r="V120" i="30"/>
  <c r="W120" i="30" s="1"/>
  <c r="U120" i="30"/>
  <c r="N125" i="30"/>
  <c r="O125" i="30"/>
  <c r="P125" i="30" s="1"/>
  <c r="M125" i="30"/>
  <c r="T127" i="30"/>
  <c r="U127" i="30"/>
  <c r="T136" i="30"/>
  <c r="V136" i="30"/>
  <c r="W136" i="30" s="1"/>
  <c r="U136" i="30"/>
  <c r="N141" i="30"/>
  <c r="O141" i="30"/>
  <c r="P141" i="30" s="1"/>
  <c r="M141" i="30"/>
  <c r="T143" i="30"/>
  <c r="U143" i="30"/>
  <c r="T152" i="30"/>
  <c r="V152" i="30"/>
  <c r="W152" i="30" s="1"/>
  <c r="U152" i="30"/>
  <c r="N157" i="30"/>
  <c r="O157" i="30"/>
  <c r="P157" i="30" s="1"/>
  <c r="M157" i="30"/>
  <c r="T159" i="30"/>
  <c r="U159" i="30"/>
  <c r="T168" i="30"/>
  <c r="V168" i="30"/>
  <c r="W168" i="30" s="1"/>
  <c r="U168" i="30"/>
  <c r="N173" i="30"/>
  <c r="O173" i="30"/>
  <c r="P173" i="30" s="1"/>
  <c r="M173" i="30"/>
  <c r="T175" i="30"/>
  <c r="U175" i="30"/>
  <c r="T184" i="30"/>
  <c r="V184" i="30"/>
  <c r="W184" i="30" s="1"/>
  <c r="U184" i="30"/>
  <c r="N189" i="30"/>
  <c r="O189" i="30"/>
  <c r="P189" i="30" s="1"/>
  <c r="M189" i="30"/>
  <c r="T191" i="30"/>
  <c r="U191" i="30"/>
  <c r="T200" i="30"/>
  <c r="V200" i="30"/>
  <c r="W200" i="30" s="1"/>
  <c r="U200" i="30"/>
  <c r="N205" i="30"/>
  <c r="O205" i="30"/>
  <c r="P205" i="30" s="1"/>
  <c r="M205" i="30"/>
  <c r="T207" i="30"/>
  <c r="U207" i="30"/>
  <c r="T216" i="30"/>
  <c r="V216" i="30"/>
  <c r="W216" i="30" s="1"/>
  <c r="U216" i="30"/>
  <c r="N221" i="30"/>
  <c r="O221" i="30"/>
  <c r="P221" i="30" s="1"/>
  <c r="M221" i="30"/>
  <c r="T223" i="30"/>
  <c r="U223" i="30"/>
  <c r="T232" i="30"/>
  <c r="V232" i="30"/>
  <c r="W232" i="30" s="1"/>
  <c r="U232" i="30"/>
  <c r="N237" i="30"/>
  <c r="O237" i="30"/>
  <c r="P237" i="30" s="1"/>
  <c r="M237" i="30"/>
  <c r="T239" i="30"/>
  <c r="U239" i="30"/>
  <c r="T245" i="30"/>
  <c r="V245" i="30"/>
  <c r="W245" i="30" s="1"/>
  <c r="U245" i="30"/>
  <c r="U246" i="30"/>
  <c r="V246" i="30"/>
  <c r="W246" i="30" s="1"/>
  <c r="T246" i="30"/>
  <c r="M262" i="30"/>
  <c r="N262" i="30"/>
  <c r="O262" i="30"/>
  <c r="P262" i="30" s="1"/>
  <c r="M268" i="30"/>
  <c r="N268" i="30"/>
  <c r="M272" i="30"/>
  <c r="N272" i="30"/>
  <c r="O272" i="30"/>
  <c r="P272" i="30" s="1"/>
  <c r="T277" i="30"/>
  <c r="V277" i="30"/>
  <c r="W277" i="30" s="1"/>
  <c r="U277" i="30"/>
  <c r="U278" i="30"/>
  <c r="V278" i="30"/>
  <c r="W278" i="30" s="1"/>
  <c r="T278" i="30"/>
  <c r="M294" i="30"/>
  <c r="N294" i="30"/>
  <c r="O294" i="30"/>
  <c r="P294" i="30" s="1"/>
  <c r="M300" i="30"/>
  <c r="N300" i="30"/>
  <c r="M304" i="30"/>
  <c r="N304" i="30"/>
  <c r="O304" i="30"/>
  <c r="P304" i="30" s="1"/>
  <c r="T309" i="30"/>
  <c r="V309" i="30"/>
  <c r="W309" i="30" s="1"/>
  <c r="U309" i="30"/>
  <c r="U310" i="30"/>
  <c r="V310" i="30"/>
  <c r="W310" i="30" s="1"/>
  <c r="T310" i="30"/>
  <c r="M326" i="30"/>
  <c r="N326" i="30"/>
  <c r="O326" i="30"/>
  <c r="P326" i="30" s="1"/>
  <c r="M332" i="30"/>
  <c r="N332" i="30"/>
  <c r="M336" i="30"/>
  <c r="N336" i="30"/>
  <c r="O336" i="30"/>
  <c r="P336" i="30" s="1"/>
  <c r="T341" i="30"/>
  <c r="V341" i="30"/>
  <c r="W341" i="30" s="1"/>
  <c r="U341" i="30"/>
  <c r="U342" i="30"/>
  <c r="V342" i="30"/>
  <c r="W342" i="30" s="1"/>
  <c r="T342" i="30"/>
  <c r="M358" i="30"/>
  <c r="N358" i="30"/>
  <c r="O358" i="30"/>
  <c r="P358" i="30" s="1"/>
  <c r="M364" i="30"/>
  <c r="N364" i="30"/>
  <c r="M368" i="30"/>
  <c r="N368" i="30"/>
  <c r="O368" i="30"/>
  <c r="P368" i="30" s="1"/>
  <c r="T373" i="30"/>
  <c r="V373" i="30"/>
  <c r="W373" i="30" s="1"/>
  <c r="U373" i="30"/>
  <c r="U374" i="30"/>
  <c r="V374" i="30"/>
  <c r="W374" i="30" s="1"/>
  <c r="T374" i="30"/>
  <c r="M390" i="30"/>
  <c r="N390" i="30"/>
  <c r="O390" i="30"/>
  <c r="P390" i="30" s="1"/>
  <c r="M396" i="30"/>
  <c r="N396" i="30"/>
  <c r="M400" i="30"/>
  <c r="N400" i="30"/>
  <c r="O400" i="30"/>
  <c r="P400" i="30" s="1"/>
  <c r="T405" i="30"/>
  <c r="V405" i="30"/>
  <c r="W405" i="30" s="1"/>
  <c r="U405" i="30"/>
  <c r="U406" i="30"/>
  <c r="V406" i="30"/>
  <c r="W406" i="30" s="1"/>
  <c r="T406" i="30"/>
  <c r="M422" i="30"/>
  <c r="N422" i="30"/>
  <c r="O422" i="30"/>
  <c r="P422" i="30" s="1"/>
  <c r="M428" i="30"/>
  <c r="N428" i="30"/>
  <c r="M432" i="30"/>
  <c r="N432" i="30"/>
  <c r="O432" i="30"/>
  <c r="P432" i="30" s="1"/>
  <c r="T437" i="30"/>
  <c r="V437" i="30"/>
  <c r="W437" i="30" s="1"/>
  <c r="U437" i="30"/>
  <c r="U438" i="30"/>
  <c r="V438" i="30"/>
  <c r="W438" i="30" s="1"/>
  <c r="T438" i="30"/>
  <c r="M454" i="30"/>
  <c r="N454" i="30"/>
  <c r="O454" i="30"/>
  <c r="P454" i="30" s="1"/>
  <c r="M460" i="30"/>
  <c r="N460" i="30"/>
  <c r="M464" i="30"/>
  <c r="N464" i="30"/>
  <c r="O464" i="30"/>
  <c r="P464" i="30" s="1"/>
  <c r="T469" i="30"/>
  <c r="V469" i="30"/>
  <c r="W469" i="30" s="1"/>
  <c r="U469" i="30"/>
  <c r="U470" i="30"/>
  <c r="V470" i="30"/>
  <c r="W470" i="30" s="1"/>
  <c r="T470" i="30"/>
  <c r="M486" i="30"/>
  <c r="N486" i="30"/>
  <c r="O486" i="30"/>
  <c r="P486" i="30" s="1"/>
  <c r="M492" i="30"/>
  <c r="N492" i="30"/>
  <c r="M496" i="30"/>
  <c r="N496" i="30"/>
  <c r="O496" i="30"/>
  <c r="P496" i="30" s="1"/>
  <c r="T501" i="30"/>
  <c r="V501" i="30"/>
  <c r="W501" i="30" s="1"/>
  <c r="U501" i="30"/>
  <c r="U502" i="30"/>
  <c r="V502" i="30"/>
  <c r="W502" i="30" s="1"/>
  <c r="T502" i="30"/>
  <c r="M518" i="30"/>
  <c r="N518" i="30"/>
  <c r="O518" i="30"/>
  <c r="P518" i="30" s="1"/>
  <c r="M524" i="30"/>
  <c r="N524" i="30"/>
  <c r="M528" i="30"/>
  <c r="N528" i="30"/>
  <c r="O528" i="30"/>
  <c r="P528" i="30" s="1"/>
  <c r="T533" i="30"/>
  <c r="V533" i="30"/>
  <c r="W533" i="30" s="1"/>
  <c r="U533" i="30"/>
  <c r="U534" i="30"/>
  <c r="V534" i="30"/>
  <c r="W534" i="30" s="1"/>
  <c r="T534" i="30"/>
  <c r="M550" i="30"/>
  <c r="N550" i="30"/>
  <c r="O550" i="30"/>
  <c r="P550" i="30" s="1"/>
  <c r="M556" i="30"/>
  <c r="N556" i="30"/>
  <c r="M560" i="30"/>
  <c r="N560" i="30"/>
  <c r="O560" i="30"/>
  <c r="P560" i="30" s="1"/>
  <c r="T565" i="30"/>
  <c r="V565" i="30"/>
  <c r="W565" i="30" s="1"/>
  <c r="U565" i="30"/>
  <c r="U566" i="30"/>
  <c r="V566" i="30"/>
  <c r="W566" i="30" s="1"/>
  <c r="T566" i="30"/>
  <c r="M582" i="30"/>
  <c r="N582" i="30"/>
  <c r="O582" i="30"/>
  <c r="P582" i="30" s="1"/>
  <c r="M588" i="30"/>
  <c r="N588" i="30"/>
  <c r="M592" i="30"/>
  <c r="N592" i="30"/>
  <c r="O592" i="30"/>
  <c r="P592" i="30" s="1"/>
  <c r="T597" i="30"/>
  <c r="V597" i="30"/>
  <c r="W597" i="30" s="1"/>
  <c r="U597" i="30"/>
  <c r="U598" i="30"/>
  <c r="V598" i="30"/>
  <c r="W598" i="30" s="1"/>
  <c r="T598" i="30"/>
  <c r="B119" i="31"/>
  <c r="G119" i="31"/>
  <c r="C119" i="31"/>
  <c r="D119" i="31"/>
  <c r="B131" i="31"/>
  <c r="G131" i="31"/>
  <c r="C131" i="31"/>
  <c r="D131" i="31"/>
  <c r="B135" i="31"/>
  <c r="G135" i="31"/>
  <c r="C135" i="31"/>
  <c r="D135" i="31"/>
  <c r="B147" i="31"/>
  <c r="G147" i="31"/>
  <c r="C147" i="31"/>
  <c r="D147" i="31"/>
  <c r="B151" i="31"/>
  <c r="G151" i="31"/>
  <c r="C151" i="31"/>
  <c r="D151" i="31"/>
  <c r="B163" i="31"/>
  <c r="G163" i="31"/>
  <c r="C163" i="31"/>
  <c r="D163" i="31"/>
  <c r="B167" i="31"/>
  <c r="G167" i="31"/>
  <c r="C167" i="31"/>
  <c r="D167" i="31"/>
  <c r="B179" i="31"/>
  <c r="G179" i="31"/>
  <c r="C179" i="31"/>
  <c r="D179" i="31"/>
  <c r="B183" i="31"/>
  <c r="G183" i="31"/>
  <c r="C183" i="31"/>
  <c r="D183" i="31"/>
  <c r="G125" i="27"/>
  <c r="C125" i="27"/>
  <c r="S128" i="27"/>
  <c r="O128" i="27"/>
  <c r="P128" i="27"/>
  <c r="S132" i="27"/>
  <c r="O132" i="27"/>
  <c r="P132" i="27"/>
  <c r="S136" i="27"/>
  <c r="O136" i="27"/>
  <c r="G137" i="27"/>
  <c r="C137" i="27"/>
  <c r="F137" i="27"/>
  <c r="S140" i="27"/>
  <c r="O140" i="27"/>
  <c r="P140" i="27"/>
  <c r="S144" i="27"/>
  <c r="O144" i="27"/>
  <c r="P144" i="27"/>
  <c r="G149" i="27"/>
  <c r="C149" i="27"/>
  <c r="F149" i="27"/>
  <c r="G153" i="27"/>
  <c r="C153" i="27"/>
  <c r="S156" i="27"/>
  <c r="O156" i="27"/>
  <c r="P156" i="27"/>
  <c r="S160" i="27"/>
  <c r="O160" i="27"/>
  <c r="G161" i="27"/>
  <c r="C161" i="27"/>
  <c r="F161" i="27"/>
  <c r="G165" i="27"/>
  <c r="C165" i="27"/>
  <c r="F165" i="27"/>
  <c r="S168" i="27"/>
  <c r="O168" i="27"/>
  <c r="G169" i="27"/>
  <c r="C169" i="27"/>
  <c r="F169" i="27"/>
  <c r="G173" i="27"/>
  <c r="C173" i="27"/>
  <c r="F173" i="27"/>
  <c r="G177" i="27"/>
  <c r="C177" i="27"/>
  <c r="S180" i="27"/>
  <c r="O180" i="27"/>
  <c r="P180" i="27"/>
  <c r="G181" i="27"/>
  <c r="C181" i="27"/>
  <c r="F181" i="27"/>
  <c r="G185" i="27"/>
  <c r="C185" i="27"/>
  <c r="F185" i="27"/>
  <c r="S192" i="27"/>
  <c r="O192" i="27"/>
  <c r="G193" i="27"/>
  <c r="C193" i="27"/>
  <c r="F193" i="27"/>
  <c r="S196" i="27"/>
  <c r="O196" i="27"/>
  <c r="P196" i="27"/>
  <c r="S200" i="27"/>
  <c r="O200" i="27"/>
  <c r="G201" i="27"/>
  <c r="C201" i="27"/>
  <c r="F201" i="27"/>
  <c r="G205" i="27"/>
  <c r="C205" i="27"/>
  <c r="S208" i="27"/>
  <c r="O208" i="27"/>
  <c r="G209" i="27"/>
  <c r="C209" i="27"/>
  <c r="F209" i="27"/>
  <c r="G213" i="27"/>
  <c r="C213" i="27"/>
  <c r="F213" i="27"/>
  <c r="G217" i="27"/>
  <c r="C217" i="27"/>
  <c r="F217" i="27"/>
  <c r="S224" i="27"/>
  <c r="O224" i="27"/>
  <c r="P224" i="27"/>
  <c r="G225" i="27"/>
  <c r="C225" i="27"/>
  <c r="F225" i="27"/>
  <c r="S232" i="27"/>
  <c r="O232" i="27"/>
  <c r="G233" i="27"/>
  <c r="C233" i="27"/>
  <c r="F233" i="27"/>
  <c r="G237" i="27"/>
  <c r="C237" i="27"/>
  <c r="F237" i="27"/>
  <c r="G241" i="27"/>
  <c r="C241" i="27"/>
  <c r="F241" i="27"/>
  <c r="S244" i="27"/>
  <c r="O244" i="27"/>
  <c r="P244" i="27"/>
  <c r="G249" i="27"/>
  <c r="C249" i="27"/>
  <c r="F249" i="27"/>
  <c r="S252" i="27"/>
  <c r="O252" i="27"/>
  <c r="S256" i="27"/>
  <c r="O256" i="27"/>
  <c r="P256" i="27"/>
  <c r="S260" i="27"/>
  <c r="O260" i="27"/>
  <c r="P260" i="27"/>
  <c r="S264" i="27"/>
  <c r="O264" i="27"/>
  <c r="G265" i="27"/>
  <c r="C265" i="27"/>
  <c r="F265" i="27"/>
  <c r="G269" i="27"/>
  <c r="C269" i="27"/>
  <c r="F269" i="27"/>
  <c r="S272" i="27"/>
  <c r="O272" i="27"/>
  <c r="P272" i="27"/>
  <c r="S276" i="27"/>
  <c r="O276" i="27"/>
  <c r="G277" i="27"/>
  <c r="C277" i="27"/>
  <c r="F277" i="27"/>
  <c r="G281" i="27"/>
  <c r="C281" i="27"/>
  <c r="F281" i="27"/>
  <c r="G285" i="27"/>
  <c r="C285" i="27"/>
  <c r="S288" i="27"/>
  <c r="O288" i="27"/>
  <c r="G289" i="27"/>
  <c r="C289" i="27"/>
  <c r="F289" i="27"/>
  <c r="G293" i="27"/>
  <c r="C293" i="27"/>
  <c r="S296" i="27"/>
  <c r="O296" i="27"/>
  <c r="P296" i="27"/>
  <c r="S300" i="27"/>
  <c r="O300" i="27"/>
  <c r="P300" i="27"/>
  <c r="S304" i="27"/>
  <c r="O304" i="27"/>
  <c r="P304" i="27"/>
  <c r="G309" i="27"/>
  <c r="C309" i="27"/>
  <c r="F309" i="27"/>
  <c r="S312" i="27"/>
  <c r="O312" i="27"/>
  <c r="P312" i="27"/>
  <c r="G317" i="27"/>
  <c r="C317" i="27"/>
  <c r="F317" i="27"/>
  <c r="S320" i="27"/>
  <c r="O320" i="27"/>
  <c r="G321" i="27"/>
  <c r="C321" i="27"/>
  <c r="F321" i="27"/>
  <c r="G325" i="27"/>
  <c r="C325" i="27"/>
  <c r="F325" i="27"/>
  <c r="S328" i="27"/>
  <c r="O328" i="27"/>
  <c r="G329" i="27"/>
  <c r="C329" i="27"/>
  <c r="F329" i="27"/>
  <c r="G333" i="27"/>
  <c r="C333" i="27"/>
  <c r="F333" i="27"/>
  <c r="S336" i="27"/>
  <c r="O336" i="27"/>
  <c r="P336" i="27"/>
  <c r="S340" i="27"/>
  <c r="O340" i="27"/>
  <c r="P340" i="27"/>
  <c r="G341" i="27"/>
  <c r="C341" i="27"/>
  <c r="F341" i="27"/>
  <c r="S344" i="27"/>
  <c r="O344" i="27"/>
  <c r="G345" i="27"/>
  <c r="C345" i="27"/>
  <c r="F345" i="27"/>
  <c r="G349" i="27"/>
  <c r="C349" i="27"/>
  <c r="F349" i="27"/>
  <c r="G353" i="27"/>
  <c r="C353" i="27"/>
  <c r="F353" i="27"/>
  <c r="G357" i="27"/>
  <c r="C357" i="27"/>
  <c r="F357" i="27"/>
  <c r="G361" i="27"/>
  <c r="C361" i="27"/>
  <c r="F361" i="27"/>
  <c r="S364" i="27"/>
  <c r="O364" i="27"/>
  <c r="P364" i="27"/>
  <c r="S368" i="27"/>
  <c r="O368" i="27"/>
  <c r="G369" i="27"/>
  <c r="C369" i="27"/>
  <c r="F369" i="27"/>
  <c r="G373" i="27"/>
  <c r="C373" i="27"/>
  <c r="F373" i="27"/>
  <c r="G377" i="27"/>
  <c r="C377" i="27"/>
  <c r="S380" i="27"/>
  <c r="O380" i="27"/>
  <c r="G381" i="27"/>
  <c r="C381" i="27"/>
  <c r="F381" i="27"/>
  <c r="S384" i="27"/>
  <c r="O384" i="27"/>
  <c r="P384" i="27"/>
  <c r="G385" i="27"/>
  <c r="C385" i="27"/>
  <c r="F385" i="27"/>
  <c r="G389" i="27"/>
  <c r="C389" i="27"/>
  <c r="F389" i="27"/>
  <c r="S396" i="27"/>
  <c r="O396" i="27"/>
  <c r="G397" i="27"/>
  <c r="C397" i="27"/>
  <c r="F397" i="27"/>
  <c r="S404" i="27"/>
  <c r="O404" i="27"/>
  <c r="G405" i="27"/>
  <c r="C405" i="27"/>
  <c r="F405" i="27"/>
  <c r="S408" i="27"/>
  <c r="O408" i="27"/>
  <c r="P408" i="27"/>
  <c r="S412" i="27"/>
  <c r="O412" i="27"/>
  <c r="G413" i="27"/>
  <c r="C413" i="27"/>
  <c r="F413" i="27"/>
  <c r="S416" i="27"/>
  <c r="O416" i="27"/>
  <c r="P416" i="27"/>
  <c r="S420" i="27"/>
  <c r="O420" i="27"/>
  <c r="P420" i="27"/>
  <c r="S424" i="27"/>
  <c r="O424" i="27"/>
  <c r="G425" i="27"/>
  <c r="C425" i="27"/>
  <c r="F425" i="27"/>
  <c r="G429" i="27"/>
  <c r="C429" i="27"/>
  <c r="F429" i="27"/>
  <c r="S72" i="28"/>
  <c r="I50" i="28"/>
  <c r="I57" i="28"/>
  <c r="I58" i="28"/>
  <c r="I66" i="28"/>
  <c r="I67" i="28"/>
  <c r="S69" i="28"/>
  <c r="I75" i="28"/>
  <c r="I81" i="28"/>
  <c r="I89" i="28"/>
  <c r="I90" i="28"/>
  <c r="I98" i="28"/>
  <c r="I99" i="28"/>
  <c r="H105" i="28"/>
  <c r="I107" i="28"/>
  <c r="I113" i="28"/>
  <c r="S119" i="28"/>
  <c r="H120" i="28"/>
  <c r="I121" i="28"/>
  <c r="I122" i="28"/>
  <c r="S126" i="28"/>
  <c r="I130" i="28"/>
  <c r="I131" i="28"/>
  <c r="I139" i="28"/>
  <c r="I145" i="28"/>
  <c r="I153" i="28"/>
  <c r="I154" i="28"/>
  <c r="S155" i="28"/>
  <c r="S157" i="28"/>
  <c r="I162" i="28"/>
  <c r="I163" i="28"/>
  <c r="S163" i="28"/>
  <c r="H169" i="28"/>
  <c r="I171" i="28"/>
  <c r="I177" i="28"/>
  <c r="I181" i="28"/>
  <c r="H181" i="28"/>
  <c r="I185" i="28"/>
  <c r="I188" i="28"/>
  <c r="H194" i="28"/>
  <c r="I195" i="28"/>
  <c r="I196" i="28"/>
  <c r="I200" i="28"/>
  <c r="I203" i="28"/>
  <c r="I208" i="28"/>
  <c r="H217" i="28"/>
  <c r="I226" i="28"/>
  <c r="H227" i="28"/>
  <c r="H228" i="28"/>
  <c r="I234" i="28"/>
  <c r="I237" i="28"/>
  <c r="H239" i="28"/>
  <c r="H241" i="28"/>
  <c r="I242" i="28"/>
  <c r="I245" i="28"/>
  <c r="H249" i="28"/>
  <c r="I250" i="28"/>
  <c r="I253" i="28"/>
  <c r="S256" i="28"/>
  <c r="I258" i="28"/>
  <c r="I261" i="28"/>
  <c r="H262" i="28"/>
  <c r="I266" i="28"/>
  <c r="I269" i="28"/>
  <c r="S273" i="28"/>
  <c r="I274" i="28"/>
  <c r="I277" i="28"/>
  <c r="H281" i="28"/>
  <c r="I282" i="28"/>
  <c r="I285" i="28"/>
  <c r="S288" i="28"/>
  <c r="I290" i="28"/>
  <c r="I293" i="28"/>
  <c r="H294" i="28"/>
  <c r="I298" i="28"/>
  <c r="I301" i="28"/>
  <c r="S305" i="28"/>
  <c r="I306" i="28"/>
  <c r="I309" i="28"/>
  <c r="H313" i="28"/>
  <c r="I314" i="28"/>
  <c r="I317" i="28"/>
  <c r="S320" i="28"/>
  <c r="I322" i="28"/>
  <c r="I325" i="28"/>
  <c r="H326" i="28"/>
  <c r="I330" i="28"/>
  <c r="I333" i="28"/>
  <c r="S337" i="28"/>
  <c r="I338" i="28"/>
  <c r="I341" i="28"/>
  <c r="H345" i="28"/>
  <c r="I346" i="28"/>
  <c r="I349" i="28"/>
  <c r="S352" i="28"/>
  <c r="I354" i="28"/>
  <c r="I357" i="28"/>
  <c r="H358" i="28"/>
  <c r="I362" i="28"/>
  <c r="I365" i="28"/>
  <c r="S369" i="28"/>
  <c r="I370" i="28"/>
  <c r="I373" i="28"/>
  <c r="H377" i="28"/>
  <c r="I378" i="28"/>
  <c r="I381" i="28"/>
  <c r="S384" i="28"/>
  <c r="I386" i="28"/>
  <c r="I389" i="28"/>
  <c r="H390" i="28"/>
  <c r="I394" i="28"/>
  <c r="I397" i="28"/>
  <c r="S401" i="28"/>
  <c r="I402" i="28"/>
  <c r="I405" i="28"/>
  <c r="H409" i="28"/>
  <c r="I410" i="28"/>
  <c r="I413" i="28"/>
  <c r="S416" i="28"/>
  <c r="I418" i="28"/>
  <c r="I421" i="28"/>
  <c r="H422" i="28"/>
  <c r="I426" i="28"/>
  <c r="I429" i="28"/>
  <c r="S433" i="28"/>
  <c r="I434" i="28"/>
  <c r="I437" i="28"/>
  <c r="H441" i="28"/>
  <c r="I442" i="28"/>
  <c r="I445" i="28"/>
  <c r="S448" i="28"/>
  <c r="I450" i="28"/>
  <c r="I453" i="28"/>
  <c r="H454" i="28"/>
  <c r="I458" i="28"/>
  <c r="I461" i="28"/>
  <c r="S465" i="28"/>
  <c r="I466" i="28"/>
  <c r="I469" i="28"/>
  <c r="H473" i="28"/>
  <c r="I474" i="28"/>
  <c r="I477" i="28"/>
  <c r="S480" i="28"/>
  <c r="I482" i="28"/>
  <c r="I485" i="28"/>
  <c r="H486" i="28"/>
  <c r="I490" i="28"/>
  <c r="H493" i="28"/>
  <c r="I498" i="28"/>
  <c r="I500" i="28"/>
  <c r="I502" i="28"/>
  <c r="I503" i="28"/>
  <c r="S503" i="28"/>
  <c r="D504" i="28"/>
  <c r="I517" i="28"/>
  <c r="D521" i="28"/>
  <c r="I523" i="28"/>
  <c r="I524" i="28"/>
  <c r="I526" i="28"/>
  <c r="I527" i="28"/>
  <c r="D528" i="28"/>
  <c r="H534" i="28"/>
  <c r="S538" i="28"/>
  <c r="I541" i="28"/>
  <c r="D545" i="28"/>
  <c r="H547" i="28"/>
  <c r="H554" i="28"/>
  <c r="S558" i="28"/>
  <c r="I564" i="28"/>
  <c r="I566" i="28"/>
  <c r="I567" i="28"/>
  <c r="H567" i="28"/>
  <c r="D568" i="28"/>
  <c r="H578" i="28"/>
  <c r="I581" i="28"/>
  <c r="D585" i="28"/>
  <c r="I587" i="28"/>
  <c r="I588" i="28"/>
  <c r="I590" i="28"/>
  <c r="I591" i="28"/>
  <c r="S591" i="28"/>
  <c r="D592" i="28"/>
  <c r="S598" i="28"/>
  <c r="I607" i="28"/>
  <c r="H607" i="28"/>
  <c r="C24" i="30"/>
  <c r="B24" i="30"/>
  <c r="T52" i="30"/>
  <c r="V52" i="30"/>
  <c r="W52" i="30" s="1"/>
  <c r="U52" i="30"/>
  <c r="T68" i="30"/>
  <c r="V68" i="30"/>
  <c r="W68" i="30" s="1"/>
  <c r="U68" i="30"/>
  <c r="N73" i="30"/>
  <c r="O73" i="30"/>
  <c r="P73" i="30" s="1"/>
  <c r="M73" i="30"/>
  <c r="T75" i="30"/>
  <c r="U75" i="30"/>
  <c r="T84" i="30"/>
  <c r="V84" i="30"/>
  <c r="W84" i="30" s="1"/>
  <c r="U84" i="30"/>
  <c r="N89" i="30"/>
  <c r="O89" i="30"/>
  <c r="P89" i="30" s="1"/>
  <c r="M89" i="30"/>
  <c r="T91" i="30"/>
  <c r="U91" i="30"/>
  <c r="T100" i="30"/>
  <c r="V100" i="30"/>
  <c r="W100" i="30" s="1"/>
  <c r="U100" i="30"/>
  <c r="N105" i="30"/>
  <c r="O105" i="30"/>
  <c r="P105" i="30" s="1"/>
  <c r="M105" i="30"/>
  <c r="T107" i="30"/>
  <c r="U107" i="30"/>
  <c r="T116" i="30"/>
  <c r="V116" i="30"/>
  <c r="W116" i="30" s="1"/>
  <c r="U116" i="30"/>
  <c r="N121" i="30"/>
  <c r="O121" i="30"/>
  <c r="P121" i="30" s="1"/>
  <c r="M121" i="30"/>
  <c r="T123" i="30"/>
  <c r="U123" i="30"/>
  <c r="T132" i="30"/>
  <c r="V132" i="30"/>
  <c r="W132" i="30" s="1"/>
  <c r="U132" i="30"/>
  <c r="N137" i="30"/>
  <c r="O137" i="30"/>
  <c r="P137" i="30" s="1"/>
  <c r="M137" i="30"/>
  <c r="T139" i="30"/>
  <c r="U139" i="30"/>
  <c r="T148" i="30"/>
  <c r="V148" i="30"/>
  <c r="W148" i="30" s="1"/>
  <c r="U148" i="30"/>
  <c r="N153" i="30"/>
  <c r="O153" i="30"/>
  <c r="P153" i="30" s="1"/>
  <c r="M153" i="30"/>
  <c r="T155" i="30"/>
  <c r="U155" i="30"/>
  <c r="T164" i="30"/>
  <c r="V164" i="30"/>
  <c r="W164" i="30" s="1"/>
  <c r="U164" i="30"/>
  <c r="N169" i="30"/>
  <c r="O169" i="30"/>
  <c r="P169" i="30" s="1"/>
  <c r="M169" i="30"/>
  <c r="T171" i="30"/>
  <c r="U171" i="30"/>
  <c r="T180" i="30"/>
  <c r="V180" i="30"/>
  <c r="W180" i="30" s="1"/>
  <c r="U180" i="30"/>
  <c r="N185" i="30"/>
  <c r="O185" i="30"/>
  <c r="P185" i="30" s="1"/>
  <c r="M185" i="30"/>
  <c r="T187" i="30"/>
  <c r="U187" i="30"/>
  <c r="T196" i="30"/>
  <c r="V196" i="30"/>
  <c r="W196" i="30" s="1"/>
  <c r="U196" i="30"/>
  <c r="N201" i="30"/>
  <c r="O201" i="30"/>
  <c r="P201" i="30" s="1"/>
  <c r="M201" i="30"/>
  <c r="T203" i="30"/>
  <c r="U203" i="30"/>
  <c r="T212" i="30"/>
  <c r="V212" i="30"/>
  <c r="W212" i="30" s="1"/>
  <c r="U212" i="30"/>
  <c r="N217" i="30"/>
  <c r="O217" i="30"/>
  <c r="P217" i="30" s="1"/>
  <c r="M217" i="30"/>
  <c r="T219" i="30"/>
  <c r="U219" i="30"/>
  <c r="T228" i="30"/>
  <c r="V228" i="30"/>
  <c r="W228" i="30" s="1"/>
  <c r="U228" i="30"/>
  <c r="N233" i="30"/>
  <c r="O233" i="30"/>
  <c r="P233" i="30" s="1"/>
  <c r="M233" i="30"/>
  <c r="T235" i="30"/>
  <c r="U235" i="30"/>
  <c r="M244" i="30"/>
  <c r="N244" i="30"/>
  <c r="M248" i="30"/>
  <c r="N248" i="30"/>
  <c r="O248" i="30"/>
  <c r="P248" i="30" s="1"/>
  <c r="T253" i="30"/>
  <c r="V253" i="30"/>
  <c r="W253" i="30" s="1"/>
  <c r="U253" i="30"/>
  <c r="U254" i="30"/>
  <c r="V254" i="30"/>
  <c r="W254" i="30" s="1"/>
  <c r="T254" i="30"/>
  <c r="M270" i="30"/>
  <c r="N270" i="30"/>
  <c r="O270" i="30"/>
  <c r="P270" i="30" s="1"/>
  <c r="M276" i="30"/>
  <c r="N276" i="30"/>
  <c r="M280" i="30"/>
  <c r="N280" i="30"/>
  <c r="O280" i="30"/>
  <c r="P280" i="30" s="1"/>
  <c r="T285" i="30"/>
  <c r="V285" i="30"/>
  <c r="W285" i="30" s="1"/>
  <c r="U285" i="30"/>
  <c r="U286" i="30"/>
  <c r="V286" i="30"/>
  <c r="W286" i="30" s="1"/>
  <c r="T286" i="30"/>
  <c r="M302" i="30"/>
  <c r="N302" i="30"/>
  <c r="O302" i="30"/>
  <c r="P302" i="30" s="1"/>
  <c r="M308" i="30"/>
  <c r="N308" i="30"/>
  <c r="M312" i="30"/>
  <c r="N312" i="30"/>
  <c r="O312" i="30"/>
  <c r="P312" i="30" s="1"/>
  <c r="T317" i="30"/>
  <c r="V317" i="30"/>
  <c r="W317" i="30" s="1"/>
  <c r="U317" i="30"/>
  <c r="U318" i="30"/>
  <c r="V318" i="30"/>
  <c r="W318" i="30" s="1"/>
  <c r="T318" i="30"/>
  <c r="M334" i="30"/>
  <c r="N334" i="30"/>
  <c r="O334" i="30"/>
  <c r="P334" i="30" s="1"/>
  <c r="M340" i="30"/>
  <c r="N340" i="30"/>
  <c r="M344" i="30"/>
  <c r="N344" i="30"/>
  <c r="O344" i="30"/>
  <c r="P344" i="30" s="1"/>
  <c r="T349" i="30"/>
  <c r="V349" i="30"/>
  <c r="W349" i="30" s="1"/>
  <c r="U349" i="30"/>
  <c r="U350" i="30"/>
  <c r="V350" i="30"/>
  <c r="W350" i="30" s="1"/>
  <c r="T350" i="30"/>
  <c r="M366" i="30"/>
  <c r="N366" i="30"/>
  <c r="O366" i="30"/>
  <c r="P366" i="30" s="1"/>
  <c r="M372" i="30"/>
  <c r="N372" i="30"/>
  <c r="M376" i="30"/>
  <c r="N376" i="30"/>
  <c r="O376" i="30"/>
  <c r="P376" i="30" s="1"/>
  <c r="T381" i="30"/>
  <c r="V381" i="30"/>
  <c r="W381" i="30" s="1"/>
  <c r="U381" i="30"/>
  <c r="U382" i="30"/>
  <c r="V382" i="30"/>
  <c r="W382" i="30" s="1"/>
  <c r="T382" i="30"/>
  <c r="M398" i="30"/>
  <c r="N398" i="30"/>
  <c r="O398" i="30"/>
  <c r="P398" i="30" s="1"/>
  <c r="M404" i="30"/>
  <c r="N404" i="30"/>
  <c r="M408" i="30"/>
  <c r="N408" i="30"/>
  <c r="O408" i="30"/>
  <c r="P408" i="30" s="1"/>
  <c r="T413" i="30"/>
  <c r="V413" i="30"/>
  <c r="W413" i="30" s="1"/>
  <c r="U413" i="30"/>
  <c r="U414" i="30"/>
  <c r="V414" i="30"/>
  <c r="W414" i="30" s="1"/>
  <c r="T414" i="30"/>
  <c r="M430" i="30"/>
  <c r="N430" i="30"/>
  <c r="O430" i="30"/>
  <c r="P430" i="30" s="1"/>
  <c r="M436" i="30"/>
  <c r="N436" i="30"/>
  <c r="M440" i="30"/>
  <c r="N440" i="30"/>
  <c r="O440" i="30"/>
  <c r="P440" i="30" s="1"/>
  <c r="T445" i="30"/>
  <c r="V445" i="30"/>
  <c r="W445" i="30" s="1"/>
  <c r="U445" i="30"/>
  <c r="U446" i="30"/>
  <c r="V446" i="30"/>
  <c r="W446" i="30" s="1"/>
  <c r="T446" i="30"/>
  <c r="M462" i="30"/>
  <c r="N462" i="30"/>
  <c r="O462" i="30"/>
  <c r="P462" i="30" s="1"/>
  <c r="M468" i="30"/>
  <c r="N468" i="30"/>
  <c r="M472" i="30"/>
  <c r="N472" i="30"/>
  <c r="O472" i="30"/>
  <c r="P472" i="30" s="1"/>
  <c r="T477" i="30"/>
  <c r="V477" i="30"/>
  <c r="W477" i="30" s="1"/>
  <c r="U477" i="30"/>
  <c r="U478" i="30"/>
  <c r="V478" i="30"/>
  <c r="W478" i="30" s="1"/>
  <c r="T478" i="30"/>
  <c r="M494" i="30"/>
  <c r="N494" i="30"/>
  <c r="O494" i="30"/>
  <c r="P494" i="30" s="1"/>
  <c r="M500" i="30"/>
  <c r="N500" i="30"/>
  <c r="M504" i="30"/>
  <c r="N504" i="30"/>
  <c r="O504" i="30"/>
  <c r="P504" i="30" s="1"/>
  <c r="T509" i="30"/>
  <c r="V509" i="30"/>
  <c r="W509" i="30" s="1"/>
  <c r="U509" i="30"/>
  <c r="U510" i="30"/>
  <c r="V510" i="30"/>
  <c r="W510" i="30" s="1"/>
  <c r="T510" i="30"/>
  <c r="M526" i="30"/>
  <c r="N526" i="30"/>
  <c r="O526" i="30"/>
  <c r="P526" i="30" s="1"/>
  <c r="M532" i="30"/>
  <c r="N532" i="30"/>
  <c r="M536" i="30"/>
  <c r="N536" i="30"/>
  <c r="O536" i="30"/>
  <c r="P536" i="30" s="1"/>
  <c r="T541" i="30"/>
  <c r="V541" i="30"/>
  <c r="W541" i="30" s="1"/>
  <c r="U541" i="30"/>
  <c r="U542" i="30"/>
  <c r="V542" i="30"/>
  <c r="W542" i="30" s="1"/>
  <c r="T542" i="30"/>
  <c r="M558" i="30"/>
  <c r="N558" i="30"/>
  <c r="O558" i="30"/>
  <c r="P558" i="30" s="1"/>
  <c r="M564" i="30"/>
  <c r="N564" i="30"/>
  <c r="M568" i="30"/>
  <c r="N568" i="30"/>
  <c r="O568" i="30"/>
  <c r="P568" i="30" s="1"/>
  <c r="T573" i="30"/>
  <c r="V573" i="30"/>
  <c r="W573" i="30" s="1"/>
  <c r="U573" i="30"/>
  <c r="U574" i="30"/>
  <c r="V574" i="30"/>
  <c r="W574" i="30" s="1"/>
  <c r="T574" i="30"/>
  <c r="M590" i="30"/>
  <c r="N590" i="30"/>
  <c r="O590" i="30"/>
  <c r="P590" i="30" s="1"/>
  <c r="M596" i="30"/>
  <c r="N596" i="30"/>
  <c r="M600" i="30"/>
  <c r="N600" i="30"/>
  <c r="O600" i="30"/>
  <c r="P600" i="30" s="1"/>
  <c r="T605" i="30"/>
  <c r="V605" i="30"/>
  <c r="W605" i="30" s="1"/>
  <c r="U605" i="30"/>
  <c r="U606" i="30"/>
  <c r="V606" i="30"/>
  <c r="W606" i="30" s="1"/>
  <c r="T606" i="30"/>
  <c r="G124" i="31"/>
  <c r="C124" i="31"/>
  <c r="D124" i="31"/>
  <c r="B124" i="31"/>
  <c r="B126" i="31"/>
  <c r="G126" i="31"/>
  <c r="D126" i="31"/>
  <c r="C126" i="31"/>
  <c r="G140" i="31"/>
  <c r="C140" i="31"/>
  <c r="D140" i="31"/>
  <c r="B140" i="31"/>
  <c r="B142" i="31"/>
  <c r="G142" i="31"/>
  <c r="D142" i="31"/>
  <c r="C142" i="31"/>
  <c r="G156" i="31"/>
  <c r="C156" i="31"/>
  <c r="D156" i="31"/>
  <c r="B156" i="31"/>
  <c r="B158" i="31"/>
  <c r="G158" i="31"/>
  <c r="D158" i="31"/>
  <c r="C158" i="31"/>
  <c r="G172" i="31"/>
  <c r="C172" i="31"/>
  <c r="D172" i="31"/>
  <c r="B172" i="31"/>
  <c r="B174" i="31"/>
  <c r="G174" i="31"/>
  <c r="D174" i="31"/>
  <c r="C174" i="31"/>
  <c r="S124" i="27"/>
  <c r="O124" i="27"/>
  <c r="P124" i="27"/>
  <c r="F125" i="27"/>
  <c r="G129" i="27"/>
  <c r="C129" i="27"/>
  <c r="G133" i="27"/>
  <c r="C133" i="27"/>
  <c r="F133" i="27"/>
  <c r="P136" i="27"/>
  <c r="G141" i="27"/>
  <c r="C141" i="27"/>
  <c r="G145" i="27"/>
  <c r="C145" i="27"/>
  <c r="S148" i="27"/>
  <c r="O148" i="27"/>
  <c r="P148" i="27"/>
  <c r="S152" i="27"/>
  <c r="O152" i="27"/>
  <c r="P152" i="27"/>
  <c r="F153" i="27"/>
  <c r="G157" i="27"/>
  <c r="C157" i="27"/>
  <c r="F157" i="27"/>
  <c r="P160" i="27"/>
  <c r="S164" i="27"/>
  <c r="O164" i="27"/>
  <c r="P164" i="27"/>
  <c r="P168" i="27"/>
  <c r="S172" i="27"/>
  <c r="O172" i="27"/>
  <c r="P172" i="27"/>
  <c r="S176" i="27"/>
  <c r="O176" i="27"/>
  <c r="P176" i="27"/>
  <c r="F177" i="27"/>
  <c r="S184" i="27"/>
  <c r="O184" i="27"/>
  <c r="P184" i="27"/>
  <c r="S188" i="27"/>
  <c r="O188" i="27"/>
  <c r="G189" i="27"/>
  <c r="C189" i="27"/>
  <c r="F189" i="27"/>
  <c r="P192" i="27"/>
  <c r="G197" i="27"/>
  <c r="C197" i="27"/>
  <c r="F197" i="27"/>
  <c r="P200" i="27"/>
  <c r="S204" i="27"/>
  <c r="O204" i="27"/>
  <c r="P204" i="27"/>
  <c r="F205" i="27"/>
  <c r="P208" i="27"/>
  <c r="S212" i="27"/>
  <c r="O212" i="27"/>
  <c r="S216" i="27"/>
  <c r="O216" i="27"/>
  <c r="S220" i="27"/>
  <c r="O220" i="27"/>
  <c r="G221" i="27"/>
  <c r="C221" i="27"/>
  <c r="F221" i="27"/>
  <c r="S228" i="27"/>
  <c r="O228" i="27"/>
  <c r="G229" i="27"/>
  <c r="C229" i="27"/>
  <c r="F229" i="27"/>
  <c r="P232" i="27"/>
  <c r="S236" i="27"/>
  <c r="O236" i="27"/>
  <c r="S240" i="27"/>
  <c r="O240" i="27"/>
  <c r="P240" i="27"/>
  <c r="G245" i="27"/>
  <c r="C245" i="27"/>
  <c r="S248" i="27"/>
  <c r="O248" i="27"/>
  <c r="P248" i="27"/>
  <c r="P252" i="27"/>
  <c r="G253" i="27"/>
  <c r="C253" i="27"/>
  <c r="F253" i="27"/>
  <c r="G257" i="27"/>
  <c r="C257" i="27"/>
  <c r="F257" i="27"/>
  <c r="G261" i="27"/>
  <c r="C261" i="27"/>
  <c r="F261" i="27"/>
  <c r="P264" i="27"/>
  <c r="S268" i="27"/>
  <c r="O268" i="27"/>
  <c r="P268" i="27"/>
  <c r="G273" i="27"/>
  <c r="C273" i="27"/>
  <c r="F273" i="27"/>
  <c r="P276" i="27"/>
  <c r="S280" i="27"/>
  <c r="O280" i="27"/>
  <c r="S284" i="27"/>
  <c r="O284" i="27"/>
  <c r="P284" i="27"/>
  <c r="F285" i="27"/>
  <c r="P288" i="27"/>
  <c r="S292" i="27"/>
  <c r="O292" i="27"/>
  <c r="P292" i="27"/>
  <c r="F293" i="27"/>
  <c r="G297" i="27"/>
  <c r="C297" i="27"/>
  <c r="F297" i="27"/>
  <c r="G301" i="27"/>
  <c r="C301" i="27"/>
  <c r="F301" i="27"/>
  <c r="G305" i="27"/>
  <c r="C305" i="27"/>
  <c r="F305" i="27"/>
  <c r="S308" i="27"/>
  <c r="O308" i="27"/>
  <c r="P308" i="27"/>
  <c r="G313" i="27"/>
  <c r="C313" i="27"/>
  <c r="F313" i="27"/>
  <c r="S316" i="27"/>
  <c r="O316" i="27"/>
  <c r="P316" i="27"/>
  <c r="P320" i="27"/>
  <c r="S324" i="27"/>
  <c r="O324" i="27"/>
  <c r="P324" i="27"/>
  <c r="P328" i="27"/>
  <c r="S332" i="27"/>
  <c r="O332" i="27"/>
  <c r="P332" i="27"/>
  <c r="G337" i="27"/>
  <c r="C337" i="27"/>
  <c r="F337" i="27"/>
  <c r="P344" i="27"/>
  <c r="S348" i="27"/>
  <c r="O348" i="27"/>
  <c r="S352" i="27"/>
  <c r="O352" i="27"/>
  <c r="P352" i="27"/>
  <c r="S356" i="27"/>
  <c r="O356" i="27"/>
  <c r="P356" i="27"/>
  <c r="S360" i="27"/>
  <c r="O360" i="27"/>
  <c r="P360" i="27"/>
  <c r="G365" i="27"/>
  <c r="C365" i="27"/>
  <c r="P368" i="27"/>
  <c r="S372" i="27"/>
  <c r="O372" i="27"/>
  <c r="P372" i="27"/>
  <c r="S376" i="27"/>
  <c r="O376" i="27"/>
  <c r="P376" i="27"/>
  <c r="F377" i="27"/>
  <c r="P380" i="27"/>
  <c r="S388" i="27"/>
  <c r="O388" i="27"/>
  <c r="P388" i="27"/>
  <c r="S392" i="27"/>
  <c r="O392" i="27"/>
  <c r="G393" i="27"/>
  <c r="C393" i="27"/>
  <c r="F393" i="27"/>
  <c r="P396" i="27"/>
  <c r="S400" i="27"/>
  <c r="O400" i="27"/>
  <c r="G401" i="27"/>
  <c r="C401" i="27"/>
  <c r="F401" i="27"/>
  <c r="P404" i="27"/>
  <c r="G409" i="27"/>
  <c r="C409" i="27"/>
  <c r="P412" i="27"/>
  <c r="G417" i="27"/>
  <c r="C417" i="27"/>
  <c r="F417" i="27"/>
  <c r="G421" i="27"/>
  <c r="C421" i="27"/>
  <c r="P424" i="27"/>
  <c r="S428" i="27"/>
  <c r="O428" i="27"/>
  <c r="S432" i="27"/>
  <c r="O432" i="27"/>
  <c r="G433" i="27"/>
  <c r="C433" i="27"/>
  <c r="F433" i="27"/>
  <c r="S436" i="27"/>
  <c r="O436" i="27"/>
  <c r="G437" i="27"/>
  <c r="C437" i="27"/>
  <c r="F437" i="27"/>
  <c r="S440" i="27"/>
  <c r="O440" i="27"/>
  <c r="P440" i="27"/>
  <c r="G441" i="27"/>
  <c r="C441" i="27"/>
  <c r="F441" i="27"/>
  <c r="S444" i="27"/>
  <c r="O444" i="27"/>
  <c r="P444" i="27"/>
  <c r="G445" i="27"/>
  <c r="C445" i="27"/>
  <c r="F445" i="27"/>
  <c r="S448" i="27"/>
  <c r="O448" i="27"/>
  <c r="P448" i="27"/>
  <c r="G449" i="27"/>
  <c r="C449" i="27"/>
  <c r="F449" i="27"/>
  <c r="S452" i="27"/>
  <c r="O452" i="27"/>
  <c r="P452" i="27"/>
  <c r="G453" i="27"/>
  <c r="C453" i="27"/>
  <c r="F453" i="27"/>
  <c r="S456" i="27"/>
  <c r="O456" i="27"/>
  <c r="P456" i="27"/>
  <c r="G457" i="27"/>
  <c r="C457" i="27"/>
  <c r="F457" i="27"/>
  <c r="S460" i="27"/>
  <c r="O460" i="27"/>
  <c r="P460" i="27"/>
  <c r="G461" i="27"/>
  <c r="C461" i="27"/>
  <c r="F461" i="27"/>
  <c r="S464" i="27"/>
  <c r="O464" i="27"/>
  <c r="P464" i="27"/>
  <c r="G465" i="27"/>
  <c r="C465" i="27"/>
  <c r="F465" i="27"/>
  <c r="S468" i="27"/>
  <c r="O468" i="27"/>
  <c r="P468" i="27"/>
  <c r="G469" i="27"/>
  <c r="C469" i="27"/>
  <c r="F469" i="27"/>
  <c r="S472" i="27"/>
  <c r="O472" i="27"/>
  <c r="P472" i="27"/>
  <c r="G473" i="27"/>
  <c r="C473" i="27"/>
  <c r="F473" i="27"/>
  <c r="S476" i="27"/>
  <c r="O476" i="27"/>
  <c r="P476" i="27"/>
  <c r="G477" i="27"/>
  <c r="C477" i="27"/>
  <c r="F477" i="27"/>
  <c r="S480" i="27"/>
  <c r="O480" i="27"/>
  <c r="P480" i="27"/>
  <c r="G481" i="27"/>
  <c r="C481" i="27"/>
  <c r="F481" i="27"/>
  <c r="S484" i="27"/>
  <c r="O484" i="27"/>
  <c r="P484" i="27"/>
  <c r="G485" i="27"/>
  <c r="C485" i="27"/>
  <c r="F485" i="27"/>
  <c r="S488" i="27"/>
  <c r="O488" i="27"/>
  <c r="P488" i="27"/>
  <c r="G489" i="27"/>
  <c r="C489" i="27"/>
  <c r="F489" i="27"/>
  <c r="S492" i="27"/>
  <c r="O492" i="27"/>
  <c r="P492" i="27"/>
  <c r="G493" i="27"/>
  <c r="C493" i="27"/>
  <c r="F493" i="27"/>
  <c r="S496" i="27"/>
  <c r="O496" i="27"/>
  <c r="P496" i="27"/>
  <c r="G497" i="27"/>
  <c r="C497" i="27"/>
  <c r="F497" i="27"/>
  <c r="S500" i="27"/>
  <c r="O500" i="27"/>
  <c r="P500" i="27"/>
  <c r="G501" i="27"/>
  <c r="C501" i="27"/>
  <c r="F501" i="27"/>
  <c r="S504" i="27"/>
  <c r="O504" i="27"/>
  <c r="P504" i="27"/>
  <c r="G505" i="27"/>
  <c r="C505" i="27"/>
  <c r="F505" i="27"/>
  <c r="S508" i="27"/>
  <c r="O508" i="27"/>
  <c r="P508" i="27"/>
  <c r="G509" i="27"/>
  <c r="C509" i="27"/>
  <c r="F509" i="27"/>
  <c r="S512" i="27"/>
  <c r="O512" i="27"/>
  <c r="P512" i="27"/>
  <c r="G513" i="27"/>
  <c r="C513" i="27"/>
  <c r="F513" i="27"/>
  <c r="S516" i="27"/>
  <c r="O516" i="27"/>
  <c r="P516" i="27"/>
  <c r="G517" i="27"/>
  <c r="C517" i="27"/>
  <c r="F517" i="27"/>
  <c r="S519" i="27"/>
  <c r="O519" i="27"/>
  <c r="R519" i="27"/>
  <c r="M519" i="27"/>
  <c r="Q519" i="27"/>
  <c r="L522" i="27"/>
  <c r="G528" i="27"/>
  <c r="C528" i="27"/>
  <c r="I528" i="27"/>
  <c r="D528" i="27"/>
  <c r="H528" i="27"/>
  <c r="G529" i="27"/>
  <c r="C529" i="27"/>
  <c r="E529" i="27"/>
  <c r="H529" i="27"/>
  <c r="G530" i="27"/>
  <c r="C530" i="27"/>
  <c r="F530" i="27"/>
  <c r="H530" i="27"/>
  <c r="G531" i="27"/>
  <c r="C531" i="27"/>
  <c r="H531" i="27"/>
  <c r="I531" i="27"/>
  <c r="S532" i="27"/>
  <c r="O532" i="27"/>
  <c r="N532" i="27"/>
  <c r="Q532" i="27"/>
  <c r="S535" i="27"/>
  <c r="O535" i="27"/>
  <c r="R535" i="27"/>
  <c r="M535" i="27"/>
  <c r="Q535" i="27"/>
  <c r="L538" i="27"/>
  <c r="G544" i="27"/>
  <c r="C544" i="27"/>
  <c r="I544" i="27"/>
  <c r="D544" i="27"/>
  <c r="H544" i="27"/>
  <c r="G545" i="27"/>
  <c r="C545" i="27"/>
  <c r="E545" i="27"/>
  <c r="H545" i="27"/>
  <c r="G546" i="27"/>
  <c r="C546" i="27"/>
  <c r="F546" i="27"/>
  <c r="H546" i="27"/>
  <c r="G547" i="27"/>
  <c r="C547" i="27"/>
  <c r="H547" i="27"/>
  <c r="I547" i="27"/>
  <c r="S548" i="27"/>
  <c r="O548" i="27"/>
  <c r="N548" i="27"/>
  <c r="Q548" i="27"/>
  <c r="S551" i="27"/>
  <c r="O551" i="27"/>
  <c r="R551" i="27"/>
  <c r="M551" i="27"/>
  <c r="Q551" i="27"/>
  <c r="L554" i="27"/>
  <c r="G560" i="27"/>
  <c r="C560" i="27"/>
  <c r="I560" i="27"/>
  <c r="D560" i="27"/>
  <c r="H560" i="27"/>
  <c r="G561" i="27"/>
  <c r="C561" i="27"/>
  <c r="E561" i="27"/>
  <c r="H561" i="27"/>
  <c r="G562" i="27"/>
  <c r="C562" i="27"/>
  <c r="F562" i="27"/>
  <c r="H562" i="27"/>
  <c r="G563" i="27"/>
  <c r="C563" i="27"/>
  <c r="H563" i="27"/>
  <c r="I563" i="27"/>
  <c r="S564" i="27"/>
  <c r="O564" i="27"/>
  <c r="N564" i="27"/>
  <c r="Q564" i="27"/>
  <c r="S567" i="27"/>
  <c r="O567" i="27"/>
  <c r="R567" i="27"/>
  <c r="M567" i="27"/>
  <c r="Q567" i="27"/>
  <c r="L570" i="27"/>
  <c r="G576" i="27"/>
  <c r="C576" i="27"/>
  <c r="I576" i="27"/>
  <c r="D576" i="27"/>
  <c r="H576" i="27"/>
  <c r="G577" i="27"/>
  <c r="C577" i="27"/>
  <c r="E577" i="27"/>
  <c r="H577" i="27"/>
  <c r="G578" i="27"/>
  <c r="C578" i="27"/>
  <c r="F578" i="27"/>
  <c r="H578" i="27"/>
  <c r="G579" i="27"/>
  <c r="C579" i="27"/>
  <c r="H579" i="27"/>
  <c r="I579" i="27"/>
  <c r="S580" i="27"/>
  <c r="O580" i="27"/>
  <c r="N580" i="27"/>
  <c r="Q580" i="27"/>
  <c r="S583" i="27"/>
  <c r="O583" i="27"/>
  <c r="R583" i="27"/>
  <c r="M583" i="27"/>
  <c r="Q583" i="27"/>
  <c r="L586" i="27"/>
  <c r="G592" i="27"/>
  <c r="C592" i="27"/>
  <c r="I592" i="27"/>
  <c r="D592" i="27"/>
  <c r="H592" i="27"/>
  <c r="G593" i="27"/>
  <c r="C593" i="27"/>
  <c r="E593" i="27"/>
  <c r="H593" i="27"/>
  <c r="G594" i="27"/>
  <c r="C594" i="27"/>
  <c r="F594" i="27"/>
  <c r="H594" i="27"/>
  <c r="G595" i="27"/>
  <c r="C595" i="27"/>
  <c r="H595" i="27"/>
  <c r="I595" i="27"/>
  <c r="S596" i="27"/>
  <c r="O596" i="27"/>
  <c r="N596" i="27"/>
  <c r="Q596" i="27"/>
  <c r="S599" i="27"/>
  <c r="O599" i="27"/>
  <c r="R599" i="27"/>
  <c r="M599" i="27"/>
  <c r="Q599" i="27"/>
  <c r="L602" i="27"/>
  <c r="I33" i="28"/>
  <c r="I35" i="28"/>
  <c r="I36" i="28"/>
  <c r="I40" i="28"/>
  <c r="H40" i="28"/>
  <c r="I41" i="28"/>
  <c r="I43" i="28"/>
  <c r="S123" i="27"/>
  <c r="O123" i="27"/>
  <c r="P123" i="27"/>
  <c r="L124" i="27"/>
  <c r="Q124" i="27"/>
  <c r="H125" i="27"/>
  <c r="M125" i="27"/>
  <c r="R125" i="27"/>
  <c r="S127" i="27"/>
  <c r="O127" i="27"/>
  <c r="P127" i="27"/>
  <c r="L128" i="27"/>
  <c r="Q128" i="27"/>
  <c r="H129" i="27"/>
  <c r="M129" i="27"/>
  <c r="R129" i="27"/>
  <c r="S131" i="27"/>
  <c r="O131" i="27"/>
  <c r="P131" i="27"/>
  <c r="L132" i="27"/>
  <c r="Q132" i="27"/>
  <c r="H133" i="27"/>
  <c r="M133" i="27"/>
  <c r="R133" i="27"/>
  <c r="S135" i="27"/>
  <c r="O135" i="27"/>
  <c r="P135" i="27"/>
  <c r="L136" i="27"/>
  <c r="Q136" i="27"/>
  <c r="H137" i="27"/>
  <c r="M137" i="27"/>
  <c r="R137" i="27"/>
  <c r="S139" i="27"/>
  <c r="O139" i="27"/>
  <c r="P139" i="27"/>
  <c r="L140" i="27"/>
  <c r="Q140" i="27"/>
  <c r="H141" i="27"/>
  <c r="M141" i="27"/>
  <c r="R141" i="27"/>
  <c r="S143" i="27"/>
  <c r="O143" i="27"/>
  <c r="P143" i="27"/>
  <c r="L144" i="27"/>
  <c r="Q144" i="27"/>
  <c r="H145" i="27"/>
  <c r="M145" i="27"/>
  <c r="R145" i="27"/>
  <c r="S147" i="27"/>
  <c r="O147" i="27"/>
  <c r="P147" i="27"/>
  <c r="L148" i="27"/>
  <c r="Q148" i="27"/>
  <c r="H149" i="27"/>
  <c r="M149" i="27"/>
  <c r="R149" i="27"/>
  <c r="S151" i="27"/>
  <c r="O151" i="27"/>
  <c r="P151" i="27"/>
  <c r="L152" i="27"/>
  <c r="Q152" i="27"/>
  <c r="H153" i="27"/>
  <c r="M153" i="27"/>
  <c r="R153" i="27"/>
  <c r="S155" i="27"/>
  <c r="O155" i="27"/>
  <c r="P155" i="27"/>
  <c r="L156" i="27"/>
  <c r="Q156" i="27"/>
  <c r="H157" i="27"/>
  <c r="M157" i="27"/>
  <c r="R157" i="27"/>
  <c r="S159" i="27"/>
  <c r="O159" i="27"/>
  <c r="P159" i="27"/>
  <c r="L160" i="27"/>
  <c r="Q160" i="27"/>
  <c r="H161" i="27"/>
  <c r="M161" i="27"/>
  <c r="R161" i="27"/>
  <c r="S163" i="27"/>
  <c r="O163" i="27"/>
  <c r="P163" i="27"/>
  <c r="L164" i="27"/>
  <c r="Q164" i="27"/>
  <c r="H165" i="27"/>
  <c r="M165" i="27"/>
  <c r="R165" i="27"/>
  <c r="S167" i="27"/>
  <c r="O167" i="27"/>
  <c r="P167" i="27"/>
  <c r="L168" i="27"/>
  <c r="Q168" i="27"/>
  <c r="H169" i="27"/>
  <c r="M169" i="27"/>
  <c r="R169" i="27"/>
  <c r="S171" i="27"/>
  <c r="O171" i="27"/>
  <c r="P171" i="27"/>
  <c r="L172" i="27"/>
  <c r="Q172" i="27"/>
  <c r="H173" i="27"/>
  <c r="M173" i="27"/>
  <c r="R173" i="27"/>
  <c r="S175" i="27"/>
  <c r="O175" i="27"/>
  <c r="P175" i="27"/>
  <c r="L176" i="27"/>
  <c r="Q176" i="27"/>
  <c r="H177" i="27"/>
  <c r="M177" i="27"/>
  <c r="R177" i="27"/>
  <c r="S179" i="27"/>
  <c r="O179" i="27"/>
  <c r="P179" i="27"/>
  <c r="L180" i="27"/>
  <c r="Q180" i="27"/>
  <c r="H181" i="27"/>
  <c r="M181" i="27"/>
  <c r="R181" i="27"/>
  <c r="S183" i="27"/>
  <c r="O183" i="27"/>
  <c r="P183" i="27"/>
  <c r="L184" i="27"/>
  <c r="Q184" i="27"/>
  <c r="H185" i="27"/>
  <c r="M185" i="27"/>
  <c r="R185" i="27"/>
  <c r="S187" i="27"/>
  <c r="O187" i="27"/>
  <c r="P187" i="27"/>
  <c r="L188" i="27"/>
  <c r="Q188" i="27"/>
  <c r="H189" i="27"/>
  <c r="M189" i="27"/>
  <c r="R189" i="27"/>
  <c r="S191" i="27"/>
  <c r="O191" i="27"/>
  <c r="P191" i="27"/>
  <c r="L192" i="27"/>
  <c r="Q192" i="27"/>
  <c r="H193" i="27"/>
  <c r="M193" i="27"/>
  <c r="R193" i="27"/>
  <c r="S195" i="27"/>
  <c r="O195" i="27"/>
  <c r="P195" i="27"/>
  <c r="L196" i="27"/>
  <c r="Q196" i="27"/>
  <c r="H197" i="27"/>
  <c r="M197" i="27"/>
  <c r="R197" i="27"/>
  <c r="S199" i="27"/>
  <c r="O199" i="27"/>
  <c r="P199" i="27"/>
  <c r="L200" i="27"/>
  <c r="Q200" i="27"/>
  <c r="H201" i="27"/>
  <c r="M201" i="27"/>
  <c r="R201" i="27"/>
  <c r="S203" i="27"/>
  <c r="O203" i="27"/>
  <c r="P203" i="27"/>
  <c r="L204" i="27"/>
  <c r="Q204" i="27"/>
  <c r="H205" i="27"/>
  <c r="M205" i="27"/>
  <c r="R205" i="27"/>
  <c r="S207" i="27"/>
  <c r="O207" i="27"/>
  <c r="P207" i="27"/>
  <c r="L208" i="27"/>
  <c r="Q208" i="27"/>
  <c r="H209" i="27"/>
  <c r="M209" i="27"/>
  <c r="R209" i="27"/>
  <c r="S211" i="27"/>
  <c r="O211" i="27"/>
  <c r="P211" i="27"/>
  <c r="L212" i="27"/>
  <c r="Q212" i="27"/>
  <c r="H213" i="27"/>
  <c r="M213" i="27"/>
  <c r="R213" i="27"/>
  <c r="S215" i="27"/>
  <c r="O215" i="27"/>
  <c r="P215" i="27"/>
  <c r="L216" i="27"/>
  <c r="Q216" i="27"/>
  <c r="H217" i="27"/>
  <c r="M217" i="27"/>
  <c r="R217" i="27"/>
  <c r="S219" i="27"/>
  <c r="O219" i="27"/>
  <c r="P219" i="27"/>
  <c r="L220" i="27"/>
  <c r="Q220" i="27"/>
  <c r="H221" i="27"/>
  <c r="M221" i="27"/>
  <c r="R221" i="27"/>
  <c r="S223" i="27"/>
  <c r="O223" i="27"/>
  <c r="P223" i="27"/>
  <c r="L224" i="27"/>
  <c r="Q224" i="27"/>
  <c r="H225" i="27"/>
  <c r="M225" i="27"/>
  <c r="R225" i="27"/>
  <c r="S227" i="27"/>
  <c r="O227" i="27"/>
  <c r="P227" i="27"/>
  <c r="L228" i="27"/>
  <c r="Q228" i="27"/>
  <c r="H229" i="27"/>
  <c r="M229" i="27"/>
  <c r="R229" i="27"/>
  <c r="S231" i="27"/>
  <c r="O231" i="27"/>
  <c r="P231" i="27"/>
  <c r="L232" i="27"/>
  <c r="Q232" i="27"/>
  <c r="H233" i="27"/>
  <c r="M233" i="27"/>
  <c r="R233" i="27"/>
  <c r="S235" i="27"/>
  <c r="O235" i="27"/>
  <c r="P235" i="27"/>
  <c r="L236" i="27"/>
  <c r="Q236" i="27"/>
  <c r="H237" i="27"/>
  <c r="M237" i="27"/>
  <c r="R237" i="27"/>
  <c r="S239" i="27"/>
  <c r="O239" i="27"/>
  <c r="P239" i="27"/>
  <c r="L240" i="27"/>
  <c r="Q240" i="27"/>
  <c r="H241" i="27"/>
  <c r="M241" i="27"/>
  <c r="R241" i="27"/>
  <c r="S243" i="27"/>
  <c r="O243" i="27"/>
  <c r="P243" i="27"/>
  <c r="L244" i="27"/>
  <c r="Q244" i="27"/>
  <c r="H245" i="27"/>
  <c r="M245" i="27"/>
  <c r="R245" i="27"/>
  <c r="S247" i="27"/>
  <c r="O247" i="27"/>
  <c r="P247" i="27"/>
  <c r="L248" i="27"/>
  <c r="Q248" i="27"/>
  <c r="H249" i="27"/>
  <c r="M249" i="27"/>
  <c r="R249" i="27"/>
  <c r="S251" i="27"/>
  <c r="O251" i="27"/>
  <c r="P251" i="27"/>
  <c r="L252" i="27"/>
  <c r="Q252" i="27"/>
  <c r="H253" i="27"/>
  <c r="M253" i="27"/>
  <c r="R253" i="27"/>
  <c r="S255" i="27"/>
  <c r="O255" i="27"/>
  <c r="P255" i="27"/>
  <c r="L256" i="27"/>
  <c r="Q256" i="27"/>
  <c r="H257" i="27"/>
  <c r="M257" i="27"/>
  <c r="R257" i="27"/>
  <c r="S259" i="27"/>
  <c r="O259" i="27"/>
  <c r="P259" i="27"/>
  <c r="L260" i="27"/>
  <c r="Q260" i="27"/>
  <c r="H261" i="27"/>
  <c r="M261" i="27"/>
  <c r="R261" i="27"/>
  <c r="S263" i="27"/>
  <c r="O263" i="27"/>
  <c r="P263" i="27"/>
  <c r="L264" i="27"/>
  <c r="Q264" i="27"/>
  <c r="H265" i="27"/>
  <c r="M265" i="27"/>
  <c r="R265" i="27"/>
  <c r="S267" i="27"/>
  <c r="O267" i="27"/>
  <c r="P267" i="27"/>
  <c r="L268" i="27"/>
  <c r="Q268" i="27"/>
  <c r="H269" i="27"/>
  <c r="M269" i="27"/>
  <c r="R269" i="27"/>
  <c r="S271" i="27"/>
  <c r="O271" i="27"/>
  <c r="P271" i="27"/>
  <c r="L272" i="27"/>
  <c r="Q272" i="27"/>
  <c r="H273" i="27"/>
  <c r="M273" i="27"/>
  <c r="R273" i="27"/>
  <c r="S275" i="27"/>
  <c r="O275" i="27"/>
  <c r="P275" i="27"/>
  <c r="L276" i="27"/>
  <c r="Q276" i="27"/>
  <c r="H277" i="27"/>
  <c r="M277" i="27"/>
  <c r="R277" i="27"/>
  <c r="S279" i="27"/>
  <c r="O279" i="27"/>
  <c r="P279" i="27"/>
  <c r="L280" i="27"/>
  <c r="Q280" i="27"/>
  <c r="H281" i="27"/>
  <c r="M281" i="27"/>
  <c r="R281" i="27"/>
  <c r="S283" i="27"/>
  <c r="O283" i="27"/>
  <c r="P283" i="27"/>
  <c r="L284" i="27"/>
  <c r="Q284" i="27"/>
  <c r="H285" i="27"/>
  <c r="M285" i="27"/>
  <c r="R285" i="27"/>
  <c r="S287" i="27"/>
  <c r="O287" i="27"/>
  <c r="P287" i="27"/>
  <c r="L288" i="27"/>
  <c r="Q288" i="27"/>
  <c r="H289" i="27"/>
  <c r="M289" i="27"/>
  <c r="R289" i="27"/>
  <c r="S291" i="27"/>
  <c r="O291" i="27"/>
  <c r="P291" i="27"/>
  <c r="L292" i="27"/>
  <c r="Q292" i="27"/>
  <c r="H293" i="27"/>
  <c r="M293" i="27"/>
  <c r="R293" i="27"/>
  <c r="S295" i="27"/>
  <c r="O295" i="27"/>
  <c r="P295" i="27"/>
  <c r="L296" i="27"/>
  <c r="Q296" i="27"/>
  <c r="H297" i="27"/>
  <c r="M297" i="27"/>
  <c r="R297" i="27"/>
  <c r="S299" i="27"/>
  <c r="O299" i="27"/>
  <c r="P299" i="27"/>
  <c r="L300" i="27"/>
  <c r="Q300" i="27"/>
  <c r="H301" i="27"/>
  <c r="M301" i="27"/>
  <c r="R301" i="27"/>
  <c r="S303" i="27"/>
  <c r="O303" i="27"/>
  <c r="P303" i="27"/>
  <c r="L304" i="27"/>
  <c r="Q304" i="27"/>
  <c r="H305" i="27"/>
  <c r="M305" i="27"/>
  <c r="R305" i="27"/>
  <c r="S307" i="27"/>
  <c r="O307" i="27"/>
  <c r="P307" i="27"/>
  <c r="L308" i="27"/>
  <c r="Q308" i="27"/>
  <c r="H309" i="27"/>
  <c r="M309" i="27"/>
  <c r="R309" i="27"/>
  <c r="S311" i="27"/>
  <c r="O311" i="27"/>
  <c r="P311" i="27"/>
  <c r="L312" i="27"/>
  <c r="Q312" i="27"/>
  <c r="H313" i="27"/>
  <c r="M313" i="27"/>
  <c r="R313" i="27"/>
  <c r="S315" i="27"/>
  <c r="O315" i="27"/>
  <c r="P315" i="27"/>
  <c r="L316" i="27"/>
  <c r="Q316" i="27"/>
  <c r="H317" i="27"/>
  <c r="M317" i="27"/>
  <c r="R317" i="27"/>
  <c r="S319" i="27"/>
  <c r="O319" i="27"/>
  <c r="P319" i="27"/>
  <c r="L320" i="27"/>
  <c r="Q320" i="27"/>
  <c r="H321" i="27"/>
  <c r="M321" i="27"/>
  <c r="R321" i="27"/>
  <c r="S323" i="27"/>
  <c r="O323" i="27"/>
  <c r="P323" i="27"/>
  <c r="L324" i="27"/>
  <c r="Q324" i="27"/>
  <c r="H325" i="27"/>
  <c r="M325" i="27"/>
  <c r="R325" i="27"/>
  <c r="S327" i="27"/>
  <c r="O327" i="27"/>
  <c r="P327" i="27"/>
  <c r="L328" i="27"/>
  <c r="Q328" i="27"/>
  <c r="H329" i="27"/>
  <c r="M329" i="27"/>
  <c r="R329" i="27"/>
  <c r="S331" i="27"/>
  <c r="O331" i="27"/>
  <c r="P331" i="27"/>
  <c r="L332" i="27"/>
  <c r="Q332" i="27"/>
  <c r="H333" i="27"/>
  <c r="M333" i="27"/>
  <c r="R333" i="27"/>
  <c r="S335" i="27"/>
  <c r="O335" i="27"/>
  <c r="P335" i="27"/>
  <c r="L336" i="27"/>
  <c r="Q336" i="27"/>
  <c r="H337" i="27"/>
  <c r="M337" i="27"/>
  <c r="R337" i="27"/>
  <c r="S339" i="27"/>
  <c r="O339" i="27"/>
  <c r="P339" i="27"/>
  <c r="L340" i="27"/>
  <c r="Q340" i="27"/>
  <c r="H341" i="27"/>
  <c r="M341" i="27"/>
  <c r="R341" i="27"/>
  <c r="S343" i="27"/>
  <c r="O343" i="27"/>
  <c r="P343" i="27"/>
  <c r="L344" i="27"/>
  <c r="Q344" i="27"/>
  <c r="H345" i="27"/>
  <c r="M345" i="27"/>
  <c r="R345" i="27"/>
  <c r="S347" i="27"/>
  <c r="O347" i="27"/>
  <c r="P347" i="27"/>
  <c r="L348" i="27"/>
  <c r="Q348" i="27"/>
  <c r="H349" i="27"/>
  <c r="M349" i="27"/>
  <c r="R349" i="27"/>
  <c r="S351" i="27"/>
  <c r="O351" i="27"/>
  <c r="P351" i="27"/>
  <c r="L352" i="27"/>
  <c r="Q352" i="27"/>
  <c r="H353" i="27"/>
  <c r="M353" i="27"/>
  <c r="R353" i="27"/>
  <c r="S355" i="27"/>
  <c r="O355" i="27"/>
  <c r="P355" i="27"/>
  <c r="L356" i="27"/>
  <c r="Q356" i="27"/>
  <c r="H357" i="27"/>
  <c r="M357" i="27"/>
  <c r="R357" i="27"/>
  <c r="S359" i="27"/>
  <c r="O359" i="27"/>
  <c r="P359" i="27"/>
  <c r="L360" i="27"/>
  <c r="Q360" i="27"/>
  <c r="H361" i="27"/>
  <c r="M361" i="27"/>
  <c r="R361" i="27"/>
  <c r="S363" i="27"/>
  <c r="O363" i="27"/>
  <c r="P363" i="27"/>
  <c r="L364" i="27"/>
  <c r="Q364" i="27"/>
  <c r="H365" i="27"/>
  <c r="M365" i="27"/>
  <c r="R365" i="27"/>
  <c r="S367" i="27"/>
  <c r="O367" i="27"/>
  <c r="P367" i="27"/>
  <c r="L368" i="27"/>
  <c r="Q368" i="27"/>
  <c r="H369" i="27"/>
  <c r="M369" i="27"/>
  <c r="R369" i="27"/>
  <c r="S371" i="27"/>
  <c r="O371" i="27"/>
  <c r="P371" i="27"/>
  <c r="L372" i="27"/>
  <c r="Q372" i="27"/>
  <c r="H373" i="27"/>
  <c r="M373" i="27"/>
  <c r="R373" i="27"/>
  <c r="S375" i="27"/>
  <c r="O375" i="27"/>
  <c r="P375" i="27"/>
  <c r="L376" i="27"/>
  <c r="Q376" i="27"/>
  <c r="H377" i="27"/>
  <c r="M377" i="27"/>
  <c r="R377" i="27"/>
  <c r="S379" i="27"/>
  <c r="O379" i="27"/>
  <c r="P379" i="27"/>
  <c r="L380" i="27"/>
  <c r="Q380" i="27"/>
  <c r="H381" i="27"/>
  <c r="M381" i="27"/>
  <c r="R381" i="27"/>
  <c r="S383" i="27"/>
  <c r="O383" i="27"/>
  <c r="P383" i="27"/>
  <c r="L384" i="27"/>
  <c r="Q384" i="27"/>
  <c r="H385" i="27"/>
  <c r="M385" i="27"/>
  <c r="R385" i="27"/>
  <c r="S387" i="27"/>
  <c r="O387" i="27"/>
  <c r="P387" i="27"/>
  <c r="L388" i="27"/>
  <c r="Q388" i="27"/>
  <c r="H389" i="27"/>
  <c r="M389" i="27"/>
  <c r="R389" i="27"/>
  <c r="S391" i="27"/>
  <c r="O391" i="27"/>
  <c r="P391" i="27"/>
  <c r="L392" i="27"/>
  <c r="Q392" i="27"/>
  <c r="H393" i="27"/>
  <c r="M393" i="27"/>
  <c r="R393" i="27"/>
  <c r="S395" i="27"/>
  <c r="O395" i="27"/>
  <c r="P395" i="27"/>
  <c r="L396" i="27"/>
  <c r="Q396" i="27"/>
  <c r="H397" i="27"/>
  <c r="M397" i="27"/>
  <c r="R397" i="27"/>
  <c r="S399" i="27"/>
  <c r="O399" i="27"/>
  <c r="P399" i="27"/>
  <c r="L400" i="27"/>
  <c r="Q400" i="27"/>
  <c r="H401" i="27"/>
  <c r="M401" i="27"/>
  <c r="R401" i="27"/>
  <c r="S403" i="27"/>
  <c r="O403" i="27"/>
  <c r="P403" i="27"/>
  <c r="L404" i="27"/>
  <c r="Q404" i="27"/>
  <c r="H405" i="27"/>
  <c r="M405" i="27"/>
  <c r="R405" i="27"/>
  <c r="S407" i="27"/>
  <c r="O407" i="27"/>
  <c r="P407" i="27"/>
  <c r="L408" i="27"/>
  <c r="Q408" i="27"/>
  <c r="H409" i="27"/>
  <c r="M409" i="27"/>
  <c r="R409" i="27"/>
  <c r="S411" i="27"/>
  <c r="O411" i="27"/>
  <c r="P411" i="27"/>
  <c r="L412" i="27"/>
  <c r="Q412" i="27"/>
  <c r="H413" i="27"/>
  <c r="M413" i="27"/>
  <c r="R413" i="27"/>
  <c r="S415" i="27"/>
  <c r="O415" i="27"/>
  <c r="P415" i="27"/>
  <c r="L416" i="27"/>
  <c r="Q416" i="27"/>
  <c r="H417" i="27"/>
  <c r="M417" i="27"/>
  <c r="R417" i="27"/>
  <c r="S419" i="27"/>
  <c r="O419" i="27"/>
  <c r="P419" i="27"/>
  <c r="L420" i="27"/>
  <c r="Q420" i="27"/>
  <c r="H421" i="27"/>
  <c r="M421" i="27"/>
  <c r="R421" i="27"/>
  <c r="S423" i="27"/>
  <c r="O423" i="27"/>
  <c r="P423" i="27"/>
  <c r="L424" i="27"/>
  <c r="Q424" i="27"/>
  <c r="H425" i="27"/>
  <c r="M425" i="27"/>
  <c r="R425" i="27"/>
  <c r="S427" i="27"/>
  <c r="O427" i="27"/>
  <c r="P427" i="27"/>
  <c r="L428" i="27"/>
  <c r="Q428" i="27"/>
  <c r="H429" i="27"/>
  <c r="M429" i="27"/>
  <c r="R429" i="27"/>
  <c r="S431" i="27"/>
  <c r="O431" i="27"/>
  <c r="P431" i="27"/>
  <c r="L432" i="27"/>
  <c r="Q432" i="27"/>
  <c r="H433" i="27"/>
  <c r="M433" i="27"/>
  <c r="R433" i="27"/>
  <c r="S435" i="27"/>
  <c r="O435" i="27"/>
  <c r="P435" i="27"/>
  <c r="L436" i="27"/>
  <c r="Q436" i="27"/>
  <c r="H437" i="27"/>
  <c r="M437" i="27"/>
  <c r="R437" i="27"/>
  <c r="S439" i="27"/>
  <c r="O439" i="27"/>
  <c r="P439" i="27"/>
  <c r="L440" i="27"/>
  <c r="Q440" i="27"/>
  <c r="H441" i="27"/>
  <c r="M441" i="27"/>
  <c r="R441" i="27"/>
  <c r="S443" i="27"/>
  <c r="O443" i="27"/>
  <c r="P443" i="27"/>
  <c r="L444" i="27"/>
  <c r="Q444" i="27"/>
  <c r="H445" i="27"/>
  <c r="M445" i="27"/>
  <c r="R445" i="27"/>
  <c r="S447" i="27"/>
  <c r="O447" i="27"/>
  <c r="P447" i="27"/>
  <c r="L448" i="27"/>
  <c r="Q448" i="27"/>
  <c r="H449" i="27"/>
  <c r="M449" i="27"/>
  <c r="R449" i="27"/>
  <c r="S451" i="27"/>
  <c r="O451" i="27"/>
  <c r="P451" i="27"/>
  <c r="L452" i="27"/>
  <c r="Q452" i="27"/>
  <c r="H453" i="27"/>
  <c r="M453" i="27"/>
  <c r="R453" i="27"/>
  <c r="S455" i="27"/>
  <c r="O455" i="27"/>
  <c r="P455" i="27"/>
  <c r="L456" i="27"/>
  <c r="Q456" i="27"/>
  <c r="H457" i="27"/>
  <c r="M457" i="27"/>
  <c r="R457" i="27"/>
  <c r="S459" i="27"/>
  <c r="O459" i="27"/>
  <c r="P459" i="27"/>
  <c r="L460" i="27"/>
  <c r="Q460" i="27"/>
  <c r="H461" i="27"/>
  <c r="M461" i="27"/>
  <c r="R461" i="27"/>
  <c r="S463" i="27"/>
  <c r="O463" i="27"/>
  <c r="P463" i="27"/>
  <c r="L464" i="27"/>
  <c r="Q464" i="27"/>
  <c r="H465" i="27"/>
  <c r="M465" i="27"/>
  <c r="R465" i="27"/>
  <c r="S467" i="27"/>
  <c r="O467" i="27"/>
  <c r="P467" i="27"/>
  <c r="L468" i="27"/>
  <c r="Q468" i="27"/>
  <c r="H469" i="27"/>
  <c r="M469" i="27"/>
  <c r="R469" i="27"/>
  <c r="S471" i="27"/>
  <c r="O471" i="27"/>
  <c r="P471" i="27"/>
  <c r="L472" i="27"/>
  <c r="Q472" i="27"/>
  <c r="H473" i="27"/>
  <c r="M473" i="27"/>
  <c r="R473" i="27"/>
  <c r="S475" i="27"/>
  <c r="O475" i="27"/>
  <c r="P475" i="27"/>
  <c r="L476" i="27"/>
  <c r="Q476" i="27"/>
  <c r="H477" i="27"/>
  <c r="M477" i="27"/>
  <c r="R477" i="27"/>
  <c r="S479" i="27"/>
  <c r="O479" i="27"/>
  <c r="P479" i="27"/>
  <c r="L480" i="27"/>
  <c r="Q480" i="27"/>
  <c r="H481" i="27"/>
  <c r="M481" i="27"/>
  <c r="R481" i="27"/>
  <c r="S483" i="27"/>
  <c r="O483" i="27"/>
  <c r="P483" i="27"/>
  <c r="L484" i="27"/>
  <c r="Q484" i="27"/>
  <c r="H485" i="27"/>
  <c r="M485" i="27"/>
  <c r="R485" i="27"/>
  <c r="S487" i="27"/>
  <c r="O487" i="27"/>
  <c r="P487" i="27"/>
  <c r="L488" i="27"/>
  <c r="Q488" i="27"/>
  <c r="H489" i="27"/>
  <c r="M489" i="27"/>
  <c r="R489" i="27"/>
  <c r="S491" i="27"/>
  <c r="O491" i="27"/>
  <c r="P491" i="27"/>
  <c r="L492" i="27"/>
  <c r="Q492" i="27"/>
  <c r="H493" i="27"/>
  <c r="M493" i="27"/>
  <c r="R493" i="27"/>
  <c r="S495" i="27"/>
  <c r="O495" i="27"/>
  <c r="P495" i="27"/>
  <c r="L496" i="27"/>
  <c r="Q496" i="27"/>
  <c r="H497" i="27"/>
  <c r="M497" i="27"/>
  <c r="R497" i="27"/>
  <c r="S499" i="27"/>
  <c r="O499" i="27"/>
  <c r="P499" i="27"/>
  <c r="L500" i="27"/>
  <c r="Q500" i="27"/>
  <c r="H501" i="27"/>
  <c r="M501" i="27"/>
  <c r="R501" i="27"/>
  <c r="S503" i="27"/>
  <c r="O503" i="27"/>
  <c r="P503" i="27"/>
  <c r="L504" i="27"/>
  <c r="Q504" i="27"/>
  <c r="H505" i="27"/>
  <c r="M505" i="27"/>
  <c r="R505" i="27"/>
  <c r="S507" i="27"/>
  <c r="O507" i="27"/>
  <c r="P507" i="27"/>
  <c r="L508" i="27"/>
  <c r="Q508" i="27"/>
  <c r="H509" i="27"/>
  <c r="M509" i="27"/>
  <c r="R509" i="27"/>
  <c r="S511" i="27"/>
  <c r="O511" i="27"/>
  <c r="P511" i="27"/>
  <c r="L512" i="27"/>
  <c r="Q512" i="27"/>
  <c r="H513" i="27"/>
  <c r="M513" i="27"/>
  <c r="R513" i="27"/>
  <c r="S515" i="27"/>
  <c r="O515" i="27"/>
  <c r="P515" i="27"/>
  <c r="L516" i="27"/>
  <c r="Q516" i="27"/>
  <c r="H517" i="27"/>
  <c r="M517" i="27"/>
  <c r="R517" i="27"/>
  <c r="L519" i="27"/>
  <c r="M520" i="27"/>
  <c r="N523" i="27"/>
  <c r="G525" i="27"/>
  <c r="C525" i="27"/>
  <c r="E525" i="27"/>
  <c r="H525" i="27"/>
  <c r="G526" i="27"/>
  <c r="C526" i="27"/>
  <c r="F526" i="27"/>
  <c r="H526" i="27"/>
  <c r="S528" i="27"/>
  <c r="O528" i="27"/>
  <c r="N528" i="27"/>
  <c r="Q528" i="27"/>
  <c r="I529" i="27"/>
  <c r="B530" i="27"/>
  <c r="I530" i="27"/>
  <c r="D531" i="27"/>
  <c r="S531" i="27"/>
  <c r="O531" i="27"/>
  <c r="R531" i="27"/>
  <c r="M531" i="27"/>
  <c r="Q531" i="27"/>
  <c r="L532" i="27"/>
  <c r="R532" i="27"/>
  <c r="D533" i="27"/>
  <c r="D534" i="27"/>
  <c r="L534" i="27"/>
  <c r="L535" i="27"/>
  <c r="M536" i="27"/>
  <c r="N539" i="27"/>
  <c r="G541" i="27"/>
  <c r="C541" i="27"/>
  <c r="E541" i="27"/>
  <c r="H541" i="27"/>
  <c r="G542" i="27"/>
  <c r="C542" i="27"/>
  <c r="F542" i="27"/>
  <c r="H542" i="27"/>
  <c r="S544" i="27"/>
  <c r="O544" i="27"/>
  <c r="N544" i="27"/>
  <c r="Q544" i="27"/>
  <c r="I545" i="27"/>
  <c r="B546" i="27"/>
  <c r="I546" i="27"/>
  <c r="D547" i="27"/>
  <c r="S547" i="27"/>
  <c r="O547" i="27"/>
  <c r="R547" i="27"/>
  <c r="M547" i="27"/>
  <c r="Q547" i="27"/>
  <c r="L548" i="27"/>
  <c r="R548" i="27"/>
  <c r="D549" i="27"/>
  <c r="D550" i="27"/>
  <c r="L550" i="27"/>
  <c r="L551" i="27"/>
  <c r="M552" i="27"/>
  <c r="N555" i="27"/>
  <c r="G557" i="27"/>
  <c r="C557" i="27"/>
  <c r="E557" i="27"/>
  <c r="H557" i="27"/>
  <c r="G558" i="27"/>
  <c r="C558" i="27"/>
  <c r="F558" i="27"/>
  <c r="H558" i="27"/>
  <c r="S560" i="27"/>
  <c r="O560" i="27"/>
  <c r="N560" i="27"/>
  <c r="Q560" i="27"/>
  <c r="I561" i="27"/>
  <c r="B562" i="27"/>
  <c r="I562" i="27"/>
  <c r="D563" i="27"/>
  <c r="S563" i="27"/>
  <c r="O563" i="27"/>
  <c r="R563" i="27"/>
  <c r="M563" i="27"/>
  <c r="Q563" i="27"/>
  <c r="L564" i="27"/>
  <c r="R564" i="27"/>
  <c r="D565" i="27"/>
  <c r="D566" i="27"/>
  <c r="L566" i="27"/>
  <c r="L567" i="27"/>
  <c r="M568" i="27"/>
  <c r="N571" i="27"/>
  <c r="G573" i="27"/>
  <c r="C573" i="27"/>
  <c r="E573" i="27"/>
  <c r="H573" i="27"/>
  <c r="G574" i="27"/>
  <c r="C574" i="27"/>
  <c r="F574" i="27"/>
  <c r="H574" i="27"/>
  <c r="S576" i="27"/>
  <c r="O576" i="27"/>
  <c r="N576" i="27"/>
  <c r="Q576" i="27"/>
  <c r="I577" i="27"/>
  <c r="B578" i="27"/>
  <c r="I578" i="27"/>
  <c r="D579" i="27"/>
  <c r="S579" i="27"/>
  <c r="O579" i="27"/>
  <c r="R579" i="27"/>
  <c r="M579" i="27"/>
  <c r="Q579" i="27"/>
  <c r="L580" i="27"/>
  <c r="R580" i="27"/>
  <c r="D581" i="27"/>
  <c r="D582" i="27"/>
  <c r="L582" i="27"/>
  <c r="L583" i="27"/>
  <c r="M584" i="27"/>
  <c r="N587" i="27"/>
  <c r="G589" i="27"/>
  <c r="C589" i="27"/>
  <c r="E589" i="27"/>
  <c r="H589" i="27"/>
  <c r="G590" i="27"/>
  <c r="C590" i="27"/>
  <c r="F590" i="27"/>
  <c r="H590" i="27"/>
  <c r="S592" i="27"/>
  <c r="O592" i="27"/>
  <c r="N592" i="27"/>
  <c r="Q592" i="27"/>
  <c r="I593" i="27"/>
  <c r="B594" i="27"/>
  <c r="I594" i="27"/>
  <c r="D595" i="27"/>
  <c r="S595" i="27"/>
  <c r="O595" i="27"/>
  <c r="R595" i="27"/>
  <c r="M595" i="27"/>
  <c r="Q595" i="27"/>
  <c r="L596" i="27"/>
  <c r="R596" i="27"/>
  <c r="D597" i="27"/>
  <c r="D598" i="27"/>
  <c r="L598" i="27"/>
  <c r="L599" i="27"/>
  <c r="M600" i="27"/>
  <c r="N603" i="27"/>
  <c r="G605" i="27"/>
  <c r="C605" i="27"/>
  <c r="E605" i="27"/>
  <c r="H605" i="27"/>
  <c r="G606" i="27"/>
  <c r="C606" i="27"/>
  <c r="F606" i="27"/>
  <c r="H606" i="27"/>
  <c r="H113" i="28"/>
  <c r="H33" i="28"/>
  <c r="H37" i="28"/>
  <c r="S40" i="28"/>
  <c r="H41" i="28"/>
  <c r="S41" i="28"/>
  <c r="H45" i="28"/>
  <c r="H58" i="28"/>
  <c r="I60" i="28"/>
  <c r="I61" i="28"/>
  <c r="H61" i="28"/>
  <c r="H66" i="28"/>
  <c r="S66" i="28"/>
  <c r="H75" i="28"/>
  <c r="S79" i="28"/>
  <c r="H83" i="28"/>
  <c r="H90" i="28"/>
  <c r="I92" i="28"/>
  <c r="I93" i="28"/>
  <c r="H93" i="28"/>
  <c r="H98" i="28"/>
  <c r="H107" i="28"/>
  <c r="H115" i="28"/>
  <c r="H122" i="28"/>
  <c r="I124" i="28"/>
  <c r="I125" i="28"/>
  <c r="H125" i="28"/>
  <c r="H130" i="28"/>
  <c r="S130" i="28"/>
  <c r="H139" i="28"/>
  <c r="S143" i="28"/>
  <c r="H147" i="28"/>
  <c r="H154" i="28"/>
  <c r="I156" i="28"/>
  <c r="I157" i="28"/>
  <c r="H157" i="28"/>
  <c r="H162" i="28"/>
  <c r="S162" i="28"/>
  <c r="H171" i="28"/>
  <c r="T175" i="28"/>
  <c r="S177" i="28"/>
  <c r="H178" i="28"/>
  <c r="I179" i="28"/>
  <c r="S179" i="28"/>
  <c r="I180" i="28"/>
  <c r="I184" i="28"/>
  <c r="S185" i="28"/>
  <c r="H186" i="28"/>
  <c r="I187" i="28"/>
  <c r="S187" i="28"/>
  <c r="S188" i="28"/>
  <c r="I192" i="28"/>
  <c r="T192" i="28"/>
  <c r="H193" i="28"/>
  <c r="T194" i="28"/>
  <c r="S196" i="28"/>
  <c r="S199" i="28"/>
  <c r="H201" i="28"/>
  <c r="T202" i="28"/>
  <c r="H204" i="28"/>
  <c r="S207" i="28"/>
  <c r="I210" i="28"/>
  <c r="H211" i="28"/>
  <c r="H212" i="28"/>
  <c r="H215" i="28"/>
  <c r="H216" i="28"/>
  <c r="S216" i="28"/>
  <c r="I218" i="28"/>
  <c r="H219" i="28"/>
  <c r="I221" i="28"/>
  <c r="H221" i="28"/>
  <c r="T221" i="28"/>
  <c r="S221" i="28"/>
  <c r="H223" i="28"/>
  <c r="H224" i="28"/>
  <c r="S224" i="28"/>
  <c r="I225" i="28"/>
  <c r="S226" i="28"/>
  <c r="I229" i="28"/>
  <c r="H229" i="28"/>
  <c r="S229" i="28"/>
  <c r="T231" i="28"/>
  <c r="I233" i="28"/>
  <c r="S234" i="28"/>
  <c r="I236" i="28"/>
  <c r="T241" i="28"/>
  <c r="S242" i="28"/>
  <c r="H243" i="28"/>
  <c r="S243" i="28"/>
  <c r="I244" i="28"/>
  <c r="I247" i="28"/>
  <c r="H248" i="28"/>
  <c r="S250" i="28"/>
  <c r="H251" i="28"/>
  <c r="S251" i="28"/>
  <c r="I252" i="28"/>
  <c r="T254" i="28"/>
  <c r="I255" i="28"/>
  <c r="T255" i="28"/>
  <c r="H256" i="28"/>
  <c r="S258" i="28"/>
  <c r="H259" i="28"/>
  <c r="S259" i="28"/>
  <c r="I260" i="28"/>
  <c r="I263" i="28"/>
  <c r="H264" i="28"/>
  <c r="S266" i="28"/>
  <c r="H267" i="28"/>
  <c r="S267" i="28"/>
  <c r="I268" i="28"/>
  <c r="T270" i="28"/>
  <c r="I271" i="28"/>
  <c r="T271" i="28"/>
  <c r="H272" i="28"/>
  <c r="S274" i="28"/>
  <c r="H275" i="28"/>
  <c r="S275" i="28"/>
  <c r="I276" i="28"/>
  <c r="I279" i="28"/>
  <c r="H280" i="28"/>
  <c r="S282" i="28"/>
  <c r="H283" i="28"/>
  <c r="S283" i="28"/>
  <c r="I284" i="28"/>
  <c r="T286" i="28"/>
  <c r="I287" i="28"/>
  <c r="T287" i="28"/>
  <c r="H288" i="28"/>
  <c r="S290" i="28"/>
  <c r="H291" i="28"/>
  <c r="S291" i="28"/>
  <c r="I292" i="28"/>
  <c r="I295" i="28"/>
  <c r="H296" i="28"/>
  <c r="S298" i="28"/>
  <c r="H299" i="28"/>
  <c r="S299" i="28"/>
  <c r="I300" i="28"/>
  <c r="T302" i="28"/>
  <c r="I303" i="28"/>
  <c r="T303" i="28"/>
  <c r="H304" i="28"/>
  <c r="S306" i="28"/>
  <c r="H307" i="28"/>
  <c r="S307" i="28"/>
  <c r="I308" i="28"/>
  <c r="I311" i="28"/>
  <c r="H312" i="28"/>
  <c r="S314" i="28"/>
  <c r="H315" i="28"/>
  <c r="S315" i="28"/>
  <c r="I316" i="28"/>
  <c r="T318" i="28"/>
  <c r="I319" i="28"/>
  <c r="T319" i="28"/>
  <c r="H320" i="28"/>
  <c r="S322" i="28"/>
  <c r="H323" i="28"/>
  <c r="S323" i="28"/>
  <c r="I324" i="28"/>
  <c r="I327" i="28"/>
  <c r="H328" i="28"/>
  <c r="S330" i="28"/>
  <c r="H331" i="28"/>
  <c r="S331" i="28"/>
  <c r="I332" i="28"/>
  <c r="T334" i="28"/>
  <c r="I335" i="28"/>
  <c r="T335" i="28"/>
  <c r="H336" i="28"/>
  <c r="S338" i="28"/>
  <c r="H339" i="28"/>
  <c r="S339" i="28"/>
  <c r="I340" i="28"/>
  <c r="I343" i="28"/>
  <c r="H344" i="28"/>
  <c r="S346" i="28"/>
  <c r="H347" i="28"/>
  <c r="S347" i="28"/>
  <c r="I348" i="28"/>
  <c r="T350" i="28"/>
  <c r="I351" i="28"/>
  <c r="T351" i="28"/>
  <c r="H352" i="28"/>
  <c r="S354" i="28"/>
  <c r="H355" i="28"/>
  <c r="S355" i="28"/>
  <c r="I356" i="28"/>
  <c r="I359" i="28"/>
  <c r="H360" i="28"/>
  <c r="S362" i="28"/>
  <c r="H363" i="28"/>
  <c r="S363" i="28"/>
  <c r="I364" i="28"/>
  <c r="T366" i="28"/>
  <c r="I367" i="28"/>
  <c r="T367" i="28"/>
  <c r="H368" i="28"/>
  <c r="S370" i="28"/>
  <c r="H371" i="28"/>
  <c r="S371" i="28"/>
  <c r="I372" i="28"/>
  <c r="I375" i="28"/>
  <c r="H376" i="28"/>
  <c r="S378" i="28"/>
  <c r="H379" i="28"/>
  <c r="S379" i="28"/>
  <c r="I380" i="28"/>
  <c r="T382" i="28"/>
  <c r="I383" i="28"/>
  <c r="T383" i="28"/>
  <c r="H384" i="28"/>
  <c r="S386" i="28"/>
  <c r="H387" i="28"/>
  <c r="S387" i="28"/>
  <c r="I388" i="28"/>
  <c r="I391" i="28"/>
  <c r="H392" i="28"/>
  <c r="S394" i="28"/>
  <c r="H395" i="28"/>
  <c r="S395" i="28"/>
  <c r="I396" i="28"/>
  <c r="T398" i="28"/>
  <c r="I399" i="28"/>
  <c r="T399" i="28"/>
  <c r="H400" i="28"/>
  <c r="S402" i="28"/>
  <c r="H403" i="28"/>
  <c r="S403" i="28"/>
  <c r="I404" i="28"/>
  <c r="I407" i="28"/>
  <c r="H408" i="28"/>
  <c r="S410" i="28"/>
  <c r="H411" i="28"/>
  <c r="S411" i="28"/>
  <c r="I412" i="28"/>
  <c r="T414" i="28"/>
  <c r="I415" i="28"/>
  <c r="T415" i="28"/>
  <c r="H416" i="28"/>
  <c r="S418" i="28"/>
  <c r="H419" i="28"/>
  <c r="S419" i="28"/>
  <c r="I420" i="28"/>
  <c r="I423" i="28"/>
  <c r="H424" i="28"/>
  <c r="S426" i="28"/>
  <c r="H427" i="28"/>
  <c r="S427" i="28"/>
  <c r="I428" i="28"/>
  <c r="T430" i="28"/>
  <c r="I431" i="28"/>
  <c r="T431" i="28"/>
  <c r="H432" i="28"/>
  <c r="S434" i="28"/>
  <c r="H435" i="28"/>
  <c r="S435" i="28"/>
  <c r="I436" i="28"/>
  <c r="I439" i="28"/>
  <c r="H440" i="28"/>
  <c r="S442" i="28"/>
  <c r="H443" i="28"/>
  <c r="S443" i="28"/>
  <c r="I444" i="28"/>
  <c r="T446" i="28"/>
  <c r="I447" i="28"/>
  <c r="T447" i="28"/>
  <c r="H448" i="28"/>
  <c r="S450" i="28"/>
  <c r="H451" i="28"/>
  <c r="S451" i="28"/>
  <c r="I452" i="28"/>
  <c r="I455" i="28"/>
  <c r="H456" i="28"/>
  <c r="S458" i="28"/>
  <c r="H459" i="28"/>
  <c r="S459" i="28"/>
  <c r="I460" i="28"/>
  <c r="T462" i="28"/>
  <c r="I463" i="28"/>
  <c r="T463" i="28"/>
  <c r="H464" i="28"/>
  <c r="S466" i="28"/>
  <c r="H467" i="28"/>
  <c r="S467" i="28"/>
  <c r="I468" i="28"/>
  <c r="I471" i="28"/>
  <c r="H472" i="28"/>
  <c r="S474" i="28"/>
  <c r="H475" i="28"/>
  <c r="S475" i="28"/>
  <c r="I476" i="28"/>
  <c r="T478" i="28"/>
  <c r="I479" i="28"/>
  <c r="T479" i="28"/>
  <c r="H480" i="28"/>
  <c r="S482" i="28"/>
  <c r="H483" i="28"/>
  <c r="S483" i="28"/>
  <c r="I484" i="28"/>
  <c r="I487" i="28"/>
  <c r="H488" i="28"/>
  <c r="S490" i="28"/>
  <c r="H491" i="28"/>
  <c r="S491" i="28"/>
  <c r="I494" i="28"/>
  <c r="I496" i="28"/>
  <c r="S498" i="28"/>
  <c r="I499" i="28"/>
  <c r="S500" i="28"/>
  <c r="I501" i="28"/>
  <c r="S501" i="28"/>
  <c r="D505" i="28"/>
  <c r="I507" i="28"/>
  <c r="T507" i="28"/>
  <c r="I508" i="28"/>
  <c r="I510" i="28"/>
  <c r="T510" i="28"/>
  <c r="D511" i="28"/>
  <c r="T511" i="28"/>
  <c r="S511" i="28"/>
  <c r="D512" i="28"/>
  <c r="T513" i="28"/>
  <c r="T514" i="28"/>
  <c r="S515" i="28"/>
  <c r="H518" i="28"/>
  <c r="S518" i="28"/>
  <c r="S521" i="28"/>
  <c r="S522" i="28"/>
  <c r="S524" i="28"/>
  <c r="I525" i="28"/>
  <c r="S525" i="28"/>
  <c r="D529" i="28"/>
  <c r="H531" i="28"/>
  <c r="T532" i="28"/>
  <c r="H533" i="28"/>
  <c r="H538" i="28"/>
  <c r="S539" i="28"/>
  <c r="H542" i="28"/>
  <c r="S542" i="28"/>
  <c r="S545" i="28"/>
  <c r="S546" i="28"/>
  <c r="T547" i="28"/>
  <c r="I548" i="28"/>
  <c r="I550" i="28"/>
  <c r="T550" i="28"/>
  <c r="D551" i="28"/>
  <c r="T551" i="28"/>
  <c r="S551" i="28"/>
  <c r="D552" i="28"/>
  <c r="T553" i="28"/>
  <c r="H557" i="28"/>
  <c r="H562" i="28"/>
  <c r="S564" i="28"/>
  <c r="I565" i="28"/>
  <c r="S565" i="28"/>
  <c r="D569" i="28"/>
  <c r="I571" i="28"/>
  <c r="T571" i="28"/>
  <c r="I572" i="28"/>
  <c r="I574" i="28"/>
  <c r="T574" i="28"/>
  <c r="D575" i="28"/>
  <c r="T575" i="28"/>
  <c r="S575" i="28"/>
  <c r="D576" i="28"/>
  <c r="T577" i="28"/>
  <c r="T578" i="28"/>
  <c r="S579" i="28"/>
  <c r="H582" i="28"/>
  <c r="S582" i="28"/>
  <c r="S585" i="28"/>
  <c r="S586" i="28"/>
  <c r="S588" i="28"/>
  <c r="I589" i="28"/>
  <c r="S589" i="28"/>
  <c r="D593" i="28"/>
  <c r="H595" i="28"/>
  <c r="T596" i="28"/>
  <c r="H597" i="28"/>
  <c r="D599" i="28"/>
  <c r="S599" i="28"/>
  <c r="D600" i="28"/>
  <c r="T601" i="28"/>
  <c r="D605" i="28"/>
  <c r="H606" i="28"/>
  <c r="S606" i="28"/>
  <c r="C28" i="30"/>
  <c r="B28" i="30"/>
  <c r="C36" i="30"/>
  <c r="B36" i="30"/>
  <c r="T48" i="30"/>
  <c r="V48" i="30"/>
  <c r="W48" i="30" s="1"/>
  <c r="U48" i="30"/>
  <c r="T64" i="30"/>
  <c r="V64" i="30"/>
  <c r="W64" i="30" s="1"/>
  <c r="U64" i="30"/>
  <c r="N69" i="30"/>
  <c r="O69" i="30"/>
  <c r="P69" i="30" s="1"/>
  <c r="M69" i="30"/>
  <c r="T71" i="30"/>
  <c r="U71" i="30"/>
  <c r="V75" i="30"/>
  <c r="W75" i="30" s="1"/>
  <c r="T80" i="30"/>
  <c r="V80" i="30"/>
  <c r="W80" i="30" s="1"/>
  <c r="U80" i="30"/>
  <c r="N85" i="30"/>
  <c r="O85" i="30"/>
  <c r="P85" i="30" s="1"/>
  <c r="M85" i="30"/>
  <c r="T87" i="30"/>
  <c r="U87" i="30"/>
  <c r="V91" i="30"/>
  <c r="W91" i="30" s="1"/>
  <c r="T96" i="30"/>
  <c r="V96" i="30"/>
  <c r="W96" i="30" s="1"/>
  <c r="U96" i="30"/>
  <c r="N101" i="30"/>
  <c r="O101" i="30"/>
  <c r="P101" i="30" s="1"/>
  <c r="M101" i="30"/>
  <c r="T103" i="30"/>
  <c r="U103" i="30"/>
  <c r="V107" i="30"/>
  <c r="W107" i="30" s="1"/>
  <c r="T112" i="30"/>
  <c r="V112" i="30"/>
  <c r="W112" i="30" s="1"/>
  <c r="U112" i="30"/>
  <c r="N117" i="30"/>
  <c r="O117" i="30"/>
  <c r="P117" i="30" s="1"/>
  <c r="M117" i="30"/>
  <c r="T119" i="30"/>
  <c r="U119" i="30"/>
  <c r="V123" i="30"/>
  <c r="W123" i="30" s="1"/>
  <c r="T128" i="30"/>
  <c r="V128" i="30"/>
  <c r="W128" i="30" s="1"/>
  <c r="U128" i="30"/>
  <c r="N133" i="30"/>
  <c r="O133" i="30"/>
  <c r="P133" i="30" s="1"/>
  <c r="M133" i="30"/>
  <c r="T135" i="30"/>
  <c r="U135" i="30"/>
  <c r="V139" i="30"/>
  <c r="W139" i="30" s="1"/>
  <c r="T144" i="30"/>
  <c r="V144" i="30"/>
  <c r="W144" i="30" s="1"/>
  <c r="U144" i="30"/>
  <c r="N149" i="30"/>
  <c r="O149" i="30"/>
  <c r="P149" i="30" s="1"/>
  <c r="M149" i="30"/>
  <c r="T151" i="30"/>
  <c r="U151" i="30"/>
  <c r="V155" i="30"/>
  <c r="W155" i="30" s="1"/>
  <c r="T160" i="30"/>
  <c r="V160" i="30"/>
  <c r="W160" i="30" s="1"/>
  <c r="U160" i="30"/>
  <c r="N165" i="30"/>
  <c r="O165" i="30"/>
  <c r="P165" i="30" s="1"/>
  <c r="M165" i="30"/>
  <c r="T167" i="30"/>
  <c r="U167" i="30"/>
  <c r="V171" i="30"/>
  <c r="W171" i="30" s="1"/>
  <c r="T176" i="30"/>
  <c r="V176" i="30"/>
  <c r="W176" i="30" s="1"/>
  <c r="U176" i="30"/>
  <c r="N181" i="30"/>
  <c r="O181" i="30"/>
  <c r="P181" i="30" s="1"/>
  <c r="M181" i="30"/>
  <c r="T183" i="30"/>
  <c r="U183" i="30"/>
  <c r="V187" i="30"/>
  <c r="W187" i="30" s="1"/>
  <c r="T192" i="30"/>
  <c r="V192" i="30"/>
  <c r="W192" i="30" s="1"/>
  <c r="U192" i="30"/>
  <c r="N197" i="30"/>
  <c r="O197" i="30"/>
  <c r="P197" i="30" s="1"/>
  <c r="M197" i="30"/>
  <c r="T199" i="30"/>
  <c r="U199" i="30"/>
  <c r="V203" i="30"/>
  <c r="W203" i="30" s="1"/>
  <c r="T208" i="30"/>
  <c r="V208" i="30"/>
  <c r="W208" i="30" s="1"/>
  <c r="U208" i="30"/>
  <c r="N213" i="30"/>
  <c r="O213" i="30"/>
  <c r="P213" i="30" s="1"/>
  <c r="M213" i="30"/>
  <c r="T215" i="30"/>
  <c r="U215" i="30"/>
  <c r="V219" i="30"/>
  <c r="W219" i="30" s="1"/>
  <c r="T224" i="30"/>
  <c r="V224" i="30"/>
  <c r="W224" i="30" s="1"/>
  <c r="U224" i="30"/>
  <c r="N229" i="30"/>
  <c r="O229" i="30"/>
  <c r="P229" i="30" s="1"/>
  <c r="M229" i="30"/>
  <c r="T231" i="30"/>
  <c r="U231" i="30"/>
  <c r="V235" i="30"/>
  <c r="W235" i="30" s="1"/>
  <c r="T240" i="30"/>
  <c r="V240" i="30"/>
  <c r="W240" i="30" s="1"/>
  <c r="U240" i="30"/>
  <c r="O244" i="30"/>
  <c r="P244" i="30" s="1"/>
  <c r="M246" i="30"/>
  <c r="N246" i="30"/>
  <c r="O246" i="30"/>
  <c r="P246" i="30" s="1"/>
  <c r="M252" i="30"/>
  <c r="N252" i="30"/>
  <c r="M256" i="30"/>
  <c r="N256" i="30"/>
  <c r="O256" i="30"/>
  <c r="P256" i="30" s="1"/>
  <c r="T261" i="30"/>
  <c r="V261" i="30"/>
  <c r="W261" i="30" s="1"/>
  <c r="U261" i="30"/>
  <c r="U262" i="30"/>
  <c r="V262" i="30"/>
  <c r="W262" i="30" s="1"/>
  <c r="T262" i="30"/>
  <c r="O276" i="30"/>
  <c r="P276" i="30" s="1"/>
  <c r="M278" i="30"/>
  <c r="N278" i="30"/>
  <c r="O278" i="30"/>
  <c r="P278" i="30" s="1"/>
  <c r="M284" i="30"/>
  <c r="N284" i="30"/>
  <c r="M288" i="30"/>
  <c r="N288" i="30"/>
  <c r="O288" i="30"/>
  <c r="P288" i="30" s="1"/>
  <c r="T293" i="30"/>
  <c r="V293" i="30"/>
  <c r="W293" i="30" s="1"/>
  <c r="U293" i="30"/>
  <c r="U294" i="30"/>
  <c r="V294" i="30"/>
  <c r="W294" i="30" s="1"/>
  <c r="T294" i="30"/>
  <c r="O308" i="30"/>
  <c r="P308" i="30" s="1"/>
  <c r="M310" i="30"/>
  <c r="N310" i="30"/>
  <c r="O310" i="30"/>
  <c r="P310" i="30" s="1"/>
  <c r="M316" i="30"/>
  <c r="N316" i="30"/>
  <c r="M320" i="30"/>
  <c r="N320" i="30"/>
  <c r="O320" i="30"/>
  <c r="P320" i="30" s="1"/>
  <c r="T325" i="30"/>
  <c r="V325" i="30"/>
  <c r="W325" i="30" s="1"/>
  <c r="U325" i="30"/>
  <c r="U326" i="30"/>
  <c r="V326" i="30"/>
  <c r="W326" i="30" s="1"/>
  <c r="T326" i="30"/>
  <c r="O340" i="30"/>
  <c r="P340" i="30" s="1"/>
  <c r="M342" i="30"/>
  <c r="N342" i="30"/>
  <c r="O342" i="30"/>
  <c r="P342" i="30" s="1"/>
  <c r="M348" i="30"/>
  <c r="N348" i="30"/>
  <c r="M352" i="30"/>
  <c r="N352" i="30"/>
  <c r="O352" i="30"/>
  <c r="P352" i="30" s="1"/>
  <c r="T357" i="30"/>
  <c r="V357" i="30"/>
  <c r="W357" i="30" s="1"/>
  <c r="U357" i="30"/>
  <c r="U358" i="30"/>
  <c r="V358" i="30"/>
  <c r="W358" i="30" s="1"/>
  <c r="T358" i="30"/>
  <c r="O372" i="30"/>
  <c r="P372" i="30" s="1"/>
  <c r="M374" i="30"/>
  <c r="N374" i="30"/>
  <c r="O374" i="30"/>
  <c r="P374" i="30" s="1"/>
  <c r="M380" i="30"/>
  <c r="N380" i="30"/>
  <c r="M384" i="30"/>
  <c r="N384" i="30"/>
  <c r="O384" i="30"/>
  <c r="P384" i="30" s="1"/>
  <c r="T389" i="30"/>
  <c r="V389" i="30"/>
  <c r="W389" i="30" s="1"/>
  <c r="U389" i="30"/>
  <c r="U390" i="30"/>
  <c r="V390" i="30"/>
  <c r="W390" i="30" s="1"/>
  <c r="T390" i="30"/>
  <c r="O404" i="30"/>
  <c r="P404" i="30" s="1"/>
  <c r="M406" i="30"/>
  <c r="N406" i="30"/>
  <c r="O406" i="30"/>
  <c r="P406" i="30" s="1"/>
  <c r="M412" i="30"/>
  <c r="N412" i="30"/>
  <c r="M416" i="30"/>
  <c r="N416" i="30"/>
  <c r="O416" i="30"/>
  <c r="P416" i="30" s="1"/>
  <c r="T421" i="30"/>
  <c r="V421" i="30"/>
  <c r="W421" i="30" s="1"/>
  <c r="U421" i="30"/>
  <c r="U422" i="30"/>
  <c r="V422" i="30"/>
  <c r="W422" i="30" s="1"/>
  <c r="T422" i="30"/>
  <c r="O436" i="30"/>
  <c r="P436" i="30" s="1"/>
  <c r="M438" i="30"/>
  <c r="N438" i="30"/>
  <c r="O438" i="30"/>
  <c r="P438" i="30" s="1"/>
  <c r="M444" i="30"/>
  <c r="N444" i="30"/>
  <c r="M448" i="30"/>
  <c r="N448" i="30"/>
  <c r="O448" i="30"/>
  <c r="P448" i="30" s="1"/>
  <c r="T453" i="30"/>
  <c r="V453" i="30"/>
  <c r="W453" i="30" s="1"/>
  <c r="U453" i="30"/>
  <c r="U454" i="30"/>
  <c r="V454" i="30"/>
  <c r="W454" i="30" s="1"/>
  <c r="T454" i="30"/>
  <c r="O468" i="30"/>
  <c r="P468" i="30" s="1"/>
  <c r="M470" i="30"/>
  <c r="N470" i="30"/>
  <c r="O470" i="30"/>
  <c r="P470" i="30" s="1"/>
  <c r="M476" i="30"/>
  <c r="N476" i="30"/>
  <c r="M480" i="30"/>
  <c r="N480" i="30"/>
  <c r="O480" i="30"/>
  <c r="P480" i="30" s="1"/>
  <c r="T485" i="30"/>
  <c r="V485" i="30"/>
  <c r="W485" i="30" s="1"/>
  <c r="U485" i="30"/>
  <c r="U486" i="30"/>
  <c r="V486" i="30"/>
  <c r="W486" i="30" s="1"/>
  <c r="T486" i="30"/>
  <c r="O500" i="30"/>
  <c r="P500" i="30" s="1"/>
  <c r="M502" i="30"/>
  <c r="N502" i="30"/>
  <c r="O502" i="30"/>
  <c r="P502" i="30" s="1"/>
  <c r="M508" i="30"/>
  <c r="N508" i="30"/>
  <c r="M512" i="30"/>
  <c r="N512" i="30"/>
  <c r="O512" i="30"/>
  <c r="P512" i="30" s="1"/>
  <c r="T517" i="30"/>
  <c r="V517" i="30"/>
  <c r="W517" i="30" s="1"/>
  <c r="U517" i="30"/>
  <c r="U518" i="30"/>
  <c r="V518" i="30"/>
  <c r="W518" i="30" s="1"/>
  <c r="T518" i="30"/>
  <c r="O532" i="30"/>
  <c r="P532" i="30" s="1"/>
  <c r="M534" i="30"/>
  <c r="N534" i="30"/>
  <c r="O534" i="30"/>
  <c r="P534" i="30" s="1"/>
  <c r="M540" i="30"/>
  <c r="N540" i="30"/>
  <c r="M544" i="30"/>
  <c r="N544" i="30"/>
  <c r="O544" i="30"/>
  <c r="P544" i="30" s="1"/>
  <c r="T549" i="30"/>
  <c r="V549" i="30"/>
  <c r="W549" i="30" s="1"/>
  <c r="U549" i="30"/>
  <c r="U550" i="30"/>
  <c r="V550" i="30"/>
  <c r="W550" i="30" s="1"/>
  <c r="T550" i="30"/>
  <c r="O564" i="30"/>
  <c r="P564" i="30" s="1"/>
  <c r="M566" i="30"/>
  <c r="N566" i="30"/>
  <c r="O566" i="30"/>
  <c r="P566" i="30" s="1"/>
  <c r="M572" i="30"/>
  <c r="N572" i="30"/>
  <c r="M576" i="30"/>
  <c r="N576" i="30"/>
  <c r="O576" i="30"/>
  <c r="P576" i="30" s="1"/>
  <c r="T581" i="30"/>
  <c r="V581" i="30"/>
  <c r="W581" i="30" s="1"/>
  <c r="U581" i="30"/>
  <c r="U582" i="30"/>
  <c r="V582" i="30"/>
  <c r="W582" i="30" s="1"/>
  <c r="T582" i="30"/>
  <c r="O596" i="30"/>
  <c r="P596" i="30" s="1"/>
  <c r="M598" i="30"/>
  <c r="N598" i="30"/>
  <c r="O598" i="30"/>
  <c r="P598" i="30" s="1"/>
  <c r="M604" i="30"/>
  <c r="N604" i="30"/>
  <c r="E133" i="31"/>
  <c r="F133" i="31"/>
  <c r="E149" i="31"/>
  <c r="F149" i="31"/>
  <c r="E165" i="31"/>
  <c r="F165" i="31"/>
  <c r="E181" i="31"/>
  <c r="F181" i="31"/>
  <c r="S122" i="27"/>
  <c r="O122" i="27"/>
  <c r="P122" i="27"/>
  <c r="G123" i="27"/>
  <c r="C123" i="27"/>
  <c r="F123" i="27"/>
  <c r="M124" i="27"/>
  <c r="R124" i="27"/>
  <c r="D125" i="27"/>
  <c r="I125" i="27"/>
  <c r="S126" i="27"/>
  <c r="O126" i="27"/>
  <c r="P126" i="27"/>
  <c r="G127" i="27"/>
  <c r="C127" i="27"/>
  <c r="F127" i="27"/>
  <c r="M128" i="27"/>
  <c r="R128" i="27"/>
  <c r="D129" i="27"/>
  <c r="I129" i="27"/>
  <c r="S130" i="27"/>
  <c r="O130" i="27"/>
  <c r="P130" i="27"/>
  <c r="G131" i="27"/>
  <c r="C131" i="27"/>
  <c r="F131" i="27"/>
  <c r="M132" i="27"/>
  <c r="R132" i="27"/>
  <c r="D133" i="27"/>
  <c r="I133" i="27"/>
  <c r="S134" i="27"/>
  <c r="O134" i="27"/>
  <c r="P134" i="27"/>
  <c r="G135" i="27"/>
  <c r="C135" i="27"/>
  <c r="F135" i="27"/>
  <c r="M136" i="27"/>
  <c r="R136" i="27"/>
  <c r="D137" i="27"/>
  <c r="I137" i="27"/>
  <c r="S138" i="27"/>
  <c r="O138" i="27"/>
  <c r="P138" i="27"/>
  <c r="G139" i="27"/>
  <c r="C139" i="27"/>
  <c r="F139" i="27"/>
  <c r="M140" i="27"/>
  <c r="R140" i="27"/>
  <c r="D141" i="27"/>
  <c r="I141" i="27"/>
  <c r="S142" i="27"/>
  <c r="O142" i="27"/>
  <c r="P142" i="27"/>
  <c r="G143" i="27"/>
  <c r="C143" i="27"/>
  <c r="F143" i="27"/>
  <c r="M144" i="27"/>
  <c r="R144" i="27"/>
  <c r="D145" i="27"/>
  <c r="I145" i="27"/>
  <c r="S146" i="27"/>
  <c r="O146" i="27"/>
  <c r="P146" i="27"/>
  <c r="G147" i="27"/>
  <c r="C147" i="27"/>
  <c r="F147" i="27"/>
  <c r="M148" i="27"/>
  <c r="R148" i="27"/>
  <c r="D149" i="27"/>
  <c r="I149" i="27"/>
  <c r="S150" i="27"/>
  <c r="O150" i="27"/>
  <c r="P150" i="27"/>
  <c r="G151" i="27"/>
  <c r="C151" i="27"/>
  <c r="F151" i="27"/>
  <c r="M152" i="27"/>
  <c r="R152" i="27"/>
  <c r="D153" i="27"/>
  <c r="I153" i="27"/>
  <c r="S154" i="27"/>
  <c r="O154" i="27"/>
  <c r="P154" i="27"/>
  <c r="G155" i="27"/>
  <c r="C155" i="27"/>
  <c r="F155" i="27"/>
  <c r="M156" i="27"/>
  <c r="R156" i="27"/>
  <c r="D157" i="27"/>
  <c r="I157" i="27"/>
  <c r="S158" i="27"/>
  <c r="O158" i="27"/>
  <c r="P158" i="27"/>
  <c r="G159" i="27"/>
  <c r="C159" i="27"/>
  <c r="F159" i="27"/>
  <c r="M160" i="27"/>
  <c r="R160" i="27"/>
  <c r="D161" i="27"/>
  <c r="I161" i="27"/>
  <c r="S162" i="27"/>
  <c r="O162" i="27"/>
  <c r="P162" i="27"/>
  <c r="G163" i="27"/>
  <c r="C163" i="27"/>
  <c r="F163" i="27"/>
  <c r="M164" i="27"/>
  <c r="R164" i="27"/>
  <c r="D165" i="27"/>
  <c r="I165" i="27"/>
  <c r="S166" i="27"/>
  <c r="O166" i="27"/>
  <c r="P166" i="27"/>
  <c r="G167" i="27"/>
  <c r="C167" i="27"/>
  <c r="F167" i="27"/>
  <c r="M168" i="27"/>
  <c r="R168" i="27"/>
  <c r="D169" i="27"/>
  <c r="I169" i="27"/>
  <c r="S170" i="27"/>
  <c r="O170" i="27"/>
  <c r="P170" i="27"/>
  <c r="G171" i="27"/>
  <c r="C171" i="27"/>
  <c r="F171" i="27"/>
  <c r="M172" i="27"/>
  <c r="R172" i="27"/>
  <c r="D173" i="27"/>
  <c r="I173" i="27"/>
  <c r="S174" i="27"/>
  <c r="O174" i="27"/>
  <c r="P174" i="27"/>
  <c r="G175" i="27"/>
  <c r="C175" i="27"/>
  <c r="F175" i="27"/>
  <c r="M176" i="27"/>
  <c r="R176" i="27"/>
  <c r="D177" i="27"/>
  <c r="I177" i="27"/>
  <c r="S178" i="27"/>
  <c r="O178" i="27"/>
  <c r="P178" i="27"/>
  <c r="G179" i="27"/>
  <c r="C179" i="27"/>
  <c r="F179" i="27"/>
  <c r="M180" i="27"/>
  <c r="R180" i="27"/>
  <c r="D181" i="27"/>
  <c r="I181" i="27"/>
  <c r="S182" i="27"/>
  <c r="O182" i="27"/>
  <c r="P182" i="27"/>
  <c r="G183" i="27"/>
  <c r="C183" i="27"/>
  <c r="F183" i="27"/>
  <c r="M184" i="27"/>
  <c r="R184" i="27"/>
  <c r="D185" i="27"/>
  <c r="I185" i="27"/>
  <c r="S186" i="27"/>
  <c r="O186" i="27"/>
  <c r="P186" i="27"/>
  <c r="G187" i="27"/>
  <c r="C187" i="27"/>
  <c r="F187" i="27"/>
  <c r="M188" i="27"/>
  <c r="R188" i="27"/>
  <c r="D189" i="27"/>
  <c r="I189" i="27"/>
  <c r="S190" i="27"/>
  <c r="O190" i="27"/>
  <c r="P190" i="27"/>
  <c r="G191" i="27"/>
  <c r="C191" i="27"/>
  <c r="F191" i="27"/>
  <c r="M192" i="27"/>
  <c r="R192" i="27"/>
  <c r="D193" i="27"/>
  <c r="I193" i="27"/>
  <c r="S194" i="27"/>
  <c r="O194" i="27"/>
  <c r="P194" i="27"/>
  <c r="G195" i="27"/>
  <c r="C195" i="27"/>
  <c r="F195" i="27"/>
  <c r="M196" i="27"/>
  <c r="R196" i="27"/>
  <c r="D197" i="27"/>
  <c r="I197" i="27"/>
  <c r="S198" i="27"/>
  <c r="O198" i="27"/>
  <c r="P198" i="27"/>
  <c r="G199" i="27"/>
  <c r="C199" i="27"/>
  <c r="F199" i="27"/>
  <c r="M200" i="27"/>
  <c r="R200" i="27"/>
  <c r="D201" i="27"/>
  <c r="I201" i="27"/>
  <c r="S202" i="27"/>
  <c r="O202" i="27"/>
  <c r="P202" i="27"/>
  <c r="G203" i="27"/>
  <c r="C203" i="27"/>
  <c r="F203" i="27"/>
  <c r="M204" i="27"/>
  <c r="R204" i="27"/>
  <c r="D205" i="27"/>
  <c r="I205" i="27"/>
  <c r="S206" i="27"/>
  <c r="O206" i="27"/>
  <c r="P206" i="27"/>
  <c r="G207" i="27"/>
  <c r="C207" i="27"/>
  <c r="F207" i="27"/>
  <c r="M208" i="27"/>
  <c r="R208" i="27"/>
  <c r="D209" i="27"/>
  <c r="I209" i="27"/>
  <c r="S210" i="27"/>
  <c r="O210" i="27"/>
  <c r="P210" i="27"/>
  <c r="G211" i="27"/>
  <c r="C211" i="27"/>
  <c r="F211" i="27"/>
  <c r="M212" i="27"/>
  <c r="R212" i="27"/>
  <c r="D213" i="27"/>
  <c r="I213" i="27"/>
  <c r="S214" i="27"/>
  <c r="O214" i="27"/>
  <c r="P214" i="27"/>
  <c r="G215" i="27"/>
  <c r="C215" i="27"/>
  <c r="F215" i="27"/>
  <c r="M216" i="27"/>
  <c r="R216" i="27"/>
  <c r="D217" i="27"/>
  <c r="I217" i="27"/>
  <c r="S218" i="27"/>
  <c r="O218" i="27"/>
  <c r="P218" i="27"/>
  <c r="G219" i="27"/>
  <c r="C219" i="27"/>
  <c r="F219" i="27"/>
  <c r="M220" i="27"/>
  <c r="R220" i="27"/>
  <c r="D221" i="27"/>
  <c r="I221" i="27"/>
  <c r="S222" i="27"/>
  <c r="O222" i="27"/>
  <c r="P222" i="27"/>
  <c r="G223" i="27"/>
  <c r="C223" i="27"/>
  <c r="F223" i="27"/>
  <c r="M224" i="27"/>
  <c r="R224" i="27"/>
  <c r="D225" i="27"/>
  <c r="I225" i="27"/>
  <c r="S226" i="27"/>
  <c r="O226" i="27"/>
  <c r="P226" i="27"/>
  <c r="G227" i="27"/>
  <c r="C227" i="27"/>
  <c r="F227" i="27"/>
  <c r="M228" i="27"/>
  <c r="R228" i="27"/>
  <c r="D229" i="27"/>
  <c r="I229" i="27"/>
  <c r="S230" i="27"/>
  <c r="O230" i="27"/>
  <c r="P230" i="27"/>
  <c r="G231" i="27"/>
  <c r="C231" i="27"/>
  <c r="F231" i="27"/>
  <c r="M232" i="27"/>
  <c r="R232" i="27"/>
  <c r="D233" i="27"/>
  <c r="I233" i="27"/>
  <c r="S234" i="27"/>
  <c r="O234" i="27"/>
  <c r="P234" i="27"/>
  <c r="G235" i="27"/>
  <c r="C235" i="27"/>
  <c r="F235" i="27"/>
  <c r="M236" i="27"/>
  <c r="R236" i="27"/>
  <c r="D237" i="27"/>
  <c r="I237" i="27"/>
  <c r="S238" i="27"/>
  <c r="O238" i="27"/>
  <c r="P238" i="27"/>
  <c r="G239" i="27"/>
  <c r="C239" i="27"/>
  <c r="F239" i="27"/>
  <c r="M240" i="27"/>
  <c r="R240" i="27"/>
  <c r="D241" i="27"/>
  <c r="I241" i="27"/>
  <c r="S242" i="27"/>
  <c r="O242" i="27"/>
  <c r="P242" i="27"/>
  <c r="G243" i="27"/>
  <c r="C243" i="27"/>
  <c r="F243" i="27"/>
  <c r="M244" i="27"/>
  <c r="R244" i="27"/>
  <c r="D245" i="27"/>
  <c r="I245" i="27"/>
  <c r="S246" i="27"/>
  <c r="O246" i="27"/>
  <c r="P246" i="27"/>
  <c r="G247" i="27"/>
  <c r="C247" i="27"/>
  <c r="F247" i="27"/>
  <c r="M248" i="27"/>
  <c r="R248" i="27"/>
  <c r="D249" i="27"/>
  <c r="I249" i="27"/>
  <c r="S250" i="27"/>
  <c r="O250" i="27"/>
  <c r="P250" i="27"/>
  <c r="G251" i="27"/>
  <c r="C251" i="27"/>
  <c r="F251" i="27"/>
  <c r="M252" i="27"/>
  <c r="R252" i="27"/>
  <c r="D253" i="27"/>
  <c r="I253" i="27"/>
  <c r="S254" i="27"/>
  <c r="O254" i="27"/>
  <c r="P254" i="27"/>
  <c r="G255" i="27"/>
  <c r="C255" i="27"/>
  <c r="F255" i="27"/>
  <c r="M256" i="27"/>
  <c r="R256" i="27"/>
  <c r="D257" i="27"/>
  <c r="I257" i="27"/>
  <c r="S258" i="27"/>
  <c r="O258" i="27"/>
  <c r="P258" i="27"/>
  <c r="G259" i="27"/>
  <c r="C259" i="27"/>
  <c r="F259" i="27"/>
  <c r="M260" i="27"/>
  <c r="R260" i="27"/>
  <c r="D261" i="27"/>
  <c r="I261" i="27"/>
  <c r="S262" i="27"/>
  <c r="O262" i="27"/>
  <c r="P262" i="27"/>
  <c r="G263" i="27"/>
  <c r="C263" i="27"/>
  <c r="F263" i="27"/>
  <c r="M264" i="27"/>
  <c r="R264" i="27"/>
  <c r="D265" i="27"/>
  <c r="I265" i="27"/>
  <c r="S266" i="27"/>
  <c r="O266" i="27"/>
  <c r="P266" i="27"/>
  <c r="G267" i="27"/>
  <c r="C267" i="27"/>
  <c r="F267" i="27"/>
  <c r="M268" i="27"/>
  <c r="R268" i="27"/>
  <c r="D269" i="27"/>
  <c r="I269" i="27"/>
  <c r="S270" i="27"/>
  <c r="O270" i="27"/>
  <c r="P270" i="27"/>
  <c r="G271" i="27"/>
  <c r="C271" i="27"/>
  <c r="F271" i="27"/>
  <c r="M272" i="27"/>
  <c r="R272" i="27"/>
  <c r="D273" i="27"/>
  <c r="I273" i="27"/>
  <c r="S274" i="27"/>
  <c r="O274" i="27"/>
  <c r="P274" i="27"/>
  <c r="G275" i="27"/>
  <c r="C275" i="27"/>
  <c r="F275" i="27"/>
  <c r="M276" i="27"/>
  <c r="R276" i="27"/>
  <c r="D277" i="27"/>
  <c r="I277" i="27"/>
  <c r="S278" i="27"/>
  <c r="O278" i="27"/>
  <c r="P278" i="27"/>
  <c r="G279" i="27"/>
  <c r="C279" i="27"/>
  <c r="F279" i="27"/>
  <c r="M280" i="27"/>
  <c r="R280" i="27"/>
  <c r="D281" i="27"/>
  <c r="I281" i="27"/>
  <c r="S282" i="27"/>
  <c r="O282" i="27"/>
  <c r="P282" i="27"/>
  <c r="G283" i="27"/>
  <c r="C283" i="27"/>
  <c r="F283" i="27"/>
  <c r="M284" i="27"/>
  <c r="R284" i="27"/>
  <c r="D285" i="27"/>
  <c r="I285" i="27"/>
  <c r="S286" i="27"/>
  <c r="O286" i="27"/>
  <c r="P286" i="27"/>
  <c r="G287" i="27"/>
  <c r="C287" i="27"/>
  <c r="F287" i="27"/>
  <c r="M288" i="27"/>
  <c r="R288" i="27"/>
  <c r="D289" i="27"/>
  <c r="I289" i="27"/>
  <c r="S290" i="27"/>
  <c r="O290" i="27"/>
  <c r="P290" i="27"/>
  <c r="G291" i="27"/>
  <c r="C291" i="27"/>
  <c r="F291" i="27"/>
  <c r="M292" i="27"/>
  <c r="R292" i="27"/>
  <c r="D293" i="27"/>
  <c r="I293" i="27"/>
  <c r="S294" i="27"/>
  <c r="O294" i="27"/>
  <c r="P294" i="27"/>
  <c r="G295" i="27"/>
  <c r="C295" i="27"/>
  <c r="F295" i="27"/>
  <c r="M296" i="27"/>
  <c r="R296" i="27"/>
  <c r="D297" i="27"/>
  <c r="I297" i="27"/>
  <c r="S298" i="27"/>
  <c r="O298" i="27"/>
  <c r="P298" i="27"/>
  <c r="G299" i="27"/>
  <c r="C299" i="27"/>
  <c r="F299" i="27"/>
  <c r="M300" i="27"/>
  <c r="R300" i="27"/>
  <c r="D301" i="27"/>
  <c r="I301" i="27"/>
  <c r="S302" i="27"/>
  <c r="O302" i="27"/>
  <c r="P302" i="27"/>
  <c r="G303" i="27"/>
  <c r="C303" i="27"/>
  <c r="F303" i="27"/>
  <c r="M304" i="27"/>
  <c r="R304" i="27"/>
  <c r="D305" i="27"/>
  <c r="I305" i="27"/>
  <c r="S306" i="27"/>
  <c r="O306" i="27"/>
  <c r="P306" i="27"/>
  <c r="G307" i="27"/>
  <c r="C307" i="27"/>
  <c r="F307" i="27"/>
  <c r="M308" i="27"/>
  <c r="R308" i="27"/>
  <c r="D309" i="27"/>
  <c r="I309" i="27"/>
  <c r="S310" i="27"/>
  <c r="O310" i="27"/>
  <c r="P310" i="27"/>
  <c r="G311" i="27"/>
  <c r="C311" i="27"/>
  <c r="F311" i="27"/>
  <c r="M312" i="27"/>
  <c r="R312" i="27"/>
  <c r="D313" i="27"/>
  <c r="I313" i="27"/>
  <c r="S314" i="27"/>
  <c r="O314" i="27"/>
  <c r="P314" i="27"/>
  <c r="G315" i="27"/>
  <c r="C315" i="27"/>
  <c r="F315" i="27"/>
  <c r="M316" i="27"/>
  <c r="R316" i="27"/>
  <c r="D317" i="27"/>
  <c r="I317" i="27"/>
  <c r="S318" i="27"/>
  <c r="O318" i="27"/>
  <c r="P318" i="27"/>
  <c r="G319" i="27"/>
  <c r="C319" i="27"/>
  <c r="F319" i="27"/>
  <c r="M320" i="27"/>
  <c r="R320" i="27"/>
  <c r="D321" i="27"/>
  <c r="I321" i="27"/>
  <c r="S322" i="27"/>
  <c r="O322" i="27"/>
  <c r="P322" i="27"/>
  <c r="G323" i="27"/>
  <c r="C323" i="27"/>
  <c r="F323" i="27"/>
  <c r="M324" i="27"/>
  <c r="R324" i="27"/>
  <c r="D325" i="27"/>
  <c r="I325" i="27"/>
  <c r="S326" i="27"/>
  <c r="O326" i="27"/>
  <c r="P326" i="27"/>
  <c r="G327" i="27"/>
  <c r="C327" i="27"/>
  <c r="F327" i="27"/>
  <c r="M328" i="27"/>
  <c r="R328" i="27"/>
  <c r="D329" i="27"/>
  <c r="I329" i="27"/>
  <c r="S330" i="27"/>
  <c r="O330" i="27"/>
  <c r="P330" i="27"/>
  <c r="G331" i="27"/>
  <c r="C331" i="27"/>
  <c r="F331" i="27"/>
  <c r="M332" i="27"/>
  <c r="R332" i="27"/>
  <c r="D333" i="27"/>
  <c r="I333" i="27"/>
  <c r="S334" i="27"/>
  <c r="O334" i="27"/>
  <c r="P334" i="27"/>
  <c r="G335" i="27"/>
  <c r="C335" i="27"/>
  <c r="F335" i="27"/>
  <c r="M336" i="27"/>
  <c r="R336" i="27"/>
  <c r="D337" i="27"/>
  <c r="I337" i="27"/>
  <c r="S338" i="27"/>
  <c r="O338" i="27"/>
  <c r="P338" i="27"/>
  <c r="G339" i="27"/>
  <c r="C339" i="27"/>
  <c r="F339" i="27"/>
  <c r="M340" i="27"/>
  <c r="R340" i="27"/>
  <c r="D341" i="27"/>
  <c r="I341" i="27"/>
  <c r="S342" i="27"/>
  <c r="O342" i="27"/>
  <c r="P342" i="27"/>
  <c r="G343" i="27"/>
  <c r="C343" i="27"/>
  <c r="F343" i="27"/>
  <c r="M344" i="27"/>
  <c r="R344" i="27"/>
  <c r="D345" i="27"/>
  <c r="I345" i="27"/>
  <c r="S346" i="27"/>
  <c r="O346" i="27"/>
  <c r="P346" i="27"/>
  <c r="G347" i="27"/>
  <c r="C347" i="27"/>
  <c r="F347" i="27"/>
  <c r="M348" i="27"/>
  <c r="R348" i="27"/>
  <c r="D349" i="27"/>
  <c r="I349" i="27"/>
  <c r="S350" i="27"/>
  <c r="O350" i="27"/>
  <c r="P350" i="27"/>
  <c r="G351" i="27"/>
  <c r="C351" i="27"/>
  <c r="F351" i="27"/>
  <c r="M352" i="27"/>
  <c r="R352" i="27"/>
  <c r="D353" i="27"/>
  <c r="I353" i="27"/>
  <c r="S354" i="27"/>
  <c r="O354" i="27"/>
  <c r="P354" i="27"/>
  <c r="G355" i="27"/>
  <c r="C355" i="27"/>
  <c r="F355" i="27"/>
  <c r="M356" i="27"/>
  <c r="R356" i="27"/>
  <c r="D357" i="27"/>
  <c r="I357" i="27"/>
  <c r="S358" i="27"/>
  <c r="O358" i="27"/>
  <c r="P358" i="27"/>
  <c r="G359" i="27"/>
  <c r="C359" i="27"/>
  <c r="F359" i="27"/>
  <c r="M360" i="27"/>
  <c r="R360" i="27"/>
  <c r="D361" i="27"/>
  <c r="I361" i="27"/>
  <c r="S362" i="27"/>
  <c r="O362" i="27"/>
  <c r="P362" i="27"/>
  <c r="G363" i="27"/>
  <c r="C363" i="27"/>
  <c r="F363" i="27"/>
  <c r="M364" i="27"/>
  <c r="R364" i="27"/>
  <c r="D365" i="27"/>
  <c r="I365" i="27"/>
  <c r="S366" i="27"/>
  <c r="O366" i="27"/>
  <c r="P366" i="27"/>
  <c r="G367" i="27"/>
  <c r="C367" i="27"/>
  <c r="F367" i="27"/>
  <c r="M368" i="27"/>
  <c r="R368" i="27"/>
  <c r="D369" i="27"/>
  <c r="I369" i="27"/>
  <c r="S370" i="27"/>
  <c r="O370" i="27"/>
  <c r="P370" i="27"/>
  <c r="G371" i="27"/>
  <c r="C371" i="27"/>
  <c r="F371" i="27"/>
  <c r="M372" i="27"/>
  <c r="R372" i="27"/>
  <c r="D373" i="27"/>
  <c r="I373" i="27"/>
  <c r="S374" i="27"/>
  <c r="O374" i="27"/>
  <c r="P374" i="27"/>
  <c r="G375" i="27"/>
  <c r="C375" i="27"/>
  <c r="F375" i="27"/>
  <c r="M376" i="27"/>
  <c r="R376" i="27"/>
  <c r="D377" i="27"/>
  <c r="I377" i="27"/>
  <c r="S378" i="27"/>
  <c r="O378" i="27"/>
  <c r="P378" i="27"/>
  <c r="G379" i="27"/>
  <c r="C379" i="27"/>
  <c r="F379" i="27"/>
  <c r="M380" i="27"/>
  <c r="R380" i="27"/>
  <c r="D381" i="27"/>
  <c r="I381" i="27"/>
  <c r="S382" i="27"/>
  <c r="O382" i="27"/>
  <c r="P382" i="27"/>
  <c r="G383" i="27"/>
  <c r="C383" i="27"/>
  <c r="F383" i="27"/>
  <c r="M384" i="27"/>
  <c r="R384" i="27"/>
  <c r="D385" i="27"/>
  <c r="I385" i="27"/>
  <c r="S386" i="27"/>
  <c r="O386" i="27"/>
  <c r="P386" i="27"/>
  <c r="G387" i="27"/>
  <c r="C387" i="27"/>
  <c r="F387" i="27"/>
  <c r="M388" i="27"/>
  <c r="R388" i="27"/>
  <c r="D389" i="27"/>
  <c r="I389" i="27"/>
  <c r="S390" i="27"/>
  <c r="O390" i="27"/>
  <c r="P390" i="27"/>
  <c r="G391" i="27"/>
  <c r="C391" i="27"/>
  <c r="F391" i="27"/>
  <c r="M392" i="27"/>
  <c r="R392" i="27"/>
  <c r="D393" i="27"/>
  <c r="I393" i="27"/>
  <c r="S394" i="27"/>
  <c r="O394" i="27"/>
  <c r="P394" i="27"/>
  <c r="G395" i="27"/>
  <c r="C395" i="27"/>
  <c r="F395" i="27"/>
  <c r="M396" i="27"/>
  <c r="R396" i="27"/>
  <c r="D397" i="27"/>
  <c r="I397" i="27"/>
  <c r="S398" i="27"/>
  <c r="O398" i="27"/>
  <c r="P398" i="27"/>
  <c r="G399" i="27"/>
  <c r="C399" i="27"/>
  <c r="F399" i="27"/>
  <c r="M400" i="27"/>
  <c r="R400" i="27"/>
  <c r="D401" i="27"/>
  <c r="I401" i="27"/>
  <c r="S402" i="27"/>
  <c r="O402" i="27"/>
  <c r="P402" i="27"/>
  <c r="G403" i="27"/>
  <c r="C403" i="27"/>
  <c r="F403" i="27"/>
  <c r="M404" i="27"/>
  <c r="R404" i="27"/>
  <c r="D405" i="27"/>
  <c r="I405" i="27"/>
  <c r="S406" i="27"/>
  <c r="O406" i="27"/>
  <c r="P406" i="27"/>
  <c r="G407" i="27"/>
  <c r="C407" i="27"/>
  <c r="F407" i="27"/>
  <c r="M408" i="27"/>
  <c r="R408" i="27"/>
  <c r="D409" i="27"/>
  <c r="I409" i="27"/>
  <c r="S410" i="27"/>
  <c r="O410" i="27"/>
  <c r="P410" i="27"/>
  <c r="G411" i="27"/>
  <c r="C411" i="27"/>
  <c r="F411" i="27"/>
  <c r="M412" i="27"/>
  <c r="R412" i="27"/>
  <c r="D413" i="27"/>
  <c r="I413" i="27"/>
  <c r="S414" i="27"/>
  <c r="O414" i="27"/>
  <c r="P414" i="27"/>
  <c r="G415" i="27"/>
  <c r="C415" i="27"/>
  <c r="F415" i="27"/>
  <c r="M416" i="27"/>
  <c r="R416" i="27"/>
  <c r="D417" i="27"/>
  <c r="I417" i="27"/>
  <c r="S418" i="27"/>
  <c r="O418" i="27"/>
  <c r="P418" i="27"/>
  <c r="G419" i="27"/>
  <c r="C419" i="27"/>
  <c r="F419" i="27"/>
  <c r="M420" i="27"/>
  <c r="R420" i="27"/>
  <c r="D421" i="27"/>
  <c r="I421" i="27"/>
  <c r="S422" i="27"/>
  <c r="O422" i="27"/>
  <c r="P422" i="27"/>
  <c r="G423" i="27"/>
  <c r="C423" i="27"/>
  <c r="F423" i="27"/>
  <c r="M424" i="27"/>
  <c r="R424" i="27"/>
  <c r="D425" i="27"/>
  <c r="I425" i="27"/>
  <c r="S426" i="27"/>
  <c r="O426" i="27"/>
  <c r="P426" i="27"/>
  <c r="G427" i="27"/>
  <c r="C427" i="27"/>
  <c r="F427" i="27"/>
  <c r="M428" i="27"/>
  <c r="R428" i="27"/>
  <c r="D429" i="27"/>
  <c r="I429" i="27"/>
  <c r="S430" i="27"/>
  <c r="O430" i="27"/>
  <c r="P430" i="27"/>
  <c r="G431" i="27"/>
  <c r="C431" i="27"/>
  <c r="F431" i="27"/>
  <c r="M432" i="27"/>
  <c r="R432" i="27"/>
  <c r="D433" i="27"/>
  <c r="I433" i="27"/>
  <c r="S434" i="27"/>
  <c r="O434" i="27"/>
  <c r="P434" i="27"/>
  <c r="G435" i="27"/>
  <c r="C435" i="27"/>
  <c r="F435" i="27"/>
  <c r="M436" i="27"/>
  <c r="R436" i="27"/>
  <c r="D437" i="27"/>
  <c r="I437" i="27"/>
  <c r="S438" i="27"/>
  <c r="O438" i="27"/>
  <c r="P438" i="27"/>
  <c r="G439" i="27"/>
  <c r="C439" i="27"/>
  <c r="F439" i="27"/>
  <c r="M440" i="27"/>
  <c r="R440" i="27"/>
  <c r="D441" i="27"/>
  <c r="I441" i="27"/>
  <c r="S442" i="27"/>
  <c r="O442" i="27"/>
  <c r="P442" i="27"/>
  <c r="G443" i="27"/>
  <c r="C443" i="27"/>
  <c r="F443" i="27"/>
  <c r="M444" i="27"/>
  <c r="R444" i="27"/>
  <c r="D445" i="27"/>
  <c r="I445" i="27"/>
  <c r="S446" i="27"/>
  <c r="O446" i="27"/>
  <c r="P446" i="27"/>
  <c r="G447" i="27"/>
  <c r="C447" i="27"/>
  <c r="F447" i="27"/>
  <c r="M448" i="27"/>
  <c r="R448" i="27"/>
  <c r="D449" i="27"/>
  <c r="I449" i="27"/>
  <c r="S450" i="27"/>
  <c r="O450" i="27"/>
  <c r="P450" i="27"/>
  <c r="G451" i="27"/>
  <c r="C451" i="27"/>
  <c r="F451" i="27"/>
  <c r="M452" i="27"/>
  <c r="R452" i="27"/>
  <c r="D453" i="27"/>
  <c r="I453" i="27"/>
  <c r="S454" i="27"/>
  <c r="O454" i="27"/>
  <c r="P454" i="27"/>
  <c r="G455" i="27"/>
  <c r="C455" i="27"/>
  <c r="F455" i="27"/>
  <c r="M456" i="27"/>
  <c r="R456" i="27"/>
  <c r="D457" i="27"/>
  <c r="I457" i="27"/>
  <c r="S458" i="27"/>
  <c r="O458" i="27"/>
  <c r="P458" i="27"/>
  <c r="G459" i="27"/>
  <c r="C459" i="27"/>
  <c r="F459" i="27"/>
  <c r="M460" i="27"/>
  <c r="R460" i="27"/>
  <c r="D461" i="27"/>
  <c r="I461" i="27"/>
  <c r="S462" i="27"/>
  <c r="O462" i="27"/>
  <c r="P462" i="27"/>
  <c r="G463" i="27"/>
  <c r="C463" i="27"/>
  <c r="F463" i="27"/>
  <c r="M464" i="27"/>
  <c r="R464" i="27"/>
  <c r="D465" i="27"/>
  <c r="I465" i="27"/>
  <c r="S466" i="27"/>
  <c r="O466" i="27"/>
  <c r="P466" i="27"/>
  <c r="G467" i="27"/>
  <c r="C467" i="27"/>
  <c r="F467" i="27"/>
  <c r="M468" i="27"/>
  <c r="R468" i="27"/>
  <c r="D469" i="27"/>
  <c r="I469" i="27"/>
  <c r="S470" i="27"/>
  <c r="O470" i="27"/>
  <c r="P470" i="27"/>
  <c r="G471" i="27"/>
  <c r="C471" i="27"/>
  <c r="F471" i="27"/>
  <c r="M472" i="27"/>
  <c r="R472" i="27"/>
  <c r="D473" i="27"/>
  <c r="I473" i="27"/>
  <c r="S474" i="27"/>
  <c r="O474" i="27"/>
  <c r="P474" i="27"/>
  <c r="G475" i="27"/>
  <c r="C475" i="27"/>
  <c r="F475" i="27"/>
  <c r="M476" i="27"/>
  <c r="R476" i="27"/>
  <c r="D477" i="27"/>
  <c r="I477" i="27"/>
  <c r="S478" i="27"/>
  <c r="O478" i="27"/>
  <c r="P478" i="27"/>
  <c r="G479" i="27"/>
  <c r="C479" i="27"/>
  <c r="F479" i="27"/>
  <c r="M480" i="27"/>
  <c r="R480" i="27"/>
  <c r="D481" i="27"/>
  <c r="I481" i="27"/>
  <c r="S482" i="27"/>
  <c r="O482" i="27"/>
  <c r="P482" i="27"/>
  <c r="G483" i="27"/>
  <c r="C483" i="27"/>
  <c r="F483" i="27"/>
  <c r="M484" i="27"/>
  <c r="R484" i="27"/>
  <c r="D485" i="27"/>
  <c r="I485" i="27"/>
  <c r="S486" i="27"/>
  <c r="O486" i="27"/>
  <c r="P486" i="27"/>
  <c r="G487" i="27"/>
  <c r="C487" i="27"/>
  <c r="F487" i="27"/>
  <c r="M488" i="27"/>
  <c r="R488" i="27"/>
  <c r="D489" i="27"/>
  <c r="I489" i="27"/>
  <c r="S490" i="27"/>
  <c r="O490" i="27"/>
  <c r="P490" i="27"/>
  <c r="G491" i="27"/>
  <c r="C491" i="27"/>
  <c r="F491" i="27"/>
  <c r="M492" i="27"/>
  <c r="R492" i="27"/>
  <c r="D493" i="27"/>
  <c r="I493" i="27"/>
  <c r="S494" i="27"/>
  <c r="O494" i="27"/>
  <c r="P494" i="27"/>
  <c r="G495" i="27"/>
  <c r="C495" i="27"/>
  <c r="F495" i="27"/>
  <c r="M496" i="27"/>
  <c r="R496" i="27"/>
  <c r="D497" i="27"/>
  <c r="I497" i="27"/>
  <c r="S498" i="27"/>
  <c r="O498" i="27"/>
  <c r="P498" i="27"/>
  <c r="G499" i="27"/>
  <c r="C499" i="27"/>
  <c r="F499" i="27"/>
  <c r="M500" i="27"/>
  <c r="R500" i="27"/>
  <c r="D501" i="27"/>
  <c r="I501" i="27"/>
  <c r="S502" i="27"/>
  <c r="O502" i="27"/>
  <c r="P502" i="27"/>
  <c r="G503" i="27"/>
  <c r="C503" i="27"/>
  <c r="F503" i="27"/>
  <c r="M504" i="27"/>
  <c r="R504" i="27"/>
  <c r="D505" i="27"/>
  <c r="I505" i="27"/>
  <c r="S506" i="27"/>
  <c r="O506" i="27"/>
  <c r="P506" i="27"/>
  <c r="G507" i="27"/>
  <c r="C507" i="27"/>
  <c r="F507" i="27"/>
  <c r="M508" i="27"/>
  <c r="R508" i="27"/>
  <c r="D509" i="27"/>
  <c r="I509" i="27"/>
  <c r="S510" i="27"/>
  <c r="O510" i="27"/>
  <c r="P510" i="27"/>
  <c r="G511" i="27"/>
  <c r="C511" i="27"/>
  <c r="F511" i="27"/>
  <c r="M512" i="27"/>
  <c r="R512" i="27"/>
  <c r="D513" i="27"/>
  <c r="I513" i="27"/>
  <c r="S514" i="27"/>
  <c r="O514" i="27"/>
  <c r="P514" i="27"/>
  <c r="G515" i="27"/>
  <c r="C515" i="27"/>
  <c r="F515" i="27"/>
  <c r="M516" i="27"/>
  <c r="R516" i="27"/>
  <c r="D517" i="27"/>
  <c r="I517" i="27"/>
  <c r="S518" i="27"/>
  <c r="O518" i="27"/>
  <c r="P518" i="27"/>
  <c r="G519" i="27"/>
  <c r="C519" i="27"/>
  <c r="H519" i="27"/>
  <c r="F519" i="27"/>
  <c r="N519" i="27"/>
  <c r="G520" i="27"/>
  <c r="C520" i="27"/>
  <c r="I520" i="27"/>
  <c r="D520" i="27"/>
  <c r="H520" i="27"/>
  <c r="G521" i="27"/>
  <c r="C521" i="27"/>
  <c r="E521" i="27"/>
  <c r="H521" i="27"/>
  <c r="G522" i="27"/>
  <c r="C522" i="27"/>
  <c r="F522" i="27"/>
  <c r="H522" i="27"/>
  <c r="G523" i="27"/>
  <c r="C523" i="27"/>
  <c r="H523" i="27"/>
  <c r="I523" i="27"/>
  <c r="S524" i="27"/>
  <c r="O524" i="27"/>
  <c r="N524" i="27"/>
  <c r="Q524" i="27"/>
  <c r="S527" i="27"/>
  <c r="O527" i="27"/>
  <c r="R527" i="27"/>
  <c r="M527" i="27"/>
  <c r="Q527" i="27"/>
  <c r="E528" i="27"/>
  <c r="D529" i="27"/>
  <c r="D530" i="27"/>
  <c r="L530" i="27"/>
  <c r="E531" i="27"/>
  <c r="M532" i="27"/>
  <c r="N535" i="27"/>
  <c r="G536" i="27"/>
  <c r="C536" i="27"/>
  <c r="I536" i="27"/>
  <c r="D536" i="27"/>
  <c r="H536" i="27"/>
  <c r="G537" i="27"/>
  <c r="C537" i="27"/>
  <c r="E537" i="27"/>
  <c r="H537" i="27"/>
  <c r="G538" i="27"/>
  <c r="C538" i="27"/>
  <c r="F538" i="27"/>
  <c r="H538" i="27"/>
  <c r="G539" i="27"/>
  <c r="C539" i="27"/>
  <c r="H539" i="27"/>
  <c r="I539" i="27"/>
  <c r="S540" i="27"/>
  <c r="O540" i="27"/>
  <c r="N540" i="27"/>
  <c r="Q540" i="27"/>
  <c r="S543" i="27"/>
  <c r="O543" i="27"/>
  <c r="R543" i="27"/>
  <c r="M543" i="27"/>
  <c r="Q543" i="27"/>
  <c r="E544" i="27"/>
  <c r="D545" i="27"/>
  <c r="D546" i="27"/>
  <c r="L546" i="27"/>
  <c r="E547" i="27"/>
  <c r="M548" i="27"/>
  <c r="N551" i="27"/>
  <c r="G552" i="27"/>
  <c r="C552" i="27"/>
  <c r="I552" i="27"/>
  <c r="D552" i="27"/>
  <c r="H552" i="27"/>
  <c r="G553" i="27"/>
  <c r="C553" i="27"/>
  <c r="E553" i="27"/>
  <c r="H553" i="27"/>
  <c r="G554" i="27"/>
  <c r="C554" i="27"/>
  <c r="F554" i="27"/>
  <c r="H554" i="27"/>
  <c r="G555" i="27"/>
  <c r="C555" i="27"/>
  <c r="H555" i="27"/>
  <c r="I555" i="27"/>
  <c r="S556" i="27"/>
  <c r="O556" i="27"/>
  <c r="N556" i="27"/>
  <c r="Q556" i="27"/>
  <c r="S559" i="27"/>
  <c r="O559" i="27"/>
  <c r="R559" i="27"/>
  <c r="M559" i="27"/>
  <c r="Q559" i="27"/>
  <c r="E560" i="27"/>
  <c r="D561" i="27"/>
  <c r="D562" i="27"/>
  <c r="L562" i="27"/>
  <c r="E563" i="27"/>
  <c r="M564" i="27"/>
  <c r="N567" i="27"/>
  <c r="G568" i="27"/>
  <c r="C568" i="27"/>
  <c r="I568" i="27"/>
  <c r="D568" i="27"/>
  <c r="H568" i="27"/>
  <c r="G569" i="27"/>
  <c r="C569" i="27"/>
  <c r="E569" i="27"/>
  <c r="H569" i="27"/>
  <c r="G570" i="27"/>
  <c r="C570" i="27"/>
  <c r="F570" i="27"/>
  <c r="H570" i="27"/>
  <c r="G571" i="27"/>
  <c r="C571" i="27"/>
  <c r="H571" i="27"/>
  <c r="I571" i="27"/>
  <c r="S572" i="27"/>
  <c r="O572" i="27"/>
  <c r="N572" i="27"/>
  <c r="Q572" i="27"/>
  <c r="S575" i="27"/>
  <c r="O575" i="27"/>
  <c r="R575" i="27"/>
  <c r="M575" i="27"/>
  <c r="Q575" i="27"/>
  <c r="E576" i="27"/>
  <c r="D577" i="27"/>
  <c r="D578" i="27"/>
  <c r="L578" i="27"/>
  <c r="E579" i="27"/>
  <c r="M580" i="27"/>
  <c r="N583" i="27"/>
  <c r="G584" i="27"/>
  <c r="C584" i="27"/>
  <c r="I584" i="27"/>
  <c r="D584" i="27"/>
  <c r="H584" i="27"/>
  <c r="G585" i="27"/>
  <c r="C585" i="27"/>
  <c r="E585" i="27"/>
  <c r="H585" i="27"/>
  <c r="G586" i="27"/>
  <c r="C586" i="27"/>
  <c r="F586" i="27"/>
  <c r="H586" i="27"/>
  <c r="G587" i="27"/>
  <c r="C587" i="27"/>
  <c r="H587" i="27"/>
  <c r="I587" i="27"/>
  <c r="S588" i="27"/>
  <c r="O588" i="27"/>
  <c r="N588" i="27"/>
  <c r="Q588" i="27"/>
  <c r="S591" i="27"/>
  <c r="O591" i="27"/>
  <c r="R591" i="27"/>
  <c r="M591" i="27"/>
  <c r="Q591" i="27"/>
  <c r="E592" i="27"/>
  <c r="D593" i="27"/>
  <c r="D594" i="27"/>
  <c r="L594" i="27"/>
  <c r="E595" i="27"/>
  <c r="M596" i="27"/>
  <c r="N599" i="27"/>
  <c r="G600" i="27"/>
  <c r="C600" i="27"/>
  <c r="I600" i="27"/>
  <c r="D600" i="27"/>
  <c r="H600" i="27"/>
  <c r="G601" i="27"/>
  <c r="C601" i="27"/>
  <c r="E601" i="27"/>
  <c r="H601" i="27"/>
  <c r="G602" i="27"/>
  <c r="C602" i="27"/>
  <c r="F602" i="27"/>
  <c r="H602" i="27"/>
  <c r="G603" i="27"/>
  <c r="C603" i="27"/>
  <c r="H603" i="27"/>
  <c r="I603" i="27"/>
  <c r="S604" i="27"/>
  <c r="O604" i="27"/>
  <c r="N604" i="27"/>
  <c r="Q604" i="27"/>
  <c r="S607" i="27"/>
  <c r="O607" i="27"/>
  <c r="R607" i="27"/>
  <c r="M607" i="27"/>
  <c r="Q607" i="27"/>
  <c r="T51" i="28"/>
  <c r="I34" i="28"/>
  <c r="H36" i="28"/>
  <c r="S37" i="28"/>
  <c r="H38" i="28"/>
  <c r="T43" i="28"/>
  <c r="I45" i="28"/>
  <c r="H47" i="28"/>
  <c r="I47" i="28"/>
  <c r="I48" i="28"/>
  <c r="S48" i="28"/>
  <c r="T48" i="28"/>
  <c r="H49" i="28"/>
  <c r="T49" i="28"/>
  <c r="S50" i="28"/>
  <c r="H51" i="28"/>
  <c r="I51" i="28"/>
  <c r="S51" i="28"/>
  <c r="T53" i="28"/>
  <c r="S53" i="28"/>
  <c r="H57" i="28"/>
  <c r="S58" i="28"/>
  <c r="I59" i="28"/>
  <c r="T61" i="28"/>
  <c r="H63" i="28"/>
  <c r="S64" i="28"/>
  <c r="I65" i="28"/>
  <c r="S68" i="28"/>
  <c r="H70" i="28"/>
  <c r="H71" i="28"/>
  <c r="S71" i="28"/>
  <c r="H72" i="28"/>
  <c r="I73" i="28"/>
  <c r="T73" i="28"/>
  <c r="I74" i="28"/>
  <c r="S75" i="28"/>
  <c r="H76" i="28"/>
  <c r="S76" i="28"/>
  <c r="S77" i="28"/>
  <c r="S78" i="28"/>
  <c r="T79" i="28"/>
  <c r="I82" i="28"/>
  <c r="T82" i="28"/>
  <c r="I83" i="28"/>
  <c r="S83" i="28"/>
  <c r="T85" i="28"/>
  <c r="S85" i="28"/>
  <c r="H89" i="28"/>
  <c r="S90" i="28"/>
  <c r="I91" i="28"/>
  <c r="T93" i="28"/>
  <c r="H95" i="28"/>
  <c r="S96" i="28"/>
  <c r="I97" i="28"/>
  <c r="S100" i="28"/>
  <c r="H102" i="28"/>
  <c r="H103" i="28"/>
  <c r="S103" i="28"/>
  <c r="H104" i="28"/>
  <c r="I105" i="28"/>
  <c r="T105" i="28"/>
  <c r="I106" i="28"/>
  <c r="S107" i="28"/>
  <c r="H108" i="28"/>
  <c r="S108" i="28"/>
  <c r="S109" i="28"/>
  <c r="S110" i="28"/>
  <c r="T111" i="28"/>
  <c r="I114" i="28"/>
  <c r="T114" i="28"/>
  <c r="I115" i="28"/>
  <c r="S115" i="28"/>
  <c r="T117" i="28"/>
  <c r="S117" i="28"/>
  <c r="H121" i="28"/>
  <c r="S122" i="28"/>
  <c r="I123" i="28"/>
  <c r="T125" i="28"/>
  <c r="H127" i="28"/>
  <c r="S128" i="28"/>
  <c r="I129" i="28"/>
  <c r="S132" i="28"/>
  <c r="H134" i="28"/>
  <c r="H135" i="28"/>
  <c r="S135" i="28"/>
  <c r="H136" i="28"/>
  <c r="I137" i="28"/>
  <c r="T137" i="28"/>
  <c r="I138" i="28"/>
  <c r="S139" i="28"/>
  <c r="H140" i="28"/>
  <c r="S140" i="28"/>
  <c r="S141" i="28"/>
  <c r="S142" i="28"/>
  <c r="T143" i="28"/>
  <c r="I146" i="28"/>
  <c r="T146" i="28"/>
  <c r="I147" i="28"/>
  <c r="S147" i="28"/>
  <c r="T149" i="28"/>
  <c r="S149" i="28"/>
  <c r="H153" i="28"/>
  <c r="S154" i="28"/>
  <c r="I155" i="28"/>
  <c r="T157" i="28"/>
  <c r="H159" i="28"/>
  <c r="S160" i="28"/>
  <c r="I161" i="28"/>
  <c r="S164" i="28"/>
  <c r="H166" i="28"/>
  <c r="H167" i="28"/>
  <c r="S167" i="28"/>
  <c r="H168" i="28"/>
  <c r="I169" i="28"/>
  <c r="T169" i="28"/>
  <c r="I170" i="28"/>
  <c r="S171" i="28"/>
  <c r="H172" i="28"/>
  <c r="S172" i="28"/>
  <c r="I176" i="28"/>
  <c r="T176" i="28"/>
  <c r="H177" i="28"/>
  <c r="T178" i="28"/>
  <c r="S180" i="28"/>
  <c r="S183" i="28"/>
  <c r="H185" i="28"/>
  <c r="T186" i="28"/>
  <c r="H188" i="28"/>
  <c r="S191" i="28"/>
  <c r="T193" i="28"/>
  <c r="I194" i="28"/>
  <c r="H195" i="28"/>
  <c r="H196" i="28"/>
  <c r="H199" i="28"/>
  <c r="H200" i="28"/>
  <c r="S200" i="28"/>
  <c r="T201" i="28"/>
  <c r="I202" i="28"/>
  <c r="H203" i="28"/>
  <c r="T204" i="28"/>
  <c r="I205" i="28"/>
  <c r="H205" i="28"/>
  <c r="T205" i="28"/>
  <c r="S205" i="28"/>
  <c r="H207" i="28"/>
  <c r="H208" i="28"/>
  <c r="S208" i="28"/>
  <c r="I209" i="28"/>
  <c r="S210" i="28"/>
  <c r="T212" i="28"/>
  <c r="I213" i="28"/>
  <c r="H213" i="28"/>
  <c r="T213" i="28"/>
  <c r="S213" i="28"/>
  <c r="T215" i="28"/>
  <c r="I217" i="28"/>
  <c r="S218" i="28"/>
  <c r="I220" i="28"/>
  <c r="T223" i="28"/>
  <c r="S225" i="28"/>
  <c r="H226" i="28"/>
  <c r="I227" i="28"/>
  <c r="S227" i="28"/>
  <c r="I228" i="28"/>
  <c r="I232" i="28"/>
  <c r="T232" i="28"/>
  <c r="S233" i="28"/>
  <c r="H234" i="28"/>
  <c r="I235" i="28"/>
  <c r="S235" i="28"/>
  <c r="S236" i="28"/>
  <c r="I240" i="28"/>
  <c r="T240" i="28"/>
  <c r="I241" i="28"/>
  <c r="H242" i="28"/>
  <c r="S244" i="28"/>
  <c r="H245" i="28"/>
  <c r="S245" i="28"/>
  <c r="I246" i="28"/>
  <c r="T248" i="28"/>
  <c r="I249" i="28"/>
  <c r="T249" i="28"/>
  <c r="H250" i="28"/>
  <c r="S252" i="28"/>
  <c r="H253" i="28"/>
  <c r="S253" i="28"/>
  <c r="I254" i="28"/>
  <c r="T256" i="28"/>
  <c r="I257" i="28"/>
  <c r="T257" i="28"/>
  <c r="H258" i="28"/>
  <c r="S260" i="28"/>
  <c r="H261" i="28"/>
  <c r="S261" i="28"/>
  <c r="I262" i="28"/>
  <c r="T264" i="28"/>
  <c r="I265" i="28"/>
  <c r="T265" i="28"/>
  <c r="H266" i="28"/>
  <c r="S268" i="28"/>
  <c r="H269" i="28"/>
  <c r="S269" i="28"/>
  <c r="I270" i="28"/>
  <c r="T272" i="28"/>
  <c r="I273" i="28"/>
  <c r="T273" i="28"/>
  <c r="H274" i="28"/>
  <c r="S276" i="28"/>
  <c r="H277" i="28"/>
  <c r="S277" i="28"/>
  <c r="I278" i="28"/>
  <c r="T280" i="28"/>
  <c r="I281" i="28"/>
  <c r="T281" i="28"/>
  <c r="H282" i="28"/>
  <c r="S284" i="28"/>
  <c r="H285" i="28"/>
  <c r="S285" i="28"/>
  <c r="I286" i="28"/>
  <c r="T288" i="28"/>
  <c r="I289" i="28"/>
  <c r="T289" i="28"/>
  <c r="H290" i="28"/>
  <c r="S292" i="28"/>
  <c r="H293" i="28"/>
  <c r="S293" i="28"/>
  <c r="I294" i="28"/>
  <c r="T296" i="28"/>
  <c r="I297" i="28"/>
  <c r="T297" i="28"/>
  <c r="H298" i="28"/>
  <c r="S300" i="28"/>
  <c r="H301" i="28"/>
  <c r="S301" i="28"/>
  <c r="I302" i="28"/>
  <c r="T304" i="28"/>
  <c r="I305" i="28"/>
  <c r="T305" i="28"/>
  <c r="H306" i="28"/>
  <c r="S308" i="28"/>
  <c r="H309" i="28"/>
  <c r="S309" i="28"/>
  <c r="I310" i="28"/>
  <c r="T312" i="28"/>
  <c r="I313" i="28"/>
  <c r="T313" i="28"/>
  <c r="H314" i="28"/>
  <c r="S316" i="28"/>
  <c r="H317" i="28"/>
  <c r="S317" i="28"/>
  <c r="I318" i="28"/>
  <c r="T320" i="28"/>
  <c r="I321" i="28"/>
  <c r="T321" i="28"/>
  <c r="H322" i="28"/>
  <c r="S324" i="28"/>
  <c r="H325" i="28"/>
  <c r="S325" i="28"/>
  <c r="I326" i="28"/>
  <c r="T328" i="28"/>
  <c r="I329" i="28"/>
  <c r="T329" i="28"/>
  <c r="H330" i="28"/>
  <c r="S332" i="28"/>
  <c r="H333" i="28"/>
  <c r="S333" i="28"/>
  <c r="I334" i="28"/>
  <c r="T336" i="28"/>
  <c r="I337" i="28"/>
  <c r="T337" i="28"/>
  <c r="H338" i="28"/>
  <c r="S340" i="28"/>
  <c r="H341" i="28"/>
  <c r="S341" i="28"/>
  <c r="I342" i="28"/>
  <c r="T344" i="28"/>
  <c r="I345" i="28"/>
  <c r="T345" i="28"/>
  <c r="H346" i="28"/>
  <c r="S348" i="28"/>
  <c r="H349" i="28"/>
  <c r="S349" i="28"/>
  <c r="I350" i="28"/>
  <c r="T352" i="28"/>
  <c r="I353" i="28"/>
  <c r="T353" i="28"/>
  <c r="H354" i="28"/>
  <c r="S356" i="28"/>
  <c r="H357" i="28"/>
  <c r="S357" i="28"/>
  <c r="I358" i="28"/>
  <c r="T360" i="28"/>
  <c r="I361" i="28"/>
  <c r="T361" i="28"/>
  <c r="H362" i="28"/>
  <c r="S364" i="28"/>
  <c r="H365" i="28"/>
  <c r="S365" i="28"/>
  <c r="I366" i="28"/>
  <c r="T368" i="28"/>
  <c r="I369" i="28"/>
  <c r="T369" i="28"/>
  <c r="H370" i="28"/>
  <c r="S372" i="28"/>
  <c r="H373" i="28"/>
  <c r="S373" i="28"/>
  <c r="I374" i="28"/>
  <c r="T376" i="28"/>
  <c r="I377" i="28"/>
  <c r="T377" i="28"/>
  <c r="H378" i="28"/>
  <c r="S380" i="28"/>
  <c r="H381" i="28"/>
  <c r="S381" i="28"/>
  <c r="I382" i="28"/>
  <c r="T384" i="28"/>
  <c r="I385" i="28"/>
  <c r="T385" i="28"/>
  <c r="H386" i="28"/>
  <c r="S388" i="28"/>
  <c r="H389" i="28"/>
  <c r="S389" i="28"/>
  <c r="I390" i="28"/>
  <c r="T392" i="28"/>
  <c r="I393" i="28"/>
  <c r="T393" i="28"/>
  <c r="H394" i="28"/>
  <c r="S396" i="28"/>
  <c r="H397" i="28"/>
  <c r="S397" i="28"/>
  <c r="I398" i="28"/>
  <c r="T400" i="28"/>
  <c r="I401" i="28"/>
  <c r="T401" i="28"/>
  <c r="H402" i="28"/>
  <c r="S404" i="28"/>
  <c r="H405" i="28"/>
  <c r="S405" i="28"/>
  <c r="I406" i="28"/>
  <c r="T408" i="28"/>
  <c r="I409" i="28"/>
  <c r="T409" i="28"/>
  <c r="H410" i="28"/>
  <c r="S412" i="28"/>
  <c r="H413" i="28"/>
  <c r="S413" i="28"/>
  <c r="I414" i="28"/>
  <c r="T416" i="28"/>
  <c r="I417" i="28"/>
  <c r="T417" i="28"/>
  <c r="H418" i="28"/>
  <c r="S420" i="28"/>
  <c r="H421" i="28"/>
  <c r="S421" i="28"/>
  <c r="I422" i="28"/>
  <c r="T424" i="28"/>
  <c r="I425" i="28"/>
  <c r="T425" i="28"/>
  <c r="H426" i="28"/>
  <c r="S428" i="28"/>
  <c r="H429" i="28"/>
  <c r="S429" i="28"/>
  <c r="I430" i="28"/>
  <c r="T432" i="28"/>
  <c r="I433" i="28"/>
  <c r="T433" i="28"/>
  <c r="H434" i="28"/>
  <c r="S436" i="28"/>
  <c r="H437" i="28"/>
  <c r="S437" i="28"/>
  <c r="I438" i="28"/>
  <c r="T440" i="28"/>
  <c r="I441" i="28"/>
  <c r="T441" i="28"/>
  <c r="H442" i="28"/>
  <c r="S444" i="28"/>
  <c r="H445" i="28"/>
  <c r="S445" i="28"/>
  <c r="I446" i="28"/>
  <c r="T448" i="28"/>
  <c r="I449" i="28"/>
  <c r="T449" i="28"/>
  <c r="H450" i="28"/>
  <c r="S452" i="28"/>
  <c r="H453" i="28"/>
  <c r="S453" i="28"/>
  <c r="I454" i="28"/>
  <c r="T456" i="28"/>
  <c r="I457" i="28"/>
  <c r="T457" i="28"/>
  <c r="H458" i="28"/>
  <c r="S460" i="28"/>
  <c r="H461" i="28"/>
  <c r="S461" i="28"/>
  <c r="I462" i="28"/>
  <c r="T464" i="28"/>
  <c r="I465" i="28"/>
  <c r="T465" i="28"/>
  <c r="H466" i="28"/>
  <c r="S468" i="28"/>
  <c r="H469" i="28"/>
  <c r="S469" i="28"/>
  <c r="I470" i="28"/>
  <c r="T472" i="28"/>
  <c r="I473" i="28"/>
  <c r="T473" i="28"/>
  <c r="H474" i="28"/>
  <c r="S476" i="28"/>
  <c r="H477" i="28"/>
  <c r="S477" i="28"/>
  <c r="I478" i="28"/>
  <c r="T480" i="28"/>
  <c r="I481" i="28"/>
  <c r="T481" i="28"/>
  <c r="H482" i="28"/>
  <c r="S484" i="28"/>
  <c r="H485" i="28"/>
  <c r="S485" i="28"/>
  <c r="I486" i="28"/>
  <c r="T488" i="28"/>
  <c r="I489" i="28"/>
  <c r="T489" i="28"/>
  <c r="H490" i="28"/>
  <c r="I492" i="28"/>
  <c r="S494" i="28"/>
  <c r="I495" i="28"/>
  <c r="S496" i="28"/>
  <c r="S497" i="28"/>
  <c r="H498" i="28"/>
  <c r="S499" i="28"/>
  <c r="H500" i="28"/>
  <c r="H502" i="28"/>
  <c r="S502" i="28"/>
  <c r="S505" i="28"/>
  <c r="S506" i="28"/>
  <c r="S508" i="28"/>
  <c r="I509" i="28"/>
  <c r="S509" i="28"/>
  <c r="D513" i="28"/>
  <c r="H515" i="28"/>
  <c r="T516" i="28"/>
  <c r="H517" i="28"/>
  <c r="H522" i="28"/>
  <c r="S523" i="28"/>
  <c r="H526" i="28"/>
  <c r="S526" i="28"/>
  <c r="S529" i="28"/>
  <c r="S530" i="28"/>
  <c r="T531" i="28"/>
  <c r="I532" i="28"/>
  <c r="I534" i="28"/>
  <c r="T534" i="28"/>
  <c r="I535" i="28"/>
  <c r="H535" i="28"/>
  <c r="T535" i="28"/>
  <c r="S535" i="28"/>
  <c r="D536" i="28"/>
  <c r="T537" i="28"/>
  <c r="T538" i="28"/>
  <c r="H539" i="28"/>
  <c r="T540" i="28"/>
  <c r="H541" i="28"/>
  <c r="H546" i="28"/>
  <c r="S548" i="28"/>
  <c r="I549" i="28"/>
  <c r="S549" i="28"/>
  <c r="D553" i="28"/>
  <c r="I555" i="28"/>
  <c r="T555" i="28"/>
  <c r="I556" i="28"/>
  <c r="I558" i="28"/>
  <c r="T558" i="28"/>
  <c r="I559" i="28"/>
  <c r="H559" i="28"/>
  <c r="T559" i="28"/>
  <c r="S559" i="28"/>
  <c r="D560" i="28"/>
  <c r="T561" i="28"/>
  <c r="T562" i="28"/>
  <c r="S563" i="28"/>
  <c r="H566" i="28"/>
  <c r="S566" i="28"/>
  <c r="S569" i="28"/>
  <c r="S570" i="28"/>
  <c r="S572" i="28"/>
  <c r="I573" i="28"/>
  <c r="S573" i="28"/>
  <c r="D577" i="28"/>
  <c r="H579" i="28"/>
  <c r="T580" i="28"/>
  <c r="H581" i="28"/>
  <c r="H586" i="28"/>
  <c r="S587" i="28"/>
  <c r="H590" i="28"/>
  <c r="S590" i="28"/>
  <c r="S593" i="28"/>
  <c r="S594" i="28"/>
  <c r="T595" i="28"/>
  <c r="I596" i="28"/>
  <c r="I598" i="28"/>
  <c r="T598" i="28"/>
  <c r="D601" i="28"/>
  <c r="I603" i="28"/>
  <c r="T603" i="28"/>
  <c r="S605" i="28"/>
  <c r="C16" i="30"/>
  <c r="B16" i="30"/>
  <c r="C32" i="30"/>
  <c r="B32" i="30"/>
  <c r="T60" i="30"/>
  <c r="V60" i="30"/>
  <c r="W60" i="30" s="1"/>
  <c r="U60" i="30"/>
  <c r="N65" i="30"/>
  <c r="O65" i="30"/>
  <c r="P65" i="30" s="1"/>
  <c r="M65" i="30"/>
  <c r="T67" i="30"/>
  <c r="U67" i="30"/>
  <c r="T76" i="30"/>
  <c r="V76" i="30"/>
  <c r="W76" i="30" s="1"/>
  <c r="U76" i="30"/>
  <c r="N81" i="30"/>
  <c r="O81" i="30"/>
  <c r="P81" i="30" s="1"/>
  <c r="M81" i="30"/>
  <c r="T83" i="30"/>
  <c r="U83" i="30"/>
  <c r="T92" i="30"/>
  <c r="V92" i="30"/>
  <c r="W92" i="30" s="1"/>
  <c r="U92" i="30"/>
  <c r="N97" i="30"/>
  <c r="O97" i="30"/>
  <c r="P97" i="30" s="1"/>
  <c r="M97" i="30"/>
  <c r="T99" i="30"/>
  <c r="U99" i="30"/>
  <c r="T108" i="30"/>
  <c r="V108" i="30"/>
  <c r="W108" i="30" s="1"/>
  <c r="U108" i="30"/>
  <c r="N113" i="30"/>
  <c r="O113" i="30"/>
  <c r="P113" i="30" s="1"/>
  <c r="M113" i="30"/>
  <c r="T115" i="30"/>
  <c r="U115" i="30"/>
  <c r="T124" i="30"/>
  <c r="V124" i="30"/>
  <c r="W124" i="30" s="1"/>
  <c r="U124" i="30"/>
  <c r="N129" i="30"/>
  <c r="O129" i="30"/>
  <c r="P129" i="30" s="1"/>
  <c r="M129" i="30"/>
  <c r="T131" i="30"/>
  <c r="U131" i="30"/>
  <c r="T140" i="30"/>
  <c r="V140" i="30"/>
  <c r="W140" i="30" s="1"/>
  <c r="U140" i="30"/>
  <c r="N145" i="30"/>
  <c r="O145" i="30"/>
  <c r="P145" i="30" s="1"/>
  <c r="M145" i="30"/>
  <c r="T147" i="30"/>
  <c r="U147" i="30"/>
  <c r="T156" i="30"/>
  <c r="V156" i="30"/>
  <c r="W156" i="30" s="1"/>
  <c r="U156" i="30"/>
  <c r="N161" i="30"/>
  <c r="O161" i="30"/>
  <c r="P161" i="30" s="1"/>
  <c r="M161" i="30"/>
  <c r="T163" i="30"/>
  <c r="U163" i="30"/>
  <c r="T172" i="30"/>
  <c r="V172" i="30"/>
  <c r="W172" i="30" s="1"/>
  <c r="U172" i="30"/>
  <c r="N177" i="30"/>
  <c r="O177" i="30"/>
  <c r="P177" i="30" s="1"/>
  <c r="M177" i="30"/>
  <c r="T179" i="30"/>
  <c r="U179" i="30"/>
  <c r="T188" i="30"/>
  <c r="V188" i="30"/>
  <c r="W188" i="30" s="1"/>
  <c r="U188" i="30"/>
  <c r="N193" i="30"/>
  <c r="O193" i="30"/>
  <c r="P193" i="30" s="1"/>
  <c r="M193" i="30"/>
  <c r="T195" i="30"/>
  <c r="U195" i="30"/>
  <c r="T204" i="30"/>
  <c r="V204" i="30"/>
  <c r="W204" i="30" s="1"/>
  <c r="U204" i="30"/>
  <c r="N209" i="30"/>
  <c r="O209" i="30"/>
  <c r="P209" i="30" s="1"/>
  <c r="M209" i="30"/>
  <c r="T211" i="30"/>
  <c r="U211" i="30"/>
  <c r="T220" i="30"/>
  <c r="V220" i="30"/>
  <c r="W220" i="30" s="1"/>
  <c r="U220" i="30"/>
  <c r="N225" i="30"/>
  <c r="O225" i="30"/>
  <c r="P225" i="30" s="1"/>
  <c r="M225" i="30"/>
  <c r="T227" i="30"/>
  <c r="U227" i="30"/>
  <c r="T236" i="30"/>
  <c r="V236" i="30"/>
  <c r="W236" i="30" s="1"/>
  <c r="U236" i="30"/>
  <c r="N241" i="30"/>
  <c r="O241" i="30"/>
  <c r="P241" i="30" s="1"/>
  <c r="M241" i="30"/>
  <c r="M254" i="30"/>
  <c r="N254" i="30"/>
  <c r="O254" i="30"/>
  <c r="P254" i="30" s="1"/>
  <c r="M260" i="30"/>
  <c r="N260" i="30"/>
  <c r="M264" i="30"/>
  <c r="N264" i="30"/>
  <c r="O264" i="30"/>
  <c r="P264" i="30" s="1"/>
  <c r="T269" i="30"/>
  <c r="V269" i="30"/>
  <c r="W269" i="30" s="1"/>
  <c r="U269" i="30"/>
  <c r="U270" i="30"/>
  <c r="V270" i="30"/>
  <c r="W270" i="30" s="1"/>
  <c r="T270" i="30"/>
  <c r="M286" i="30"/>
  <c r="N286" i="30"/>
  <c r="O286" i="30"/>
  <c r="P286" i="30" s="1"/>
  <c r="M292" i="30"/>
  <c r="N292" i="30"/>
  <c r="M296" i="30"/>
  <c r="N296" i="30"/>
  <c r="O296" i="30"/>
  <c r="P296" i="30" s="1"/>
  <c r="T301" i="30"/>
  <c r="V301" i="30"/>
  <c r="W301" i="30" s="1"/>
  <c r="U301" i="30"/>
  <c r="U302" i="30"/>
  <c r="V302" i="30"/>
  <c r="W302" i="30" s="1"/>
  <c r="T302" i="30"/>
  <c r="M318" i="30"/>
  <c r="N318" i="30"/>
  <c r="O318" i="30"/>
  <c r="P318" i="30" s="1"/>
  <c r="M324" i="30"/>
  <c r="N324" i="30"/>
  <c r="M328" i="30"/>
  <c r="N328" i="30"/>
  <c r="O328" i="30"/>
  <c r="P328" i="30" s="1"/>
  <c r="T333" i="30"/>
  <c r="V333" i="30"/>
  <c r="W333" i="30" s="1"/>
  <c r="U333" i="30"/>
  <c r="U334" i="30"/>
  <c r="V334" i="30"/>
  <c r="W334" i="30" s="1"/>
  <c r="T334" i="30"/>
  <c r="M350" i="30"/>
  <c r="N350" i="30"/>
  <c r="O350" i="30"/>
  <c r="P350" i="30" s="1"/>
  <c r="M356" i="30"/>
  <c r="N356" i="30"/>
  <c r="M360" i="30"/>
  <c r="N360" i="30"/>
  <c r="O360" i="30"/>
  <c r="P360" i="30" s="1"/>
  <c r="T365" i="30"/>
  <c r="V365" i="30"/>
  <c r="W365" i="30" s="1"/>
  <c r="U365" i="30"/>
  <c r="U366" i="30"/>
  <c r="V366" i="30"/>
  <c r="W366" i="30" s="1"/>
  <c r="T366" i="30"/>
  <c r="M382" i="30"/>
  <c r="N382" i="30"/>
  <c r="O382" i="30"/>
  <c r="P382" i="30" s="1"/>
  <c r="M388" i="30"/>
  <c r="N388" i="30"/>
  <c r="M392" i="30"/>
  <c r="N392" i="30"/>
  <c r="O392" i="30"/>
  <c r="P392" i="30" s="1"/>
  <c r="T397" i="30"/>
  <c r="V397" i="30"/>
  <c r="W397" i="30" s="1"/>
  <c r="U397" i="30"/>
  <c r="U398" i="30"/>
  <c r="V398" i="30"/>
  <c r="W398" i="30" s="1"/>
  <c r="T398" i="30"/>
  <c r="M414" i="30"/>
  <c r="N414" i="30"/>
  <c r="O414" i="30"/>
  <c r="P414" i="30" s="1"/>
  <c r="M420" i="30"/>
  <c r="N420" i="30"/>
  <c r="M424" i="30"/>
  <c r="N424" i="30"/>
  <c r="O424" i="30"/>
  <c r="P424" i="30" s="1"/>
  <c r="T429" i="30"/>
  <c r="V429" i="30"/>
  <c r="W429" i="30" s="1"/>
  <c r="U429" i="30"/>
  <c r="U430" i="30"/>
  <c r="V430" i="30"/>
  <c r="W430" i="30" s="1"/>
  <c r="T430" i="30"/>
  <c r="M446" i="30"/>
  <c r="N446" i="30"/>
  <c r="O446" i="30"/>
  <c r="P446" i="30" s="1"/>
  <c r="M452" i="30"/>
  <c r="N452" i="30"/>
  <c r="M456" i="30"/>
  <c r="N456" i="30"/>
  <c r="O456" i="30"/>
  <c r="P456" i="30" s="1"/>
  <c r="T461" i="30"/>
  <c r="V461" i="30"/>
  <c r="W461" i="30" s="1"/>
  <c r="U461" i="30"/>
  <c r="U462" i="30"/>
  <c r="V462" i="30"/>
  <c r="W462" i="30" s="1"/>
  <c r="T462" i="30"/>
  <c r="M478" i="30"/>
  <c r="N478" i="30"/>
  <c r="O478" i="30"/>
  <c r="P478" i="30" s="1"/>
  <c r="M484" i="30"/>
  <c r="N484" i="30"/>
  <c r="M488" i="30"/>
  <c r="N488" i="30"/>
  <c r="O488" i="30"/>
  <c r="P488" i="30" s="1"/>
  <c r="T493" i="30"/>
  <c r="V493" i="30"/>
  <c r="W493" i="30" s="1"/>
  <c r="U493" i="30"/>
  <c r="U494" i="30"/>
  <c r="V494" i="30"/>
  <c r="W494" i="30" s="1"/>
  <c r="T494" i="30"/>
  <c r="M510" i="30"/>
  <c r="N510" i="30"/>
  <c r="O510" i="30"/>
  <c r="P510" i="30" s="1"/>
  <c r="M516" i="30"/>
  <c r="N516" i="30"/>
  <c r="M520" i="30"/>
  <c r="N520" i="30"/>
  <c r="O520" i="30"/>
  <c r="P520" i="30" s="1"/>
  <c r="T525" i="30"/>
  <c r="V525" i="30"/>
  <c r="W525" i="30" s="1"/>
  <c r="U525" i="30"/>
  <c r="U526" i="30"/>
  <c r="V526" i="30"/>
  <c r="W526" i="30" s="1"/>
  <c r="T526" i="30"/>
  <c r="M542" i="30"/>
  <c r="N542" i="30"/>
  <c r="O542" i="30"/>
  <c r="P542" i="30" s="1"/>
  <c r="M548" i="30"/>
  <c r="N548" i="30"/>
  <c r="M552" i="30"/>
  <c r="N552" i="30"/>
  <c r="O552" i="30"/>
  <c r="P552" i="30" s="1"/>
  <c r="T557" i="30"/>
  <c r="V557" i="30"/>
  <c r="W557" i="30" s="1"/>
  <c r="U557" i="30"/>
  <c r="U558" i="30"/>
  <c r="V558" i="30"/>
  <c r="W558" i="30" s="1"/>
  <c r="T558" i="30"/>
  <c r="M574" i="30"/>
  <c r="N574" i="30"/>
  <c r="O574" i="30"/>
  <c r="P574" i="30" s="1"/>
  <c r="M580" i="30"/>
  <c r="N580" i="30"/>
  <c r="M584" i="30"/>
  <c r="N584" i="30"/>
  <c r="O584" i="30"/>
  <c r="P584" i="30" s="1"/>
  <c r="T589" i="30"/>
  <c r="V589" i="30"/>
  <c r="W589" i="30" s="1"/>
  <c r="U589" i="30"/>
  <c r="U590" i="30"/>
  <c r="V590" i="30"/>
  <c r="W590" i="30" s="1"/>
  <c r="T590" i="30"/>
  <c r="M606" i="30"/>
  <c r="N606" i="30"/>
  <c r="O606" i="30"/>
  <c r="P606" i="30" s="1"/>
  <c r="E72" i="31"/>
  <c r="F72" i="31"/>
  <c r="E74" i="31"/>
  <c r="F74" i="31"/>
  <c r="E76" i="31"/>
  <c r="F76" i="31"/>
  <c r="E78" i="31"/>
  <c r="F78" i="31"/>
  <c r="E80" i="31"/>
  <c r="F80" i="31"/>
  <c r="E82" i="31"/>
  <c r="F82" i="31"/>
  <c r="F84" i="31"/>
  <c r="E86" i="31"/>
  <c r="F86" i="31"/>
  <c r="E88" i="31"/>
  <c r="F88" i="31"/>
  <c r="E90" i="31"/>
  <c r="F90" i="31"/>
  <c r="E92" i="31"/>
  <c r="F92" i="31"/>
  <c r="E94" i="31"/>
  <c r="F94" i="31"/>
  <c r="E96" i="31"/>
  <c r="F96" i="31"/>
  <c r="E98" i="31"/>
  <c r="F98" i="31"/>
  <c r="F100" i="31"/>
  <c r="E102" i="31"/>
  <c r="F102" i="31"/>
  <c r="E104" i="31"/>
  <c r="F104" i="31"/>
  <c r="E106" i="31"/>
  <c r="F106" i="31"/>
  <c r="E108" i="31"/>
  <c r="F108" i="31"/>
  <c r="E110" i="31"/>
  <c r="F110" i="31"/>
  <c r="E112" i="31"/>
  <c r="F112" i="31"/>
  <c r="E114" i="31"/>
  <c r="F114" i="31"/>
  <c r="F116" i="31"/>
  <c r="E118" i="31"/>
  <c r="F118" i="31"/>
  <c r="B123" i="31"/>
  <c r="G123" i="31"/>
  <c r="C123" i="31"/>
  <c r="E134" i="31"/>
  <c r="F134" i="31"/>
  <c r="B139" i="31"/>
  <c r="G139" i="31"/>
  <c r="C139" i="31"/>
  <c r="B155" i="31"/>
  <c r="G155" i="31"/>
  <c r="C155" i="31"/>
  <c r="E166" i="31"/>
  <c r="F166" i="31"/>
  <c r="B171" i="31"/>
  <c r="G171" i="31"/>
  <c r="C171" i="31"/>
  <c r="E182" i="31"/>
  <c r="F182" i="31"/>
  <c r="S521" i="27"/>
  <c r="O521" i="27"/>
  <c r="P521" i="27"/>
  <c r="S525" i="27"/>
  <c r="O525" i="27"/>
  <c r="P525" i="27"/>
  <c r="S529" i="27"/>
  <c r="O529" i="27"/>
  <c r="P529" i="27"/>
  <c r="S533" i="27"/>
  <c r="O533" i="27"/>
  <c r="P533" i="27"/>
  <c r="S537" i="27"/>
  <c r="O537" i="27"/>
  <c r="P537" i="27"/>
  <c r="S541" i="27"/>
  <c r="O541" i="27"/>
  <c r="P541" i="27"/>
  <c r="S545" i="27"/>
  <c r="O545" i="27"/>
  <c r="P545" i="27"/>
  <c r="S549" i="27"/>
  <c r="O549" i="27"/>
  <c r="P549" i="27"/>
  <c r="S553" i="27"/>
  <c r="O553" i="27"/>
  <c r="P553" i="27"/>
  <c r="S557" i="27"/>
  <c r="O557" i="27"/>
  <c r="P557" i="27"/>
  <c r="S561" i="27"/>
  <c r="O561" i="27"/>
  <c r="P561" i="27"/>
  <c r="S565" i="27"/>
  <c r="O565" i="27"/>
  <c r="P565" i="27"/>
  <c r="S569" i="27"/>
  <c r="O569" i="27"/>
  <c r="P569" i="27"/>
  <c r="S573" i="27"/>
  <c r="O573" i="27"/>
  <c r="P573" i="27"/>
  <c r="S577" i="27"/>
  <c r="O577" i="27"/>
  <c r="P577" i="27"/>
  <c r="S581" i="27"/>
  <c r="O581" i="27"/>
  <c r="P581" i="27"/>
  <c r="S585" i="27"/>
  <c r="O585" i="27"/>
  <c r="P585" i="27"/>
  <c r="S589" i="27"/>
  <c r="O589" i="27"/>
  <c r="P589" i="27"/>
  <c r="S593" i="27"/>
  <c r="O593" i="27"/>
  <c r="P593" i="27"/>
  <c r="S597" i="27"/>
  <c r="O597" i="27"/>
  <c r="P597" i="27"/>
  <c r="S601" i="27"/>
  <c r="O601" i="27"/>
  <c r="P601" i="27"/>
  <c r="S605" i="27"/>
  <c r="O605" i="27"/>
  <c r="P605" i="27"/>
  <c r="T34" i="28"/>
  <c r="S36" i="28"/>
  <c r="I37" i="28"/>
  <c r="H43" i="28"/>
  <c r="T50" i="28"/>
  <c r="S54" i="28"/>
  <c r="T54" i="28"/>
  <c r="T59" i="28"/>
  <c r="H62" i="28"/>
  <c r="I62" i="28"/>
  <c r="I63" i="28"/>
  <c r="S70" i="28"/>
  <c r="T70" i="28"/>
  <c r="T75" i="28"/>
  <c r="H78" i="28"/>
  <c r="I78" i="28"/>
  <c r="I79" i="28"/>
  <c r="S86" i="28"/>
  <c r="T86" i="28"/>
  <c r="T91" i="28"/>
  <c r="H94" i="28"/>
  <c r="I94" i="28"/>
  <c r="I95" i="28"/>
  <c r="S102" i="28"/>
  <c r="T102" i="28"/>
  <c r="T107" i="28"/>
  <c r="H110" i="28"/>
  <c r="I110" i="28"/>
  <c r="I111" i="28"/>
  <c r="S118" i="28"/>
  <c r="T118" i="28"/>
  <c r="T123" i="28"/>
  <c r="H126" i="28"/>
  <c r="I126" i="28"/>
  <c r="I127" i="28"/>
  <c r="S134" i="28"/>
  <c r="T134" i="28"/>
  <c r="T139" i="28"/>
  <c r="H142" i="28"/>
  <c r="I142" i="28"/>
  <c r="I143" i="28"/>
  <c r="S150" i="28"/>
  <c r="T150" i="28"/>
  <c r="T155" i="28"/>
  <c r="H158" i="28"/>
  <c r="I158" i="28"/>
  <c r="I159" i="28"/>
  <c r="S166" i="28"/>
  <c r="T166" i="28"/>
  <c r="T171" i="28"/>
  <c r="H174" i="28"/>
  <c r="I174" i="28"/>
  <c r="I175" i="28"/>
  <c r="S182" i="28"/>
  <c r="T182" i="28"/>
  <c r="T187" i="28"/>
  <c r="H190" i="28"/>
  <c r="I190" i="28"/>
  <c r="I191" i="28"/>
  <c r="S198" i="28"/>
  <c r="T198" i="28"/>
  <c r="T203" i="28"/>
  <c r="H206" i="28"/>
  <c r="I206" i="28"/>
  <c r="I207" i="28"/>
  <c r="S214" i="28"/>
  <c r="T214" i="28"/>
  <c r="T219" i="28"/>
  <c r="H222" i="28"/>
  <c r="I222" i="28"/>
  <c r="I223" i="28"/>
  <c r="S230" i="28"/>
  <c r="T230" i="28"/>
  <c r="T235" i="28"/>
  <c r="H238" i="28"/>
  <c r="I238" i="28"/>
  <c r="I239" i="28"/>
  <c r="I497" i="28"/>
  <c r="T501" i="28"/>
  <c r="S504" i="28"/>
  <c r="T504" i="28"/>
  <c r="I506" i="28"/>
  <c r="H516" i="28"/>
  <c r="T517" i="28"/>
  <c r="S520" i="28"/>
  <c r="T520" i="28"/>
  <c r="I522" i="28"/>
  <c r="H532" i="28"/>
  <c r="T533" i="28"/>
  <c r="S536" i="28"/>
  <c r="T536" i="28"/>
  <c r="I538" i="28"/>
  <c r="H548" i="28"/>
  <c r="T549" i="28"/>
  <c r="S552" i="28"/>
  <c r="T552" i="28"/>
  <c r="I554" i="28"/>
  <c r="H564" i="28"/>
  <c r="T565" i="28"/>
  <c r="S568" i="28"/>
  <c r="T568" i="28"/>
  <c r="I570" i="28"/>
  <c r="H580" i="28"/>
  <c r="T581" i="28"/>
  <c r="S584" i="28"/>
  <c r="T584" i="28"/>
  <c r="I586" i="28"/>
  <c r="H596" i="28"/>
  <c r="T597" i="28"/>
  <c r="S600" i="28"/>
  <c r="T600" i="28"/>
  <c r="I602" i="28"/>
  <c r="T47" i="30"/>
  <c r="T51" i="30"/>
  <c r="T55" i="30"/>
  <c r="T59" i="30"/>
  <c r="T247" i="30"/>
  <c r="U248" i="30"/>
  <c r="V248" i="30"/>
  <c r="W248" i="30" s="1"/>
  <c r="T255" i="30"/>
  <c r="U256" i="30"/>
  <c r="V256" i="30"/>
  <c r="W256" i="30" s="1"/>
  <c r="T263" i="30"/>
  <c r="U264" i="30"/>
  <c r="V264" i="30"/>
  <c r="W264" i="30" s="1"/>
  <c r="T271" i="30"/>
  <c r="U272" i="30"/>
  <c r="V272" i="30"/>
  <c r="W272" i="30" s="1"/>
  <c r="T279" i="30"/>
  <c r="U280" i="30"/>
  <c r="V280" i="30"/>
  <c r="W280" i="30" s="1"/>
  <c r="T287" i="30"/>
  <c r="U288" i="30"/>
  <c r="V288" i="30"/>
  <c r="W288" i="30" s="1"/>
  <c r="T295" i="30"/>
  <c r="U296" i="30"/>
  <c r="V296" i="30"/>
  <c r="W296" i="30" s="1"/>
  <c r="T303" i="30"/>
  <c r="U304" i="30"/>
  <c r="V304" i="30"/>
  <c r="W304" i="30" s="1"/>
  <c r="T311" i="30"/>
  <c r="U312" i="30"/>
  <c r="V312" i="30"/>
  <c r="W312" i="30" s="1"/>
  <c r="T319" i="30"/>
  <c r="U320" i="30"/>
  <c r="V320" i="30"/>
  <c r="W320" i="30" s="1"/>
  <c r="T327" i="30"/>
  <c r="U328" i="30"/>
  <c r="V328" i="30"/>
  <c r="W328" i="30" s="1"/>
  <c r="T335" i="30"/>
  <c r="U336" i="30"/>
  <c r="V336" i="30"/>
  <c r="W336" i="30" s="1"/>
  <c r="T343" i="30"/>
  <c r="U344" i="30"/>
  <c r="V344" i="30"/>
  <c r="W344" i="30" s="1"/>
  <c r="T351" i="30"/>
  <c r="U352" i="30"/>
  <c r="V352" i="30"/>
  <c r="W352" i="30" s="1"/>
  <c r="T359" i="30"/>
  <c r="U360" i="30"/>
  <c r="V360" i="30"/>
  <c r="W360" i="30" s="1"/>
  <c r="T367" i="30"/>
  <c r="U368" i="30"/>
  <c r="V368" i="30"/>
  <c r="W368" i="30" s="1"/>
  <c r="T375" i="30"/>
  <c r="U376" i="30"/>
  <c r="V376" i="30"/>
  <c r="W376" i="30" s="1"/>
  <c r="T383" i="30"/>
  <c r="U384" i="30"/>
  <c r="V384" i="30"/>
  <c r="W384" i="30" s="1"/>
  <c r="T391" i="30"/>
  <c r="U392" i="30"/>
  <c r="V392" i="30"/>
  <c r="W392" i="30" s="1"/>
  <c r="T399" i="30"/>
  <c r="U400" i="30"/>
  <c r="V400" i="30"/>
  <c r="W400" i="30" s="1"/>
  <c r="T407" i="30"/>
  <c r="U408" i="30"/>
  <c r="V408" i="30"/>
  <c r="W408" i="30" s="1"/>
  <c r="T415" i="30"/>
  <c r="U416" i="30"/>
  <c r="V416" i="30"/>
  <c r="W416" i="30" s="1"/>
  <c r="T423" i="30"/>
  <c r="U424" i="30"/>
  <c r="V424" i="30"/>
  <c r="W424" i="30" s="1"/>
  <c r="T431" i="30"/>
  <c r="U432" i="30"/>
  <c r="V432" i="30"/>
  <c r="W432" i="30" s="1"/>
  <c r="T439" i="30"/>
  <c r="U440" i="30"/>
  <c r="V440" i="30"/>
  <c r="W440" i="30" s="1"/>
  <c r="T447" i="30"/>
  <c r="U448" i="30"/>
  <c r="V448" i="30"/>
  <c r="W448" i="30" s="1"/>
  <c r="T455" i="30"/>
  <c r="U456" i="30"/>
  <c r="V456" i="30"/>
  <c r="W456" i="30" s="1"/>
  <c r="T463" i="30"/>
  <c r="U464" i="30"/>
  <c r="V464" i="30"/>
  <c r="W464" i="30" s="1"/>
  <c r="T471" i="30"/>
  <c r="U472" i="30"/>
  <c r="V472" i="30"/>
  <c r="W472" i="30" s="1"/>
  <c r="T479" i="30"/>
  <c r="U480" i="30"/>
  <c r="V480" i="30"/>
  <c r="W480" i="30" s="1"/>
  <c r="T487" i="30"/>
  <c r="U488" i="30"/>
  <c r="V488" i="30"/>
  <c r="W488" i="30" s="1"/>
  <c r="T495" i="30"/>
  <c r="U496" i="30"/>
  <c r="V496" i="30"/>
  <c r="W496" i="30" s="1"/>
  <c r="T503" i="30"/>
  <c r="U504" i="30"/>
  <c r="V504" i="30"/>
  <c r="W504" i="30" s="1"/>
  <c r="T511" i="30"/>
  <c r="U512" i="30"/>
  <c r="V512" i="30"/>
  <c r="W512" i="30" s="1"/>
  <c r="T519" i="30"/>
  <c r="U520" i="30"/>
  <c r="V520" i="30"/>
  <c r="W520" i="30" s="1"/>
  <c r="T527" i="30"/>
  <c r="U528" i="30"/>
  <c r="V528" i="30"/>
  <c r="W528" i="30" s="1"/>
  <c r="T535" i="30"/>
  <c r="U536" i="30"/>
  <c r="V536" i="30"/>
  <c r="W536" i="30" s="1"/>
  <c r="T543" i="30"/>
  <c r="U544" i="30"/>
  <c r="V544" i="30"/>
  <c r="W544" i="30" s="1"/>
  <c r="T551" i="30"/>
  <c r="U552" i="30"/>
  <c r="V552" i="30"/>
  <c r="W552" i="30" s="1"/>
  <c r="T559" i="30"/>
  <c r="U560" i="30"/>
  <c r="V560" i="30"/>
  <c r="W560" i="30" s="1"/>
  <c r="T567" i="30"/>
  <c r="U568" i="30"/>
  <c r="V568" i="30"/>
  <c r="W568" i="30" s="1"/>
  <c r="T575" i="30"/>
  <c r="U576" i="30"/>
  <c r="V576" i="30"/>
  <c r="W576" i="30" s="1"/>
  <c r="T583" i="30"/>
  <c r="U584" i="30"/>
  <c r="V584" i="30"/>
  <c r="W584" i="30" s="1"/>
  <c r="T591" i="30"/>
  <c r="U592" i="30"/>
  <c r="V592" i="30"/>
  <c r="W592" i="30" s="1"/>
  <c r="T599" i="30"/>
  <c r="U600" i="30"/>
  <c r="V600" i="30"/>
  <c r="W600" i="30" s="1"/>
  <c r="G71" i="31"/>
  <c r="C71" i="31"/>
  <c r="D71" i="31"/>
  <c r="G72" i="31"/>
  <c r="G73" i="31"/>
  <c r="C73" i="31"/>
  <c r="D73" i="31"/>
  <c r="G74" i="31"/>
  <c r="G75" i="31"/>
  <c r="C75" i="31"/>
  <c r="D75" i="31"/>
  <c r="G76" i="31"/>
  <c r="G77" i="31"/>
  <c r="C77" i="31"/>
  <c r="D77" i="31"/>
  <c r="G78" i="31"/>
  <c r="G79" i="31"/>
  <c r="C79" i="31"/>
  <c r="D79" i="31"/>
  <c r="G80" i="31"/>
  <c r="G81" i="31"/>
  <c r="C81" i="31"/>
  <c r="D81" i="31"/>
  <c r="G82" i="31"/>
  <c r="G83" i="31"/>
  <c r="C83" i="31"/>
  <c r="D83" i="31"/>
  <c r="G84" i="31"/>
  <c r="G85" i="31"/>
  <c r="C85" i="31"/>
  <c r="D85" i="31"/>
  <c r="G86" i="31"/>
  <c r="G87" i="31"/>
  <c r="C87" i="31"/>
  <c r="D87" i="31"/>
  <c r="G88" i="31"/>
  <c r="G89" i="31"/>
  <c r="C89" i="31"/>
  <c r="D89" i="31"/>
  <c r="G90" i="31"/>
  <c r="G91" i="31"/>
  <c r="C91" i="31"/>
  <c r="D91" i="31"/>
  <c r="G92" i="31"/>
  <c r="G93" i="31"/>
  <c r="C93" i="31"/>
  <c r="D93" i="31"/>
  <c r="G94" i="31"/>
  <c r="G95" i="31"/>
  <c r="C95" i="31"/>
  <c r="D95" i="31"/>
  <c r="G96" i="31"/>
  <c r="G97" i="31"/>
  <c r="C97" i="31"/>
  <c r="D97" i="31"/>
  <c r="G98" i="31"/>
  <c r="G99" i="31"/>
  <c r="C99" i="31"/>
  <c r="D99" i="31"/>
  <c r="G100" i="31"/>
  <c r="G101" i="31"/>
  <c r="C101" i="31"/>
  <c r="D101" i="31"/>
  <c r="G102" i="31"/>
  <c r="G103" i="31"/>
  <c r="C103" i="31"/>
  <c r="D103" i="31"/>
  <c r="G104" i="31"/>
  <c r="G105" i="31"/>
  <c r="C105" i="31"/>
  <c r="D105" i="31"/>
  <c r="G106" i="31"/>
  <c r="G107" i="31"/>
  <c r="C107" i="31"/>
  <c r="D107" i="31"/>
  <c r="G108" i="31"/>
  <c r="G109" i="31"/>
  <c r="C109" i="31"/>
  <c r="D109" i="31"/>
  <c r="G110" i="31"/>
  <c r="G111" i="31"/>
  <c r="C111" i="31"/>
  <c r="D111" i="31"/>
  <c r="G112" i="31"/>
  <c r="G113" i="31"/>
  <c r="C113" i="31"/>
  <c r="D113" i="31"/>
  <c r="G114" i="31"/>
  <c r="G115" i="31"/>
  <c r="C115" i="31"/>
  <c r="D115" i="31"/>
  <c r="G116" i="31"/>
  <c r="G117" i="31"/>
  <c r="C117" i="31"/>
  <c r="D117" i="31"/>
  <c r="G118" i="31"/>
  <c r="G120" i="31"/>
  <c r="C120" i="31"/>
  <c r="D120" i="31"/>
  <c r="F125" i="31"/>
  <c r="D130" i="31"/>
  <c r="G134" i="31"/>
  <c r="G136" i="31"/>
  <c r="C136" i="31"/>
  <c r="D136" i="31"/>
  <c r="F141" i="31"/>
  <c r="D146" i="31"/>
  <c r="G150" i="31"/>
  <c r="G152" i="31"/>
  <c r="C152" i="31"/>
  <c r="D152" i="31"/>
  <c r="F157" i="31"/>
  <c r="D162" i="31"/>
  <c r="G166" i="31"/>
  <c r="G168" i="31"/>
  <c r="C168" i="31"/>
  <c r="D168" i="31"/>
  <c r="D178" i="31"/>
  <c r="G182" i="31"/>
  <c r="G184" i="31"/>
  <c r="C184" i="31"/>
  <c r="D184" i="31"/>
  <c r="T50" i="30"/>
  <c r="T54" i="30"/>
  <c r="T58" i="30"/>
  <c r="M62" i="30"/>
  <c r="N62" i="30"/>
  <c r="U62" i="30"/>
  <c r="V62" i="30"/>
  <c r="W62" i="30" s="1"/>
  <c r="M66" i="30"/>
  <c r="N66" i="30"/>
  <c r="U66" i="30"/>
  <c r="V66" i="30"/>
  <c r="W66" i="30" s="1"/>
  <c r="M70" i="30"/>
  <c r="N70" i="30"/>
  <c r="U70" i="30"/>
  <c r="V70" i="30"/>
  <c r="W70" i="30" s="1"/>
  <c r="M74" i="30"/>
  <c r="N74" i="30"/>
  <c r="U74" i="30"/>
  <c r="V74" i="30"/>
  <c r="W74" i="30" s="1"/>
  <c r="M78" i="30"/>
  <c r="N78" i="30"/>
  <c r="U78" i="30"/>
  <c r="V78" i="30"/>
  <c r="W78" i="30" s="1"/>
  <c r="M82" i="30"/>
  <c r="N82" i="30"/>
  <c r="U82" i="30"/>
  <c r="V82" i="30"/>
  <c r="W82" i="30" s="1"/>
  <c r="M86" i="30"/>
  <c r="N86" i="30"/>
  <c r="U86" i="30"/>
  <c r="V86" i="30"/>
  <c r="W86" i="30" s="1"/>
  <c r="M90" i="30"/>
  <c r="N90" i="30"/>
  <c r="U90" i="30"/>
  <c r="V90" i="30"/>
  <c r="W90" i="30" s="1"/>
  <c r="M94" i="30"/>
  <c r="N94" i="30"/>
  <c r="U94" i="30"/>
  <c r="V94" i="30"/>
  <c r="W94" i="30" s="1"/>
  <c r="M98" i="30"/>
  <c r="N98" i="30"/>
  <c r="U98" i="30"/>
  <c r="V98" i="30"/>
  <c r="W98" i="30" s="1"/>
  <c r="M102" i="30"/>
  <c r="N102" i="30"/>
  <c r="U102" i="30"/>
  <c r="V102" i="30"/>
  <c r="W102" i="30" s="1"/>
  <c r="M106" i="30"/>
  <c r="N106" i="30"/>
  <c r="U106" i="30"/>
  <c r="V106" i="30"/>
  <c r="W106" i="30" s="1"/>
  <c r="M110" i="30"/>
  <c r="N110" i="30"/>
  <c r="U110" i="30"/>
  <c r="V110" i="30"/>
  <c r="W110" i="30" s="1"/>
  <c r="M114" i="30"/>
  <c r="N114" i="30"/>
  <c r="U114" i="30"/>
  <c r="V114" i="30"/>
  <c r="W114" i="30" s="1"/>
  <c r="M118" i="30"/>
  <c r="N118" i="30"/>
  <c r="U118" i="30"/>
  <c r="V118" i="30"/>
  <c r="W118" i="30" s="1"/>
  <c r="M122" i="30"/>
  <c r="N122" i="30"/>
  <c r="U122" i="30"/>
  <c r="V122" i="30"/>
  <c r="W122" i="30" s="1"/>
  <c r="M126" i="30"/>
  <c r="N126" i="30"/>
  <c r="U126" i="30"/>
  <c r="V126" i="30"/>
  <c r="W126" i="30" s="1"/>
  <c r="M130" i="30"/>
  <c r="N130" i="30"/>
  <c r="U130" i="30"/>
  <c r="V130" i="30"/>
  <c r="W130" i="30" s="1"/>
  <c r="M134" i="30"/>
  <c r="N134" i="30"/>
  <c r="U134" i="30"/>
  <c r="V134" i="30"/>
  <c r="W134" i="30" s="1"/>
  <c r="M138" i="30"/>
  <c r="N138" i="30"/>
  <c r="U138" i="30"/>
  <c r="V138" i="30"/>
  <c r="W138" i="30" s="1"/>
  <c r="M142" i="30"/>
  <c r="N142" i="30"/>
  <c r="U142" i="30"/>
  <c r="V142" i="30"/>
  <c r="W142" i="30" s="1"/>
  <c r="M146" i="30"/>
  <c r="N146" i="30"/>
  <c r="U146" i="30"/>
  <c r="V146" i="30"/>
  <c r="W146" i="30" s="1"/>
  <c r="M150" i="30"/>
  <c r="N150" i="30"/>
  <c r="U150" i="30"/>
  <c r="V150" i="30"/>
  <c r="W150" i="30" s="1"/>
  <c r="M154" i="30"/>
  <c r="N154" i="30"/>
  <c r="U154" i="30"/>
  <c r="V154" i="30"/>
  <c r="W154" i="30" s="1"/>
  <c r="M158" i="30"/>
  <c r="N158" i="30"/>
  <c r="U158" i="30"/>
  <c r="V158" i="30"/>
  <c r="W158" i="30" s="1"/>
  <c r="M162" i="30"/>
  <c r="N162" i="30"/>
  <c r="U162" i="30"/>
  <c r="V162" i="30"/>
  <c r="W162" i="30" s="1"/>
  <c r="M166" i="30"/>
  <c r="N166" i="30"/>
  <c r="U166" i="30"/>
  <c r="V166" i="30"/>
  <c r="W166" i="30" s="1"/>
  <c r="M170" i="30"/>
  <c r="N170" i="30"/>
  <c r="U170" i="30"/>
  <c r="V170" i="30"/>
  <c r="W170" i="30" s="1"/>
  <c r="M174" i="30"/>
  <c r="N174" i="30"/>
  <c r="U174" i="30"/>
  <c r="V174" i="30"/>
  <c r="W174" i="30" s="1"/>
  <c r="M178" i="30"/>
  <c r="N178" i="30"/>
  <c r="U178" i="30"/>
  <c r="V178" i="30"/>
  <c r="W178" i="30" s="1"/>
  <c r="M182" i="30"/>
  <c r="N182" i="30"/>
  <c r="U182" i="30"/>
  <c r="V182" i="30"/>
  <c r="W182" i="30" s="1"/>
  <c r="M186" i="30"/>
  <c r="N186" i="30"/>
  <c r="U186" i="30"/>
  <c r="V186" i="30"/>
  <c r="W186" i="30" s="1"/>
  <c r="M190" i="30"/>
  <c r="N190" i="30"/>
  <c r="U190" i="30"/>
  <c r="V190" i="30"/>
  <c r="W190" i="30" s="1"/>
  <c r="M194" i="30"/>
  <c r="N194" i="30"/>
  <c r="U194" i="30"/>
  <c r="V194" i="30"/>
  <c r="W194" i="30" s="1"/>
  <c r="M198" i="30"/>
  <c r="N198" i="30"/>
  <c r="U198" i="30"/>
  <c r="V198" i="30"/>
  <c r="W198" i="30" s="1"/>
  <c r="M202" i="30"/>
  <c r="N202" i="30"/>
  <c r="U202" i="30"/>
  <c r="V202" i="30"/>
  <c r="W202" i="30" s="1"/>
  <c r="M206" i="30"/>
  <c r="N206" i="30"/>
  <c r="U206" i="30"/>
  <c r="V206" i="30"/>
  <c r="W206" i="30" s="1"/>
  <c r="M210" i="30"/>
  <c r="N210" i="30"/>
  <c r="U210" i="30"/>
  <c r="V210" i="30"/>
  <c r="W210" i="30" s="1"/>
  <c r="M214" i="30"/>
  <c r="N214" i="30"/>
  <c r="U214" i="30"/>
  <c r="V214" i="30"/>
  <c r="W214" i="30" s="1"/>
  <c r="M218" i="30"/>
  <c r="N218" i="30"/>
  <c r="U218" i="30"/>
  <c r="V218" i="30"/>
  <c r="W218" i="30" s="1"/>
  <c r="M222" i="30"/>
  <c r="N222" i="30"/>
  <c r="U222" i="30"/>
  <c r="V222" i="30"/>
  <c r="W222" i="30" s="1"/>
  <c r="M226" i="30"/>
  <c r="N226" i="30"/>
  <c r="U226" i="30"/>
  <c r="V226" i="30"/>
  <c r="W226" i="30" s="1"/>
  <c r="M230" i="30"/>
  <c r="N230" i="30"/>
  <c r="U230" i="30"/>
  <c r="V230" i="30"/>
  <c r="W230" i="30" s="1"/>
  <c r="M234" i="30"/>
  <c r="N234" i="30"/>
  <c r="U234" i="30"/>
  <c r="V234" i="30"/>
  <c r="W234" i="30" s="1"/>
  <c r="M238" i="30"/>
  <c r="N238" i="30"/>
  <c r="U238" i="30"/>
  <c r="V238" i="30"/>
  <c r="W238" i="30" s="1"/>
  <c r="M242" i="30"/>
  <c r="N242" i="30"/>
  <c r="U242" i="30"/>
  <c r="V242" i="30"/>
  <c r="W242" i="30" s="1"/>
  <c r="T249" i="30"/>
  <c r="M250" i="30"/>
  <c r="N250" i="30"/>
  <c r="U250" i="30"/>
  <c r="V250" i="30"/>
  <c r="W250" i="30" s="1"/>
  <c r="T257" i="30"/>
  <c r="M258" i="30"/>
  <c r="N258" i="30"/>
  <c r="U258" i="30"/>
  <c r="V258" i="30"/>
  <c r="W258" i="30" s="1"/>
  <c r="T265" i="30"/>
  <c r="M266" i="30"/>
  <c r="N266" i="30"/>
  <c r="U266" i="30"/>
  <c r="V266" i="30"/>
  <c r="W266" i="30" s="1"/>
  <c r="T273" i="30"/>
  <c r="M274" i="30"/>
  <c r="N274" i="30"/>
  <c r="U274" i="30"/>
  <c r="V274" i="30"/>
  <c r="W274" i="30" s="1"/>
  <c r="T281" i="30"/>
  <c r="M282" i="30"/>
  <c r="N282" i="30"/>
  <c r="U282" i="30"/>
  <c r="V282" i="30"/>
  <c r="W282" i="30" s="1"/>
  <c r="T289" i="30"/>
  <c r="M290" i="30"/>
  <c r="N290" i="30"/>
  <c r="U290" i="30"/>
  <c r="V290" i="30"/>
  <c r="W290" i="30" s="1"/>
  <c r="T297" i="30"/>
  <c r="M298" i="30"/>
  <c r="N298" i="30"/>
  <c r="U298" i="30"/>
  <c r="V298" i="30"/>
  <c r="W298" i="30" s="1"/>
  <c r="T305" i="30"/>
  <c r="M306" i="30"/>
  <c r="N306" i="30"/>
  <c r="U306" i="30"/>
  <c r="V306" i="30"/>
  <c r="W306" i="30" s="1"/>
  <c r="T313" i="30"/>
  <c r="M314" i="30"/>
  <c r="N314" i="30"/>
  <c r="U314" i="30"/>
  <c r="V314" i="30"/>
  <c r="W314" i="30" s="1"/>
  <c r="T321" i="30"/>
  <c r="M322" i="30"/>
  <c r="N322" i="30"/>
  <c r="U322" i="30"/>
  <c r="V322" i="30"/>
  <c r="W322" i="30" s="1"/>
  <c r="T329" i="30"/>
  <c r="M330" i="30"/>
  <c r="N330" i="30"/>
  <c r="U330" i="30"/>
  <c r="V330" i="30"/>
  <c r="W330" i="30" s="1"/>
  <c r="T337" i="30"/>
  <c r="M338" i="30"/>
  <c r="N338" i="30"/>
  <c r="U338" i="30"/>
  <c r="V338" i="30"/>
  <c r="W338" i="30" s="1"/>
  <c r="T345" i="30"/>
  <c r="M346" i="30"/>
  <c r="N346" i="30"/>
  <c r="U346" i="30"/>
  <c r="V346" i="30"/>
  <c r="W346" i="30" s="1"/>
  <c r="T353" i="30"/>
  <c r="M354" i="30"/>
  <c r="N354" i="30"/>
  <c r="U354" i="30"/>
  <c r="V354" i="30"/>
  <c r="W354" i="30" s="1"/>
  <c r="T361" i="30"/>
  <c r="M362" i="30"/>
  <c r="N362" i="30"/>
  <c r="U362" i="30"/>
  <c r="V362" i="30"/>
  <c r="W362" i="30" s="1"/>
  <c r="T369" i="30"/>
  <c r="M370" i="30"/>
  <c r="N370" i="30"/>
  <c r="U370" i="30"/>
  <c r="V370" i="30"/>
  <c r="W370" i="30" s="1"/>
  <c r="T377" i="30"/>
  <c r="M378" i="30"/>
  <c r="N378" i="30"/>
  <c r="U378" i="30"/>
  <c r="V378" i="30"/>
  <c r="W378" i="30" s="1"/>
  <c r="T385" i="30"/>
  <c r="M386" i="30"/>
  <c r="N386" i="30"/>
  <c r="U386" i="30"/>
  <c r="V386" i="30"/>
  <c r="W386" i="30" s="1"/>
  <c r="T393" i="30"/>
  <c r="M394" i="30"/>
  <c r="N394" i="30"/>
  <c r="U394" i="30"/>
  <c r="V394" i="30"/>
  <c r="W394" i="30" s="1"/>
  <c r="T401" i="30"/>
  <c r="M402" i="30"/>
  <c r="N402" i="30"/>
  <c r="U402" i="30"/>
  <c r="V402" i="30"/>
  <c r="W402" i="30" s="1"/>
  <c r="T409" i="30"/>
  <c r="M410" i="30"/>
  <c r="N410" i="30"/>
  <c r="U410" i="30"/>
  <c r="V410" i="30"/>
  <c r="W410" i="30" s="1"/>
  <c r="T417" i="30"/>
  <c r="M418" i="30"/>
  <c r="N418" i="30"/>
  <c r="U418" i="30"/>
  <c r="V418" i="30"/>
  <c r="W418" i="30" s="1"/>
  <c r="T425" i="30"/>
  <c r="M426" i="30"/>
  <c r="N426" i="30"/>
  <c r="U426" i="30"/>
  <c r="V426" i="30"/>
  <c r="W426" i="30" s="1"/>
  <c r="T433" i="30"/>
  <c r="M434" i="30"/>
  <c r="N434" i="30"/>
  <c r="U434" i="30"/>
  <c r="V434" i="30"/>
  <c r="W434" i="30" s="1"/>
  <c r="T441" i="30"/>
  <c r="M442" i="30"/>
  <c r="N442" i="30"/>
  <c r="U442" i="30"/>
  <c r="V442" i="30"/>
  <c r="W442" i="30" s="1"/>
  <c r="T449" i="30"/>
  <c r="M450" i="30"/>
  <c r="N450" i="30"/>
  <c r="U450" i="30"/>
  <c r="V450" i="30"/>
  <c r="W450" i="30" s="1"/>
  <c r="T457" i="30"/>
  <c r="M458" i="30"/>
  <c r="N458" i="30"/>
  <c r="U458" i="30"/>
  <c r="V458" i="30"/>
  <c r="W458" i="30" s="1"/>
  <c r="T465" i="30"/>
  <c r="M466" i="30"/>
  <c r="N466" i="30"/>
  <c r="U466" i="30"/>
  <c r="V466" i="30"/>
  <c r="W466" i="30" s="1"/>
  <c r="T473" i="30"/>
  <c r="M474" i="30"/>
  <c r="N474" i="30"/>
  <c r="U474" i="30"/>
  <c r="V474" i="30"/>
  <c r="W474" i="30" s="1"/>
  <c r="T481" i="30"/>
  <c r="M482" i="30"/>
  <c r="N482" i="30"/>
  <c r="U482" i="30"/>
  <c r="V482" i="30"/>
  <c r="W482" i="30" s="1"/>
  <c r="T489" i="30"/>
  <c r="M490" i="30"/>
  <c r="N490" i="30"/>
  <c r="U490" i="30"/>
  <c r="V490" i="30"/>
  <c r="W490" i="30" s="1"/>
  <c r="T497" i="30"/>
  <c r="M498" i="30"/>
  <c r="N498" i="30"/>
  <c r="U498" i="30"/>
  <c r="V498" i="30"/>
  <c r="W498" i="30" s="1"/>
  <c r="T505" i="30"/>
  <c r="M506" i="30"/>
  <c r="N506" i="30"/>
  <c r="U506" i="30"/>
  <c r="V506" i="30"/>
  <c r="W506" i="30" s="1"/>
  <c r="T513" i="30"/>
  <c r="M514" i="30"/>
  <c r="N514" i="30"/>
  <c r="U514" i="30"/>
  <c r="V514" i="30"/>
  <c r="W514" i="30" s="1"/>
  <c r="T521" i="30"/>
  <c r="M522" i="30"/>
  <c r="N522" i="30"/>
  <c r="U522" i="30"/>
  <c r="V522" i="30"/>
  <c r="W522" i="30" s="1"/>
  <c r="T529" i="30"/>
  <c r="M530" i="30"/>
  <c r="N530" i="30"/>
  <c r="U530" i="30"/>
  <c r="V530" i="30"/>
  <c r="W530" i="30" s="1"/>
  <c r="T537" i="30"/>
  <c r="M538" i="30"/>
  <c r="N538" i="30"/>
  <c r="U538" i="30"/>
  <c r="V538" i="30"/>
  <c r="W538" i="30" s="1"/>
  <c r="T545" i="30"/>
  <c r="M546" i="30"/>
  <c r="N546" i="30"/>
  <c r="U546" i="30"/>
  <c r="V546" i="30"/>
  <c r="W546" i="30" s="1"/>
  <c r="T553" i="30"/>
  <c r="M554" i="30"/>
  <c r="N554" i="30"/>
  <c r="U554" i="30"/>
  <c r="V554" i="30"/>
  <c r="W554" i="30" s="1"/>
  <c r="T561" i="30"/>
  <c r="M562" i="30"/>
  <c r="N562" i="30"/>
  <c r="U562" i="30"/>
  <c r="V562" i="30"/>
  <c r="W562" i="30" s="1"/>
  <c r="T569" i="30"/>
  <c r="M570" i="30"/>
  <c r="N570" i="30"/>
  <c r="U570" i="30"/>
  <c r="V570" i="30"/>
  <c r="W570" i="30" s="1"/>
  <c r="T577" i="30"/>
  <c r="M578" i="30"/>
  <c r="N578" i="30"/>
  <c r="U578" i="30"/>
  <c r="V578" i="30"/>
  <c r="W578" i="30" s="1"/>
  <c r="T585" i="30"/>
  <c r="M586" i="30"/>
  <c r="N586" i="30"/>
  <c r="U586" i="30"/>
  <c r="V586" i="30"/>
  <c r="W586" i="30" s="1"/>
  <c r="T593" i="30"/>
  <c r="M594" i="30"/>
  <c r="N594" i="30"/>
  <c r="U594" i="30"/>
  <c r="V594" i="30"/>
  <c r="W594" i="30" s="1"/>
  <c r="T601" i="30"/>
  <c r="M602" i="30"/>
  <c r="N602" i="30"/>
  <c r="U602" i="30"/>
  <c r="V602" i="30"/>
  <c r="W602" i="30" s="1"/>
  <c r="R72" i="31"/>
  <c r="S72" i="31"/>
  <c r="R74" i="31"/>
  <c r="S74" i="31"/>
  <c r="R76" i="31"/>
  <c r="S76" i="31"/>
  <c r="R78" i="31"/>
  <c r="S78" i="31"/>
  <c r="R80" i="31"/>
  <c r="S80" i="31"/>
  <c r="R82" i="31"/>
  <c r="S82" i="31"/>
  <c r="R84" i="31"/>
  <c r="S84" i="31"/>
  <c r="R86" i="31"/>
  <c r="S86" i="31"/>
  <c r="R88" i="31"/>
  <c r="S88" i="31"/>
  <c r="R90" i="31"/>
  <c r="S90" i="31"/>
  <c r="R92" i="31"/>
  <c r="S92" i="31"/>
  <c r="R94" i="31"/>
  <c r="S94" i="31"/>
  <c r="R96" i="31"/>
  <c r="S96" i="31"/>
  <c r="R98" i="31"/>
  <c r="S98" i="31"/>
  <c r="R100" i="31"/>
  <c r="S100" i="31"/>
  <c r="R102" i="31"/>
  <c r="S102" i="31"/>
  <c r="R104" i="31"/>
  <c r="S104" i="31"/>
  <c r="R106" i="31"/>
  <c r="S106" i="31"/>
  <c r="R108" i="31"/>
  <c r="S108" i="31"/>
  <c r="R110" i="31"/>
  <c r="S110" i="31"/>
  <c r="R112" i="31"/>
  <c r="S112" i="31"/>
  <c r="R114" i="31"/>
  <c r="S114" i="31"/>
  <c r="R116" i="31"/>
  <c r="S116" i="31"/>
  <c r="B127" i="31"/>
  <c r="G127" i="31"/>
  <c r="C127" i="31"/>
  <c r="G132" i="31"/>
  <c r="C132" i="31"/>
  <c r="D132" i="31"/>
  <c r="B143" i="31"/>
  <c r="G143" i="31"/>
  <c r="C143" i="31"/>
  <c r="G148" i="31"/>
  <c r="C148" i="31"/>
  <c r="D148" i="31"/>
  <c r="B159" i="31"/>
  <c r="G159" i="31"/>
  <c r="C159" i="31"/>
  <c r="G164" i="31"/>
  <c r="C164" i="31"/>
  <c r="D164" i="31"/>
  <c r="B175" i="31"/>
  <c r="G175" i="31"/>
  <c r="C175" i="31"/>
  <c r="G180" i="31"/>
  <c r="C180" i="31"/>
  <c r="D180" i="31"/>
  <c r="S174" i="28"/>
  <c r="T174" i="28"/>
  <c r="T179" i="28"/>
  <c r="H182" i="28"/>
  <c r="I182" i="28"/>
  <c r="I183" i="28"/>
  <c r="S190" i="28"/>
  <c r="T190" i="28"/>
  <c r="T195" i="28"/>
  <c r="H198" i="28"/>
  <c r="I198" i="28"/>
  <c r="I199" i="28"/>
  <c r="S206" i="28"/>
  <c r="T206" i="28"/>
  <c r="T211" i="28"/>
  <c r="H214" i="28"/>
  <c r="I214" i="28"/>
  <c r="I215" i="28"/>
  <c r="S222" i="28"/>
  <c r="T222" i="28"/>
  <c r="T227" i="28"/>
  <c r="H230" i="28"/>
  <c r="I230" i="28"/>
  <c r="I231" i="28"/>
  <c r="S238" i="28"/>
  <c r="T238" i="28"/>
  <c r="I493" i="28"/>
  <c r="H508" i="28"/>
  <c r="T509" i="28"/>
  <c r="S512" i="28"/>
  <c r="T512" i="28"/>
  <c r="I514" i="28"/>
  <c r="I515" i="28"/>
  <c r="H524" i="28"/>
  <c r="T525" i="28"/>
  <c r="S528" i="28"/>
  <c r="T528" i="28"/>
  <c r="I530" i="28"/>
  <c r="I531" i="28"/>
  <c r="H540" i="28"/>
  <c r="T541" i="28"/>
  <c r="S544" i="28"/>
  <c r="T544" i="28"/>
  <c r="I546" i="28"/>
  <c r="I547" i="28"/>
  <c r="H556" i="28"/>
  <c r="T557" i="28"/>
  <c r="S560" i="28"/>
  <c r="T560" i="28"/>
  <c r="I562" i="28"/>
  <c r="I563" i="28"/>
  <c r="H572" i="28"/>
  <c r="T573" i="28"/>
  <c r="S576" i="28"/>
  <c r="T576" i="28"/>
  <c r="I578" i="28"/>
  <c r="I579" i="28"/>
  <c r="H588" i="28"/>
  <c r="T589" i="28"/>
  <c r="S592" i="28"/>
  <c r="T592" i="28"/>
  <c r="I594" i="28"/>
  <c r="I595" i="28"/>
  <c r="S604" i="28"/>
  <c r="T604" i="28"/>
  <c r="T49" i="30"/>
  <c r="U50" i="30"/>
  <c r="T53" i="30"/>
  <c r="U54" i="30"/>
  <c r="T57" i="30"/>
  <c r="U58" i="30"/>
  <c r="O62" i="30"/>
  <c r="P62" i="30" s="1"/>
  <c r="T62" i="30"/>
  <c r="M63" i="30"/>
  <c r="O66" i="30"/>
  <c r="P66" i="30" s="1"/>
  <c r="T66" i="30"/>
  <c r="M67" i="30"/>
  <c r="O70" i="30"/>
  <c r="P70" i="30" s="1"/>
  <c r="T70" i="30"/>
  <c r="M71" i="30"/>
  <c r="O74" i="30"/>
  <c r="P74" i="30" s="1"/>
  <c r="T74" i="30"/>
  <c r="M75" i="30"/>
  <c r="O78" i="30"/>
  <c r="P78" i="30" s="1"/>
  <c r="T78" i="30"/>
  <c r="M79" i="30"/>
  <c r="O82" i="30"/>
  <c r="P82" i="30" s="1"/>
  <c r="T82" i="30"/>
  <c r="M83" i="30"/>
  <c r="O86" i="30"/>
  <c r="P86" i="30" s="1"/>
  <c r="T86" i="30"/>
  <c r="M87" i="30"/>
  <c r="O90" i="30"/>
  <c r="P90" i="30" s="1"/>
  <c r="T90" i="30"/>
  <c r="M91" i="30"/>
  <c r="O94" i="30"/>
  <c r="P94" i="30" s="1"/>
  <c r="T94" i="30"/>
  <c r="M95" i="30"/>
  <c r="O98" i="30"/>
  <c r="P98" i="30" s="1"/>
  <c r="T98" i="30"/>
  <c r="M99" i="30"/>
  <c r="O102" i="30"/>
  <c r="P102" i="30" s="1"/>
  <c r="T102" i="30"/>
  <c r="M103" i="30"/>
  <c r="O106" i="30"/>
  <c r="P106" i="30" s="1"/>
  <c r="T106" i="30"/>
  <c r="M107" i="30"/>
  <c r="O110" i="30"/>
  <c r="P110" i="30" s="1"/>
  <c r="T110" i="30"/>
  <c r="M111" i="30"/>
  <c r="O114" i="30"/>
  <c r="P114" i="30" s="1"/>
  <c r="T114" i="30"/>
  <c r="M115" i="30"/>
  <c r="O118" i="30"/>
  <c r="P118" i="30" s="1"/>
  <c r="T118" i="30"/>
  <c r="M119" i="30"/>
  <c r="O122" i="30"/>
  <c r="P122" i="30" s="1"/>
  <c r="T122" i="30"/>
  <c r="M123" i="30"/>
  <c r="O126" i="30"/>
  <c r="P126" i="30" s="1"/>
  <c r="T126" i="30"/>
  <c r="M127" i="30"/>
  <c r="O130" i="30"/>
  <c r="P130" i="30" s="1"/>
  <c r="T130" i="30"/>
  <c r="M131" i="30"/>
  <c r="O134" i="30"/>
  <c r="P134" i="30" s="1"/>
  <c r="T134" i="30"/>
  <c r="M135" i="30"/>
  <c r="O138" i="30"/>
  <c r="P138" i="30" s="1"/>
  <c r="T138" i="30"/>
  <c r="M139" i="30"/>
  <c r="O142" i="30"/>
  <c r="P142" i="30" s="1"/>
  <c r="T142" i="30"/>
  <c r="M143" i="30"/>
  <c r="O146" i="30"/>
  <c r="P146" i="30" s="1"/>
  <c r="T146" i="30"/>
  <c r="M147" i="30"/>
  <c r="O150" i="30"/>
  <c r="P150" i="30" s="1"/>
  <c r="T150" i="30"/>
  <c r="M151" i="30"/>
  <c r="O154" i="30"/>
  <c r="P154" i="30" s="1"/>
  <c r="T154" i="30"/>
  <c r="M155" i="30"/>
  <c r="O158" i="30"/>
  <c r="P158" i="30" s="1"/>
  <c r="T158" i="30"/>
  <c r="M159" i="30"/>
  <c r="O162" i="30"/>
  <c r="P162" i="30" s="1"/>
  <c r="T162" i="30"/>
  <c r="M163" i="30"/>
  <c r="O166" i="30"/>
  <c r="P166" i="30" s="1"/>
  <c r="T166" i="30"/>
  <c r="M167" i="30"/>
  <c r="O170" i="30"/>
  <c r="P170" i="30" s="1"/>
  <c r="T170" i="30"/>
  <c r="M171" i="30"/>
  <c r="O174" i="30"/>
  <c r="P174" i="30" s="1"/>
  <c r="T174" i="30"/>
  <c r="M175" i="30"/>
  <c r="O178" i="30"/>
  <c r="P178" i="30" s="1"/>
  <c r="T178" i="30"/>
  <c r="M179" i="30"/>
  <c r="O182" i="30"/>
  <c r="P182" i="30" s="1"/>
  <c r="T182" i="30"/>
  <c r="M183" i="30"/>
  <c r="O186" i="30"/>
  <c r="P186" i="30" s="1"/>
  <c r="T186" i="30"/>
  <c r="M187" i="30"/>
  <c r="O190" i="30"/>
  <c r="P190" i="30" s="1"/>
  <c r="T190" i="30"/>
  <c r="M191" i="30"/>
  <c r="O194" i="30"/>
  <c r="P194" i="30" s="1"/>
  <c r="T194" i="30"/>
  <c r="M195" i="30"/>
  <c r="O198" i="30"/>
  <c r="P198" i="30" s="1"/>
  <c r="T198" i="30"/>
  <c r="M199" i="30"/>
  <c r="O202" i="30"/>
  <c r="P202" i="30" s="1"/>
  <c r="T202" i="30"/>
  <c r="M203" i="30"/>
  <c r="O206" i="30"/>
  <c r="P206" i="30" s="1"/>
  <c r="T206" i="30"/>
  <c r="M207" i="30"/>
  <c r="O210" i="30"/>
  <c r="P210" i="30" s="1"/>
  <c r="T210" i="30"/>
  <c r="M211" i="30"/>
  <c r="O214" i="30"/>
  <c r="P214" i="30" s="1"/>
  <c r="T214" i="30"/>
  <c r="M215" i="30"/>
  <c r="O218" i="30"/>
  <c r="P218" i="30" s="1"/>
  <c r="T218" i="30"/>
  <c r="M219" i="30"/>
  <c r="O222" i="30"/>
  <c r="P222" i="30" s="1"/>
  <c r="T222" i="30"/>
  <c r="M223" i="30"/>
  <c r="O226" i="30"/>
  <c r="P226" i="30" s="1"/>
  <c r="T226" i="30"/>
  <c r="M227" i="30"/>
  <c r="O230" i="30"/>
  <c r="P230" i="30" s="1"/>
  <c r="T230" i="30"/>
  <c r="M231" i="30"/>
  <c r="O234" i="30"/>
  <c r="P234" i="30" s="1"/>
  <c r="T234" i="30"/>
  <c r="M235" i="30"/>
  <c r="O238" i="30"/>
  <c r="P238" i="30" s="1"/>
  <c r="T238" i="30"/>
  <c r="M239" i="30"/>
  <c r="O242" i="30"/>
  <c r="P242" i="30" s="1"/>
  <c r="T242" i="30"/>
  <c r="T243" i="30"/>
  <c r="U244" i="30"/>
  <c r="V244" i="30"/>
  <c r="W244" i="30" s="1"/>
  <c r="U249" i="30"/>
  <c r="O250" i="30"/>
  <c r="P250" i="30" s="1"/>
  <c r="T250" i="30"/>
  <c r="T251" i="30"/>
  <c r="U252" i="30"/>
  <c r="V252" i="30"/>
  <c r="W252" i="30" s="1"/>
  <c r="U257" i="30"/>
  <c r="O258" i="30"/>
  <c r="P258" i="30" s="1"/>
  <c r="T258" i="30"/>
  <c r="T259" i="30"/>
  <c r="U260" i="30"/>
  <c r="V260" i="30"/>
  <c r="W260" i="30" s="1"/>
  <c r="U265" i="30"/>
  <c r="O266" i="30"/>
  <c r="P266" i="30" s="1"/>
  <c r="T266" i="30"/>
  <c r="T267" i="30"/>
  <c r="U268" i="30"/>
  <c r="V268" i="30"/>
  <c r="W268" i="30" s="1"/>
  <c r="U273" i="30"/>
  <c r="O274" i="30"/>
  <c r="P274" i="30" s="1"/>
  <c r="T274" i="30"/>
  <c r="T275" i="30"/>
  <c r="U276" i="30"/>
  <c r="V276" i="30"/>
  <c r="W276" i="30" s="1"/>
  <c r="U281" i="30"/>
  <c r="O282" i="30"/>
  <c r="P282" i="30" s="1"/>
  <c r="T282" i="30"/>
  <c r="T283" i="30"/>
  <c r="U284" i="30"/>
  <c r="V284" i="30"/>
  <c r="W284" i="30" s="1"/>
  <c r="U289" i="30"/>
  <c r="O290" i="30"/>
  <c r="P290" i="30" s="1"/>
  <c r="T290" i="30"/>
  <c r="T291" i="30"/>
  <c r="U292" i="30"/>
  <c r="V292" i="30"/>
  <c r="W292" i="30" s="1"/>
  <c r="U297" i="30"/>
  <c r="O298" i="30"/>
  <c r="P298" i="30" s="1"/>
  <c r="T298" i="30"/>
  <c r="T299" i="30"/>
  <c r="U300" i="30"/>
  <c r="V300" i="30"/>
  <c r="W300" i="30" s="1"/>
  <c r="U305" i="30"/>
  <c r="O306" i="30"/>
  <c r="P306" i="30" s="1"/>
  <c r="T306" i="30"/>
  <c r="T307" i="30"/>
  <c r="U308" i="30"/>
  <c r="V308" i="30"/>
  <c r="W308" i="30" s="1"/>
  <c r="U313" i="30"/>
  <c r="O314" i="30"/>
  <c r="P314" i="30" s="1"/>
  <c r="T314" i="30"/>
  <c r="T315" i="30"/>
  <c r="U316" i="30"/>
  <c r="V316" i="30"/>
  <c r="W316" i="30" s="1"/>
  <c r="U321" i="30"/>
  <c r="O322" i="30"/>
  <c r="P322" i="30" s="1"/>
  <c r="T322" i="30"/>
  <c r="T323" i="30"/>
  <c r="U324" i="30"/>
  <c r="V324" i="30"/>
  <c r="W324" i="30" s="1"/>
  <c r="U329" i="30"/>
  <c r="O330" i="30"/>
  <c r="P330" i="30" s="1"/>
  <c r="T330" i="30"/>
  <c r="T331" i="30"/>
  <c r="U332" i="30"/>
  <c r="V332" i="30"/>
  <c r="W332" i="30" s="1"/>
  <c r="U337" i="30"/>
  <c r="O338" i="30"/>
  <c r="P338" i="30" s="1"/>
  <c r="T338" i="30"/>
  <c r="T339" i="30"/>
  <c r="U340" i="30"/>
  <c r="V340" i="30"/>
  <c r="W340" i="30" s="1"/>
  <c r="U345" i="30"/>
  <c r="O346" i="30"/>
  <c r="P346" i="30" s="1"/>
  <c r="T346" i="30"/>
  <c r="T347" i="30"/>
  <c r="U348" i="30"/>
  <c r="V348" i="30"/>
  <c r="W348" i="30" s="1"/>
  <c r="U353" i="30"/>
  <c r="O354" i="30"/>
  <c r="P354" i="30" s="1"/>
  <c r="T354" i="30"/>
  <c r="T355" i="30"/>
  <c r="U356" i="30"/>
  <c r="V356" i="30"/>
  <c r="W356" i="30" s="1"/>
  <c r="U361" i="30"/>
  <c r="O362" i="30"/>
  <c r="P362" i="30" s="1"/>
  <c r="T362" i="30"/>
  <c r="T363" i="30"/>
  <c r="U364" i="30"/>
  <c r="V364" i="30"/>
  <c r="W364" i="30" s="1"/>
  <c r="U369" i="30"/>
  <c r="O370" i="30"/>
  <c r="P370" i="30" s="1"/>
  <c r="T370" i="30"/>
  <c r="T371" i="30"/>
  <c r="U372" i="30"/>
  <c r="V372" i="30"/>
  <c r="W372" i="30" s="1"/>
  <c r="U377" i="30"/>
  <c r="O378" i="30"/>
  <c r="P378" i="30" s="1"/>
  <c r="T378" i="30"/>
  <c r="T379" i="30"/>
  <c r="U380" i="30"/>
  <c r="V380" i="30"/>
  <c r="W380" i="30" s="1"/>
  <c r="U385" i="30"/>
  <c r="O386" i="30"/>
  <c r="P386" i="30" s="1"/>
  <c r="T386" i="30"/>
  <c r="T387" i="30"/>
  <c r="U388" i="30"/>
  <c r="V388" i="30"/>
  <c r="W388" i="30" s="1"/>
  <c r="U393" i="30"/>
  <c r="O394" i="30"/>
  <c r="P394" i="30" s="1"/>
  <c r="T394" i="30"/>
  <c r="T395" i="30"/>
  <c r="U396" i="30"/>
  <c r="V396" i="30"/>
  <c r="W396" i="30" s="1"/>
  <c r="U401" i="30"/>
  <c r="O402" i="30"/>
  <c r="P402" i="30" s="1"/>
  <c r="T402" i="30"/>
  <c r="T403" i="30"/>
  <c r="U404" i="30"/>
  <c r="V404" i="30"/>
  <c r="W404" i="30" s="1"/>
  <c r="U409" i="30"/>
  <c r="O410" i="30"/>
  <c r="P410" i="30" s="1"/>
  <c r="T410" i="30"/>
  <c r="T411" i="30"/>
  <c r="U412" i="30"/>
  <c r="V412" i="30"/>
  <c r="W412" i="30" s="1"/>
  <c r="U417" i="30"/>
  <c r="O418" i="30"/>
  <c r="P418" i="30" s="1"/>
  <c r="T418" i="30"/>
  <c r="T419" i="30"/>
  <c r="U420" i="30"/>
  <c r="V420" i="30"/>
  <c r="W420" i="30" s="1"/>
  <c r="U425" i="30"/>
  <c r="O426" i="30"/>
  <c r="P426" i="30" s="1"/>
  <c r="T426" i="30"/>
  <c r="T427" i="30"/>
  <c r="U428" i="30"/>
  <c r="V428" i="30"/>
  <c r="W428" i="30" s="1"/>
  <c r="U433" i="30"/>
  <c r="O434" i="30"/>
  <c r="P434" i="30" s="1"/>
  <c r="T434" i="30"/>
  <c r="T435" i="30"/>
  <c r="U436" i="30"/>
  <c r="V436" i="30"/>
  <c r="W436" i="30" s="1"/>
  <c r="U441" i="30"/>
  <c r="O442" i="30"/>
  <c r="P442" i="30" s="1"/>
  <c r="T442" i="30"/>
  <c r="T443" i="30"/>
  <c r="U444" i="30"/>
  <c r="V444" i="30"/>
  <c r="W444" i="30" s="1"/>
  <c r="U449" i="30"/>
  <c r="O450" i="30"/>
  <c r="P450" i="30" s="1"/>
  <c r="T450" i="30"/>
  <c r="T451" i="30"/>
  <c r="U452" i="30"/>
  <c r="V452" i="30"/>
  <c r="W452" i="30" s="1"/>
  <c r="U457" i="30"/>
  <c r="O458" i="30"/>
  <c r="P458" i="30" s="1"/>
  <c r="T458" i="30"/>
  <c r="T459" i="30"/>
  <c r="U460" i="30"/>
  <c r="V460" i="30"/>
  <c r="W460" i="30" s="1"/>
  <c r="U465" i="30"/>
  <c r="O466" i="30"/>
  <c r="P466" i="30" s="1"/>
  <c r="T466" i="30"/>
  <c r="T467" i="30"/>
  <c r="U468" i="30"/>
  <c r="V468" i="30"/>
  <c r="W468" i="30" s="1"/>
  <c r="U473" i="30"/>
  <c r="O474" i="30"/>
  <c r="P474" i="30" s="1"/>
  <c r="T474" i="30"/>
  <c r="T475" i="30"/>
  <c r="U476" i="30"/>
  <c r="V476" i="30"/>
  <c r="W476" i="30" s="1"/>
  <c r="U481" i="30"/>
  <c r="O482" i="30"/>
  <c r="P482" i="30" s="1"/>
  <c r="T482" i="30"/>
  <c r="T483" i="30"/>
  <c r="U484" i="30"/>
  <c r="V484" i="30"/>
  <c r="W484" i="30" s="1"/>
  <c r="U489" i="30"/>
  <c r="O490" i="30"/>
  <c r="P490" i="30" s="1"/>
  <c r="T490" i="30"/>
  <c r="T491" i="30"/>
  <c r="U492" i="30"/>
  <c r="V492" i="30"/>
  <c r="W492" i="30" s="1"/>
  <c r="U497" i="30"/>
  <c r="O498" i="30"/>
  <c r="P498" i="30" s="1"/>
  <c r="T498" i="30"/>
  <c r="T499" i="30"/>
  <c r="U500" i="30"/>
  <c r="V500" i="30"/>
  <c r="W500" i="30" s="1"/>
  <c r="U505" i="30"/>
  <c r="O506" i="30"/>
  <c r="P506" i="30" s="1"/>
  <c r="T506" i="30"/>
  <c r="T507" i="30"/>
  <c r="U508" i="30"/>
  <c r="V508" i="30"/>
  <c r="W508" i="30" s="1"/>
  <c r="U513" i="30"/>
  <c r="O514" i="30"/>
  <c r="P514" i="30" s="1"/>
  <c r="T514" i="30"/>
  <c r="T515" i="30"/>
  <c r="U516" i="30"/>
  <c r="V516" i="30"/>
  <c r="W516" i="30" s="1"/>
  <c r="U521" i="30"/>
  <c r="O522" i="30"/>
  <c r="P522" i="30" s="1"/>
  <c r="T522" i="30"/>
  <c r="T523" i="30"/>
  <c r="U524" i="30"/>
  <c r="V524" i="30"/>
  <c r="W524" i="30" s="1"/>
  <c r="U529" i="30"/>
  <c r="O530" i="30"/>
  <c r="P530" i="30" s="1"/>
  <c r="T530" i="30"/>
  <c r="T531" i="30"/>
  <c r="U532" i="30"/>
  <c r="V532" i="30"/>
  <c r="W532" i="30" s="1"/>
  <c r="U537" i="30"/>
  <c r="O538" i="30"/>
  <c r="P538" i="30" s="1"/>
  <c r="T538" i="30"/>
  <c r="T539" i="30"/>
  <c r="U540" i="30"/>
  <c r="V540" i="30"/>
  <c r="W540" i="30" s="1"/>
  <c r="U545" i="30"/>
  <c r="O546" i="30"/>
  <c r="P546" i="30" s="1"/>
  <c r="T546" i="30"/>
  <c r="T547" i="30"/>
  <c r="U548" i="30"/>
  <c r="V548" i="30"/>
  <c r="W548" i="30" s="1"/>
  <c r="U553" i="30"/>
  <c r="O554" i="30"/>
  <c r="P554" i="30" s="1"/>
  <c r="T554" i="30"/>
  <c r="T555" i="30"/>
  <c r="U556" i="30"/>
  <c r="V556" i="30"/>
  <c r="W556" i="30" s="1"/>
  <c r="U561" i="30"/>
  <c r="O562" i="30"/>
  <c r="P562" i="30" s="1"/>
  <c r="T562" i="30"/>
  <c r="T563" i="30"/>
  <c r="U564" i="30"/>
  <c r="V564" i="30"/>
  <c r="W564" i="30" s="1"/>
  <c r="U569" i="30"/>
  <c r="O570" i="30"/>
  <c r="P570" i="30" s="1"/>
  <c r="T570" i="30"/>
  <c r="T571" i="30"/>
  <c r="U572" i="30"/>
  <c r="V572" i="30"/>
  <c r="W572" i="30" s="1"/>
  <c r="U577" i="30"/>
  <c r="O578" i="30"/>
  <c r="P578" i="30" s="1"/>
  <c r="T578" i="30"/>
  <c r="T579" i="30"/>
  <c r="U580" i="30"/>
  <c r="V580" i="30"/>
  <c r="W580" i="30" s="1"/>
  <c r="U585" i="30"/>
  <c r="O586" i="30"/>
  <c r="P586" i="30" s="1"/>
  <c r="T586" i="30"/>
  <c r="T587" i="30"/>
  <c r="U588" i="30"/>
  <c r="V588" i="30"/>
  <c r="W588" i="30" s="1"/>
  <c r="U593" i="30"/>
  <c r="O594" i="30"/>
  <c r="P594" i="30" s="1"/>
  <c r="T594" i="30"/>
  <c r="T595" i="30"/>
  <c r="U596" i="30"/>
  <c r="V596" i="30"/>
  <c r="W596" i="30" s="1"/>
  <c r="U601" i="30"/>
  <c r="O602" i="30"/>
  <c r="P602" i="30" s="1"/>
  <c r="T602" i="30"/>
  <c r="T603" i="30"/>
  <c r="U604" i="30"/>
  <c r="V604" i="30"/>
  <c r="W604" i="30" s="1"/>
  <c r="C72" i="31"/>
  <c r="C74" i="31"/>
  <c r="C76" i="31"/>
  <c r="C78" i="31"/>
  <c r="C80" i="31"/>
  <c r="C82" i="31"/>
  <c r="C84" i="31"/>
  <c r="C86" i="31"/>
  <c r="C88" i="31"/>
  <c r="C90" i="31"/>
  <c r="C92" i="31"/>
  <c r="C94" i="31"/>
  <c r="C96" i="31"/>
  <c r="C98" i="31"/>
  <c r="C100" i="31"/>
  <c r="C102" i="31"/>
  <c r="C104" i="31"/>
  <c r="C106" i="31"/>
  <c r="C108" i="31"/>
  <c r="C110" i="31"/>
  <c r="C112" i="31"/>
  <c r="C114" i="31"/>
  <c r="C116" i="31"/>
  <c r="C118" i="31"/>
  <c r="D127" i="31"/>
  <c r="G128" i="31"/>
  <c r="C128" i="31"/>
  <c r="D128" i="31"/>
  <c r="B132" i="31"/>
  <c r="C134" i="31"/>
  <c r="E138" i="31"/>
  <c r="F138" i="31"/>
  <c r="D143" i="31"/>
  <c r="G144" i="31"/>
  <c r="C144" i="31"/>
  <c r="D144" i="31"/>
  <c r="B148" i="31"/>
  <c r="C150" i="31"/>
  <c r="D159" i="31"/>
  <c r="G160" i="31"/>
  <c r="C160" i="31"/>
  <c r="D160" i="31"/>
  <c r="B164" i="31"/>
  <c r="C166" i="31"/>
  <c r="E170" i="31"/>
  <c r="F170" i="31"/>
  <c r="D175" i="31"/>
  <c r="G176" i="31"/>
  <c r="C176" i="31"/>
  <c r="D176" i="31"/>
  <c r="B180" i="31"/>
  <c r="C182" i="31"/>
  <c r="A98" i="33"/>
  <c r="A15" i="33"/>
  <c r="A16" i="33"/>
  <c r="I119" i="33"/>
  <c r="A120" i="33"/>
  <c r="A152" i="33"/>
  <c r="A92" i="33"/>
  <c r="A112" i="33"/>
  <c r="A11" i="33"/>
  <c r="A97" i="33"/>
  <c r="I125" i="33"/>
  <c r="I149" i="33"/>
  <c r="I150" i="33"/>
  <c r="I181" i="33"/>
  <c r="I126" i="33"/>
  <c r="A128" i="33"/>
  <c r="I157" i="33"/>
  <c r="I158" i="33"/>
  <c r="A160" i="33"/>
  <c r="I109" i="33"/>
  <c r="I133" i="33"/>
  <c r="I134" i="33"/>
  <c r="A136" i="33"/>
  <c r="I165" i="33"/>
  <c r="I166" i="33"/>
  <c r="A168" i="33"/>
  <c r="I189" i="33"/>
  <c r="I197" i="33"/>
  <c r="I205" i="33"/>
  <c r="I213" i="33"/>
  <c r="I221" i="33"/>
  <c r="I229" i="33"/>
  <c r="A93" i="33"/>
  <c r="A104" i="33"/>
  <c r="I111" i="33"/>
  <c r="I116" i="33"/>
  <c r="I117" i="33"/>
  <c r="A126" i="33"/>
  <c r="I141" i="33"/>
  <c r="I142" i="33"/>
  <c r="I173" i="33"/>
  <c r="I174" i="33"/>
  <c r="A283" i="33"/>
  <c r="I285" i="33"/>
  <c r="I291" i="33"/>
  <c r="I299" i="33"/>
  <c r="A318" i="33"/>
  <c r="A322" i="33"/>
  <c r="A375" i="33"/>
  <c r="A77" i="33"/>
  <c r="A79" i="33"/>
  <c r="A81" i="33"/>
  <c r="A83" i="33"/>
  <c r="I112" i="33"/>
  <c r="I120" i="33"/>
  <c r="A309" i="33"/>
  <c r="A310" i="33"/>
  <c r="A317" i="33"/>
  <c r="I333" i="33"/>
  <c r="I359" i="33"/>
  <c r="A367" i="33"/>
  <c r="A9" i="33"/>
  <c r="A13" i="33"/>
  <c r="A51" i="33"/>
  <c r="A53" i="33"/>
  <c r="A55" i="33"/>
  <c r="A57" i="33"/>
  <c r="A59" i="33"/>
  <c r="A61" i="33"/>
  <c r="A101" i="33"/>
  <c r="A105" i="33"/>
  <c r="I106" i="33"/>
  <c r="I114" i="33"/>
  <c r="I122" i="33"/>
  <c r="I182" i="33"/>
  <c r="I190" i="33"/>
  <c r="I198" i="33"/>
  <c r="I206" i="33"/>
  <c r="I214" i="33"/>
  <c r="I222" i="33"/>
  <c r="I230" i="33"/>
  <c r="I238" i="33"/>
  <c r="I246" i="33"/>
  <c r="I254" i="33"/>
  <c r="I262" i="33"/>
  <c r="I270" i="33"/>
  <c r="I278" i="33"/>
  <c r="A291" i="33"/>
  <c r="A299" i="33"/>
  <c r="A311" i="33"/>
  <c r="I327" i="33"/>
  <c r="A335" i="33"/>
  <c r="A338" i="33"/>
  <c r="I343" i="33"/>
  <c r="A351" i="33"/>
  <c r="A370" i="33"/>
  <c r="A284" i="33"/>
  <c r="I317" i="33"/>
  <c r="A333" i="33"/>
  <c r="A334" i="33"/>
  <c r="A354" i="33"/>
  <c r="I379" i="33"/>
  <c r="A348" i="33"/>
  <c r="A349" i="33"/>
  <c r="A350" i="33"/>
  <c r="A364" i="33"/>
  <c r="A365" i="33"/>
  <c r="A366" i="33"/>
  <c r="I375" i="33"/>
  <c r="A403" i="33"/>
  <c r="A435" i="33"/>
  <c r="A467" i="33"/>
  <c r="A499" i="33"/>
  <c r="A517" i="33"/>
  <c r="A407" i="33"/>
  <c r="I411" i="33"/>
  <c r="A439" i="33"/>
  <c r="I443" i="33"/>
  <c r="A471" i="33"/>
  <c r="I475" i="33"/>
  <c r="I551" i="33"/>
  <c r="I130" i="33"/>
  <c r="I138" i="33"/>
  <c r="I146" i="33"/>
  <c r="I154" i="33"/>
  <c r="I162" i="33"/>
  <c r="I170" i="33"/>
  <c r="I178" i="33"/>
  <c r="I186" i="33"/>
  <c r="I194" i="33"/>
  <c r="I202" i="33"/>
  <c r="I210" i="33"/>
  <c r="I218" i="33"/>
  <c r="I226" i="33"/>
  <c r="I234" i="33"/>
  <c r="I242" i="33"/>
  <c r="I250" i="33"/>
  <c r="I258" i="33"/>
  <c r="I266" i="33"/>
  <c r="I274" i="33"/>
  <c r="I282" i="33"/>
  <c r="A292" i="33"/>
  <c r="A300" i="33"/>
  <c r="A324" i="33"/>
  <c r="A326" i="33"/>
  <c r="A340" i="33"/>
  <c r="A342" i="33"/>
  <c r="A356" i="33"/>
  <c r="A358" i="33"/>
  <c r="A372" i="33"/>
  <c r="A378" i="33"/>
  <c r="I519" i="33"/>
  <c r="A314" i="33"/>
  <c r="A330" i="33"/>
  <c r="A346" i="33"/>
  <c r="A362" i="33"/>
  <c r="A373" i="33"/>
  <c r="A374" i="33"/>
  <c r="A397" i="33"/>
  <c r="A410" i="33"/>
  <c r="A429" i="33"/>
  <c r="A442" i="33"/>
  <c r="A461" i="33"/>
  <c r="A474" i="33"/>
  <c r="A493" i="33"/>
  <c r="A527" i="33"/>
  <c r="A390" i="33"/>
  <c r="A395" i="33"/>
  <c r="I403" i="33"/>
  <c r="A422" i="33"/>
  <c r="A427" i="33"/>
  <c r="I435" i="33"/>
  <c r="A454" i="33"/>
  <c r="A459" i="33"/>
  <c r="I467" i="33"/>
  <c r="A486" i="33"/>
  <c r="A491" i="33"/>
  <c r="I499" i="33"/>
  <c r="A518" i="33"/>
  <c r="A523" i="33"/>
  <c r="A534" i="33"/>
  <c r="A540" i="33"/>
  <c r="A548" i="33"/>
  <c r="A558" i="33"/>
  <c r="I559" i="33"/>
  <c r="A565" i="33"/>
  <c r="I565" i="33"/>
  <c r="A575" i="33"/>
  <c r="A580" i="33"/>
  <c r="A589" i="33"/>
  <c r="A27" i="34"/>
  <c r="A503" i="33"/>
  <c r="I507" i="33"/>
  <c r="A525" i="33"/>
  <c r="A526" i="33"/>
  <c r="I527" i="33"/>
  <c r="I533" i="33"/>
  <c r="A543" i="33"/>
  <c r="A566" i="33"/>
  <c r="A567" i="33"/>
  <c r="I567" i="33"/>
  <c r="I605" i="33"/>
  <c r="A379" i="33"/>
  <c r="A383" i="33"/>
  <c r="I387" i="33"/>
  <c r="A405" i="33"/>
  <c r="A406" i="33"/>
  <c r="I407" i="33"/>
  <c r="A411" i="33"/>
  <c r="A415" i="33"/>
  <c r="I419" i="33"/>
  <c r="A437" i="33"/>
  <c r="A438" i="33"/>
  <c r="I439" i="33"/>
  <c r="A443" i="33"/>
  <c r="A447" i="33"/>
  <c r="I451" i="33"/>
  <c r="A469" i="33"/>
  <c r="A470" i="33"/>
  <c r="I471" i="33"/>
  <c r="A475" i="33"/>
  <c r="A479" i="33"/>
  <c r="I483" i="33"/>
  <c r="A501" i="33"/>
  <c r="A502" i="33"/>
  <c r="I503" i="33"/>
  <c r="A506" i="33"/>
  <c r="A507" i="33"/>
  <c r="A511" i="33"/>
  <c r="I515" i="33"/>
  <c r="A549" i="33"/>
  <c r="A557" i="33"/>
  <c r="A590" i="33"/>
  <c r="A597" i="33"/>
  <c r="I597" i="33"/>
  <c r="A72" i="34"/>
  <c r="A85" i="34"/>
  <c r="A382" i="33"/>
  <c r="A386" i="33"/>
  <c r="A387" i="33"/>
  <c r="I395" i="33"/>
  <c r="A414" i="33"/>
  <c r="A418" i="33"/>
  <c r="A419" i="33"/>
  <c r="I427" i="33"/>
  <c r="A446" i="33"/>
  <c r="A450" i="33"/>
  <c r="A451" i="33"/>
  <c r="I459" i="33"/>
  <c r="A478" i="33"/>
  <c r="A482" i="33"/>
  <c r="A483" i="33"/>
  <c r="I491" i="33"/>
  <c r="A510" i="33"/>
  <c r="A514" i="33"/>
  <c r="A515" i="33"/>
  <c r="I523" i="33"/>
  <c r="A532" i="33"/>
  <c r="A533" i="33"/>
  <c r="I535" i="33"/>
  <c r="I573" i="33"/>
  <c r="I575" i="33"/>
  <c r="A583" i="33"/>
  <c r="A598" i="33"/>
  <c r="I599" i="33"/>
  <c r="A11" i="34"/>
  <c r="A34" i="34"/>
  <c r="A36" i="34"/>
  <c r="A42" i="34"/>
  <c r="A59" i="34"/>
  <c r="A66" i="34"/>
  <c r="A162" i="34"/>
  <c r="A166" i="34"/>
  <c r="A170" i="34"/>
  <c r="A174" i="34"/>
  <c r="A178" i="34"/>
  <c r="A182" i="34"/>
  <c r="A186" i="34"/>
  <c r="A190" i="34"/>
  <c r="A194" i="34"/>
  <c r="A541" i="33"/>
  <c r="A573" i="33"/>
  <c r="A605" i="33"/>
  <c r="A7" i="34"/>
  <c r="A13" i="34"/>
  <c r="A18" i="34"/>
  <c r="A43" i="34"/>
  <c r="A44" i="34"/>
  <c r="A50" i="34"/>
  <c r="A73" i="34"/>
  <c r="A74" i="34"/>
  <c r="A80" i="34"/>
  <c r="A581" i="33"/>
  <c r="A19" i="34"/>
  <c r="A20" i="34"/>
  <c r="A26" i="34"/>
  <c r="A51" i="34"/>
  <c r="A52" i="34"/>
  <c r="A58" i="34"/>
  <c r="A86" i="34"/>
  <c r="A87" i="34"/>
  <c r="A106" i="34"/>
  <c r="A107" i="34"/>
  <c r="A108" i="34"/>
  <c r="A109" i="34"/>
  <c r="A110" i="34"/>
  <c r="A111" i="34"/>
  <c r="A112" i="34"/>
  <c r="A113" i="34"/>
  <c r="A114" i="34"/>
  <c r="A115" i="34"/>
  <c r="A116" i="34"/>
  <c r="A117" i="34"/>
  <c r="A118" i="34"/>
  <c r="A119" i="34"/>
  <c r="A120" i="34"/>
  <c r="A121" i="34"/>
  <c r="A122" i="34"/>
  <c r="A123" i="34"/>
  <c r="A124" i="34"/>
  <c r="A125" i="34"/>
  <c r="A126" i="34"/>
  <c r="A127" i="34"/>
  <c r="A128" i="34"/>
  <c r="A129" i="34"/>
  <c r="A130" i="34"/>
  <c r="A131" i="34"/>
  <c r="A132" i="34"/>
  <c r="A133" i="34"/>
  <c r="A134" i="34"/>
  <c r="A135" i="34"/>
  <c r="A136" i="34"/>
  <c r="A137" i="34"/>
  <c r="A138" i="34"/>
  <c r="A139" i="34"/>
  <c r="A140" i="34"/>
  <c r="A141" i="34"/>
  <c r="A142" i="34"/>
  <c r="A143" i="34"/>
  <c r="A144" i="34"/>
  <c r="A145" i="34"/>
  <c r="A146" i="34"/>
  <c r="A147" i="34"/>
  <c r="A148" i="34"/>
  <c r="A149" i="34"/>
  <c r="A150" i="34"/>
  <c r="A151" i="34"/>
  <c r="A152" i="34"/>
  <c r="A153" i="34"/>
  <c r="A154" i="34"/>
  <c r="A155" i="34"/>
  <c r="A156" i="34"/>
  <c r="A157" i="34"/>
  <c r="A158" i="34"/>
  <c r="A160" i="34"/>
  <c r="A164" i="34"/>
  <c r="A168" i="34"/>
  <c r="A172" i="34"/>
  <c r="A176" i="34"/>
  <c r="A180" i="34"/>
  <c r="A184" i="34"/>
  <c r="A188" i="34"/>
  <c r="A192" i="34"/>
  <c r="A196" i="34"/>
  <c r="A530" i="33"/>
  <c r="I531" i="33"/>
  <c r="A538" i="33"/>
  <c r="I539" i="33"/>
  <c r="A546" i="33"/>
  <c r="I547" i="33"/>
  <c r="A554" i="33"/>
  <c r="I555" i="33"/>
  <c r="A562" i="33"/>
  <c r="I563" i="33"/>
  <c r="A570" i="33"/>
  <c r="I571" i="33"/>
  <c r="A578" i="33"/>
  <c r="I579" i="33"/>
  <c r="A586" i="33"/>
  <c r="I587" i="33"/>
  <c r="A594" i="33"/>
  <c r="I595" i="33"/>
  <c r="A602" i="33"/>
  <c r="I603" i="33"/>
  <c r="A239" i="34"/>
  <c r="A243" i="34"/>
  <c r="A247" i="34"/>
  <c r="A251" i="34"/>
  <c r="A255" i="34"/>
  <c r="I257" i="34"/>
  <c r="A263" i="34"/>
  <c r="A269" i="34"/>
  <c r="A287" i="34"/>
  <c r="I294" i="34"/>
  <c r="I299" i="34"/>
  <c r="I260" i="34"/>
  <c r="I265" i="34"/>
  <c r="I291" i="34"/>
  <c r="A241" i="34"/>
  <c r="A245" i="34"/>
  <c r="A249" i="34"/>
  <c r="A253" i="34"/>
  <c r="I259" i="34"/>
  <c r="A271" i="34"/>
  <c r="I278" i="34"/>
  <c r="I283" i="34"/>
  <c r="A303" i="34"/>
  <c r="I370" i="34"/>
  <c r="A288" i="33"/>
  <c r="A296" i="33"/>
  <c r="A304" i="33"/>
  <c r="A312" i="33"/>
  <c r="A320" i="33"/>
  <c r="A328" i="33"/>
  <c r="A336" i="33"/>
  <c r="A344" i="33"/>
  <c r="A352" i="33"/>
  <c r="A360" i="33"/>
  <c r="A368" i="33"/>
  <c r="A376" i="33"/>
  <c r="A384" i="33"/>
  <c r="A392" i="33"/>
  <c r="A400" i="33"/>
  <c r="A408" i="33"/>
  <c r="A416" i="33"/>
  <c r="A424" i="33"/>
  <c r="A432" i="33"/>
  <c r="A440" i="33"/>
  <c r="A448" i="33"/>
  <c r="A456" i="33"/>
  <c r="A464" i="33"/>
  <c r="A472" i="33"/>
  <c r="A480" i="33"/>
  <c r="A488" i="33"/>
  <c r="A496" i="33"/>
  <c r="A504" i="33"/>
  <c r="A512" i="33"/>
  <c r="A520" i="33"/>
  <c r="A528" i="33"/>
  <c r="A536" i="33"/>
  <c r="A544" i="33"/>
  <c r="A552" i="33"/>
  <c r="A560" i="33"/>
  <c r="A568" i="33"/>
  <c r="A576" i="33"/>
  <c r="A584" i="33"/>
  <c r="A592" i="33"/>
  <c r="A600" i="33"/>
  <c r="A8" i="34"/>
  <c r="A21" i="34"/>
  <c r="A29" i="34"/>
  <c r="A37" i="34"/>
  <c r="A45" i="34"/>
  <c r="A53" i="34"/>
  <c r="A61" i="34"/>
  <c r="A69" i="34"/>
  <c r="A75" i="34"/>
  <c r="A159" i="34"/>
  <c r="A161" i="34"/>
  <c r="A163" i="34"/>
  <c r="A165" i="34"/>
  <c r="A167" i="34"/>
  <c r="A169" i="34"/>
  <c r="A171" i="34"/>
  <c r="A173" i="34"/>
  <c r="A175" i="34"/>
  <c r="A177" i="34"/>
  <c r="A179" i="34"/>
  <c r="A181" i="34"/>
  <c r="A183" i="34"/>
  <c r="A185" i="34"/>
  <c r="A187" i="34"/>
  <c r="A189" i="34"/>
  <c r="A191" i="34"/>
  <c r="A193" i="34"/>
  <c r="A195" i="34"/>
  <c r="A197" i="34"/>
  <c r="A199" i="34"/>
  <c r="A201" i="34"/>
  <c r="A203" i="34"/>
  <c r="A205" i="34"/>
  <c r="A207" i="34"/>
  <c r="A209" i="34"/>
  <c r="A211" i="34"/>
  <c r="A213" i="34"/>
  <c r="A215" i="34"/>
  <c r="A217" i="34"/>
  <c r="A219" i="34"/>
  <c r="A221" i="34"/>
  <c r="A223" i="34"/>
  <c r="A225" i="34"/>
  <c r="A227" i="34"/>
  <c r="A229" i="34"/>
  <c r="A231" i="34"/>
  <c r="A233" i="34"/>
  <c r="A235" i="34"/>
  <c r="A237" i="34"/>
  <c r="I267" i="34"/>
  <c r="I275" i="34"/>
  <c r="I378" i="34"/>
  <c r="I238" i="34"/>
  <c r="I240" i="34"/>
  <c r="I242" i="34"/>
  <c r="I244" i="34"/>
  <c r="I246" i="34"/>
  <c r="I248" i="34"/>
  <c r="I250" i="34"/>
  <c r="I252" i="34"/>
  <c r="I254" i="34"/>
  <c r="A370" i="34"/>
  <c r="I372" i="34"/>
  <c r="A378" i="34"/>
  <c r="A367" i="34"/>
  <c r="A373" i="34"/>
  <c r="A375" i="34"/>
  <c r="A382" i="34"/>
  <c r="A368" i="34"/>
  <c r="A376" i="34"/>
  <c r="A386" i="34"/>
  <c r="A83" i="34"/>
  <c r="I273" i="34"/>
  <c r="I281" i="34"/>
  <c r="I289" i="34"/>
  <c r="I297" i="34"/>
  <c r="I305" i="34"/>
  <c r="I313" i="34"/>
  <c r="I321" i="34"/>
  <c r="I329" i="34"/>
  <c r="I337" i="34"/>
  <c r="I345" i="34"/>
  <c r="I353" i="34"/>
  <c r="I361" i="34"/>
  <c r="A369" i="34"/>
  <c r="A377" i="34"/>
  <c r="A381" i="34"/>
  <c r="A469" i="34"/>
  <c r="A467" i="34"/>
  <c r="A483" i="34"/>
  <c r="A487" i="34"/>
  <c r="I500" i="34"/>
  <c r="A383" i="34"/>
  <c r="A385" i="34"/>
  <c r="A387" i="34"/>
  <c r="A389" i="34"/>
  <c r="A391" i="34"/>
  <c r="A393" i="34"/>
  <c r="A395" i="34"/>
  <c r="A397" i="34"/>
  <c r="A399" i="34"/>
  <c r="A401" i="34"/>
  <c r="A403" i="34"/>
  <c r="A405" i="34"/>
  <c r="A407" i="34"/>
  <c r="A409" i="34"/>
  <c r="A411" i="34"/>
  <c r="A413" i="34"/>
  <c r="A415" i="34"/>
  <c r="A417" i="34"/>
  <c r="A419" i="34"/>
  <c r="A421" i="34"/>
  <c r="A423" i="34"/>
  <c r="A425" i="34"/>
  <c r="A427" i="34"/>
  <c r="A429" i="34"/>
  <c r="A431" i="34"/>
  <c r="A433" i="34"/>
  <c r="A435" i="34"/>
  <c r="A437" i="34"/>
  <c r="A439" i="34"/>
  <c r="A441" i="34"/>
  <c r="A443" i="34"/>
  <c r="A463" i="34"/>
  <c r="A477" i="34"/>
  <c r="A495" i="34"/>
  <c r="I503" i="34"/>
  <c r="A461" i="34"/>
  <c r="A479" i="34"/>
  <c r="A493" i="34"/>
  <c r="A485" i="34"/>
  <c r="I502" i="34"/>
  <c r="I497" i="34"/>
  <c r="I515" i="34"/>
  <c r="I507" i="34"/>
  <c r="I525" i="34"/>
  <c r="I517" i="34"/>
  <c r="I521" i="34"/>
  <c r="I531" i="34"/>
  <c r="A537" i="34"/>
  <c r="I540" i="34"/>
  <c r="A545" i="34"/>
  <c r="I509" i="34"/>
  <c r="I513" i="34"/>
  <c r="I523" i="34"/>
  <c r="I529" i="34"/>
  <c r="I549" i="34"/>
  <c r="I538" i="34"/>
  <c r="A541" i="34"/>
  <c r="I546" i="34"/>
  <c r="A547" i="34"/>
  <c r="A539" i="34"/>
  <c r="I541" i="34"/>
  <c r="I543" i="34"/>
  <c r="A551" i="34"/>
  <c r="I553" i="34"/>
  <c r="A555" i="34"/>
  <c r="A558" i="34"/>
  <c r="I551" i="34"/>
  <c r="A553" i="34"/>
  <c r="A559" i="34"/>
  <c r="I559" i="34"/>
  <c r="A563" i="34"/>
  <c r="A564" i="34"/>
  <c r="I547" i="34"/>
  <c r="A549" i="34"/>
  <c r="I555" i="34"/>
  <c r="A557" i="34"/>
  <c r="I567" i="34"/>
  <c r="I579" i="34"/>
  <c r="I581" i="34"/>
  <c r="A582" i="34"/>
  <c r="A568" i="34"/>
  <c r="A578" i="34"/>
  <c r="I582" i="34"/>
  <c r="I574" i="34"/>
  <c r="A586" i="34"/>
  <c r="I572" i="34"/>
  <c r="I577" i="34"/>
  <c r="I578" i="34"/>
  <c r="I576" i="34"/>
  <c r="I584" i="34"/>
  <c r="I588" i="34"/>
  <c r="A587" i="34"/>
  <c r="A593" i="34"/>
  <c r="A591" i="34"/>
  <c r="A595" i="34"/>
  <c r="I594" i="34"/>
  <c r="I598" i="34"/>
  <c r="I604" i="34"/>
  <c r="A599" i="34"/>
  <c r="I600" i="34"/>
  <c r="I601" i="34"/>
  <c r="I597" i="34"/>
  <c r="A601" i="34"/>
  <c r="I602" i="34"/>
  <c r="I603" i="34"/>
  <c r="I605" i="34"/>
  <c r="A598" i="34"/>
  <c r="A603" i="34"/>
  <c r="I146" i="34" l="1"/>
  <c r="I212" i="33"/>
  <c r="I198" i="34"/>
  <c r="I355" i="33"/>
  <c r="I347" i="33"/>
  <c r="I295" i="34"/>
  <c r="I106" i="34"/>
  <c r="I144" i="34"/>
  <c r="I333" i="34"/>
  <c r="I261" i="34"/>
  <c r="I303" i="34"/>
  <c r="A232" i="34"/>
  <c r="I202" i="34"/>
  <c r="I200" i="34"/>
  <c r="I271" i="34"/>
  <c r="I184" i="34"/>
  <c r="I178" i="34"/>
  <c r="I142" i="34"/>
  <c r="A595" i="33"/>
  <c r="A539" i="33"/>
  <c r="A371" i="33"/>
  <c r="A579" i="33"/>
  <c r="A547" i="33"/>
  <c r="A331" i="33"/>
  <c r="I307" i="33"/>
  <c r="I228" i="33"/>
  <c r="I323" i="33"/>
  <c r="I276" i="33"/>
  <c r="I268" i="33"/>
  <c r="I260" i="33"/>
  <c r="I252" i="33"/>
  <c r="I144" i="33"/>
  <c r="I148" i="33"/>
  <c r="I124" i="33"/>
  <c r="A597" i="34"/>
  <c r="I511" i="34"/>
  <c r="I527" i="34"/>
  <c r="I327" i="34"/>
  <c r="I279" i="34"/>
  <c r="A250" i="34"/>
  <c r="A236" i="34"/>
  <c r="I319" i="34"/>
  <c r="I269" i="34"/>
  <c r="I228" i="34"/>
  <c r="I216" i="34"/>
  <c r="I204" i="34"/>
  <c r="I150" i="34"/>
  <c r="I130" i="34"/>
  <c r="I140" i="34"/>
  <c r="I112" i="34"/>
  <c r="I110" i="34"/>
  <c r="A555" i="33"/>
  <c r="A315" i="33"/>
  <c r="I581" i="33"/>
  <c r="I549" i="33"/>
  <c r="A323" i="33"/>
  <c r="I280" i="33"/>
  <c r="I216" i="33"/>
  <c r="I208" i="33"/>
  <c r="A339" i="33"/>
  <c r="I108" i="33"/>
  <c r="I501" i="34"/>
  <c r="I535" i="34"/>
  <c r="I365" i="34"/>
  <c r="A242" i="34"/>
  <c r="I285" i="34"/>
  <c r="A248" i="34"/>
  <c r="A234" i="34"/>
  <c r="I293" i="34"/>
  <c r="I174" i="34"/>
  <c r="I132" i="34"/>
  <c r="I122" i="34"/>
  <c r="I108" i="34"/>
  <c r="A603" i="33"/>
  <c r="I541" i="33"/>
  <c r="A307" i="33"/>
  <c r="A571" i="33"/>
  <c r="A355" i="33"/>
  <c r="I315" i="33"/>
  <c r="I339" i="33"/>
  <c r="I244" i="33"/>
  <c r="I184" i="33"/>
  <c r="I168" i="33"/>
  <c r="I192" i="33"/>
  <c r="A590" i="34"/>
  <c r="I533" i="34"/>
  <c r="I263" i="34"/>
  <c r="A238" i="34"/>
  <c r="I309" i="34"/>
  <c r="I505" i="34"/>
  <c r="I349" i="34"/>
  <c r="I325" i="34"/>
  <c r="I222" i="34"/>
  <c r="I287" i="34"/>
  <c r="A230" i="34"/>
  <c r="I190" i="34"/>
  <c r="I277" i="34"/>
  <c r="I148" i="34"/>
  <c r="I124" i="34"/>
  <c r="I192" i="34"/>
  <c r="I166" i="34"/>
  <c r="A347" i="33"/>
  <c r="A363" i="33"/>
  <c r="I363" i="33"/>
  <c r="I240" i="33"/>
  <c r="I200" i="33"/>
  <c r="I224" i="33"/>
  <c r="I156" i="33"/>
  <c r="I136" i="33"/>
  <c r="F173" i="31"/>
  <c r="E150" i="31"/>
  <c r="F154" i="31"/>
  <c r="F122" i="31"/>
  <c r="R560" i="27"/>
  <c r="P560" i="27"/>
  <c r="M560" i="27"/>
  <c r="R507" i="27"/>
  <c r="Q507" i="27"/>
  <c r="N507" i="27"/>
  <c r="M507" i="27"/>
  <c r="R553" i="27"/>
  <c r="N553" i="27"/>
  <c r="M553" i="27"/>
  <c r="Q553" i="27"/>
  <c r="P528" i="27"/>
  <c r="M528" i="27"/>
  <c r="R528" i="27"/>
  <c r="R515" i="27"/>
  <c r="N515" i="27"/>
  <c r="M515" i="27"/>
  <c r="Q515" i="27"/>
  <c r="R581" i="27"/>
  <c r="M581" i="27"/>
  <c r="Q581" i="27"/>
  <c r="N581" i="27"/>
  <c r="P531" i="27"/>
  <c r="N531" i="27"/>
  <c r="R491" i="27"/>
  <c r="M491" i="27"/>
  <c r="Q491" i="27"/>
  <c r="N491" i="27"/>
  <c r="R495" i="27"/>
  <c r="N495" i="27"/>
  <c r="M495" i="27"/>
  <c r="Q495" i="27"/>
  <c r="R499" i="27"/>
  <c r="N499" i="27"/>
  <c r="Q499" i="27"/>
  <c r="M499" i="27"/>
  <c r="R483" i="27"/>
  <c r="Q483" i="27"/>
  <c r="N483" i="27"/>
  <c r="M483" i="27"/>
  <c r="R467" i="27"/>
  <c r="Q467" i="27"/>
  <c r="N467" i="27"/>
  <c r="M467" i="27"/>
  <c r="R451" i="27"/>
  <c r="Q451" i="27"/>
  <c r="N451" i="27"/>
  <c r="M451" i="27"/>
  <c r="M419" i="27"/>
  <c r="R419" i="27"/>
  <c r="Q419" i="27"/>
  <c r="N419" i="27"/>
  <c r="R403" i="27"/>
  <c r="Q403" i="27"/>
  <c r="N403" i="27"/>
  <c r="M403" i="27"/>
  <c r="R407" i="27"/>
  <c r="M407" i="27"/>
  <c r="Q407" i="27"/>
  <c r="N407" i="27"/>
  <c r="M411" i="27"/>
  <c r="R411" i="27"/>
  <c r="Q411" i="27"/>
  <c r="N411" i="27"/>
  <c r="M423" i="27"/>
  <c r="R423" i="27"/>
  <c r="Q423" i="27"/>
  <c r="N423" i="27"/>
  <c r="R279" i="27"/>
  <c r="M279" i="27"/>
  <c r="Q279" i="27"/>
  <c r="N279" i="27"/>
  <c r="R299" i="27"/>
  <c r="N299" i="27"/>
  <c r="M299" i="27"/>
  <c r="Q299" i="27"/>
  <c r="R251" i="27"/>
  <c r="M251" i="27"/>
  <c r="Q251" i="27"/>
  <c r="N251" i="27"/>
  <c r="R521" i="27"/>
  <c r="Q521" i="27"/>
  <c r="N521" i="27"/>
  <c r="M521" i="27"/>
  <c r="R487" i="27"/>
  <c r="Q487" i="27"/>
  <c r="N487" i="27"/>
  <c r="M487" i="27"/>
  <c r="R529" i="27"/>
  <c r="Q529" i="27"/>
  <c r="N529" i="27"/>
  <c r="M529" i="27"/>
  <c r="R463" i="27"/>
  <c r="N463" i="27"/>
  <c r="M463" i="27"/>
  <c r="Q463" i="27"/>
  <c r="R520" i="27"/>
  <c r="P520" i="27"/>
  <c r="N435" i="27"/>
  <c r="M435" i="27"/>
  <c r="R435" i="27"/>
  <c r="Q435" i="27"/>
  <c r="N431" i="27"/>
  <c r="M431" i="27"/>
  <c r="R431" i="27"/>
  <c r="Q431" i="27"/>
  <c r="R307" i="27"/>
  <c r="Q307" i="27"/>
  <c r="N307" i="27"/>
  <c r="M307" i="27"/>
  <c r="R291" i="27"/>
  <c r="Q291" i="27"/>
  <c r="N291" i="27"/>
  <c r="M291" i="27"/>
  <c r="R275" i="27"/>
  <c r="Q275" i="27"/>
  <c r="N275" i="27"/>
  <c r="M275" i="27"/>
  <c r="R295" i="27"/>
  <c r="M295" i="27"/>
  <c r="Q295" i="27"/>
  <c r="N295" i="27"/>
  <c r="R303" i="27"/>
  <c r="Q303" i="27"/>
  <c r="N303" i="27"/>
  <c r="M303" i="27"/>
  <c r="R215" i="27"/>
  <c r="Q215" i="27"/>
  <c r="N215" i="27"/>
  <c r="M215" i="27"/>
  <c r="Q245" i="27"/>
  <c r="N245" i="27"/>
  <c r="R223" i="27"/>
  <c r="N223" i="27"/>
  <c r="M223" i="27"/>
  <c r="Q223" i="27"/>
  <c r="R211" i="27"/>
  <c r="Q211" i="27"/>
  <c r="N211" i="27"/>
  <c r="M211" i="27"/>
  <c r="R589" i="27"/>
  <c r="M589" i="27"/>
  <c r="Q589" i="27"/>
  <c r="N589" i="27"/>
  <c r="R561" i="27"/>
  <c r="M561" i="27"/>
  <c r="Q561" i="27"/>
  <c r="N561" i="27"/>
  <c r="R511" i="27"/>
  <c r="M511" i="27"/>
  <c r="Q511" i="27"/>
  <c r="N511" i="27"/>
  <c r="P547" i="27"/>
  <c r="N547" i="27"/>
  <c r="R471" i="27"/>
  <c r="Q471" i="27"/>
  <c r="N471" i="27"/>
  <c r="M471" i="27"/>
  <c r="R459" i="27"/>
  <c r="M459" i="27"/>
  <c r="Q459" i="27"/>
  <c r="N459" i="27"/>
  <c r="R479" i="27"/>
  <c r="N479" i="27"/>
  <c r="M479" i="27"/>
  <c r="Q479" i="27"/>
  <c r="R503" i="27"/>
  <c r="Q503" i="27"/>
  <c r="N503" i="27"/>
  <c r="M503" i="27"/>
  <c r="M415" i="27"/>
  <c r="R415" i="27"/>
  <c r="N415" i="27"/>
  <c r="Q415" i="27"/>
  <c r="R399" i="27"/>
  <c r="N399" i="27"/>
  <c r="M399" i="27"/>
  <c r="Q399" i="27"/>
  <c r="R311" i="27"/>
  <c r="M311" i="27"/>
  <c r="Q311" i="27"/>
  <c r="N311" i="27"/>
  <c r="R247" i="27"/>
  <c r="Q247" i="27"/>
  <c r="N247" i="27"/>
  <c r="M247" i="27"/>
  <c r="R267" i="27"/>
  <c r="N267" i="27"/>
  <c r="M267" i="27"/>
  <c r="Q267" i="27"/>
  <c r="R287" i="27"/>
  <c r="Q287" i="27"/>
  <c r="N287" i="27"/>
  <c r="M287" i="27"/>
  <c r="R259" i="27"/>
  <c r="Q259" i="27"/>
  <c r="N259" i="27"/>
  <c r="M259" i="27"/>
  <c r="P552" i="27"/>
  <c r="R552" i="27"/>
  <c r="N595" i="27"/>
  <c r="P595" i="27"/>
  <c r="R455" i="27"/>
  <c r="Q455" i="27"/>
  <c r="N455" i="27"/>
  <c r="M455" i="27"/>
  <c r="Q505" i="27"/>
  <c r="N505" i="27"/>
  <c r="R475" i="27"/>
  <c r="M475" i="27"/>
  <c r="Q475" i="27"/>
  <c r="N475" i="27"/>
  <c r="N427" i="27"/>
  <c r="M427" i="27"/>
  <c r="R427" i="27"/>
  <c r="Q427" i="27"/>
  <c r="R263" i="27"/>
  <c r="Q263" i="27"/>
  <c r="N263" i="27"/>
  <c r="M263" i="27"/>
  <c r="R283" i="27"/>
  <c r="N283" i="27"/>
  <c r="M283" i="27"/>
  <c r="Q283" i="27"/>
  <c r="R271" i="27"/>
  <c r="Q271" i="27"/>
  <c r="N271" i="27"/>
  <c r="M271" i="27"/>
  <c r="R255" i="27"/>
  <c r="N255" i="27"/>
  <c r="M255" i="27"/>
  <c r="Q255" i="27"/>
  <c r="R231" i="27"/>
  <c r="Q231" i="27"/>
  <c r="N231" i="27"/>
  <c r="M231" i="27"/>
  <c r="Q261" i="27"/>
  <c r="N261" i="27"/>
  <c r="R219" i="27"/>
  <c r="M219" i="27"/>
  <c r="Q219" i="27"/>
  <c r="N219" i="27"/>
  <c r="R227" i="27"/>
  <c r="Q227" i="27"/>
  <c r="N227" i="27"/>
  <c r="M227" i="27"/>
  <c r="E153" i="31"/>
  <c r="F153" i="31"/>
  <c r="E129" i="31"/>
  <c r="F129" i="31"/>
  <c r="E161" i="31"/>
  <c r="F161" i="31"/>
  <c r="E177" i="31"/>
  <c r="F177" i="31"/>
  <c r="E121" i="31"/>
  <c r="F121" i="31"/>
  <c r="E185" i="31"/>
  <c r="F185" i="31"/>
  <c r="E137" i="31"/>
  <c r="F137" i="31"/>
  <c r="E145" i="31"/>
  <c r="F145" i="31"/>
  <c r="I563" i="34"/>
  <c r="A535" i="34"/>
  <c r="A534" i="34"/>
  <c r="A511" i="34"/>
  <c r="I544" i="34"/>
  <c r="I595" i="34"/>
  <c r="A584" i="34"/>
  <c r="I575" i="34"/>
  <c r="A570" i="34"/>
  <c r="A565" i="34"/>
  <c r="I562" i="34"/>
  <c r="A543" i="34"/>
  <c r="A561" i="34"/>
  <c r="A580" i="34"/>
  <c r="A530" i="34"/>
  <c r="A508" i="34"/>
  <c r="A505" i="34"/>
  <c r="A519" i="34"/>
  <c r="I506" i="34"/>
  <c r="A478" i="34"/>
  <c r="I491" i="34"/>
  <c r="I480" i="34"/>
  <c r="I476" i="34"/>
  <c r="A472" i="34"/>
  <c r="A468" i="34"/>
  <c r="I459" i="34"/>
  <c r="I450" i="34"/>
  <c r="A450" i="34"/>
  <c r="I449" i="34"/>
  <c r="I454" i="34"/>
  <c r="A454" i="34"/>
  <c r="I453" i="34"/>
  <c r="I484" i="34"/>
  <c r="A460" i="34"/>
  <c r="A448" i="34"/>
  <c r="I437" i="34"/>
  <c r="I429" i="34"/>
  <c r="I405" i="34"/>
  <c r="I373" i="34"/>
  <c r="I366" i="34"/>
  <c r="A380" i="34"/>
  <c r="I379" i="34"/>
  <c r="I376" i="34"/>
  <c r="A361" i="34"/>
  <c r="A345" i="34"/>
  <c r="A329" i="34"/>
  <c r="A305" i="34"/>
  <c r="A296" i="34"/>
  <c r="I280" i="34"/>
  <c r="A273" i="34"/>
  <c r="A264" i="34"/>
  <c r="I251" i="34"/>
  <c r="I243" i="34"/>
  <c r="I235" i="34"/>
  <c r="I231" i="34"/>
  <c r="I227" i="34"/>
  <c r="I219" i="34"/>
  <c r="I215" i="34"/>
  <c r="I211" i="34"/>
  <c r="I203" i="34"/>
  <c r="I199" i="34"/>
  <c r="I195" i="34"/>
  <c r="I187" i="34"/>
  <c r="I183" i="34"/>
  <c r="I179" i="34"/>
  <c r="I171" i="34"/>
  <c r="I163" i="34"/>
  <c r="I155" i="34"/>
  <c r="I151" i="34"/>
  <c r="I143" i="34"/>
  <c r="I139" i="34"/>
  <c r="I135" i="34"/>
  <c r="I131" i="34"/>
  <c r="A366" i="34"/>
  <c r="I350" i="34"/>
  <c r="A343" i="34"/>
  <c r="A365" i="34"/>
  <c r="I356" i="34"/>
  <c r="I324" i="34"/>
  <c r="A308" i="34"/>
  <c r="A300" i="34"/>
  <c r="A292" i="34"/>
  <c r="A284" i="34"/>
  <c r="A276" i="34"/>
  <c r="I382" i="34"/>
  <c r="A362" i="34"/>
  <c r="A355" i="34"/>
  <c r="A306" i="34"/>
  <c r="I298" i="34"/>
  <c r="A604" i="34"/>
  <c r="A600" i="34"/>
  <c r="I589" i="34"/>
  <c r="I592" i="34"/>
  <c r="A583" i="34"/>
  <c r="A576" i="34"/>
  <c r="I569" i="34"/>
  <c r="A572" i="34"/>
  <c r="I565" i="34"/>
  <c r="I573" i="34"/>
  <c r="I561" i="34"/>
  <c r="A542" i="34"/>
  <c r="A567" i="34"/>
  <c r="A544" i="34"/>
  <c r="I536" i="34"/>
  <c r="A536" i="34"/>
  <c r="A521" i="34"/>
  <c r="I520" i="34"/>
  <c r="A520" i="34"/>
  <c r="A526" i="34"/>
  <c r="A504" i="34"/>
  <c r="A540" i="34"/>
  <c r="A533" i="34"/>
  <c r="A524" i="34"/>
  <c r="I518" i="34"/>
  <c r="A506" i="34"/>
  <c r="I482" i="34"/>
  <c r="A482" i="34"/>
  <c r="I481" i="34"/>
  <c r="I466" i="34"/>
  <c r="A466" i="34"/>
  <c r="I465" i="34"/>
  <c r="I477" i="34"/>
  <c r="A502" i="34"/>
  <c r="A484" i="34"/>
  <c r="I460" i="34"/>
  <c r="I469" i="34"/>
  <c r="I451" i="34"/>
  <c r="I456" i="34"/>
  <c r="I448" i="34"/>
  <c r="I436" i="34"/>
  <c r="A436" i="34"/>
  <c r="I428" i="34"/>
  <c r="A428" i="34"/>
  <c r="I420" i="34"/>
  <c r="A420" i="34"/>
  <c r="I412" i="34"/>
  <c r="A412" i="34"/>
  <c r="I404" i="34"/>
  <c r="A404" i="34"/>
  <c r="I396" i="34"/>
  <c r="A396" i="34"/>
  <c r="I488" i="34"/>
  <c r="I442" i="34"/>
  <c r="A442" i="34"/>
  <c r="I434" i="34"/>
  <c r="A434" i="34"/>
  <c r="I426" i="34"/>
  <c r="A426" i="34"/>
  <c r="I418" i="34"/>
  <c r="A418" i="34"/>
  <c r="I410" i="34"/>
  <c r="A410" i="34"/>
  <c r="I402" i="34"/>
  <c r="A402" i="34"/>
  <c r="I394" i="34"/>
  <c r="A394" i="34"/>
  <c r="I387" i="34"/>
  <c r="A360" i="34"/>
  <c r="A352" i="34"/>
  <c r="A344" i="34"/>
  <c r="A336" i="34"/>
  <c r="A328" i="34"/>
  <c r="A320" i="34"/>
  <c r="A312" i="34"/>
  <c r="A304" i="34"/>
  <c r="I288" i="34"/>
  <c r="A281" i="34"/>
  <c r="A272" i="34"/>
  <c r="I256" i="34"/>
  <c r="I367" i="34"/>
  <c r="I358" i="34"/>
  <c r="A351" i="34"/>
  <c r="A342" i="34"/>
  <c r="I326" i="34"/>
  <c r="A319" i="34"/>
  <c r="A310" i="34"/>
  <c r="A364" i="34"/>
  <c r="A357" i="34"/>
  <c r="I348" i="34"/>
  <c r="A332" i="34"/>
  <c r="A325" i="34"/>
  <c r="I316" i="34"/>
  <c r="I377" i="34"/>
  <c r="I369" i="34"/>
  <c r="A354" i="34"/>
  <c r="A347" i="34"/>
  <c r="I338" i="34"/>
  <c r="A330" i="34"/>
  <c r="A323" i="34"/>
  <c r="I314" i="34"/>
  <c r="A299" i="34"/>
  <c r="A283" i="34"/>
  <c r="A266" i="34"/>
  <c r="A259" i="34"/>
  <c r="I508" i="33"/>
  <c r="I476" i="33"/>
  <c r="I444" i="33"/>
  <c r="I412" i="33"/>
  <c r="I380" i="33"/>
  <c r="I348" i="33"/>
  <c r="I316" i="33"/>
  <c r="I284" i="33"/>
  <c r="I590" i="33"/>
  <c r="I558" i="33"/>
  <c r="A76" i="34"/>
  <c r="A49" i="34"/>
  <c r="A46" i="34"/>
  <c r="A14" i="34"/>
  <c r="A41" i="34"/>
  <c r="A24" i="34"/>
  <c r="I554" i="33"/>
  <c r="I545" i="33"/>
  <c r="I501" i="33"/>
  <c r="I469" i="33"/>
  <c r="I437" i="33"/>
  <c r="I405" i="33"/>
  <c r="A67" i="34"/>
  <c r="A62" i="34"/>
  <c r="A593" i="33"/>
  <c r="I568" i="33"/>
  <c r="A519" i="33"/>
  <c r="I473" i="33"/>
  <c r="I470" i="33"/>
  <c r="I464" i="33"/>
  <c r="A445" i="33"/>
  <c r="I409" i="33"/>
  <c r="I406" i="33"/>
  <c r="I400" i="33"/>
  <c r="A381" i="33"/>
  <c r="I376" i="33"/>
  <c r="I320" i="33"/>
  <c r="A591" i="33"/>
  <c r="I576" i="33"/>
  <c r="I526" i="33"/>
  <c r="I520" i="33"/>
  <c r="A473" i="33"/>
  <c r="I462" i="33"/>
  <c r="I433" i="33"/>
  <c r="I394" i="33"/>
  <c r="I392" i="33"/>
  <c r="I373" i="33"/>
  <c r="A25" i="34"/>
  <c r="A22" i="34"/>
  <c r="A16" i="34"/>
  <c r="A561" i="33"/>
  <c r="I521" i="33"/>
  <c r="I514" i="33"/>
  <c r="I512" i="33"/>
  <c r="A57" i="34"/>
  <c r="A33" i="34"/>
  <c r="I546" i="33"/>
  <c r="A537" i="33"/>
  <c r="I481" i="33"/>
  <c r="I474" i="33"/>
  <c r="I472" i="33"/>
  <c r="A457" i="33"/>
  <c r="I382" i="33"/>
  <c r="I374" i="33"/>
  <c r="I369" i="33"/>
  <c r="A369" i="33"/>
  <c r="I342" i="33"/>
  <c r="I337" i="33"/>
  <c r="A337" i="33"/>
  <c r="I457" i="33"/>
  <c r="I450" i="33"/>
  <c r="I393" i="33"/>
  <c r="I386" i="33"/>
  <c r="I346" i="33"/>
  <c r="I330" i="33"/>
  <c r="A399" i="33"/>
  <c r="I341" i="33"/>
  <c r="I303" i="33"/>
  <c r="A303" i="33"/>
  <c r="A285" i="33"/>
  <c r="A263" i="33"/>
  <c r="A231" i="33"/>
  <c r="A199" i="33"/>
  <c r="A167" i="33"/>
  <c r="A135" i="33"/>
  <c r="A497" i="33"/>
  <c r="I486" i="33"/>
  <c r="A465" i="33"/>
  <c r="I454" i="33"/>
  <c r="A433" i="33"/>
  <c r="I422" i="33"/>
  <c r="A401" i="33"/>
  <c r="I378" i="33"/>
  <c r="A325" i="33"/>
  <c r="I297" i="33"/>
  <c r="A280" i="33"/>
  <c r="A248" i="33"/>
  <c r="A208" i="33"/>
  <c r="A274" i="33"/>
  <c r="I273" i="33"/>
  <c r="A258" i="33"/>
  <c r="I257" i="33"/>
  <c r="A242" i="33"/>
  <c r="I241" i="33"/>
  <c r="I175" i="33"/>
  <c r="I159" i="33"/>
  <c r="I143" i="33"/>
  <c r="I127" i="33"/>
  <c r="I123" i="33"/>
  <c r="A108" i="33"/>
  <c r="A63" i="33"/>
  <c r="I335" i="33"/>
  <c r="A327" i="33"/>
  <c r="A257" i="33"/>
  <c r="A252" i="33"/>
  <c r="I251" i="33"/>
  <c r="A220" i="33"/>
  <c r="I219" i="33"/>
  <c r="A217" i="33"/>
  <c r="A188" i="33"/>
  <c r="I187" i="33"/>
  <c r="A185" i="33"/>
  <c r="A140" i="33"/>
  <c r="I139" i="33"/>
  <c r="A117" i="33"/>
  <c r="A267" i="33"/>
  <c r="A243" i="33"/>
  <c r="A144" i="33"/>
  <c r="A87" i="33"/>
  <c r="A68" i="33"/>
  <c r="A66" i="33"/>
  <c r="A64" i="33"/>
  <c r="A219" i="33"/>
  <c r="A187" i="33"/>
  <c r="A115" i="33"/>
  <c r="A179" i="33"/>
  <c r="A147" i="33"/>
  <c r="A106" i="33"/>
  <c r="A71" i="33"/>
  <c r="A89" i="33"/>
  <c r="A73" i="33"/>
  <c r="F164" i="31"/>
  <c r="E164" i="31"/>
  <c r="E168" i="31"/>
  <c r="F168" i="31"/>
  <c r="E130" i="31"/>
  <c r="F130" i="31"/>
  <c r="T599" i="28"/>
  <c r="I575" i="28"/>
  <c r="H575" i="28"/>
  <c r="I569" i="28"/>
  <c r="H569" i="28"/>
  <c r="H552" i="28"/>
  <c r="I552" i="28"/>
  <c r="I511" i="28"/>
  <c r="H511" i="28"/>
  <c r="I505" i="28"/>
  <c r="H505" i="28"/>
  <c r="T495" i="28"/>
  <c r="T492" i="28"/>
  <c r="T487" i="28"/>
  <c r="T470" i="28"/>
  <c r="T455" i="28"/>
  <c r="T438" i="28"/>
  <c r="T423" i="28"/>
  <c r="T406" i="28"/>
  <c r="T391" i="28"/>
  <c r="T374" i="28"/>
  <c r="T359" i="28"/>
  <c r="T342" i="28"/>
  <c r="T327" i="28"/>
  <c r="T310" i="28"/>
  <c r="T295" i="28"/>
  <c r="T278" i="28"/>
  <c r="T263" i="28"/>
  <c r="T246" i="28"/>
  <c r="T229" i="28"/>
  <c r="T209" i="28"/>
  <c r="T184" i="28"/>
  <c r="T41" i="28"/>
  <c r="G512" i="27"/>
  <c r="C512" i="27"/>
  <c r="H512" i="27"/>
  <c r="F512" i="27"/>
  <c r="E512" i="27"/>
  <c r="I512" i="27"/>
  <c r="D512" i="27"/>
  <c r="G496" i="27"/>
  <c r="C496" i="27"/>
  <c r="H496" i="27"/>
  <c r="F496" i="27"/>
  <c r="E496" i="27"/>
  <c r="I496" i="27"/>
  <c r="D496" i="27"/>
  <c r="G480" i="27"/>
  <c r="C480" i="27"/>
  <c r="H480" i="27"/>
  <c r="F480" i="27"/>
  <c r="E480" i="27"/>
  <c r="I480" i="27"/>
  <c r="D480" i="27"/>
  <c r="G464" i="27"/>
  <c r="C464" i="27"/>
  <c r="H464" i="27"/>
  <c r="F464" i="27"/>
  <c r="E464" i="27"/>
  <c r="I464" i="27"/>
  <c r="D464" i="27"/>
  <c r="G448" i="27"/>
  <c r="C448" i="27"/>
  <c r="H448" i="27"/>
  <c r="F448" i="27"/>
  <c r="E448" i="27"/>
  <c r="I448" i="27"/>
  <c r="D448" i="27"/>
  <c r="G432" i="27"/>
  <c r="C432" i="27"/>
  <c r="H432" i="27"/>
  <c r="F432" i="27"/>
  <c r="E432" i="27"/>
  <c r="I432" i="27"/>
  <c r="D432" i="27"/>
  <c r="G416" i="27"/>
  <c r="C416" i="27"/>
  <c r="H416" i="27"/>
  <c r="F416" i="27"/>
  <c r="E416" i="27"/>
  <c r="I416" i="27"/>
  <c r="D416" i="27"/>
  <c r="G400" i="27"/>
  <c r="C400" i="27"/>
  <c r="H400" i="27"/>
  <c r="F400" i="27"/>
  <c r="E400" i="27"/>
  <c r="I400" i="27"/>
  <c r="D400" i="27"/>
  <c r="G384" i="27"/>
  <c r="C384" i="27"/>
  <c r="H384" i="27"/>
  <c r="F384" i="27"/>
  <c r="E384" i="27"/>
  <c r="I384" i="27"/>
  <c r="D384" i="27"/>
  <c r="G368" i="27"/>
  <c r="C368" i="27"/>
  <c r="H368" i="27"/>
  <c r="F368" i="27"/>
  <c r="E368" i="27"/>
  <c r="I368" i="27"/>
  <c r="D368" i="27"/>
  <c r="G352" i="27"/>
  <c r="C352" i="27"/>
  <c r="H352" i="27"/>
  <c r="F352" i="27"/>
  <c r="E352" i="27"/>
  <c r="I352" i="27"/>
  <c r="D352" i="27"/>
  <c r="G336" i="27"/>
  <c r="C336" i="27"/>
  <c r="H336" i="27"/>
  <c r="F336" i="27"/>
  <c r="E336" i="27"/>
  <c r="I336" i="27"/>
  <c r="D336" i="27"/>
  <c r="G320" i="27"/>
  <c r="C320" i="27"/>
  <c r="H320" i="27"/>
  <c r="F320" i="27"/>
  <c r="E320" i="27"/>
  <c r="I320" i="27"/>
  <c r="D320" i="27"/>
  <c r="G304" i="27"/>
  <c r="C304" i="27"/>
  <c r="H304" i="27"/>
  <c r="F304" i="27"/>
  <c r="E304" i="27"/>
  <c r="I304" i="27"/>
  <c r="D304" i="27"/>
  <c r="G288" i="27"/>
  <c r="C288" i="27"/>
  <c r="H288" i="27"/>
  <c r="F288" i="27"/>
  <c r="E288" i="27"/>
  <c r="I288" i="27"/>
  <c r="D288" i="27"/>
  <c r="G272" i="27"/>
  <c r="C272" i="27"/>
  <c r="H272" i="27"/>
  <c r="F272" i="27"/>
  <c r="E272" i="27"/>
  <c r="I272" i="27"/>
  <c r="D272" i="27"/>
  <c r="G256" i="27"/>
  <c r="C256" i="27"/>
  <c r="H256" i="27"/>
  <c r="F256" i="27"/>
  <c r="E256" i="27"/>
  <c r="I256" i="27"/>
  <c r="D256" i="27"/>
  <c r="G240" i="27"/>
  <c r="C240" i="27"/>
  <c r="H240" i="27"/>
  <c r="F240" i="27"/>
  <c r="E240" i="27"/>
  <c r="I240" i="27"/>
  <c r="D240" i="27"/>
  <c r="G224" i="27"/>
  <c r="C224" i="27"/>
  <c r="H224" i="27"/>
  <c r="F224" i="27"/>
  <c r="E224" i="27"/>
  <c r="I224" i="27"/>
  <c r="D224" i="27"/>
  <c r="G208" i="27"/>
  <c r="C208" i="27"/>
  <c r="H208" i="27"/>
  <c r="F208" i="27"/>
  <c r="E208" i="27"/>
  <c r="I208" i="27"/>
  <c r="D208" i="27"/>
  <c r="G192" i="27"/>
  <c r="C192" i="27"/>
  <c r="H192" i="27"/>
  <c r="F192" i="27"/>
  <c r="E192" i="27"/>
  <c r="I192" i="27"/>
  <c r="D192" i="27"/>
  <c r="G176" i="27"/>
  <c r="C176" i="27"/>
  <c r="H176" i="27"/>
  <c r="F176" i="27"/>
  <c r="E176" i="27"/>
  <c r="I176" i="27"/>
  <c r="D176" i="27"/>
  <c r="G160" i="27"/>
  <c r="C160" i="27"/>
  <c r="H160" i="27"/>
  <c r="F160" i="27"/>
  <c r="E160" i="27"/>
  <c r="I160" i="27"/>
  <c r="D160" i="27"/>
  <c r="G144" i="27"/>
  <c r="C144" i="27"/>
  <c r="H144" i="27"/>
  <c r="F144" i="27"/>
  <c r="E144" i="27"/>
  <c r="I144" i="27"/>
  <c r="D144" i="27"/>
  <c r="G128" i="27"/>
  <c r="C128" i="27"/>
  <c r="H128" i="27"/>
  <c r="F128" i="27"/>
  <c r="E128" i="27"/>
  <c r="I128" i="27"/>
  <c r="D128" i="27"/>
  <c r="H35" i="28"/>
  <c r="S602" i="27"/>
  <c r="O602" i="27"/>
  <c r="Q602" i="27"/>
  <c r="N602" i="27"/>
  <c r="M602" i="27"/>
  <c r="R602" i="27"/>
  <c r="P602" i="27"/>
  <c r="S586" i="27"/>
  <c r="O586" i="27"/>
  <c r="Q586" i="27"/>
  <c r="N586" i="27"/>
  <c r="M586" i="27"/>
  <c r="R586" i="27"/>
  <c r="P586" i="27"/>
  <c r="S570" i="27"/>
  <c r="O570" i="27"/>
  <c r="Q570" i="27"/>
  <c r="N570" i="27"/>
  <c r="M570" i="27"/>
  <c r="R570" i="27"/>
  <c r="P570" i="27"/>
  <c r="S554" i="27"/>
  <c r="O554" i="27"/>
  <c r="Q554" i="27"/>
  <c r="N554" i="27"/>
  <c r="M554" i="27"/>
  <c r="R554" i="27"/>
  <c r="P554" i="27"/>
  <c r="S538" i="27"/>
  <c r="O538" i="27"/>
  <c r="Q538" i="27"/>
  <c r="N538" i="27"/>
  <c r="M538" i="27"/>
  <c r="R538" i="27"/>
  <c r="P538" i="27"/>
  <c r="S522" i="27"/>
  <c r="O522" i="27"/>
  <c r="Q522" i="27"/>
  <c r="N522" i="27"/>
  <c r="M522" i="27"/>
  <c r="R522" i="27"/>
  <c r="P522" i="27"/>
  <c r="S607" i="28"/>
  <c r="S603" i="28"/>
  <c r="S595" i="28"/>
  <c r="H591" i="28"/>
  <c r="I585" i="28"/>
  <c r="H585" i="28"/>
  <c r="S581" i="28"/>
  <c r="T572" i="28"/>
  <c r="T569" i="28"/>
  <c r="H558" i="28"/>
  <c r="I545" i="28"/>
  <c r="H545" i="28"/>
  <c r="S541" i="28"/>
  <c r="H528" i="28"/>
  <c r="I528" i="28"/>
  <c r="S516" i="28"/>
  <c r="H509" i="28"/>
  <c r="H507" i="28"/>
  <c r="H504" i="28"/>
  <c r="I504" i="28"/>
  <c r="T499" i="28"/>
  <c r="T496" i="28"/>
  <c r="S489" i="28"/>
  <c r="T484" i="28"/>
  <c r="H478" i="28"/>
  <c r="S472" i="28"/>
  <c r="T469" i="28"/>
  <c r="H465" i="28"/>
  <c r="S457" i="28"/>
  <c r="T452" i="28"/>
  <c r="H446" i="28"/>
  <c r="S440" i="28"/>
  <c r="T437" i="28"/>
  <c r="H433" i="28"/>
  <c r="S425" i="28"/>
  <c r="T420" i="28"/>
  <c r="H414" i="28"/>
  <c r="S408" i="28"/>
  <c r="T405" i="28"/>
  <c r="H401" i="28"/>
  <c r="S393" i="28"/>
  <c r="T388" i="28"/>
  <c r="H382" i="28"/>
  <c r="S376" i="28"/>
  <c r="T373" i="28"/>
  <c r="H369" i="28"/>
  <c r="S361" i="28"/>
  <c r="T356" i="28"/>
  <c r="H350" i="28"/>
  <c r="S344" i="28"/>
  <c r="T341" i="28"/>
  <c r="H337" i="28"/>
  <c r="S329" i="28"/>
  <c r="T324" i="28"/>
  <c r="H318" i="28"/>
  <c r="S312" i="28"/>
  <c r="T309" i="28"/>
  <c r="H305" i="28"/>
  <c r="S297" i="28"/>
  <c r="T292" i="28"/>
  <c r="H286" i="28"/>
  <c r="S280" i="28"/>
  <c r="T277" i="28"/>
  <c r="H273" i="28"/>
  <c r="S265" i="28"/>
  <c r="T260" i="28"/>
  <c r="H254" i="28"/>
  <c r="S248" i="28"/>
  <c r="H246" i="28"/>
  <c r="H240" i="28"/>
  <c r="T236" i="28"/>
  <c r="T218" i="28"/>
  <c r="S212" i="28"/>
  <c r="H209" i="28"/>
  <c r="S203" i="28"/>
  <c r="T183" i="28"/>
  <c r="H175" i="28"/>
  <c r="T173" i="28"/>
  <c r="S165" i="28"/>
  <c r="H156" i="28"/>
  <c r="S138" i="28"/>
  <c r="T133" i="28"/>
  <c r="T127" i="28"/>
  <c r="H124" i="28"/>
  <c r="T121" i="28"/>
  <c r="H119" i="28"/>
  <c r="S112" i="28"/>
  <c r="T101" i="28"/>
  <c r="S94" i="28"/>
  <c r="H88" i="28"/>
  <c r="S87" i="28"/>
  <c r="H73" i="28"/>
  <c r="S45" i="28"/>
  <c r="F167" i="31"/>
  <c r="E167" i="31"/>
  <c r="F163" i="31"/>
  <c r="E163" i="31"/>
  <c r="F135" i="31"/>
  <c r="E135" i="31"/>
  <c r="F131" i="31"/>
  <c r="E131" i="31"/>
  <c r="S597" i="28"/>
  <c r="H594" i="28"/>
  <c r="T585" i="28"/>
  <c r="S583" i="28"/>
  <c r="T583" i="28"/>
  <c r="S574" i="28"/>
  <c r="H563" i="28"/>
  <c r="H550" i="28"/>
  <c r="S547" i="28"/>
  <c r="I543" i="28"/>
  <c r="H543" i="28"/>
  <c r="T539" i="28"/>
  <c r="H525" i="28"/>
  <c r="H520" i="28"/>
  <c r="I520" i="28"/>
  <c r="H510" i="28"/>
  <c r="H506" i="28"/>
  <c r="H499" i="28"/>
  <c r="S492" i="28"/>
  <c r="S487" i="28"/>
  <c r="S486" i="28"/>
  <c r="H484" i="28"/>
  <c r="S479" i="28"/>
  <c r="S478" i="28"/>
  <c r="H476" i="28"/>
  <c r="S471" i="28"/>
  <c r="S470" i="28"/>
  <c r="H468" i="28"/>
  <c r="S463" i="28"/>
  <c r="S462" i="28"/>
  <c r="H460" i="28"/>
  <c r="S455" i="28"/>
  <c r="S454" i="28"/>
  <c r="H452" i="28"/>
  <c r="S447" i="28"/>
  <c r="S446" i="28"/>
  <c r="H444" i="28"/>
  <c r="S439" i="28"/>
  <c r="S438" i="28"/>
  <c r="H436" i="28"/>
  <c r="S431" i="28"/>
  <c r="S430" i="28"/>
  <c r="H428" i="28"/>
  <c r="S423" i="28"/>
  <c r="S422" i="28"/>
  <c r="H420" i="28"/>
  <c r="S415" i="28"/>
  <c r="S414" i="28"/>
  <c r="H412" i="28"/>
  <c r="S407" i="28"/>
  <c r="S406" i="28"/>
  <c r="H404" i="28"/>
  <c r="S399" i="28"/>
  <c r="S398" i="28"/>
  <c r="H396" i="28"/>
  <c r="S391" i="28"/>
  <c r="S390" i="28"/>
  <c r="H388" i="28"/>
  <c r="S383" i="28"/>
  <c r="S382" i="28"/>
  <c r="H380" i="28"/>
  <c r="S375" i="28"/>
  <c r="S374" i="28"/>
  <c r="H372" i="28"/>
  <c r="S367" i="28"/>
  <c r="S366" i="28"/>
  <c r="H364" i="28"/>
  <c r="S359" i="28"/>
  <c r="S358" i="28"/>
  <c r="H356" i="28"/>
  <c r="S351" i="28"/>
  <c r="S350" i="28"/>
  <c r="H348" i="28"/>
  <c r="S343" i="28"/>
  <c r="S342" i="28"/>
  <c r="H340" i="28"/>
  <c r="S335" i="28"/>
  <c r="S334" i="28"/>
  <c r="H332" i="28"/>
  <c r="S327" i="28"/>
  <c r="S326" i="28"/>
  <c r="H324" i="28"/>
  <c r="S319" i="28"/>
  <c r="S318" i="28"/>
  <c r="H316" i="28"/>
  <c r="S311" i="28"/>
  <c r="S310" i="28"/>
  <c r="H308" i="28"/>
  <c r="S303" i="28"/>
  <c r="S302" i="28"/>
  <c r="H300" i="28"/>
  <c r="S295" i="28"/>
  <c r="S294" i="28"/>
  <c r="H292" i="28"/>
  <c r="S287" i="28"/>
  <c r="S286" i="28"/>
  <c r="H284" i="28"/>
  <c r="S279" i="28"/>
  <c r="S278" i="28"/>
  <c r="H276" i="28"/>
  <c r="S271" i="28"/>
  <c r="S270" i="28"/>
  <c r="H268" i="28"/>
  <c r="S263" i="28"/>
  <c r="S262" i="28"/>
  <c r="H260" i="28"/>
  <c r="S255" i="28"/>
  <c r="S254" i="28"/>
  <c r="H252" i="28"/>
  <c r="S246" i="28"/>
  <c r="S228" i="28"/>
  <c r="S217" i="28"/>
  <c r="H210" i="28"/>
  <c r="S197" i="28"/>
  <c r="T197" i="28"/>
  <c r="H189" i="28"/>
  <c r="T185" i="28"/>
  <c r="S184" i="28"/>
  <c r="H180" i="28"/>
  <c r="H179" i="28"/>
  <c r="T164" i="28"/>
  <c r="S159" i="28"/>
  <c r="H146" i="28"/>
  <c r="H141" i="28"/>
  <c r="T100" i="28"/>
  <c r="H67" i="28"/>
  <c r="H39" i="28"/>
  <c r="S574" i="27"/>
  <c r="O574" i="27"/>
  <c r="Q574" i="27"/>
  <c r="P574" i="27"/>
  <c r="N574" i="27"/>
  <c r="M574" i="27"/>
  <c r="R574" i="27"/>
  <c r="G567" i="27"/>
  <c r="C567" i="27"/>
  <c r="H567" i="27"/>
  <c r="F567" i="27"/>
  <c r="E567" i="27"/>
  <c r="D567" i="27"/>
  <c r="I567" i="27"/>
  <c r="T168" i="28"/>
  <c r="T160" i="28"/>
  <c r="S152" i="28"/>
  <c r="T147" i="28"/>
  <c r="T140" i="28"/>
  <c r="T122" i="28"/>
  <c r="T110" i="28"/>
  <c r="T71" i="28"/>
  <c r="T167" i="28"/>
  <c r="T124" i="28"/>
  <c r="T120" i="28"/>
  <c r="H112" i="28"/>
  <c r="H85" i="28"/>
  <c r="H68" i="28"/>
  <c r="H160" i="28"/>
  <c r="S121" i="28"/>
  <c r="H116" i="28"/>
  <c r="S113" i="28"/>
  <c r="T106" i="28"/>
  <c r="T104" i="28"/>
  <c r="T96" i="28"/>
  <c r="S88" i="28"/>
  <c r="T83" i="28"/>
  <c r="T76" i="28"/>
  <c r="H44" i="28"/>
  <c r="S137" i="28"/>
  <c r="H129" i="28"/>
  <c r="T126" i="28"/>
  <c r="T112" i="28"/>
  <c r="T99" i="28"/>
  <c r="S97" i="28"/>
  <c r="T97" i="28"/>
  <c r="T87" i="28"/>
  <c r="T81" i="28"/>
  <c r="T38" i="28"/>
  <c r="I591" i="34"/>
  <c r="A585" i="34"/>
  <c r="A525" i="34"/>
  <c r="A522" i="34"/>
  <c r="I516" i="34"/>
  <c r="I532" i="34"/>
  <c r="A470" i="34"/>
  <c r="A501" i="34"/>
  <c r="I452" i="34"/>
  <c r="A444" i="34"/>
  <c r="I443" i="34"/>
  <c r="I435" i="34"/>
  <c r="I427" i="34"/>
  <c r="I419" i="34"/>
  <c r="I411" i="34"/>
  <c r="I403" i="34"/>
  <c r="I395" i="34"/>
  <c r="I471" i="34"/>
  <c r="A480" i="34"/>
  <c r="I444" i="34"/>
  <c r="I441" i="34"/>
  <c r="I433" i="34"/>
  <c r="I425" i="34"/>
  <c r="I417" i="34"/>
  <c r="I409" i="34"/>
  <c r="I401" i="34"/>
  <c r="I393" i="34"/>
  <c r="I384" i="34"/>
  <c r="A384" i="34"/>
  <c r="A374" i="34"/>
  <c r="I371" i="34"/>
  <c r="I368" i="34"/>
  <c r="I296" i="34"/>
  <c r="A289" i="34"/>
  <c r="A280" i="34"/>
  <c r="I264" i="34"/>
  <c r="A257" i="34"/>
  <c r="I253" i="34"/>
  <c r="I249" i="34"/>
  <c r="I245" i="34"/>
  <c r="I241" i="34"/>
  <c r="I237" i="34"/>
  <c r="I233" i="34"/>
  <c r="I229" i="34"/>
  <c r="I225" i="34"/>
  <c r="I221" i="34"/>
  <c r="I217" i="34"/>
  <c r="I213" i="34"/>
  <c r="I209" i="34"/>
  <c r="I205" i="34"/>
  <c r="I201" i="34"/>
  <c r="I197" i="34"/>
  <c r="I193" i="34"/>
  <c r="I189" i="34"/>
  <c r="I185" i="34"/>
  <c r="I181" i="34"/>
  <c r="I177" i="34"/>
  <c r="I173" i="34"/>
  <c r="I169" i="34"/>
  <c r="I165" i="34"/>
  <c r="I161" i="34"/>
  <c r="I157" i="34"/>
  <c r="I153" i="34"/>
  <c r="I149" i="34"/>
  <c r="I145" i="34"/>
  <c r="I141" i="34"/>
  <c r="I137" i="34"/>
  <c r="I133" i="34"/>
  <c r="I129" i="34"/>
  <c r="I125" i="34"/>
  <c r="I121" i="34"/>
  <c r="I117" i="34"/>
  <c r="I113" i="34"/>
  <c r="I109" i="34"/>
  <c r="A359" i="34"/>
  <c r="A350" i="34"/>
  <c r="I334" i="34"/>
  <c r="A327" i="34"/>
  <c r="A318" i="34"/>
  <c r="A356" i="34"/>
  <c r="A349" i="34"/>
  <c r="I340" i="34"/>
  <c r="A324" i="34"/>
  <c r="A317" i="34"/>
  <c r="I308" i="34"/>
  <c r="I300" i="34"/>
  <c r="I292" i="34"/>
  <c r="I284" i="34"/>
  <c r="I276" i="34"/>
  <c r="I362" i="34"/>
  <c r="A346" i="34"/>
  <c r="A339" i="34"/>
  <c r="A322" i="34"/>
  <c r="A315" i="34"/>
  <c r="I306" i="34"/>
  <c r="A298" i="34"/>
  <c r="I290" i="34"/>
  <c r="A282" i="34"/>
  <c r="I274" i="34"/>
  <c r="A258" i="34"/>
  <c r="I270" i="34"/>
  <c r="I516" i="33"/>
  <c r="I484" i="33"/>
  <c r="I452" i="33"/>
  <c r="I420" i="33"/>
  <c r="I388" i="33"/>
  <c r="I356" i="33"/>
  <c r="I324" i="33"/>
  <c r="I292" i="33"/>
  <c r="I286" i="34"/>
  <c r="A279" i="34"/>
  <c r="I598" i="33"/>
  <c r="I566" i="33"/>
  <c r="I534" i="33"/>
  <c r="A79" i="34"/>
  <c r="A64" i="34"/>
  <c r="A17" i="34"/>
  <c r="I594" i="33"/>
  <c r="I585" i="33"/>
  <c r="I562" i="33"/>
  <c r="I553" i="33"/>
  <c r="A71" i="34"/>
  <c r="I552" i="33"/>
  <c r="A545" i="33"/>
  <c r="I525" i="33"/>
  <c r="I493" i="33"/>
  <c r="I461" i="33"/>
  <c r="I429" i="33"/>
  <c r="I397" i="33"/>
  <c r="A10" i="34"/>
  <c r="I537" i="33"/>
  <c r="A529" i="33"/>
  <c r="I528" i="33"/>
  <c r="I511" i="33"/>
  <c r="I498" i="33"/>
  <c r="I479" i="33"/>
  <c r="A455" i="33"/>
  <c r="A449" i="33"/>
  <c r="I434" i="33"/>
  <c r="I415" i="33"/>
  <c r="A391" i="33"/>
  <c r="A385" i="33"/>
  <c r="I368" i="33"/>
  <c r="I360" i="33"/>
  <c r="I352" i="33"/>
  <c r="I344" i="33"/>
  <c r="I336" i="33"/>
  <c r="I328" i="33"/>
  <c r="I312" i="33"/>
  <c r="I601" i="33"/>
  <c r="I544" i="33"/>
  <c r="I530" i="33"/>
  <c r="A505" i="33"/>
  <c r="I494" i="33"/>
  <c r="I465" i="33"/>
  <c r="I426" i="33"/>
  <c r="I424" i="33"/>
  <c r="A54" i="34"/>
  <c r="I583" i="33"/>
  <c r="I518" i="33"/>
  <c r="A40" i="34"/>
  <c r="I569" i="33"/>
  <c r="I536" i="33"/>
  <c r="A521" i="33"/>
  <c r="I478" i="33"/>
  <c r="I449" i="33"/>
  <c r="I442" i="33"/>
  <c r="I440" i="33"/>
  <c r="A425" i="33"/>
  <c r="I377" i="33"/>
  <c r="A377" i="33"/>
  <c r="I350" i="33"/>
  <c r="I345" i="33"/>
  <c r="A345" i="33"/>
  <c r="I448" i="33"/>
  <c r="I384" i="33"/>
  <c r="A431" i="33"/>
  <c r="I357" i="33"/>
  <c r="A341" i="33"/>
  <c r="I306" i="33"/>
  <c r="I295" i="33"/>
  <c r="A295" i="33"/>
  <c r="A271" i="33"/>
  <c r="A239" i="33"/>
  <c r="A207" i="33"/>
  <c r="A175" i="33"/>
  <c r="A143" i="33"/>
  <c r="A485" i="33"/>
  <c r="A453" i="33"/>
  <c r="A421" i="33"/>
  <c r="A256" i="33"/>
  <c r="A232" i="33"/>
  <c r="A200" i="33"/>
  <c r="A343" i="33"/>
  <c r="I319" i="33"/>
  <c r="I302" i="33"/>
  <c r="I279" i="33"/>
  <c r="A277" i="33"/>
  <c r="I263" i="33"/>
  <c r="A261" i="33"/>
  <c r="I247" i="33"/>
  <c r="A245" i="33"/>
  <c r="I231" i="33"/>
  <c r="I223" i="33"/>
  <c r="I215" i="33"/>
  <c r="I207" i="33"/>
  <c r="I199" i="33"/>
  <c r="I191" i="33"/>
  <c r="I183" i="33"/>
  <c r="A178" i="33"/>
  <c r="I177" i="33"/>
  <c r="A173" i="33"/>
  <c r="A162" i="33"/>
  <c r="I161" i="33"/>
  <c r="A157" i="33"/>
  <c r="A146" i="33"/>
  <c r="I145" i="33"/>
  <c r="A141" i="33"/>
  <c r="A130" i="33"/>
  <c r="I129" i="33"/>
  <c r="A116" i="33"/>
  <c r="I390" i="33"/>
  <c r="A359" i="33"/>
  <c r="I354" i="33"/>
  <c r="I310" i="33"/>
  <c r="A305" i="33"/>
  <c r="A297" i="33"/>
  <c r="A289" i="33"/>
  <c r="A281" i="33"/>
  <c r="A276" i="33"/>
  <c r="I275" i="33"/>
  <c r="A249" i="33"/>
  <c r="A244" i="33"/>
  <c r="I243" i="33"/>
  <c r="A228" i="33"/>
  <c r="I227" i="33"/>
  <c r="A225" i="33"/>
  <c r="A196" i="33"/>
  <c r="I195" i="33"/>
  <c r="A193" i="33"/>
  <c r="A172" i="33"/>
  <c r="I171" i="33"/>
  <c r="A169" i="33"/>
  <c r="A156" i="33"/>
  <c r="I155" i="33"/>
  <c r="A153" i="33"/>
  <c r="A125" i="33"/>
  <c r="A103" i="33"/>
  <c r="A85" i="33"/>
  <c r="I370" i="33"/>
  <c r="I338" i="33"/>
  <c r="A259" i="33"/>
  <c r="A251" i="33"/>
  <c r="A176" i="33"/>
  <c r="A227" i="33"/>
  <c r="A195" i="33"/>
  <c r="A121" i="33"/>
  <c r="A107" i="33"/>
  <c r="A171" i="33"/>
  <c r="A102" i="33"/>
  <c r="A86" i="33"/>
  <c r="A10" i="33"/>
  <c r="A14" i="33"/>
  <c r="F176" i="31"/>
  <c r="E176" i="31"/>
  <c r="F175" i="31"/>
  <c r="E175" i="31"/>
  <c r="F144" i="31"/>
  <c r="E144" i="31"/>
  <c r="F143" i="31"/>
  <c r="E143" i="31"/>
  <c r="F180" i="31"/>
  <c r="E180" i="31"/>
  <c r="E184" i="31"/>
  <c r="F184" i="31"/>
  <c r="E146" i="31"/>
  <c r="F146" i="31"/>
  <c r="E120" i="31"/>
  <c r="F120" i="31"/>
  <c r="E117" i="31"/>
  <c r="F117" i="31"/>
  <c r="E115" i="31"/>
  <c r="F115" i="31"/>
  <c r="E113" i="31"/>
  <c r="F113" i="31"/>
  <c r="E111" i="31"/>
  <c r="F111" i="31"/>
  <c r="E109" i="31"/>
  <c r="F109" i="31"/>
  <c r="E107" i="31"/>
  <c r="F107" i="31"/>
  <c r="E105" i="31"/>
  <c r="F105" i="31"/>
  <c r="E103" i="31"/>
  <c r="F103" i="31"/>
  <c r="E101" i="31"/>
  <c r="F101" i="31"/>
  <c r="E99" i="31"/>
  <c r="F99" i="31"/>
  <c r="E97" i="31"/>
  <c r="F97" i="31"/>
  <c r="E95" i="31"/>
  <c r="F95" i="31"/>
  <c r="E93" i="31"/>
  <c r="F93" i="31"/>
  <c r="E91" i="31"/>
  <c r="F91" i="31"/>
  <c r="E89" i="31"/>
  <c r="F89" i="31"/>
  <c r="E87" i="31"/>
  <c r="F87" i="31"/>
  <c r="E85" i="31"/>
  <c r="F85" i="31"/>
  <c r="E83" i="31"/>
  <c r="F83" i="31"/>
  <c r="E81" i="31"/>
  <c r="F81" i="31"/>
  <c r="E79" i="31"/>
  <c r="F79" i="31"/>
  <c r="E77" i="31"/>
  <c r="F77" i="31"/>
  <c r="E75" i="31"/>
  <c r="F75" i="31"/>
  <c r="E73" i="31"/>
  <c r="F73" i="31"/>
  <c r="E71" i="31"/>
  <c r="F71" i="31"/>
  <c r="I553" i="28"/>
  <c r="H553" i="28"/>
  <c r="S594" i="27"/>
  <c r="O594" i="27"/>
  <c r="Q594" i="27"/>
  <c r="R594" i="27"/>
  <c r="P594" i="27"/>
  <c r="N594" i="27"/>
  <c r="M594" i="27"/>
  <c r="S562" i="27"/>
  <c r="O562" i="27"/>
  <c r="Q562" i="27"/>
  <c r="R562" i="27"/>
  <c r="P562" i="27"/>
  <c r="N562" i="27"/>
  <c r="M562" i="27"/>
  <c r="S530" i="27"/>
  <c r="O530" i="27"/>
  <c r="Q530" i="27"/>
  <c r="R530" i="27"/>
  <c r="P530" i="27"/>
  <c r="N530" i="27"/>
  <c r="M530" i="27"/>
  <c r="I599" i="28"/>
  <c r="H599" i="28"/>
  <c r="G607" i="27"/>
  <c r="C607" i="27"/>
  <c r="H607" i="27"/>
  <c r="D607" i="27"/>
  <c r="I607" i="27"/>
  <c r="F607" i="27"/>
  <c r="E607" i="27"/>
  <c r="G591" i="27"/>
  <c r="C591" i="27"/>
  <c r="H591" i="27"/>
  <c r="D591" i="27"/>
  <c r="I591" i="27"/>
  <c r="F591" i="27"/>
  <c r="E591" i="27"/>
  <c r="G575" i="27"/>
  <c r="C575" i="27"/>
  <c r="H575" i="27"/>
  <c r="D575" i="27"/>
  <c r="I575" i="27"/>
  <c r="F575" i="27"/>
  <c r="E575" i="27"/>
  <c r="G559" i="27"/>
  <c r="C559" i="27"/>
  <c r="H559" i="27"/>
  <c r="D559" i="27"/>
  <c r="I559" i="27"/>
  <c r="F559" i="27"/>
  <c r="E559" i="27"/>
  <c r="G543" i="27"/>
  <c r="C543" i="27"/>
  <c r="H543" i="27"/>
  <c r="D543" i="27"/>
  <c r="I543" i="27"/>
  <c r="F543" i="27"/>
  <c r="E543" i="27"/>
  <c r="G527" i="27"/>
  <c r="C527" i="27"/>
  <c r="H527" i="27"/>
  <c r="D527" i="27"/>
  <c r="I527" i="27"/>
  <c r="F527" i="27"/>
  <c r="E527" i="27"/>
  <c r="G508" i="27"/>
  <c r="C508" i="27"/>
  <c r="H508" i="27"/>
  <c r="F508" i="27"/>
  <c r="E508" i="27"/>
  <c r="I508" i="27"/>
  <c r="D508" i="27"/>
  <c r="G492" i="27"/>
  <c r="C492" i="27"/>
  <c r="H492" i="27"/>
  <c r="F492" i="27"/>
  <c r="E492" i="27"/>
  <c r="I492" i="27"/>
  <c r="D492" i="27"/>
  <c r="G476" i="27"/>
  <c r="C476" i="27"/>
  <c r="H476" i="27"/>
  <c r="F476" i="27"/>
  <c r="E476" i="27"/>
  <c r="I476" i="27"/>
  <c r="D476" i="27"/>
  <c r="G460" i="27"/>
  <c r="C460" i="27"/>
  <c r="H460" i="27"/>
  <c r="F460" i="27"/>
  <c r="E460" i="27"/>
  <c r="I460" i="27"/>
  <c r="D460" i="27"/>
  <c r="G444" i="27"/>
  <c r="C444" i="27"/>
  <c r="H444" i="27"/>
  <c r="F444" i="27"/>
  <c r="E444" i="27"/>
  <c r="I444" i="27"/>
  <c r="D444" i="27"/>
  <c r="G428" i="27"/>
  <c r="C428" i="27"/>
  <c r="H428" i="27"/>
  <c r="F428" i="27"/>
  <c r="E428" i="27"/>
  <c r="I428" i="27"/>
  <c r="D428" i="27"/>
  <c r="G412" i="27"/>
  <c r="C412" i="27"/>
  <c r="H412" i="27"/>
  <c r="F412" i="27"/>
  <c r="E412" i="27"/>
  <c r="I412" i="27"/>
  <c r="D412" i="27"/>
  <c r="G396" i="27"/>
  <c r="C396" i="27"/>
  <c r="H396" i="27"/>
  <c r="F396" i="27"/>
  <c r="E396" i="27"/>
  <c r="I396" i="27"/>
  <c r="D396" i="27"/>
  <c r="G380" i="27"/>
  <c r="C380" i="27"/>
  <c r="H380" i="27"/>
  <c r="F380" i="27"/>
  <c r="E380" i="27"/>
  <c r="I380" i="27"/>
  <c r="D380" i="27"/>
  <c r="G364" i="27"/>
  <c r="C364" i="27"/>
  <c r="H364" i="27"/>
  <c r="F364" i="27"/>
  <c r="E364" i="27"/>
  <c r="I364" i="27"/>
  <c r="D364" i="27"/>
  <c r="G348" i="27"/>
  <c r="C348" i="27"/>
  <c r="H348" i="27"/>
  <c r="F348" i="27"/>
  <c r="E348" i="27"/>
  <c r="I348" i="27"/>
  <c r="D348" i="27"/>
  <c r="G332" i="27"/>
  <c r="C332" i="27"/>
  <c r="H332" i="27"/>
  <c r="F332" i="27"/>
  <c r="E332" i="27"/>
  <c r="I332" i="27"/>
  <c r="D332" i="27"/>
  <c r="G316" i="27"/>
  <c r="C316" i="27"/>
  <c r="H316" i="27"/>
  <c r="F316" i="27"/>
  <c r="E316" i="27"/>
  <c r="I316" i="27"/>
  <c r="D316" i="27"/>
  <c r="G300" i="27"/>
  <c r="C300" i="27"/>
  <c r="H300" i="27"/>
  <c r="F300" i="27"/>
  <c r="E300" i="27"/>
  <c r="I300" i="27"/>
  <c r="D300" i="27"/>
  <c r="G284" i="27"/>
  <c r="C284" i="27"/>
  <c r="H284" i="27"/>
  <c r="F284" i="27"/>
  <c r="E284" i="27"/>
  <c r="I284" i="27"/>
  <c r="D284" i="27"/>
  <c r="G268" i="27"/>
  <c r="C268" i="27"/>
  <c r="H268" i="27"/>
  <c r="F268" i="27"/>
  <c r="E268" i="27"/>
  <c r="I268" i="27"/>
  <c r="D268" i="27"/>
  <c r="G252" i="27"/>
  <c r="C252" i="27"/>
  <c r="H252" i="27"/>
  <c r="F252" i="27"/>
  <c r="E252" i="27"/>
  <c r="I252" i="27"/>
  <c r="D252" i="27"/>
  <c r="G236" i="27"/>
  <c r="C236" i="27"/>
  <c r="H236" i="27"/>
  <c r="F236" i="27"/>
  <c r="E236" i="27"/>
  <c r="I236" i="27"/>
  <c r="D236" i="27"/>
  <c r="G220" i="27"/>
  <c r="C220" i="27"/>
  <c r="H220" i="27"/>
  <c r="F220" i="27"/>
  <c r="E220" i="27"/>
  <c r="I220" i="27"/>
  <c r="D220" i="27"/>
  <c r="G204" i="27"/>
  <c r="C204" i="27"/>
  <c r="H204" i="27"/>
  <c r="F204" i="27"/>
  <c r="E204" i="27"/>
  <c r="I204" i="27"/>
  <c r="D204" i="27"/>
  <c r="G188" i="27"/>
  <c r="C188" i="27"/>
  <c r="H188" i="27"/>
  <c r="F188" i="27"/>
  <c r="E188" i="27"/>
  <c r="I188" i="27"/>
  <c r="D188" i="27"/>
  <c r="G172" i="27"/>
  <c r="C172" i="27"/>
  <c r="H172" i="27"/>
  <c r="F172" i="27"/>
  <c r="E172" i="27"/>
  <c r="I172" i="27"/>
  <c r="D172" i="27"/>
  <c r="G156" i="27"/>
  <c r="C156" i="27"/>
  <c r="H156" i="27"/>
  <c r="F156" i="27"/>
  <c r="E156" i="27"/>
  <c r="I156" i="27"/>
  <c r="D156" i="27"/>
  <c r="G140" i="27"/>
  <c r="C140" i="27"/>
  <c r="H140" i="27"/>
  <c r="F140" i="27"/>
  <c r="E140" i="27"/>
  <c r="I140" i="27"/>
  <c r="D140" i="27"/>
  <c r="G124" i="27"/>
  <c r="C124" i="27"/>
  <c r="H124" i="27"/>
  <c r="F124" i="27"/>
  <c r="E124" i="27"/>
  <c r="I124" i="27"/>
  <c r="D124" i="27"/>
  <c r="E174" i="31"/>
  <c r="F174" i="31"/>
  <c r="F172" i="31"/>
  <c r="E172" i="31"/>
  <c r="E158" i="31"/>
  <c r="F158" i="31"/>
  <c r="F156" i="31"/>
  <c r="E156" i="31"/>
  <c r="E142" i="31"/>
  <c r="F142" i="31"/>
  <c r="F140" i="31"/>
  <c r="E140" i="31"/>
  <c r="E126" i="31"/>
  <c r="F126" i="31"/>
  <c r="F124" i="31"/>
  <c r="E124" i="31"/>
  <c r="T605" i="28"/>
  <c r="T590" i="28"/>
  <c r="T587" i="28"/>
  <c r="T570" i="28"/>
  <c r="T566" i="28"/>
  <c r="T563" i="28"/>
  <c r="T530" i="28"/>
  <c r="T529" i="28"/>
  <c r="T527" i="28"/>
  <c r="T503" i="28"/>
  <c r="T494" i="28"/>
  <c r="T477" i="28"/>
  <c r="T460" i="28"/>
  <c r="T445" i="28"/>
  <c r="T428" i="28"/>
  <c r="T413" i="28"/>
  <c r="T396" i="28"/>
  <c r="T381" i="28"/>
  <c r="T364" i="28"/>
  <c r="T349" i="28"/>
  <c r="T332" i="28"/>
  <c r="T317" i="28"/>
  <c r="T300" i="28"/>
  <c r="T285" i="28"/>
  <c r="T268" i="28"/>
  <c r="T253" i="28"/>
  <c r="T245" i="28"/>
  <c r="T237" i="28"/>
  <c r="T208" i="28"/>
  <c r="T200" i="28"/>
  <c r="T191" i="28"/>
  <c r="T180" i="28"/>
  <c r="T162" i="28"/>
  <c r="T77" i="28"/>
  <c r="S35" i="28"/>
  <c r="S34" i="28"/>
  <c r="S32" i="28"/>
  <c r="S125" i="28"/>
  <c r="S124" i="28"/>
  <c r="S123" i="28"/>
  <c r="S116" i="28"/>
  <c r="S99" i="28"/>
  <c r="S93" i="28"/>
  <c r="S92" i="28"/>
  <c r="S91" i="28"/>
  <c r="S84" i="28"/>
  <c r="S67" i="28"/>
  <c r="S61" i="28"/>
  <c r="S60" i="28"/>
  <c r="S59" i="28"/>
  <c r="S52" i="28"/>
  <c r="S49" i="28"/>
  <c r="S42" i="28"/>
  <c r="T606" i="28"/>
  <c r="H604" i="28"/>
  <c r="I604" i="28"/>
  <c r="S601" i="28"/>
  <c r="T588" i="28"/>
  <c r="T586" i="28"/>
  <c r="I583" i="28"/>
  <c r="H583" i="28"/>
  <c r="T579" i="28"/>
  <c r="S571" i="28"/>
  <c r="S557" i="28"/>
  <c r="S554" i="28"/>
  <c r="S543" i="28"/>
  <c r="T542" i="28"/>
  <c r="S533" i="28"/>
  <c r="H530" i="28"/>
  <c r="T521" i="28"/>
  <c r="S519" i="28"/>
  <c r="T519" i="28"/>
  <c r="S510" i="28"/>
  <c r="T498" i="28"/>
  <c r="H494" i="28"/>
  <c r="T491" i="28"/>
  <c r="T483" i="28"/>
  <c r="T475" i="28"/>
  <c r="T467" i="28"/>
  <c r="T459" i="28"/>
  <c r="T451" i="28"/>
  <c r="T443" i="28"/>
  <c r="T435" i="28"/>
  <c r="T427" i="28"/>
  <c r="T419" i="28"/>
  <c r="T411" i="28"/>
  <c r="T403" i="28"/>
  <c r="T395" i="28"/>
  <c r="T387" i="28"/>
  <c r="T379" i="28"/>
  <c r="T371" i="28"/>
  <c r="T363" i="28"/>
  <c r="T355" i="28"/>
  <c r="T347" i="28"/>
  <c r="T339" i="28"/>
  <c r="T331" i="28"/>
  <c r="T323" i="28"/>
  <c r="T315" i="28"/>
  <c r="T307" i="28"/>
  <c r="T299" i="28"/>
  <c r="T291" i="28"/>
  <c r="T283" i="28"/>
  <c r="T275" i="28"/>
  <c r="T267" i="28"/>
  <c r="T259" i="28"/>
  <c r="T251" i="28"/>
  <c r="T242" i="28"/>
  <c r="S239" i="28"/>
  <c r="H236" i="28"/>
  <c r="S231" i="28"/>
  <c r="S220" i="28"/>
  <c r="T216" i="28"/>
  <c r="S209" i="28"/>
  <c r="S202" i="28"/>
  <c r="T199" i="28"/>
  <c r="S189" i="28"/>
  <c r="H187" i="28"/>
  <c r="H173" i="28"/>
  <c r="S146" i="28"/>
  <c r="H138" i="28"/>
  <c r="H114" i="28"/>
  <c r="H109" i="28"/>
  <c r="H91" i="28"/>
  <c r="T68" i="28"/>
  <c r="T44" i="28"/>
  <c r="S44" i="28"/>
  <c r="S590" i="27"/>
  <c r="O590" i="27"/>
  <c r="Q590" i="27"/>
  <c r="P590" i="27"/>
  <c r="N590" i="27"/>
  <c r="M590" i="27"/>
  <c r="R590" i="27"/>
  <c r="G583" i="27"/>
  <c r="C583" i="27"/>
  <c r="H583" i="27"/>
  <c r="F583" i="27"/>
  <c r="E583" i="27"/>
  <c r="D583" i="27"/>
  <c r="I583" i="27"/>
  <c r="S526" i="27"/>
  <c r="O526" i="27"/>
  <c r="Q526" i="27"/>
  <c r="P526" i="27"/>
  <c r="N526" i="27"/>
  <c r="M526" i="27"/>
  <c r="R526" i="27"/>
  <c r="H587" i="28"/>
  <c r="T156" i="28"/>
  <c r="H117" i="28"/>
  <c r="H100" i="28"/>
  <c r="H81" i="28"/>
  <c r="S65" i="28"/>
  <c r="T65" i="28"/>
  <c r="T55" i="28"/>
  <c r="S43" i="28"/>
  <c r="H42" i="28"/>
  <c r="H555" i="28"/>
  <c r="S161" i="28"/>
  <c r="T161" i="28"/>
  <c r="T151" i="28"/>
  <c r="T145" i="28"/>
  <c r="S136" i="28"/>
  <c r="H101" i="28"/>
  <c r="S73" i="28"/>
  <c r="H65" i="28"/>
  <c r="T62" i="28"/>
  <c r="T35" i="28"/>
  <c r="H32" i="28"/>
  <c r="T135" i="28"/>
  <c r="T92" i="28"/>
  <c r="T58" i="28"/>
  <c r="H165" i="28"/>
  <c r="H128" i="28"/>
  <c r="S56" i="28"/>
  <c r="S39" i="28"/>
  <c r="A575" i="34"/>
  <c r="I568" i="34"/>
  <c r="I564" i="34"/>
  <c r="I557" i="34"/>
  <c r="I554" i="34"/>
  <c r="I550" i="34"/>
  <c r="A577" i="34"/>
  <c r="I571" i="34"/>
  <c r="I534" i="34"/>
  <c r="A507" i="34"/>
  <c r="A516" i="34"/>
  <c r="A514" i="34"/>
  <c r="I510" i="34"/>
  <c r="A500" i="34"/>
  <c r="I483" i="34"/>
  <c r="A486" i="34"/>
  <c r="I493" i="34"/>
  <c r="I464" i="34"/>
  <c r="I446" i="34"/>
  <c r="A446" i="34"/>
  <c r="I445" i="34"/>
  <c r="A602" i="34"/>
  <c r="I596" i="34"/>
  <c r="I590" i="34"/>
  <c r="I587" i="34"/>
  <c r="I593" i="34"/>
  <c r="A592" i="34"/>
  <c r="I583" i="34"/>
  <c r="I585" i="34"/>
  <c r="A574" i="34"/>
  <c r="A581" i="34"/>
  <c r="A573" i="34"/>
  <c r="I560" i="34"/>
  <c r="I542" i="34"/>
  <c r="I558" i="34"/>
  <c r="A529" i="34"/>
  <c r="I528" i="34"/>
  <c r="A528" i="34"/>
  <c r="A513" i="34"/>
  <c r="I512" i="34"/>
  <c r="A512" i="34"/>
  <c r="A546" i="34"/>
  <c r="A538" i="34"/>
  <c r="I504" i="34"/>
  <c r="A532" i="34"/>
  <c r="I530" i="34"/>
  <c r="A527" i="34"/>
  <c r="A523" i="34"/>
  <c r="A518" i="34"/>
  <c r="A517" i="34"/>
  <c r="I508" i="34"/>
  <c r="I490" i="34"/>
  <c r="A490" i="34"/>
  <c r="I489" i="34"/>
  <c r="I474" i="34"/>
  <c r="A474" i="34"/>
  <c r="I473" i="34"/>
  <c r="I458" i="34"/>
  <c r="A458" i="34"/>
  <c r="I457" i="34"/>
  <c r="I487" i="34"/>
  <c r="I486" i="34"/>
  <c r="A503" i="34"/>
  <c r="I498" i="34"/>
  <c r="I495" i="34"/>
  <c r="I494" i="34"/>
  <c r="I463" i="34"/>
  <c r="I462" i="34"/>
  <c r="I475" i="34"/>
  <c r="I461" i="34"/>
  <c r="I485" i="34"/>
  <c r="I472" i="34"/>
  <c r="A498" i="34"/>
  <c r="A494" i="34"/>
  <c r="I440" i="34"/>
  <c r="A440" i="34"/>
  <c r="I432" i="34"/>
  <c r="A432" i="34"/>
  <c r="I424" i="34"/>
  <c r="A424" i="34"/>
  <c r="I416" i="34"/>
  <c r="A416" i="34"/>
  <c r="I408" i="34"/>
  <c r="A408" i="34"/>
  <c r="I400" i="34"/>
  <c r="A400" i="34"/>
  <c r="I392" i="34"/>
  <c r="A392" i="34"/>
  <c r="A476" i="34"/>
  <c r="I470" i="34"/>
  <c r="A464" i="34"/>
  <c r="A462" i="34"/>
  <c r="A456" i="34"/>
  <c r="I438" i="34"/>
  <c r="A438" i="34"/>
  <c r="I430" i="34"/>
  <c r="A430" i="34"/>
  <c r="I422" i="34"/>
  <c r="A422" i="34"/>
  <c r="I414" i="34"/>
  <c r="A414" i="34"/>
  <c r="I406" i="34"/>
  <c r="A406" i="34"/>
  <c r="I398" i="34"/>
  <c r="A398" i="34"/>
  <c r="I390" i="34"/>
  <c r="A390" i="34"/>
  <c r="I383" i="34"/>
  <c r="I381" i="34"/>
  <c r="I374" i="34"/>
  <c r="I385" i="34"/>
  <c r="A372" i="34"/>
  <c r="I360" i="34"/>
  <c r="I352" i="34"/>
  <c r="I344" i="34"/>
  <c r="I336" i="34"/>
  <c r="I328" i="34"/>
  <c r="I320" i="34"/>
  <c r="I312" i="34"/>
  <c r="I304" i="34"/>
  <c r="A297" i="34"/>
  <c r="A288" i="34"/>
  <c r="I272" i="34"/>
  <c r="A265" i="34"/>
  <c r="A256" i="34"/>
  <c r="A358" i="34"/>
  <c r="I342" i="34"/>
  <c r="A335" i="34"/>
  <c r="A326" i="34"/>
  <c r="I310" i="34"/>
  <c r="I364" i="34"/>
  <c r="A348" i="34"/>
  <c r="A341" i="34"/>
  <c r="I332" i="34"/>
  <c r="A316" i="34"/>
  <c r="A309" i="34"/>
  <c r="A301" i="34"/>
  <c r="A293" i="34"/>
  <c r="A285" i="34"/>
  <c r="A277" i="34"/>
  <c r="I389" i="34"/>
  <c r="A363" i="34"/>
  <c r="I354" i="34"/>
  <c r="A338" i="34"/>
  <c r="I330" i="34"/>
  <c r="A314" i="34"/>
  <c r="A307" i="34"/>
  <c r="A291" i="34"/>
  <c r="A275" i="34"/>
  <c r="I266" i="34"/>
  <c r="I302" i="34"/>
  <c r="A295" i="34"/>
  <c r="A270" i="34"/>
  <c r="A261" i="34"/>
  <c r="I604" i="33"/>
  <c r="I596" i="33"/>
  <c r="I588" i="33"/>
  <c r="I580" i="33"/>
  <c r="I572" i="33"/>
  <c r="I564" i="33"/>
  <c r="I556" i="33"/>
  <c r="I548" i="33"/>
  <c r="I540" i="33"/>
  <c r="I532" i="33"/>
  <c r="I524" i="33"/>
  <c r="I492" i="33"/>
  <c r="I460" i="33"/>
  <c r="I428" i="33"/>
  <c r="I396" i="33"/>
  <c r="I364" i="33"/>
  <c r="I332" i="33"/>
  <c r="I300" i="33"/>
  <c r="I268" i="34"/>
  <c r="A268" i="34"/>
  <c r="A286" i="34"/>
  <c r="A294" i="34"/>
  <c r="A82" i="34"/>
  <c r="I574" i="33"/>
  <c r="I542" i="33"/>
  <c r="A32" i="34"/>
  <c r="I592" i="33"/>
  <c r="A585" i="33"/>
  <c r="I560" i="33"/>
  <c r="A553" i="33"/>
  <c r="A56" i="34"/>
  <c r="A12" i="34"/>
  <c r="I586" i="33"/>
  <c r="I577" i="33"/>
  <c r="I517" i="33"/>
  <c r="I485" i="33"/>
  <c r="I453" i="33"/>
  <c r="I421" i="33"/>
  <c r="I389" i="33"/>
  <c r="I602" i="33"/>
  <c r="A599" i="33"/>
  <c r="I593" i="33"/>
  <c r="A535" i="33"/>
  <c r="A509" i="33"/>
  <c r="I505" i="33"/>
  <c r="I502" i="33"/>
  <c r="I496" i="33"/>
  <c r="A477" i="33"/>
  <c r="I441" i="33"/>
  <c r="I438" i="33"/>
  <c r="I432" i="33"/>
  <c r="A413" i="33"/>
  <c r="A78" i="34"/>
  <c r="I591" i="33"/>
  <c r="A551" i="33"/>
  <c r="I497" i="33"/>
  <c r="I458" i="33"/>
  <c r="I456" i="33"/>
  <c r="A409" i="33"/>
  <c r="I398" i="33"/>
  <c r="I600" i="33"/>
  <c r="I561" i="33"/>
  <c r="I543" i="33"/>
  <c r="I529" i="33"/>
  <c r="A65" i="34"/>
  <c r="I513" i="33"/>
  <c r="I506" i="33"/>
  <c r="I504" i="33"/>
  <c r="I446" i="33"/>
  <c r="I417" i="33"/>
  <c r="I410" i="33"/>
  <c r="I408" i="33"/>
  <c r="A393" i="33"/>
  <c r="I358" i="33"/>
  <c r="I353" i="33"/>
  <c r="A353" i="33"/>
  <c r="I326" i="33"/>
  <c r="I489" i="33"/>
  <c r="I482" i="33"/>
  <c r="I425" i="33"/>
  <c r="I418" i="33"/>
  <c r="I362" i="33"/>
  <c r="I301" i="33"/>
  <c r="A463" i="33"/>
  <c r="A357" i="33"/>
  <c r="I321" i="33"/>
  <c r="A301" i="33"/>
  <c r="I298" i="33"/>
  <c r="I287" i="33"/>
  <c r="A287" i="33"/>
  <c r="A279" i="33"/>
  <c r="A247" i="33"/>
  <c r="A215" i="33"/>
  <c r="A183" i="33"/>
  <c r="A151" i="33"/>
  <c r="I311" i="33"/>
  <c r="I305" i="33"/>
  <c r="I289" i="33"/>
  <c r="A264" i="33"/>
  <c r="A224" i="33"/>
  <c r="A192" i="33"/>
  <c r="I314" i="33"/>
  <c r="I294" i="33"/>
  <c r="A282" i="33"/>
  <c r="I281" i="33"/>
  <c r="A266" i="33"/>
  <c r="I265" i="33"/>
  <c r="A250" i="33"/>
  <c r="I249" i="33"/>
  <c r="A234" i="33"/>
  <c r="I233" i="33"/>
  <c r="A226" i="33"/>
  <c r="I225" i="33"/>
  <c r="A218" i="33"/>
  <c r="I217" i="33"/>
  <c r="A210" i="33"/>
  <c r="I209" i="33"/>
  <c r="A202" i="33"/>
  <c r="I201" i="33"/>
  <c r="A194" i="33"/>
  <c r="I193" i="33"/>
  <c r="A186" i="33"/>
  <c r="I185" i="33"/>
  <c r="I167" i="33"/>
  <c r="I151" i="33"/>
  <c r="I135" i="33"/>
  <c r="A124" i="33"/>
  <c r="A111" i="33"/>
  <c r="I107" i="33"/>
  <c r="I309" i="33"/>
  <c r="I304" i="33"/>
  <c r="I296" i="33"/>
  <c r="I288" i="33"/>
  <c r="A273" i="33"/>
  <c r="A268" i="33"/>
  <c r="I267" i="33"/>
  <c r="A241" i="33"/>
  <c r="A236" i="33"/>
  <c r="I235" i="33"/>
  <c r="A233" i="33"/>
  <c r="A204" i="33"/>
  <c r="I203" i="33"/>
  <c r="A201" i="33"/>
  <c r="A129" i="33"/>
  <c r="A131" i="33"/>
  <c r="A122" i="33"/>
  <c r="A76" i="33"/>
  <c r="A74" i="33"/>
  <c r="A72" i="33"/>
  <c r="A203" i="33"/>
  <c r="A155" i="33"/>
  <c r="A114" i="33"/>
  <c r="A113" i="33"/>
  <c r="A84" i="33"/>
  <c r="A82" i="33"/>
  <c r="A67" i="33"/>
  <c r="A7" i="33"/>
  <c r="F132" i="31"/>
  <c r="E132" i="31"/>
  <c r="E162" i="31"/>
  <c r="F162" i="31"/>
  <c r="E136" i="31"/>
  <c r="F136" i="31"/>
  <c r="I513" i="28"/>
  <c r="H513" i="28"/>
  <c r="T33" i="28"/>
  <c r="T36" i="28"/>
  <c r="T98" i="28"/>
  <c r="T95" i="28"/>
  <c r="T66" i="28"/>
  <c r="T63" i="28"/>
  <c r="T47" i="28"/>
  <c r="T46" i="28"/>
  <c r="T602" i="28"/>
  <c r="I593" i="28"/>
  <c r="H593" i="28"/>
  <c r="H576" i="28"/>
  <c r="I576" i="28"/>
  <c r="T556" i="28"/>
  <c r="T554" i="28"/>
  <c r="I551" i="28"/>
  <c r="H551" i="28"/>
  <c r="I529" i="28"/>
  <c r="H529" i="28"/>
  <c r="H512" i="28"/>
  <c r="I512" i="28"/>
  <c r="T493" i="28"/>
  <c r="T486" i="28"/>
  <c r="T471" i="28"/>
  <c r="T454" i="28"/>
  <c r="T439" i="28"/>
  <c r="T422" i="28"/>
  <c r="T407" i="28"/>
  <c r="T390" i="28"/>
  <c r="T375" i="28"/>
  <c r="T358" i="28"/>
  <c r="T343" i="28"/>
  <c r="T326" i="28"/>
  <c r="T311" i="28"/>
  <c r="T294" i="28"/>
  <c r="T279" i="28"/>
  <c r="T262" i="28"/>
  <c r="T247" i="28"/>
  <c r="T239" i="28"/>
  <c r="T228" i="28"/>
  <c r="T220" i="28"/>
  <c r="T217" i="28"/>
  <c r="T148" i="28"/>
  <c r="T116" i="28"/>
  <c r="T52" i="28"/>
  <c r="S47" i="28"/>
  <c r="G604" i="27"/>
  <c r="C604" i="27"/>
  <c r="I604" i="27"/>
  <c r="D604" i="27"/>
  <c r="H604" i="27"/>
  <c r="F604" i="27"/>
  <c r="E604" i="27"/>
  <c r="G588" i="27"/>
  <c r="C588" i="27"/>
  <c r="I588" i="27"/>
  <c r="D588" i="27"/>
  <c r="H588" i="27"/>
  <c r="F588" i="27"/>
  <c r="E588" i="27"/>
  <c r="G572" i="27"/>
  <c r="C572" i="27"/>
  <c r="I572" i="27"/>
  <c r="D572" i="27"/>
  <c r="H572" i="27"/>
  <c r="F572" i="27"/>
  <c r="E572" i="27"/>
  <c r="G556" i="27"/>
  <c r="C556" i="27"/>
  <c r="I556" i="27"/>
  <c r="D556" i="27"/>
  <c r="H556" i="27"/>
  <c r="F556" i="27"/>
  <c r="E556" i="27"/>
  <c r="G540" i="27"/>
  <c r="C540" i="27"/>
  <c r="I540" i="27"/>
  <c r="D540" i="27"/>
  <c r="H540" i="27"/>
  <c r="F540" i="27"/>
  <c r="E540" i="27"/>
  <c r="G524" i="27"/>
  <c r="C524" i="27"/>
  <c r="I524" i="27"/>
  <c r="D524" i="27"/>
  <c r="H524" i="27"/>
  <c r="F524" i="27"/>
  <c r="E524" i="27"/>
  <c r="G504" i="27"/>
  <c r="C504" i="27"/>
  <c r="H504" i="27"/>
  <c r="F504" i="27"/>
  <c r="E504" i="27"/>
  <c r="I504" i="27"/>
  <c r="D504" i="27"/>
  <c r="G488" i="27"/>
  <c r="C488" i="27"/>
  <c r="H488" i="27"/>
  <c r="F488" i="27"/>
  <c r="E488" i="27"/>
  <c r="I488" i="27"/>
  <c r="D488" i="27"/>
  <c r="G472" i="27"/>
  <c r="C472" i="27"/>
  <c r="H472" i="27"/>
  <c r="F472" i="27"/>
  <c r="E472" i="27"/>
  <c r="I472" i="27"/>
  <c r="D472" i="27"/>
  <c r="G456" i="27"/>
  <c r="C456" i="27"/>
  <c r="H456" i="27"/>
  <c r="F456" i="27"/>
  <c r="E456" i="27"/>
  <c r="I456" i="27"/>
  <c r="D456" i="27"/>
  <c r="G440" i="27"/>
  <c r="C440" i="27"/>
  <c r="H440" i="27"/>
  <c r="F440" i="27"/>
  <c r="E440" i="27"/>
  <c r="I440" i="27"/>
  <c r="D440" i="27"/>
  <c r="G424" i="27"/>
  <c r="C424" i="27"/>
  <c r="H424" i="27"/>
  <c r="F424" i="27"/>
  <c r="E424" i="27"/>
  <c r="I424" i="27"/>
  <c r="D424" i="27"/>
  <c r="G408" i="27"/>
  <c r="C408" i="27"/>
  <c r="H408" i="27"/>
  <c r="F408" i="27"/>
  <c r="E408" i="27"/>
  <c r="I408" i="27"/>
  <c r="D408" i="27"/>
  <c r="G392" i="27"/>
  <c r="C392" i="27"/>
  <c r="H392" i="27"/>
  <c r="F392" i="27"/>
  <c r="E392" i="27"/>
  <c r="I392" i="27"/>
  <c r="D392" i="27"/>
  <c r="G376" i="27"/>
  <c r="C376" i="27"/>
  <c r="H376" i="27"/>
  <c r="F376" i="27"/>
  <c r="E376" i="27"/>
  <c r="I376" i="27"/>
  <c r="D376" i="27"/>
  <c r="G360" i="27"/>
  <c r="C360" i="27"/>
  <c r="H360" i="27"/>
  <c r="F360" i="27"/>
  <c r="E360" i="27"/>
  <c r="I360" i="27"/>
  <c r="D360" i="27"/>
  <c r="G344" i="27"/>
  <c r="C344" i="27"/>
  <c r="H344" i="27"/>
  <c r="F344" i="27"/>
  <c r="E344" i="27"/>
  <c r="I344" i="27"/>
  <c r="D344" i="27"/>
  <c r="G328" i="27"/>
  <c r="C328" i="27"/>
  <c r="H328" i="27"/>
  <c r="F328" i="27"/>
  <c r="E328" i="27"/>
  <c r="I328" i="27"/>
  <c r="D328" i="27"/>
  <c r="G312" i="27"/>
  <c r="C312" i="27"/>
  <c r="H312" i="27"/>
  <c r="F312" i="27"/>
  <c r="E312" i="27"/>
  <c r="I312" i="27"/>
  <c r="D312" i="27"/>
  <c r="G296" i="27"/>
  <c r="C296" i="27"/>
  <c r="H296" i="27"/>
  <c r="F296" i="27"/>
  <c r="E296" i="27"/>
  <c r="I296" i="27"/>
  <c r="D296" i="27"/>
  <c r="G280" i="27"/>
  <c r="C280" i="27"/>
  <c r="H280" i="27"/>
  <c r="F280" i="27"/>
  <c r="E280" i="27"/>
  <c r="I280" i="27"/>
  <c r="D280" i="27"/>
  <c r="G264" i="27"/>
  <c r="C264" i="27"/>
  <c r="H264" i="27"/>
  <c r="F264" i="27"/>
  <c r="E264" i="27"/>
  <c r="I264" i="27"/>
  <c r="D264" i="27"/>
  <c r="G248" i="27"/>
  <c r="C248" i="27"/>
  <c r="H248" i="27"/>
  <c r="F248" i="27"/>
  <c r="E248" i="27"/>
  <c r="I248" i="27"/>
  <c r="D248" i="27"/>
  <c r="G232" i="27"/>
  <c r="C232" i="27"/>
  <c r="H232" i="27"/>
  <c r="F232" i="27"/>
  <c r="E232" i="27"/>
  <c r="I232" i="27"/>
  <c r="D232" i="27"/>
  <c r="G216" i="27"/>
  <c r="C216" i="27"/>
  <c r="H216" i="27"/>
  <c r="F216" i="27"/>
  <c r="E216" i="27"/>
  <c r="I216" i="27"/>
  <c r="D216" i="27"/>
  <c r="G200" i="27"/>
  <c r="C200" i="27"/>
  <c r="H200" i="27"/>
  <c r="F200" i="27"/>
  <c r="E200" i="27"/>
  <c r="I200" i="27"/>
  <c r="D200" i="27"/>
  <c r="G184" i="27"/>
  <c r="C184" i="27"/>
  <c r="H184" i="27"/>
  <c r="F184" i="27"/>
  <c r="E184" i="27"/>
  <c r="I184" i="27"/>
  <c r="D184" i="27"/>
  <c r="G168" i="27"/>
  <c r="C168" i="27"/>
  <c r="H168" i="27"/>
  <c r="F168" i="27"/>
  <c r="E168" i="27"/>
  <c r="I168" i="27"/>
  <c r="D168" i="27"/>
  <c r="G152" i="27"/>
  <c r="C152" i="27"/>
  <c r="H152" i="27"/>
  <c r="F152" i="27"/>
  <c r="E152" i="27"/>
  <c r="I152" i="27"/>
  <c r="D152" i="27"/>
  <c r="G136" i="27"/>
  <c r="C136" i="27"/>
  <c r="H136" i="27"/>
  <c r="F136" i="27"/>
  <c r="E136" i="27"/>
  <c r="I136" i="27"/>
  <c r="D136" i="27"/>
  <c r="S38" i="28"/>
  <c r="T37" i="28"/>
  <c r="H602" i="28"/>
  <c r="H592" i="28"/>
  <c r="I592" i="28"/>
  <c r="S580" i="28"/>
  <c r="H573" i="28"/>
  <c r="H571" i="28"/>
  <c r="H568" i="28"/>
  <c r="I568" i="28"/>
  <c r="S562" i="28"/>
  <c r="S561" i="28"/>
  <c r="S540" i="28"/>
  <c r="S531" i="28"/>
  <c r="H527" i="28"/>
  <c r="I521" i="28"/>
  <c r="H521" i="28"/>
  <c r="S517" i="28"/>
  <c r="T508" i="28"/>
  <c r="T505" i="28"/>
  <c r="T497" i="28"/>
  <c r="H495" i="28"/>
  <c r="H492" i="28"/>
  <c r="S488" i="28"/>
  <c r="T485" i="28"/>
  <c r="H481" i="28"/>
  <c r="S473" i="28"/>
  <c r="T468" i="28"/>
  <c r="H462" i="28"/>
  <c r="S456" i="28"/>
  <c r="T453" i="28"/>
  <c r="H449" i="28"/>
  <c r="S441" i="28"/>
  <c r="T436" i="28"/>
  <c r="H430" i="28"/>
  <c r="S424" i="28"/>
  <c r="T421" i="28"/>
  <c r="H417" i="28"/>
  <c r="S409" i="28"/>
  <c r="T404" i="28"/>
  <c r="H398" i="28"/>
  <c r="S392" i="28"/>
  <c r="T389" i="28"/>
  <c r="H385" i="28"/>
  <c r="S377" i="28"/>
  <c r="T372" i="28"/>
  <c r="H366" i="28"/>
  <c r="S360" i="28"/>
  <c r="T357" i="28"/>
  <c r="H353" i="28"/>
  <c r="S345" i="28"/>
  <c r="T340" i="28"/>
  <c r="H334" i="28"/>
  <c r="S328" i="28"/>
  <c r="T325" i="28"/>
  <c r="H321" i="28"/>
  <c r="S313" i="28"/>
  <c r="T308" i="28"/>
  <c r="H302" i="28"/>
  <c r="S296" i="28"/>
  <c r="T293" i="28"/>
  <c r="H289" i="28"/>
  <c r="S281" i="28"/>
  <c r="T276" i="28"/>
  <c r="H270" i="28"/>
  <c r="S264" i="28"/>
  <c r="T261" i="28"/>
  <c r="H257" i="28"/>
  <c r="S249" i="28"/>
  <c r="H237" i="28"/>
  <c r="H232" i="28"/>
  <c r="H231" i="28"/>
  <c r="H220" i="28"/>
  <c r="S204" i="28"/>
  <c r="H202" i="28"/>
  <c r="S193" i="28"/>
  <c r="S186" i="28"/>
  <c r="S178" i="28"/>
  <c r="S176" i="28"/>
  <c r="S173" i="28"/>
  <c r="S170" i="28"/>
  <c r="T165" i="28"/>
  <c r="T159" i="28"/>
  <c r="T153" i="28"/>
  <c r="H151" i="28"/>
  <c r="H150" i="28"/>
  <c r="S148" i="28"/>
  <c r="S144" i="28"/>
  <c r="H143" i="28"/>
  <c r="T141" i="28"/>
  <c r="S133" i="28"/>
  <c r="T109" i="28"/>
  <c r="S101" i="28"/>
  <c r="H86" i="28"/>
  <c r="H79" i="28"/>
  <c r="S74" i="28"/>
  <c r="H60" i="28"/>
  <c r="T57" i="28"/>
  <c r="H55" i="28"/>
  <c r="H54" i="28"/>
  <c r="T45" i="28"/>
  <c r="F183" i="31"/>
  <c r="E183" i="31"/>
  <c r="F179" i="31"/>
  <c r="E179" i="31"/>
  <c r="F151" i="31"/>
  <c r="E151" i="31"/>
  <c r="F147" i="31"/>
  <c r="E147" i="31"/>
  <c r="F119" i="31"/>
  <c r="E119" i="31"/>
  <c r="S596" i="28"/>
  <c r="T582" i="28"/>
  <c r="S578" i="28"/>
  <c r="S577" i="28"/>
  <c r="H565" i="28"/>
  <c r="T564" i="28"/>
  <c r="I561" i="28"/>
  <c r="H561" i="28"/>
  <c r="S550" i="28"/>
  <c r="H544" i="28"/>
  <c r="I544" i="28"/>
  <c r="I537" i="28"/>
  <c r="H537" i="28"/>
  <c r="T524" i="28"/>
  <c r="T522" i="28"/>
  <c r="I519" i="28"/>
  <c r="H519" i="28"/>
  <c r="T515" i="28"/>
  <c r="S507" i="28"/>
  <c r="H497" i="28"/>
  <c r="H496" i="28"/>
  <c r="S493" i="28"/>
  <c r="H244" i="28"/>
  <c r="S241" i="28"/>
  <c r="T226" i="28"/>
  <c r="H225" i="28"/>
  <c r="S219" i="28"/>
  <c r="T207" i="28"/>
  <c r="H197" i="28"/>
  <c r="T196" i="28"/>
  <c r="S194" i="28"/>
  <c r="S192" i="28"/>
  <c r="T188" i="28"/>
  <c r="H183" i="28"/>
  <c r="T177" i="28"/>
  <c r="S175" i="28"/>
  <c r="H170" i="28"/>
  <c r="H131" i="28"/>
  <c r="H123" i="28"/>
  <c r="S114" i="28"/>
  <c r="H106" i="28"/>
  <c r="S95" i="28"/>
  <c r="H82" i="28"/>
  <c r="H77" i="28"/>
  <c r="H59" i="28"/>
  <c r="S46" i="28"/>
  <c r="S33" i="28"/>
  <c r="S606" i="27"/>
  <c r="O606" i="27"/>
  <c r="Q606" i="27"/>
  <c r="P606" i="27"/>
  <c r="N606" i="27"/>
  <c r="M606" i="27"/>
  <c r="R606" i="27"/>
  <c r="G599" i="27"/>
  <c r="C599" i="27"/>
  <c r="H599" i="27"/>
  <c r="F599" i="27"/>
  <c r="E599" i="27"/>
  <c r="D599" i="27"/>
  <c r="I599" i="27"/>
  <c r="S542" i="27"/>
  <c r="O542" i="27"/>
  <c r="Q542" i="27"/>
  <c r="P542" i="27"/>
  <c r="N542" i="27"/>
  <c r="M542" i="27"/>
  <c r="R542" i="27"/>
  <c r="G535" i="27"/>
  <c r="C535" i="27"/>
  <c r="H535" i="27"/>
  <c r="F535" i="27"/>
  <c r="E535" i="27"/>
  <c r="D535" i="27"/>
  <c r="I535" i="27"/>
  <c r="S168" i="28"/>
  <c r="T152" i="28"/>
  <c r="H144" i="28"/>
  <c r="S105" i="28"/>
  <c r="H97" i="28"/>
  <c r="T94" i="28"/>
  <c r="T80" i="28"/>
  <c r="T67" i="28"/>
  <c r="T172" i="28"/>
  <c r="T163" i="28"/>
  <c r="S120" i="28"/>
  <c r="T115" i="28"/>
  <c r="T108" i="28"/>
  <c r="H64" i="28"/>
  <c r="H523" i="28"/>
  <c r="H164" i="28"/>
  <c r="H145" i="28"/>
  <c r="S129" i="28"/>
  <c r="T129" i="28"/>
  <c r="T119" i="28"/>
  <c r="T113" i="28"/>
  <c r="S104" i="28"/>
  <c r="T88" i="28"/>
  <c r="H80" i="28"/>
  <c r="H53" i="28"/>
  <c r="H46" i="28"/>
  <c r="T154" i="28"/>
  <c r="T142" i="28"/>
  <c r="T103" i="28"/>
  <c r="S89" i="28"/>
  <c r="H84" i="28"/>
  <c r="S81" i="28"/>
  <c r="T74" i="28"/>
  <c r="T72" i="28"/>
  <c r="T64" i="28"/>
  <c r="T56" i="28"/>
  <c r="H50" i="28"/>
  <c r="T39" i="28"/>
  <c r="I566" i="34"/>
  <c r="A531" i="34"/>
  <c r="A571" i="34"/>
  <c r="A569" i="34"/>
  <c r="I556" i="34"/>
  <c r="I552" i="34"/>
  <c r="I548" i="34"/>
  <c r="A579" i="34"/>
  <c r="I524" i="34"/>
  <c r="A515" i="34"/>
  <c r="I514" i="34"/>
  <c r="A510" i="34"/>
  <c r="A509" i="34"/>
  <c r="I526" i="34"/>
  <c r="I522" i="34"/>
  <c r="A496" i="34"/>
  <c r="A492" i="34"/>
  <c r="I496" i="34"/>
  <c r="I492" i="34"/>
  <c r="A488" i="34"/>
  <c r="I479" i="34"/>
  <c r="I478" i="34"/>
  <c r="I468" i="34"/>
  <c r="I455" i="34"/>
  <c r="I447" i="34"/>
  <c r="I439" i="34"/>
  <c r="I431" i="34"/>
  <c r="I423" i="34"/>
  <c r="I415" i="34"/>
  <c r="I407" i="34"/>
  <c r="I399" i="34"/>
  <c r="I391" i="34"/>
  <c r="I467" i="34"/>
  <c r="A452" i="34"/>
  <c r="I421" i="34"/>
  <c r="I413" i="34"/>
  <c r="I397" i="34"/>
  <c r="I388" i="34"/>
  <c r="A388" i="34"/>
  <c r="A353" i="34"/>
  <c r="A337" i="34"/>
  <c r="A321" i="34"/>
  <c r="A313" i="34"/>
  <c r="I247" i="34"/>
  <c r="I239" i="34"/>
  <c r="I223" i="34"/>
  <c r="I207" i="34"/>
  <c r="I191" i="34"/>
  <c r="I175" i="34"/>
  <c r="I167" i="34"/>
  <c r="I159" i="34"/>
  <c r="I147" i="34"/>
  <c r="I127" i="34"/>
  <c r="I123" i="34"/>
  <c r="I119" i="34"/>
  <c r="I115" i="34"/>
  <c r="I111" i="34"/>
  <c r="I107" i="34"/>
  <c r="I375" i="34"/>
  <c r="A334" i="34"/>
  <c r="I318" i="34"/>
  <c r="A311" i="34"/>
  <c r="I386" i="34"/>
  <c r="A340" i="34"/>
  <c r="A333" i="34"/>
  <c r="I346" i="34"/>
  <c r="A331" i="34"/>
  <c r="I322" i="34"/>
  <c r="A290" i="34"/>
  <c r="I282" i="34"/>
  <c r="A274" i="34"/>
  <c r="A267" i="34"/>
  <c r="I258" i="34"/>
  <c r="A302" i="34"/>
  <c r="I500" i="33"/>
  <c r="I468" i="33"/>
  <c r="I436" i="33"/>
  <c r="I404" i="33"/>
  <c r="I372" i="33"/>
  <c r="I340" i="33"/>
  <c r="I308" i="33"/>
  <c r="A278" i="34"/>
  <c r="I262" i="34"/>
  <c r="A262" i="34"/>
  <c r="A260" i="34"/>
  <c r="I582" i="33"/>
  <c r="I550" i="33"/>
  <c r="A70" i="34"/>
  <c r="A38" i="34"/>
  <c r="I584" i="33"/>
  <c r="A577" i="33"/>
  <c r="I509" i="33"/>
  <c r="I477" i="33"/>
  <c r="I445" i="33"/>
  <c r="I413" i="33"/>
  <c r="I381" i="33"/>
  <c r="A35" i="34"/>
  <c r="A30" i="34"/>
  <c r="A513" i="33"/>
  <c r="A487" i="33"/>
  <c r="A481" i="33"/>
  <c r="I466" i="33"/>
  <c r="I447" i="33"/>
  <c r="A423" i="33"/>
  <c r="A417" i="33"/>
  <c r="I402" i="33"/>
  <c r="I383" i="33"/>
  <c r="A84" i="34"/>
  <c r="A569" i="33"/>
  <c r="I522" i="33"/>
  <c r="I490" i="33"/>
  <c r="I488" i="33"/>
  <c r="A441" i="33"/>
  <c r="I430" i="33"/>
  <c r="I401" i="33"/>
  <c r="I578" i="33"/>
  <c r="I570" i="33"/>
  <c r="I538" i="33"/>
  <c r="A48" i="34"/>
  <c r="A601" i="33"/>
  <c r="A559" i="33"/>
  <c r="I510" i="33"/>
  <c r="A489" i="33"/>
  <c r="I414" i="33"/>
  <c r="I385" i="33"/>
  <c r="I366" i="33"/>
  <c r="I361" i="33"/>
  <c r="A361" i="33"/>
  <c r="I334" i="33"/>
  <c r="I329" i="33"/>
  <c r="A329" i="33"/>
  <c r="I480" i="33"/>
  <c r="I416" i="33"/>
  <c r="I293" i="33"/>
  <c r="A495" i="33"/>
  <c r="I322" i="33"/>
  <c r="I318" i="33"/>
  <c r="A293" i="33"/>
  <c r="I290" i="33"/>
  <c r="A255" i="33"/>
  <c r="A223" i="33"/>
  <c r="A191" i="33"/>
  <c r="A159" i="33"/>
  <c r="A127" i="33"/>
  <c r="I487" i="33"/>
  <c r="I455" i="33"/>
  <c r="I423" i="33"/>
  <c r="I313" i="33"/>
  <c r="A272" i="33"/>
  <c r="A240" i="33"/>
  <c r="A216" i="33"/>
  <c r="A184" i="33"/>
  <c r="I391" i="33"/>
  <c r="A319" i="33"/>
  <c r="I271" i="33"/>
  <c r="A269" i="33"/>
  <c r="I255" i="33"/>
  <c r="A253" i="33"/>
  <c r="I239" i="33"/>
  <c r="A237" i="33"/>
  <c r="A229" i="33"/>
  <c r="A221" i="33"/>
  <c r="A213" i="33"/>
  <c r="A205" i="33"/>
  <c r="A197" i="33"/>
  <c r="A189" i="33"/>
  <c r="A181" i="33"/>
  <c r="A170" i="33"/>
  <c r="I169" i="33"/>
  <c r="A165" i="33"/>
  <c r="A154" i="33"/>
  <c r="I153" i="33"/>
  <c r="A149" i="33"/>
  <c r="A138" i="33"/>
  <c r="I137" i="33"/>
  <c r="A133" i="33"/>
  <c r="A119" i="33"/>
  <c r="I115" i="33"/>
  <c r="I351" i="33"/>
  <c r="A265" i="33"/>
  <c r="A260" i="33"/>
  <c r="I259" i="33"/>
  <c r="A212" i="33"/>
  <c r="I211" i="33"/>
  <c r="A209" i="33"/>
  <c r="A180" i="33"/>
  <c r="I179" i="33"/>
  <c r="A177" i="33"/>
  <c r="A164" i="33"/>
  <c r="I163" i="33"/>
  <c r="A161" i="33"/>
  <c r="A148" i="33"/>
  <c r="I147" i="33"/>
  <c r="A145" i="33"/>
  <c r="A137" i="33"/>
  <c r="A132" i="33"/>
  <c r="I131" i="33"/>
  <c r="A109" i="33"/>
  <c r="A389" i="33"/>
  <c r="I367" i="33"/>
  <c r="I325" i="33"/>
  <c r="A321" i="33"/>
  <c r="A313" i="33"/>
  <c r="I286" i="33"/>
  <c r="A275" i="33"/>
  <c r="A163" i="33"/>
  <c r="A123" i="33"/>
  <c r="I121" i="33"/>
  <c r="A70" i="33"/>
  <c r="A235" i="33"/>
  <c r="A211" i="33"/>
  <c r="I113" i="33"/>
  <c r="A139" i="33"/>
  <c r="A80" i="33"/>
  <c r="A78" i="33"/>
  <c r="A75" i="33"/>
  <c r="A69" i="33"/>
  <c r="A8" i="33"/>
  <c r="A95" i="33"/>
  <c r="A65" i="33"/>
  <c r="F160" i="31"/>
  <c r="E160" i="31"/>
  <c r="F159" i="31"/>
  <c r="E159" i="31"/>
  <c r="F128" i="31"/>
  <c r="E128" i="31"/>
  <c r="F127" i="31"/>
  <c r="E127" i="31"/>
  <c r="F148" i="31"/>
  <c r="E148" i="31"/>
  <c r="E178" i="31"/>
  <c r="F178" i="31"/>
  <c r="E152" i="31"/>
  <c r="F152" i="31"/>
  <c r="I601" i="28"/>
  <c r="H601" i="28"/>
  <c r="I577" i="28"/>
  <c r="H577" i="28"/>
  <c r="H560" i="28"/>
  <c r="I560" i="28"/>
  <c r="H536" i="28"/>
  <c r="I536" i="28"/>
  <c r="S578" i="27"/>
  <c r="O578" i="27"/>
  <c r="Q578" i="27"/>
  <c r="R578" i="27"/>
  <c r="P578" i="27"/>
  <c r="N578" i="27"/>
  <c r="M578" i="27"/>
  <c r="S546" i="27"/>
  <c r="O546" i="27"/>
  <c r="Q546" i="27"/>
  <c r="R546" i="27"/>
  <c r="P546" i="27"/>
  <c r="N546" i="27"/>
  <c r="M546" i="27"/>
  <c r="I605" i="28"/>
  <c r="H605" i="28"/>
  <c r="H600" i="28"/>
  <c r="I600" i="28"/>
  <c r="S111" i="28"/>
  <c r="S98" i="28"/>
  <c r="T84" i="28"/>
  <c r="T40" i="28"/>
  <c r="S598" i="27"/>
  <c r="O598" i="27"/>
  <c r="Q598" i="27"/>
  <c r="M598" i="27"/>
  <c r="R598" i="27"/>
  <c r="P598" i="27"/>
  <c r="N598" i="27"/>
  <c r="S582" i="27"/>
  <c r="O582" i="27"/>
  <c r="Q582" i="27"/>
  <c r="M582" i="27"/>
  <c r="R582" i="27"/>
  <c r="P582" i="27"/>
  <c r="N582" i="27"/>
  <c r="S566" i="27"/>
  <c r="O566" i="27"/>
  <c r="Q566" i="27"/>
  <c r="M566" i="27"/>
  <c r="R566" i="27"/>
  <c r="P566" i="27"/>
  <c r="N566" i="27"/>
  <c r="S550" i="27"/>
  <c r="O550" i="27"/>
  <c r="Q550" i="27"/>
  <c r="M550" i="27"/>
  <c r="R550" i="27"/>
  <c r="P550" i="27"/>
  <c r="N550" i="27"/>
  <c r="S534" i="27"/>
  <c r="O534" i="27"/>
  <c r="Q534" i="27"/>
  <c r="M534" i="27"/>
  <c r="R534" i="27"/>
  <c r="P534" i="27"/>
  <c r="N534" i="27"/>
  <c r="G516" i="27"/>
  <c r="C516" i="27"/>
  <c r="H516" i="27"/>
  <c r="F516" i="27"/>
  <c r="E516" i="27"/>
  <c r="I516" i="27"/>
  <c r="D516" i="27"/>
  <c r="G500" i="27"/>
  <c r="C500" i="27"/>
  <c r="H500" i="27"/>
  <c r="F500" i="27"/>
  <c r="E500" i="27"/>
  <c r="I500" i="27"/>
  <c r="D500" i="27"/>
  <c r="G484" i="27"/>
  <c r="C484" i="27"/>
  <c r="H484" i="27"/>
  <c r="F484" i="27"/>
  <c r="E484" i="27"/>
  <c r="I484" i="27"/>
  <c r="D484" i="27"/>
  <c r="G468" i="27"/>
  <c r="C468" i="27"/>
  <c r="H468" i="27"/>
  <c r="F468" i="27"/>
  <c r="E468" i="27"/>
  <c r="I468" i="27"/>
  <c r="D468" i="27"/>
  <c r="G452" i="27"/>
  <c r="C452" i="27"/>
  <c r="H452" i="27"/>
  <c r="F452" i="27"/>
  <c r="E452" i="27"/>
  <c r="I452" i="27"/>
  <c r="D452" i="27"/>
  <c r="G436" i="27"/>
  <c r="C436" i="27"/>
  <c r="H436" i="27"/>
  <c r="F436" i="27"/>
  <c r="E436" i="27"/>
  <c r="I436" i="27"/>
  <c r="D436" i="27"/>
  <c r="G420" i="27"/>
  <c r="C420" i="27"/>
  <c r="H420" i="27"/>
  <c r="F420" i="27"/>
  <c r="E420" i="27"/>
  <c r="I420" i="27"/>
  <c r="D420" i="27"/>
  <c r="G404" i="27"/>
  <c r="C404" i="27"/>
  <c r="H404" i="27"/>
  <c r="F404" i="27"/>
  <c r="E404" i="27"/>
  <c r="I404" i="27"/>
  <c r="D404" i="27"/>
  <c r="G388" i="27"/>
  <c r="C388" i="27"/>
  <c r="H388" i="27"/>
  <c r="F388" i="27"/>
  <c r="E388" i="27"/>
  <c r="I388" i="27"/>
  <c r="D388" i="27"/>
  <c r="G372" i="27"/>
  <c r="C372" i="27"/>
  <c r="H372" i="27"/>
  <c r="F372" i="27"/>
  <c r="E372" i="27"/>
  <c r="I372" i="27"/>
  <c r="D372" i="27"/>
  <c r="G356" i="27"/>
  <c r="C356" i="27"/>
  <c r="H356" i="27"/>
  <c r="F356" i="27"/>
  <c r="E356" i="27"/>
  <c r="I356" i="27"/>
  <c r="D356" i="27"/>
  <c r="G340" i="27"/>
  <c r="C340" i="27"/>
  <c r="H340" i="27"/>
  <c r="F340" i="27"/>
  <c r="E340" i="27"/>
  <c r="I340" i="27"/>
  <c r="D340" i="27"/>
  <c r="G324" i="27"/>
  <c r="C324" i="27"/>
  <c r="H324" i="27"/>
  <c r="F324" i="27"/>
  <c r="E324" i="27"/>
  <c r="I324" i="27"/>
  <c r="D324" i="27"/>
  <c r="G308" i="27"/>
  <c r="C308" i="27"/>
  <c r="H308" i="27"/>
  <c r="F308" i="27"/>
  <c r="E308" i="27"/>
  <c r="I308" i="27"/>
  <c r="D308" i="27"/>
  <c r="G292" i="27"/>
  <c r="C292" i="27"/>
  <c r="H292" i="27"/>
  <c r="F292" i="27"/>
  <c r="E292" i="27"/>
  <c r="I292" i="27"/>
  <c r="D292" i="27"/>
  <c r="G276" i="27"/>
  <c r="C276" i="27"/>
  <c r="H276" i="27"/>
  <c r="F276" i="27"/>
  <c r="E276" i="27"/>
  <c r="I276" i="27"/>
  <c r="D276" i="27"/>
  <c r="G260" i="27"/>
  <c r="C260" i="27"/>
  <c r="H260" i="27"/>
  <c r="F260" i="27"/>
  <c r="E260" i="27"/>
  <c r="I260" i="27"/>
  <c r="D260" i="27"/>
  <c r="G244" i="27"/>
  <c r="C244" i="27"/>
  <c r="H244" i="27"/>
  <c r="F244" i="27"/>
  <c r="E244" i="27"/>
  <c r="I244" i="27"/>
  <c r="D244" i="27"/>
  <c r="G228" i="27"/>
  <c r="C228" i="27"/>
  <c r="H228" i="27"/>
  <c r="F228" i="27"/>
  <c r="E228" i="27"/>
  <c r="I228" i="27"/>
  <c r="D228" i="27"/>
  <c r="G212" i="27"/>
  <c r="C212" i="27"/>
  <c r="H212" i="27"/>
  <c r="F212" i="27"/>
  <c r="E212" i="27"/>
  <c r="I212" i="27"/>
  <c r="D212" i="27"/>
  <c r="G196" i="27"/>
  <c r="C196" i="27"/>
  <c r="H196" i="27"/>
  <c r="F196" i="27"/>
  <c r="E196" i="27"/>
  <c r="I196" i="27"/>
  <c r="D196" i="27"/>
  <c r="G180" i="27"/>
  <c r="C180" i="27"/>
  <c r="H180" i="27"/>
  <c r="F180" i="27"/>
  <c r="E180" i="27"/>
  <c r="I180" i="27"/>
  <c r="D180" i="27"/>
  <c r="G164" i="27"/>
  <c r="C164" i="27"/>
  <c r="H164" i="27"/>
  <c r="F164" i="27"/>
  <c r="E164" i="27"/>
  <c r="I164" i="27"/>
  <c r="D164" i="27"/>
  <c r="G148" i="27"/>
  <c r="C148" i="27"/>
  <c r="H148" i="27"/>
  <c r="F148" i="27"/>
  <c r="E148" i="27"/>
  <c r="I148" i="27"/>
  <c r="D148" i="27"/>
  <c r="G132" i="27"/>
  <c r="C132" i="27"/>
  <c r="H132" i="27"/>
  <c r="F132" i="27"/>
  <c r="E132" i="27"/>
  <c r="I132" i="27"/>
  <c r="D132" i="27"/>
  <c r="T607" i="28"/>
  <c r="H598" i="28"/>
  <c r="T594" i="28"/>
  <c r="T593" i="28"/>
  <c r="T591" i="28"/>
  <c r="S567" i="28"/>
  <c r="T567" i="28"/>
  <c r="S555" i="28"/>
  <c r="H549" i="28"/>
  <c r="T548" i="28"/>
  <c r="S537" i="28"/>
  <c r="S534" i="28"/>
  <c r="S527" i="28"/>
  <c r="T526" i="28"/>
  <c r="T523" i="28"/>
  <c r="H514" i="28"/>
  <c r="T506" i="28"/>
  <c r="H503" i="28"/>
  <c r="T502" i="28"/>
  <c r="H489" i="28"/>
  <c r="S481" i="28"/>
  <c r="T476" i="28"/>
  <c r="H470" i="28"/>
  <c r="S464" i="28"/>
  <c r="T461" i="28"/>
  <c r="H457" i="28"/>
  <c r="S449" i="28"/>
  <c r="T444" i="28"/>
  <c r="H438" i="28"/>
  <c r="S432" i="28"/>
  <c r="T429" i="28"/>
  <c r="H425" i="28"/>
  <c r="S417" i="28"/>
  <c r="T412" i="28"/>
  <c r="H406" i="28"/>
  <c r="S400" i="28"/>
  <c r="T397" i="28"/>
  <c r="H393" i="28"/>
  <c r="S385" i="28"/>
  <c r="T380" i="28"/>
  <c r="H374" i="28"/>
  <c r="S368" i="28"/>
  <c r="T365" i="28"/>
  <c r="H361" i="28"/>
  <c r="S353" i="28"/>
  <c r="T348" i="28"/>
  <c r="H342" i="28"/>
  <c r="S336" i="28"/>
  <c r="T333" i="28"/>
  <c r="H329" i="28"/>
  <c r="S321" i="28"/>
  <c r="T316" i="28"/>
  <c r="H310" i="28"/>
  <c r="S304" i="28"/>
  <c r="T301" i="28"/>
  <c r="H297" i="28"/>
  <c r="S289" i="28"/>
  <c r="T284" i="28"/>
  <c r="H278" i="28"/>
  <c r="S272" i="28"/>
  <c r="T269" i="28"/>
  <c r="H265" i="28"/>
  <c r="S257" i="28"/>
  <c r="T252" i="28"/>
  <c r="T244" i="28"/>
  <c r="S240" i="28"/>
  <c r="S237" i="28"/>
  <c r="H235" i="28"/>
  <c r="T233" i="28"/>
  <c r="S232" i="28"/>
  <c r="T225" i="28"/>
  <c r="S223" i="28"/>
  <c r="S215" i="28"/>
  <c r="T210" i="28"/>
  <c r="S201" i="28"/>
  <c r="S195" i="28"/>
  <c r="S181" i="28"/>
  <c r="T181" i="28"/>
  <c r="H176" i="28"/>
  <c r="S158" i="28"/>
  <c r="S156" i="28"/>
  <c r="H152" i="28"/>
  <c r="S151" i="28"/>
  <c r="H137" i="28"/>
  <c r="S131" i="28"/>
  <c r="T130" i="28"/>
  <c r="H118" i="28"/>
  <c r="H111" i="28"/>
  <c r="S106" i="28"/>
  <c r="H92" i="28"/>
  <c r="T89" i="28"/>
  <c r="H87" i="28"/>
  <c r="S80" i="28"/>
  <c r="T69" i="28"/>
  <c r="S62" i="28"/>
  <c r="H56" i="28"/>
  <c r="S55" i="28"/>
  <c r="H48" i="28"/>
  <c r="S602" i="28"/>
  <c r="H589" i="28"/>
  <c r="H584" i="28"/>
  <c r="I584" i="28"/>
  <c r="H574" i="28"/>
  <c r="H570" i="28"/>
  <c r="S556" i="28"/>
  <c r="S553" i="28"/>
  <c r="T546" i="28"/>
  <c r="T545" i="28"/>
  <c r="T543" i="28"/>
  <c r="S532" i="28"/>
  <c r="T518" i="28"/>
  <c r="S514" i="28"/>
  <c r="S513" i="28"/>
  <c r="H501" i="28"/>
  <c r="T500" i="28"/>
  <c r="S495" i="28"/>
  <c r="T490" i="28"/>
  <c r="H487" i="28"/>
  <c r="T482" i="28"/>
  <c r="H479" i="28"/>
  <c r="T474" i="28"/>
  <c r="H471" i="28"/>
  <c r="T466" i="28"/>
  <c r="H463" i="28"/>
  <c r="T458" i="28"/>
  <c r="H455" i="28"/>
  <c r="T450" i="28"/>
  <c r="H447" i="28"/>
  <c r="T442" i="28"/>
  <c r="H439" i="28"/>
  <c r="T434" i="28"/>
  <c r="H431" i="28"/>
  <c r="T426" i="28"/>
  <c r="H423" i="28"/>
  <c r="T418" i="28"/>
  <c r="H415" i="28"/>
  <c r="T410" i="28"/>
  <c r="H407" i="28"/>
  <c r="T402" i="28"/>
  <c r="H399" i="28"/>
  <c r="T394" i="28"/>
  <c r="H391" i="28"/>
  <c r="T386" i="28"/>
  <c r="H383" i="28"/>
  <c r="T378" i="28"/>
  <c r="H375" i="28"/>
  <c r="T370" i="28"/>
  <c r="H367" i="28"/>
  <c r="T362" i="28"/>
  <c r="H359" i="28"/>
  <c r="T354" i="28"/>
  <c r="H351" i="28"/>
  <c r="T346" i="28"/>
  <c r="H343" i="28"/>
  <c r="T338" i="28"/>
  <c r="H335" i="28"/>
  <c r="T330" i="28"/>
  <c r="H327" i="28"/>
  <c r="T322" i="28"/>
  <c r="H319" i="28"/>
  <c r="T314" i="28"/>
  <c r="H311" i="28"/>
  <c r="T306" i="28"/>
  <c r="H303" i="28"/>
  <c r="T298" i="28"/>
  <c r="H295" i="28"/>
  <c r="T290" i="28"/>
  <c r="H287" i="28"/>
  <c r="T282" i="28"/>
  <c r="H279" i="28"/>
  <c r="T274" i="28"/>
  <c r="H271" i="28"/>
  <c r="T266" i="28"/>
  <c r="H263" i="28"/>
  <c r="T258" i="28"/>
  <c r="H255" i="28"/>
  <c r="T250" i="28"/>
  <c r="S247" i="28"/>
  <c r="H247" i="28"/>
  <c r="T243" i="28"/>
  <c r="T234" i="28"/>
  <c r="H233" i="28"/>
  <c r="T224" i="28"/>
  <c r="H218" i="28"/>
  <c r="S211" i="28"/>
  <c r="H192" i="28"/>
  <c r="H191" i="28"/>
  <c r="T189" i="28"/>
  <c r="H184" i="28"/>
  <c r="H163" i="28"/>
  <c r="H155" i="28"/>
  <c r="T132" i="28"/>
  <c r="S127" i="28"/>
  <c r="H99" i="28"/>
  <c r="S82" i="28"/>
  <c r="H74" i="28"/>
  <c r="S63" i="28"/>
  <c r="S558" i="27"/>
  <c r="O558" i="27"/>
  <c r="Q558" i="27"/>
  <c r="P558" i="27"/>
  <c r="N558" i="27"/>
  <c r="M558" i="27"/>
  <c r="R558" i="27"/>
  <c r="G551" i="27"/>
  <c r="C551" i="27"/>
  <c r="H551" i="27"/>
  <c r="F551" i="27"/>
  <c r="E551" i="27"/>
  <c r="D551" i="27"/>
  <c r="I551" i="27"/>
  <c r="H133" i="28"/>
  <c r="H96" i="28"/>
  <c r="S57" i="28"/>
  <c r="H52" i="28"/>
  <c r="H34" i="28"/>
  <c r="S169" i="28"/>
  <c r="S153" i="28"/>
  <c r="H148" i="28"/>
  <c r="S145" i="28"/>
  <c r="T138" i="28"/>
  <c r="T136" i="28"/>
  <c r="T128" i="28"/>
  <c r="T90" i="28"/>
  <c r="T78" i="28"/>
  <c r="H161" i="28"/>
  <c r="T158" i="28"/>
  <c r="T144" i="28"/>
  <c r="T131" i="28"/>
  <c r="H69" i="28"/>
  <c r="T42" i="28"/>
  <c r="H603" i="28"/>
  <c r="T170" i="28"/>
  <c r="H149" i="28"/>
  <c r="H132" i="28"/>
  <c r="T60" i="28"/>
  <c r="T32" i="28"/>
  <c r="Q111" i="28" l="1"/>
  <c r="Q103" i="28"/>
  <c r="Q79" i="28"/>
  <c r="Q71" i="28"/>
  <c r="Q48" i="28"/>
  <c r="Q43" i="28"/>
  <c r="Q39" i="28"/>
  <c r="Q97" i="28"/>
  <c r="Q210" i="28"/>
  <c r="Q292" i="28"/>
  <c r="Q356" i="28"/>
  <c r="Q420" i="28"/>
  <c r="Q484" i="28"/>
  <c r="Q529" i="28"/>
  <c r="Q113" i="28"/>
  <c r="Q191" i="28"/>
  <c r="Q508" i="28"/>
  <c r="Q120" i="28"/>
  <c r="Q284" i="28"/>
  <c r="Q348" i="28"/>
  <c r="Q412" i="28"/>
  <c r="Q476" i="28"/>
  <c r="Q605" i="28"/>
  <c r="Q581" i="28"/>
  <c r="Q549" i="28"/>
  <c r="Q517" i="28"/>
  <c r="Q230" i="28"/>
  <c r="Q198" i="28"/>
  <c r="Q33" i="28"/>
  <c r="Q41" i="28"/>
  <c r="Q49" i="28"/>
  <c r="Q53" i="28"/>
  <c r="Q66" i="28"/>
  <c r="Q90" i="28"/>
  <c r="Q91" i="28"/>
  <c r="Q105" i="28"/>
  <c r="Q117" i="28"/>
  <c r="Q130" i="28"/>
  <c r="Q150" i="28"/>
  <c r="Q169" i="28"/>
  <c r="Q188" i="28"/>
  <c r="Q193" i="28"/>
  <c r="Q519" i="28"/>
  <c r="Q522" i="28"/>
  <c r="Q589" i="28"/>
  <c r="Q604" i="28"/>
  <c r="Q76" i="28"/>
  <c r="Q77" i="28"/>
  <c r="Q94" i="28"/>
  <c r="Q115" i="28"/>
  <c r="Q144" i="28"/>
  <c r="Q175" i="28"/>
  <c r="Q177" i="28"/>
  <c r="Q180" i="28"/>
  <c r="Q185" i="28"/>
  <c r="Q206" i="28"/>
  <c r="Q246" i="28"/>
  <c r="Q265" i="28"/>
  <c r="Q278" i="28"/>
  <c r="Q297" i="28"/>
  <c r="Q310" i="28"/>
  <c r="Q329" i="28"/>
  <c r="Q342" i="28"/>
  <c r="Q361" i="28"/>
  <c r="Q374" i="28"/>
  <c r="Q393" i="28"/>
  <c r="Q406" i="28"/>
  <c r="Q425" i="28"/>
  <c r="Q438" i="28"/>
  <c r="Q457" i="28"/>
  <c r="Q470" i="28"/>
  <c r="Q489" i="28"/>
  <c r="Q503" i="28"/>
  <c r="Q530" i="28"/>
  <c r="Q579" i="28"/>
  <c r="Q596" i="28"/>
  <c r="Q598" i="28"/>
  <c r="Q601" i="28"/>
  <c r="Q37" i="28"/>
  <c r="Q46" i="28"/>
  <c r="Q52" i="28"/>
  <c r="Q70" i="28"/>
  <c r="Q74" i="28"/>
  <c r="Q75" i="28"/>
  <c r="Q89" i="28"/>
  <c r="Q114" i="28"/>
  <c r="Q116" i="28"/>
  <c r="Q133" i="28"/>
  <c r="Q146" i="28"/>
  <c r="Q148" i="28"/>
  <c r="Q178" i="28"/>
  <c r="Q211" i="28"/>
  <c r="Q216" i="28"/>
  <c r="Q220" i="28"/>
  <c r="Q233" i="28"/>
  <c r="Q251" i="28"/>
  <c r="Q264" i="28"/>
  <c r="Q283" i="28"/>
  <c r="Q296" i="28"/>
  <c r="Q315" i="28"/>
  <c r="Q328" i="28"/>
  <c r="Q347" i="28"/>
  <c r="Q360" i="28"/>
  <c r="Q379" i="28"/>
  <c r="Q392" i="28"/>
  <c r="Q411" i="28"/>
  <c r="Q424" i="28"/>
  <c r="Q443" i="28"/>
  <c r="Q456" i="28"/>
  <c r="Q475" i="28"/>
  <c r="Q488" i="28"/>
  <c r="Q499" i="28"/>
  <c r="Q516" i="28"/>
  <c r="Q518" i="28"/>
  <c r="Q523" i="28"/>
  <c r="Q537" i="28"/>
  <c r="Q540" i="28"/>
  <c r="Q542" i="28"/>
  <c r="Q551" i="28"/>
  <c r="Q554" i="28"/>
  <c r="Q561" i="28"/>
  <c r="Q580" i="28"/>
  <c r="Q582" i="28"/>
  <c r="Q587" i="28"/>
  <c r="Q602" i="28"/>
  <c r="Q32" i="28"/>
  <c r="Q35" i="28"/>
  <c r="Q55" i="28"/>
  <c r="Q64" i="28"/>
  <c r="Q96" i="28"/>
  <c r="Q128" i="28"/>
  <c r="Q131" i="28"/>
  <c r="Q204" i="28"/>
  <c r="Q205" i="28"/>
  <c r="Q245" i="28"/>
  <c r="Q258" i="28"/>
  <c r="Q277" i="28"/>
  <c r="Q290" i="28"/>
  <c r="Q309" i="28"/>
  <c r="Q322" i="28"/>
  <c r="Q341" i="28"/>
  <c r="Q354" i="28"/>
  <c r="Q373" i="28"/>
  <c r="Q386" i="28"/>
  <c r="Q405" i="28"/>
  <c r="Q418" i="28"/>
  <c r="Q437" i="28"/>
  <c r="Q450" i="28"/>
  <c r="Q469" i="28"/>
  <c r="Q482" i="28"/>
  <c r="Q490" i="28"/>
  <c r="Q500" i="28"/>
  <c r="Q521" i="28"/>
  <c r="Q524" i="28"/>
  <c r="Q526" i="28"/>
  <c r="Q538" i="28"/>
  <c r="Q541" i="28"/>
  <c r="Q545" i="28"/>
  <c r="Q571" i="28"/>
  <c r="Q34" i="28"/>
  <c r="Q56" i="28"/>
  <c r="Q276" i="28"/>
  <c r="Q340" i="28"/>
  <c r="Q404" i="28"/>
  <c r="Q468" i="28"/>
  <c r="Q569" i="28"/>
  <c r="Q104" i="28"/>
  <c r="Q183" i="28"/>
  <c r="Q145" i="28"/>
  <c r="Q268" i="28"/>
  <c r="Q332" i="28"/>
  <c r="Q396" i="28"/>
  <c r="Q460" i="28"/>
  <c r="Q505" i="28"/>
  <c r="Q593" i="28"/>
  <c r="Q168" i="28"/>
  <c r="Q572" i="28"/>
  <c r="Q600" i="28"/>
  <c r="Q568" i="28"/>
  <c r="Q536" i="28"/>
  <c r="Q504" i="28"/>
  <c r="Q219" i="28"/>
  <c r="Q187" i="28"/>
  <c r="Q36" i="28"/>
  <c r="Q54" i="28"/>
  <c r="Q68" i="28"/>
  <c r="Q85" i="28"/>
  <c r="Q98" i="28"/>
  <c r="Q118" i="28"/>
  <c r="Q137" i="28"/>
  <c r="Q197" i="28"/>
  <c r="Q510" i="28"/>
  <c r="Q583" i="28"/>
  <c r="Q586" i="28"/>
  <c r="Q603" i="28"/>
  <c r="Q51" i="28"/>
  <c r="Q62" i="28"/>
  <c r="Q83" i="28"/>
  <c r="Q135" i="28"/>
  <c r="Q158" i="28"/>
  <c r="Q172" i="28"/>
  <c r="Q202" i="28"/>
  <c r="Q227" i="28"/>
  <c r="Q237" i="28"/>
  <c r="Q257" i="28"/>
  <c r="Q270" i="28"/>
  <c r="Q289" i="28"/>
  <c r="Q302" i="28"/>
  <c r="Q321" i="28"/>
  <c r="Q334" i="28"/>
  <c r="Q353" i="28"/>
  <c r="Q366" i="28"/>
  <c r="Q385" i="28"/>
  <c r="Q398" i="28"/>
  <c r="Q417" i="28"/>
  <c r="Q430" i="28"/>
  <c r="Q449" i="28"/>
  <c r="Q462" i="28"/>
  <c r="Q481" i="28"/>
  <c r="Q492" i="28"/>
  <c r="Q494" i="28"/>
  <c r="Q527" i="28"/>
  <c r="Q528" i="28"/>
  <c r="Q553" i="28"/>
  <c r="Q556" i="28"/>
  <c r="Q558" i="28"/>
  <c r="Q570" i="28"/>
  <c r="Q573" i="28"/>
  <c r="Q577" i="28"/>
  <c r="Q57" i="28"/>
  <c r="Q101" i="28"/>
  <c r="Q106" i="28"/>
  <c r="Q107" i="28"/>
  <c r="Q121" i="28"/>
  <c r="Q134" i="28"/>
  <c r="Q138" i="28"/>
  <c r="Q139" i="28"/>
  <c r="Q153" i="28"/>
  <c r="Q224" i="28"/>
  <c r="Q229" i="28"/>
  <c r="Q243" i="28"/>
  <c r="Q256" i="28"/>
  <c r="Q275" i="28"/>
  <c r="Q288" i="28"/>
  <c r="Q307" i="28"/>
  <c r="Q320" i="28"/>
  <c r="Q339" i="28"/>
  <c r="Q352" i="28"/>
  <c r="Q371" i="28"/>
  <c r="Q384" i="28"/>
  <c r="Q403" i="28"/>
  <c r="Q416" i="28"/>
  <c r="Q435" i="28"/>
  <c r="Q448" i="28"/>
  <c r="Q467" i="28"/>
  <c r="Q480" i="28"/>
  <c r="Q599" i="28"/>
  <c r="Q60" i="28"/>
  <c r="Q61" i="28"/>
  <c r="Q63" i="28"/>
  <c r="Q67" i="28"/>
  <c r="Q92" i="28"/>
  <c r="Q93" i="28"/>
  <c r="Q95" i="28"/>
  <c r="Q99" i="28"/>
  <c r="Q124" i="28"/>
  <c r="Q125" i="28"/>
  <c r="Q127" i="28"/>
  <c r="Q142" i="28"/>
  <c r="Q151" i="28"/>
  <c r="Q199" i="28"/>
  <c r="Q208" i="28"/>
  <c r="Q213" i="28"/>
  <c r="Q226" i="28"/>
  <c r="Q250" i="28"/>
  <c r="Q269" i="28"/>
  <c r="Q282" i="28"/>
  <c r="Q301" i="28"/>
  <c r="Q314" i="28"/>
  <c r="Q333" i="28"/>
  <c r="Q346" i="28"/>
  <c r="Q365" i="28"/>
  <c r="Q378" i="28"/>
  <c r="Q397" i="28"/>
  <c r="Q410" i="28"/>
  <c r="Q429" i="28"/>
  <c r="Q442" i="28"/>
  <c r="Q461" i="28"/>
  <c r="Q474" i="28"/>
  <c r="Q495" i="28"/>
  <c r="Q507" i="28"/>
  <c r="Q535" i="28"/>
  <c r="Q562" i="28"/>
  <c r="Q81" i="28"/>
  <c r="Q218" i="28"/>
  <c r="Q260" i="28"/>
  <c r="Q324" i="28"/>
  <c r="Q388" i="28"/>
  <c r="Q452" i="28"/>
  <c r="Q496" i="28"/>
  <c r="Q88" i="28"/>
  <c r="Q129" i="28"/>
  <c r="Q201" i="28"/>
  <c r="Q531" i="28"/>
  <c r="Q136" i="28"/>
  <c r="Q252" i="28"/>
  <c r="Q316" i="28"/>
  <c r="Q380" i="28"/>
  <c r="Q444" i="28"/>
  <c r="Q152" i="28"/>
  <c r="Q597" i="28"/>
  <c r="Q565" i="28"/>
  <c r="Q533" i="28"/>
  <c r="Q501" i="28"/>
  <c r="Q214" i="28"/>
  <c r="Q182" i="28"/>
  <c r="Q86" i="28"/>
  <c r="Q100" i="28"/>
  <c r="Q154" i="28"/>
  <c r="Q155" i="28"/>
  <c r="Q164" i="28"/>
  <c r="Q179" i="28"/>
  <c r="Q184" i="28"/>
  <c r="Q222" i="28"/>
  <c r="Q244" i="28"/>
  <c r="Q247" i="28"/>
  <c r="Q255" i="28"/>
  <c r="Q263" i="28"/>
  <c r="Q271" i="28"/>
  <c r="Q279" i="28"/>
  <c r="Q287" i="28"/>
  <c r="Q295" i="28"/>
  <c r="Q303" i="28"/>
  <c r="Q311" i="28"/>
  <c r="Q319" i="28"/>
  <c r="Q327" i="28"/>
  <c r="Q335" i="28"/>
  <c r="Q343" i="28"/>
  <c r="Q351" i="28"/>
  <c r="Q359" i="28"/>
  <c r="Q367" i="28"/>
  <c r="Q375" i="28"/>
  <c r="Q383" i="28"/>
  <c r="Q391" i="28"/>
  <c r="Q399" i="28"/>
  <c r="Q407" i="28"/>
  <c r="Q415" i="28"/>
  <c r="Q423" i="28"/>
  <c r="Q431" i="28"/>
  <c r="Q439" i="28"/>
  <c r="Q447" i="28"/>
  <c r="Q455" i="28"/>
  <c r="Q463" i="28"/>
  <c r="Q471" i="28"/>
  <c r="Q479" i="28"/>
  <c r="Q487" i="28"/>
  <c r="Q546" i="28"/>
  <c r="Q574" i="28"/>
  <c r="Q112" i="28"/>
  <c r="Q143" i="28"/>
  <c r="Q173" i="28"/>
  <c r="Q181" i="28"/>
  <c r="Q194" i="28"/>
  <c r="Q231" i="28"/>
  <c r="Q236" i="28"/>
  <c r="Q240" i="28"/>
  <c r="Q249" i="28"/>
  <c r="Q262" i="28"/>
  <c r="Q281" i="28"/>
  <c r="Q294" i="28"/>
  <c r="Q313" i="28"/>
  <c r="Q326" i="28"/>
  <c r="Q345" i="28"/>
  <c r="Q358" i="28"/>
  <c r="Q377" i="28"/>
  <c r="Q390" i="28"/>
  <c r="Q409" i="28"/>
  <c r="Q422" i="28"/>
  <c r="Q441" i="28"/>
  <c r="Q454" i="28"/>
  <c r="Q473" i="28"/>
  <c r="Q486" i="28"/>
  <c r="Q515" i="28"/>
  <c r="Q532" i="28"/>
  <c r="Q534" i="28"/>
  <c r="Q567" i="28"/>
  <c r="Q594" i="28"/>
  <c r="Q607" i="28"/>
  <c r="Q45" i="28"/>
  <c r="Q102" i="28"/>
  <c r="Q165" i="28"/>
  <c r="Q170" i="28"/>
  <c r="Q171" i="28"/>
  <c r="Q186" i="28"/>
  <c r="Q223" i="28"/>
  <c r="Q225" i="28"/>
  <c r="Q248" i="28"/>
  <c r="Q267" i="28"/>
  <c r="Q280" i="28"/>
  <c r="Q299" i="28"/>
  <c r="Q312" i="28"/>
  <c r="Q331" i="28"/>
  <c r="Q344" i="28"/>
  <c r="Q363" i="28"/>
  <c r="Q376" i="28"/>
  <c r="Q395" i="28"/>
  <c r="Q408" i="28"/>
  <c r="Q427" i="28"/>
  <c r="Q440" i="28"/>
  <c r="Q459" i="28"/>
  <c r="Q472" i="28"/>
  <c r="Q491" i="28"/>
  <c r="Q514" i="28"/>
  <c r="Q578" i="28"/>
  <c r="Q78" i="28"/>
  <c r="Q110" i="28"/>
  <c r="Q160" i="28"/>
  <c r="Q163" i="28"/>
  <c r="Q200" i="28"/>
  <c r="Q207" i="28"/>
  <c r="Q209" i="28"/>
  <c r="Q212" i="28"/>
  <c r="Q238" i="28"/>
  <c r="Q241" i="28"/>
  <c r="Q261" i="28"/>
  <c r="Q274" i="28"/>
  <c r="Q293" i="28"/>
  <c r="Q306" i="28"/>
  <c r="Q325" i="28"/>
  <c r="Q338" i="28"/>
  <c r="Q357" i="28"/>
  <c r="Q370" i="28"/>
  <c r="Q389" i="28"/>
  <c r="Q402" i="28"/>
  <c r="Q421" i="28"/>
  <c r="Q434" i="28"/>
  <c r="Q453" i="28"/>
  <c r="Q466" i="28"/>
  <c r="Q485" i="28"/>
  <c r="Q559" i="28"/>
  <c r="Q560" i="28"/>
  <c r="Q72" i="28"/>
  <c r="Q308" i="28"/>
  <c r="Q372" i="28"/>
  <c r="Q436" i="28"/>
  <c r="Q555" i="28"/>
  <c r="Q497" i="28"/>
  <c r="Q161" i="28"/>
  <c r="Q300" i="28"/>
  <c r="Q364" i="28"/>
  <c r="Q428" i="28"/>
  <c r="Q65" i="28"/>
  <c r="Q548" i="28"/>
  <c r="Q595" i="28"/>
  <c r="Q584" i="28"/>
  <c r="Q552" i="28"/>
  <c r="Q520" i="28"/>
  <c r="Q235" i="28"/>
  <c r="Q203" i="28"/>
  <c r="Q47" i="28"/>
  <c r="Q58" i="28"/>
  <c r="Q59" i="28"/>
  <c r="Q73" i="28"/>
  <c r="Q122" i="28"/>
  <c r="Q123" i="28"/>
  <c r="Q132" i="28"/>
  <c r="Q149" i="28"/>
  <c r="Q162" i="28"/>
  <c r="Q189" i="28"/>
  <c r="Q192" i="28"/>
  <c r="Q196" i="28"/>
  <c r="Q498" i="28"/>
  <c r="Q525" i="28"/>
  <c r="Q543" i="28"/>
  <c r="Q544" i="28"/>
  <c r="Q550" i="28"/>
  <c r="Q80" i="28"/>
  <c r="Q108" i="28"/>
  <c r="Q109" i="28"/>
  <c r="Q126" i="28"/>
  <c r="Q140" i="28"/>
  <c r="Q141" i="28"/>
  <c r="Q147" i="28"/>
  <c r="Q167" i="28"/>
  <c r="Q176" i="28"/>
  <c r="Q232" i="28"/>
  <c r="Q239" i="28"/>
  <c r="Q254" i="28"/>
  <c r="Q273" i="28"/>
  <c r="Q286" i="28"/>
  <c r="Q305" i="28"/>
  <c r="Q318" i="28"/>
  <c r="Q337" i="28"/>
  <c r="Q350" i="28"/>
  <c r="Q369" i="28"/>
  <c r="Q382" i="28"/>
  <c r="Q401" i="28"/>
  <c r="Q414" i="28"/>
  <c r="Q433" i="28"/>
  <c r="Q446" i="28"/>
  <c r="Q465" i="28"/>
  <c r="Q478" i="28"/>
  <c r="Q493" i="28"/>
  <c r="Q506" i="28"/>
  <c r="Q509" i="28"/>
  <c r="Q513" i="28"/>
  <c r="Q539" i="28"/>
  <c r="Q591" i="28"/>
  <c r="Q592" i="28"/>
  <c r="Q38" i="28"/>
  <c r="Q40" i="28"/>
  <c r="Q44" i="28"/>
  <c r="Q69" i="28"/>
  <c r="Q82" i="28"/>
  <c r="Q84" i="28"/>
  <c r="Q166" i="28"/>
  <c r="Q190" i="28"/>
  <c r="Q215" i="28"/>
  <c r="Q221" i="28"/>
  <c r="Q228" i="28"/>
  <c r="Q259" i="28"/>
  <c r="Q272" i="28"/>
  <c r="Q291" i="28"/>
  <c r="Q304" i="28"/>
  <c r="Q323" i="28"/>
  <c r="Q336" i="28"/>
  <c r="Q355" i="28"/>
  <c r="Q368" i="28"/>
  <c r="Q387" i="28"/>
  <c r="Q400" i="28"/>
  <c r="Q419" i="28"/>
  <c r="Q432" i="28"/>
  <c r="Q451" i="28"/>
  <c r="Q464" i="28"/>
  <c r="Q483" i="28"/>
  <c r="Q511" i="28"/>
  <c r="Q512" i="28"/>
  <c r="Q557" i="28"/>
  <c r="Q563" i="28"/>
  <c r="Q575" i="28"/>
  <c r="Q576" i="28"/>
  <c r="Q606" i="28"/>
  <c r="Q42" i="28"/>
  <c r="Q87" i="28"/>
  <c r="Q119" i="28"/>
  <c r="Q156" i="28"/>
  <c r="Q157" i="28"/>
  <c r="Q159" i="28"/>
  <c r="Q174" i="28"/>
  <c r="Q195" i="28"/>
  <c r="Q217" i="28"/>
  <c r="Q234" i="28"/>
  <c r="Q242" i="28"/>
  <c r="Q253" i="28"/>
  <c r="Q266" i="28"/>
  <c r="Q285" i="28"/>
  <c r="Q298" i="28"/>
  <c r="Q317" i="28"/>
  <c r="Q330" i="28"/>
  <c r="Q349" i="28"/>
  <c r="Q362" i="28"/>
  <c r="Q381" i="28"/>
  <c r="Q394" i="28"/>
  <c r="Q413" i="28"/>
  <c r="Q426" i="28"/>
  <c r="Q445" i="28"/>
  <c r="Q458" i="28"/>
  <c r="Q477" i="28"/>
  <c r="Q502" i="28"/>
  <c r="Q547" i="28"/>
  <c r="Q564" i="28"/>
  <c r="Q566" i="28"/>
  <c r="Q585" i="28"/>
  <c r="Q588" i="28"/>
  <c r="Q590" i="28"/>
  <c r="Q50" i="28"/>
  <c r="J102" i="31" l="1"/>
  <c r="K102" i="31"/>
  <c r="O102" i="31"/>
  <c r="L102" i="31"/>
  <c r="J80" i="31"/>
  <c r="K80" i="31"/>
  <c r="O80" i="31"/>
  <c r="L80" i="31"/>
  <c r="O77" i="31"/>
  <c r="K77" i="31"/>
  <c r="L77" i="31"/>
  <c r="J77" i="31"/>
  <c r="O109" i="31"/>
  <c r="K109" i="31"/>
  <c r="L109" i="31"/>
  <c r="J109" i="31"/>
  <c r="J94" i="31"/>
  <c r="K94" i="31"/>
  <c r="O94" i="31"/>
  <c r="L94" i="31"/>
  <c r="J72" i="31"/>
  <c r="K72" i="31"/>
  <c r="O72" i="31"/>
  <c r="L72" i="31"/>
  <c r="O79" i="31"/>
  <c r="K79" i="31"/>
  <c r="L79" i="31"/>
  <c r="J79" i="31"/>
  <c r="O111" i="31"/>
  <c r="K111" i="31"/>
  <c r="L111" i="31"/>
  <c r="J111" i="31"/>
  <c r="J86" i="31"/>
  <c r="K86" i="31"/>
  <c r="O86" i="31"/>
  <c r="L86" i="31"/>
  <c r="O81" i="31"/>
  <c r="K81" i="31"/>
  <c r="L81" i="31"/>
  <c r="J81" i="31"/>
  <c r="O113" i="31"/>
  <c r="K113" i="31"/>
  <c r="L113" i="31"/>
  <c r="J113" i="31"/>
  <c r="J78" i="31"/>
  <c r="K78" i="31"/>
  <c r="O78" i="31"/>
  <c r="L78" i="31"/>
  <c r="O83" i="31"/>
  <c r="K83" i="31"/>
  <c r="L83" i="31"/>
  <c r="J83" i="31"/>
  <c r="O115" i="31"/>
  <c r="K115" i="31"/>
  <c r="L115" i="31"/>
  <c r="J115" i="31"/>
  <c r="F84" i="28"/>
  <c r="F165" i="28"/>
  <c r="F217" i="28"/>
  <c r="F32" i="28"/>
  <c r="F64" i="28"/>
  <c r="F68" i="28"/>
  <c r="F85" i="28"/>
  <c r="F101" i="28"/>
  <c r="F42" i="28"/>
  <c r="F234" i="28"/>
  <c r="F45" i="28"/>
  <c r="F48" i="28"/>
  <c r="F107" i="28"/>
  <c r="F110" i="28"/>
  <c r="F137" i="28"/>
  <c r="F140" i="28"/>
  <c r="F161" i="28"/>
  <c r="F171" i="28"/>
  <c r="F182" i="28"/>
  <c r="F195" i="28"/>
  <c r="F204" i="28"/>
  <c r="F215" i="28"/>
  <c r="F507" i="28"/>
  <c r="F510" i="28"/>
  <c r="F524" i="28"/>
  <c r="F564" i="28"/>
  <c r="F109" i="28"/>
  <c r="F141" i="28"/>
  <c r="F146" i="28"/>
  <c r="F147" i="28"/>
  <c r="F188" i="28"/>
  <c r="F193" i="28"/>
  <c r="F199" i="28"/>
  <c r="F230" i="28"/>
  <c r="F237" i="28"/>
  <c r="F257" i="28"/>
  <c r="F276" i="28"/>
  <c r="F289" i="28"/>
  <c r="F308" i="28"/>
  <c r="F321" i="28"/>
  <c r="F340" i="28"/>
  <c r="F353" i="28"/>
  <c r="F372" i="28"/>
  <c r="F385" i="28"/>
  <c r="F404" i="28"/>
  <c r="F417" i="28"/>
  <c r="F436" i="28"/>
  <c r="F449" i="28"/>
  <c r="F468" i="28"/>
  <c r="F481" i="28"/>
  <c r="F508" i="28"/>
  <c r="F527" i="28"/>
  <c r="F531" i="28"/>
  <c r="F558" i="28"/>
  <c r="F223" i="28"/>
  <c r="F191" i="28"/>
  <c r="F39" i="28"/>
  <c r="F41" i="28"/>
  <c r="F57" i="28"/>
  <c r="F59" i="28"/>
  <c r="F63" i="28"/>
  <c r="F106" i="28"/>
  <c r="F121" i="28"/>
  <c r="F124" i="28"/>
  <c r="F138" i="28"/>
  <c r="F153" i="28"/>
  <c r="F158" i="28"/>
  <c r="F183" i="28"/>
  <c r="F185" i="28"/>
  <c r="F216" i="28"/>
  <c r="F262" i="28"/>
  <c r="F275" i="28"/>
  <c r="F294" i="28"/>
  <c r="F307" i="28"/>
  <c r="F326" i="28"/>
  <c r="F339" i="28"/>
  <c r="F358" i="28"/>
  <c r="F371" i="28"/>
  <c r="F390" i="28"/>
  <c r="F403" i="28"/>
  <c r="F422" i="28"/>
  <c r="F435" i="28"/>
  <c r="F454" i="28"/>
  <c r="F467" i="28"/>
  <c r="F486" i="28"/>
  <c r="F556" i="28"/>
  <c r="F40" i="28"/>
  <c r="F66" i="28"/>
  <c r="F98" i="28"/>
  <c r="F130" i="28"/>
  <c r="F136" i="28"/>
  <c r="F157" i="28"/>
  <c r="F166" i="28"/>
  <c r="F256" i="28"/>
  <c r="F269" i="28"/>
  <c r="F288" i="28"/>
  <c r="F301" i="28"/>
  <c r="F320" i="28"/>
  <c r="F333" i="28"/>
  <c r="F352" i="28"/>
  <c r="F365" i="28"/>
  <c r="F384" i="28"/>
  <c r="F397" i="28"/>
  <c r="F416" i="28"/>
  <c r="F429" i="28"/>
  <c r="F448" i="28"/>
  <c r="F461" i="28"/>
  <c r="F480" i="28"/>
  <c r="F488" i="28"/>
  <c r="F580" i="28"/>
  <c r="F37" i="28"/>
  <c r="F538" i="28"/>
  <c r="F128" i="28"/>
  <c r="F132" i="28"/>
  <c r="F149" i="28"/>
  <c r="F80" i="28"/>
  <c r="F144" i="28"/>
  <c r="F65" i="28"/>
  <c r="F79" i="28"/>
  <c r="F129" i="28"/>
  <c r="F139" i="28"/>
  <c r="F142" i="28"/>
  <c r="F154" i="28"/>
  <c r="F247" i="28"/>
  <c r="F255" i="28"/>
  <c r="F263" i="28"/>
  <c r="F271" i="28"/>
  <c r="F279" i="28"/>
  <c r="F287" i="28"/>
  <c r="F295" i="28"/>
  <c r="F303" i="28"/>
  <c r="F311" i="28"/>
  <c r="F319" i="28"/>
  <c r="F327" i="28"/>
  <c r="F335" i="28"/>
  <c r="F343" i="28"/>
  <c r="F351" i="28"/>
  <c r="F359" i="28"/>
  <c r="F367" i="28"/>
  <c r="F375" i="28"/>
  <c r="F383" i="28"/>
  <c r="F391" i="28"/>
  <c r="F399" i="28"/>
  <c r="F407" i="28"/>
  <c r="F415" i="28"/>
  <c r="F423" i="28"/>
  <c r="F431" i="28"/>
  <c r="F439" i="28"/>
  <c r="F447" i="28"/>
  <c r="F455" i="28"/>
  <c r="F463" i="28"/>
  <c r="F471" i="28"/>
  <c r="F479" i="28"/>
  <c r="F487" i="28"/>
  <c r="F571" i="28"/>
  <c r="F574" i="28"/>
  <c r="F588" i="28"/>
  <c r="F77" i="28"/>
  <c r="F115" i="28"/>
  <c r="F118" i="28"/>
  <c r="F120" i="28"/>
  <c r="F167" i="28"/>
  <c r="F179" i="28"/>
  <c r="F187" i="28"/>
  <c r="F249" i="28"/>
  <c r="F268" i="28"/>
  <c r="F281" i="28"/>
  <c r="F300" i="28"/>
  <c r="F313" i="28"/>
  <c r="F332" i="28"/>
  <c r="F345" i="28"/>
  <c r="F364" i="28"/>
  <c r="F377" i="28"/>
  <c r="F396" i="28"/>
  <c r="F409" i="28"/>
  <c r="F428" i="28"/>
  <c r="F441" i="28"/>
  <c r="F460" i="28"/>
  <c r="F473" i="28"/>
  <c r="F501" i="28"/>
  <c r="F503" i="28"/>
  <c r="F525" i="28"/>
  <c r="F534" i="28"/>
  <c r="F497" i="28"/>
  <c r="F222" i="28"/>
  <c r="F190" i="28"/>
  <c r="F36" i="28"/>
  <c r="F38" i="28"/>
  <c r="F62" i="28"/>
  <c r="F92" i="28"/>
  <c r="F123" i="28"/>
  <c r="F127" i="28"/>
  <c r="F170" i="28"/>
  <c r="F180" i="28"/>
  <c r="F202" i="28"/>
  <c r="F214" i="28"/>
  <c r="F224" i="28"/>
  <c r="F236" i="28"/>
  <c r="F243" i="28"/>
  <c r="F254" i="28"/>
  <c r="F267" i="28"/>
  <c r="F286" i="28"/>
  <c r="F299" i="28"/>
  <c r="F318" i="28"/>
  <c r="F331" i="28"/>
  <c r="F350" i="28"/>
  <c r="F363" i="28"/>
  <c r="F382" i="28"/>
  <c r="F395" i="28"/>
  <c r="F414" i="28"/>
  <c r="F427" i="28"/>
  <c r="F446" i="28"/>
  <c r="F459" i="28"/>
  <c r="F478" i="28"/>
  <c r="F491" i="28"/>
  <c r="F532" i="28"/>
  <c r="F549" i="28"/>
  <c r="F596" i="28"/>
  <c r="F47" i="28"/>
  <c r="F72" i="28"/>
  <c r="F87" i="28"/>
  <c r="F104" i="28"/>
  <c r="F119" i="28"/>
  <c r="F131" i="28"/>
  <c r="F208" i="28"/>
  <c r="F220" i="28"/>
  <c r="F231" i="28"/>
  <c r="F233" i="28"/>
  <c r="F248" i="28"/>
  <c r="F261" i="28"/>
  <c r="F280" i="28"/>
  <c r="F293" i="28"/>
  <c r="F312" i="28"/>
  <c r="F325" i="28"/>
  <c r="F344" i="28"/>
  <c r="F357" i="28"/>
  <c r="F376" i="28"/>
  <c r="F389" i="28"/>
  <c r="F408" i="28"/>
  <c r="F421" i="28"/>
  <c r="F440" i="28"/>
  <c r="F453" i="28"/>
  <c r="F472" i="28"/>
  <c r="F485" i="28"/>
  <c r="F493" i="28"/>
  <c r="F516" i="28"/>
  <c r="F540" i="28"/>
  <c r="F559" i="28"/>
  <c r="F563" i="28"/>
  <c r="F587" i="28"/>
  <c r="F597" i="28"/>
  <c r="F522" i="28"/>
  <c r="F586" i="28"/>
  <c r="F602" i="28"/>
  <c r="F514" i="28"/>
  <c r="F546" i="28"/>
  <c r="F578" i="28"/>
  <c r="F241" i="28"/>
  <c r="F541" i="28"/>
  <c r="F581" i="28"/>
  <c r="F46" i="28"/>
  <c r="F53" i="28"/>
  <c r="F69" i="28"/>
  <c r="F116" i="28"/>
  <c r="F160" i="28"/>
  <c r="F164" i="28"/>
  <c r="F209" i="28"/>
  <c r="F203" i="28"/>
  <c r="F517" i="28"/>
  <c r="F133" i="28"/>
  <c r="F495" i="28"/>
  <c r="F33" i="28"/>
  <c r="F58" i="28"/>
  <c r="F73" i="28"/>
  <c r="F76" i="28"/>
  <c r="F97" i="28"/>
  <c r="F111" i="28"/>
  <c r="F122" i="28"/>
  <c r="F184" i="28"/>
  <c r="F189" i="28"/>
  <c r="F197" i="28"/>
  <c r="F212" i="28"/>
  <c r="F547" i="28"/>
  <c r="F550" i="28"/>
  <c r="F49" i="28"/>
  <c r="F51" i="28"/>
  <c r="F54" i="28"/>
  <c r="F83" i="28"/>
  <c r="F86" i="28"/>
  <c r="F88" i="28"/>
  <c r="F103" i="28"/>
  <c r="F114" i="28"/>
  <c r="F150" i="28"/>
  <c r="F173" i="28"/>
  <c r="F196" i="28"/>
  <c r="F218" i="28"/>
  <c r="F240" i="28"/>
  <c r="F260" i="28"/>
  <c r="F273" i="28"/>
  <c r="F292" i="28"/>
  <c r="F305" i="28"/>
  <c r="F324" i="28"/>
  <c r="F337" i="28"/>
  <c r="F356" i="28"/>
  <c r="F369" i="28"/>
  <c r="F388" i="28"/>
  <c r="F401" i="28"/>
  <c r="F420" i="28"/>
  <c r="F433" i="28"/>
  <c r="F452" i="28"/>
  <c r="F465" i="28"/>
  <c r="F484" i="28"/>
  <c r="F496" i="28"/>
  <c r="F572" i="28"/>
  <c r="F591" i="28"/>
  <c r="F595" i="28"/>
  <c r="F239" i="28"/>
  <c r="F207" i="28"/>
  <c r="F175" i="28"/>
  <c r="F34" i="28"/>
  <c r="F81" i="28"/>
  <c r="F91" i="28"/>
  <c r="F95" i="28"/>
  <c r="F126" i="28"/>
  <c r="F156" i="28"/>
  <c r="F177" i="28"/>
  <c r="F221" i="28"/>
  <c r="F229" i="28"/>
  <c r="F235" i="28"/>
  <c r="F246" i="28"/>
  <c r="F259" i="28"/>
  <c r="F278" i="28"/>
  <c r="F291" i="28"/>
  <c r="F310" i="28"/>
  <c r="F323" i="28"/>
  <c r="F342" i="28"/>
  <c r="F355" i="28"/>
  <c r="F374" i="28"/>
  <c r="F387" i="28"/>
  <c r="F406" i="28"/>
  <c r="F419" i="28"/>
  <c r="F438" i="28"/>
  <c r="F451" i="28"/>
  <c r="F470" i="28"/>
  <c r="F483" i="28"/>
  <c r="F492" i="28"/>
  <c r="F515" i="28"/>
  <c r="F539" i="28"/>
  <c r="F579" i="28"/>
  <c r="F606" i="28"/>
  <c r="F35" i="28"/>
  <c r="F50" i="28"/>
  <c r="F55" i="28"/>
  <c r="F61" i="28"/>
  <c r="F67" i="28"/>
  <c r="F93" i="28"/>
  <c r="F99" i="28"/>
  <c r="F125" i="28"/>
  <c r="F134" i="28"/>
  <c r="F162" i="28"/>
  <c r="F168" i="28"/>
  <c r="F178" i="28"/>
  <c r="F186" i="28"/>
  <c r="F200" i="28"/>
  <c r="F213" i="28"/>
  <c r="F219" i="28"/>
  <c r="F228" i="28"/>
  <c r="F253" i="28"/>
  <c r="F272" i="28"/>
  <c r="F285" i="28"/>
  <c r="F304" i="28"/>
  <c r="F317" i="28"/>
  <c r="F336" i="28"/>
  <c r="F349" i="28"/>
  <c r="F368" i="28"/>
  <c r="F381" i="28"/>
  <c r="F400" i="28"/>
  <c r="F413" i="28"/>
  <c r="F432" i="28"/>
  <c r="F445" i="28"/>
  <c r="F464" i="28"/>
  <c r="F477" i="28"/>
  <c r="F499" i="28"/>
  <c r="F523" i="28"/>
  <c r="F533" i="28"/>
  <c r="F535" i="28"/>
  <c r="F557" i="28"/>
  <c r="F566" i="28"/>
  <c r="F590" i="28"/>
  <c r="F506" i="28"/>
  <c r="F570" i="28"/>
  <c r="F226" i="28"/>
  <c r="F242" i="28"/>
  <c r="F44" i="28"/>
  <c r="F112" i="28"/>
  <c r="F148" i="28"/>
  <c r="F500" i="28"/>
  <c r="F603" i="28"/>
  <c r="F52" i="28"/>
  <c r="F96" i="28"/>
  <c r="F100" i="28"/>
  <c r="F117" i="28"/>
  <c r="F43" i="28"/>
  <c r="F75" i="28"/>
  <c r="F78" i="28"/>
  <c r="F90" i="28"/>
  <c r="F105" i="28"/>
  <c r="F108" i="28"/>
  <c r="F143" i="28"/>
  <c r="F169" i="28"/>
  <c r="F172" i="28"/>
  <c r="F192" i="28"/>
  <c r="F250" i="28"/>
  <c r="F258" i="28"/>
  <c r="F266" i="28"/>
  <c r="F274" i="28"/>
  <c r="F282" i="28"/>
  <c r="F290" i="28"/>
  <c r="F298" i="28"/>
  <c r="F306" i="28"/>
  <c r="F314" i="28"/>
  <c r="F322" i="28"/>
  <c r="F330" i="28"/>
  <c r="F338" i="28"/>
  <c r="F346" i="28"/>
  <c r="F354" i="28"/>
  <c r="F362" i="28"/>
  <c r="F370" i="28"/>
  <c r="F378" i="28"/>
  <c r="F386" i="28"/>
  <c r="F394" i="28"/>
  <c r="F402" i="28"/>
  <c r="F410" i="28"/>
  <c r="F418" i="28"/>
  <c r="F426" i="28"/>
  <c r="F434" i="28"/>
  <c r="F442" i="28"/>
  <c r="F450" i="28"/>
  <c r="F458" i="28"/>
  <c r="F466" i="28"/>
  <c r="F474" i="28"/>
  <c r="F482" i="28"/>
  <c r="F490" i="28"/>
  <c r="F56" i="28"/>
  <c r="F71" i="28"/>
  <c r="F82" i="28"/>
  <c r="F135" i="28"/>
  <c r="F152" i="28"/>
  <c r="F176" i="28"/>
  <c r="F181" i="28"/>
  <c r="F201" i="28"/>
  <c r="F210" i="28"/>
  <c r="F232" i="28"/>
  <c r="F244" i="28"/>
  <c r="F252" i="28"/>
  <c r="F265" i="28"/>
  <c r="F284" i="28"/>
  <c r="F297" i="28"/>
  <c r="F316" i="28"/>
  <c r="F329" i="28"/>
  <c r="F348" i="28"/>
  <c r="F361" i="28"/>
  <c r="F380" i="28"/>
  <c r="F393" i="28"/>
  <c r="F412" i="28"/>
  <c r="F425" i="28"/>
  <c r="F444" i="28"/>
  <c r="F457" i="28"/>
  <c r="F476" i="28"/>
  <c r="F489" i="28"/>
  <c r="F498" i="28"/>
  <c r="F548" i="28"/>
  <c r="F555" i="28"/>
  <c r="F565" i="28"/>
  <c r="F567" i="28"/>
  <c r="F589" i="28"/>
  <c r="F598" i="28"/>
  <c r="F607" i="28"/>
  <c r="F238" i="28"/>
  <c r="F206" i="28"/>
  <c r="F174" i="28"/>
  <c r="F60" i="28"/>
  <c r="F74" i="28"/>
  <c r="F89" i="28"/>
  <c r="F94" i="28"/>
  <c r="F113" i="28"/>
  <c r="F145" i="28"/>
  <c r="F155" i="28"/>
  <c r="F159" i="28"/>
  <c r="F194" i="28"/>
  <c r="F227" i="28"/>
  <c r="F251" i="28"/>
  <c r="F270" i="28"/>
  <c r="F283" i="28"/>
  <c r="F302" i="28"/>
  <c r="F315" i="28"/>
  <c r="F334" i="28"/>
  <c r="F347" i="28"/>
  <c r="F366" i="28"/>
  <c r="F379" i="28"/>
  <c r="F398" i="28"/>
  <c r="F411" i="28"/>
  <c r="F430" i="28"/>
  <c r="F443" i="28"/>
  <c r="F462" i="28"/>
  <c r="F475" i="28"/>
  <c r="F494" i="28"/>
  <c r="F509" i="28"/>
  <c r="F518" i="28"/>
  <c r="F542" i="28"/>
  <c r="F573" i="28"/>
  <c r="F582" i="28"/>
  <c r="F70" i="28"/>
  <c r="F102" i="28"/>
  <c r="F151" i="28"/>
  <c r="F163" i="28"/>
  <c r="F198" i="28"/>
  <c r="F205" i="28"/>
  <c r="F211" i="28"/>
  <c r="F225" i="28"/>
  <c r="F245" i="28"/>
  <c r="F264" i="28"/>
  <c r="F277" i="28"/>
  <c r="F296" i="28"/>
  <c r="F309" i="28"/>
  <c r="F328" i="28"/>
  <c r="F341" i="28"/>
  <c r="F360" i="28"/>
  <c r="F373" i="28"/>
  <c r="F392" i="28"/>
  <c r="F405" i="28"/>
  <c r="F424" i="28"/>
  <c r="F437" i="28"/>
  <c r="F456" i="28"/>
  <c r="F469" i="28"/>
  <c r="F502" i="28"/>
  <c r="F526" i="28"/>
  <c r="F554" i="28"/>
  <c r="F530" i="28"/>
  <c r="F562" i="28"/>
  <c r="F594" i="28"/>
  <c r="F569" i="28"/>
  <c r="F504" i="28"/>
  <c r="F543" i="28"/>
  <c r="F520" i="28"/>
  <c r="F599" i="28"/>
  <c r="F604" i="28"/>
  <c r="F560" i="28"/>
  <c r="F536" i="28"/>
  <c r="F505" i="28"/>
  <c r="F545" i="28"/>
  <c r="F528" i="28"/>
  <c r="F553" i="28"/>
  <c r="F583" i="28"/>
  <c r="F512" i="28"/>
  <c r="F577" i="28"/>
  <c r="F605" i="28"/>
  <c r="F600" i="28"/>
  <c r="F584" i="28"/>
  <c r="F575" i="28"/>
  <c r="F513" i="28"/>
  <c r="F576" i="28"/>
  <c r="F551" i="28"/>
  <c r="F529" i="28"/>
  <c r="F568" i="28"/>
  <c r="F521" i="28"/>
  <c r="F519" i="28"/>
  <c r="F552" i="28"/>
  <c r="F511" i="28"/>
  <c r="F585" i="28"/>
  <c r="F593" i="28"/>
  <c r="F592" i="28"/>
  <c r="F561" i="28"/>
  <c r="F544" i="28"/>
  <c r="F537" i="28"/>
  <c r="F601" i="28"/>
  <c r="J114" i="31"/>
  <c r="K114" i="31"/>
  <c r="O114" i="31"/>
  <c r="L114" i="31"/>
  <c r="O85" i="31"/>
  <c r="K85" i="31"/>
  <c r="L85" i="31"/>
  <c r="J85" i="31"/>
  <c r="O117" i="31"/>
  <c r="K117" i="31"/>
  <c r="L117" i="31"/>
  <c r="J117" i="31"/>
  <c r="J106" i="31"/>
  <c r="K106" i="31"/>
  <c r="O106" i="31"/>
  <c r="L106" i="31"/>
  <c r="J116" i="31"/>
  <c r="K116" i="31"/>
  <c r="O116" i="31"/>
  <c r="L116" i="31"/>
  <c r="O87" i="31"/>
  <c r="K87" i="31"/>
  <c r="L87" i="31"/>
  <c r="J87" i="31"/>
  <c r="J98" i="31"/>
  <c r="K98" i="31"/>
  <c r="O98" i="31"/>
  <c r="L98" i="31"/>
  <c r="J108" i="31"/>
  <c r="K108" i="31"/>
  <c r="O108" i="31"/>
  <c r="L108" i="31"/>
  <c r="O89" i="31"/>
  <c r="K89" i="31"/>
  <c r="L89" i="31"/>
  <c r="J89" i="31"/>
  <c r="J90" i="31"/>
  <c r="K90" i="31"/>
  <c r="O90" i="31"/>
  <c r="L90" i="31"/>
  <c r="J100" i="31"/>
  <c r="K100" i="31"/>
  <c r="O100" i="31"/>
  <c r="L100" i="31"/>
  <c r="O91" i="31"/>
  <c r="K91" i="31"/>
  <c r="L91" i="31"/>
  <c r="J91" i="31"/>
  <c r="E228" i="28"/>
  <c r="E53" i="28"/>
  <c r="E69" i="28"/>
  <c r="E116" i="28"/>
  <c r="E68" i="28"/>
  <c r="E112" i="28"/>
  <c r="E42" i="28"/>
  <c r="E96" i="28"/>
  <c r="E133" i="28"/>
  <c r="E37" i="28"/>
  <c r="E70" i="28"/>
  <c r="E72" i="28"/>
  <c r="E109" i="28"/>
  <c r="E114" i="28"/>
  <c r="E147" i="28"/>
  <c r="E173" i="28"/>
  <c r="E189" i="28"/>
  <c r="E193" i="28"/>
  <c r="E493" i="28"/>
  <c r="E496" i="28"/>
  <c r="E550" i="28"/>
  <c r="E565" i="28"/>
  <c r="E578" i="28"/>
  <c r="E45" i="28"/>
  <c r="E49" i="28"/>
  <c r="E59" i="28"/>
  <c r="E63" i="28"/>
  <c r="E74" i="28"/>
  <c r="E113" i="28"/>
  <c r="E121" i="28"/>
  <c r="E159" i="28"/>
  <c r="E170" i="28"/>
  <c r="E177" i="28"/>
  <c r="E181" i="28"/>
  <c r="E182" i="28"/>
  <c r="E185" i="28"/>
  <c r="E204" i="28"/>
  <c r="E227" i="28"/>
  <c r="E232" i="28"/>
  <c r="E240" i="28"/>
  <c r="E270" i="28"/>
  <c r="E273" i="28"/>
  <c r="E302" i="28"/>
  <c r="E305" i="28"/>
  <c r="E334" i="28"/>
  <c r="E337" i="28"/>
  <c r="E366" i="28"/>
  <c r="E369" i="28"/>
  <c r="E398" i="28"/>
  <c r="E401" i="28"/>
  <c r="E430" i="28"/>
  <c r="E433" i="28"/>
  <c r="E462" i="28"/>
  <c r="E465" i="28"/>
  <c r="E523" i="28"/>
  <c r="E562" i="28"/>
  <c r="E567" i="28"/>
  <c r="E573" i="28"/>
  <c r="E591" i="28"/>
  <c r="E607" i="28"/>
  <c r="E596" i="28"/>
  <c r="E532" i="28"/>
  <c r="E36" i="28"/>
  <c r="E40" i="28"/>
  <c r="E61" i="28"/>
  <c r="E86" i="28"/>
  <c r="E103" i="28"/>
  <c r="E162" i="28"/>
  <c r="E163" i="28"/>
  <c r="E186" i="28"/>
  <c r="E219" i="28"/>
  <c r="E221" i="28"/>
  <c r="E233" i="28"/>
  <c r="E248" i="28"/>
  <c r="E251" i="28"/>
  <c r="E280" i="28"/>
  <c r="E283" i="28"/>
  <c r="E312" i="28"/>
  <c r="E315" i="28"/>
  <c r="E344" i="28"/>
  <c r="E347" i="28"/>
  <c r="E376" i="28"/>
  <c r="E379" i="28"/>
  <c r="E408" i="28"/>
  <c r="E411" i="28"/>
  <c r="E440" i="28"/>
  <c r="E443" i="28"/>
  <c r="E472" i="28"/>
  <c r="E475" i="28"/>
  <c r="E499" i="28"/>
  <c r="E542" i="28"/>
  <c r="E33" i="28"/>
  <c r="E48" i="28"/>
  <c r="E73" i="28"/>
  <c r="E78" i="28"/>
  <c r="E90" i="28"/>
  <c r="E105" i="28"/>
  <c r="E110" i="28"/>
  <c r="E122" i="28"/>
  <c r="E143" i="28"/>
  <c r="E161" i="28"/>
  <c r="E226" i="28"/>
  <c r="E250" i="28"/>
  <c r="E253" i="28"/>
  <c r="E282" i="28"/>
  <c r="E285" i="28"/>
  <c r="E314" i="28"/>
  <c r="E317" i="28"/>
  <c r="E346" i="28"/>
  <c r="E349" i="28"/>
  <c r="E378" i="28"/>
  <c r="E381" i="28"/>
  <c r="E410" i="28"/>
  <c r="E413" i="28"/>
  <c r="E442" i="28"/>
  <c r="E445" i="28"/>
  <c r="E474" i="28"/>
  <c r="E477" i="28"/>
  <c r="E526" i="28"/>
  <c r="E566" i="28"/>
  <c r="E581" i="28"/>
  <c r="E508" i="28"/>
  <c r="E572" i="28"/>
  <c r="E515" i="28"/>
  <c r="E547" i="28"/>
  <c r="E579" i="28"/>
  <c r="E132" i="28"/>
  <c r="E64" i="28"/>
  <c r="E148" i="28"/>
  <c r="E220" i="28"/>
  <c r="E117" i="28"/>
  <c r="E102" i="28"/>
  <c r="E104" i="28"/>
  <c r="E115" i="28"/>
  <c r="E141" i="28"/>
  <c r="E146" i="28"/>
  <c r="E151" i="28"/>
  <c r="E166" i="28"/>
  <c r="E168" i="28"/>
  <c r="E179" i="28"/>
  <c r="E187" i="28"/>
  <c r="E192" i="28"/>
  <c r="E231" i="28"/>
  <c r="E252" i="28"/>
  <c r="E260" i="28"/>
  <c r="E268" i="28"/>
  <c r="E276" i="28"/>
  <c r="E284" i="28"/>
  <c r="E292" i="28"/>
  <c r="E300" i="28"/>
  <c r="E308" i="28"/>
  <c r="E316" i="28"/>
  <c r="E324" i="28"/>
  <c r="E332" i="28"/>
  <c r="E340" i="28"/>
  <c r="E348" i="28"/>
  <c r="E356" i="28"/>
  <c r="E364" i="28"/>
  <c r="E372" i="28"/>
  <c r="E380" i="28"/>
  <c r="E388" i="28"/>
  <c r="E396" i="28"/>
  <c r="E404" i="28"/>
  <c r="E412" i="28"/>
  <c r="E420" i="28"/>
  <c r="E428" i="28"/>
  <c r="E436" i="28"/>
  <c r="E444" i="28"/>
  <c r="E452" i="28"/>
  <c r="E460" i="28"/>
  <c r="E468" i="28"/>
  <c r="E476" i="28"/>
  <c r="E484" i="28"/>
  <c r="E510" i="28"/>
  <c r="E554" i="28"/>
  <c r="E47" i="28"/>
  <c r="E81" i="28"/>
  <c r="E89" i="28"/>
  <c r="E108" i="28"/>
  <c r="E126" i="28"/>
  <c r="E140" i="28"/>
  <c r="E155" i="28"/>
  <c r="E176" i="28"/>
  <c r="E194" i="28"/>
  <c r="E222" i="28"/>
  <c r="E223" i="28"/>
  <c r="E262" i="28"/>
  <c r="E265" i="28"/>
  <c r="E294" i="28"/>
  <c r="E297" i="28"/>
  <c r="E326" i="28"/>
  <c r="E329" i="28"/>
  <c r="E358" i="28"/>
  <c r="E361" i="28"/>
  <c r="E390" i="28"/>
  <c r="E393" i="28"/>
  <c r="E422" i="28"/>
  <c r="E425" i="28"/>
  <c r="E454" i="28"/>
  <c r="E457" i="28"/>
  <c r="E486" i="28"/>
  <c r="E489" i="28"/>
  <c r="E538" i="28"/>
  <c r="E558" i="28"/>
  <c r="E598" i="28"/>
  <c r="E548" i="28"/>
  <c r="E35" i="28"/>
  <c r="E54" i="28"/>
  <c r="E66" i="28"/>
  <c r="E67" i="28"/>
  <c r="E88" i="28"/>
  <c r="E118" i="28"/>
  <c r="E125" i="28"/>
  <c r="E150" i="28"/>
  <c r="E167" i="28"/>
  <c r="E188" i="28"/>
  <c r="E216" i="28"/>
  <c r="E272" i="28"/>
  <c r="E275" i="28"/>
  <c r="E304" i="28"/>
  <c r="E307" i="28"/>
  <c r="E336" i="28"/>
  <c r="E339" i="28"/>
  <c r="E368" i="28"/>
  <c r="E371" i="28"/>
  <c r="E400" i="28"/>
  <c r="E403" i="28"/>
  <c r="E432" i="28"/>
  <c r="E435" i="28"/>
  <c r="E464" i="28"/>
  <c r="E467" i="28"/>
  <c r="E498" i="28"/>
  <c r="E518" i="28"/>
  <c r="E533" i="28"/>
  <c r="E582" i="28"/>
  <c r="E597" i="28"/>
  <c r="E606" i="28"/>
  <c r="E43" i="28"/>
  <c r="E58" i="28"/>
  <c r="E79" i="28"/>
  <c r="E111" i="28"/>
  <c r="E156" i="28"/>
  <c r="E169" i="28"/>
  <c r="E171" i="28"/>
  <c r="E180" i="28"/>
  <c r="E203" i="28"/>
  <c r="E205" i="28"/>
  <c r="E234" i="28"/>
  <c r="E274" i="28"/>
  <c r="E277" i="28"/>
  <c r="E306" i="28"/>
  <c r="E309" i="28"/>
  <c r="E338" i="28"/>
  <c r="E341" i="28"/>
  <c r="E370" i="28"/>
  <c r="E373" i="28"/>
  <c r="E402" i="28"/>
  <c r="E405" i="28"/>
  <c r="E434" i="28"/>
  <c r="E437" i="28"/>
  <c r="E466" i="28"/>
  <c r="E469" i="28"/>
  <c r="E495" i="28"/>
  <c r="E502" i="28"/>
  <c r="E517" i="28"/>
  <c r="E555" i="28"/>
  <c r="E556" i="28"/>
  <c r="E84" i="28"/>
  <c r="E128" i="28"/>
  <c r="E165" i="28"/>
  <c r="E44" i="28"/>
  <c r="E46" i="28"/>
  <c r="E80" i="28"/>
  <c r="E164" i="28"/>
  <c r="E85" i="28"/>
  <c r="E101" i="28"/>
  <c r="E52" i="28"/>
  <c r="E144" i="28"/>
  <c r="E38" i="28"/>
  <c r="E55" i="28"/>
  <c r="E83" i="28"/>
  <c r="E119" i="28"/>
  <c r="E134" i="28"/>
  <c r="E136" i="28"/>
  <c r="E174" i="28"/>
  <c r="E175" i="28"/>
  <c r="E201" i="28"/>
  <c r="E210" i="28"/>
  <c r="E218" i="28"/>
  <c r="E247" i="28"/>
  <c r="E255" i="28"/>
  <c r="E263" i="28"/>
  <c r="E271" i="28"/>
  <c r="E279" i="28"/>
  <c r="E287" i="28"/>
  <c r="E295" i="28"/>
  <c r="E303" i="28"/>
  <c r="E311" i="28"/>
  <c r="E319" i="28"/>
  <c r="E327" i="28"/>
  <c r="E335" i="28"/>
  <c r="E343" i="28"/>
  <c r="E351" i="28"/>
  <c r="E359" i="28"/>
  <c r="E367" i="28"/>
  <c r="E375" i="28"/>
  <c r="E383" i="28"/>
  <c r="E391" i="28"/>
  <c r="E399" i="28"/>
  <c r="E407" i="28"/>
  <c r="E415" i="28"/>
  <c r="E423" i="28"/>
  <c r="E431" i="28"/>
  <c r="E439" i="28"/>
  <c r="E447" i="28"/>
  <c r="E455" i="28"/>
  <c r="E463" i="28"/>
  <c r="E471" i="28"/>
  <c r="E479" i="28"/>
  <c r="E487" i="28"/>
  <c r="E525" i="28"/>
  <c r="E574" i="28"/>
  <c r="E57" i="28"/>
  <c r="E76" i="28"/>
  <c r="E94" i="28"/>
  <c r="E123" i="28"/>
  <c r="E127" i="28"/>
  <c r="E138" i="28"/>
  <c r="E145" i="28"/>
  <c r="E153" i="28"/>
  <c r="E212" i="28"/>
  <c r="E237" i="28"/>
  <c r="E254" i="28"/>
  <c r="E257" i="28"/>
  <c r="E286" i="28"/>
  <c r="E289" i="28"/>
  <c r="E318" i="28"/>
  <c r="E321" i="28"/>
  <c r="E350" i="28"/>
  <c r="E353" i="28"/>
  <c r="E382" i="28"/>
  <c r="E385" i="28"/>
  <c r="E414" i="28"/>
  <c r="E417" i="28"/>
  <c r="E446" i="28"/>
  <c r="E449" i="28"/>
  <c r="E478" i="28"/>
  <c r="E481" i="28"/>
  <c r="E503" i="28"/>
  <c r="E509" i="28"/>
  <c r="E527" i="28"/>
  <c r="E587" i="28"/>
  <c r="E564" i="28"/>
  <c r="E39" i="28"/>
  <c r="E56" i="28"/>
  <c r="E71" i="28"/>
  <c r="E93" i="28"/>
  <c r="E120" i="28"/>
  <c r="E130" i="28"/>
  <c r="E131" i="28"/>
  <c r="E152" i="28"/>
  <c r="E196" i="28"/>
  <c r="E199" i="28"/>
  <c r="E206" i="28"/>
  <c r="E225" i="28"/>
  <c r="E243" i="28"/>
  <c r="E264" i="28"/>
  <c r="E267" i="28"/>
  <c r="E296" i="28"/>
  <c r="E299" i="28"/>
  <c r="E328" i="28"/>
  <c r="E331" i="28"/>
  <c r="E360" i="28"/>
  <c r="E363" i="28"/>
  <c r="E392" i="28"/>
  <c r="E395" i="28"/>
  <c r="E424" i="28"/>
  <c r="E427" i="28"/>
  <c r="E456" i="28"/>
  <c r="E459" i="28"/>
  <c r="E488" i="28"/>
  <c r="E491" i="28"/>
  <c r="E507" i="28"/>
  <c r="E522" i="28"/>
  <c r="E546" i="28"/>
  <c r="E557" i="28"/>
  <c r="E571" i="28"/>
  <c r="E586" i="28"/>
  <c r="E41" i="28"/>
  <c r="E51" i="28"/>
  <c r="E65" i="28"/>
  <c r="E97" i="28"/>
  <c r="E129" i="28"/>
  <c r="E139" i="28"/>
  <c r="E154" i="28"/>
  <c r="E190" i="28"/>
  <c r="E195" i="28"/>
  <c r="E209" i="28"/>
  <c r="E236" i="28"/>
  <c r="E241" i="28"/>
  <c r="E242" i="28"/>
  <c r="E245" i="28"/>
  <c r="E266" i="28"/>
  <c r="E269" i="28"/>
  <c r="E298" i="28"/>
  <c r="E301" i="28"/>
  <c r="E330" i="28"/>
  <c r="E333" i="28"/>
  <c r="E362" i="28"/>
  <c r="E365" i="28"/>
  <c r="E394" i="28"/>
  <c r="E397" i="28"/>
  <c r="E426" i="28"/>
  <c r="E429" i="28"/>
  <c r="E458" i="28"/>
  <c r="E461" i="28"/>
  <c r="E494" i="28"/>
  <c r="E500" i="28"/>
  <c r="E570" i="28"/>
  <c r="E594" i="28"/>
  <c r="E540" i="28"/>
  <c r="E531" i="28"/>
  <c r="E563" i="28"/>
  <c r="E595" i="28"/>
  <c r="E149" i="28"/>
  <c r="E160" i="28"/>
  <c r="E32" i="28"/>
  <c r="E100" i="28"/>
  <c r="E34" i="28"/>
  <c r="E77" i="28"/>
  <c r="E82" i="28"/>
  <c r="E87" i="28"/>
  <c r="E184" i="28"/>
  <c r="E197" i="28"/>
  <c r="E198" i="28"/>
  <c r="E238" i="28"/>
  <c r="E239" i="28"/>
  <c r="E244" i="28"/>
  <c r="E501" i="28"/>
  <c r="E514" i="28"/>
  <c r="E539" i="28"/>
  <c r="E589" i="28"/>
  <c r="E602" i="28"/>
  <c r="E62" i="28"/>
  <c r="E91" i="28"/>
  <c r="E95" i="28"/>
  <c r="E106" i="28"/>
  <c r="E158" i="28"/>
  <c r="E172" i="28"/>
  <c r="E202" i="28"/>
  <c r="E215" i="28"/>
  <c r="E235" i="28"/>
  <c r="E246" i="28"/>
  <c r="E249" i="28"/>
  <c r="E278" i="28"/>
  <c r="E281" i="28"/>
  <c r="E310" i="28"/>
  <c r="E313" i="28"/>
  <c r="E342" i="28"/>
  <c r="E345" i="28"/>
  <c r="E374" i="28"/>
  <c r="E377" i="28"/>
  <c r="E406" i="28"/>
  <c r="E409" i="28"/>
  <c r="E438" i="28"/>
  <c r="E441" i="28"/>
  <c r="E470" i="28"/>
  <c r="E473" i="28"/>
  <c r="E492" i="28"/>
  <c r="E534" i="28"/>
  <c r="E549" i="28"/>
  <c r="E580" i="28"/>
  <c r="E516" i="28"/>
  <c r="E50" i="28"/>
  <c r="E98" i="28"/>
  <c r="E99" i="28"/>
  <c r="E135" i="28"/>
  <c r="E157" i="28"/>
  <c r="E178" i="28"/>
  <c r="E207" i="28"/>
  <c r="E211" i="28"/>
  <c r="E224" i="28"/>
  <c r="E229" i="28"/>
  <c r="E230" i="28"/>
  <c r="E256" i="28"/>
  <c r="E259" i="28"/>
  <c r="E288" i="28"/>
  <c r="E291" i="28"/>
  <c r="E320" i="28"/>
  <c r="E323" i="28"/>
  <c r="E352" i="28"/>
  <c r="E355" i="28"/>
  <c r="E384" i="28"/>
  <c r="E387" i="28"/>
  <c r="E416" i="28"/>
  <c r="E419" i="28"/>
  <c r="E448" i="28"/>
  <c r="E451" i="28"/>
  <c r="E480" i="28"/>
  <c r="E483" i="28"/>
  <c r="E60" i="28"/>
  <c r="E75" i="28"/>
  <c r="E92" i="28"/>
  <c r="E107" i="28"/>
  <c r="E124" i="28"/>
  <c r="E137" i="28"/>
  <c r="E142" i="28"/>
  <c r="E183" i="28"/>
  <c r="E191" i="28"/>
  <c r="E200" i="28"/>
  <c r="E208" i="28"/>
  <c r="E213" i="28"/>
  <c r="E214" i="28"/>
  <c r="E217" i="28"/>
  <c r="E258" i="28"/>
  <c r="E261" i="28"/>
  <c r="E290" i="28"/>
  <c r="E293" i="28"/>
  <c r="E322" i="28"/>
  <c r="E325" i="28"/>
  <c r="E354" i="28"/>
  <c r="E357" i="28"/>
  <c r="E386" i="28"/>
  <c r="E389" i="28"/>
  <c r="E418" i="28"/>
  <c r="E421" i="28"/>
  <c r="E450" i="28"/>
  <c r="E453" i="28"/>
  <c r="E482" i="28"/>
  <c r="E485" i="28"/>
  <c r="E490" i="28"/>
  <c r="E497" i="28"/>
  <c r="E506" i="28"/>
  <c r="E530" i="28"/>
  <c r="E535" i="28"/>
  <c r="E541" i="28"/>
  <c r="E559" i="28"/>
  <c r="E590" i="28"/>
  <c r="E603" i="28"/>
  <c r="E524" i="28"/>
  <c r="E588" i="28"/>
  <c r="E575" i="28"/>
  <c r="E552" i="28"/>
  <c r="E576" i="28"/>
  <c r="E529" i="28"/>
  <c r="E568" i="28"/>
  <c r="E561" i="28"/>
  <c r="E544" i="28"/>
  <c r="E605" i="28"/>
  <c r="E600" i="28"/>
  <c r="E569" i="28"/>
  <c r="E511" i="28"/>
  <c r="E545" i="28"/>
  <c r="E528" i="28"/>
  <c r="E553" i="28"/>
  <c r="E599" i="28"/>
  <c r="E604" i="28"/>
  <c r="E593" i="28"/>
  <c r="E521" i="28"/>
  <c r="E560" i="28"/>
  <c r="E584" i="28"/>
  <c r="E505" i="28"/>
  <c r="E585" i="28"/>
  <c r="E543" i="28"/>
  <c r="E583" i="28"/>
  <c r="E577" i="28"/>
  <c r="E504" i="28"/>
  <c r="E520" i="28"/>
  <c r="E513" i="28"/>
  <c r="E551" i="28"/>
  <c r="E512" i="28"/>
  <c r="E592" i="28"/>
  <c r="E537" i="28"/>
  <c r="E519" i="28"/>
  <c r="E601" i="28"/>
  <c r="E536" i="28"/>
  <c r="P36" i="28"/>
  <c r="P34" i="28"/>
  <c r="P33" i="28"/>
  <c r="P114" i="28"/>
  <c r="P107" i="28"/>
  <c r="P102" i="28"/>
  <c r="P100" i="28"/>
  <c r="P82" i="28"/>
  <c r="P75" i="28"/>
  <c r="P70" i="28"/>
  <c r="P68" i="28"/>
  <c r="P50" i="28"/>
  <c r="P72" i="28"/>
  <c r="P81" i="28"/>
  <c r="P97" i="28"/>
  <c r="P562" i="28"/>
  <c r="P43" i="28"/>
  <c r="P44" i="28"/>
  <c r="P67" i="28"/>
  <c r="P78" i="28"/>
  <c r="P135" i="28"/>
  <c r="P160" i="28"/>
  <c r="P185" i="28"/>
  <c r="P192" i="28"/>
  <c r="P197" i="28"/>
  <c r="P198" i="28"/>
  <c r="P204" i="28"/>
  <c r="P238" i="28"/>
  <c r="P239" i="28"/>
  <c r="P255" i="28"/>
  <c r="P263" i="28"/>
  <c r="P271" i="28"/>
  <c r="P279" i="28"/>
  <c r="P287" i="28"/>
  <c r="P295" i="28"/>
  <c r="P303" i="28"/>
  <c r="P311" i="28"/>
  <c r="P319" i="28"/>
  <c r="P327" i="28"/>
  <c r="P335" i="28"/>
  <c r="P343" i="28"/>
  <c r="P351" i="28"/>
  <c r="P359" i="28"/>
  <c r="P367" i="28"/>
  <c r="P375" i="28"/>
  <c r="P383" i="28"/>
  <c r="P391" i="28"/>
  <c r="P399" i="28"/>
  <c r="P407" i="28"/>
  <c r="P415" i="28"/>
  <c r="P423" i="28"/>
  <c r="P431" i="28"/>
  <c r="P439" i="28"/>
  <c r="P447" i="28"/>
  <c r="P455" i="28"/>
  <c r="P463" i="28"/>
  <c r="P471" i="28"/>
  <c r="P479" i="28"/>
  <c r="P487" i="28"/>
  <c r="P532" i="28"/>
  <c r="P539" i="28"/>
  <c r="P541" i="28"/>
  <c r="P550" i="28"/>
  <c r="P574" i="28"/>
  <c r="P583" i="28"/>
  <c r="P101" i="28"/>
  <c r="P121" i="28"/>
  <c r="P133" i="28"/>
  <c r="P164" i="28"/>
  <c r="P173" i="28"/>
  <c r="P176" i="28"/>
  <c r="P186" i="28"/>
  <c r="P188" i="28"/>
  <c r="P264" i="28"/>
  <c r="P273" i="28"/>
  <c r="P296" i="28"/>
  <c r="P305" i="28"/>
  <c r="P328" i="28"/>
  <c r="P337" i="28"/>
  <c r="P360" i="28"/>
  <c r="P369" i="28"/>
  <c r="P392" i="28"/>
  <c r="P401" i="28"/>
  <c r="P424" i="28"/>
  <c r="P433" i="28"/>
  <c r="P456" i="28"/>
  <c r="P465" i="28"/>
  <c r="P488" i="28"/>
  <c r="P499" i="28"/>
  <c r="P565" i="28"/>
  <c r="P586" i="28"/>
  <c r="P589" i="28"/>
  <c r="P604" i="28"/>
  <c r="P41" i="28"/>
  <c r="P63" i="28"/>
  <c r="P76" i="28"/>
  <c r="P94" i="28"/>
  <c r="P207" i="28"/>
  <c r="P209" i="28"/>
  <c r="P227" i="28"/>
  <c r="P229" i="28"/>
  <c r="P230" i="28"/>
  <c r="P234" i="28"/>
  <c r="P243" i="28"/>
  <c r="P267" i="28"/>
  <c r="P274" i="28"/>
  <c r="P299" i="28"/>
  <c r="P306" i="28"/>
  <c r="P331" i="28"/>
  <c r="P338" i="28"/>
  <c r="P363" i="28"/>
  <c r="P370" i="28"/>
  <c r="P395" i="28"/>
  <c r="P402" i="28"/>
  <c r="P427" i="28"/>
  <c r="P434" i="28"/>
  <c r="P459" i="28"/>
  <c r="P466" i="28"/>
  <c r="P491" i="28"/>
  <c r="P495" i="28"/>
  <c r="P500" i="28"/>
  <c r="P506" i="28"/>
  <c r="P509" i="28"/>
  <c r="P521" i="28"/>
  <c r="P524" i="28"/>
  <c r="P564" i="28"/>
  <c r="P570" i="28"/>
  <c r="P573" i="28"/>
  <c r="P585" i="28"/>
  <c r="P588" i="28"/>
  <c r="P599" i="28"/>
  <c r="P606" i="28"/>
  <c r="P47" i="28"/>
  <c r="P58" i="28"/>
  <c r="P61" i="28"/>
  <c r="P73" i="28"/>
  <c r="P93" i="28"/>
  <c r="P105" i="28"/>
  <c r="P125" i="28"/>
  <c r="P191" i="28"/>
  <c r="P193" i="28"/>
  <c r="P201" i="28"/>
  <c r="P211" i="28"/>
  <c r="P213" i="28"/>
  <c r="P214" i="28"/>
  <c r="P253" i="28"/>
  <c r="P276" i="28"/>
  <c r="P285" i="28"/>
  <c r="P308" i="28"/>
  <c r="P317" i="28"/>
  <c r="P340" i="28"/>
  <c r="P349" i="28"/>
  <c r="P372" i="28"/>
  <c r="P381" i="28"/>
  <c r="P404" i="28"/>
  <c r="P413" i="28"/>
  <c r="P436" i="28"/>
  <c r="P445" i="28"/>
  <c r="P468" i="28"/>
  <c r="P477" i="28"/>
  <c r="P496" i="28"/>
  <c r="P497" i="28"/>
  <c r="P502" i="28"/>
  <c r="P535" i="28"/>
  <c r="P548" i="28"/>
  <c r="P552" i="28"/>
  <c r="P559" i="28"/>
  <c r="P566" i="28"/>
  <c r="P569" i="28"/>
  <c r="P572" i="28"/>
  <c r="P603" i="28"/>
  <c r="P605" i="28"/>
  <c r="P120" i="28"/>
  <c r="P538" i="28"/>
  <c r="P32" i="28"/>
  <c r="P35" i="28"/>
  <c r="P42" i="28"/>
  <c r="P48" i="28"/>
  <c r="P64" i="28"/>
  <c r="P79" i="28"/>
  <c r="P99" i="28"/>
  <c r="P110" i="28"/>
  <c r="P128" i="28"/>
  <c r="P156" i="28"/>
  <c r="P163" i="28"/>
  <c r="P184" i="28"/>
  <c r="P189" i="28"/>
  <c r="P195" i="28"/>
  <c r="P202" i="28"/>
  <c r="P231" i="28"/>
  <c r="P246" i="28"/>
  <c r="P247" i="28"/>
  <c r="P254" i="28"/>
  <c r="P262" i="28"/>
  <c r="P270" i="28"/>
  <c r="P278" i="28"/>
  <c r="P286" i="28"/>
  <c r="P294" i="28"/>
  <c r="P302" i="28"/>
  <c r="P310" i="28"/>
  <c r="P318" i="28"/>
  <c r="P326" i="28"/>
  <c r="P334" i="28"/>
  <c r="P342" i="28"/>
  <c r="P350" i="28"/>
  <c r="P358" i="28"/>
  <c r="P366" i="28"/>
  <c r="P374" i="28"/>
  <c r="P382" i="28"/>
  <c r="P390" i="28"/>
  <c r="P398" i="28"/>
  <c r="P406" i="28"/>
  <c r="P414" i="28"/>
  <c r="P422" i="28"/>
  <c r="P430" i="28"/>
  <c r="P438" i="28"/>
  <c r="P446" i="28"/>
  <c r="P454" i="28"/>
  <c r="P462" i="28"/>
  <c r="P470" i="28"/>
  <c r="P478" i="28"/>
  <c r="P486" i="28"/>
  <c r="P543" i="28"/>
  <c r="P596" i="28"/>
  <c r="P601" i="28"/>
  <c r="P69" i="28"/>
  <c r="P89" i="28"/>
  <c r="P138" i="28"/>
  <c r="P146" i="28"/>
  <c r="P166" i="28"/>
  <c r="P171" i="28"/>
  <c r="P181" i="28"/>
  <c r="P182" i="28"/>
  <c r="P225" i="28"/>
  <c r="P233" i="28"/>
  <c r="P256" i="28"/>
  <c r="P265" i="28"/>
  <c r="P288" i="28"/>
  <c r="P297" i="28"/>
  <c r="P320" i="28"/>
  <c r="P329" i="28"/>
  <c r="P352" i="28"/>
  <c r="P361" i="28"/>
  <c r="P384" i="28"/>
  <c r="P393" i="28"/>
  <c r="P416" i="28"/>
  <c r="P425" i="28"/>
  <c r="P448" i="28"/>
  <c r="P457" i="28"/>
  <c r="P480" i="28"/>
  <c r="P489" i="28"/>
  <c r="P523" i="28"/>
  <c r="P544" i="28"/>
  <c r="P546" i="28"/>
  <c r="P567" i="28"/>
  <c r="P580" i="28"/>
  <c r="P584" i="28"/>
  <c r="P591" i="28"/>
  <c r="P598" i="28"/>
  <c r="P607" i="28"/>
  <c r="P46" i="28"/>
  <c r="P108" i="28"/>
  <c r="P127" i="28"/>
  <c r="P140" i="28"/>
  <c r="P158" i="28"/>
  <c r="P180" i="28"/>
  <c r="P221" i="28"/>
  <c r="P226" i="28"/>
  <c r="P236" i="28"/>
  <c r="P241" i="28"/>
  <c r="P259" i="28"/>
  <c r="P266" i="28"/>
  <c r="P291" i="28"/>
  <c r="P298" i="28"/>
  <c r="P323" i="28"/>
  <c r="P330" i="28"/>
  <c r="P355" i="28"/>
  <c r="P362" i="28"/>
  <c r="P387" i="28"/>
  <c r="P394" i="28"/>
  <c r="P419" i="28"/>
  <c r="P426" i="28"/>
  <c r="P451" i="28"/>
  <c r="P458" i="28"/>
  <c r="P483" i="28"/>
  <c r="P490" i="28"/>
  <c r="P504" i="28"/>
  <c r="P511" i="28"/>
  <c r="P518" i="28"/>
  <c r="P545" i="28"/>
  <c r="P547" i="28"/>
  <c r="P568" i="28"/>
  <c r="P575" i="28"/>
  <c r="P582" i="28"/>
  <c r="P53" i="28"/>
  <c r="P59" i="28"/>
  <c r="P66" i="28"/>
  <c r="P85" i="28"/>
  <c r="P86" i="28"/>
  <c r="P91" i="28"/>
  <c r="P98" i="28"/>
  <c r="P117" i="28"/>
  <c r="P118" i="28"/>
  <c r="P123" i="28"/>
  <c r="P130" i="28"/>
  <c r="P148" i="28"/>
  <c r="P154" i="28"/>
  <c r="P169" i="28"/>
  <c r="P200" i="28"/>
  <c r="P210" i="28"/>
  <c r="P220" i="28"/>
  <c r="P244" i="28"/>
  <c r="P245" i="28"/>
  <c r="P268" i="28"/>
  <c r="P277" i="28"/>
  <c r="P300" i="28"/>
  <c r="P309" i="28"/>
  <c r="P332" i="28"/>
  <c r="P341" i="28"/>
  <c r="P364" i="28"/>
  <c r="P373" i="28"/>
  <c r="P396" i="28"/>
  <c r="P405" i="28"/>
  <c r="P428" i="28"/>
  <c r="P437" i="28"/>
  <c r="P460" i="28"/>
  <c r="P469" i="28"/>
  <c r="P505" i="28"/>
  <c r="P508" i="28"/>
  <c r="P590" i="28"/>
  <c r="P593" i="28"/>
  <c r="P595" i="28"/>
  <c r="P602" i="28"/>
  <c r="P56" i="28"/>
  <c r="P104" i="28"/>
  <c r="P113" i="28"/>
  <c r="P129" i="28"/>
  <c r="P168" i="28"/>
  <c r="P40" i="28"/>
  <c r="P60" i="28"/>
  <c r="P71" i="28"/>
  <c r="P96" i="28"/>
  <c r="P111" i="28"/>
  <c r="P124" i="28"/>
  <c r="P131" i="28"/>
  <c r="P142" i="28"/>
  <c r="P177" i="28"/>
  <c r="P203" i="28"/>
  <c r="P492" i="28"/>
  <c r="P513" i="28"/>
  <c r="P515" i="28"/>
  <c r="P517" i="28"/>
  <c r="P556" i="28"/>
  <c r="P45" i="28"/>
  <c r="P57" i="28"/>
  <c r="P106" i="28"/>
  <c r="P109" i="28"/>
  <c r="P132" i="28"/>
  <c r="P141" i="28"/>
  <c r="P153" i="28"/>
  <c r="P165" i="28"/>
  <c r="P179" i="28"/>
  <c r="P187" i="28"/>
  <c r="P196" i="28"/>
  <c r="P222" i="28"/>
  <c r="P223" i="28"/>
  <c r="P232" i="28"/>
  <c r="P248" i="28"/>
  <c r="P257" i="28"/>
  <c r="P280" i="28"/>
  <c r="P289" i="28"/>
  <c r="P312" i="28"/>
  <c r="P321" i="28"/>
  <c r="P344" i="28"/>
  <c r="P353" i="28"/>
  <c r="P376" i="28"/>
  <c r="P385" i="28"/>
  <c r="P408" i="28"/>
  <c r="P417" i="28"/>
  <c r="P440" i="28"/>
  <c r="P449" i="28"/>
  <c r="P472" i="28"/>
  <c r="P481" i="28"/>
  <c r="P498" i="28"/>
  <c r="P501" i="28"/>
  <c r="P522" i="28"/>
  <c r="P525" i="28"/>
  <c r="P37" i="28"/>
  <c r="P38" i="28"/>
  <c r="P62" i="28"/>
  <c r="P80" i="28"/>
  <c r="P83" i="28"/>
  <c r="P87" i="28"/>
  <c r="P95" i="28"/>
  <c r="P172" i="28"/>
  <c r="P199" i="28"/>
  <c r="P217" i="28"/>
  <c r="P224" i="28"/>
  <c r="P242" i="28"/>
  <c r="P251" i="28"/>
  <c r="P258" i="28"/>
  <c r="P283" i="28"/>
  <c r="P290" i="28"/>
  <c r="P315" i="28"/>
  <c r="P322" i="28"/>
  <c r="P347" i="28"/>
  <c r="P354" i="28"/>
  <c r="P379" i="28"/>
  <c r="P386" i="28"/>
  <c r="P411" i="28"/>
  <c r="P418" i="28"/>
  <c r="P443" i="28"/>
  <c r="P450" i="28"/>
  <c r="P475" i="28"/>
  <c r="P482" i="28"/>
  <c r="P494" i="28"/>
  <c r="P542" i="28"/>
  <c r="P549" i="28"/>
  <c r="P54" i="28"/>
  <c r="P157" i="28"/>
  <c r="P205" i="28"/>
  <c r="P208" i="28"/>
  <c r="P228" i="28"/>
  <c r="P260" i="28"/>
  <c r="P269" i="28"/>
  <c r="P292" i="28"/>
  <c r="P301" i="28"/>
  <c r="P324" i="28"/>
  <c r="P333" i="28"/>
  <c r="P356" i="28"/>
  <c r="P365" i="28"/>
  <c r="P388" i="28"/>
  <c r="P397" i="28"/>
  <c r="P420" i="28"/>
  <c r="P429" i="28"/>
  <c r="P452" i="28"/>
  <c r="P461" i="28"/>
  <c r="P484" i="28"/>
  <c r="P526" i="28"/>
  <c r="P529" i="28"/>
  <c r="P531" i="28"/>
  <c r="P555" i="28"/>
  <c r="P576" i="28"/>
  <c r="P578" i="28"/>
  <c r="P597" i="28"/>
  <c r="P600" i="28"/>
  <c r="P39" i="28"/>
  <c r="P88" i="28"/>
  <c r="P136" i="28"/>
  <c r="P145" i="28"/>
  <c r="P161" i="28"/>
  <c r="P212" i="28"/>
  <c r="P65" i="28"/>
  <c r="P152" i="28"/>
  <c r="P92" i="28"/>
  <c r="P103" i="28"/>
  <c r="P143" i="28"/>
  <c r="P167" i="28"/>
  <c r="P174" i="28"/>
  <c r="P175" i="28"/>
  <c r="P194" i="28"/>
  <c r="P493" i="28"/>
  <c r="P510" i="28"/>
  <c r="P519" i="28"/>
  <c r="P536" i="28"/>
  <c r="P553" i="28"/>
  <c r="P560" i="28"/>
  <c r="P577" i="28"/>
  <c r="P579" i="28"/>
  <c r="P581" i="28"/>
  <c r="P74" i="28"/>
  <c r="P77" i="28"/>
  <c r="P134" i="28"/>
  <c r="P139" i="28"/>
  <c r="P170" i="28"/>
  <c r="P178" i="28"/>
  <c r="P215" i="28"/>
  <c r="P237" i="28"/>
  <c r="P240" i="28"/>
  <c r="P249" i="28"/>
  <c r="P272" i="28"/>
  <c r="P281" i="28"/>
  <c r="P304" i="28"/>
  <c r="P313" i="28"/>
  <c r="P336" i="28"/>
  <c r="P345" i="28"/>
  <c r="P368" i="28"/>
  <c r="P377" i="28"/>
  <c r="P400" i="28"/>
  <c r="P409" i="28"/>
  <c r="P432" i="28"/>
  <c r="P441" i="28"/>
  <c r="P464" i="28"/>
  <c r="P473" i="28"/>
  <c r="P503" i="28"/>
  <c r="P516" i="28"/>
  <c r="P520" i="28"/>
  <c r="P527" i="28"/>
  <c r="P534" i="28"/>
  <c r="P537" i="28"/>
  <c r="P540" i="28"/>
  <c r="P558" i="28"/>
  <c r="P561" i="28"/>
  <c r="P563" i="28"/>
  <c r="P587" i="28"/>
  <c r="P51" i="28"/>
  <c r="P55" i="28"/>
  <c r="P112" i="28"/>
  <c r="P115" i="28"/>
  <c r="P119" i="28"/>
  <c r="P126" i="28"/>
  <c r="P144" i="28"/>
  <c r="P147" i="28"/>
  <c r="P151" i="28"/>
  <c r="P159" i="28"/>
  <c r="P206" i="28"/>
  <c r="P216" i="28"/>
  <c r="P235" i="28"/>
  <c r="P250" i="28"/>
  <c r="P275" i="28"/>
  <c r="P282" i="28"/>
  <c r="P307" i="28"/>
  <c r="P314" i="28"/>
  <c r="P339" i="28"/>
  <c r="P346" i="28"/>
  <c r="P371" i="28"/>
  <c r="P378" i="28"/>
  <c r="P403" i="28"/>
  <c r="P410" i="28"/>
  <c r="P435" i="28"/>
  <c r="P442" i="28"/>
  <c r="P467" i="28"/>
  <c r="P474" i="28"/>
  <c r="P507" i="28"/>
  <c r="P528" i="28"/>
  <c r="P530" i="28"/>
  <c r="P551" i="28"/>
  <c r="P571" i="28"/>
  <c r="P592" i="28"/>
  <c r="P594" i="28"/>
  <c r="P49" i="28"/>
  <c r="P52" i="28"/>
  <c r="P84" i="28"/>
  <c r="P90" i="28"/>
  <c r="P116" i="28"/>
  <c r="P122" i="28"/>
  <c r="P137" i="28"/>
  <c r="P149" i="28"/>
  <c r="P150" i="28"/>
  <c r="P155" i="28"/>
  <c r="P162" i="28"/>
  <c r="P183" i="28"/>
  <c r="P190" i="28"/>
  <c r="P218" i="28"/>
  <c r="P219" i="28"/>
  <c r="P252" i="28"/>
  <c r="P261" i="28"/>
  <c r="P284" i="28"/>
  <c r="P293" i="28"/>
  <c r="P316" i="28"/>
  <c r="P325" i="28"/>
  <c r="P348" i="28"/>
  <c r="P357" i="28"/>
  <c r="P380" i="28"/>
  <c r="P389" i="28"/>
  <c r="P412" i="28"/>
  <c r="P421" i="28"/>
  <c r="P444" i="28"/>
  <c r="P453" i="28"/>
  <c r="P476" i="28"/>
  <c r="P485" i="28"/>
  <c r="P512" i="28"/>
  <c r="P514" i="28"/>
  <c r="P533" i="28"/>
  <c r="P554" i="28"/>
  <c r="P557" i="28"/>
  <c r="J82" i="31"/>
  <c r="K82" i="31"/>
  <c r="O82" i="31"/>
  <c r="L82" i="31"/>
  <c r="J92" i="31"/>
  <c r="K92" i="31"/>
  <c r="O92" i="31"/>
  <c r="L92" i="31"/>
  <c r="O93" i="31"/>
  <c r="K93" i="31"/>
  <c r="L93" i="31"/>
  <c r="J93" i="31"/>
  <c r="J74" i="31"/>
  <c r="K74" i="31"/>
  <c r="O74" i="31"/>
  <c r="L74" i="31"/>
  <c r="J84" i="31"/>
  <c r="K84" i="31"/>
  <c r="O84" i="31"/>
  <c r="L84" i="31"/>
  <c r="O95" i="31"/>
  <c r="K95" i="31"/>
  <c r="L95" i="31"/>
  <c r="J95" i="31"/>
  <c r="J76" i="31"/>
  <c r="K76" i="31"/>
  <c r="O76" i="31"/>
  <c r="L76" i="31"/>
  <c r="O97" i="31"/>
  <c r="K97" i="31"/>
  <c r="L97" i="31"/>
  <c r="J97" i="31"/>
  <c r="O99" i="31"/>
  <c r="K99" i="31"/>
  <c r="L99" i="31"/>
  <c r="J99" i="31"/>
  <c r="J112" i="31"/>
  <c r="K112" i="31"/>
  <c r="O112" i="31"/>
  <c r="L112" i="31"/>
  <c r="O101" i="31"/>
  <c r="K101" i="31"/>
  <c r="L101" i="31"/>
  <c r="J101" i="31"/>
  <c r="J104" i="31"/>
  <c r="K104" i="31"/>
  <c r="O104" i="31"/>
  <c r="L104" i="31"/>
  <c r="O71" i="31"/>
  <c r="K71" i="31"/>
  <c r="L71" i="31"/>
  <c r="J71" i="31"/>
  <c r="O103" i="31"/>
  <c r="K103" i="31"/>
  <c r="L103" i="31"/>
  <c r="J103" i="31"/>
  <c r="J96" i="31"/>
  <c r="K96" i="31"/>
  <c r="O96" i="31"/>
  <c r="L96" i="31"/>
  <c r="O73" i="31"/>
  <c r="K73" i="31"/>
  <c r="L73" i="31"/>
  <c r="J73" i="31"/>
  <c r="O105" i="31"/>
  <c r="K105" i="31"/>
  <c r="L105" i="31"/>
  <c r="J105" i="31"/>
  <c r="J110" i="31"/>
  <c r="K110" i="31"/>
  <c r="O110" i="31"/>
  <c r="L110" i="31"/>
  <c r="J88" i="31"/>
  <c r="K88" i="31"/>
  <c r="O88" i="31"/>
  <c r="L88" i="31"/>
  <c r="O75" i="31"/>
  <c r="K75" i="31"/>
  <c r="L75" i="31"/>
  <c r="J75" i="31"/>
  <c r="O107" i="31"/>
  <c r="K107" i="31"/>
  <c r="L107" i="31"/>
  <c r="J107" i="31"/>
  <c r="M88" i="31" l="1"/>
  <c r="N88" i="31"/>
  <c r="M110" i="31"/>
  <c r="N110" i="31"/>
  <c r="M96" i="31"/>
  <c r="N96" i="31"/>
  <c r="M104" i="31"/>
  <c r="N104" i="31"/>
  <c r="M112" i="31"/>
  <c r="N112" i="31"/>
  <c r="J128" i="28"/>
  <c r="J132" i="28"/>
  <c r="J44" i="28"/>
  <c r="J53" i="28"/>
  <c r="J80" i="28"/>
  <c r="J169" i="28"/>
  <c r="J32" i="28"/>
  <c r="J57" i="28"/>
  <c r="J105" i="28"/>
  <c r="J89" i="28"/>
  <c r="J144" i="28"/>
  <c r="J62" i="28"/>
  <c r="J95" i="28"/>
  <c r="J115" i="28"/>
  <c r="J126" i="28"/>
  <c r="J138" i="28"/>
  <c r="J146" i="28"/>
  <c r="J179" i="28"/>
  <c r="J187" i="28"/>
  <c r="J201" i="28"/>
  <c r="J207" i="28"/>
  <c r="J221" i="28"/>
  <c r="J247" i="28"/>
  <c r="J252" i="28"/>
  <c r="J255" i="28"/>
  <c r="J260" i="28"/>
  <c r="J263" i="28"/>
  <c r="J268" i="28"/>
  <c r="J271" i="28"/>
  <c r="J276" i="28"/>
  <c r="J279" i="28"/>
  <c r="J284" i="28"/>
  <c r="J287" i="28"/>
  <c r="J292" i="28"/>
  <c r="J295" i="28"/>
  <c r="J300" i="28"/>
  <c r="J303" i="28"/>
  <c r="J308" i="28"/>
  <c r="J311" i="28"/>
  <c r="J316" i="28"/>
  <c r="J319" i="28"/>
  <c r="J324" i="28"/>
  <c r="J327" i="28"/>
  <c r="J332" i="28"/>
  <c r="J335" i="28"/>
  <c r="J340" i="28"/>
  <c r="J343" i="28"/>
  <c r="J348" i="28"/>
  <c r="J351" i="28"/>
  <c r="J356" i="28"/>
  <c r="J359" i="28"/>
  <c r="J364" i="28"/>
  <c r="J367" i="28"/>
  <c r="J372" i="28"/>
  <c r="J375" i="28"/>
  <c r="J380" i="28"/>
  <c r="J383" i="28"/>
  <c r="J388" i="28"/>
  <c r="J391" i="28"/>
  <c r="J396" i="28"/>
  <c r="J399" i="28"/>
  <c r="J404" i="28"/>
  <c r="J407" i="28"/>
  <c r="J412" i="28"/>
  <c r="J415" i="28"/>
  <c r="J420" i="28"/>
  <c r="J423" i="28"/>
  <c r="J428" i="28"/>
  <c r="J431" i="28"/>
  <c r="J436" i="28"/>
  <c r="J439" i="28"/>
  <c r="J444" i="28"/>
  <c r="J447" i="28"/>
  <c r="J452" i="28"/>
  <c r="J455" i="28"/>
  <c r="J460" i="28"/>
  <c r="J463" i="28"/>
  <c r="J468" i="28"/>
  <c r="J471" i="28"/>
  <c r="J476" i="28"/>
  <c r="J479" i="28"/>
  <c r="J484" i="28"/>
  <c r="J487" i="28"/>
  <c r="J574" i="28"/>
  <c r="J54" i="28"/>
  <c r="J71" i="28"/>
  <c r="J120" i="28"/>
  <c r="J125" i="28"/>
  <c r="J135" i="28"/>
  <c r="J145" i="28"/>
  <c r="J194" i="28"/>
  <c r="J249" i="28"/>
  <c r="J262" i="28"/>
  <c r="J281" i="28"/>
  <c r="J294" i="28"/>
  <c r="J313" i="28"/>
  <c r="J326" i="28"/>
  <c r="J345" i="28"/>
  <c r="J358" i="28"/>
  <c r="J377" i="28"/>
  <c r="J390" i="28"/>
  <c r="J409" i="28"/>
  <c r="J422" i="28"/>
  <c r="J441" i="28"/>
  <c r="J454" i="28"/>
  <c r="J473" i="28"/>
  <c r="J486" i="28"/>
  <c r="J497" i="28"/>
  <c r="J534" i="28"/>
  <c r="J540" i="28"/>
  <c r="J559" i="28"/>
  <c r="J548" i="28"/>
  <c r="J35" i="28"/>
  <c r="J33" i="28"/>
  <c r="J58" i="28"/>
  <c r="J66" i="28"/>
  <c r="J67" i="28"/>
  <c r="J92" i="28"/>
  <c r="J107" i="28"/>
  <c r="J110" i="28"/>
  <c r="J122" i="28"/>
  <c r="J139" i="28"/>
  <c r="J142" i="28"/>
  <c r="J154" i="28"/>
  <c r="J174" i="28"/>
  <c r="J180" i="28"/>
  <c r="J189" i="28"/>
  <c r="J198" i="28"/>
  <c r="J224" i="28"/>
  <c r="J236" i="28"/>
  <c r="J239" i="28"/>
  <c r="J243" i="28"/>
  <c r="J267" i="28"/>
  <c r="J272" i="28"/>
  <c r="J299" i="28"/>
  <c r="J304" i="28"/>
  <c r="J331" i="28"/>
  <c r="J336" i="28"/>
  <c r="J363" i="28"/>
  <c r="J368" i="28"/>
  <c r="J395" i="28"/>
  <c r="J400" i="28"/>
  <c r="J427" i="28"/>
  <c r="J432" i="28"/>
  <c r="J459" i="28"/>
  <c r="J464" i="28"/>
  <c r="J491" i="28"/>
  <c r="J493" i="28"/>
  <c r="J533" i="28"/>
  <c r="J597" i="28"/>
  <c r="J65" i="28"/>
  <c r="J70" i="28"/>
  <c r="J72" i="28"/>
  <c r="J97" i="28"/>
  <c r="J102" i="28"/>
  <c r="J104" i="28"/>
  <c r="J129" i="28"/>
  <c r="J151" i="28"/>
  <c r="J173" i="28"/>
  <c r="J203" i="28"/>
  <c r="J208" i="28"/>
  <c r="J220" i="28"/>
  <c r="J223" i="28"/>
  <c r="J234" i="28"/>
  <c r="J261" i="28"/>
  <c r="J274" i="28"/>
  <c r="J293" i="28"/>
  <c r="J306" i="28"/>
  <c r="J325" i="28"/>
  <c r="J338" i="28"/>
  <c r="J357" i="28"/>
  <c r="J370" i="28"/>
  <c r="J389" i="28"/>
  <c r="J402" i="28"/>
  <c r="J421" i="28"/>
  <c r="J434" i="28"/>
  <c r="J453" i="28"/>
  <c r="J466" i="28"/>
  <c r="J485" i="28"/>
  <c r="J495" i="28"/>
  <c r="J517" i="28"/>
  <c r="J555" i="28"/>
  <c r="J607" i="28"/>
  <c r="J522" i="28"/>
  <c r="J586" i="28"/>
  <c r="J602" i="28"/>
  <c r="J514" i="28"/>
  <c r="J531" i="28"/>
  <c r="J546" i="28"/>
  <c r="J563" i="28"/>
  <c r="J578" i="28"/>
  <c r="J595" i="28"/>
  <c r="J165" i="28"/>
  <c r="J46" i="28"/>
  <c r="J116" i="28"/>
  <c r="J160" i="28"/>
  <c r="J164" i="28"/>
  <c r="J48" i="28"/>
  <c r="J101" i="28"/>
  <c r="J36" i="28"/>
  <c r="J42" i="28"/>
  <c r="J117" i="28"/>
  <c r="J39" i="28"/>
  <c r="J76" i="28"/>
  <c r="J83" i="28"/>
  <c r="J94" i="28"/>
  <c r="J155" i="28"/>
  <c r="J184" i="28"/>
  <c r="J199" i="28"/>
  <c r="J206" i="28"/>
  <c r="J210" i="28"/>
  <c r="J212" i="28"/>
  <c r="J218" i="28"/>
  <c r="J229" i="28"/>
  <c r="J525" i="28"/>
  <c r="J550" i="28"/>
  <c r="J49" i="28"/>
  <c r="J50" i="28"/>
  <c r="J88" i="28"/>
  <c r="J93" i="28"/>
  <c r="J157" i="28"/>
  <c r="J191" i="28"/>
  <c r="J196" i="28"/>
  <c r="J205" i="28"/>
  <c r="J214" i="28"/>
  <c r="J240" i="28"/>
  <c r="J254" i="28"/>
  <c r="J273" i="28"/>
  <c r="J286" i="28"/>
  <c r="J305" i="28"/>
  <c r="J318" i="28"/>
  <c r="J337" i="28"/>
  <c r="J350" i="28"/>
  <c r="J369" i="28"/>
  <c r="J382" i="28"/>
  <c r="J401" i="28"/>
  <c r="J414" i="28"/>
  <c r="J433" i="28"/>
  <c r="J446" i="28"/>
  <c r="J465" i="28"/>
  <c r="J478" i="28"/>
  <c r="J509" i="28"/>
  <c r="J535" i="28"/>
  <c r="J587" i="28"/>
  <c r="J564" i="28"/>
  <c r="J40" i="28"/>
  <c r="J130" i="28"/>
  <c r="J131" i="28"/>
  <c r="J156" i="28"/>
  <c r="J171" i="28"/>
  <c r="J197" i="28"/>
  <c r="J225" i="28"/>
  <c r="J231" i="28"/>
  <c r="J259" i="28"/>
  <c r="J264" i="28"/>
  <c r="J291" i="28"/>
  <c r="J296" i="28"/>
  <c r="J323" i="28"/>
  <c r="J328" i="28"/>
  <c r="J355" i="28"/>
  <c r="J360" i="28"/>
  <c r="J387" i="28"/>
  <c r="J392" i="28"/>
  <c r="J419" i="28"/>
  <c r="J424" i="28"/>
  <c r="J451" i="28"/>
  <c r="J456" i="28"/>
  <c r="J483" i="28"/>
  <c r="J488" i="28"/>
  <c r="J507" i="28"/>
  <c r="J524" i="28"/>
  <c r="J557" i="28"/>
  <c r="J571" i="28"/>
  <c r="J588" i="28"/>
  <c r="J606" i="28"/>
  <c r="J34" i="28"/>
  <c r="J51" i="28"/>
  <c r="C51" i="28" s="1"/>
  <c r="J141" i="28"/>
  <c r="J166" i="28"/>
  <c r="J168" i="28"/>
  <c r="J182" i="28"/>
  <c r="J195" i="28"/>
  <c r="J200" i="28"/>
  <c r="J209" i="28"/>
  <c r="J215" i="28"/>
  <c r="J217" i="28"/>
  <c r="J228" i="28"/>
  <c r="J241" i="28"/>
  <c r="J242" i="28"/>
  <c r="J253" i="28"/>
  <c r="J266" i="28"/>
  <c r="J285" i="28"/>
  <c r="J298" i="28"/>
  <c r="J317" i="28"/>
  <c r="J330" i="28"/>
  <c r="J349" i="28"/>
  <c r="J362" i="28"/>
  <c r="J381" i="28"/>
  <c r="J394" i="28"/>
  <c r="J413" i="28"/>
  <c r="J426" i="28"/>
  <c r="J445" i="28"/>
  <c r="J458" i="28"/>
  <c r="J477" i="28"/>
  <c r="J500" i="28"/>
  <c r="J566" i="28"/>
  <c r="J572" i="28"/>
  <c r="J590" i="28"/>
  <c r="J506" i="28"/>
  <c r="J570" i="28"/>
  <c r="J121" i="28"/>
  <c r="J73" i="28"/>
  <c r="J85" i="28"/>
  <c r="J112" i="28"/>
  <c r="J148" i="28"/>
  <c r="J52" i="28"/>
  <c r="J96" i="28"/>
  <c r="J100" i="28"/>
  <c r="J137" i="28"/>
  <c r="J47" i="28"/>
  <c r="J59" i="28"/>
  <c r="J74" i="28"/>
  <c r="J82" i="28"/>
  <c r="J108" i="28"/>
  <c r="J123" i="28"/>
  <c r="J159" i="28"/>
  <c r="J172" i="28"/>
  <c r="J192" i="28"/>
  <c r="J244" i="28"/>
  <c r="J501" i="28"/>
  <c r="J539" i="28"/>
  <c r="J589" i="28"/>
  <c r="J56" i="28"/>
  <c r="J61" i="28"/>
  <c r="J113" i="28"/>
  <c r="J118" i="28"/>
  <c r="J152" i="28"/>
  <c r="J167" i="28"/>
  <c r="J176" i="28"/>
  <c r="J183" i="28"/>
  <c r="J185" i="28"/>
  <c r="J202" i="28"/>
  <c r="J232" i="28"/>
  <c r="J235" i="28"/>
  <c r="J246" i="28"/>
  <c r="J265" i="28"/>
  <c r="J278" i="28"/>
  <c r="J297" i="28"/>
  <c r="J310" i="28"/>
  <c r="J329" i="28"/>
  <c r="J342" i="28"/>
  <c r="J361" i="28"/>
  <c r="J374" i="28"/>
  <c r="J393" i="28"/>
  <c r="J406" i="28"/>
  <c r="J425" i="28"/>
  <c r="J438" i="28"/>
  <c r="J457" i="28"/>
  <c r="J470" i="28"/>
  <c r="J489" i="28"/>
  <c r="J492" i="28"/>
  <c r="J498" i="28"/>
  <c r="J549" i="28"/>
  <c r="J598" i="28"/>
  <c r="J580" i="28"/>
  <c r="J516" i="28"/>
  <c r="J60" i="28"/>
  <c r="J79" i="28"/>
  <c r="J98" i="28"/>
  <c r="J99" i="28"/>
  <c r="J178" i="28"/>
  <c r="J211" i="28"/>
  <c r="J233" i="28"/>
  <c r="J238" i="28"/>
  <c r="J251" i="28"/>
  <c r="J256" i="28"/>
  <c r="J283" i="28"/>
  <c r="J288" i="28"/>
  <c r="J315" i="28"/>
  <c r="J320" i="28"/>
  <c r="J347" i="28"/>
  <c r="J352" i="28"/>
  <c r="J379" i="28"/>
  <c r="J384" i="28"/>
  <c r="J411" i="28"/>
  <c r="J416" i="28"/>
  <c r="J443" i="28"/>
  <c r="J448" i="28"/>
  <c r="J475" i="28"/>
  <c r="J480" i="28"/>
  <c r="J494" i="28"/>
  <c r="J499" i="28"/>
  <c r="J518" i="28"/>
  <c r="J542" i="28"/>
  <c r="J582" i="28"/>
  <c r="J38" i="28"/>
  <c r="J77" i="28"/>
  <c r="J87" i="28"/>
  <c r="J109" i="28"/>
  <c r="J119" i="28"/>
  <c r="J161" i="28"/>
  <c r="J181" i="28"/>
  <c r="J222" i="28"/>
  <c r="J245" i="28"/>
  <c r="J258" i="28"/>
  <c r="J277" i="28"/>
  <c r="J290" i="28"/>
  <c r="J309" i="28"/>
  <c r="J322" i="28"/>
  <c r="J341" i="28"/>
  <c r="J354" i="28"/>
  <c r="J373" i="28"/>
  <c r="J386" i="28"/>
  <c r="J405" i="28"/>
  <c r="J418" i="28"/>
  <c r="J437" i="28"/>
  <c r="J450" i="28"/>
  <c r="J469" i="28"/>
  <c r="J482" i="28"/>
  <c r="J490" i="28"/>
  <c r="J502" i="28"/>
  <c r="J508" i="28"/>
  <c r="J526" i="28"/>
  <c r="J541" i="28"/>
  <c r="J567" i="28"/>
  <c r="J591" i="28"/>
  <c r="J603" i="28"/>
  <c r="J554" i="28"/>
  <c r="J515" i="28"/>
  <c r="J530" i="28"/>
  <c r="J547" i="28"/>
  <c r="J562" i="28"/>
  <c r="J579" i="28"/>
  <c r="J594" i="28"/>
  <c r="J84" i="28"/>
  <c r="J149" i="28"/>
  <c r="J69" i="28"/>
  <c r="J153" i="28"/>
  <c r="J64" i="28"/>
  <c r="J68" i="28"/>
  <c r="J133" i="28"/>
  <c r="J45" i="28"/>
  <c r="J63" i="28"/>
  <c r="J91" i="28"/>
  <c r="J106" i="28"/>
  <c r="J114" i="28"/>
  <c r="J127" i="28"/>
  <c r="J140" i="28"/>
  <c r="J147" i="28"/>
  <c r="J158" i="28"/>
  <c r="J170" i="28"/>
  <c r="J193" i="28"/>
  <c r="J204" i="28"/>
  <c r="J230" i="28"/>
  <c r="J496" i="28"/>
  <c r="J510" i="28"/>
  <c r="J556" i="28"/>
  <c r="J565" i="28"/>
  <c r="J81" i="28"/>
  <c r="J86" i="28"/>
  <c r="J103" i="28"/>
  <c r="J150" i="28"/>
  <c r="J177" i="28"/>
  <c r="J188" i="28"/>
  <c r="J190" i="28"/>
  <c r="J213" i="28"/>
  <c r="J227" i="28"/>
  <c r="J257" i="28"/>
  <c r="J270" i="28"/>
  <c r="J289" i="28"/>
  <c r="J302" i="28"/>
  <c r="J321" i="28"/>
  <c r="J334" i="28"/>
  <c r="J353" i="28"/>
  <c r="J366" i="28"/>
  <c r="J385" i="28"/>
  <c r="J398" i="28"/>
  <c r="J417" i="28"/>
  <c r="J430" i="28"/>
  <c r="J449" i="28"/>
  <c r="J462" i="28"/>
  <c r="J481" i="28"/>
  <c r="J523" i="28"/>
  <c r="J558" i="28"/>
  <c r="J573" i="28"/>
  <c r="J596" i="28"/>
  <c r="J532" i="28"/>
  <c r="J41" i="28"/>
  <c r="J43" i="28"/>
  <c r="C43" i="28" s="1"/>
  <c r="J75" i="28"/>
  <c r="J78" i="28"/>
  <c r="J90" i="28"/>
  <c r="J111" i="28"/>
  <c r="J124" i="28"/>
  <c r="J143" i="28"/>
  <c r="J162" i="28"/>
  <c r="J163" i="28"/>
  <c r="J175" i="28"/>
  <c r="J186" i="28"/>
  <c r="J216" i="28"/>
  <c r="J219" i="28"/>
  <c r="J248" i="28"/>
  <c r="J275" i="28"/>
  <c r="J280" i="28"/>
  <c r="J307" i="28"/>
  <c r="J312" i="28"/>
  <c r="J339" i="28"/>
  <c r="J344" i="28"/>
  <c r="J371" i="28"/>
  <c r="J376" i="28"/>
  <c r="J403" i="28"/>
  <c r="J408" i="28"/>
  <c r="J435" i="28"/>
  <c r="J440" i="28"/>
  <c r="J467" i="28"/>
  <c r="J472" i="28"/>
  <c r="J55" i="28"/>
  <c r="J134" i="28"/>
  <c r="J136" i="28"/>
  <c r="J226" i="28"/>
  <c r="J237" i="28"/>
  <c r="J250" i="28"/>
  <c r="J269" i="28"/>
  <c r="J282" i="28"/>
  <c r="J301" i="28"/>
  <c r="J314" i="28"/>
  <c r="J333" i="28"/>
  <c r="J346" i="28"/>
  <c r="J365" i="28"/>
  <c r="J378" i="28"/>
  <c r="J397" i="28"/>
  <c r="J410" i="28"/>
  <c r="J429" i="28"/>
  <c r="J442" i="28"/>
  <c r="J461" i="28"/>
  <c r="J474" i="28"/>
  <c r="J503" i="28"/>
  <c r="J527" i="28"/>
  <c r="J581" i="28"/>
  <c r="J37" i="28"/>
  <c r="C37" i="28" s="1"/>
  <c r="J538" i="28"/>
  <c r="J504" i="28"/>
  <c r="J513" i="28"/>
  <c r="J551" i="28"/>
  <c r="J512" i="28"/>
  <c r="J592" i="28"/>
  <c r="J537" i="28"/>
  <c r="J601" i="28"/>
  <c r="J560" i="28"/>
  <c r="J577" i="28"/>
  <c r="J575" i="28"/>
  <c r="J520" i="28"/>
  <c r="J576" i="28"/>
  <c r="J529" i="28"/>
  <c r="J561" i="28"/>
  <c r="J544" i="28"/>
  <c r="J536" i="28"/>
  <c r="J605" i="28"/>
  <c r="J600" i="28"/>
  <c r="J569" i="28"/>
  <c r="J552" i="28"/>
  <c r="J511" i="28"/>
  <c r="J545" i="28"/>
  <c r="J528" i="28"/>
  <c r="J543" i="28"/>
  <c r="J553" i="28"/>
  <c r="J599" i="28"/>
  <c r="J583" i="28"/>
  <c r="J593" i="28"/>
  <c r="J568" i="28"/>
  <c r="J521" i="28"/>
  <c r="J505" i="28"/>
  <c r="J585" i="28"/>
  <c r="J604" i="28"/>
  <c r="J519" i="28"/>
  <c r="J584" i="28"/>
  <c r="M78" i="31"/>
  <c r="N78" i="31"/>
  <c r="M86" i="31"/>
  <c r="N86" i="31"/>
  <c r="M72" i="31"/>
  <c r="N72" i="31"/>
  <c r="M94" i="31"/>
  <c r="N94" i="31"/>
  <c r="M80" i="31"/>
  <c r="N80" i="31"/>
  <c r="M102" i="31"/>
  <c r="N102" i="31"/>
  <c r="N75" i="31"/>
  <c r="M75" i="31"/>
  <c r="N105" i="31"/>
  <c r="M105" i="31"/>
  <c r="N71" i="31"/>
  <c r="M71" i="31"/>
  <c r="R40" i="28"/>
  <c r="R122" i="28"/>
  <c r="R118" i="28"/>
  <c r="R117" i="28"/>
  <c r="R110" i="28"/>
  <c r="R105" i="28"/>
  <c r="R96" i="28"/>
  <c r="R90" i="28"/>
  <c r="R86" i="28"/>
  <c r="R85" i="28"/>
  <c r="R78" i="28"/>
  <c r="R73" i="28"/>
  <c r="R64" i="28"/>
  <c r="R58" i="28"/>
  <c r="R54" i="28"/>
  <c r="R53" i="28"/>
  <c r="R41" i="28"/>
  <c r="R39" i="28"/>
  <c r="R72" i="28"/>
  <c r="R269" i="28"/>
  <c r="R333" i="28"/>
  <c r="R397" i="28"/>
  <c r="R461" i="28"/>
  <c r="R566" i="28"/>
  <c r="R88" i="28"/>
  <c r="R205" i="28"/>
  <c r="R145" i="28"/>
  <c r="R161" i="28"/>
  <c r="R261" i="28"/>
  <c r="R325" i="28"/>
  <c r="R389" i="28"/>
  <c r="R453" i="28"/>
  <c r="R502" i="28"/>
  <c r="R590" i="28"/>
  <c r="R48" i="28"/>
  <c r="R65" i="28"/>
  <c r="R152" i="28"/>
  <c r="R559" i="28"/>
  <c r="R34" i="28"/>
  <c r="R143" i="28"/>
  <c r="R157" i="28"/>
  <c r="R177" i="28"/>
  <c r="R194" i="28"/>
  <c r="R196" i="28"/>
  <c r="R239" i="28"/>
  <c r="R492" i="28"/>
  <c r="R498" i="28"/>
  <c r="R553" i="28"/>
  <c r="R579" i="28"/>
  <c r="R586" i="28"/>
  <c r="R108" i="28"/>
  <c r="R119" i="28"/>
  <c r="R128" i="28"/>
  <c r="R140" i="28"/>
  <c r="R150" i="28"/>
  <c r="R154" i="28"/>
  <c r="R178" i="28"/>
  <c r="R197" i="28"/>
  <c r="R215" i="28"/>
  <c r="R236" i="28"/>
  <c r="R248" i="28"/>
  <c r="R263" i="28"/>
  <c r="R280" i="28"/>
  <c r="R295" i="28"/>
  <c r="R312" i="28"/>
  <c r="R327" i="28"/>
  <c r="R344" i="28"/>
  <c r="R359" i="28"/>
  <c r="R376" i="28"/>
  <c r="R391" i="28"/>
  <c r="R408" i="28"/>
  <c r="R423" i="28"/>
  <c r="R440" i="28"/>
  <c r="R455" i="28"/>
  <c r="R472" i="28"/>
  <c r="R487" i="28"/>
  <c r="R494" i="28"/>
  <c r="R516" i="28"/>
  <c r="R537" i="28"/>
  <c r="R540" i="28"/>
  <c r="R543" i="28"/>
  <c r="R563" i="28"/>
  <c r="R570" i="28"/>
  <c r="R583" i="28"/>
  <c r="R50" i="28"/>
  <c r="R77" i="28"/>
  <c r="R130" i="28"/>
  <c r="R132" i="28"/>
  <c r="R159" i="28"/>
  <c r="R181" i="28"/>
  <c r="R207" i="28"/>
  <c r="R228" i="28"/>
  <c r="R237" i="28"/>
  <c r="R249" i="28"/>
  <c r="R258" i="28"/>
  <c r="R281" i="28"/>
  <c r="R290" i="28"/>
  <c r="R313" i="28"/>
  <c r="R322" i="28"/>
  <c r="R345" i="28"/>
  <c r="R354" i="28"/>
  <c r="R377" i="28"/>
  <c r="R386" i="28"/>
  <c r="R409" i="28"/>
  <c r="R418" i="28"/>
  <c r="R441" i="28"/>
  <c r="R450" i="28"/>
  <c r="R473" i="28"/>
  <c r="R482" i="28"/>
  <c r="R503" i="28"/>
  <c r="R520" i="28"/>
  <c r="R544" i="28"/>
  <c r="R567" i="28"/>
  <c r="R584" i="28"/>
  <c r="R42" i="28"/>
  <c r="R49" i="28"/>
  <c r="R57" i="28"/>
  <c r="R69" i="28"/>
  <c r="R71" i="28"/>
  <c r="R101" i="28"/>
  <c r="R103" i="28"/>
  <c r="R134" i="28"/>
  <c r="R156" i="28"/>
  <c r="R163" i="28"/>
  <c r="R183" i="28"/>
  <c r="R191" i="28"/>
  <c r="R206" i="28"/>
  <c r="R221" i="28"/>
  <c r="R230" i="28"/>
  <c r="R260" i="28"/>
  <c r="R275" i="28"/>
  <c r="R292" i="28"/>
  <c r="R307" i="28"/>
  <c r="R324" i="28"/>
  <c r="R339" i="28"/>
  <c r="R356" i="28"/>
  <c r="R371" i="28"/>
  <c r="R388" i="28"/>
  <c r="R403" i="28"/>
  <c r="R420" i="28"/>
  <c r="R435" i="28"/>
  <c r="R452" i="28"/>
  <c r="R467" i="28"/>
  <c r="R484" i="28"/>
  <c r="R497" i="28"/>
  <c r="R555" i="28"/>
  <c r="R568" i="28"/>
  <c r="R592" i="28"/>
  <c r="R605" i="28"/>
  <c r="R203" i="28"/>
  <c r="R501" i="28"/>
  <c r="R565" i="28"/>
  <c r="R81" i="28"/>
  <c r="R97" i="28"/>
  <c r="R213" i="28"/>
  <c r="R253" i="28"/>
  <c r="R317" i="28"/>
  <c r="R381" i="28"/>
  <c r="R445" i="28"/>
  <c r="R535" i="28"/>
  <c r="R200" i="28"/>
  <c r="R245" i="28"/>
  <c r="R309" i="28"/>
  <c r="R373" i="28"/>
  <c r="R437" i="28"/>
  <c r="R61" i="28"/>
  <c r="R82" i="28"/>
  <c r="R125" i="28"/>
  <c r="R148" i="28"/>
  <c r="R185" i="28"/>
  <c r="R493" i="28"/>
  <c r="R512" i="28"/>
  <c r="R532" i="28"/>
  <c r="R600" i="28"/>
  <c r="R76" i="28"/>
  <c r="R87" i="28"/>
  <c r="R137" i="28"/>
  <c r="R147" i="28"/>
  <c r="R180" i="28"/>
  <c r="R238" i="28"/>
  <c r="R255" i="28"/>
  <c r="R272" i="28"/>
  <c r="R287" i="28"/>
  <c r="R304" i="28"/>
  <c r="R319" i="28"/>
  <c r="R336" i="28"/>
  <c r="R351" i="28"/>
  <c r="R368" i="28"/>
  <c r="R383" i="28"/>
  <c r="R400" i="28"/>
  <c r="R415" i="28"/>
  <c r="R432" i="28"/>
  <c r="R447" i="28"/>
  <c r="R464" i="28"/>
  <c r="R479" i="28"/>
  <c r="R499" i="28"/>
  <c r="R510" i="28"/>
  <c r="R530" i="28"/>
  <c r="R587" i="28"/>
  <c r="R33" i="28"/>
  <c r="R63" i="28"/>
  <c r="R98" i="28"/>
  <c r="R100" i="28"/>
  <c r="R109" i="28"/>
  <c r="R141" i="28"/>
  <c r="R176" i="28"/>
  <c r="R250" i="28"/>
  <c r="R273" i="28"/>
  <c r="R282" i="28"/>
  <c r="R305" i="28"/>
  <c r="R314" i="28"/>
  <c r="R337" i="28"/>
  <c r="R346" i="28"/>
  <c r="R369" i="28"/>
  <c r="R378" i="28"/>
  <c r="R401" i="28"/>
  <c r="R410" i="28"/>
  <c r="R433" i="28"/>
  <c r="R442" i="28"/>
  <c r="R465" i="28"/>
  <c r="R474" i="28"/>
  <c r="R507" i="28"/>
  <c r="R521" i="28"/>
  <c r="R524" i="28"/>
  <c r="R545" i="28"/>
  <c r="R564" i="28"/>
  <c r="R571" i="28"/>
  <c r="R585" i="28"/>
  <c r="R588" i="28"/>
  <c r="R598" i="28"/>
  <c r="R45" i="28"/>
  <c r="R62" i="28"/>
  <c r="R70" i="28"/>
  <c r="R94" i="28"/>
  <c r="R102" i="28"/>
  <c r="R126" i="28"/>
  <c r="R138" i="28"/>
  <c r="R153" i="28"/>
  <c r="R165" i="28"/>
  <c r="R167" i="28"/>
  <c r="R201" i="28"/>
  <c r="R216" i="28"/>
  <c r="R218" i="28"/>
  <c r="R229" i="28"/>
  <c r="R243" i="28"/>
  <c r="R252" i="28"/>
  <c r="R267" i="28"/>
  <c r="R284" i="28"/>
  <c r="R299" i="28"/>
  <c r="R316" i="28"/>
  <c r="R331" i="28"/>
  <c r="R348" i="28"/>
  <c r="R363" i="28"/>
  <c r="R380" i="28"/>
  <c r="R395" i="28"/>
  <c r="R412" i="28"/>
  <c r="R427" i="28"/>
  <c r="R444" i="28"/>
  <c r="R459" i="28"/>
  <c r="R476" i="28"/>
  <c r="R496" i="28"/>
  <c r="R504" i="28"/>
  <c r="R528" i="28"/>
  <c r="R548" i="28"/>
  <c r="R569" i="28"/>
  <c r="R572" i="28"/>
  <c r="R575" i="28"/>
  <c r="R582" i="28"/>
  <c r="R593" i="28"/>
  <c r="R599" i="28"/>
  <c r="R59" i="28"/>
  <c r="R75" i="28"/>
  <c r="R91" i="28"/>
  <c r="R219" i="28"/>
  <c r="R549" i="28"/>
  <c r="R195" i="28"/>
  <c r="R227" i="28"/>
  <c r="R525" i="28"/>
  <c r="R557" i="28"/>
  <c r="R589" i="28"/>
  <c r="R301" i="28"/>
  <c r="R365" i="28"/>
  <c r="R429" i="28"/>
  <c r="R104" i="28"/>
  <c r="R120" i="28"/>
  <c r="R293" i="28"/>
  <c r="R357" i="28"/>
  <c r="R421" i="28"/>
  <c r="R485" i="28"/>
  <c r="R168" i="28"/>
  <c r="R52" i="28"/>
  <c r="R79" i="28"/>
  <c r="R93" i="28"/>
  <c r="R114" i="28"/>
  <c r="R116" i="28"/>
  <c r="R188" i="28"/>
  <c r="R190" i="28"/>
  <c r="R231" i="28"/>
  <c r="R246" i="28"/>
  <c r="R513" i="28"/>
  <c r="R539" i="28"/>
  <c r="R576" i="28"/>
  <c r="R596" i="28"/>
  <c r="R601" i="28"/>
  <c r="R55" i="28"/>
  <c r="R115" i="28"/>
  <c r="R142" i="28"/>
  <c r="R149" i="28"/>
  <c r="R151" i="28"/>
  <c r="R160" i="28"/>
  <c r="R172" i="28"/>
  <c r="R174" i="28"/>
  <c r="R184" i="28"/>
  <c r="R186" i="28"/>
  <c r="R189" i="28"/>
  <c r="R223" i="28"/>
  <c r="R233" i="28"/>
  <c r="R247" i="28"/>
  <c r="R264" i="28"/>
  <c r="R279" i="28"/>
  <c r="R296" i="28"/>
  <c r="R311" i="28"/>
  <c r="R328" i="28"/>
  <c r="R343" i="28"/>
  <c r="R360" i="28"/>
  <c r="R375" i="28"/>
  <c r="R392" i="28"/>
  <c r="R407" i="28"/>
  <c r="R424" i="28"/>
  <c r="R439" i="28"/>
  <c r="R456" i="28"/>
  <c r="R471" i="28"/>
  <c r="R488" i="28"/>
  <c r="R506" i="28"/>
  <c r="R519" i="28"/>
  <c r="R560" i="28"/>
  <c r="R580" i="28"/>
  <c r="R127" i="28"/>
  <c r="R162" i="28"/>
  <c r="R164" i="28"/>
  <c r="R173" i="28"/>
  <c r="R209" i="28"/>
  <c r="R220" i="28"/>
  <c r="R226" i="28"/>
  <c r="R232" i="28"/>
  <c r="R234" i="28"/>
  <c r="R240" i="28"/>
  <c r="R265" i="28"/>
  <c r="R274" i="28"/>
  <c r="R297" i="28"/>
  <c r="R306" i="28"/>
  <c r="R329" i="28"/>
  <c r="R338" i="28"/>
  <c r="R361" i="28"/>
  <c r="R370" i="28"/>
  <c r="R393" i="28"/>
  <c r="R402" i="28"/>
  <c r="R425" i="28"/>
  <c r="R434" i="28"/>
  <c r="R457" i="28"/>
  <c r="R466" i="28"/>
  <c r="R489" i="28"/>
  <c r="R495" i="28"/>
  <c r="R500" i="28"/>
  <c r="R527" i="28"/>
  <c r="R534" i="28"/>
  <c r="R547" i="28"/>
  <c r="R558" i="28"/>
  <c r="R591" i="28"/>
  <c r="R604" i="28"/>
  <c r="R32" i="28"/>
  <c r="R43" i="28"/>
  <c r="R44" i="28"/>
  <c r="R60" i="28"/>
  <c r="R74" i="28"/>
  <c r="R92" i="28"/>
  <c r="R106" i="28"/>
  <c r="R124" i="28"/>
  <c r="R131" i="28"/>
  <c r="R144" i="28"/>
  <c r="R166" i="28"/>
  <c r="R193" i="28"/>
  <c r="R204" i="28"/>
  <c r="R210" i="28"/>
  <c r="R224" i="28"/>
  <c r="R259" i="28"/>
  <c r="R276" i="28"/>
  <c r="R291" i="28"/>
  <c r="R308" i="28"/>
  <c r="R323" i="28"/>
  <c r="R340" i="28"/>
  <c r="R355" i="28"/>
  <c r="R372" i="28"/>
  <c r="R387" i="28"/>
  <c r="R404" i="28"/>
  <c r="R419" i="28"/>
  <c r="R436" i="28"/>
  <c r="R451" i="28"/>
  <c r="R468" i="28"/>
  <c r="R483" i="28"/>
  <c r="R491" i="28"/>
  <c r="R505" i="28"/>
  <c r="R508" i="28"/>
  <c r="R511" i="28"/>
  <c r="R518" i="28"/>
  <c r="R529" i="28"/>
  <c r="R542" i="28"/>
  <c r="R562" i="28"/>
  <c r="R595" i="28"/>
  <c r="R603" i="28"/>
  <c r="R36" i="28"/>
  <c r="R107" i="28"/>
  <c r="R123" i="28"/>
  <c r="R139" i="28"/>
  <c r="R235" i="28"/>
  <c r="R533" i="28"/>
  <c r="R597" i="28"/>
  <c r="R56" i="28"/>
  <c r="R208" i="28"/>
  <c r="R285" i="28"/>
  <c r="R349" i="28"/>
  <c r="R413" i="28"/>
  <c r="R477" i="28"/>
  <c r="R526" i="28"/>
  <c r="R113" i="28"/>
  <c r="R129" i="28"/>
  <c r="R136" i="28"/>
  <c r="R277" i="28"/>
  <c r="R341" i="28"/>
  <c r="R405" i="28"/>
  <c r="R469" i="28"/>
  <c r="R84" i="28"/>
  <c r="R111" i="28"/>
  <c r="R146" i="28"/>
  <c r="R175" i="28"/>
  <c r="R202" i="28"/>
  <c r="R214" i="28"/>
  <c r="R254" i="28"/>
  <c r="R262" i="28"/>
  <c r="R270" i="28"/>
  <c r="R278" i="28"/>
  <c r="R286" i="28"/>
  <c r="R294" i="28"/>
  <c r="R302" i="28"/>
  <c r="R310" i="28"/>
  <c r="R318" i="28"/>
  <c r="R326" i="28"/>
  <c r="R334" i="28"/>
  <c r="R342" i="28"/>
  <c r="R350" i="28"/>
  <c r="R358" i="28"/>
  <c r="R366" i="28"/>
  <c r="R374" i="28"/>
  <c r="R382" i="28"/>
  <c r="R390" i="28"/>
  <c r="R398" i="28"/>
  <c r="R406" i="28"/>
  <c r="R414" i="28"/>
  <c r="R422" i="28"/>
  <c r="R430" i="28"/>
  <c r="R438" i="28"/>
  <c r="R446" i="28"/>
  <c r="R454" i="28"/>
  <c r="R462" i="28"/>
  <c r="R470" i="28"/>
  <c r="R478" i="28"/>
  <c r="R486" i="28"/>
  <c r="R515" i="28"/>
  <c r="R522" i="28"/>
  <c r="R546" i="28"/>
  <c r="R552" i="28"/>
  <c r="R556" i="28"/>
  <c r="R577" i="28"/>
  <c r="R51" i="28"/>
  <c r="R83" i="28"/>
  <c r="R169" i="28"/>
  <c r="R192" i="28"/>
  <c r="R198" i="28"/>
  <c r="R225" i="28"/>
  <c r="R256" i="28"/>
  <c r="R271" i="28"/>
  <c r="R288" i="28"/>
  <c r="R303" i="28"/>
  <c r="R320" i="28"/>
  <c r="R335" i="28"/>
  <c r="R352" i="28"/>
  <c r="R367" i="28"/>
  <c r="R384" i="28"/>
  <c r="R399" i="28"/>
  <c r="R416" i="28"/>
  <c r="R431" i="28"/>
  <c r="R448" i="28"/>
  <c r="R463" i="28"/>
  <c r="R480" i="28"/>
  <c r="R523" i="28"/>
  <c r="R536" i="28"/>
  <c r="R550" i="28"/>
  <c r="R561" i="28"/>
  <c r="R574" i="28"/>
  <c r="R594" i="28"/>
  <c r="R37" i="28"/>
  <c r="R47" i="28"/>
  <c r="R66" i="28"/>
  <c r="R68" i="28"/>
  <c r="R95" i="28"/>
  <c r="R182" i="28"/>
  <c r="R199" i="28"/>
  <c r="R217" i="28"/>
  <c r="R222" i="28"/>
  <c r="R241" i="28"/>
  <c r="R242" i="28"/>
  <c r="R257" i="28"/>
  <c r="R266" i="28"/>
  <c r="R289" i="28"/>
  <c r="R298" i="28"/>
  <c r="R321" i="28"/>
  <c r="R330" i="28"/>
  <c r="R353" i="28"/>
  <c r="R362" i="28"/>
  <c r="R385" i="28"/>
  <c r="R394" i="28"/>
  <c r="R417" i="28"/>
  <c r="R426" i="28"/>
  <c r="R449" i="28"/>
  <c r="R458" i="28"/>
  <c r="R481" i="28"/>
  <c r="R490" i="28"/>
  <c r="R514" i="28"/>
  <c r="R554" i="28"/>
  <c r="R578" i="28"/>
  <c r="R602" i="28"/>
  <c r="R607" i="28"/>
  <c r="R35" i="28"/>
  <c r="R38" i="28"/>
  <c r="R46" i="28"/>
  <c r="R67" i="28"/>
  <c r="R80" i="28"/>
  <c r="R89" i="28"/>
  <c r="R99" i="28"/>
  <c r="R112" i="28"/>
  <c r="R121" i="28"/>
  <c r="R133" i="28"/>
  <c r="R135" i="28"/>
  <c r="R158" i="28"/>
  <c r="R170" i="28"/>
  <c r="R212" i="28"/>
  <c r="R244" i="28"/>
  <c r="R251" i="28"/>
  <c r="R268" i="28"/>
  <c r="R283" i="28"/>
  <c r="R300" i="28"/>
  <c r="R315" i="28"/>
  <c r="R332" i="28"/>
  <c r="R347" i="28"/>
  <c r="R364" i="28"/>
  <c r="R379" i="28"/>
  <c r="R396" i="28"/>
  <c r="R411" i="28"/>
  <c r="R428" i="28"/>
  <c r="R443" i="28"/>
  <c r="R460" i="28"/>
  <c r="R475" i="28"/>
  <c r="R531" i="28"/>
  <c r="R538" i="28"/>
  <c r="R551" i="28"/>
  <c r="R606" i="28"/>
  <c r="R155" i="28"/>
  <c r="R171" i="28"/>
  <c r="R187" i="28"/>
  <c r="R517" i="28"/>
  <c r="R581" i="28"/>
  <c r="R179" i="28"/>
  <c r="R211" i="28"/>
  <c r="R509" i="28"/>
  <c r="R541" i="28"/>
  <c r="R573" i="28"/>
  <c r="N115" i="31"/>
  <c r="M115" i="31"/>
  <c r="N83" i="31"/>
  <c r="M83" i="31"/>
  <c r="N113" i="31"/>
  <c r="M113" i="31"/>
  <c r="N81" i="31"/>
  <c r="M81" i="31"/>
  <c r="N111" i="31"/>
  <c r="M111" i="31"/>
  <c r="N79" i="31"/>
  <c r="M79" i="31"/>
  <c r="N109" i="31"/>
  <c r="M109" i="31"/>
  <c r="N77" i="31"/>
  <c r="M77" i="31"/>
  <c r="N107" i="31"/>
  <c r="M107" i="31"/>
  <c r="N73" i="31"/>
  <c r="M73" i="31"/>
  <c r="N103" i="31"/>
  <c r="M103" i="31"/>
  <c r="N101" i="31"/>
  <c r="M101" i="31"/>
  <c r="M76" i="31"/>
  <c r="N76" i="31"/>
  <c r="M84" i="31"/>
  <c r="N84" i="31"/>
  <c r="M74" i="31"/>
  <c r="N74" i="31"/>
  <c r="M92" i="31"/>
  <c r="N92" i="31"/>
  <c r="M82" i="31"/>
  <c r="N82" i="31"/>
  <c r="M100" i="31"/>
  <c r="N100" i="31"/>
  <c r="M90" i="31"/>
  <c r="N90" i="31"/>
  <c r="M108" i="31"/>
  <c r="N108" i="31"/>
  <c r="M98" i="31"/>
  <c r="N98" i="31"/>
  <c r="M116" i="31"/>
  <c r="N116" i="31"/>
  <c r="M106" i="31"/>
  <c r="N106" i="31"/>
  <c r="M114" i="31"/>
  <c r="N114" i="31"/>
  <c r="N99" i="31"/>
  <c r="M99" i="31"/>
  <c r="N97" i="31"/>
  <c r="M97" i="31"/>
  <c r="N95" i="31"/>
  <c r="M95" i="31"/>
  <c r="N93" i="31"/>
  <c r="M93" i="31"/>
  <c r="G245" i="28"/>
  <c r="G309" i="28"/>
  <c r="G373" i="28"/>
  <c r="G437" i="28"/>
  <c r="G46" i="28"/>
  <c r="G160" i="28"/>
  <c r="G112" i="28"/>
  <c r="G148" i="28"/>
  <c r="G213" i="28"/>
  <c r="G301" i="28"/>
  <c r="G365" i="28"/>
  <c r="G429" i="28"/>
  <c r="G535" i="28"/>
  <c r="G52" i="28"/>
  <c r="G100" i="28"/>
  <c r="G117" i="28"/>
  <c r="G59" i="28"/>
  <c r="G61" i="28"/>
  <c r="G83" i="28"/>
  <c r="G98" i="28"/>
  <c r="G123" i="28"/>
  <c r="G125" i="28"/>
  <c r="G156" i="28"/>
  <c r="G200" i="28"/>
  <c r="G210" i="28"/>
  <c r="G595" i="28"/>
  <c r="G57" i="28"/>
  <c r="G104" i="28"/>
  <c r="G153" i="28"/>
  <c r="G161" i="28"/>
  <c r="G166" i="28"/>
  <c r="G167" i="28"/>
  <c r="G168" i="28"/>
  <c r="G202" i="28"/>
  <c r="G238" i="28"/>
  <c r="G246" i="28"/>
  <c r="G254" i="28"/>
  <c r="G255" i="28"/>
  <c r="G286" i="28"/>
  <c r="G287" i="28"/>
  <c r="G318" i="28"/>
  <c r="G319" i="28"/>
  <c r="G350" i="28"/>
  <c r="G351" i="28"/>
  <c r="G382" i="28"/>
  <c r="G383" i="28"/>
  <c r="G414" i="28"/>
  <c r="G415" i="28"/>
  <c r="G446" i="28"/>
  <c r="G447" i="28"/>
  <c r="G478" i="28"/>
  <c r="G479" i="28"/>
  <c r="G492" i="28"/>
  <c r="G510" i="28"/>
  <c r="G546" i="28"/>
  <c r="G573" i="28"/>
  <c r="G587" i="28"/>
  <c r="G570" i="28"/>
  <c r="G506" i="28"/>
  <c r="G37" i="28"/>
  <c r="G49" i="28"/>
  <c r="G108" i="28"/>
  <c r="G109" i="28"/>
  <c r="G131" i="28"/>
  <c r="G140" i="28"/>
  <c r="G141" i="28"/>
  <c r="G176" i="28"/>
  <c r="G180" i="28"/>
  <c r="G211" i="28"/>
  <c r="G225" i="28"/>
  <c r="G256" i="28"/>
  <c r="G273" i="28"/>
  <c r="G288" i="28"/>
  <c r="G305" i="28"/>
  <c r="G320" i="28"/>
  <c r="G337" i="28"/>
  <c r="G352" i="28"/>
  <c r="G369" i="28"/>
  <c r="G384" i="28"/>
  <c r="G401" i="28"/>
  <c r="G416" i="28"/>
  <c r="G433" i="28"/>
  <c r="G448" i="28"/>
  <c r="G465" i="28"/>
  <c r="G480" i="28"/>
  <c r="G494" i="28"/>
  <c r="G507" i="28"/>
  <c r="G571" i="28"/>
  <c r="G598" i="28"/>
  <c r="G38" i="28"/>
  <c r="G62" i="28"/>
  <c r="G86" i="28"/>
  <c r="G87" i="28"/>
  <c r="G88" i="28"/>
  <c r="G94" i="28"/>
  <c r="G118" i="28"/>
  <c r="G119" i="28"/>
  <c r="G120" i="28"/>
  <c r="G126" i="28"/>
  <c r="G209" i="28"/>
  <c r="G216" i="28"/>
  <c r="G229" i="28"/>
  <c r="G241" i="28"/>
  <c r="G242" i="28"/>
  <c r="G243" i="28"/>
  <c r="G266" i="28"/>
  <c r="G267" i="28"/>
  <c r="G298" i="28"/>
  <c r="G299" i="28"/>
  <c r="G330" i="28"/>
  <c r="G331" i="28"/>
  <c r="G362" i="28"/>
  <c r="G363" i="28"/>
  <c r="G394" i="28"/>
  <c r="G395" i="28"/>
  <c r="G426" i="28"/>
  <c r="G427" i="28"/>
  <c r="G458" i="28"/>
  <c r="G459" i="28"/>
  <c r="G582" i="28"/>
  <c r="G43" i="28"/>
  <c r="G111" i="28"/>
  <c r="G127" i="28"/>
  <c r="G143" i="28"/>
  <c r="G207" i="28"/>
  <c r="G548" i="28"/>
  <c r="G524" i="28"/>
  <c r="G556" i="28"/>
  <c r="G588" i="28"/>
  <c r="G35" i="28"/>
  <c r="G84" i="28"/>
  <c r="G293" i="28"/>
  <c r="G357" i="28"/>
  <c r="G421" i="28"/>
  <c r="G485" i="28"/>
  <c r="G44" i="28"/>
  <c r="G69" i="28"/>
  <c r="G68" i="28"/>
  <c r="G85" i="28"/>
  <c r="G285" i="28"/>
  <c r="G349" i="28"/>
  <c r="G413" i="28"/>
  <c r="G477" i="28"/>
  <c r="G96" i="28"/>
  <c r="G133" i="28"/>
  <c r="G60" i="28"/>
  <c r="G74" i="28"/>
  <c r="G91" i="28"/>
  <c r="G93" i="28"/>
  <c r="G124" i="28"/>
  <c r="G190" i="28"/>
  <c r="G201" i="28"/>
  <c r="G204" i="28"/>
  <c r="G208" i="28"/>
  <c r="G212" i="28"/>
  <c r="G244" i="28"/>
  <c r="G501" i="28"/>
  <c r="G502" i="28"/>
  <c r="G539" i="28"/>
  <c r="G72" i="28"/>
  <c r="G97" i="28"/>
  <c r="G103" i="28"/>
  <c r="G110" i="28"/>
  <c r="G142" i="28"/>
  <c r="G174" i="28"/>
  <c r="G184" i="28"/>
  <c r="G188" i="28"/>
  <c r="G189" i="28"/>
  <c r="G196" i="28"/>
  <c r="G227" i="28"/>
  <c r="G235" i="28"/>
  <c r="G247" i="28"/>
  <c r="G278" i="28"/>
  <c r="G279" i="28"/>
  <c r="G310" i="28"/>
  <c r="G311" i="28"/>
  <c r="G342" i="28"/>
  <c r="G343" i="28"/>
  <c r="G374" i="28"/>
  <c r="G375" i="28"/>
  <c r="G406" i="28"/>
  <c r="G407" i="28"/>
  <c r="G438" i="28"/>
  <c r="G439" i="28"/>
  <c r="G470" i="28"/>
  <c r="G471" i="28"/>
  <c r="G498" i="28"/>
  <c r="G515" i="28"/>
  <c r="G549" i="28"/>
  <c r="G586" i="28"/>
  <c r="G522" i="28"/>
  <c r="G33" i="28"/>
  <c r="G75" i="28"/>
  <c r="G99" i="28"/>
  <c r="G172" i="28"/>
  <c r="G173" i="28"/>
  <c r="G178" i="28"/>
  <c r="G186" i="28"/>
  <c r="G232" i="28"/>
  <c r="G240" i="28"/>
  <c r="G248" i="28"/>
  <c r="G265" i="28"/>
  <c r="G280" i="28"/>
  <c r="G297" i="28"/>
  <c r="G312" i="28"/>
  <c r="G329" i="28"/>
  <c r="G344" i="28"/>
  <c r="G361" i="28"/>
  <c r="G376" i="28"/>
  <c r="G393" i="28"/>
  <c r="G408" i="28"/>
  <c r="G425" i="28"/>
  <c r="G440" i="28"/>
  <c r="G457" i="28"/>
  <c r="G472" i="28"/>
  <c r="G489" i="28"/>
  <c r="G527" i="28"/>
  <c r="G534" i="28"/>
  <c r="G558" i="28"/>
  <c r="G591" i="28"/>
  <c r="G48" i="28"/>
  <c r="G54" i="28"/>
  <c r="G55" i="28"/>
  <c r="G56" i="28"/>
  <c r="G137" i="28"/>
  <c r="G145" i="28"/>
  <c r="G224" i="28"/>
  <c r="G228" i="28"/>
  <c r="G258" i="28"/>
  <c r="G259" i="28"/>
  <c r="G290" i="28"/>
  <c r="G291" i="28"/>
  <c r="G322" i="28"/>
  <c r="G323" i="28"/>
  <c r="G354" i="28"/>
  <c r="G355" i="28"/>
  <c r="G386" i="28"/>
  <c r="G387" i="28"/>
  <c r="G418" i="28"/>
  <c r="G419" i="28"/>
  <c r="G450" i="28"/>
  <c r="G451" i="28"/>
  <c r="G482" i="28"/>
  <c r="G483" i="28"/>
  <c r="G490" i="28"/>
  <c r="G491" i="28"/>
  <c r="G518" i="28"/>
  <c r="G542" i="28"/>
  <c r="G578" i="28"/>
  <c r="G603" i="28"/>
  <c r="G159" i="28"/>
  <c r="G223" i="28"/>
  <c r="G532" i="28"/>
  <c r="G596" i="28"/>
  <c r="G183" i="28"/>
  <c r="G215" i="28"/>
  <c r="G132" i="28"/>
  <c r="G149" i="28"/>
  <c r="G277" i="28"/>
  <c r="G341" i="28"/>
  <c r="G405" i="28"/>
  <c r="G469" i="28"/>
  <c r="G80" i="28"/>
  <c r="G51" i="28"/>
  <c r="G64" i="28"/>
  <c r="G269" i="28"/>
  <c r="G333" i="28"/>
  <c r="G397" i="28"/>
  <c r="G461" i="28"/>
  <c r="G144" i="28"/>
  <c r="G205" i="28"/>
  <c r="G45" i="28"/>
  <c r="G92" i="28"/>
  <c r="G106" i="28"/>
  <c r="G147" i="28"/>
  <c r="G162" i="28"/>
  <c r="G170" i="28"/>
  <c r="G179" i="28"/>
  <c r="G193" i="28"/>
  <c r="G214" i="28"/>
  <c r="G252" i="28"/>
  <c r="G260" i="28"/>
  <c r="G268" i="28"/>
  <c r="G276" i="28"/>
  <c r="G284" i="28"/>
  <c r="G292" i="28"/>
  <c r="G300" i="28"/>
  <c r="G308" i="28"/>
  <c r="G316" i="28"/>
  <c r="G324" i="28"/>
  <c r="G332" i="28"/>
  <c r="G340" i="28"/>
  <c r="G348" i="28"/>
  <c r="G356" i="28"/>
  <c r="G364" i="28"/>
  <c r="G372" i="28"/>
  <c r="G380" i="28"/>
  <c r="G388" i="28"/>
  <c r="G396" i="28"/>
  <c r="G404" i="28"/>
  <c r="G412" i="28"/>
  <c r="G420" i="28"/>
  <c r="G428" i="28"/>
  <c r="G436" i="28"/>
  <c r="G444" i="28"/>
  <c r="G452" i="28"/>
  <c r="G460" i="28"/>
  <c r="G468" i="28"/>
  <c r="G476" i="28"/>
  <c r="G484" i="28"/>
  <c r="G496" i="28"/>
  <c r="G525" i="28"/>
  <c r="G562" i="28"/>
  <c r="G565" i="28"/>
  <c r="G65" i="28"/>
  <c r="G71" i="28"/>
  <c r="G78" i="28"/>
  <c r="G102" i="28"/>
  <c r="G121" i="28"/>
  <c r="G129" i="28"/>
  <c r="G134" i="28"/>
  <c r="G135" i="28"/>
  <c r="G136" i="28"/>
  <c r="G177" i="28"/>
  <c r="G192" i="28"/>
  <c r="G198" i="28"/>
  <c r="G270" i="28"/>
  <c r="G271" i="28"/>
  <c r="G302" i="28"/>
  <c r="G303" i="28"/>
  <c r="G334" i="28"/>
  <c r="G335" i="28"/>
  <c r="G366" i="28"/>
  <c r="G367" i="28"/>
  <c r="G398" i="28"/>
  <c r="G399" i="28"/>
  <c r="G430" i="28"/>
  <c r="G431" i="28"/>
  <c r="G462" i="28"/>
  <c r="G463" i="28"/>
  <c r="G509" i="28"/>
  <c r="G523" i="28"/>
  <c r="G550" i="28"/>
  <c r="G574" i="28"/>
  <c r="G602" i="28"/>
  <c r="G538" i="28"/>
  <c r="G82" i="28"/>
  <c r="G90" i="28"/>
  <c r="G107" i="28"/>
  <c r="G139" i="28"/>
  <c r="G163" i="28"/>
  <c r="G182" i="28"/>
  <c r="G219" i="28"/>
  <c r="G222" i="28"/>
  <c r="G236" i="28"/>
  <c r="G257" i="28"/>
  <c r="G272" i="28"/>
  <c r="G289" i="28"/>
  <c r="G304" i="28"/>
  <c r="G321" i="28"/>
  <c r="G336" i="28"/>
  <c r="G353" i="28"/>
  <c r="G368" i="28"/>
  <c r="G385" i="28"/>
  <c r="G400" i="28"/>
  <c r="G417" i="28"/>
  <c r="G432" i="28"/>
  <c r="G449" i="28"/>
  <c r="G464" i="28"/>
  <c r="G481" i="28"/>
  <c r="G530" i="28"/>
  <c r="G557" i="28"/>
  <c r="G563" i="28"/>
  <c r="G594" i="28"/>
  <c r="G607" i="28"/>
  <c r="G34" i="28"/>
  <c r="G39" i="28"/>
  <c r="G73" i="28"/>
  <c r="G81" i="28"/>
  <c r="G105" i="28"/>
  <c r="G113" i="28"/>
  <c r="G150" i="28"/>
  <c r="G151" i="28"/>
  <c r="G152" i="28"/>
  <c r="G158" i="28"/>
  <c r="G217" i="28"/>
  <c r="G220" i="28"/>
  <c r="G226" i="28"/>
  <c r="G234" i="28"/>
  <c r="G250" i="28"/>
  <c r="G251" i="28"/>
  <c r="G282" i="28"/>
  <c r="G283" i="28"/>
  <c r="G314" i="28"/>
  <c r="G315" i="28"/>
  <c r="G346" i="28"/>
  <c r="G347" i="28"/>
  <c r="G378" i="28"/>
  <c r="G379" i="28"/>
  <c r="G410" i="28"/>
  <c r="G411" i="28"/>
  <c r="G442" i="28"/>
  <c r="G443" i="28"/>
  <c r="G474" i="28"/>
  <c r="G475" i="28"/>
  <c r="G495" i="28"/>
  <c r="G514" i="28"/>
  <c r="G547" i="28"/>
  <c r="G581" i="28"/>
  <c r="G606" i="28"/>
  <c r="G175" i="28"/>
  <c r="G239" i="28"/>
  <c r="G497" i="28"/>
  <c r="G516" i="28"/>
  <c r="G580" i="28"/>
  <c r="G508" i="28"/>
  <c r="G540" i="28"/>
  <c r="G572" i="28"/>
  <c r="G40" i="28"/>
  <c r="G128" i="28"/>
  <c r="G165" i="28"/>
  <c r="G261" i="28"/>
  <c r="G325" i="28"/>
  <c r="G389" i="28"/>
  <c r="G453" i="28"/>
  <c r="G590" i="28"/>
  <c r="G53" i="28"/>
  <c r="G116" i="28"/>
  <c r="G164" i="28"/>
  <c r="G559" i="28"/>
  <c r="G32" i="28"/>
  <c r="G101" i="28"/>
  <c r="G253" i="28"/>
  <c r="G317" i="28"/>
  <c r="G381" i="28"/>
  <c r="G445" i="28"/>
  <c r="G526" i="28"/>
  <c r="G566" i="28"/>
  <c r="G42" i="28"/>
  <c r="G47" i="28"/>
  <c r="G41" i="28"/>
  <c r="G66" i="28"/>
  <c r="G115" i="28"/>
  <c r="G130" i="28"/>
  <c r="G138" i="28"/>
  <c r="G155" i="28"/>
  <c r="G157" i="28"/>
  <c r="G187" i="28"/>
  <c r="G218" i="28"/>
  <c r="G531" i="28"/>
  <c r="G589" i="28"/>
  <c r="G50" i="28"/>
  <c r="G70" i="28"/>
  <c r="G89" i="28"/>
  <c r="G185" i="28"/>
  <c r="G194" i="28"/>
  <c r="G197" i="28"/>
  <c r="G262" i="28"/>
  <c r="G263" i="28"/>
  <c r="G294" i="28"/>
  <c r="G295" i="28"/>
  <c r="G326" i="28"/>
  <c r="G327" i="28"/>
  <c r="G358" i="28"/>
  <c r="G359" i="28"/>
  <c r="G390" i="28"/>
  <c r="G391" i="28"/>
  <c r="G422" i="28"/>
  <c r="G423" i="28"/>
  <c r="G454" i="28"/>
  <c r="G455" i="28"/>
  <c r="G486" i="28"/>
  <c r="G487" i="28"/>
  <c r="G579" i="28"/>
  <c r="G554" i="28"/>
  <c r="G36" i="28"/>
  <c r="G58" i="28"/>
  <c r="G67" i="28"/>
  <c r="G76" i="28"/>
  <c r="G77" i="28"/>
  <c r="G114" i="28"/>
  <c r="G122" i="28"/>
  <c r="G146" i="28"/>
  <c r="G154" i="28"/>
  <c r="G171" i="28"/>
  <c r="G181" i="28"/>
  <c r="G233" i="28"/>
  <c r="G237" i="28"/>
  <c r="G249" i="28"/>
  <c r="G264" i="28"/>
  <c r="G281" i="28"/>
  <c r="G296" i="28"/>
  <c r="G313" i="28"/>
  <c r="G328" i="28"/>
  <c r="G345" i="28"/>
  <c r="G360" i="28"/>
  <c r="G377" i="28"/>
  <c r="G392" i="28"/>
  <c r="G409" i="28"/>
  <c r="G424" i="28"/>
  <c r="G441" i="28"/>
  <c r="G456" i="28"/>
  <c r="G473" i="28"/>
  <c r="G488" i="28"/>
  <c r="G499" i="28"/>
  <c r="G503" i="28"/>
  <c r="G533" i="28"/>
  <c r="G567" i="28"/>
  <c r="G597" i="28"/>
  <c r="G169" i="28"/>
  <c r="G195" i="28"/>
  <c r="G203" i="28"/>
  <c r="G206" i="28"/>
  <c r="G221" i="28"/>
  <c r="G230" i="28"/>
  <c r="G274" i="28"/>
  <c r="G275" i="28"/>
  <c r="G306" i="28"/>
  <c r="G307" i="28"/>
  <c r="G338" i="28"/>
  <c r="G339" i="28"/>
  <c r="G370" i="28"/>
  <c r="G371" i="28"/>
  <c r="G402" i="28"/>
  <c r="G403" i="28"/>
  <c r="G434" i="28"/>
  <c r="G435" i="28"/>
  <c r="G466" i="28"/>
  <c r="G467" i="28"/>
  <c r="G500" i="28"/>
  <c r="G517" i="28"/>
  <c r="G541" i="28"/>
  <c r="G555" i="28"/>
  <c r="G63" i="28"/>
  <c r="G79" i="28"/>
  <c r="G95" i="28"/>
  <c r="G191" i="28"/>
  <c r="G564" i="28"/>
  <c r="G199" i="28"/>
  <c r="G231" i="28"/>
  <c r="G493" i="28"/>
  <c r="G575" i="28"/>
  <c r="G545" i="28"/>
  <c r="G604" i="28"/>
  <c r="G521" i="28"/>
  <c r="G519" i="28"/>
  <c r="G577" i="28"/>
  <c r="G605" i="28"/>
  <c r="G600" i="28"/>
  <c r="G584" i="28"/>
  <c r="G536" i="28"/>
  <c r="G511" i="28"/>
  <c r="G585" i="28"/>
  <c r="G504" i="28"/>
  <c r="G599" i="28"/>
  <c r="G513" i="28"/>
  <c r="G529" i="28"/>
  <c r="G512" i="28"/>
  <c r="G592" i="28"/>
  <c r="G537" i="28"/>
  <c r="G601" i="28"/>
  <c r="G569" i="28"/>
  <c r="G520" i="28"/>
  <c r="G593" i="28"/>
  <c r="G576" i="28"/>
  <c r="G561" i="28"/>
  <c r="G544" i="28"/>
  <c r="G552" i="28"/>
  <c r="G505" i="28"/>
  <c r="G528" i="28"/>
  <c r="G543" i="28"/>
  <c r="G553" i="28"/>
  <c r="G583" i="28"/>
  <c r="G551" i="28"/>
  <c r="G568" i="28"/>
  <c r="G560" i="28"/>
  <c r="N91" i="31"/>
  <c r="M91" i="31"/>
  <c r="N89" i="31"/>
  <c r="M89" i="31"/>
  <c r="N87" i="31"/>
  <c r="M87" i="31"/>
  <c r="N117" i="31"/>
  <c r="M117" i="31"/>
  <c r="N85" i="31"/>
  <c r="M85" i="31"/>
  <c r="C49" i="28" l="1"/>
  <c r="C41" i="28"/>
  <c r="C47" i="28"/>
  <c r="C34" i="28"/>
  <c r="C36" i="28"/>
  <c r="C45" i="28"/>
  <c r="C40" i="28"/>
  <c r="C50" i="28"/>
  <c r="C33" i="28"/>
  <c r="C48" i="28"/>
  <c r="C46" i="28"/>
  <c r="C42" i="28"/>
  <c r="C32" i="28"/>
  <c r="C44" i="28"/>
  <c r="C38" i="28"/>
  <c r="C35" i="28"/>
  <c r="U40" i="28"/>
  <c r="U56" i="28"/>
  <c r="U81" i="28"/>
  <c r="U101" i="28"/>
  <c r="U61" i="28"/>
  <c r="U104" i="28"/>
  <c r="U109" i="28"/>
  <c r="U117" i="28"/>
  <c r="U129" i="28"/>
  <c r="U45" i="28"/>
  <c r="N45" i="28" s="1"/>
  <c r="U168" i="28"/>
  <c r="U68" i="28"/>
  <c r="U75" i="28"/>
  <c r="U79" i="28"/>
  <c r="U146" i="28"/>
  <c r="U202" i="28"/>
  <c r="U230" i="28"/>
  <c r="U231" i="28"/>
  <c r="U246" i="28"/>
  <c r="U254" i="28"/>
  <c r="U262" i="28"/>
  <c r="U270" i="28"/>
  <c r="U278" i="28"/>
  <c r="U286" i="28"/>
  <c r="U294" i="28"/>
  <c r="U302" i="28"/>
  <c r="U310" i="28"/>
  <c r="U318" i="28"/>
  <c r="U326" i="28"/>
  <c r="U334" i="28"/>
  <c r="U342" i="28"/>
  <c r="U350" i="28"/>
  <c r="U358" i="28"/>
  <c r="U366" i="28"/>
  <c r="U374" i="28"/>
  <c r="U382" i="28"/>
  <c r="U390" i="28"/>
  <c r="U398" i="28"/>
  <c r="U406" i="28"/>
  <c r="U414" i="28"/>
  <c r="U422" i="28"/>
  <c r="U430" i="28"/>
  <c r="U438" i="28"/>
  <c r="U446" i="28"/>
  <c r="U454" i="28"/>
  <c r="U462" i="28"/>
  <c r="U470" i="28"/>
  <c r="U478" i="28"/>
  <c r="U486" i="28"/>
  <c r="U510" i="28"/>
  <c r="U511" i="28"/>
  <c r="U515" i="28"/>
  <c r="U549" i="28"/>
  <c r="U586" i="28"/>
  <c r="U596" i="28"/>
  <c r="U599" i="28"/>
  <c r="U601" i="28"/>
  <c r="U87" i="28"/>
  <c r="U126" i="28"/>
  <c r="U138" i="28"/>
  <c r="U147" i="28"/>
  <c r="U172" i="28"/>
  <c r="U190" i="28"/>
  <c r="U213" i="28"/>
  <c r="U219" i="28"/>
  <c r="U256" i="28"/>
  <c r="U257" i="28"/>
  <c r="U288" i="28"/>
  <c r="U289" i="28"/>
  <c r="U320" i="28"/>
  <c r="U321" i="28"/>
  <c r="U352" i="28"/>
  <c r="U353" i="28"/>
  <c r="U384" i="28"/>
  <c r="U385" i="28"/>
  <c r="U416" i="28"/>
  <c r="U417" i="28"/>
  <c r="U448" i="28"/>
  <c r="U449" i="28"/>
  <c r="U480" i="28"/>
  <c r="U481" i="28"/>
  <c r="U494" i="28"/>
  <c r="U552" i="28"/>
  <c r="U558" i="28"/>
  <c r="U570" i="28"/>
  <c r="U576" i="28"/>
  <c r="U580" i="28"/>
  <c r="U587" i="28"/>
  <c r="U36" i="28"/>
  <c r="U66" i="28"/>
  <c r="U127" i="28"/>
  <c r="U155" i="28"/>
  <c r="U217" i="28"/>
  <c r="U224" i="28"/>
  <c r="U226" i="28"/>
  <c r="U243" i="28"/>
  <c r="U266" i="28"/>
  <c r="U275" i="28"/>
  <c r="U298" i="28"/>
  <c r="U307" i="28"/>
  <c r="U330" i="28"/>
  <c r="U339" i="28"/>
  <c r="U362" i="28"/>
  <c r="U371" i="28"/>
  <c r="U394" i="28"/>
  <c r="U403" i="28"/>
  <c r="U426" i="28"/>
  <c r="U435" i="28"/>
  <c r="U458" i="28"/>
  <c r="U467" i="28"/>
  <c r="U490" i="28"/>
  <c r="U507" i="28"/>
  <c r="U545" i="28"/>
  <c r="U571" i="28"/>
  <c r="U48" i="28"/>
  <c r="U60" i="28"/>
  <c r="U92" i="28"/>
  <c r="U124" i="28"/>
  <c r="U137" i="28"/>
  <c r="U154" i="28"/>
  <c r="U167" i="28"/>
  <c r="U179" i="28"/>
  <c r="U187" i="28"/>
  <c r="U208" i="28"/>
  <c r="U210" i="28"/>
  <c r="U237" i="28"/>
  <c r="U244" i="28"/>
  <c r="U268" i="28"/>
  <c r="U269" i="28"/>
  <c r="U300" i="28"/>
  <c r="U301" i="28"/>
  <c r="U332" i="28"/>
  <c r="U333" i="28"/>
  <c r="U364" i="28"/>
  <c r="U365" i="28"/>
  <c r="U396" i="28"/>
  <c r="U397" i="28"/>
  <c r="U428" i="28"/>
  <c r="U429" i="28"/>
  <c r="U460" i="28"/>
  <c r="U461" i="28"/>
  <c r="U503" i="28"/>
  <c r="U505" i="28"/>
  <c r="U508" i="28"/>
  <c r="U527" i="28"/>
  <c r="U531" i="28"/>
  <c r="U562" i="28"/>
  <c r="U565" i="28"/>
  <c r="U589" i="28"/>
  <c r="U593" i="28"/>
  <c r="U88" i="28"/>
  <c r="U133" i="28"/>
  <c r="U136" i="28"/>
  <c r="U141" i="28"/>
  <c r="U149" i="28"/>
  <c r="U161" i="28"/>
  <c r="U49" i="28"/>
  <c r="U53" i="28"/>
  <c r="U65" i="28"/>
  <c r="U125" i="28"/>
  <c r="U152" i="28"/>
  <c r="U70" i="28"/>
  <c r="U100" i="28"/>
  <c r="U107" i="28"/>
  <c r="U111" i="28"/>
  <c r="U164" i="28"/>
  <c r="U171" i="28"/>
  <c r="U184" i="28"/>
  <c r="U221" i="28"/>
  <c r="U235" i="28"/>
  <c r="U247" i="28"/>
  <c r="U255" i="28"/>
  <c r="U263" i="28"/>
  <c r="U271" i="28"/>
  <c r="U279" i="28"/>
  <c r="U287" i="28"/>
  <c r="U295" i="28"/>
  <c r="U303" i="28"/>
  <c r="U311" i="28"/>
  <c r="U319" i="28"/>
  <c r="U327" i="28"/>
  <c r="U335" i="28"/>
  <c r="U343" i="28"/>
  <c r="U351" i="28"/>
  <c r="U359" i="28"/>
  <c r="U367" i="28"/>
  <c r="U375" i="28"/>
  <c r="U383" i="28"/>
  <c r="U391" i="28"/>
  <c r="U399" i="28"/>
  <c r="U407" i="28"/>
  <c r="U415" i="28"/>
  <c r="U423" i="28"/>
  <c r="U431" i="28"/>
  <c r="U439" i="28"/>
  <c r="U447" i="28"/>
  <c r="U455" i="28"/>
  <c r="U463" i="28"/>
  <c r="U471" i="28"/>
  <c r="U479" i="28"/>
  <c r="U487" i="28"/>
  <c r="U492" i="28"/>
  <c r="U513" i="28"/>
  <c r="U528" i="28"/>
  <c r="U539" i="28"/>
  <c r="U546" i="28"/>
  <c r="U556" i="28"/>
  <c r="U574" i="28"/>
  <c r="U575" i="28"/>
  <c r="U579" i="28"/>
  <c r="U55" i="28"/>
  <c r="U94" i="28"/>
  <c r="U106" i="28"/>
  <c r="U112" i="28"/>
  <c r="U115" i="28"/>
  <c r="U121" i="28"/>
  <c r="U151" i="28"/>
  <c r="U211" i="28"/>
  <c r="U223" i="28"/>
  <c r="U236" i="28"/>
  <c r="U240" i="28"/>
  <c r="U248" i="28"/>
  <c r="U249" i="28"/>
  <c r="U280" i="28"/>
  <c r="U281" i="28"/>
  <c r="U312" i="28"/>
  <c r="U313" i="28"/>
  <c r="U344" i="28"/>
  <c r="U345" i="28"/>
  <c r="U376" i="28"/>
  <c r="U377" i="28"/>
  <c r="U408" i="28"/>
  <c r="U409" i="28"/>
  <c r="U440" i="28"/>
  <c r="U441" i="28"/>
  <c r="U472" i="28"/>
  <c r="U473" i="28"/>
  <c r="U534" i="28"/>
  <c r="U559" i="28"/>
  <c r="U563" i="28"/>
  <c r="U594" i="28"/>
  <c r="U597" i="28"/>
  <c r="U41" i="28"/>
  <c r="U59" i="28"/>
  <c r="U86" i="28"/>
  <c r="U95" i="28"/>
  <c r="U130" i="28"/>
  <c r="U174" i="28"/>
  <c r="U189" i="28"/>
  <c r="U195" i="28"/>
  <c r="U198" i="28"/>
  <c r="U199" i="28"/>
  <c r="U209" i="28"/>
  <c r="U242" i="28"/>
  <c r="U258" i="28"/>
  <c r="U267" i="28"/>
  <c r="U290" i="28"/>
  <c r="U299" i="28"/>
  <c r="U322" i="28"/>
  <c r="U331" i="28"/>
  <c r="U354" i="28"/>
  <c r="U363" i="28"/>
  <c r="U386" i="28"/>
  <c r="U395" i="28"/>
  <c r="U418" i="28"/>
  <c r="U427" i="28"/>
  <c r="U450" i="28"/>
  <c r="U459" i="28"/>
  <c r="U482" i="28"/>
  <c r="U491" i="28"/>
  <c r="U495" i="28"/>
  <c r="U514" i="28"/>
  <c r="U517" i="28"/>
  <c r="U541" i="28"/>
  <c r="U578" i="28"/>
  <c r="U581" i="28"/>
  <c r="U35" i="28"/>
  <c r="U43" i="28"/>
  <c r="U73" i="28"/>
  <c r="U105" i="28"/>
  <c r="U131" i="28"/>
  <c r="U160" i="28"/>
  <c r="U173" i="28"/>
  <c r="U193" i="28"/>
  <c r="U200" i="28"/>
  <c r="U212" i="28"/>
  <c r="U260" i="28"/>
  <c r="U261" i="28"/>
  <c r="U292" i="28"/>
  <c r="U293" i="28"/>
  <c r="U324" i="28"/>
  <c r="U325" i="28"/>
  <c r="U356" i="28"/>
  <c r="U357" i="28"/>
  <c r="U388" i="28"/>
  <c r="U389" i="28"/>
  <c r="U420" i="28"/>
  <c r="U421" i="28"/>
  <c r="U452" i="28"/>
  <c r="U453" i="28"/>
  <c r="U484" i="28"/>
  <c r="U485" i="28"/>
  <c r="U501" i="28"/>
  <c r="U525" i="28"/>
  <c r="U529" i="28"/>
  <c r="U603" i="28"/>
  <c r="U607" i="28"/>
  <c r="U37" i="28"/>
  <c r="U39" i="28"/>
  <c r="U72" i="28"/>
  <c r="U77" i="28"/>
  <c r="U85" i="28"/>
  <c r="U97" i="28"/>
  <c r="U113" i="28"/>
  <c r="U93" i="28"/>
  <c r="U165" i="28"/>
  <c r="U69" i="28"/>
  <c r="U82" i="28"/>
  <c r="U102" i="28"/>
  <c r="U132" i="28"/>
  <c r="U139" i="28"/>
  <c r="U143" i="28"/>
  <c r="U166" i="28"/>
  <c r="U175" i="28"/>
  <c r="U185" i="28"/>
  <c r="U192" i="28"/>
  <c r="U194" i="28"/>
  <c r="U196" i="28"/>
  <c r="U206" i="28"/>
  <c r="U227" i="28"/>
  <c r="U229" i="28"/>
  <c r="U493" i="28"/>
  <c r="U498" i="28"/>
  <c r="U504" i="28"/>
  <c r="U509" i="28"/>
  <c r="U550" i="28"/>
  <c r="U551" i="28"/>
  <c r="U553" i="28"/>
  <c r="U577" i="28"/>
  <c r="U592" i="28"/>
  <c r="U51" i="28"/>
  <c r="U62" i="28"/>
  <c r="U74" i="28"/>
  <c r="U80" i="28"/>
  <c r="U83" i="28"/>
  <c r="U89" i="28"/>
  <c r="U108" i="28"/>
  <c r="U140" i="28"/>
  <c r="U158" i="28"/>
  <c r="U170" i="28"/>
  <c r="U176" i="28"/>
  <c r="U178" i="28"/>
  <c r="U205" i="28"/>
  <c r="U214" i="28"/>
  <c r="U215" i="28"/>
  <c r="U225" i="28"/>
  <c r="U232" i="28"/>
  <c r="U272" i="28"/>
  <c r="U273" i="28"/>
  <c r="U304" i="28"/>
  <c r="U305" i="28"/>
  <c r="U336" i="28"/>
  <c r="U337" i="28"/>
  <c r="U368" i="28"/>
  <c r="U369" i="28"/>
  <c r="U400" i="28"/>
  <c r="U401" i="28"/>
  <c r="U432" i="28"/>
  <c r="U433" i="28"/>
  <c r="U464" i="28"/>
  <c r="U465" i="28"/>
  <c r="U499" i="28"/>
  <c r="U506" i="28"/>
  <c r="U512" i="28"/>
  <c r="U516" i="28"/>
  <c r="U523" i="28"/>
  <c r="U535" i="28"/>
  <c r="U537" i="28"/>
  <c r="U540" i="28"/>
  <c r="U557" i="28"/>
  <c r="U561" i="28"/>
  <c r="U38" i="28"/>
  <c r="N38" i="28" s="1"/>
  <c r="U47" i="28"/>
  <c r="U54" i="28"/>
  <c r="U84" i="28"/>
  <c r="U98" i="28"/>
  <c r="U118" i="28"/>
  <c r="U123" i="28"/>
  <c r="U150" i="28"/>
  <c r="U159" i="28"/>
  <c r="U197" i="28"/>
  <c r="U228" i="28"/>
  <c r="U241" i="28"/>
  <c r="U250" i="28"/>
  <c r="U259" i="28"/>
  <c r="U282" i="28"/>
  <c r="U291" i="28"/>
  <c r="U314" i="28"/>
  <c r="U323" i="28"/>
  <c r="U346" i="28"/>
  <c r="U355" i="28"/>
  <c r="U378" i="28"/>
  <c r="U387" i="28"/>
  <c r="U410" i="28"/>
  <c r="U419" i="28"/>
  <c r="U442" i="28"/>
  <c r="U451" i="28"/>
  <c r="U474" i="28"/>
  <c r="U483" i="28"/>
  <c r="U606" i="28"/>
  <c r="U42" i="28"/>
  <c r="N42" i="28" s="1"/>
  <c r="U67" i="28"/>
  <c r="U90" i="28"/>
  <c r="U99" i="28"/>
  <c r="U122" i="28"/>
  <c r="U135" i="28"/>
  <c r="U142" i="28"/>
  <c r="U156" i="28"/>
  <c r="U169" i="28"/>
  <c r="U182" i="28"/>
  <c r="U183" i="28"/>
  <c r="U201" i="28"/>
  <c r="U218" i="28"/>
  <c r="U252" i="28"/>
  <c r="U253" i="28"/>
  <c r="U284" i="28"/>
  <c r="U285" i="28"/>
  <c r="U316" i="28"/>
  <c r="U317" i="28"/>
  <c r="U348" i="28"/>
  <c r="U349" i="28"/>
  <c r="U380" i="28"/>
  <c r="U381" i="28"/>
  <c r="U412" i="28"/>
  <c r="U413" i="28"/>
  <c r="U444" i="28"/>
  <c r="U445" i="28"/>
  <c r="U476" i="28"/>
  <c r="U477" i="28"/>
  <c r="U502" i="28"/>
  <c r="U566" i="28"/>
  <c r="U584" i="28"/>
  <c r="U590" i="28"/>
  <c r="U50" i="28"/>
  <c r="U157" i="28"/>
  <c r="U120" i="28"/>
  <c r="U145" i="28"/>
  <c r="U33" i="28"/>
  <c r="U44" i="28"/>
  <c r="U114" i="28"/>
  <c r="U134" i="28"/>
  <c r="U177" i="28"/>
  <c r="U188" i="28"/>
  <c r="U239" i="28"/>
  <c r="U522" i="28"/>
  <c r="U532" i="28"/>
  <c r="U568" i="28"/>
  <c r="U573" i="28"/>
  <c r="U57" i="28"/>
  <c r="U76" i="28"/>
  <c r="U119" i="28"/>
  <c r="U144" i="28"/>
  <c r="U153" i="28"/>
  <c r="U180" i="28"/>
  <c r="U186" i="28"/>
  <c r="U233" i="28"/>
  <c r="U264" i="28"/>
  <c r="U265" i="28"/>
  <c r="U296" i="28"/>
  <c r="U297" i="28"/>
  <c r="U328" i="28"/>
  <c r="U329" i="28"/>
  <c r="U360" i="28"/>
  <c r="U361" i="28"/>
  <c r="U392" i="28"/>
  <c r="U393" i="28"/>
  <c r="U424" i="28"/>
  <c r="U425" i="28"/>
  <c r="U456" i="28"/>
  <c r="U457" i="28"/>
  <c r="U488" i="28"/>
  <c r="U489" i="28"/>
  <c r="U530" i="28"/>
  <c r="U533" i="28"/>
  <c r="U598" i="28"/>
  <c r="U600" i="28"/>
  <c r="U46" i="28"/>
  <c r="U52" i="28"/>
  <c r="U63" i="28"/>
  <c r="U91" i="28"/>
  <c r="U116" i="28"/>
  <c r="U148" i="28"/>
  <c r="U162" i="28"/>
  <c r="U203" i="28"/>
  <c r="U207" i="28"/>
  <c r="U216" i="28"/>
  <c r="U220" i="28"/>
  <c r="U234" i="28"/>
  <c r="U238" i="28"/>
  <c r="U251" i="28"/>
  <c r="U274" i="28"/>
  <c r="U283" i="28"/>
  <c r="U306" i="28"/>
  <c r="U315" i="28"/>
  <c r="U338" i="28"/>
  <c r="U347" i="28"/>
  <c r="U370" i="28"/>
  <c r="U379" i="28"/>
  <c r="U402" i="28"/>
  <c r="U411" i="28"/>
  <c r="U434" i="28"/>
  <c r="U443" i="28"/>
  <c r="U466" i="28"/>
  <c r="U475" i="28"/>
  <c r="U500" i="28"/>
  <c r="U518" i="28"/>
  <c r="U519" i="28"/>
  <c r="U521" i="28"/>
  <c r="U524" i="28"/>
  <c r="U536" i="28"/>
  <c r="U542" i="28"/>
  <c r="U543" i="28"/>
  <c r="U547" i="28"/>
  <c r="U554" i="28"/>
  <c r="U560" i="28"/>
  <c r="U564" i="28"/>
  <c r="U582" i="28"/>
  <c r="U583" i="28"/>
  <c r="U585" i="28"/>
  <c r="U588" i="28"/>
  <c r="U602" i="28"/>
  <c r="U32" i="28"/>
  <c r="U58" i="28"/>
  <c r="U64" i="28"/>
  <c r="U71" i="28"/>
  <c r="U78" i="28"/>
  <c r="U96" i="28"/>
  <c r="U103" i="28"/>
  <c r="U110" i="28"/>
  <c r="U128" i="28"/>
  <c r="U163" i="28"/>
  <c r="U181" i="28"/>
  <c r="U191" i="28"/>
  <c r="U204" i="28"/>
  <c r="U222" i="28"/>
  <c r="U245" i="28"/>
  <c r="U276" i="28"/>
  <c r="U277" i="28"/>
  <c r="U308" i="28"/>
  <c r="U309" i="28"/>
  <c r="U340" i="28"/>
  <c r="U341" i="28"/>
  <c r="U372" i="28"/>
  <c r="U373" i="28"/>
  <c r="U404" i="28"/>
  <c r="U405" i="28"/>
  <c r="U436" i="28"/>
  <c r="U437" i="28"/>
  <c r="U468" i="28"/>
  <c r="U469" i="28"/>
  <c r="U496" i="28"/>
  <c r="U497" i="28"/>
  <c r="U520" i="28"/>
  <c r="U526" i="28"/>
  <c r="U538" i="28"/>
  <c r="U544" i="28"/>
  <c r="U548" i="28"/>
  <c r="U555" i="28"/>
  <c r="U567" i="28"/>
  <c r="U569" i="28"/>
  <c r="U572" i="28"/>
  <c r="U591" i="28"/>
  <c r="U595" i="28"/>
  <c r="U604" i="28"/>
  <c r="U605" i="28"/>
  <c r="U34" i="28"/>
  <c r="N34" i="28" s="1"/>
  <c r="C39" i="28"/>
  <c r="N50" i="28" l="1"/>
  <c r="N37" i="28"/>
  <c r="N43" i="28"/>
  <c r="N40" i="28"/>
  <c r="N44" i="28"/>
  <c r="N51" i="28"/>
  <c r="N39" i="28"/>
  <c r="N35" i="28"/>
  <c r="N49" i="28"/>
  <c r="N36" i="28"/>
  <c r="N33" i="28"/>
  <c r="N46" i="28"/>
  <c r="N47" i="28"/>
  <c r="N41" i="28"/>
  <c r="N48" i="28"/>
  <c r="B14" i="29" l="1"/>
  <c r="N32" i="28"/>
  <c r="B36" i="29"/>
  <c r="T36" i="29" l="1"/>
  <c r="P36" i="29"/>
  <c r="L36" i="29"/>
  <c r="H36" i="29"/>
  <c r="D36" i="29"/>
  <c r="M36" i="29"/>
  <c r="G36" i="29"/>
  <c r="O36" i="29"/>
  <c r="J36" i="29"/>
  <c r="E36" i="29"/>
  <c r="N36" i="29"/>
  <c r="C36" i="29"/>
  <c r="K36" i="29"/>
  <c r="I36" i="29"/>
  <c r="Q36" i="29"/>
  <c r="F36" i="29"/>
  <c r="F14" i="29"/>
  <c r="H14" i="29"/>
  <c r="C14" i="29"/>
  <c r="E14" i="29"/>
  <c r="G14" i="29"/>
  <c r="D14" i="29"/>
  <c r="S36" i="29" l="1"/>
  <c r="R36" i="29"/>
</calcChain>
</file>

<file path=xl/sharedStrings.xml><?xml version="1.0" encoding="utf-8"?>
<sst xmlns="http://schemas.openxmlformats.org/spreadsheetml/2006/main" count="4371" uniqueCount="739">
  <si>
    <t>Individual standings</t>
  </si>
  <si>
    <t>MEN</t>
  </si>
  <si>
    <t>WOMEN</t>
  </si>
  <si>
    <t>Pos</t>
  </si>
  <si>
    <t>ID</t>
  </si>
  <si>
    <t>Name</t>
  </si>
  <si>
    <t>Club</t>
  </si>
  <si>
    <t>Race 1</t>
  </si>
  <si>
    <t>Race 2</t>
  </si>
  <si>
    <t>Race 3</t>
  </si>
  <si>
    <t>Race 4</t>
  </si>
  <si>
    <t>Race 5</t>
  </si>
  <si>
    <t>Final Points</t>
  </si>
  <si>
    <t>Team</t>
  </si>
  <si>
    <t>Men</t>
  </si>
  <si>
    <t>Women</t>
  </si>
  <si>
    <t>Team standings</t>
  </si>
  <si>
    <t>Men's teams of 5</t>
  </si>
  <si>
    <t>Women's teams of 4</t>
  </si>
  <si>
    <t>Pos(hide)</t>
  </si>
  <si>
    <t>Mike Baggs Team Trophy</t>
  </si>
  <si>
    <t>Points</t>
  </si>
  <si>
    <t>Total</t>
  </si>
  <si>
    <t>Total Points</t>
  </si>
  <si>
    <t>Bannister Cup</t>
  </si>
  <si>
    <t>Bannister Cup - Men</t>
  </si>
  <si>
    <t>Bannister Cup- Women</t>
  </si>
  <si>
    <t>Table for team results calculation only</t>
  </si>
  <si>
    <t>Position</t>
  </si>
  <si>
    <t>First Name</t>
  </si>
  <si>
    <t>Surname</t>
  </si>
  <si>
    <t>Time</t>
  </si>
  <si>
    <t>University of London XC Championships - Men</t>
  </si>
  <si>
    <t>University of London XC Championships - Women</t>
  </si>
  <si>
    <t>University of London XC - Team Championships</t>
  </si>
  <si>
    <t>Gentlemen</t>
  </si>
  <si>
    <t>Ladies</t>
  </si>
  <si>
    <t>Mixed</t>
  </si>
  <si>
    <t>Mixed Team</t>
  </si>
  <si>
    <t>Men's Race</t>
  </si>
  <si>
    <t>Women's Race</t>
  </si>
  <si>
    <t>UofL</t>
  </si>
  <si>
    <t>KCL</t>
  </si>
  <si>
    <t>38..49</t>
  </si>
  <si>
    <t/>
  </si>
  <si>
    <t>King's A</t>
  </si>
  <si>
    <t>King's B</t>
  </si>
  <si>
    <t>Barts A</t>
  </si>
  <si>
    <t>Barts B</t>
  </si>
  <si>
    <t>Essex A</t>
  </si>
  <si>
    <t>Essex B</t>
  </si>
  <si>
    <t>UCL A</t>
  </si>
  <si>
    <t>UCL B</t>
  </si>
  <si>
    <t>UCL C</t>
  </si>
  <si>
    <t>Imperial A</t>
  </si>
  <si>
    <t>Imperial B</t>
  </si>
  <si>
    <t>Imperial C</t>
  </si>
  <si>
    <t>RHUL A</t>
  </si>
  <si>
    <t>RVC A</t>
  </si>
  <si>
    <t>Reading A</t>
  </si>
  <si>
    <t>Reading B</t>
  </si>
  <si>
    <t>LSE A</t>
  </si>
  <si>
    <t>LSE B</t>
  </si>
  <si>
    <t>St George's A</t>
  </si>
  <si>
    <t>St George's B</t>
  </si>
  <si>
    <t>Kent A</t>
  </si>
  <si>
    <t>King's C</t>
  </si>
  <si>
    <t>RVC B</t>
  </si>
  <si>
    <t>RVC C</t>
  </si>
  <si>
    <t>RVC D</t>
  </si>
  <si>
    <t>LSE C</t>
  </si>
  <si>
    <t>St George's C</t>
  </si>
  <si>
    <t>St George's D</t>
  </si>
  <si>
    <t>Surrey A</t>
  </si>
  <si>
    <t>Surrey B</t>
  </si>
  <si>
    <t>King's</t>
  </si>
  <si>
    <t>Barts</t>
  </si>
  <si>
    <t>Essex</t>
  </si>
  <si>
    <t>UCL</t>
  </si>
  <si>
    <t>Imperial</t>
  </si>
  <si>
    <t>SMU</t>
  </si>
  <si>
    <t>QMUL</t>
  </si>
  <si>
    <t>RHUL</t>
  </si>
  <si>
    <t>RVC</t>
  </si>
  <si>
    <t>Reading</t>
  </si>
  <si>
    <t>LSE</t>
  </si>
  <si>
    <t>St George's</t>
  </si>
  <si>
    <t>Kent</t>
  </si>
  <si>
    <t>Surrey</t>
  </si>
  <si>
    <t>King's D</t>
  </si>
  <si>
    <t>King's E</t>
  </si>
  <si>
    <t>King's F</t>
  </si>
  <si>
    <t>Barts C</t>
  </si>
  <si>
    <t>Barts D</t>
  </si>
  <si>
    <t>UCL D</t>
  </si>
  <si>
    <t>UCL E</t>
  </si>
  <si>
    <t>UCL F</t>
  </si>
  <si>
    <t>Imperial D</t>
  </si>
  <si>
    <t>SMU A</t>
  </si>
  <si>
    <t>QMUL A</t>
  </si>
  <si>
    <t>RHUL B</t>
  </si>
  <si>
    <t>RVC E</t>
  </si>
  <si>
    <t>RVC F</t>
  </si>
  <si>
    <t>RVC G</t>
  </si>
  <si>
    <t>UofL A</t>
  </si>
  <si>
    <t>LSE D</t>
  </si>
  <si>
    <t>LSE E</t>
  </si>
  <si>
    <t>LSE F</t>
  </si>
  <si>
    <t>St George's E</t>
  </si>
  <si>
    <t>St George's F</t>
  </si>
  <si>
    <t>St George's G</t>
  </si>
  <si>
    <t>GKT A</t>
  </si>
  <si>
    <t>Wednesday, 15 November 2023</t>
  </si>
  <si>
    <t>LUCA XC Race 2 Wimbledon Common</t>
  </si>
  <si>
    <t>Hosted by King's</t>
  </si>
  <si>
    <t>Liam Vandamme</t>
  </si>
  <si>
    <t>N</t>
  </si>
  <si>
    <t>Grace Leyland</t>
  </si>
  <si>
    <t>Tom Omahoney</t>
  </si>
  <si>
    <t>Evie Warren</t>
  </si>
  <si>
    <t>DJ Matthews</t>
  </si>
  <si>
    <t>Kaitlin Hewitt</t>
  </si>
  <si>
    <t>Nick Lightfoot</t>
  </si>
  <si>
    <t>Nayana Jain</t>
  </si>
  <si>
    <t>Szymon Kubica</t>
  </si>
  <si>
    <t>Emily Chong</t>
  </si>
  <si>
    <t>Ananjan Ganguli</t>
  </si>
  <si>
    <t>Madelaine Parmar</t>
  </si>
  <si>
    <t>Euan Turner</t>
  </si>
  <si>
    <t>Nina Pearce</t>
  </si>
  <si>
    <t>Mark Humphries</t>
  </si>
  <si>
    <t>Laura Ogilvie</t>
  </si>
  <si>
    <t>Angelo Doria</t>
  </si>
  <si>
    <t>Emily Davies</t>
  </si>
  <si>
    <t>Joshua Neen</t>
  </si>
  <si>
    <t>Josie Knight</t>
  </si>
  <si>
    <t>Jack Hilton</t>
  </si>
  <si>
    <t>Charlotte Adamo</t>
  </si>
  <si>
    <t>Tom Rickard</t>
  </si>
  <si>
    <t>Hannah Slater</t>
  </si>
  <si>
    <t>Jamie Bell</t>
  </si>
  <si>
    <t>Katie Simister</t>
  </si>
  <si>
    <t>Sean Khong</t>
  </si>
  <si>
    <t>Lydia Whitehouse</t>
  </si>
  <si>
    <t>Akira Wellsteed</t>
  </si>
  <si>
    <t>Wenchy Lai</t>
  </si>
  <si>
    <t>Joe Thompson</t>
  </si>
  <si>
    <t>Hannah Carruthers</t>
  </si>
  <si>
    <t>Tobias Jemmett</t>
  </si>
  <si>
    <t>Rowan Stone</t>
  </si>
  <si>
    <t>Toby Mallett</t>
  </si>
  <si>
    <t>Maryam Hussain</t>
  </si>
  <si>
    <t>Jamie Harrowing</t>
  </si>
  <si>
    <t>Nelly Bridger Morales</t>
  </si>
  <si>
    <t>Samuel Quek</t>
  </si>
  <si>
    <t>Katie McCarthy</t>
  </si>
  <si>
    <t>Peter Moye</t>
  </si>
  <si>
    <t>Yan Phu</t>
  </si>
  <si>
    <t>Finlay Adamson</t>
  </si>
  <si>
    <t>Hannah Yexley</t>
  </si>
  <si>
    <t>Henry Durden</t>
  </si>
  <si>
    <t>Kalea Booth</t>
  </si>
  <si>
    <t>Sam Barber</t>
  </si>
  <si>
    <t>Molly Carrington</t>
  </si>
  <si>
    <t>Vitaly Bender</t>
  </si>
  <si>
    <t>Colleen McCandless</t>
  </si>
  <si>
    <t>Sam Owen</t>
  </si>
  <si>
    <t>Maria Sole Franceschi</t>
  </si>
  <si>
    <t>Sebastian Stankiewicz</t>
  </si>
  <si>
    <t>Elinor O'Brien</t>
  </si>
  <si>
    <t>Joshua Ho Kiu Au</t>
  </si>
  <si>
    <t>Niamh Healy</t>
  </si>
  <si>
    <t>Naman Sharma</t>
  </si>
  <si>
    <t>Harriet Dray</t>
  </si>
  <si>
    <t>Archie Browne</t>
  </si>
  <si>
    <t>Teresa Escária</t>
  </si>
  <si>
    <t>Lance So</t>
  </si>
  <si>
    <t>Emily Coughlin</t>
  </si>
  <si>
    <t>Xander Styles</t>
  </si>
  <si>
    <t>Charlotte Bach</t>
  </si>
  <si>
    <t>Hayden Cooper</t>
  </si>
  <si>
    <t>Rachel Freya</t>
  </si>
  <si>
    <t>Jack Hession</t>
  </si>
  <si>
    <t>Amie Hawkins</t>
  </si>
  <si>
    <t>Jack Billingsley</t>
  </si>
  <si>
    <t>Lucia Lane-Daintree</t>
  </si>
  <si>
    <t>Adam Hobson</t>
  </si>
  <si>
    <t>Vanessa Mocanu</t>
  </si>
  <si>
    <t>Bobby Priest</t>
  </si>
  <si>
    <t>Natalie Carlin</t>
  </si>
  <si>
    <t>Vivian Fosseprez</t>
  </si>
  <si>
    <t>Amy Evans</t>
  </si>
  <si>
    <t>Nicholas Evans</t>
  </si>
  <si>
    <t>Amicia Collett</t>
  </si>
  <si>
    <t>Sarup Saroha</t>
  </si>
  <si>
    <t>Phoebe Carlile</t>
  </si>
  <si>
    <t>Laurence Lundy</t>
  </si>
  <si>
    <t>Abigail Porter</t>
  </si>
  <si>
    <t>Joseph Walker</t>
  </si>
  <si>
    <t>Marguerite Pickford</t>
  </si>
  <si>
    <t>Laurence Archard</t>
  </si>
  <si>
    <t>Chloe Stockings</t>
  </si>
  <si>
    <t>Tom Sinclair</t>
  </si>
  <si>
    <t>Victoria Foster</t>
  </si>
  <si>
    <t>Oliver Perry-Taylor</t>
  </si>
  <si>
    <t>Isabelle Povey</t>
  </si>
  <si>
    <t>Theo Mully</t>
  </si>
  <si>
    <t>Ekaterina Stepanova</t>
  </si>
  <si>
    <t>Thomas Japes</t>
  </si>
  <si>
    <t>Zoe Griffin</t>
  </si>
  <si>
    <t>Philip Walsh</t>
  </si>
  <si>
    <t>Tahreem Sajjad</t>
  </si>
  <si>
    <t>Freddie Nicholson</t>
  </si>
  <si>
    <t>Summer Cuviello</t>
  </si>
  <si>
    <t>Edward Whiting</t>
  </si>
  <si>
    <t>Sophie Rushbrook</t>
  </si>
  <si>
    <t>Joel Whittaker-Naylor</t>
  </si>
  <si>
    <t>Megan Devereux</t>
  </si>
  <si>
    <t>Oskar Fraser-Krauss</t>
  </si>
  <si>
    <t>Ellie-Jane Rogerson</t>
  </si>
  <si>
    <t>Max Merrien</t>
  </si>
  <si>
    <t>Tara Bage</t>
  </si>
  <si>
    <t>Thomas Lunn</t>
  </si>
  <si>
    <t>Emily Lowery</t>
  </si>
  <si>
    <t>Andrew Johnstone</t>
  </si>
  <si>
    <t>Julia Alonso Gautrais</t>
  </si>
  <si>
    <t>Drew Hogger</t>
  </si>
  <si>
    <t>Carla Broussy</t>
  </si>
  <si>
    <t>Ishaan Makkar</t>
  </si>
  <si>
    <t>Ella-May Hards</t>
  </si>
  <si>
    <t>Mintu Sidhu</t>
  </si>
  <si>
    <t>Kathlyn Yeo</t>
  </si>
  <si>
    <t>Jake Smith</t>
  </si>
  <si>
    <t>Hannah Garvey</t>
  </si>
  <si>
    <t>Jamie O'Sullivan</t>
  </si>
  <si>
    <t>Molly Harris</t>
  </si>
  <si>
    <t>Ben Sanderson</t>
  </si>
  <si>
    <t>Megan Friedli</t>
  </si>
  <si>
    <t>Hamish McCreanor</t>
  </si>
  <si>
    <t>Alana Concannon</t>
  </si>
  <si>
    <t>Félix Huot-Richer</t>
  </si>
  <si>
    <t>Paulina Montero</t>
  </si>
  <si>
    <t>Adam Shew </t>
  </si>
  <si>
    <t>Salihah Baig</t>
  </si>
  <si>
    <t>Edouard Long</t>
  </si>
  <si>
    <t>Rachel Pearlman</t>
  </si>
  <si>
    <t>Cameron Shepherd</t>
  </si>
  <si>
    <t>Kristine Strøm Nakstad</t>
  </si>
  <si>
    <t>Jamie Lilley</t>
  </si>
  <si>
    <t>Annie Soper</t>
  </si>
  <si>
    <t>Tristan Jung</t>
  </si>
  <si>
    <t>Kaitlyn Wright</t>
  </si>
  <si>
    <t>Jack Bartle</t>
  </si>
  <si>
    <t>Sophie Ledger</t>
  </si>
  <si>
    <t>Ben Ekbery</t>
  </si>
  <si>
    <t>Leila Scharnholz</t>
  </si>
  <si>
    <t>Thomas Ziegel</t>
  </si>
  <si>
    <t>Zahra Kuliev</t>
  </si>
  <si>
    <t>Jianxiao Gao</t>
  </si>
  <si>
    <t>Sara McCloskey</t>
  </si>
  <si>
    <t>Ryan Rousseau</t>
  </si>
  <si>
    <t>Anna Schyberg</t>
  </si>
  <si>
    <t>Jake Perrett</t>
  </si>
  <si>
    <t>Jemima Hayward-Bhikha</t>
  </si>
  <si>
    <t>Rhys Edwards</t>
  </si>
  <si>
    <t>Michela Viele</t>
  </si>
  <si>
    <t>Darius Amrolia</t>
  </si>
  <si>
    <t>Olivia McQueen</t>
  </si>
  <si>
    <t>Avery Locke</t>
  </si>
  <si>
    <t>Noore Farag</t>
  </si>
  <si>
    <t>Charlie Tomalin-Reeves</t>
  </si>
  <si>
    <t>Lilou Huart</t>
  </si>
  <si>
    <t>Teddy Harvey</t>
  </si>
  <si>
    <t>Abigail Keyte</t>
  </si>
  <si>
    <t>Gautam Chauhan</t>
  </si>
  <si>
    <t>Abi Richardson</t>
  </si>
  <si>
    <t>Alexander Smolenski</t>
  </si>
  <si>
    <t>orla redmond</t>
  </si>
  <si>
    <t>Walter Buttery</t>
  </si>
  <si>
    <t>abbi oscroft</t>
  </si>
  <si>
    <t>Chris Harrop</t>
  </si>
  <si>
    <t>Elisabeth Perreau-Saussine</t>
  </si>
  <si>
    <t>Adil Patel</t>
  </si>
  <si>
    <t>Rebecca Walton</t>
  </si>
  <si>
    <t>Harry Gee</t>
  </si>
  <si>
    <t>Sara Miller</t>
  </si>
  <si>
    <t>Damon Ngai</t>
  </si>
  <si>
    <t>Louisa Swann</t>
  </si>
  <si>
    <t>James Bilboe</t>
  </si>
  <si>
    <t>Ella Adams</t>
  </si>
  <si>
    <t>Toby Straus</t>
  </si>
  <si>
    <t>Kevina Oniscenko</t>
  </si>
  <si>
    <t>Max Robertson</t>
  </si>
  <si>
    <t>Lucie Pyle</t>
  </si>
  <si>
    <t>Luke White</t>
  </si>
  <si>
    <t>joyce Lambert</t>
  </si>
  <si>
    <t>Joe Trevor</t>
  </si>
  <si>
    <t>Mary Gilfillan</t>
  </si>
  <si>
    <t>Måns Gustafsson</t>
  </si>
  <si>
    <t>Szu-Yu Chen</t>
  </si>
  <si>
    <t>Cameron Stibbard Hawkes</t>
  </si>
  <si>
    <t>Toni Wong</t>
  </si>
  <si>
    <t>Thomas Marks</t>
  </si>
  <si>
    <t>Amy Brown</t>
  </si>
  <si>
    <t>Antonio Escobar</t>
  </si>
  <si>
    <t>Jodie Edwards</t>
  </si>
  <si>
    <t>Joseph Lock</t>
  </si>
  <si>
    <t>Katie-May Bridges</t>
  </si>
  <si>
    <t>Baptiste Poupart-Lafarge</t>
  </si>
  <si>
    <t>Lucy Allen</t>
  </si>
  <si>
    <t>Arul Oswin Vijayakumar</t>
  </si>
  <si>
    <t>Sophie Hunt</t>
  </si>
  <si>
    <t>Harry Frame</t>
  </si>
  <si>
    <t>Ciel Sheridan</t>
  </si>
  <si>
    <t>John Dhinakar</t>
  </si>
  <si>
    <t>Sreenidhi Prabagaran</t>
  </si>
  <si>
    <t>Jacob Stamp</t>
  </si>
  <si>
    <t>Lizzie Glover-Jones</t>
  </si>
  <si>
    <t>Finlay Morrow</t>
  </si>
  <si>
    <t>Lauren Nicholas</t>
  </si>
  <si>
    <t>Callum Campbell</t>
  </si>
  <si>
    <t>Zofia Godlewska</t>
  </si>
  <si>
    <t>Morgan Brown</t>
  </si>
  <si>
    <t>Aisling Cosgrove</t>
  </si>
  <si>
    <t>Anakin Teahan</t>
  </si>
  <si>
    <t>Sarah Littleton</t>
  </si>
  <si>
    <t>Austen Lo</t>
  </si>
  <si>
    <t>Skye Hollobone</t>
  </si>
  <si>
    <t>George Farrell</t>
  </si>
  <si>
    <t>Timothy NG</t>
  </si>
  <si>
    <t>Alfie Francis</t>
  </si>
  <si>
    <t>Ethan Damiral</t>
  </si>
  <si>
    <t>Kunal Sen</t>
  </si>
  <si>
    <t>William Tyldesley</t>
  </si>
  <si>
    <t>Liam</t>
  </si>
  <si>
    <t>Vandamme</t>
  </si>
  <si>
    <t>DJ</t>
  </si>
  <si>
    <t>Matthews</t>
  </si>
  <si>
    <t>Tom</t>
  </si>
  <si>
    <t>Omahoney</t>
  </si>
  <si>
    <t>Max</t>
  </si>
  <si>
    <t>Merrien</t>
  </si>
  <si>
    <t>Ananjan</t>
  </si>
  <si>
    <t>Ganguli</t>
  </si>
  <si>
    <t>Andrew</t>
  </si>
  <si>
    <t>Johnstone</t>
  </si>
  <si>
    <t>Mintu</t>
  </si>
  <si>
    <t>Sidhu</t>
  </si>
  <si>
    <t>Edouard</t>
  </si>
  <si>
    <t>Long</t>
  </si>
  <si>
    <t>Joshua</t>
  </si>
  <si>
    <t>Neen</t>
  </si>
  <si>
    <t>Joe</t>
  </si>
  <si>
    <t>Thompson</t>
  </si>
  <si>
    <t>Walter</t>
  </si>
  <si>
    <t>Buttery</t>
  </si>
  <si>
    <t>Chris</t>
  </si>
  <si>
    <t>Harrop</t>
  </si>
  <si>
    <t>Damon</t>
  </si>
  <si>
    <t>Ngai</t>
  </si>
  <si>
    <t>Toby</t>
  </si>
  <si>
    <t>Straus</t>
  </si>
  <si>
    <t>Luke</t>
  </si>
  <si>
    <t>White</t>
  </si>
  <si>
    <t>Nicholas</t>
  </si>
  <si>
    <t>Evans</t>
  </si>
  <si>
    <t>Sarup</t>
  </si>
  <si>
    <t>Saroha</t>
  </si>
  <si>
    <t>Callum</t>
  </si>
  <si>
    <t>Campbell</t>
  </si>
  <si>
    <t>Morgan</t>
  </si>
  <si>
    <t>Brown</t>
  </si>
  <si>
    <t>Austen</t>
  </si>
  <si>
    <t>Lo</t>
  </si>
  <si>
    <t>George</t>
  </si>
  <si>
    <t>Farrell</t>
  </si>
  <si>
    <t>Timothy</t>
  </si>
  <si>
    <t>NG</t>
  </si>
  <si>
    <t>Alfie</t>
  </si>
  <si>
    <t>Francis</t>
  </si>
  <si>
    <t>Thomas</t>
  </si>
  <si>
    <t>Japes</t>
  </si>
  <si>
    <t>Philip</t>
  </si>
  <si>
    <t>Walsh</t>
  </si>
  <si>
    <t>Grace</t>
  </si>
  <si>
    <t>Leyland</t>
  </si>
  <si>
    <t>Nayana</t>
  </si>
  <si>
    <t>Jain</t>
  </si>
  <si>
    <t>Laura</t>
  </si>
  <si>
    <t>Ogilvie</t>
  </si>
  <si>
    <t>Madelaine</t>
  </si>
  <si>
    <t>Parmar</t>
  </si>
  <si>
    <t>Ella-May</t>
  </si>
  <si>
    <t>Hards</t>
  </si>
  <si>
    <t>Charlotte</t>
  </si>
  <si>
    <t>Adamo</t>
  </si>
  <si>
    <t>Kathlyn</t>
  </si>
  <si>
    <t>Yeo</t>
  </si>
  <si>
    <t>Hannah</t>
  </si>
  <si>
    <t>Slater</t>
  </si>
  <si>
    <t>Carruthers</t>
  </si>
  <si>
    <t>Salihah</t>
  </si>
  <si>
    <t>Baig</t>
  </si>
  <si>
    <t>Annie</t>
  </si>
  <si>
    <t>Soper</t>
  </si>
  <si>
    <t>Leila</t>
  </si>
  <si>
    <t>Scharnholz</t>
  </si>
  <si>
    <t>Maryam</t>
  </si>
  <si>
    <t>Hussain</t>
  </si>
  <si>
    <t>Rowan</t>
  </si>
  <si>
    <t>Stone</t>
  </si>
  <si>
    <t>Katie</t>
  </si>
  <si>
    <t>McCarthy</t>
  </si>
  <si>
    <t>Olivia</t>
  </si>
  <si>
    <t>McQueen</t>
  </si>
  <si>
    <t>Yan</t>
  </si>
  <si>
    <t>Phu</t>
  </si>
  <si>
    <t>orla</t>
  </si>
  <si>
    <t>redmond</t>
  </si>
  <si>
    <t>Molly</t>
  </si>
  <si>
    <t>Carrington</t>
  </si>
  <si>
    <t>Issie</t>
  </si>
  <si>
    <t>Stewart</t>
  </si>
  <si>
    <t>Elisabeth</t>
  </si>
  <si>
    <t>Perreau-Saussine</t>
  </si>
  <si>
    <t>Kevina</t>
  </si>
  <si>
    <t>Oniscenko</t>
  </si>
  <si>
    <t>Lucie</t>
  </si>
  <si>
    <t>Pyle</t>
  </si>
  <si>
    <t>Niamh</t>
  </si>
  <si>
    <t>Healy</t>
  </si>
  <si>
    <t>Amie</t>
  </si>
  <si>
    <t>Hawkins</t>
  </si>
  <si>
    <t>Emily</t>
  </si>
  <si>
    <t>Coughlin</t>
  </si>
  <si>
    <t>Rachel</t>
  </si>
  <si>
    <t>Freya</t>
  </si>
  <si>
    <t>Lucia</t>
  </si>
  <si>
    <t>Lane-Daintree</t>
  </si>
  <si>
    <t>Vanessa</t>
  </si>
  <si>
    <t>Mocanu</t>
  </si>
  <si>
    <t>Amy</t>
  </si>
  <si>
    <t>Phoebe</t>
  </si>
  <si>
    <t>Carlile</t>
  </si>
  <si>
    <t>Abigail</t>
  </si>
  <si>
    <t>Porter</t>
  </si>
  <si>
    <t>Isabelle</t>
  </si>
  <si>
    <t>Povey</t>
  </si>
  <si>
    <t>Victoria</t>
  </si>
  <si>
    <t>Foster</t>
  </si>
  <si>
    <t>Tahreem</t>
  </si>
  <si>
    <t>Sajjad</t>
  </si>
  <si>
    <t>Zoe</t>
  </si>
  <si>
    <t>Griffin</t>
  </si>
  <si>
    <t>Summer</t>
  </si>
  <si>
    <t>Cuviello</t>
  </si>
  <si>
    <t>Sophie</t>
  </si>
  <si>
    <t>Rushbrook</t>
  </si>
  <si>
    <t>Ellie-Jane</t>
  </si>
  <si>
    <t>Rogerson</t>
  </si>
  <si>
    <t>Skye</t>
  </si>
  <si>
    <t>Hollobone</t>
  </si>
  <si>
    <t>Joel</t>
  </si>
  <si>
    <t>Whittaker-Naylor</t>
  </si>
  <si>
    <t>Jamie</t>
  </si>
  <si>
    <t>O'Sullivan</t>
  </si>
  <si>
    <t>Jack</t>
  </si>
  <si>
    <t>Hilton</t>
  </si>
  <si>
    <t>Félix</t>
  </si>
  <si>
    <t>Huot-Richer</t>
  </si>
  <si>
    <t>Tristan</t>
  </si>
  <si>
    <t>Jung</t>
  </si>
  <si>
    <t>Rickard</t>
  </si>
  <si>
    <t>Bell</t>
  </si>
  <si>
    <t>Ziegel</t>
  </si>
  <si>
    <t>Sean</t>
  </si>
  <si>
    <t>Khong</t>
  </si>
  <si>
    <t>Ryan</t>
  </si>
  <si>
    <t>Rousseau</t>
  </si>
  <si>
    <t>Tobias</t>
  </si>
  <si>
    <t>Jemmett</t>
  </si>
  <si>
    <t>Mallett</t>
  </si>
  <si>
    <t>Akira</t>
  </si>
  <si>
    <t>Wellsteed</t>
  </si>
  <si>
    <t>Samuel</t>
  </si>
  <si>
    <t>Quek</t>
  </si>
  <si>
    <t>Darius</t>
  </si>
  <si>
    <t>Amrolia</t>
  </si>
  <si>
    <t>Charlie</t>
  </si>
  <si>
    <t>Tomalin-Reeves</t>
  </si>
  <si>
    <t>Sebastian</t>
  </si>
  <si>
    <t>Stankiewicz</t>
  </si>
  <si>
    <t>Joshua Ho Kiu</t>
  </si>
  <si>
    <t>Au</t>
  </si>
  <si>
    <t>Vitaly</t>
  </si>
  <si>
    <t>Bender</t>
  </si>
  <si>
    <t>Gautam</t>
  </si>
  <si>
    <t>Chauhan</t>
  </si>
  <si>
    <t>Alexander</t>
  </si>
  <si>
    <t>Smolenski</t>
  </si>
  <si>
    <t>Lance</t>
  </si>
  <si>
    <t>So</t>
  </si>
  <si>
    <t>Sam</t>
  </si>
  <si>
    <t>Owen</t>
  </si>
  <si>
    <t>Harry</t>
  </si>
  <si>
    <t>Gee</t>
  </si>
  <si>
    <t>Robertson</t>
  </si>
  <si>
    <t>Trevor</t>
  </si>
  <si>
    <t>Hayden</t>
  </si>
  <si>
    <t>Cooper</t>
  </si>
  <si>
    <t>Baptiste</t>
  </si>
  <si>
    <t>Poupart-Lafarge</t>
  </si>
  <si>
    <t>Joseph</t>
  </si>
  <si>
    <t>Walker</t>
  </si>
  <si>
    <t>Anakin</t>
  </si>
  <si>
    <t>Teahan</t>
  </si>
  <si>
    <t>Theo</t>
  </si>
  <si>
    <t>Mully</t>
  </si>
  <si>
    <t>Kunal</t>
  </si>
  <si>
    <t>Sen</t>
  </si>
  <si>
    <t>Lowery</t>
  </si>
  <si>
    <t>Kaitlin</t>
  </si>
  <si>
    <t>Hewitt</t>
  </si>
  <si>
    <t>Chong</t>
  </si>
  <si>
    <t>Nina</t>
  </si>
  <si>
    <t>Pearce</t>
  </si>
  <si>
    <t>Carla</t>
  </si>
  <si>
    <t>Broussy</t>
  </si>
  <si>
    <t>Davies</t>
  </si>
  <si>
    <t>Wenchy</t>
  </si>
  <si>
    <t>Lai</t>
  </si>
  <si>
    <t>Lydia</t>
  </si>
  <si>
    <t>Whitehouse</t>
  </si>
  <si>
    <t>Megan</t>
  </si>
  <si>
    <t>Friedli</t>
  </si>
  <si>
    <t>Pearlman</t>
  </si>
  <si>
    <t>Kristine Strøm</t>
  </si>
  <si>
    <t>Nakstad</t>
  </si>
  <si>
    <t>Ledger</t>
  </si>
  <si>
    <t>Zahra</t>
  </si>
  <si>
    <t>Kuliev</t>
  </si>
  <si>
    <t>Sara</t>
  </si>
  <si>
    <t>McCloskey</t>
  </si>
  <si>
    <t>Miller</t>
  </si>
  <si>
    <t>Louisa</t>
  </si>
  <si>
    <t>Swann</t>
  </si>
  <si>
    <t>Elinor</t>
  </si>
  <si>
    <t>O'Brien</t>
  </si>
  <si>
    <t>Katie-May</t>
  </si>
  <si>
    <t>Bridges</t>
  </si>
  <si>
    <t>Ciel</t>
  </si>
  <si>
    <t>Sheridan</t>
  </si>
  <si>
    <t>Zofia</t>
  </si>
  <si>
    <t>Godlewska</t>
  </si>
  <si>
    <t>Marguerite</t>
  </si>
  <si>
    <t>Pickford</t>
  </si>
  <si>
    <t>Ekaterina</t>
  </si>
  <si>
    <t>Stepanova</t>
  </si>
  <si>
    <t>Sarah</t>
  </si>
  <si>
    <t>Littleton</t>
  </si>
  <si>
    <t>Chloe</t>
  </si>
  <si>
    <t>Stockings</t>
  </si>
  <si>
    <t>Edward</t>
  </si>
  <si>
    <t>Whiting</t>
  </si>
  <si>
    <t>Nick</t>
  </si>
  <si>
    <t>Lightfoot</t>
  </si>
  <si>
    <t>Szymon</t>
  </si>
  <si>
    <t>Kubica</t>
  </si>
  <si>
    <t>Euan</t>
  </si>
  <si>
    <t>Turner</t>
  </si>
  <si>
    <t>Drew</t>
  </si>
  <si>
    <t>Hogger</t>
  </si>
  <si>
    <t>Ishaan</t>
  </si>
  <si>
    <t>Makkar</t>
  </si>
  <si>
    <t>Adam</t>
  </si>
  <si>
    <t>Shew </t>
  </si>
  <si>
    <t>Angelo</t>
  </si>
  <si>
    <t>Doria</t>
  </si>
  <si>
    <t>Mark</t>
  </si>
  <si>
    <t>Humphries</t>
  </si>
  <si>
    <t>Bartle</t>
  </si>
  <si>
    <t>Harrowing</t>
  </si>
  <si>
    <t>Barber</t>
  </si>
  <si>
    <t>Archie</t>
  </si>
  <si>
    <t>Browne</t>
  </si>
  <si>
    <t>Peter</t>
  </si>
  <si>
    <t>Moye</t>
  </si>
  <si>
    <t>Finlay</t>
  </si>
  <si>
    <t>Adamson</t>
  </si>
  <si>
    <t>Naman</t>
  </si>
  <si>
    <t>Sharma</t>
  </si>
  <si>
    <t>Henry</t>
  </si>
  <si>
    <t>Durden</t>
  </si>
  <si>
    <t>Xander</t>
  </si>
  <si>
    <t>Styles</t>
  </si>
  <si>
    <t>Måns</t>
  </si>
  <si>
    <t>Gustafsson</t>
  </si>
  <si>
    <t>Hession</t>
  </si>
  <si>
    <t>Billingsley</t>
  </si>
  <si>
    <t>Marks</t>
  </si>
  <si>
    <t>Hobson</t>
  </si>
  <si>
    <t>Frame</t>
  </si>
  <si>
    <t>Jacob</t>
  </si>
  <si>
    <t>Stamp</t>
  </si>
  <si>
    <t>Bobby</t>
  </si>
  <si>
    <t>Priest</t>
  </si>
  <si>
    <t>Laurence</t>
  </si>
  <si>
    <t>Lundy</t>
  </si>
  <si>
    <t>Morrow</t>
  </si>
  <si>
    <t>Archard</t>
  </si>
  <si>
    <t>Oliver</t>
  </si>
  <si>
    <t>Perry-Taylor</t>
  </si>
  <si>
    <t>Sinclair</t>
  </si>
  <si>
    <t>Vivian</t>
  </si>
  <si>
    <t>Fosseprez</t>
  </si>
  <si>
    <t>Ethan</t>
  </si>
  <si>
    <t>Damiral</t>
  </si>
  <si>
    <t>William</t>
  </si>
  <si>
    <t>Tyldesley</t>
  </si>
  <si>
    <t>Freddie</t>
  </si>
  <si>
    <t>Nicholson</t>
  </si>
  <si>
    <t>Evie</t>
  </si>
  <si>
    <t>Warren</t>
  </si>
  <si>
    <t>Josie</t>
  </si>
  <si>
    <t>Knight</t>
  </si>
  <si>
    <t>Simister</t>
  </si>
  <si>
    <t>Alana</t>
  </si>
  <si>
    <t>Concannon</t>
  </si>
  <si>
    <t>Noore</t>
  </si>
  <si>
    <t>Farag</t>
  </si>
  <si>
    <t>Lilou</t>
  </si>
  <si>
    <t>Huart</t>
  </si>
  <si>
    <t>Nelly</t>
  </si>
  <si>
    <t>Bridger Morales</t>
  </si>
  <si>
    <t>abbi</t>
  </si>
  <si>
    <t>oscroft</t>
  </si>
  <si>
    <t>Yexley</t>
  </si>
  <si>
    <t>Colleen</t>
  </si>
  <si>
    <t>McCandless</t>
  </si>
  <si>
    <t>Teresa</t>
  </si>
  <si>
    <t>Escária</t>
  </si>
  <si>
    <t>Kalea</t>
  </si>
  <si>
    <t>Booth</t>
  </si>
  <si>
    <t>joyce</t>
  </si>
  <si>
    <t>Lambert</t>
  </si>
  <si>
    <t>Harriet</t>
  </si>
  <si>
    <t>Dray</t>
  </si>
  <si>
    <t>Mary</t>
  </si>
  <si>
    <t>Gilfillan</t>
  </si>
  <si>
    <t>Maria Sole</t>
  </si>
  <si>
    <t>Franceschi</t>
  </si>
  <si>
    <t>Bach</t>
  </si>
  <si>
    <t>Natalie</t>
  </si>
  <si>
    <t>Carlin</t>
  </si>
  <si>
    <t>Amicia</t>
  </si>
  <si>
    <t>Collett</t>
  </si>
  <si>
    <t>Lucy</t>
  </si>
  <si>
    <t>Allen</t>
  </si>
  <si>
    <t>Lizzie</t>
  </si>
  <si>
    <t>Glover-Jones</t>
  </si>
  <si>
    <t>Lauren</t>
  </si>
  <si>
    <t>Aisling</t>
  </si>
  <si>
    <t>Cosgrove</t>
  </si>
  <si>
    <t>Devereux</t>
  </si>
  <si>
    <t>Oskar</t>
  </si>
  <si>
    <t>Fraser-Krauss</t>
  </si>
  <si>
    <t>Lunn</t>
  </si>
  <si>
    <t>Jake</t>
  </si>
  <si>
    <t>Smith</t>
  </si>
  <si>
    <t>Ben</t>
  </si>
  <si>
    <t>Sanderson</t>
  </si>
  <si>
    <t>Hamish</t>
  </si>
  <si>
    <t>McCreanor</t>
  </si>
  <si>
    <t>Cameron</t>
  </si>
  <si>
    <t>Shepherd</t>
  </si>
  <si>
    <t>Lilley</t>
  </si>
  <si>
    <t>Ekbery</t>
  </si>
  <si>
    <t>Jianxiao</t>
  </si>
  <si>
    <t>Gao</t>
  </si>
  <si>
    <t>Perrett</t>
  </si>
  <si>
    <t>Rhys</t>
  </si>
  <si>
    <t>Edwards</t>
  </si>
  <si>
    <t>Avery</t>
  </si>
  <si>
    <t>Locke</t>
  </si>
  <si>
    <t>Teddy</t>
  </si>
  <si>
    <t>Harvey</t>
  </si>
  <si>
    <t>Ahmed</t>
  </si>
  <si>
    <t>Ansari</t>
  </si>
  <si>
    <t>Adil</t>
  </si>
  <si>
    <t>Patel</t>
  </si>
  <si>
    <t>James</t>
  </si>
  <si>
    <t>Bilboe</t>
  </si>
  <si>
    <t>Stibbard Hawkes</t>
  </si>
  <si>
    <t>Antonio</t>
  </si>
  <si>
    <t>Escobar</t>
  </si>
  <si>
    <t>Lock</t>
  </si>
  <si>
    <t>Arul Oswin</t>
  </si>
  <si>
    <t>Vijayakumar</t>
  </si>
  <si>
    <t>John</t>
  </si>
  <si>
    <t>Dhinakar</t>
  </si>
  <si>
    <t>Tara</t>
  </si>
  <si>
    <t>Bage</t>
  </si>
  <si>
    <t>Julia</t>
  </si>
  <si>
    <t>Alonso Gautrais</t>
  </si>
  <si>
    <t>Garvey</t>
  </si>
  <si>
    <t>Harris</t>
  </si>
  <si>
    <t>Paulina</t>
  </si>
  <si>
    <t>Montero</t>
  </si>
  <si>
    <t>Kaitlyn</t>
  </si>
  <si>
    <t>Wright</t>
  </si>
  <si>
    <t>Anna</t>
  </si>
  <si>
    <t>Schyberg</t>
  </si>
  <si>
    <t>Jemima</t>
  </si>
  <si>
    <t>Hayward-Bhikha</t>
  </si>
  <si>
    <t>Michela</t>
  </si>
  <si>
    <t>Viele</t>
  </si>
  <si>
    <t>Keyte</t>
  </si>
  <si>
    <t>Abi</t>
  </si>
  <si>
    <t>Richardson</t>
  </si>
  <si>
    <t>Rebecca</t>
  </si>
  <si>
    <t>Walton</t>
  </si>
  <si>
    <t>Ella</t>
  </si>
  <si>
    <t>Adams</t>
  </si>
  <si>
    <t>Szu-Yu</t>
  </si>
  <si>
    <t>Chen</t>
  </si>
  <si>
    <t>Toni</t>
  </si>
  <si>
    <t>Wong</t>
  </si>
  <si>
    <t>Jodie</t>
  </si>
  <si>
    <t>Hunt</t>
  </si>
  <si>
    <t>Sreenidhi</t>
  </si>
  <si>
    <t>Prabagaran</t>
  </si>
  <si>
    <t>1</t>
  </si>
  <si>
    <t>2</t>
  </si>
  <si>
    <t>3</t>
  </si>
  <si>
    <t>Charlie McDevitt</t>
  </si>
  <si>
    <t>Matthew Driver</t>
  </si>
  <si>
    <t>McDevitt</t>
  </si>
  <si>
    <t>Matthew</t>
  </si>
  <si>
    <t>Driver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</si>
</sst>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-F800]dddd&quot;, &quot;mmmm\ dd&quot;, &quot;yyyy"/>
  </numFmts>
  <fonts count="18" x14ac:knownFonts="1">
    <font>
      <sz val="12"/>
      <color rgb="FF000000"/>
      <name val="Calibri"/>
      <family val="2"/>
    </font>
    <font>
      <sz val="12"/>
      <color rgb="FF000000"/>
      <name val="Calibri"/>
      <family val="2"/>
    </font>
    <font>
      <b/>
      <sz val="26"/>
      <color rgb="FFFFFFFF"/>
      <name val="Calibri"/>
      <family val="2"/>
      <charset val="1"/>
    </font>
    <font>
      <b/>
      <sz val="12"/>
      <color rgb="FFFFFFFF"/>
      <name val="Calibri"/>
      <family val="2"/>
      <charset val="1"/>
    </font>
    <font>
      <sz val="12"/>
      <color rgb="FFFFFFFF"/>
      <name val="Calibri"/>
      <family val="2"/>
      <charset val="1"/>
    </font>
    <font>
      <b/>
      <sz val="12"/>
      <color rgb="FF000000"/>
      <name val="Calibri"/>
      <family val="2"/>
      <charset val="1"/>
    </font>
    <font>
      <sz val="12"/>
      <color rgb="FFFFFFFF"/>
      <name val="Calibri"/>
      <family val="2"/>
    </font>
    <font>
      <sz val="20"/>
      <color rgb="FFFFFFFF"/>
      <name val="Calibri"/>
      <family val="2"/>
      <charset val="1"/>
    </font>
    <font>
      <sz val="14"/>
      <color rgb="FFFFFFFF"/>
      <name val="Calibri"/>
      <family val="2"/>
      <charset val="1"/>
    </font>
    <font>
      <sz val="20"/>
      <color rgb="FF000000"/>
      <name val="Calibri"/>
      <family val="2"/>
      <charset val="1"/>
    </font>
    <font>
      <sz val="8"/>
      <color rgb="FFFFFFFF"/>
      <name val="Calibri"/>
      <family val="2"/>
      <charset val="1"/>
    </font>
    <font>
      <sz val="16"/>
      <color rgb="FFFFFFFF"/>
      <name val="Calibri"/>
      <family val="2"/>
      <charset val="1"/>
    </font>
    <font>
      <b/>
      <sz val="14"/>
      <color rgb="FF000000"/>
      <name val="Calibri"/>
      <family val="2"/>
      <charset val="1"/>
    </font>
    <font>
      <sz val="14"/>
      <color rgb="FF000000"/>
      <name val="Calibri"/>
      <family val="2"/>
      <charset val="1"/>
    </font>
    <font>
      <sz val="24"/>
      <color rgb="FFFFFFFF"/>
      <name val="Calibri"/>
      <family val="2"/>
      <charset val="1"/>
    </font>
    <font>
      <sz val="72"/>
      <color rgb="FFFFFFFF"/>
      <name val="Calibri"/>
      <family val="2"/>
      <charset val="1"/>
    </font>
    <font>
      <sz val="16"/>
      <color rgb="FF000000"/>
      <name val="Calibri"/>
      <family val="2"/>
      <charset val="1"/>
    </font>
    <font>
      <sz val="18"/>
      <color rgb="FFFFFFFF"/>
      <name val="Calibri"/>
      <family val="2"/>
      <charset val="1"/>
    </font>
  </fonts>
  <fills count="18">
    <fill>
      <patternFill patternType="none"/>
    </fill>
    <fill>
      <patternFill patternType="gray125"/>
    </fill>
    <fill>
      <patternFill patternType="solid">
        <fgColor rgb="FF7030A0"/>
        <bgColor rgb="FF67158E"/>
      </patternFill>
    </fill>
    <fill>
      <patternFill patternType="solid">
        <fgColor rgb="FFFFFFFF"/>
        <bgColor rgb="FFFFF2CC"/>
      </patternFill>
    </fill>
    <fill>
      <patternFill patternType="solid">
        <fgColor rgb="FF0070C0"/>
        <bgColor rgb="FF008080"/>
      </patternFill>
    </fill>
    <fill>
      <patternFill patternType="solid">
        <fgColor rgb="FFFC27F5"/>
        <bgColor rgb="FFF009B7"/>
      </patternFill>
    </fill>
    <fill>
      <patternFill patternType="solid">
        <fgColor rgb="FFBF9000"/>
        <bgColor rgb="FFFF6600"/>
      </patternFill>
    </fill>
    <fill>
      <patternFill patternType="solid">
        <fgColor rgb="FFBF9000"/>
        <bgColor indexed="64"/>
      </patternFill>
    </fill>
    <fill>
      <patternFill patternType="solid">
        <fgColor rgb="FFFFFF00"/>
        <bgColor rgb="FFFFFF00"/>
      </patternFill>
    </fill>
    <fill>
      <patternFill patternType="solid">
        <fgColor rgb="FFDAE3F3"/>
        <bgColor rgb="FFD9E2F3"/>
      </patternFill>
    </fill>
    <fill>
      <patternFill patternType="solid">
        <fgColor rgb="FFFBE5D6"/>
        <bgColor rgb="FFFFF2CC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7" tint="-0.249977111117893"/>
        <bgColor rgb="FFFFF2CC"/>
      </patternFill>
    </fill>
    <fill>
      <patternFill patternType="solid">
        <fgColor theme="0"/>
        <bgColor rgb="FFFFF2CC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FEF2CB"/>
      </patternFill>
    </fill>
    <fill>
      <patternFill patternType="solid">
        <fgColor rgb="FFE2EFD9"/>
        <bgColor rgb="FFDAE3F3"/>
      </patternFill>
    </fill>
    <fill>
      <patternFill patternType="solid">
        <fgColor rgb="FFFFE598"/>
        <bgColor rgb="FFFEF2CB"/>
      </patternFill>
    </fill>
  </fills>
  <borders count="17">
    <border>
      <left/>
      <right/>
      <top/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</borders>
  <cellStyleXfs count="1">
    <xf numFmtId="0" fontId="0" fillId="0" borderId="0"/>
  </cellStyleXfs>
  <cellXfs count="134">
    <xf numFmtId="0" fontId="0" fillId="0" borderId="0" xfId="0"/>
    <xf numFmtId="0" fontId="0" fillId="3" borderId="0" xfId="0" applyFill="1"/>
    <xf numFmtId="0" fontId="4" fillId="3" borderId="0" xfId="0" applyFont="1" applyFill="1" applyAlignment="1">
      <alignment horizontal="center"/>
    </xf>
    <xf numFmtId="0" fontId="0" fillId="3" borderId="1" xfId="0" applyFill="1" applyBorder="1" applyAlignment="1">
      <alignment horizontal="center"/>
    </xf>
    <xf numFmtId="0" fontId="0" fillId="3" borderId="0" xfId="0" applyFill="1" applyAlignment="1">
      <alignment horizontal="center"/>
    </xf>
    <xf numFmtId="0" fontId="0" fillId="3" borderId="2" xfId="0" applyFill="1" applyBorder="1"/>
    <xf numFmtId="0" fontId="5" fillId="0" borderId="3" xfId="0" applyFont="1" applyBorder="1" applyAlignment="1">
      <alignment horizontal="center"/>
    </xf>
    <xf numFmtId="0" fontId="5" fillId="0" borderId="4" xfId="0" applyFont="1" applyBorder="1" applyAlignment="1">
      <alignment horizontal="center"/>
    </xf>
    <xf numFmtId="0" fontId="5" fillId="0" borderId="5" xfId="0" applyFont="1" applyBorder="1" applyAlignment="1">
      <alignment horizontal="center"/>
    </xf>
    <xf numFmtId="0" fontId="5" fillId="3" borderId="0" xfId="0" applyFont="1" applyFill="1" applyAlignment="1">
      <alignment horizontal="center"/>
    </xf>
    <xf numFmtId="0" fontId="5" fillId="6" borderId="6" xfId="0" applyFont="1" applyFill="1" applyBorder="1" applyAlignment="1">
      <alignment horizontal="center"/>
    </xf>
    <xf numFmtId="0" fontId="5" fillId="6" borderId="6" xfId="0" applyFont="1" applyFill="1" applyBorder="1"/>
    <xf numFmtId="0" fontId="5" fillId="6" borderId="6" xfId="0" applyFont="1" applyFill="1" applyBorder="1" applyAlignment="1">
      <alignment horizontal="right"/>
    </xf>
    <xf numFmtId="0" fontId="5" fillId="3" borderId="0" xfId="0" applyFont="1" applyFill="1" applyAlignment="1">
      <alignment horizontal="right"/>
    </xf>
    <xf numFmtId="0" fontId="5" fillId="6" borderId="7" xfId="0" applyFont="1" applyFill="1" applyBorder="1" applyAlignment="1">
      <alignment horizontal="center"/>
    </xf>
    <xf numFmtId="0" fontId="5" fillId="6" borderId="7" xfId="0" applyFont="1" applyFill="1" applyBorder="1"/>
    <xf numFmtId="0" fontId="5" fillId="6" borderId="7" xfId="0" applyFont="1" applyFill="1" applyBorder="1" applyAlignment="1">
      <alignment horizontal="right"/>
    </xf>
    <xf numFmtId="0" fontId="0" fillId="0" borderId="7" xfId="0" applyBorder="1" applyAlignment="1">
      <alignment horizontal="center"/>
    </xf>
    <xf numFmtId="0" fontId="0" fillId="0" borderId="7" xfId="0" applyBorder="1"/>
    <xf numFmtId="0" fontId="0" fillId="0" borderId="7" xfId="0" applyBorder="1" applyAlignment="1">
      <alignment horizontal="right"/>
    </xf>
    <xf numFmtId="0" fontId="5" fillId="0" borderId="7" xfId="0" applyFont="1" applyBorder="1" applyAlignment="1">
      <alignment horizontal="right"/>
    </xf>
    <xf numFmtId="0" fontId="5" fillId="3" borderId="8" xfId="0" applyFont="1" applyFill="1" applyBorder="1" applyAlignment="1">
      <alignment horizontal="right"/>
    </xf>
    <xf numFmtId="0" fontId="0" fillId="0" borderId="9" xfId="0" applyBorder="1" applyAlignment="1">
      <alignment horizontal="center"/>
    </xf>
    <xf numFmtId="0" fontId="0" fillId="0" borderId="6" xfId="0" applyBorder="1"/>
    <xf numFmtId="0" fontId="0" fillId="0" borderId="6" xfId="0" applyBorder="1" applyAlignment="1">
      <alignment horizontal="right"/>
    </xf>
    <xf numFmtId="0" fontId="5" fillId="0" borderId="6" xfId="0" applyFont="1" applyBorder="1" applyAlignment="1">
      <alignment horizontal="right"/>
    </xf>
    <xf numFmtId="0" fontId="0" fillId="0" borderId="10" xfId="0" applyBorder="1" applyAlignment="1">
      <alignment horizontal="center"/>
    </xf>
    <xf numFmtId="0" fontId="0" fillId="0" borderId="6" xfId="0" applyBorder="1" applyAlignment="1">
      <alignment horizontal="center"/>
    </xf>
    <xf numFmtId="0" fontId="5" fillId="0" borderId="11" xfId="0" applyFont="1" applyBorder="1" applyAlignment="1">
      <alignment horizontal="right"/>
    </xf>
    <xf numFmtId="0" fontId="5" fillId="3" borderId="12" xfId="0" applyFont="1" applyFill="1" applyBorder="1" applyAlignment="1">
      <alignment horizontal="right"/>
    </xf>
    <xf numFmtId="0" fontId="5" fillId="0" borderId="13" xfId="0" applyFont="1" applyBorder="1" applyAlignment="1">
      <alignment horizontal="right"/>
    </xf>
    <xf numFmtId="21" fontId="0" fillId="3" borderId="0" xfId="0" applyNumberFormat="1" applyFill="1"/>
    <xf numFmtId="0" fontId="1" fillId="0" borderId="0" xfId="0" applyFont="1"/>
    <xf numFmtId="0" fontId="0" fillId="0" borderId="0" xfId="0" applyAlignment="1">
      <alignment horizontal="center"/>
    </xf>
    <xf numFmtId="0" fontId="6" fillId="3" borderId="0" xfId="0" applyFont="1" applyFill="1" applyAlignment="1">
      <alignment horizontal="center"/>
    </xf>
    <xf numFmtId="0" fontId="0" fillId="3" borderId="1" xfId="0" applyFill="1" applyBorder="1"/>
    <xf numFmtId="0" fontId="1" fillId="3" borderId="0" xfId="0" applyFont="1" applyFill="1"/>
    <xf numFmtId="0" fontId="1" fillId="3" borderId="0" xfId="0" applyFont="1" applyFill="1" applyAlignment="1">
      <alignment horizontal="left"/>
    </xf>
    <xf numFmtId="0" fontId="5" fillId="0" borderId="7" xfId="0" applyFont="1" applyBorder="1" applyAlignment="1">
      <alignment horizontal="center"/>
    </xf>
    <xf numFmtId="0" fontId="5" fillId="0" borderId="13" xfId="0" applyFont="1" applyBorder="1" applyAlignment="1">
      <alignment horizontal="center"/>
    </xf>
    <xf numFmtId="0" fontId="1" fillId="3" borderId="12" xfId="0" applyFont="1" applyFill="1" applyBorder="1" applyAlignment="1">
      <alignment horizontal="center"/>
    </xf>
    <xf numFmtId="0" fontId="0" fillId="7" borderId="7" xfId="0" applyFill="1" applyBorder="1" applyAlignment="1">
      <alignment horizontal="center"/>
    </xf>
    <xf numFmtId="0" fontId="0" fillId="7" borderId="7" xfId="0" applyFill="1" applyBorder="1"/>
    <xf numFmtId="0" fontId="0" fillId="7" borderId="7" xfId="0" applyFill="1" applyBorder="1" applyAlignment="1">
      <alignment horizontal="right"/>
    </xf>
    <xf numFmtId="0" fontId="5" fillId="7" borderId="13" xfId="0" applyFont="1" applyFill="1" applyBorder="1" applyAlignment="1">
      <alignment horizontal="right"/>
    </xf>
    <xf numFmtId="0" fontId="1" fillId="3" borderId="12" xfId="0" applyFont="1" applyFill="1" applyBorder="1" applyAlignment="1">
      <alignment horizontal="right"/>
    </xf>
    <xf numFmtId="0" fontId="5" fillId="7" borderId="7" xfId="0" applyFont="1" applyFill="1" applyBorder="1" applyAlignment="1">
      <alignment horizontal="right"/>
    </xf>
    <xf numFmtId="0" fontId="0" fillId="0" borderId="1" xfId="0" applyBorder="1"/>
    <xf numFmtId="0" fontId="1" fillId="3" borderId="12" xfId="0" applyFont="1" applyFill="1" applyBorder="1"/>
    <xf numFmtId="0" fontId="0" fillId="8" borderId="0" xfId="0" applyFill="1"/>
    <xf numFmtId="0" fontId="0" fillId="7" borderId="6" xfId="0" applyFill="1" applyBorder="1"/>
    <xf numFmtId="0" fontId="5" fillId="0" borderId="16" xfId="0" applyFont="1" applyBorder="1" applyAlignment="1">
      <alignment horizontal="center"/>
    </xf>
    <xf numFmtId="0" fontId="5" fillId="9" borderId="6" xfId="0" applyFont="1" applyFill="1" applyBorder="1" applyAlignment="1">
      <alignment horizontal="center"/>
    </xf>
    <xf numFmtId="0" fontId="5" fillId="10" borderId="6" xfId="0" applyFont="1" applyFill="1" applyBorder="1" applyAlignment="1">
      <alignment horizontal="center"/>
    </xf>
    <xf numFmtId="0" fontId="5" fillId="0" borderId="6" xfId="0" applyFont="1" applyBorder="1" applyAlignment="1">
      <alignment horizontal="center"/>
    </xf>
    <xf numFmtId="0" fontId="0" fillId="9" borderId="7" xfId="0" applyFill="1" applyBorder="1"/>
    <xf numFmtId="0" fontId="0" fillId="10" borderId="7" xfId="0" applyFill="1" applyBorder="1"/>
    <xf numFmtId="0" fontId="9" fillId="3" borderId="0" xfId="0" applyFont="1" applyFill="1" applyAlignment="1">
      <alignment horizontal="center"/>
    </xf>
    <xf numFmtId="0" fontId="8" fillId="2" borderId="0" xfId="0" applyFont="1" applyFill="1" applyAlignment="1">
      <alignment vertical="center"/>
    </xf>
    <xf numFmtId="0" fontId="8" fillId="2" borderId="0" xfId="0" applyFont="1" applyFill="1" applyAlignment="1">
      <alignment horizontal="left" vertical="center"/>
    </xf>
    <xf numFmtId="0" fontId="11" fillId="2" borderId="0" xfId="0" applyFont="1" applyFill="1" applyAlignment="1">
      <alignment horizontal="center"/>
    </xf>
    <xf numFmtId="164" fontId="8" fillId="2" borderId="0" xfId="0" applyNumberFormat="1" applyFont="1" applyFill="1" applyAlignment="1">
      <alignment horizontal="center" vertical="center"/>
    </xf>
    <xf numFmtId="164" fontId="8" fillId="2" borderId="0" xfId="0" applyNumberFormat="1" applyFont="1" applyFill="1" applyAlignment="1">
      <alignment horizontal="right" vertical="center"/>
    </xf>
    <xf numFmtId="0" fontId="12" fillId="0" borderId="7" xfId="0" applyFont="1" applyBorder="1" applyAlignment="1">
      <alignment horizontal="center"/>
    </xf>
    <xf numFmtId="0" fontId="12" fillId="0" borderId="6" xfId="0" applyFont="1" applyBorder="1" applyAlignment="1">
      <alignment horizontal="center"/>
    </xf>
    <xf numFmtId="0" fontId="12" fillId="0" borderId="9" xfId="0" applyFont="1" applyBorder="1" applyAlignment="1">
      <alignment horizontal="center"/>
    </xf>
    <xf numFmtId="2" fontId="12" fillId="0" borderId="9" xfId="0" applyNumberFormat="1" applyFont="1" applyBorder="1" applyAlignment="1">
      <alignment horizontal="center"/>
    </xf>
    <xf numFmtId="0" fontId="12" fillId="3" borderId="0" xfId="0" applyFont="1" applyFill="1" applyAlignment="1">
      <alignment horizontal="center"/>
    </xf>
    <xf numFmtId="0" fontId="0" fillId="11" borderId="7" xfId="0" applyFill="1" applyBorder="1" applyAlignment="1">
      <alignment horizontal="center"/>
    </xf>
    <xf numFmtId="2" fontId="0" fillId="0" borderId="9" xfId="0" applyNumberFormat="1" applyBorder="1" applyAlignment="1">
      <alignment horizontal="center"/>
    </xf>
    <xf numFmtId="0" fontId="1" fillId="3" borderId="0" xfId="0" applyFont="1" applyFill="1" applyAlignment="1">
      <alignment horizontal="center"/>
    </xf>
    <xf numFmtId="2" fontId="0" fillId="3" borderId="0" xfId="0" applyNumberFormat="1" applyFill="1" applyAlignment="1">
      <alignment horizontal="center"/>
    </xf>
    <xf numFmtId="0" fontId="13" fillId="2" borderId="0" xfId="0" applyFont="1" applyFill="1" applyAlignment="1">
      <alignment horizontal="center"/>
    </xf>
    <xf numFmtId="2" fontId="13" fillId="2" borderId="0" xfId="0" applyNumberFormat="1" applyFont="1" applyFill="1" applyAlignment="1">
      <alignment horizontal="center"/>
    </xf>
    <xf numFmtId="164" fontId="8" fillId="2" borderId="0" xfId="0" applyNumberFormat="1" applyFont="1" applyFill="1" applyAlignment="1">
      <alignment vertical="center"/>
    </xf>
    <xf numFmtId="0" fontId="12" fillId="0" borderId="13" xfId="0" applyFont="1" applyBorder="1" applyAlignment="1">
      <alignment horizontal="center"/>
    </xf>
    <xf numFmtId="0" fontId="12" fillId="3" borderId="12" xfId="0" applyFont="1" applyFill="1" applyBorder="1" applyAlignment="1">
      <alignment horizontal="center"/>
    </xf>
    <xf numFmtId="0" fontId="12" fillId="0" borderId="10" xfId="0" applyFont="1" applyBorder="1" applyAlignment="1">
      <alignment horizontal="center"/>
    </xf>
    <xf numFmtId="0" fontId="0" fillId="3" borderId="12" xfId="0" applyFill="1" applyBorder="1" applyAlignment="1">
      <alignment horizontal="center"/>
    </xf>
    <xf numFmtId="0" fontId="0" fillId="11" borderId="6" xfId="0" applyFill="1" applyBorder="1" applyAlignment="1">
      <alignment horizontal="center"/>
    </xf>
    <xf numFmtId="0" fontId="0" fillId="11" borderId="9" xfId="0" applyFill="1" applyBorder="1" applyAlignment="1">
      <alignment horizontal="center"/>
    </xf>
    <xf numFmtId="2" fontId="0" fillId="11" borderId="9" xfId="0" applyNumberFormat="1" applyFill="1" applyBorder="1" applyAlignment="1">
      <alignment horizontal="center"/>
    </xf>
    <xf numFmtId="0" fontId="0" fillId="11" borderId="13" xfId="0" applyFill="1" applyBorder="1" applyAlignment="1">
      <alignment horizontal="center"/>
    </xf>
    <xf numFmtId="0" fontId="0" fillId="11" borderId="10" xfId="0" applyFill="1" applyBorder="1" applyAlignment="1">
      <alignment horizontal="center"/>
    </xf>
    <xf numFmtId="0" fontId="0" fillId="12" borderId="10" xfId="0" applyFill="1" applyBorder="1" applyAlignment="1">
      <alignment horizontal="center"/>
    </xf>
    <xf numFmtId="0" fontId="0" fillId="12" borderId="7" xfId="0" applyFill="1" applyBorder="1" applyAlignment="1">
      <alignment horizontal="center"/>
    </xf>
    <xf numFmtId="0" fontId="0" fillId="0" borderId="13" xfId="0" applyBorder="1" applyAlignment="1">
      <alignment horizontal="center"/>
    </xf>
    <xf numFmtId="0" fontId="0" fillId="3" borderId="10" xfId="0" applyFill="1" applyBorder="1" applyAlignment="1">
      <alignment horizontal="center"/>
    </xf>
    <xf numFmtId="0" fontId="0" fillId="3" borderId="7" xfId="0" applyFill="1" applyBorder="1" applyAlignment="1">
      <alignment horizontal="center"/>
    </xf>
    <xf numFmtId="164" fontId="0" fillId="3" borderId="0" xfId="0" applyNumberFormat="1" applyFill="1"/>
    <xf numFmtId="2" fontId="0" fillId="3" borderId="0" xfId="0" applyNumberFormat="1" applyFill="1"/>
    <xf numFmtId="0" fontId="9" fillId="3" borderId="0" xfId="0" applyFont="1" applyFill="1"/>
    <xf numFmtId="0" fontId="15" fillId="3" borderId="0" xfId="0" applyFont="1" applyFill="1" applyAlignment="1">
      <alignment vertical="center"/>
    </xf>
    <xf numFmtId="0" fontId="11" fillId="2" borderId="0" xfId="0" applyFont="1" applyFill="1" applyAlignment="1">
      <alignment horizontal="left" vertical="center"/>
    </xf>
    <xf numFmtId="0" fontId="16" fillId="2" borderId="0" xfId="0" applyFont="1" applyFill="1"/>
    <xf numFmtId="0" fontId="0" fillId="2" borderId="0" xfId="0" applyFill="1"/>
    <xf numFmtId="2" fontId="16" fillId="2" borderId="0" xfId="0" applyNumberFormat="1" applyFont="1" applyFill="1"/>
    <xf numFmtId="164" fontId="11" fillId="2" borderId="0" xfId="0" applyNumberFormat="1" applyFont="1" applyFill="1" applyAlignment="1">
      <alignment horizontal="center" vertical="center"/>
    </xf>
    <xf numFmtId="2" fontId="12" fillId="0" borderId="6" xfId="0" applyNumberFormat="1" applyFont="1" applyBorder="1" applyAlignment="1">
      <alignment horizontal="center"/>
    </xf>
    <xf numFmtId="0" fontId="17" fillId="3" borderId="0" xfId="0" applyFont="1" applyFill="1" applyAlignment="1">
      <alignment vertical="center"/>
    </xf>
    <xf numFmtId="0" fontId="17" fillId="13" borderId="0" xfId="0" applyFont="1" applyFill="1" applyAlignment="1">
      <alignment vertical="center"/>
    </xf>
    <xf numFmtId="0" fontId="0" fillId="13" borderId="0" xfId="0" applyFill="1"/>
    <xf numFmtId="0" fontId="1" fillId="13" borderId="0" xfId="0" applyFont="1" applyFill="1"/>
    <xf numFmtId="0" fontId="10" fillId="2" borderId="0" xfId="0" applyFont="1" applyFill="1"/>
    <xf numFmtId="2" fontId="0" fillId="15" borderId="7" xfId="0" applyNumberFormat="1" applyFill="1" applyBorder="1" applyAlignment="1">
      <alignment horizontal="right"/>
    </xf>
    <xf numFmtId="2" fontId="1" fillId="15" borderId="7" xfId="0" applyNumberFormat="1" applyFont="1" applyFill="1" applyBorder="1" applyAlignment="1">
      <alignment horizontal="right"/>
    </xf>
    <xf numFmtId="2" fontId="0" fillId="13" borderId="7" xfId="0" applyNumberFormat="1" applyFill="1" applyBorder="1"/>
    <xf numFmtId="0" fontId="0" fillId="14" borderId="7" xfId="0" applyFill="1" applyBorder="1"/>
    <xf numFmtId="2" fontId="0" fillId="15" borderId="0" xfId="0" applyNumberFormat="1" applyFill="1"/>
    <xf numFmtId="0" fontId="0" fillId="16" borderId="0" xfId="0" applyFill="1" applyAlignment="1">
      <alignment horizontal="center"/>
    </xf>
    <xf numFmtId="0" fontId="2" fillId="2" borderId="1" xfId="0" applyFont="1" applyFill="1" applyBorder="1" applyAlignment="1">
      <alignment horizontal="center" vertical="center"/>
    </xf>
    <xf numFmtId="0" fontId="3" fillId="4" borderId="1" xfId="0" applyFont="1" applyFill="1" applyBorder="1" applyAlignment="1">
      <alignment horizontal="center"/>
    </xf>
    <xf numFmtId="0" fontId="3" fillId="5" borderId="2" xfId="0" applyFont="1" applyFill="1" applyBorder="1" applyAlignment="1">
      <alignment horizontal="center"/>
    </xf>
    <xf numFmtId="0" fontId="4" fillId="4" borderId="1" xfId="0" applyFont="1" applyFill="1" applyBorder="1" applyAlignment="1">
      <alignment horizontal="center"/>
    </xf>
    <xf numFmtId="0" fontId="4" fillId="5" borderId="2" xfId="0" applyFont="1" applyFill="1" applyBorder="1" applyAlignment="1">
      <alignment horizontal="center"/>
    </xf>
    <xf numFmtId="0" fontId="7" fillId="2" borderId="14" xfId="0" applyFont="1" applyFill="1" applyBorder="1" applyAlignment="1">
      <alignment horizontal="center" vertical="center"/>
    </xf>
    <xf numFmtId="0" fontId="8" fillId="2" borderId="15" xfId="0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/>
    </xf>
    <xf numFmtId="0" fontId="5" fillId="0" borderId="16" xfId="0" applyFont="1" applyBorder="1" applyAlignment="1">
      <alignment horizontal="center"/>
    </xf>
    <xf numFmtId="0" fontId="7" fillId="2" borderId="0" xfId="0" applyFont="1" applyFill="1" applyAlignment="1">
      <alignment horizontal="center" vertical="center" wrapText="1"/>
    </xf>
    <xf numFmtId="0" fontId="7" fillId="2" borderId="0" xfId="0" applyFont="1" applyFill="1" applyAlignment="1">
      <alignment horizontal="center" vertical="center"/>
    </xf>
    <xf numFmtId="0" fontId="8" fillId="2" borderId="0" xfId="0" applyFont="1" applyFill="1" applyAlignment="1">
      <alignment horizontal="left" vertical="center"/>
    </xf>
    <xf numFmtId="0" fontId="10" fillId="2" borderId="0" xfId="0" applyFont="1" applyFill="1" applyAlignment="1">
      <alignment horizontal="center" wrapText="1"/>
    </xf>
    <xf numFmtId="0" fontId="11" fillId="2" borderId="0" xfId="0" applyFont="1" applyFill="1" applyAlignment="1">
      <alignment horizontal="center"/>
    </xf>
    <xf numFmtId="164" fontId="8" fillId="2" borderId="0" xfId="0" applyNumberFormat="1" applyFont="1" applyFill="1" applyAlignment="1">
      <alignment horizontal="left" vertical="center"/>
    </xf>
    <xf numFmtId="164" fontId="8" fillId="2" borderId="0" xfId="0" applyNumberFormat="1" applyFont="1" applyFill="1" applyAlignment="1">
      <alignment vertical="center"/>
    </xf>
    <xf numFmtId="164" fontId="11" fillId="2" borderId="0" xfId="0" applyNumberFormat="1" applyFont="1" applyFill="1" applyAlignment="1">
      <alignment horizontal="right" vertical="center"/>
    </xf>
    <xf numFmtId="0" fontId="14" fillId="2" borderId="0" xfId="0" applyFont="1" applyFill="1" applyAlignment="1">
      <alignment horizontal="center" vertical="center"/>
    </xf>
    <xf numFmtId="0" fontId="11" fillId="2" borderId="0" xfId="0" applyFont="1" applyFill="1" applyAlignment="1">
      <alignment horizontal="left" vertical="center"/>
    </xf>
    <xf numFmtId="164" fontId="11" fillId="2" borderId="0" xfId="0" applyNumberFormat="1" applyFont="1" applyFill="1" applyAlignment="1">
      <alignment horizontal="left" vertical="center"/>
    </xf>
    <xf numFmtId="0" fontId="0" fillId="17" borderId="0" xfId="0" applyFill="1"/>
    <xf numFmtId="0" fontId="0" fillId="3" borderId="0" xfId="0" applyFill="1" applyAlignment="1">
      <alignment horizontal="left"/>
    </xf>
    <xf numFmtId="0" fontId="0" fillId="0" borderId="0" xfId="0" applyAlignment="1">
      <alignment horizontal="left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/Users/abhilashsivaraman/Documents/Work/LUCA/2023-24/RMS_XC-2023-24_v4.xlsx" TargetMode="External"/><Relationship Id="rId1" Type="http://schemas.openxmlformats.org/officeDocument/2006/relationships/externalLinkPath" Target="RMS_XC-2023-24_v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ReadMe"/>
      <sheetName val="Season Set up"/>
      <sheetName val="Athlete Standings"/>
      <sheetName val="Team Standings"/>
      <sheetName val="Mike Baggs"/>
      <sheetName val="Bannister Cup"/>
      <sheetName val="UofL"/>
      <sheetName val="Race 1"/>
      <sheetName val="Race 2"/>
      <sheetName val="Race 3"/>
      <sheetName val="Race 4"/>
      <sheetName val="Race 5"/>
      <sheetName val="Search"/>
      <sheetName val="Data Entry"/>
      <sheetName val="Data to copy"/>
      <sheetName val="members_list"/>
      <sheetName val="Members Sorted"/>
      <sheetName val="Bugs &amp; Improvements"/>
      <sheetName val="Adding new members"/>
    </sheetNames>
    <sheetDataSet>
      <sheetData sheetId="0"/>
      <sheetData sheetId="1">
        <row r="5">
          <cell r="D5">
            <v>2024</v>
          </cell>
          <cell r="V5">
            <v>1</v>
          </cell>
        </row>
        <row r="6">
          <cell r="V6">
            <v>2</v>
          </cell>
        </row>
        <row r="7">
          <cell r="V7">
            <v>3</v>
          </cell>
        </row>
        <row r="8">
          <cell r="V8">
            <v>4</v>
          </cell>
        </row>
        <row r="9">
          <cell r="V9">
            <v>5</v>
          </cell>
        </row>
        <row r="10">
          <cell r="V10">
            <v>6</v>
          </cell>
        </row>
        <row r="11">
          <cell r="V11">
            <v>7</v>
          </cell>
        </row>
        <row r="12">
          <cell r="V12">
            <v>8</v>
          </cell>
        </row>
        <row r="13">
          <cell r="B13">
            <v>2</v>
          </cell>
          <cell r="C13" t="str">
            <v>Wimbledon Common</v>
          </cell>
          <cell r="D13" t="str">
            <v>Wednesday, 15 November 2023</v>
          </cell>
          <cell r="V13">
            <v>9</v>
          </cell>
        </row>
        <row r="14">
          <cell r="V14">
            <v>10</v>
          </cell>
        </row>
        <row r="15">
          <cell r="V15">
            <v>11</v>
          </cell>
        </row>
        <row r="16">
          <cell r="V16">
            <v>12</v>
          </cell>
        </row>
        <row r="17">
          <cell r="V17">
            <v>13</v>
          </cell>
        </row>
        <row r="18">
          <cell r="V18">
            <v>14</v>
          </cell>
        </row>
        <row r="19">
          <cell r="A19">
            <v>2</v>
          </cell>
          <cell r="B19" t="str">
            <v>Wimbledon Common</v>
          </cell>
          <cell r="C19" t="str">
            <v>Wednesday, 15 November 2023</v>
          </cell>
          <cell r="D19" t="str">
            <v>King's</v>
          </cell>
          <cell r="V19">
            <v>15</v>
          </cell>
        </row>
        <row r="20">
          <cell r="A20">
            <v>3</v>
          </cell>
          <cell r="B20" t="str">
            <v>Mitcham Common</v>
          </cell>
          <cell r="C20" t="str">
            <v>Wednesday, 24 January 2024</v>
          </cell>
          <cell r="D20" t="str">
            <v>St George's</v>
          </cell>
          <cell r="V20">
            <v>16</v>
          </cell>
        </row>
        <row r="21">
          <cell r="V21">
            <v>17</v>
          </cell>
        </row>
        <row r="22">
          <cell r="V22">
            <v>18</v>
          </cell>
        </row>
        <row r="23">
          <cell r="J23">
            <v>114</v>
          </cell>
          <cell r="L23">
            <v>106</v>
          </cell>
          <cell r="O23">
            <v>15</v>
          </cell>
          <cell r="P23">
            <v>24</v>
          </cell>
          <cell r="V23">
            <v>19</v>
          </cell>
        </row>
        <row r="24">
          <cell r="J24">
            <v>25</v>
          </cell>
          <cell r="L24">
            <v>40</v>
          </cell>
          <cell r="N24">
            <v>6</v>
          </cell>
          <cell r="V24">
            <v>20</v>
          </cell>
        </row>
        <row r="25">
          <cell r="J25">
            <v>56</v>
          </cell>
          <cell r="V25">
            <v>21</v>
          </cell>
        </row>
        <row r="26">
          <cell r="V26">
            <v>22</v>
          </cell>
        </row>
        <row r="27">
          <cell r="V27">
            <v>23</v>
          </cell>
        </row>
        <row r="28">
          <cell r="V28">
            <v>24</v>
          </cell>
        </row>
        <row r="29">
          <cell r="V29">
            <v>25</v>
          </cell>
        </row>
        <row r="30">
          <cell r="V30">
            <v>26</v>
          </cell>
        </row>
        <row r="31">
          <cell r="V31">
            <v>27</v>
          </cell>
        </row>
        <row r="32">
          <cell r="V32">
            <v>28</v>
          </cell>
        </row>
        <row r="33">
          <cell r="V33">
            <v>29</v>
          </cell>
        </row>
        <row r="34">
          <cell r="V34">
            <v>30</v>
          </cell>
        </row>
        <row r="35">
          <cell r="V35">
            <v>31</v>
          </cell>
        </row>
        <row r="36">
          <cell r="V36">
            <v>32</v>
          </cell>
        </row>
        <row r="37">
          <cell r="V37">
            <v>33</v>
          </cell>
        </row>
        <row r="38">
          <cell r="V38">
            <v>34</v>
          </cell>
        </row>
        <row r="39">
          <cell r="V39">
            <v>35</v>
          </cell>
        </row>
        <row r="40">
          <cell r="V40">
            <v>36</v>
          </cell>
        </row>
        <row r="41">
          <cell r="V41">
            <v>37</v>
          </cell>
        </row>
        <row r="42">
          <cell r="V42">
            <v>38</v>
          </cell>
        </row>
        <row r="43">
          <cell r="V43">
            <v>39</v>
          </cell>
        </row>
        <row r="44">
          <cell r="V44">
            <v>40</v>
          </cell>
        </row>
        <row r="45">
          <cell r="V45">
            <v>41</v>
          </cell>
        </row>
        <row r="46">
          <cell r="V46">
            <v>42</v>
          </cell>
        </row>
        <row r="47">
          <cell r="V47">
            <v>43</v>
          </cell>
        </row>
        <row r="48">
          <cell r="V48">
            <v>44</v>
          </cell>
        </row>
        <row r="49">
          <cell r="V49">
            <v>45</v>
          </cell>
        </row>
        <row r="50">
          <cell r="V50">
            <v>46</v>
          </cell>
        </row>
        <row r="51">
          <cell r="V51">
            <v>47</v>
          </cell>
        </row>
        <row r="52">
          <cell r="V52">
            <v>48</v>
          </cell>
        </row>
        <row r="53">
          <cell r="V53">
            <v>49</v>
          </cell>
        </row>
        <row r="54">
          <cell r="V54">
            <v>50</v>
          </cell>
        </row>
        <row r="55">
          <cell r="V55">
            <v>51</v>
          </cell>
        </row>
        <row r="56">
          <cell r="V56">
            <v>52</v>
          </cell>
        </row>
        <row r="57">
          <cell r="V57">
            <v>53</v>
          </cell>
        </row>
        <row r="58">
          <cell r="V58">
            <v>54</v>
          </cell>
        </row>
        <row r="59">
          <cell r="V59">
            <v>55</v>
          </cell>
        </row>
        <row r="60">
          <cell r="V60">
            <v>56</v>
          </cell>
        </row>
        <row r="61">
          <cell r="V61">
            <v>57</v>
          </cell>
        </row>
        <row r="62">
          <cell r="J62">
            <v>4</v>
          </cell>
          <cell r="O62">
            <v>3</v>
          </cell>
          <cell r="V62">
            <v>58</v>
          </cell>
        </row>
        <row r="63">
          <cell r="J63">
            <v>8</v>
          </cell>
          <cell r="O63">
            <v>6</v>
          </cell>
          <cell r="V63">
            <v>59</v>
          </cell>
        </row>
        <row r="64">
          <cell r="J64">
            <v>12</v>
          </cell>
          <cell r="O64">
            <v>9</v>
          </cell>
          <cell r="V64">
            <v>60</v>
          </cell>
        </row>
        <row r="65">
          <cell r="J65">
            <v>16</v>
          </cell>
          <cell r="O65">
            <v>12</v>
          </cell>
          <cell r="V65">
            <v>61</v>
          </cell>
        </row>
        <row r="66">
          <cell r="J66">
            <v>20</v>
          </cell>
          <cell r="O66">
            <v>15</v>
          </cell>
          <cell r="V66">
            <v>62</v>
          </cell>
        </row>
        <row r="67">
          <cell r="J67">
            <v>24</v>
          </cell>
          <cell r="O67">
            <v>18</v>
          </cell>
          <cell r="V67">
            <v>63</v>
          </cell>
        </row>
        <row r="68">
          <cell r="J68">
            <v>28</v>
          </cell>
          <cell r="O68">
            <v>21</v>
          </cell>
          <cell r="V68">
            <v>64</v>
          </cell>
        </row>
        <row r="69">
          <cell r="J69">
            <v>32</v>
          </cell>
          <cell r="O69">
            <v>24</v>
          </cell>
          <cell r="V69">
            <v>65</v>
          </cell>
        </row>
        <row r="70">
          <cell r="V70">
            <v>66</v>
          </cell>
        </row>
        <row r="71">
          <cell r="V71">
            <v>67</v>
          </cell>
        </row>
        <row r="72">
          <cell r="V72">
            <v>68</v>
          </cell>
        </row>
        <row r="73">
          <cell r="J73">
            <v>3</v>
          </cell>
          <cell r="O73">
            <v>2</v>
          </cell>
          <cell r="V73">
            <v>69</v>
          </cell>
        </row>
        <row r="74">
          <cell r="J74">
            <v>6</v>
          </cell>
          <cell r="O74">
            <v>4</v>
          </cell>
          <cell r="V74">
            <v>70</v>
          </cell>
        </row>
        <row r="75">
          <cell r="J75">
            <v>9</v>
          </cell>
          <cell r="O75">
            <v>6</v>
          </cell>
          <cell r="V75">
            <v>71</v>
          </cell>
        </row>
        <row r="76">
          <cell r="J76">
            <v>12</v>
          </cell>
          <cell r="O76">
            <v>8</v>
          </cell>
          <cell r="V76">
            <v>72</v>
          </cell>
        </row>
        <row r="77">
          <cell r="J77">
            <v>15</v>
          </cell>
          <cell r="O77">
            <v>10</v>
          </cell>
          <cell r="V77">
            <v>73</v>
          </cell>
        </row>
        <row r="78">
          <cell r="J78">
            <v>18</v>
          </cell>
          <cell r="O78">
            <v>12</v>
          </cell>
          <cell r="V78">
            <v>74</v>
          </cell>
        </row>
        <row r="79">
          <cell r="J79">
            <v>21</v>
          </cell>
          <cell r="O79">
            <v>14</v>
          </cell>
          <cell r="V79">
            <v>75</v>
          </cell>
        </row>
        <row r="80">
          <cell r="J80">
            <v>24</v>
          </cell>
          <cell r="O80">
            <v>16</v>
          </cell>
          <cell r="V80">
            <v>76</v>
          </cell>
        </row>
        <row r="81">
          <cell r="V81">
            <v>77</v>
          </cell>
        </row>
        <row r="82">
          <cell r="V82">
            <v>78</v>
          </cell>
        </row>
        <row r="83">
          <cell r="V83">
            <v>79</v>
          </cell>
        </row>
        <row r="84">
          <cell r="J84">
            <v>2</v>
          </cell>
          <cell r="V84">
            <v>80</v>
          </cell>
        </row>
        <row r="85">
          <cell r="J85">
            <v>4</v>
          </cell>
          <cell r="V85">
            <v>81</v>
          </cell>
        </row>
        <row r="86">
          <cell r="J86">
            <v>6</v>
          </cell>
          <cell r="V86">
            <v>82</v>
          </cell>
        </row>
        <row r="87">
          <cell r="J87">
            <v>8</v>
          </cell>
          <cell r="V87">
            <v>83</v>
          </cell>
        </row>
        <row r="88">
          <cell r="J88">
            <v>10</v>
          </cell>
          <cell r="V88">
            <v>84</v>
          </cell>
        </row>
        <row r="89">
          <cell r="J89">
            <v>12</v>
          </cell>
          <cell r="V89">
            <v>85</v>
          </cell>
        </row>
        <row r="90">
          <cell r="J90">
            <v>14</v>
          </cell>
          <cell r="V90">
            <v>86</v>
          </cell>
        </row>
        <row r="91">
          <cell r="J91">
            <v>16</v>
          </cell>
          <cell r="V91">
            <v>87</v>
          </cell>
        </row>
        <row r="92">
          <cell r="V92">
            <v>88</v>
          </cell>
        </row>
        <row r="93">
          <cell r="V93">
            <v>89</v>
          </cell>
        </row>
        <row r="94">
          <cell r="V94">
            <v>90</v>
          </cell>
        </row>
        <row r="95">
          <cell r="V95">
            <v>91</v>
          </cell>
        </row>
        <row r="96">
          <cell r="V96">
            <v>92</v>
          </cell>
        </row>
        <row r="97">
          <cell r="V97">
            <v>93</v>
          </cell>
        </row>
        <row r="98">
          <cell r="V98">
            <v>94</v>
          </cell>
        </row>
        <row r="99">
          <cell r="V99">
            <v>95</v>
          </cell>
        </row>
        <row r="100">
          <cell r="V100">
            <v>96</v>
          </cell>
        </row>
        <row r="101">
          <cell r="V101">
            <v>97</v>
          </cell>
        </row>
        <row r="102">
          <cell r="V102">
            <v>98</v>
          </cell>
        </row>
        <row r="103">
          <cell r="V103">
            <v>99</v>
          </cell>
        </row>
        <row r="104">
          <cell r="V104">
            <v>100</v>
          </cell>
        </row>
        <row r="105">
          <cell r="V105">
            <v>101</v>
          </cell>
        </row>
        <row r="106">
          <cell r="V106">
            <v>102</v>
          </cell>
        </row>
        <row r="107">
          <cell r="V107">
            <v>103</v>
          </cell>
        </row>
        <row r="108">
          <cell r="V108">
            <v>104</v>
          </cell>
        </row>
        <row r="109">
          <cell r="V109">
            <v>105</v>
          </cell>
        </row>
        <row r="110">
          <cell r="V110">
            <v>106</v>
          </cell>
        </row>
        <row r="111">
          <cell r="V111">
            <v>107</v>
          </cell>
        </row>
        <row r="112">
          <cell r="V112">
            <v>108</v>
          </cell>
        </row>
        <row r="113">
          <cell r="V113">
            <v>109</v>
          </cell>
        </row>
        <row r="114">
          <cell r="V114">
            <v>110</v>
          </cell>
        </row>
        <row r="115">
          <cell r="V115">
            <v>111</v>
          </cell>
        </row>
        <row r="116">
          <cell r="V116">
            <v>112</v>
          </cell>
        </row>
        <row r="117">
          <cell r="V117">
            <v>113</v>
          </cell>
        </row>
        <row r="118">
          <cell r="V118">
            <v>114</v>
          </cell>
        </row>
        <row r="119">
          <cell r="V119">
            <v>115</v>
          </cell>
        </row>
        <row r="120">
          <cell r="V120">
            <v>116</v>
          </cell>
        </row>
        <row r="121">
          <cell r="V121">
            <v>117</v>
          </cell>
        </row>
        <row r="122">
          <cell r="V122">
            <v>118</v>
          </cell>
        </row>
        <row r="123">
          <cell r="V123">
            <v>119</v>
          </cell>
        </row>
        <row r="124">
          <cell r="V124">
            <v>120</v>
          </cell>
        </row>
        <row r="125">
          <cell r="V125">
            <v>121</v>
          </cell>
        </row>
        <row r="126">
          <cell r="V126">
            <v>122</v>
          </cell>
        </row>
        <row r="127">
          <cell r="V127">
            <v>123</v>
          </cell>
        </row>
        <row r="128">
          <cell r="V128">
            <v>124</v>
          </cell>
        </row>
        <row r="129">
          <cell r="V129">
            <v>125</v>
          </cell>
        </row>
        <row r="130">
          <cell r="V130">
            <v>126</v>
          </cell>
        </row>
        <row r="131">
          <cell r="V131">
            <v>127</v>
          </cell>
        </row>
        <row r="132">
          <cell r="V132">
            <v>128</v>
          </cell>
        </row>
        <row r="133">
          <cell r="V133">
            <v>129</v>
          </cell>
        </row>
        <row r="134">
          <cell r="V134">
            <v>130</v>
          </cell>
        </row>
        <row r="135">
          <cell r="V135">
            <v>131</v>
          </cell>
        </row>
        <row r="136">
          <cell r="V136">
            <v>132</v>
          </cell>
        </row>
        <row r="137">
          <cell r="V137">
            <v>133</v>
          </cell>
        </row>
        <row r="138">
          <cell r="V138">
            <v>134</v>
          </cell>
        </row>
        <row r="139">
          <cell r="V139">
            <v>135</v>
          </cell>
        </row>
        <row r="140">
          <cell r="V140">
            <v>136</v>
          </cell>
        </row>
        <row r="141">
          <cell r="V141">
            <v>137</v>
          </cell>
        </row>
        <row r="142">
          <cell r="V142">
            <v>138</v>
          </cell>
        </row>
        <row r="143">
          <cell r="V143">
            <v>139</v>
          </cell>
        </row>
        <row r="144">
          <cell r="V144">
            <v>140</v>
          </cell>
        </row>
        <row r="145">
          <cell r="V145">
            <v>141</v>
          </cell>
        </row>
        <row r="146">
          <cell r="V146">
            <v>142</v>
          </cell>
        </row>
        <row r="147">
          <cell r="V147">
            <v>143</v>
          </cell>
        </row>
        <row r="148">
          <cell r="V148">
            <v>144</v>
          </cell>
        </row>
        <row r="149">
          <cell r="V149">
            <v>145</v>
          </cell>
        </row>
        <row r="150">
          <cell r="V150">
            <v>146</v>
          </cell>
        </row>
        <row r="151">
          <cell r="V151">
            <v>147</v>
          </cell>
        </row>
        <row r="152">
          <cell r="V152">
            <v>148</v>
          </cell>
        </row>
        <row r="153">
          <cell r="V153">
            <v>149</v>
          </cell>
        </row>
        <row r="154">
          <cell r="V154">
            <v>150</v>
          </cell>
        </row>
        <row r="155">
          <cell r="V155">
            <v>151</v>
          </cell>
        </row>
        <row r="156">
          <cell r="V156">
            <v>152</v>
          </cell>
        </row>
        <row r="157">
          <cell r="V157">
            <v>153</v>
          </cell>
        </row>
        <row r="158">
          <cell r="V158">
            <v>154</v>
          </cell>
        </row>
        <row r="159">
          <cell r="V159">
            <v>155</v>
          </cell>
        </row>
        <row r="160">
          <cell r="V160">
            <v>156</v>
          </cell>
        </row>
        <row r="161">
          <cell r="V161">
            <v>157</v>
          </cell>
        </row>
        <row r="162">
          <cell r="V162">
            <v>158</v>
          </cell>
        </row>
        <row r="163">
          <cell r="V163">
            <v>159</v>
          </cell>
        </row>
        <row r="164">
          <cell r="V164">
            <v>160</v>
          </cell>
        </row>
        <row r="165">
          <cell r="V165">
            <v>161</v>
          </cell>
        </row>
        <row r="166">
          <cell r="V166">
            <v>162</v>
          </cell>
        </row>
        <row r="167">
          <cell r="V167">
            <v>163</v>
          </cell>
        </row>
        <row r="168">
          <cell r="V168">
            <v>164</v>
          </cell>
        </row>
        <row r="169">
          <cell r="V169">
            <v>165</v>
          </cell>
        </row>
        <row r="170">
          <cell r="V170">
            <v>166</v>
          </cell>
        </row>
        <row r="171">
          <cell r="V171">
            <v>167</v>
          </cell>
        </row>
        <row r="172">
          <cell r="V172">
            <v>168</v>
          </cell>
        </row>
        <row r="173">
          <cell r="V173">
            <v>169</v>
          </cell>
        </row>
        <row r="174">
          <cell r="V174">
            <v>170</v>
          </cell>
        </row>
        <row r="175">
          <cell r="V175">
            <v>171</v>
          </cell>
        </row>
        <row r="176">
          <cell r="V176">
            <v>172</v>
          </cell>
        </row>
        <row r="177">
          <cell r="V177">
            <v>173</v>
          </cell>
        </row>
        <row r="178">
          <cell r="V178">
            <v>174</v>
          </cell>
        </row>
        <row r="179">
          <cell r="V179">
            <v>175</v>
          </cell>
        </row>
        <row r="180">
          <cell r="V180">
            <v>176</v>
          </cell>
        </row>
        <row r="181">
          <cell r="V181">
            <v>177</v>
          </cell>
        </row>
        <row r="182">
          <cell r="V182">
            <v>178</v>
          </cell>
        </row>
        <row r="183">
          <cell r="V183">
            <v>179</v>
          </cell>
        </row>
        <row r="184">
          <cell r="V184">
            <v>180</v>
          </cell>
        </row>
        <row r="185">
          <cell r="V185">
            <v>181</v>
          </cell>
        </row>
        <row r="186">
          <cell r="V186">
            <v>182</v>
          </cell>
        </row>
        <row r="187">
          <cell r="V187">
            <v>183</v>
          </cell>
        </row>
        <row r="188">
          <cell r="V188">
            <v>184</v>
          </cell>
        </row>
        <row r="189">
          <cell r="V189">
            <v>185</v>
          </cell>
        </row>
        <row r="190">
          <cell r="V190">
            <v>186</v>
          </cell>
        </row>
        <row r="191">
          <cell r="V191">
            <v>187</v>
          </cell>
        </row>
        <row r="192">
          <cell r="V192">
            <v>188</v>
          </cell>
        </row>
        <row r="193">
          <cell r="V193">
            <v>189</v>
          </cell>
        </row>
        <row r="194">
          <cell r="V194">
            <v>190</v>
          </cell>
        </row>
        <row r="195">
          <cell r="V195">
            <v>191</v>
          </cell>
        </row>
        <row r="196">
          <cell r="V196">
            <v>192</v>
          </cell>
        </row>
        <row r="197">
          <cell r="V197">
            <v>193</v>
          </cell>
        </row>
        <row r="198">
          <cell r="V198">
            <v>194</v>
          </cell>
        </row>
        <row r="199">
          <cell r="V199">
            <v>195</v>
          </cell>
        </row>
        <row r="200">
          <cell r="V200">
            <v>196</v>
          </cell>
        </row>
        <row r="201">
          <cell r="V201">
            <v>197</v>
          </cell>
        </row>
        <row r="202">
          <cell r="V202">
            <v>198</v>
          </cell>
        </row>
        <row r="203">
          <cell r="V203">
            <v>199</v>
          </cell>
        </row>
        <row r="204">
          <cell r="V204">
            <v>200</v>
          </cell>
        </row>
        <row r="205">
          <cell r="V205">
            <v>201</v>
          </cell>
        </row>
        <row r="206">
          <cell r="V206">
            <v>202</v>
          </cell>
        </row>
        <row r="207">
          <cell r="V207">
            <v>203</v>
          </cell>
        </row>
        <row r="208">
          <cell r="V208">
            <v>204</v>
          </cell>
        </row>
        <row r="209">
          <cell r="V209">
            <v>205</v>
          </cell>
        </row>
        <row r="210">
          <cell r="V210">
            <v>206</v>
          </cell>
        </row>
        <row r="211">
          <cell r="V211">
            <v>207</v>
          </cell>
        </row>
        <row r="212">
          <cell r="V212">
            <v>208</v>
          </cell>
        </row>
        <row r="213">
          <cell r="V213">
            <v>209</v>
          </cell>
        </row>
        <row r="214">
          <cell r="V214">
            <v>210</v>
          </cell>
        </row>
        <row r="215">
          <cell r="V215">
            <v>211</v>
          </cell>
        </row>
        <row r="216">
          <cell r="V216">
            <v>212</v>
          </cell>
        </row>
        <row r="217">
          <cell r="V217">
            <v>213</v>
          </cell>
        </row>
        <row r="218">
          <cell r="V218">
            <v>214</v>
          </cell>
        </row>
        <row r="219">
          <cell r="V219">
            <v>215</v>
          </cell>
        </row>
        <row r="220">
          <cell r="V220">
            <v>216</v>
          </cell>
        </row>
        <row r="221">
          <cell r="V221">
            <v>217</v>
          </cell>
        </row>
        <row r="222">
          <cell r="V222">
            <v>218</v>
          </cell>
        </row>
        <row r="223">
          <cell r="V223">
            <v>219</v>
          </cell>
        </row>
        <row r="224">
          <cell r="V224">
            <v>220</v>
          </cell>
        </row>
        <row r="225">
          <cell r="V225">
            <v>221</v>
          </cell>
        </row>
        <row r="226">
          <cell r="V226">
            <v>222</v>
          </cell>
        </row>
        <row r="227">
          <cell r="V227">
            <v>223</v>
          </cell>
        </row>
        <row r="228">
          <cell r="V228">
            <v>224</v>
          </cell>
        </row>
        <row r="229">
          <cell r="V229">
            <v>225</v>
          </cell>
        </row>
        <row r="230">
          <cell r="V230">
            <v>226</v>
          </cell>
        </row>
        <row r="231">
          <cell r="V231">
            <v>227</v>
          </cell>
        </row>
        <row r="232">
          <cell r="V232">
            <v>228</v>
          </cell>
        </row>
        <row r="233">
          <cell r="V233">
            <v>229</v>
          </cell>
        </row>
        <row r="234">
          <cell r="V234">
            <v>230</v>
          </cell>
        </row>
        <row r="235">
          <cell r="V235">
            <v>231</v>
          </cell>
        </row>
        <row r="236">
          <cell r="V236">
            <v>232</v>
          </cell>
        </row>
        <row r="237">
          <cell r="V237">
            <v>233</v>
          </cell>
        </row>
        <row r="238">
          <cell r="V238">
            <v>234</v>
          </cell>
        </row>
        <row r="239">
          <cell r="V239">
            <v>235</v>
          </cell>
        </row>
        <row r="240">
          <cell r="V240">
            <v>236</v>
          </cell>
        </row>
        <row r="241">
          <cell r="V241">
            <v>237</v>
          </cell>
        </row>
        <row r="242">
          <cell r="V242">
            <v>238</v>
          </cell>
        </row>
        <row r="243">
          <cell r="V243">
            <v>239</v>
          </cell>
        </row>
        <row r="244">
          <cell r="V244">
            <v>240</v>
          </cell>
        </row>
        <row r="245">
          <cell r="V245">
            <v>241</v>
          </cell>
        </row>
        <row r="246">
          <cell r="V246">
            <v>242</v>
          </cell>
        </row>
        <row r="247">
          <cell r="V247">
            <v>243</v>
          </cell>
        </row>
        <row r="248">
          <cell r="V248">
            <v>244</v>
          </cell>
        </row>
        <row r="249">
          <cell r="V249">
            <v>245</v>
          </cell>
        </row>
        <row r="250">
          <cell r="V250">
            <v>246</v>
          </cell>
        </row>
        <row r="251">
          <cell r="V251">
            <v>247</v>
          </cell>
        </row>
        <row r="252">
          <cell r="V252">
            <v>248</v>
          </cell>
        </row>
        <row r="253">
          <cell r="V253">
            <v>249</v>
          </cell>
        </row>
        <row r="254">
          <cell r="V254">
            <v>250</v>
          </cell>
        </row>
        <row r="255">
          <cell r="V255">
            <v>251</v>
          </cell>
        </row>
        <row r="256">
          <cell r="V256">
            <v>252</v>
          </cell>
        </row>
        <row r="257">
          <cell r="V257">
            <v>253</v>
          </cell>
        </row>
        <row r="258">
          <cell r="V258">
            <v>254</v>
          </cell>
        </row>
        <row r="259">
          <cell r="V259">
            <v>255</v>
          </cell>
        </row>
        <row r="260">
          <cell r="V260">
            <v>256</v>
          </cell>
        </row>
        <row r="261">
          <cell r="V261">
            <v>257</v>
          </cell>
        </row>
        <row r="262">
          <cell r="V262">
            <v>258</v>
          </cell>
        </row>
        <row r="263">
          <cell r="V263">
            <v>259</v>
          </cell>
        </row>
        <row r="264">
          <cell r="V264">
            <v>260</v>
          </cell>
        </row>
        <row r="265">
          <cell r="V265">
            <v>261</v>
          </cell>
        </row>
        <row r="266">
          <cell r="V266">
            <v>262</v>
          </cell>
        </row>
        <row r="267">
          <cell r="V267">
            <v>263</v>
          </cell>
        </row>
        <row r="268">
          <cell r="V268">
            <v>264</v>
          </cell>
        </row>
        <row r="269">
          <cell r="V269">
            <v>265</v>
          </cell>
        </row>
        <row r="270">
          <cell r="V270">
            <v>266</v>
          </cell>
        </row>
        <row r="271">
          <cell r="V271">
            <v>267</v>
          </cell>
        </row>
        <row r="272">
          <cell r="V272">
            <v>268</v>
          </cell>
        </row>
        <row r="273">
          <cell r="V273">
            <v>269</v>
          </cell>
        </row>
        <row r="274">
          <cell r="V274">
            <v>270</v>
          </cell>
        </row>
        <row r="275">
          <cell r="V275">
            <v>271</v>
          </cell>
        </row>
        <row r="276">
          <cell r="V276">
            <v>272</v>
          </cell>
        </row>
        <row r="277">
          <cell r="V277">
            <v>273</v>
          </cell>
        </row>
        <row r="278">
          <cell r="V278">
            <v>274</v>
          </cell>
        </row>
        <row r="279">
          <cell r="V279">
            <v>275</v>
          </cell>
        </row>
        <row r="280">
          <cell r="V280">
            <v>276</v>
          </cell>
        </row>
        <row r="281">
          <cell r="V281">
            <v>277</v>
          </cell>
        </row>
        <row r="282">
          <cell r="V282">
            <v>278</v>
          </cell>
        </row>
        <row r="283">
          <cell r="V283">
            <v>279</v>
          </cell>
        </row>
        <row r="284">
          <cell r="V284">
            <v>280</v>
          </cell>
        </row>
        <row r="285">
          <cell r="V285">
            <v>281</v>
          </cell>
        </row>
        <row r="286">
          <cell r="V286">
            <v>282</v>
          </cell>
        </row>
        <row r="287">
          <cell r="V287">
            <v>283</v>
          </cell>
        </row>
        <row r="288">
          <cell r="V288">
            <v>284</v>
          </cell>
        </row>
        <row r="289">
          <cell r="V289">
            <v>285</v>
          </cell>
        </row>
        <row r="290">
          <cell r="V290">
            <v>286</v>
          </cell>
        </row>
        <row r="291">
          <cell r="V291">
            <v>287</v>
          </cell>
        </row>
        <row r="292">
          <cell r="V292">
            <v>288</v>
          </cell>
        </row>
        <row r="293">
          <cell r="V293">
            <v>289</v>
          </cell>
        </row>
        <row r="294">
          <cell r="V294">
            <v>290</v>
          </cell>
        </row>
        <row r="295">
          <cell r="V295">
            <v>291</v>
          </cell>
        </row>
        <row r="296">
          <cell r="V296">
            <v>292</v>
          </cell>
        </row>
        <row r="297">
          <cell r="V297">
            <v>293</v>
          </cell>
        </row>
        <row r="298">
          <cell r="V298">
            <v>294</v>
          </cell>
        </row>
        <row r="299">
          <cell r="V299">
            <v>295</v>
          </cell>
        </row>
        <row r="300">
          <cell r="V300">
            <v>296</v>
          </cell>
        </row>
        <row r="301">
          <cell r="V301">
            <v>297</v>
          </cell>
        </row>
        <row r="302">
          <cell r="V302">
            <v>298</v>
          </cell>
        </row>
        <row r="303">
          <cell r="V303">
            <v>299</v>
          </cell>
        </row>
        <row r="304">
          <cell r="V304">
            <v>300</v>
          </cell>
        </row>
        <row r="305">
          <cell r="V305">
            <v>301</v>
          </cell>
        </row>
        <row r="306">
          <cell r="V306">
            <v>302</v>
          </cell>
        </row>
        <row r="307">
          <cell r="V307">
            <v>303</v>
          </cell>
        </row>
        <row r="308">
          <cell r="V308">
            <v>304</v>
          </cell>
        </row>
        <row r="309">
          <cell r="V309">
            <v>305</v>
          </cell>
        </row>
        <row r="310">
          <cell r="V310">
            <v>306</v>
          </cell>
        </row>
        <row r="311">
          <cell r="V311">
            <v>307</v>
          </cell>
        </row>
        <row r="312">
          <cell r="V312">
            <v>308</v>
          </cell>
        </row>
        <row r="313">
          <cell r="V313">
            <v>309</v>
          </cell>
        </row>
        <row r="314">
          <cell r="V314">
            <v>310</v>
          </cell>
        </row>
        <row r="315">
          <cell r="V315">
            <v>311</v>
          </cell>
        </row>
        <row r="316">
          <cell r="V316">
            <v>312</v>
          </cell>
        </row>
        <row r="317">
          <cell r="V317">
            <v>313</v>
          </cell>
        </row>
        <row r="318">
          <cell r="V318">
            <v>314</v>
          </cell>
        </row>
        <row r="319">
          <cell r="V319">
            <v>315</v>
          </cell>
        </row>
        <row r="320">
          <cell r="V320">
            <v>316</v>
          </cell>
        </row>
        <row r="321">
          <cell r="V321">
            <v>317</v>
          </cell>
        </row>
        <row r="322">
          <cell r="V322">
            <v>318</v>
          </cell>
        </row>
        <row r="323">
          <cell r="V323">
            <v>319</v>
          </cell>
        </row>
        <row r="324">
          <cell r="V324">
            <v>320</v>
          </cell>
        </row>
        <row r="325">
          <cell r="V325">
            <v>321</v>
          </cell>
        </row>
        <row r="326">
          <cell r="V326">
            <v>322</v>
          </cell>
        </row>
        <row r="327">
          <cell r="V327">
            <v>323</v>
          </cell>
        </row>
        <row r="328">
          <cell r="V328">
            <v>324</v>
          </cell>
        </row>
        <row r="329">
          <cell r="V329">
            <v>325</v>
          </cell>
        </row>
        <row r="330">
          <cell r="V330">
            <v>326</v>
          </cell>
        </row>
        <row r="331">
          <cell r="V331">
            <v>327</v>
          </cell>
        </row>
        <row r="332">
          <cell r="V332">
            <v>328</v>
          </cell>
        </row>
        <row r="333">
          <cell r="V333">
            <v>329</v>
          </cell>
        </row>
        <row r="334">
          <cell r="V334">
            <v>330</v>
          </cell>
        </row>
        <row r="335">
          <cell r="V335">
            <v>331</v>
          </cell>
        </row>
        <row r="336">
          <cell r="V336">
            <v>332</v>
          </cell>
        </row>
        <row r="337">
          <cell r="V337">
            <v>333</v>
          </cell>
        </row>
        <row r="338">
          <cell r="V338">
            <v>334</v>
          </cell>
        </row>
        <row r="339">
          <cell r="V339">
            <v>335</v>
          </cell>
        </row>
        <row r="340">
          <cell r="V340">
            <v>336</v>
          </cell>
        </row>
        <row r="341">
          <cell r="V341">
            <v>337</v>
          </cell>
        </row>
        <row r="342">
          <cell r="V342">
            <v>338</v>
          </cell>
        </row>
        <row r="343">
          <cell r="V343">
            <v>339</v>
          </cell>
        </row>
        <row r="344">
          <cell r="V344">
            <v>340</v>
          </cell>
        </row>
        <row r="345">
          <cell r="V345">
            <v>341</v>
          </cell>
        </row>
        <row r="346">
          <cell r="V346">
            <v>342</v>
          </cell>
        </row>
        <row r="347">
          <cell r="V347">
            <v>343</v>
          </cell>
        </row>
        <row r="348">
          <cell r="V348">
            <v>344</v>
          </cell>
        </row>
        <row r="349">
          <cell r="V349">
            <v>345</v>
          </cell>
        </row>
        <row r="350">
          <cell r="V350">
            <v>346</v>
          </cell>
        </row>
        <row r="351">
          <cell r="V351">
            <v>347</v>
          </cell>
        </row>
        <row r="352">
          <cell r="V352">
            <v>348</v>
          </cell>
        </row>
        <row r="353">
          <cell r="V353">
            <v>349</v>
          </cell>
        </row>
        <row r="354">
          <cell r="V354">
            <v>350</v>
          </cell>
        </row>
        <row r="355">
          <cell r="V355">
            <v>351</v>
          </cell>
        </row>
        <row r="356">
          <cell r="V356">
            <v>352</v>
          </cell>
        </row>
        <row r="357">
          <cell r="V357">
            <v>353</v>
          </cell>
        </row>
        <row r="358">
          <cell r="V358">
            <v>354</v>
          </cell>
        </row>
        <row r="359">
          <cell r="V359">
            <v>355</v>
          </cell>
        </row>
        <row r="360">
          <cell r="V360">
            <v>356</v>
          </cell>
        </row>
        <row r="361">
          <cell r="V361">
            <v>357</v>
          </cell>
        </row>
        <row r="362">
          <cell r="V362">
            <v>358</v>
          </cell>
        </row>
        <row r="363">
          <cell r="V363">
            <v>359</v>
          </cell>
        </row>
        <row r="364">
          <cell r="V364">
            <v>360</v>
          </cell>
        </row>
        <row r="365">
          <cell r="V365">
            <v>361</v>
          </cell>
        </row>
        <row r="366">
          <cell r="V366">
            <v>362</v>
          </cell>
        </row>
        <row r="367">
          <cell r="V367">
            <v>363</v>
          </cell>
        </row>
        <row r="368">
          <cell r="V368">
            <v>364</v>
          </cell>
        </row>
        <row r="369">
          <cell r="V369">
            <v>365</v>
          </cell>
        </row>
        <row r="370">
          <cell r="V370">
            <v>366</v>
          </cell>
        </row>
        <row r="371">
          <cell r="V371">
            <v>367</v>
          </cell>
        </row>
        <row r="372">
          <cell r="V372">
            <v>368</v>
          </cell>
        </row>
        <row r="373">
          <cell r="V373">
            <v>369</v>
          </cell>
        </row>
        <row r="374">
          <cell r="V374">
            <v>370</v>
          </cell>
        </row>
        <row r="375">
          <cell r="V375">
            <v>371</v>
          </cell>
        </row>
        <row r="376">
          <cell r="V376">
            <v>372</v>
          </cell>
        </row>
        <row r="377">
          <cell r="V377">
            <v>373</v>
          </cell>
        </row>
        <row r="378">
          <cell r="V378">
            <v>374</v>
          </cell>
        </row>
        <row r="379">
          <cell r="V379">
            <v>375</v>
          </cell>
        </row>
        <row r="380">
          <cell r="V380">
            <v>376</v>
          </cell>
        </row>
        <row r="381">
          <cell r="V381">
            <v>377</v>
          </cell>
        </row>
        <row r="382">
          <cell r="V382">
            <v>378</v>
          </cell>
        </row>
        <row r="383">
          <cell r="V383">
            <v>379</v>
          </cell>
        </row>
        <row r="384">
          <cell r="V384">
            <v>380</v>
          </cell>
        </row>
        <row r="385">
          <cell r="V385">
            <v>381</v>
          </cell>
        </row>
        <row r="386">
          <cell r="V386">
            <v>382</v>
          </cell>
        </row>
        <row r="387">
          <cell r="V387">
            <v>383</v>
          </cell>
        </row>
        <row r="388">
          <cell r="V388">
            <v>384</v>
          </cell>
        </row>
        <row r="389">
          <cell r="V389">
            <v>385</v>
          </cell>
        </row>
        <row r="390">
          <cell r="V390">
            <v>386</v>
          </cell>
        </row>
        <row r="391">
          <cell r="V391">
            <v>387</v>
          </cell>
        </row>
        <row r="392">
          <cell r="V392">
            <v>388</v>
          </cell>
        </row>
        <row r="393">
          <cell r="V393">
            <v>389</v>
          </cell>
        </row>
        <row r="394">
          <cell r="V394">
            <v>390</v>
          </cell>
        </row>
        <row r="395">
          <cell r="V395">
            <v>391</v>
          </cell>
        </row>
        <row r="396">
          <cell r="V396">
            <v>392</v>
          </cell>
        </row>
        <row r="397">
          <cell r="V397">
            <v>393</v>
          </cell>
        </row>
        <row r="398">
          <cell r="V398">
            <v>394</v>
          </cell>
        </row>
        <row r="399">
          <cell r="V399">
            <v>395</v>
          </cell>
        </row>
        <row r="400">
          <cell r="V400">
            <v>396</v>
          </cell>
        </row>
        <row r="401">
          <cell r="V401">
            <v>397</v>
          </cell>
        </row>
        <row r="402">
          <cell r="V402">
            <v>398</v>
          </cell>
        </row>
        <row r="403">
          <cell r="V403">
            <v>399</v>
          </cell>
        </row>
        <row r="404">
          <cell r="V404">
            <v>400</v>
          </cell>
        </row>
        <row r="405">
          <cell r="V405">
            <v>401</v>
          </cell>
        </row>
        <row r="406">
          <cell r="V406">
            <v>402</v>
          </cell>
        </row>
        <row r="407">
          <cell r="V407">
            <v>403</v>
          </cell>
        </row>
        <row r="408">
          <cell r="V408">
            <v>404</v>
          </cell>
        </row>
        <row r="409">
          <cell r="V409">
            <v>405</v>
          </cell>
        </row>
        <row r="410">
          <cell r="V410">
            <v>406</v>
          </cell>
        </row>
        <row r="411">
          <cell r="V411">
            <v>407</v>
          </cell>
        </row>
        <row r="412">
          <cell r="V412">
            <v>408</v>
          </cell>
        </row>
        <row r="413">
          <cell r="V413">
            <v>409</v>
          </cell>
        </row>
        <row r="414">
          <cell r="V414">
            <v>410</v>
          </cell>
        </row>
        <row r="415">
          <cell r="V415">
            <v>411</v>
          </cell>
        </row>
        <row r="416">
          <cell r="V416">
            <v>412</v>
          </cell>
        </row>
        <row r="417">
          <cell r="V417">
            <v>413</v>
          </cell>
        </row>
        <row r="418">
          <cell r="V418">
            <v>414</v>
          </cell>
        </row>
        <row r="419">
          <cell r="V419">
            <v>415</v>
          </cell>
        </row>
        <row r="420">
          <cell r="V420">
            <v>416</v>
          </cell>
        </row>
        <row r="421">
          <cell r="V421">
            <v>417</v>
          </cell>
        </row>
        <row r="422">
          <cell r="V422">
            <v>418</v>
          </cell>
        </row>
        <row r="423">
          <cell r="V423">
            <v>419</v>
          </cell>
        </row>
        <row r="424">
          <cell r="V424">
            <v>420</v>
          </cell>
        </row>
        <row r="425">
          <cell r="V425">
            <v>421</v>
          </cell>
        </row>
        <row r="426">
          <cell r="V426">
            <v>422</v>
          </cell>
        </row>
        <row r="427">
          <cell r="V427">
            <v>423</v>
          </cell>
        </row>
        <row r="428">
          <cell r="V428">
            <v>424</v>
          </cell>
        </row>
        <row r="429">
          <cell r="V429">
            <v>425</v>
          </cell>
        </row>
        <row r="430">
          <cell r="V430">
            <v>426</v>
          </cell>
        </row>
        <row r="431">
          <cell r="V431">
            <v>427</v>
          </cell>
        </row>
        <row r="432">
          <cell r="V432">
            <v>428</v>
          </cell>
        </row>
        <row r="433">
          <cell r="V433">
            <v>429</v>
          </cell>
        </row>
        <row r="434">
          <cell r="V434">
            <v>430</v>
          </cell>
        </row>
        <row r="435">
          <cell r="V435">
            <v>431</v>
          </cell>
        </row>
        <row r="436">
          <cell r="V436">
            <v>432</v>
          </cell>
        </row>
        <row r="437">
          <cell r="V437">
            <v>433</v>
          </cell>
        </row>
        <row r="438">
          <cell r="V438">
            <v>434</v>
          </cell>
        </row>
        <row r="439">
          <cell r="V439">
            <v>435</v>
          </cell>
        </row>
        <row r="440">
          <cell r="V440">
            <v>436</v>
          </cell>
        </row>
        <row r="441">
          <cell r="V441">
            <v>437</v>
          </cell>
        </row>
        <row r="442">
          <cell r="V442">
            <v>438</v>
          </cell>
        </row>
        <row r="443">
          <cell r="V443">
            <v>439</v>
          </cell>
        </row>
        <row r="444">
          <cell r="V444">
            <v>440</v>
          </cell>
        </row>
        <row r="445">
          <cell r="V445">
            <v>441</v>
          </cell>
        </row>
        <row r="446">
          <cell r="V446">
            <v>442</v>
          </cell>
        </row>
        <row r="447">
          <cell r="V447">
            <v>443</v>
          </cell>
        </row>
        <row r="448">
          <cell r="V448">
            <v>444</v>
          </cell>
        </row>
        <row r="449">
          <cell r="V449">
            <v>445</v>
          </cell>
        </row>
        <row r="450">
          <cell r="V450">
            <v>446</v>
          </cell>
        </row>
        <row r="451">
          <cell r="V451">
            <v>447</v>
          </cell>
        </row>
        <row r="452">
          <cell r="V452">
            <v>448</v>
          </cell>
        </row>
        <row r="453">
          <cell r="V453">
            <v>449</v>
          </cell>
        </row>
        <row r="454">
          <cell r="V454">
            <v>450</v>
          </cell>
        </row>
        <row r="455">
          <cell r="V455">
            <v>451</v>
          </cell>
        </row>
        <row r="456">
          <cell r="V456">
            <v>452</v>
          </cell>
        </row>
        <row r="457">
          <cell r="V457">
            <v>453</v>
          </cell>
        </row>
        <row r="458">
          <cell r="V458">
            <v>454</v>
          </cell>
        </row>
        <row r="459">
          <cell r="V459">
            <v>455</v>
          </cell>
        </row>
        <row r="460">
          <cell r="V460">
            <v>456</v>
          </cell>
        </row>
        <row r="461">
          <cell r="V461">
            <v>457</v>
          </cell>
        </row>
        <row r="462">
          <cell r="V462">
            <v>458</v>
          </cell>
        </row>
        <row r="463">
          <cell r="V463">
            <v>459</v>
          </cell>
        </row>
        <row r="464">
          <cell r="V464">
            <v>460</v>
          </cell>
        </row>
        <row r="465">
          <cell r="V465">
            <v>461</v>
          </cell>
        </row>
        <row r="466">
          <cell r="V466">
            <v>462</v>
          </cell>
        </row>
        <row r="467">
          <cell r="V467">
            <v>463</v>
          </cell>
        </row>
        <row r="468">
          <cell r="V468">
            <v>464</v>
          </cell>
        </row>
        <row r="469">
          <cell r="V469">
            <v>465</v>
          </cell>
        </row>
        <row r="470">
          <cell r="V470">
            <v>466</v>
          </cell>
        </row>
        <row r="471">
          <cell r="V471">
            <v>467</v>
          </cell>
        </row>
        <row r="472">
          <cell r="V472">
            <v>468</v>
          </cell>
        </row>
        <row r="473">
          <cell r="V473">
            <v>469</v>
          </cell>
        </row>
        <row r="474">
          <cell r="V474">
            <v>470</v>
          </cell>
        </row>
        <row r="475">
          <cell r="V475">
            <v>471</v>
          </cell>
        </row>
        <row r="476">
          <cell r="V476">
            <v>472</v>
          </cell>
        </row>
        <row r="477">
          <cell r="V477">
            <v>473</v>
          </cell>
        </row>
        <row r="478">
          <cell r="V478">
            <v>474</v>
          </cell>
        </row>
        <row r="479">
          <cell r="V479">
            <v>475</v>
          </cell>
        </row>
        <row r="480">
          <cell r="V480">
            <v>476</v>
          </cell>
        </row>
        <row r="481">
          <cell r="V481">
            <v>477</v>
          </cell>
        </row>
        <row r="482">
          <cell r="V482">
            <v>478</v>
          </cell>
        </row>
        <row r="483">
          <cell r="V483">
            <v>479</v>
          </cell>
        </row>
        <row r="484">
          <cell r="V484">
            <v>480</v>
          </cell>
        </row>
        <row r="485">
          <cell r="V485">
            <v>481</v>
          </cell>
        </row>
        <row r="486">
          <cell r="V486">
            <v>482</v>
          </cell>
        </row>
        <row r="487">
          <cell r="V487">
            <v>483</v>
          </cell>
        </row>
        <row r="488">
          <cell r="V488">
            <v>484</v>
          </cell>
        </row>
        <row r="489">
          <cell r="V489">
            <v>485</v>
          </cell>
        </row>
        <row r="490">
          <cell r="V490">
            <v>486</v>
          </cell>
        </row>
        <row r="491">
          <cell r="V491">
            <v>487</v>
          </cell>
        </row>
        <row r="492">
          <cell r="V492">
            <v>488</v>
          </cell>
        </row>
        <row r="493">
          <cell r="V493">
            <v>489</v>
          </cell>
        </row>
        <row r="494">
          <cell r="V494">
            <v>490</v>
          </cell>
        </row>
        <row r="495">
          <cell r="V495">
            <v>491</v>
          </cell>
        </row>
        <row r="496">
          <cell r="V496">
            <v>492</v>
          </cell>
        </row>
        <row r="497">
          <cell r="V497">
            <v>493</v>
          </cell>
        </row>
        <row r="498">
          <cell r="V498">
            <v>494</v>
          </cell>
        </row>
        <row r="499">
          <cell r="V499">
            <v>495</v>
          </cell>
        </row>
        <row r="500">
          <cell r="V500">
            <v>496</v>
          </cell>
        </row>
        <row r="501">
          <cell r="V501">
            <v>497</v>
          </cell>
        </row>
        <row r="502">
          <cell r="V502">
            <v>498</v>
          </cell>
        </row>
        <row r="503">
          <cell r="V503">
            <v>499</v>
          </cell>
        </row>
        <row r="504">
          <cell r="V504">
            <v>500</v>
          </cell>
        </row>
        <row r="505">
          <cell r="V505">
            <v>501</v>
          </cell>
        </row>
        <row r="506">
          <cell r="V506">
            <v>502</v>
          </cell>
        </row>
        <row r="507">
          <cell r="V507">
            <v>503</v>
          </cell>
        </row>
        <row r="508">
          <cell r="V508">
            <v>504</v>
          </cell>
        </row>
        <row r="509">
          <cell r="V509">
            <v>505</v>
          </cell>
        </row>
        <row r="510">
          <cell r="V510">
            <v>506</v>
          </cell>
        </row>
        <row r="511">
          <cell r="V511">
            <v>507</v>
          </cell>
        </row>
        <row r="512">
          <cell r="V512">
            <v>508</v>
          </cell>
        </row>
        <row r="513">
          <cell r="V513">
            <v>509</v>
          </cell>
        </row>
        <row r="514">
          <cell r="V514">
            <v>510</v>
          </cell>
        </row>
        <row r="515">
          <cell r="V515">
            <v>511</v>
          </cell>
        </row>
        <row r="516">
          <cell r="V516">
            <v>512</v>
          </cell>
        </row>
        <row r="517">
          <cell r="V517">
            <v>513</v>
          </cell>
        </row>
        <row r="518">
          <cell r="V518">
            <v>514</v>
          </cell>
        </row>
        <row r="519">
          <cell r="V519">
            <v>515</v>
          </cell>
        </row>
        <row r="520">
          <cell r="V520">
            <v>516</v>
          </cell>
        </row>
        <row r="521">
          <cell r="V521">
            <v>517</v>
          </cell>
        </row>
        <row r="522">
          <cell r="V522">
            <v>518</v>
          </cell>
        </row>
        <row r="523">
          <cell r="V523">
            <v>519</v>
          </cell>
        </row>
        <row r="524">
          <cell r="V524">
            <v>520</v>
          </cell>
        </row>
        <row r="525">
          <cell r="V525">
            <v>521</v>
          </cell>
        </row>
        <row r="526">
          <cell r="V526">
            <v>522</v>
          </cell>
        </row>
        <row r="527">
          <cell r="V527">
            <v>523</v>
          </cell>
        </row>
        <row r="528">
          <cell r="V528">
            <v>524</v>
          </cell>
        </row>
        <row r="529">
          <cell r="V529">
            <v>525</v>
          </cell>
        </row>
        <row r="530">
          <cell r="V530">
            <v>526</v>
          </cell>
        </row>
        <row r="531">
          <cell r="V531">
            <v>527</v>
          </cell>
        </row>
        <row r="532">
          <cell r="V532">
            <v>528</v>
          </cell>
        </row>
        <row r="533">
          <cell r="V533">
            <v>529</v>
          </cell>
        </row>
        <row r="534">
          <cell r="V534">
            <v>530</v>
          </cell>
        </row>
        <row r="535">
          <cell r="V535">
            <v>531</v>
          </cell>
        </row>
        <row r="536">
          <cell r="V536">
            <v>532</v>
          </cell>
        </row>
        <row r="537">
          <cell r="V537">
            <v>533</v>
          </cell>
        </row>
        <row r="538">
          <cell r="V538">
            <v>534</v>
          </cell>
        </row>
        <row r="539">
          <cell r="V539">
            <v>535</v>
          </cell>
        </row>
        <row r="540">
          <cell r="V540">
            <v>536</v>
          </cell>
        </row>
        <row r="541">
          <cell r="V541">
            <v>537</v>
          </cell>
        </row>
        <row r="542">
          <cell r="V542">
            <v>538</v>
          </cell>
        </row>
        <row r="543">
          <cell r="V543">
            <v>539</v>
          </cell>
        </row>
        <row r="544">
          <cell r="V544">
            <v>540</v>
          </cell>
        </row>
        <row r="545">
          <cell r="V545">
            <v>541</v>
          </cell>
        </row>
        <row r="546">
          <cell r="V546">
            <v>542</v>
          </cell>
        </row>
        <row r="547">
          <cell r="V547">
            <v>543</v>
          </cell>
        </row>
        <row r="548">
          <cell r="V548">
            <v>544</v>
          </cell>
        </row>
        <row r="549">
          <cell r="V549">
            <v>545</v>
          </cell>
        </row>
        <row r="550">
          <cell r="V550">
            <v>546</v>
          </cell>
        </row>
        <row r="551">
          <cell r="V551">
            <v>547</v>
          </cell>
        </row>
        <row r="552">
          <cell r="V552">
            <v>548</v>
          </cell>
        </row>
        <row r="553">
          <cell r="V553">
            <v>549</v>
          </cell>
        </row>
        <row r="554">
          <cell r="V554">
            <v>550</v>
          </cell>
        </row>
        <row r="555">
          <cell r="V555">
            <v>551</v>
          </cell>
        </row>
        <row r="556">
          <cell r="V556">
            <v>552</v>
          </cell>
        </row>
        <row r="557">
          <cell r="V557">
            <v>553</v>
          </cell>
        </row>
        <row r="558">
          <cell r="V558">
            <v>554</v>
          </cell>
        </row>
        <row r="559">
          <cell r="V559">
            <v>555</v>
          </cell>
        </row>
        <row r="560">
          <cell r="V560">
            <v>556</v>
          </cell>
        </row>
        <row r="561">
          <cell r="V561">
            <v>557</v>
          </cell>
        </row>
        <row r="562">
          <cell r="V562">
            <v>558</v>
          </cell>
        </row>
        <row r="563">
          <cell r="V563">
            <v>559</v>
          </cell>
        </row>
        <row r="564">
          <cell r="V564">
            <v>560</v>
          </cell>
        </row>
        <row r="565">
          <cell r="V565">
            <v>561</v>
          </cell>
        </row>
        <row r="566">
          <cell r="V566">
            <v>562</v>
          </cell>
        </row>
        <row r="567">
          <cell r="V567">
            <v>563</v>
          </cell>
        </row>
        <row r="568">
          <cell r="V568">
            <v>564</v>
          </cell>
        </row>
        <row r="569">
          <cell r="V569">
            <v>565</v>
          </cell>
        </row>
        <row r="570">
          <cell r="V570">
            <v>566</v>
          </cell>
        </row>
        <row r="571">
          <cell r="V571">
            <v>567</v>
          </cell>
        </row>
        <row r="572">
          <cell r="V572">
            <v>568</v>
          </cell>
        </row>
        <row r="573">
          <cell r="V573">
            <v>569</v>
          </cell>
        </row>
        <row r="574">
          <cell r="V574">
            <v>570</v>
          </cell>
        </row>
        <row r="575">
          <cell r="V575">
            <v>571</v>
          </cell>
        </row>
        <row r="576">
          <cell r="V576">
            <v>572</v>
          </cell>
        </row>
        <row r="577">
          <cell r="V577">
            <v>573</v>
          </cell>
        </row>
        <row r="578">
          <cell r="V578">
            <v>574</v>
          </cell>
        </row>
        <row r="579">
          <cell r="V579">
            <v>575</v>
          </cell>
        </row>
        <row r="580">
          <cell r="V580">
            <v>576</v>
          </cell>
        </row>
        <row r="581">
          <cell r="V581">
            <v>577</v>
          </cell>
        </row>
        <row r="582">
          <cell r="V582">
            <v>578</v>
          </cell>
        </row>
        <row r="583">
          <cell r="V583">
            <v>579</v>
          </cell>
        </row>
        <row r="584">
          <cell r="V584">
            <v>580</v>
          </cell>
        </row>
        <row r="585">
          <cell r="V585">
            <v>581</v>
          </cell>
        </row>
        <row r="586">
          <cell r="V586">
            <v>582</v>
          </cell>
        </row>
        <row r="587">
          <cell r="V587">
            <v>583</v>
          </cell>
        </row>
        <row r="588">
          <cell r="V588">
            <v>584</v>
          </cell>
        </row>
        <row r="589">
          <cell r="V589">
            <v>585</v>
          </cell>
        </row>
        <row r="590">
          <cell r="V590">
            <v>586</v>
          </cell>
        </row>
        <row r="591">
          <cell r="V591">
            <v>587</v>
          </cell>
        </row>
        <row r="592">
          <cell r="V592">
            <v>588</v>
          </cell>
        </row>
        <row r="593">
          <cell r="V593">
            <v>589</v>
          </cell>
        </row>
        <row r="594">
          <cell r="V594">
            <v>590</v>
          </cell>
        </row>
        <row r="595">
          <cell r="V595">
            <v>591</v>
          </cell>
        </row>
        <row r="596">
          <cell r="V596">
            <v>592</v>
          </cell>
        </row>
        <row r="597">
          <cell r="V597">
            <v>593</v>
          </cell>
        </row>
        <row r="598">
          <cell r="V598">
            <v>594</v>
          </cell>
        </row>
        <row r="599">
          <cell r="V599">
            <v>595</v>
          </cell>
        </row>
        <row r="600">
          <cell r="V600">
            <v>596</v>
          </cell>
        </row>
        <row r="601">
          <cell r="V601">
            <v>597</v>
          </cell>
        </row>
        <row r="602">
          <cell r="V602">
            <v>598</v>
          </cell>
        </row>
        <row r="603">
          <cell r="V603">
            <v>599</v>
          </cell>
        </row>
        <row r="604">
          <cell r="V604">
            <v>600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7">
          <cell r="D7" t="str">
            <v/>
          </cell>
          <cell r="E7" t="str">
            <v/>
          </cell>
          <cell r="F7" t="str">
            <v/>
          </cell>
          <cell r="G7" t="str">
            <v/>
          </cell>
          <cell r="H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</row>
        <row r="8">
          <cell r="D8" t="str">
            <v/>
          </cell>
          <cell r="E8" t="str">
            <v/>
          </cell>
          <cell r="F8" t="str">
            <v/>
          </cell>
          <cell r="G8" t="str">
            <v/>
          </cell>
          <cell r="H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</row>
        <row r="9">
          <cell r="D9" t="str">
            <v/>
          </cell>
          <cell r="E9" t="str">
            <v/>
          </cell>
          <cell r="F9" t="str">
            <v/>
          </cell>
          <cell r="G9" t="str">
            <v/>
          </cell>
          <cell r="H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</row>
        <row r="10">
          <cell r="D10" t="str">
            <v/>
          </cell>
          <cell r="E10" t="str">
            <v/>
          </cell>
          <cell r="F10" t="str">
            <v/>
          </cell>
          <cell r="G10" t="str">
            <v/>
          </cell>
          <cell r="H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</row>
        <row r="11">
          <cell r="D11" t="str">
            <v/>
          </cell>
          <cell r="E11" t="str">
            <v/>
          </cell>
          <cell r="F11" t="str">
            <v/>
          </cell>
          <cell r="G11" t="str">
            <v/>
          </cell>
          <cell r="H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</row>
        <row r="12">
          <cell r="D12" t="str">
            <v/>
          </cell>
          <cell r="E12" t="str">
            <v/>
          </cell>
          <cell r="F12" t="str">
            <v/>
          </cell>
          <cell r="G12" t="str">
            <v/>
          </cell>
          <cell r="H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</row>
        <row r="13">
          <cell r="D13" t="str">
            <v/>
          </cell>
          <cell r="E13" t="str">
            <v/>
          </cell>
          <cell r="F13" t="str">
            <v/>
          </cell>
          <cell r="G13" t="str">
            <v/>
          </cell>
          <cell r="H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</row>
        <row r="14">
          <cell r="D14" t="str">
            <v/>
          </cell>
          <cell r="E14" t="str">
            <v/>
          </cell>
          <cell r="F14" t="str">
            <v/>
          </cell>
          <cell r="G14" t="str">
            <v/>
          </cell>
          <cell r="H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</row>
        <row r="15">
          <cell r="D15" t="str">
            <v/>
          </cell>
          <cell r="E15" t="str">
            <v/>
          </cell>
          <cell r="F15" t="str">
            <v/>
          </cell>
          <cell r="G15" t="str">
            <v/>
          </cell>
          <cell r="H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</row>
        <row r="16"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</row>
        <row r="17">
          <cell r="D17" t="str">
            <v/>
          </cell>
          <cell r="E17" t="str">
            <v/>
          </cell>
          <cell r="F17" t="str">
            <v/>
          </cell>
          <cell r="G17" t="str">
            <v/>
          </cell>
          <cell r="H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</row>
        <row r="18">
          <cell r="D18" t="str">
            <v/>
          </cell>
          <cell r="E18" t="str">
            <v/>
          </cell>
          <cell r="F18" t="str">
            <v/>
          </cell>
          <cell r="G18" t="str">
            <v/>
          </cell>
          <cell r="H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</row>
        <row r="19">
          <cell r="D19" t="str">
            <v/>
          </cell>
          <cell r="E19" t="str">
            <v/>
          </cell>
          <cell r="F19" t="str">
            <v/>
          </cell>
          <cell r="G19" t="str">
            <v/>
          </cell>
          <cell r="H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</row>
        <row r="20">
          <cell r="D20" t="str">
            <v/>
          </cell>
          <cell r="E20" t="str">
            <v/>
          </cell>
          <cell r="F20" t="str">
            <v/>
          </cell>
          <cell r="G20" t="str">
            <v/>
          </cell>
          <cell r="H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</row>
        <row r="21"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</row>
        <row r="22">
          <cell r="D22" t="str">
            <v/>
          </cell>
          <cell r="E22" t="str">
            <v/>
          </cell>
          <cell r="F22" t="str">
            <v/>
          </cell>
          <cell r="G22" t="str">
            <v/>
          </cell>
          <cell r="H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</row>
        <row r="23">
          <cell r="D23" t="str">
            <v/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</row>
        <row r="24">
          <cell r="D24" t="str">
            <v/>
          </cell>
          <cell r="E24" t="str">
            <v/>
          </cell>
          <cell r="F24" t="str">
            <v/>
          </cell>
          <cell r="G24" t="str">
            <v/>
          </cell>
          <cell r="H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</row>
        <row r="25">
          <cell r="D25" t="str">
            <v/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</row>
        <row r="26">
          <cell r="D26" t="str">
            <v/>
          </cell>
          <cell r="E26" t="str">
            <v/>
          </cell>
          <cell r="F26" t="str">
            <v/>
          </cell>
          <cell r="G26" t="str">
            <v/>
          </cell>
          <cell r="H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</row>
        <row r="27">
          <cell r="D27" t="str">
            <v/>
          </cell>
          <cell r="E27" t="str">
            <v/>
          </cell>
          <cell r="F27" t="str">
            <v/>
          </cell>
          <cell r="G27" t="str">
            <v/>
          </cell>
          <cell r="H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</row>
        <row r="28">
          <cell r="D28" t="str">
            <v/>
          </cell>
          <cell r="E28" t="str">
            <v/>
          </cell>
          <cell r="F28" t="str">
            <v/>
          </cell>
          <cell r="G28" t="str">
            <v/>
          </cell>
          <cell r="H28" t="str">
            <v/>
          </cell>
          <cell r="AB28" t="str">
            <v/>
          </cell>
          <cell r="AC28" t="str">
            <v/>
          </cell>
          <cell r="AD28" t="str">
            <v/>
          </cell>
          <cell r="AE28" t="str">
            <v/>
          </cell>
          <cell r="AF28" t="str">
            <v/>
          </cell>
        </row>
        <row r="29">
          <cell r="D29" t="str">
            <v/>
          </cell>
          <cell r="E29" t="str">
            <v/>
          </cell>
          <cell r="F29" t="str">
            <v/>
          </cell>
          <cell r="G29" t="str">
            <v/>
          </cell>
          <cell r="H29" t="str">
            <v/>
          </cell>
          <cell r="AB29" t="str">
            <v/>
          </cell>
          <cell r="AC29" t="str">
            <v/>
          </cell>
          <cell r="AD29" t="str">
            <v/>
          </cell>
          <cell r="AE29" t="str">
            <v/>
          </cell>
          <cell r="AF29" t="str">
            <v/>
          </cell>
        </row>
        <row r="30">
          <cell r="D30" t="str">
            <v/>
          </cell>
          <cell r="E30" t="str">
            <v/>
          </cell>
          <cell r="F30" t="str">
            <v/>
          </cell>
          <cell r="G30" t="str">
            <v/>
          </cell>
          <cell r="H30" t="str">
            <v/>
          </cell>
          <cell r="AB30" t="str">
            <v/>
          </cell>
          <cell r="AC30" t="str">
            <v/>
          </cell>
          <cell r="AD30" t="str">
            <v/>
          </cell>
          <cell r="AE30" t="str">
            <v/>
          </cell>
          <cell r="AF30" t="str">
            <v/>
          </cell>
        </row>
        <row r="31">
          <cell r="D31" t="str">
            <v/>
          </cell>
          <cell r="E31" t="str">
            <v/>
          </cell>
          <cell r="F31" t="str">
            <v/>
          </cell>
          <cell r="G31" t="str">
            <v/>
          </cell>
          <cell r="H31" t="str">
            <v/>
          </cell>
          <cell r="AB31" t="str">
            <v/>
          </cell>
          <cell r="AC31" t="str">
            <v/>
          </cell>
          <cell r="AD31" t="str">
            <v/>
          </cell>
          <cell r="AE31" t="str">
            <v/>
          </cell>
          <cell r="AF31" t="str">
            <v/>
          </cell>
        </row>
        <row r="32">
          <cell r="D32" t="str">
            <v/>
          </cell>
          <cell r="E32" t="str">
            <v/>
          </cell>
          <cell r="F32" t="str">
            <v/>
          </cell>
          <cell r="G32" t="str">
            <v/>
          </cell>
          <cell r="H32" t="str">
            <v/>
          </cell>
          <cell r="AB32" t="str">
            <v/>
          </cell>
          <cell r="AC32" t="str">
            <v/>
          </cell>
          <cell r="AD32" t="str">
            <v/>
          </cell>
          <cell r="AE32" t="str">
            <v/>
          </cell>
          <cell r="AF32" t="str">
            <v/>
          </cell>
        </row>
        <row r="33">
          <cell r="D33" t="str">
            <v/>
          </cell>
          <cell r="E33" t="str">
            <v/>
          </cell>
          <cell r="F33" t="str">
            <v/>
          </cell>
          <cell r="G33" t="str">
            <v/>
          </cell>
          <cell r="H33" t="str">
            <v/>
          </cell>
          <cell r="AB33" t="str">
            <v/>
          </cell>
          <cell r="AC33" t="str">
            <v/>
          </cell>
          <cell r="AD33" t="str">
            <v/>
          </cell>
          <cell r="AE33" t="str">
            <v/>
          </cell>
          <cell r="AF33" t="str">
            <v/>
          </cell>
        </row>
        <row r="34">
          <cell r="D34" t="str">
            <v/>
          </cell>
          <cell r="E34" t="str">
            <v/>
          </cell>
          <cell r="F34" t="str">
            <v/>
          </cell>
          <cell r="G34" t="str">
            <v/>
          </cell>
          <cell r="H34" t="str">
            <v/>
          </cell>
          <cell r="AB34" t="str">
            <v/>
          </cell>
          <cell r="AC34" t="str">
            <v/>
          </cell>
          <cell r="AD34" t="str">
            <v/>
          </cell>
          <cell r="AE34" t="str">
            <v/>
          </cell>
          <cell r="AF34" t="str">
            <v/>
          </cell>
        </row>
        <row r="35">
          <cell r="D35" t="str">
            <v/>
          </cell>
          <cell r="E35" t="str">
            <v/>
          </cell>
          <cell r="F35" t="str">
            <v/>
          </cell>
          <cell r="G35" t="str">
            <v/>
          </cell>
          <cell r="H35" t="str">
            <v/>
          </cell>
          <cell r="AB35" t="str">
            <v/>
          </cell>
          <cell r="AC35" t="str">
            <v/>
          </cell>
          <cell r="AD35" t="str">
            <v/>
          </cell>
          <cell r="AE35" t="str">
            <v/>
          </cell>
          <cell r="AF35" t="str">
            <v/>
          </cell>
        </row>
        <row r="36">
          <cell r="D36" t="str">
            <v/>
          </cell>
          <cell r="E36" t="str">
            <v/>
          </cell>
          <cell r="F36" t="str">
            <v/>
          </cell>
          <cell r="G36" t="str">
            <v/>
          </cell>
          <cell r="H36" t="str">
            <v/>
          </cell>
          <cell r="AB36" t="str">
            <v/>
          </cell>
          <cell r="AC36" t="str">
            <v/>
          </cell>
          <cell r="AD36" t="str">
            <v/>
          </cell>
          <cell r="AE36" t="str">
            <v/>
          </cell>
          <cell r="AF36" t="str">
            <v/>
          </cell>
        </row>
        <row r="37">
          <cell r="D37" t="str">
            <v/>
          </cell>
          <cell r="E37" t="str">
            <v/>
          </cell>
          <cell r="F37" t="str">
            <v/>
          </cell>
          <cell r="G37" t="str">
            <v/>
          </cell>
          <cell r="H37" t="str">
            <v/>
          </cell>
          <cell r="AB37" t="str">
            <v/>
          </cell>
          <cell r="AC37" t="str">
            <v/>
          </cell>
          <cell r="AD37" t="str">
            <v/>
          </cell>
          <cell r="AE37" t="str">
            <v/>
          </cell>
          <cell r="AF37" t="str">
            <v/>
          </cell>
        </row>
        <row r="38">
          <cell r="D38" t="str">
            <v/>
          </cell>
          <cell r="E38" t="str">
            <v/>
          </cell>
          <cell r="F38" t="str">
            <v/>
          </cell>
          <cell r="G38" t="str">
            <v/>
          </cell>
          <cell r="H38" t="str">
            <v/>
          </cell>
          <cell r="AB38" t="str">
            <v/>
          </cell>
          <cell r="AC38" t="str">
            <v/>
          </cell>
          <cell r="AD38" t="str">
            <v/>
          </cell>
          <cell r="AE38" t="str">
            <v/>
          </cell>
          <cell r="AF38" t="str">
            <v/>
          </cell>
        </row>
        <row r="39">
          <cell r="D39" t="str">
            <v/>
          </cell>
          <cell r="E39" t="str">
            <v/>
          </cell>
          <cell r="F39" t="str">
            <v/>
          </cell>
          <cell r="G39" t="str">
            <v/>
          </cell>
          <cell r="H39" t="str">
            <v/>
          </cell>
          <cell r="AB39" t="str">
            <v/>
          </cell>
          <cell r="AC39" t="str">
            <v/>
          </cell>
          <cell r="AD39" t="str">
            <v/>
          </cell>
          <cell r="AE39" t="str">
            <v/>
          </cell>
          <cell r="AF39" t="str">
            <v/>
          </cell>
        </row>
        <row r="40">
          <cell r="D40" t="str">
            <v/>
          </cell>
          <cell r="E40" t="str">
            <v/>
          </cell>
          <cell r="F40" t="str">
            <v/>
          </cell>
          <cell r="G40" t="str">
            <v/>
          </cell>
          <cell r="H40" t="str">
            <v/>
          </cell>
          <cell r="AB40" t="str">
            <v/>
          </cell>
          <cell r="AC40" t="str">
            <v/>
          </cell>
          <cell r="AD40" t="str">
            <v/>
          </cell>
          <cell r="AE40" t="str">
            <v/>
          </cell>
          <cell r="AF40" t="str">
            <v/>
          </cell>
        </row>
        <row r="41">
          <cell r="D41" t="str">
            <v/>
          </cell>
          <cell r="E41" t="str">
            <v/>
          </cell>
          <cell r="F41" t="str">
            <v/>
          </cell>
          <cell r="G41" t="str">
            <v/>
          </cell>
          <cell r="H41" t="str">
            <v/>
          </cell>
          <cell r="AB41" t="str">
            <v/>
          </cell>
          <cell r="AC41" t="str">
            <v/>
          </cell>
          <cell r="AD41" t="str">
            <v/>
          </cell>
          <cell r="AE41" t="str">
            <v/>
          </cell>
          <cell r="AF41" t="str">
            <v/>
          </cell>
        </row>
        <row r="42">
          <cell r="D42" t="str">
            <v/>
          </cell>
          <cell r="E42" t="str">
            <v/>
          </cell>
          <cell r="F42" t="str">
            <v/>
          </cell>
          <cell r="G42" t="str">
            <v/>
          </cell>
          <cell r="H42" t="str">
            <v/>
          </cell>
          <cell r="AB42" t="str">
            <v/>
          </cell>
          <cell r="AC42" t="str">
            <v/>
          </cell>
          <cell r="AD42" t="str">
            <v/>
          </cell>
          <cell r="AE42" t="str">
            <v/>
          </cell>
          <cell r="AF42" t="str">
            <v/>
          </cell>
        </row>
        <row r="43">
          <cell r="D43" t="str">
            <v/>
          </cell>
          <cell r="E43" t="str">
            <v/>
          </cell>
          <cell r="F43" t="str">
            <v/>
          </cell>
          <cell r="G43" t="str">
            <v/>
          </cell>
          <cell r="H43" t="str">
            <v/>
          </cell>
          <cell r="AB43" t="str">
            <v/>
          </cell>
          <cell r="AC43" t="str">
            <v/>
          </cell>
          <cell r="AD43" t="str">
            <v/>
          </cell>
          <cell r="AE43" t="str">
            <v/>
          </cell>
          <cell r="AF43" t="str">
            <v/>
          </cell>
        </row>
        <row r="44">
          <cell r="D44" t="str">
            <v/>
          </cell>
          <cell r="E44" t="str">
            <v/>
          </cell>
          <cell r="F44" t="str">
            <v/>
          </cell>
          <cell r="G44" t="str">
            <v/>
          </cell>
          <cell r="H44" t="str">
            <v/>
          </cell>
          <cell r="AB44" t="str">
            <v/>
          </cell>
          <cell r="AC44" t="str">
            <v/>
          </cell>
          <cell r="AD44" t="str">
            <v/>
          </cell>
          <cell r="AE44" t="str">
            <v/>
          </cell>
          <cell r="AF44" t="str">
            <v/>
          </cell>
        </row>
        <row r="45">
          <cell r="D45" t="str">
            <v/>
          </cell>
          <cell r="E45" t="str">
            <v/>
          </cell>
          <cell r="F45" t="str">
            <v/>
          </cell>
          <cell r="G45" t="str">
            <v/>
          </cell>
          <cell r="H45" t="str">
            <v/>
          </cell>
          <cell r="AB45" t="str">
            <v/>
          </cell>
          <cell r="AC45" t="str">
            <v/>
          </cell>
          <cell r="AD45" t="str">
            <v/>
          </cell>
          <cell r="AE45" t="str">
            <v/>
          </cell>
          <cell r="AF45" t="str">
            <v/>
          </cell>
        </row>
        <row r="46">
          <cell r="D46" t="str">
            <v/>
          </cell>
          <cell r="E46" t="str">
            <v/>
          </cell>
          <cell r="F46" t="str">
            <v/>
          </cell>
          <cell r="G46" t="str">
            <v/>
          </cell>
          <cell r="H46" t="str">
            <v/>
          </cell>
          <cell r="AB46" t="str">
            <v/>
          </cell>
          <cell r="AC46" t="str">
            <v/>
          </cell>
          <cell r="AD46" t="str">
            <v/>
          </cell>
          <cell r="AE46" t="str">
            <v/>
          </cell>
          <cell r="AF46" t="str">
            <v/>
          </cell>
        </row>
        <row r="47">
          <cell r="D47" t="str">
            <v/>
          </cell>
          <cell r="E47" t="str">
            <v/>
          </cell>
          <cell r="F47" t="str">
            <v/>
          </cell>
          <cell r="G47" t="str">
            <v/>
          </cell>
          <cell r="H47" t="str">
            <v/>
          </cell>
          <cell r="AB47" t="str">
            <v/>
          </cell>
          <cell r="AC47" t="str">
            <v/>
          </cell>
          <cell r="AD47" t="str">
            <v/>
          </cell>
          <cell r="AE47" t="str">
            <v/>
          </cell>
          <cell r="AF47" t="str">
            <v/>
          </cell>
        </row>
        <row r="48">
          <cell r="D48" t="str">
            <v/>
          </cell>
          <cell r="E48" t="str">
            <v/>
          </cell>
          <cell r="F48" t="str">
            <v/>
          </cell>
          <cell r="G48" t="str">
            <v/>
          </cell>
          <cell r="H48" t="str">
            <v/>
          </cell>
          <cell r="AB48" t="str">
            <v/>
          </cell>
          <cell r="AC48" t="str">
            <v/>
          </cell>
          <cell r="AD48" t="str">
            <v/>
          </cell>
          <cell r="AE48" t="str">
            <v/>
          </cell>
          <cell r="AF48" t="str">
            <v/>
          </cell>
        </row>
        <row r="49">
          <cell r="D49" t="str">
            <v/>
          </cell>
          <cell r="E49" t="str">
            <v/>
          </cell>
          <cell r="F49" t="str">
            <v/>
          </cell>
          <cell r="G49" t="str">
            <v/>
          </cell>
          <cell r="H49" t="str">
            <v/>
          </cell>
          <cell r="AB49" t="str">
            <v/>
          </cell>
          <cell r="AC49" t="str">
            <v/>
          </cell>
          <cell r="AD49" t="str">
            <v/>
          </cell>
          <cell r="AE49" t="str">
            <v/>
          </cell>
          <cell r="AF49" t="str">
            <v/>
          </cell>
        </row>
        <row r="50">
          <cell r="D50" t="str">
            <v/>
          </cell>
          <cell r="E50" t="str">
            <v/>
          </cell>
          <cell r="F50" t="str">
            <v/>
          </cell>
          <cell r="G50" t="str">
            <v/>
          </cell>
          <cell r="H50" t="str">
            <v/>
          </cell>
          <cell r="AB50" t="str">
            <v/>
          </cell>
          <cell r="AC50" t="str">
            <v/>
          </cell>
          <cell r="AD50" t="str">
            <v/>
          </cell>
          <cell r="AE50" t="str">
            <v/>
          </cell>
          <cell r="AF50" t="str">
            <v/>
          </cell>
        </row>
        <row r="51">
          <cell r="D51" t="str">
            <v/>
          </cell>
          <cell r="E51" t="str">
            <v/>
          </cell>
          <cell r="F51" t="str">
            <v/>
          </cell>
          <cell r="G51" t="str">
            <v/>
          </cell>
          <cell r="H51" t="str">
            <v/>
          </cell>
          <cell r="AB51" t="str">
            <v/>
          </cell>
          <cell r="AC51" t="str">
            <v/>
          </cell>
          <cell r="AD51" t="str">
            <v/>
          </cell>
          <cell r="AE51" t="str">
            <v/>
          </cell>
          <cell r="AF51" t="str">
            <v/>
          </cell>
        </row>
        <row r="52">
          <cell r="D52" t="str">
            <v/>
          </cell>
          <cell r="E52" t="str">
            <v/>
          </cell>
          <cell r="F52" t="str">
            <v/>
          </cell>
          <cell r="G52" t="str">
            <v/>
          </cell>
          <cell r="H52" t="str">
            <v/>
          </cell>
          <cell r="AB52" t="str">
            <v/>
          </cell>
          <cell r="AC52" t="str">
            <v/>
          </cell>
          <cell r="AD52" t="str">
            <v/>
          </cell>
          <cell r="AE52" t="str">
            <v/>
          </cell>
          <cell r="AF52" t="str">
            <v/>
          </cell>
        </row>
        <row r="53">
          <cell r="D53" t="str">
            <v/>
          </cell>
          <cell r="E53" t="str">
            <v/>
          </cell>
          <cell r="F53" t="str">
            <v/>
          </cell>
          <cell r="G53" t="str">
            <v/>
          </cell>
          <cell r="H53" t="str">
            <v/>
          </cell>
          <cell r="AB53" t="str">
            <v/>
          </cell>
          <cell r="AC53" t="str">
            <v/>
          </cell>
          <cell r="AD53" t="str">
            <v/>
          </cell>
          <cell r="AE53" t="str">
            <v/>
          </cell>
          <cell r="AF53" t="str">
            <v/>
          </cell>
        </row>
        <row r="54">
          <cell r="D54" t="str">
            <v/>
          </cell>
          <cell r="E54" t="str">
            <v/>
          </cell>
          <cell r="F54" t="str">
            <v/>
          </cell>
          <cell r="G54" t="str">
            <v/>
          </cell>
          <cell r="H54" t="str">
            <v/>
          </cell>
          <cell r="AB54" t="str">
            <v/>
          </cell>
          <cell r="AC54" t="str">
            <v/>
          </cell>
          <cell r="AD54" t="str">
            <v/>
          </cell>
          <cell r="AE54" t="str">
            <v/>
          </cell>
          <cell r="AF54" t="str">
            <v/>
          </cell>
        </row>
        <row r="55">
          <cell r="D55" t="str">
            <v/>
          </cell>
          <cell r="E55" t="str">
            <v/>
          </cell>
          <cell r="F55" t="str">
            <v/>
          </cell>
          <cell r="G55" t="str">
            <v/>
          </cell>
          <cell r="H55" t="str">
            <v/>
          </cell>
          <cell r="AB55" t="str">
            <v/>
          </cell>
          <cell r="AC55" t="str">
            <v/>
          </cell>
          <cell r="AD55" t="str">
            <v/>
          </cell>
          <cell r="AE55" t="str">
            <v/>
          </cell>
          <cell r="AF55" t="str">
            <v/>
          </cell>
        </row>
        <row r="56">
          <cell r="D56" t="str">
            <v/>
          </cell>
          <cell r="E56" t="str">
            <v/>
          </cell>
          <cell r="F56" t="str">
            <v/>
          </cell>
          <cell r="G56" t="str">
            <v/>
          </cell>
          <cell r="H56" t="str">
            <v/>
          </cell>
          <cell r="AB56" t="str">
            <v/>
          </cell>
          <cell r="AC56" t="str">
            <v/>
          </cell>
          <cell r="AD56" t="str">
            <v/>
          </cell>
          <cell r="AE56" t="str">
            <v/>
          </cell>
          <cell r="AF56" t="str">
            <v/>
          </cell>
        </row>
        <row r="57">
          <cell r="D57" t="str">
            <v/>
          </cell>
          <cell r="E57" t="str">
            <v/>
          </cell>
          <cell r="F57" t="str">
            <v/>
          </cell>
          <cell r="G57" t="str">
            <v/>
          </cell>
          <cell r="H57" t="str">
            <v/>
          </cell>
          <cell r="AB57" t="str">
            <v/>
          </cell>
          <cell r="AC57" t="str">
            <v/>
          </cell>
          <cell r="AD57" t="str">
            <v/>
          </cell>
          <cell r="AE57" t="str">
            <v/>
          </cell>
          <cell r="AF57" t="str">
            <v/>
          </cell>
        </row>
        <row r="58">
          <cell r="D58" t="str">
            <v/>
          </cell>
          <cell r="E58" t="str">
            <v/>
          </cell>
          <cell r="F58" t="str">
            <v/>
          </cell>
          <cell r="G58" t="str">
            <v/>
          </cell>
          <cell r="H58" t="str">
            <v/>
          </cell>
          <cell r="AB58" t="str">
            <v/>
          </cell>
          <cell r="AC58" t="str">
            <v/>
          </cell>
          <cell r="AD58" t="str">
            <v/>
          </cell>
          <cell r="AE58" t="str">
            <v/>
          </cell>
          <cell r="AF58" t="str">
            <v/>
          </cell>
        </row>
        <row r="59">
          <cell r="D59" t="str">
            <v/>
          </cell>
          <cell r="E59" t="str">
            <v/>
          </cell>
          <cell r="F59" t="str">
            <v/>
          </cell>
          <cell r="G59" t="str">
            <v/>
          </cell>
          <cell r="H59" t="str">
            <v/>
          </cell>
          <cell r="AB59" t="str">
            <v/>
          </cell>
          <cell r="AC59" t="str">
            <v/>
          </cell>
          <cell r="AD59" t="str">
            <v/>
          </cell>
          <cell r="AE59" t="str">
            <v/>
          </cell>
          <cell r="AF59" t="str">
            <v/>
          </cell>
        </row>
        <row r="60">
          <cell r="D60" t="str">
            <v/>
          </cell>
          <cell r="E60" t="str">
            <v/>
          </cell>
          <cell r="F60" t="str">
            <v/>
          </cell>
          <cell r="G60" t="str">
            <v/>
          </cell>
          <cell r="H60" t="str">
            <v/>
          </cell>
          <cell r="AB60" t="str">
            <v/>
          </cell>
          <cell r="AC60" t="str">
            <v/>
          </cell>
          <cell r="AD60" t="str">
            <v/>
          </cell>
          <cell r="AE60" t="str">
            <v/>
          </cell>
          <cell r="AF60" t="str">
            <v/>
          </cell>
        </row>
        <row r="61">
          <cell r="D61" t="str">
            <v/>
          </cell>
          <cell r="E61" t="str">
            <v/>
          </cell>
          <cell r="F61" t="str">
            <v/>
          </cell>
          <cell r="G61" t="str">
            <v/>
          </cell>
          <cell r="H61" t="str">
            <v/>
          </cell>
          <cell r="AB61" t="str">
            <v/>
          </cell>
          <cell r="AC61" t="str">
            <v/>
          </cell>
          <cell r="AD61" t="str">
            <v/>
          </cell>
          <cell r="AE61" t="str">
            <v/>
          </cell>
          <cell r="AF61" t="str">
            <v/>
          </cell>
        </row>
        <row r="62">
          <cell r="D62" t="str">
            <v/>
          </cell>
          <cell r="E62" t="str">
            <v/>
          </cell>
          <cell r="F62" t="str">
            <v/>
          </cell>
          <cell r="G62" t="str">
            <v/>
          </cell>
          <cell r="H62" t="str">
            <v/>
          </cell>
          <cell r="AB62" t="str">
            <v/>
          </cell>
          <cell r="AC62" t="str">
            <v/>
          </cell>
          <cell r="AD62" t="str">
            <v/>
          </cell>
          <cell r="AE62" t="str">
            <v/>
          </cell>
          <cell r="AF62" t="str">
            <v/>
          </cell>
        </row>
        <row r="63">
          <cell r="D63" t="str">
            <v/>
          </cell>
          <cell r="E63" t="str">
            <v/>
          </cell>
          <cell r="F63" t="str">
            <v/>
          </cell>
          <cell r="G63" t="str">
            <v/>
          </cell>
          <cell r="H63" t="str">
            <v/>
          </cell>
          <cell r="AB63" t="str">
            <v/>
          </cell>
          <cell r="AC63" t="str">
            <v/>
          </cell>
          <cell r="AD63" t="str">
            <v/>
          </cell>
          <cell r="AE63" t="str">
            <v/>
          </cell>
          <cell r="AF63" t="str">
            <v/>
          </cell>
        </row>
        <row r="64">
          <cell r="D64" t="str">
            <v/>
          </cell>
          <cell r="E64" t="str">
            <v/>
          </cell>
          <cell r="F64" t="str">
            <v/>
          </cell>
          <cell r="G64" t="str">
            <v/>
          </cell>
          <cell r="H64" t="str">
            <v/>
          </cell>
          <cell r="AB64" t="str">
            <v/>
          </cell>
          <cell r="AC64" t="str">
            <v/>
          </cell>
          <cell r="AD64" t="str">
            <v/>
          </cell>
          <cell r="AE64" t="str">
            <v/>
          </cell>
          <cell r="AF64" t="str">
            <v/>
          </cell>
        </row>
        <row r="65">
          <cell r="D65" t="str">
            <v/>
          </cell>
          <cell r="E65" t="str">
            <v/>
          </cell>
          <cell r="F65" t="str">
            <v/>
          </cell>
          <cell r="G65" t="str">
            <v/>
          </cell>
          <cell r="H65" t="str">
            <v/>
          </cell>
          <cell r="AB65" t="str">
            <v/>
          </cell>
          <cell r="AC65" t="str">
            <v/>
          </cell>
          <cell r="AD65" t="str">
            <v/>
          </cell>
          <cell r="AE65" t="str">
            <v/>
          </cell>
          <cell r="AF65" t="str">
            <v/>
          </cell>
        </row>
        <row r="66">
          <cell r="D66" t="str">
            <v/>
          </cell>
          <cell r="E66" t="str">
            <v/>
          </cell>
          <cell r="F66" t="str">
            <v/>
          </cell>
          <cell r="G66" t="str">
            <v/>
          </cell>
          <cell r="H66" t="str">
            <v/>
          </cell>
          <cell r="AB66" t="str">
            <v/>
          </cell>
          <cell r="AC66" t="str">
            <v/>
          </cell>
          <cell r="AD66" t="str">
            <v/>
          </cell>
          <cell r="AE66" t="str">
            <v/>
          </cell>
          <cell r="AF66" t="str">
            <v/>
          </cell>
        </row>
        <row r="67">
          <cell r="D67" t="str">
            <v/>
          </cell>
          <cell r="E67" t="str">
            <v/>
          </cell>
          <cell r="F67" t="str">
            <v/>
          </cell>
          <cell r="G67" t="str">
            <v/>
          </cell>
          <cell r="H67" t="str">
            <v/>
          </cell>
          <cell r="AB67" t="str">
            <v/>
          </cell>
          <cell r="AC67" t="str">
            <v/>
          </cell>
          <cell r="AD67" t="str">
            <v/>
          </cell>
          <cell r="AE67" t="str">
            <v/>
          </cell>
          <cell r="AF67" t="str">
            <v/>
          </cell>
        </row>
        <row r="68">
          <cell r="D68" t="str">
            <v/>
          </cell>
          <cell r="E68" t="str">
            <v/>
          </cell>
          <cell r="F68" t="str">
            <v/>
          </cell>
          <cell r="G68" t="str">
            <v/>
          </cell>
          <cell r="H68" t="str">
            <v/>
          </cell>
          <cell r="AB68" t="str">
            <v/>
          </cell>
          <cell r="AC68" t="str">
            <v/>
          </cell>
          <cell r="AD68" t="str">
            <v/>
          </cell>
          <cell r="AE68" t="str">
            <v/>
          </cell>
          <cell r="AF68" t="str">
            <v/>
          </cell>
        </row>
        <row r="69">
          <cell r="D69" t="str">
            <v/>
          </cell>
          <cell r="E69" t="str">
            <v/>
          </cell>
          <cell r="F69" t="str">
            <v/>
          </cell>
          <cell r="G69" t="str">
            <v/>
          </cell>
          <cell r="H69" t="str">
            <v/>
          </cell>
          <cell r="AB69" t="str">
            <v/>
          </cell>
          <cell r="AC69" t="str">
            <v/>
          </cell>
          <cell r="AD69" t="str">
            <v/>
          </cell>
          <cell r="AE69" t="str">
            <v/>
          </cell>
          <cell r="AF69" t="str">
            <v/>
          </cell>
        </row>
        <row r="70">
          <cell r="D70" t="str">
            <v/>
          </cell>
          <cell r="E70" t="str">
            <v/>
          </cell>
          <cell r="F70" t="str">
            <v/>
          </cell>
          <cell r="G70" t="str">
            <v/>
          </cell>
          <cell r="H70" t="str">
            <v/>
          </cell>
          <cell r="AB70" t="str">
            <v/>
          </cell>
          <cell r="AC70" t="str">
            <v/>
          </cell>
          <cell r="AD70" t="str">
            <v/>
          </cell>
          <cell r="AE70" t="str">
            <v/>
          </cell>
          <cell r="AF70" t="str">
            <v/>
          </cell>
        </row>
        <row r="71">
          <cell r="D71" t="str">
            <v/>
          </cell>
          <cell r="E71" t="str">
            <v/>
          </cell>
          <cell r="F71" t="str">
            <v/>
          </cell>
          <cell r="G71" t="str">
            <v/>
          </cell>
          <cell r="H71" t="str">
            <v/>
          </cell>
          <cell r="AB71" t="str">
            <v/>
          </cell>
          <cell r="AC71" t="str">
            <v/>
          </cell>
          <cell r="AD71" t="str">
            <v/>
          </cell>
          <cell r="AE71" t="str">
            <v/>
          </cell>
          <cell r="AF71" t="str">
            <v/>
          </cell>
        </row>
        <row r="72">
          <cell r="D72" t="str">
            <v/>
          </cell>
          <cell r="E72" t="str">
            <v/>
          </cell>
          <cell r="F72" t="str">
            <v/>
          </cell>
          <cell r="G72" t="str">
            <v/>
          </cell>
          <cell r="H72" t="str">
            <v/>
          </cell>
          <cell r="AB72" t="str">
            <v/>
          </cell>
          <cell r="AC72" t="str">
            <v/>
          </cell>
          <cell r="AD72" t="str">
            <v/>
          </cell>
          <cell r="AE72" t="str">
            <v/>
          </cell>
          <cell r="AF72" t="str">
            <v/>
          </cell>
        </row>
        <row r="73">
          <cell r="D73" t="str">
            <v/>
          </cell>
          <cell r="E73" t="str">
            <v/>
          </cell>
          <cell r="F73" t="str">
            <v/>
          </cell>
          <cell r="G73" t="str">
            <v/>
          </cell>
          <cell r="H73" t="str">
            <v/>
          </cell>
          <cell r="AB73" t="str">
            <v/>
          </cell>
          <cell r="AC73" t="str">
            <v/>
          </cell>
          <cell r="AD73" t="str">
            <v/>
          </cell>
          <cell r="AE73" t="str">
            <v/>
          </cell>
          <cell r="AF73" t="str">
            <v/>
          </cell>
        </row>
        <row r="74">
          <cell r="D74" t="str">
            <v/>
          </cell>
          <cell r="E74" t="str">
            <v/>
          </cell>
          <cell r="F74" t="str">
            <v/>
          </cell>
          <cell r="G74" t="str">
            <v/>
          </cell>
          <cell r="H74" t="str">
            <v/>
          </cell>
          <cell r="AB74" t="str">
            <v/>
          </cell>
          <cell r="AC74" t="str">
            <v/>
          </cell>
          <cell r="AD74" t="str">
            <v/>
          </cell>
          <cell r="AE74" t="str">
            <v/>
          </cell>
          <cell r="AF74" t="str">
            <v/>
          </cell>
        </row>
        <row r="75">
          <cell r="D75" t="str">
            <v/>
          </cell>
          <cell r="E75" t="str">
            <v/>
          </cell>
          <cell r="F75" t="str">
            <v/>
          </cell>
          <cell r="G75" t="str">
            <v/>
          </cell>
          <cell r="H75" t="str">
            <v/>
          </cell>
          <cell r="AB75" t="str">
            <v/>
          </cell>
          <cell r="AC75" t="str">
            <v/>
          </cell>
          <cell r="AD75" t="str">
            <v/>
          </cell>
          <cell r="AE75" t="str">
            <v/>
          </cell>
          <cell r="AF75" t="str">
            <v/>
          </cell>
        </row>
        <row r="76">
          <cell r="D76" t="str">
            <v/>
          </cell>
          <cell r="E76" t="str">
            <v/>
          </cell>
          <cell r="F76" t="str">
            <v/>
          </cell>
          <cell r="G76" t="str">
            <v/>
          </cell>
          <cell r="H76" t="str">
            <v/>
          </cell>
          <cell r="AB76" t="str">
            <v/>
          </cell>
          <cell r="AC76" t="str">
            <v/>
          </cell>
          <cell r="AD76" t="str">
            <v/>
          </cell>
          <cell r="AE76" t="str">
            <v/>
          </cell>
          <cell r="AF76" t="str">
            <v/>
          </cell>
        </row>
        <row r="77">
          <cell r="D77" t="str">
            <v/>
          </cell>
          <cell r="E77" t="str">
            <v/>
          </cell>
          <cell r="F77" t="str">
            <v/>
          </cell>
          <cell r="G77" t="str">
            <v/>
          </cell>
          <cell r="H77" t="str">
            <v/>
          </cell>
          <cell r="AB77" t="str">
            <v/>
          </cell>
          <cell r="AC77" t="str">
            <v/>
          </cell>
          <cell r="AD77" t="str">
            <v/>
          </cell>
          <cell r="AE77" t="str">
            <v/>
          </cell>
          <cell r="AF77" t="str">
            <v/>
          </cell>
        </row>
        <row r="78">
          <cell r="D78" t="str">
            <v/>
          </cell>
          <cell r="E78" t="str">
            <v/>
          </cell>
          <cell r="F78" t="str">
            <v/>
          </cell>
          <cell r="G78" t="str">
            <v/>
          </cell>
          <cell r="H78" t="str">
            <v/>
          </cell>
          <cell r="AB78" t="str">
            <v/>
          </cell>
          <cell r="AC78" t="str">
            <v/>
          </cell>
          <cell r="AD78" t="str">
            <v/>
          </cell>
          <cell r="AE78" t="str">
            <v/>
          </cell>
          <cell r="AF78" t="str">
            <v/>
          </cell>
        </row>
        <row r="79">
          <cell r="D79" t="str">
            <v/>
          </cell>
          <cell r="E79" t="str">
            <v/>
          </cell>
          <cell r="F79" t="str">
            <v/>
          </cell>
          <cell r="G79" t="str">
            <v/>
          </cell>
          <cell r="H79" t="str">
            <v/>
          </cell>
          <cell r="AB79" t="str">
            <v/>
          </cell>
          <cell r="AC79" t="str">
            <v/>
          </cell>
          <cell r="AD79" t="str">
            <v/>
          </cell>
          <cell r="AE79" t="str">
            <v/>
          </cell>
          <cell r="AF79" t="str">
            <v/>
          </cell>
        </row>
        <row r="80">
          <cell r="D80" t="str">
            <v/>
          </cell>
          <cell r="E80" t="str">
            <v/>
          </cell>
          <cell r="F80" t="str">
            <v/>
          </cell>
          <cell r="G80" t="str">
            <v/>
          </cell>
          <cell r="H80" t="str">
            <v/>
          </cell>
          <cell r="AB80" t="str">
            <v/>
          </cell>
          <cell r="AC80" t="str">
            <v/>
          </cell>
          <cell r="AD80" t="str">
            <v/>
          </cell>
          <cell r="AE80" t="str">
            <v/>
          </cell>
          <cell r="AF80" t="str">
            <v/>
          </cell>
        </row>
        <row r="81">
          <cell r="D81" t="str">
            <v/>
          </cell>
          <cell r="E81" t="str">
            <v/>
          </cell>
          <cell r="F81" t="str">
            <v/>
          </cell>
          <cell r="G81" t="str">
            <v/>
          </cell>
          <cell r="H81" t="str">
            <v/>
          </cell>
          <cell r="AB81" t="str">
            <v/>
          </cell>
          <cell r="AC81" t="str">
            <v/>
          </cell>
          <cell r="AD81" t="str">
            <v/>
          </cell>
          <cell r="AE81" t="str">
            <v/>
          </cell>
          <cell r="AF81" t="str">
            <v/>
          </cell>
        </row>
        <row r="82">
          <cell r="D82" t="str">
            <v/>
          </cell>
          <cell r="E82" t="str">
            <v/>
          </cell>
          <cell r="F82" t="str">
            <v/>
          </cell>
          <cell r="G82" t="str">
            <v/>
          </cell>
          <cell r="H82" t="str">
            <v/>
          </cell>
          <cell r="AB82" t="str">
            <v/>
          </cell>
          <cell r="AC82" t="str">
            <v/>
          </cell>
          <cell r="AD82" t="str">
            <v/>
          </cell>
          <cell r="AE82" t="str">
            <v/>
          </cell>
          <cell r="AF82" t="str">
            <v/>
          </cell>
        </row>
        <row r="83">
          <cell r="D83" t="str">
            <v/>
          </cell>
          <cell r="E83" t="str">
            <v/>
          </cell>
          <cell r="F83" t="str">
            <v/>
          </cell>
          <cell r="G83" t="str">
            <v/>
          </cell>
          <cell r="H83" t="str">
            <v/>
          </cell>
          <cell r="AB83" t="str">
            <v/>
          </cell>
          <cell r="AC83" t="str">
            <v/>
          </cell>
          <cell r="AD83" t="str">
            <v/>
          </cell>
          <cell r="AE83" t="str">
            <v/>
          </cell>
          <cell r="AF83" t="str">
            <v/>
          </cell>
        </row>
        <row r="84">
          <cell r="D84" t="str">
            <v/>
          </cell>
          <cell r="E84" t="str">
            <v/>
          </cell>
          <cell r="F84" t="str">
            <v/>
          </cell>
          <cell r="G84" t="str">
            <v/>
          </cell>
          <cell r="H84" t="str">
            <v/>
          </cell>
          <cell r="AB84" t="str">
            <v/>
          </cell>
          <cell r="AC84" t="str">
            <v/>
          </cell>
          <cell r="AD84" t="str">
            <v/>
          </cell>
          <cell r="AE84" t="str">
            <v/>
          </cell>
          <cell r="AF84" t="str">
            <v/>
          </cell>
        </row>
        <row r="85">
          <cell r="D85" t="str">
            <v/>
          </cell>
          <cell r="E85" t="str">
            <v/>
          </cell>
          <cell r="F85" t="str">
            <v/>
          </cell>
          <cell r="G85" t="str">
            <v/>
          </cell>
          <cell r="H85" t="str">
            <v/>
          </cell>
          <cell r="AB85" t="str">
            <v/>
          </cell>
          <cell r="AC85" t="str">
            <v/>
          </cell>
          <cell r="AD85" t="str">
            <v/>
          </cell>
          <cell r="AE85" t="str">
            <v/>
          </cell>
          <cell r="AF85" t="str">
            <v/>
          </cell>
        </row>
        <row r="86">
          <cell r="D86" t="str">
            <v/>
          </cell>
          <cell r="E86" t="str">
            <v/>
          </cell>
          <cell r="F86" t="str">
            <v/>
          </cell>
          <cell r="G86" t="str">
            <v/>
          </cell>
          <cell r="H86" t="str">
            <v/>
          </cell>
          <cell r="AB86" t="str">
            <v/>
          </cell>
          <cell r="AC86" t="str">
            <v/>
          </cell>
          <cell r="AD86" t="str">
            <v/>
          </cell>
          <cell r="AE86" t="str">
            <v/>
          </cell>
          <cell r="AF86" t="str">
            <v/>
          </cell>
        </row>
        <row r="87">
          <cell r="D87" t="str">
            <v/>
          </cell>
          <cell r="E87" t="str">
            <v/>
          </cell>
          <cell r="F87" t="str">
            <v/>
          </cell>
          <cell r="G87" t="str">
            <v/>
          </cell>
          <cell r="H87" t="str">
            <v/>
          </cell>
          <cell r="AB87" t="str">
            <v/>
          </cell>
          <cell r="AC87" t="str">
            <v/>
          </cell>
          <cell r="AD87" t="str">
            <v/>
          </cell>
          <cell r="AE87" t="str">
            <v/>
          </cell>
          <cell r="AF87" t="str">
            <v/>
          </cell>
        </row>
        <row r="88">
          <cell r="D88" t="str">
            <v/>
          </cell>
          <cell r="E88" t="str">
            <v/>
          </cell>
          <cell r="F88" t="str">
            <v/>
          </cell>
          <cell r="G88" t="str">
            <v/>
          </cell>
          <cell r="H88" t="str">
            <v/>
          </cell>
          <cell r="AB88" t="str">
            <v/>
          </cell>
          <cell r="AC88" t="str">
            <v/>
          </cell>
          <cell r="AD88" t="str">
            <v/>
          </cell>
          <cell r="AE88" t="str">
            <v/>
          </cell>
          <cell r="AF88" t="str">
            <v/>
          </cell>
        </row>
        <row r="89">
          <cell r="D89" t="str">
            <v/>
          </cell>
          <cell r="E89" t="str">
            <v/>
          </cell>
          <cell r="F89" t="str">
            <v/>
          </cell>
          <cell r="G89" t="str">
            <v/>
          </cell>
          <cell r="H89" t="str">
            <v/>
          </cell>
          <cell r="AB89" t="str">
            <v/>
          </cell>
          <cell r="AC89" t="str">
            <v/>
          </cell>
          <cell r="AD89" t="str">
            <v/>
          </cell>
          <cell r="AE89" t="str">
            <v/>
          </cell>
          <cell r="AF89" t="str">
            <v/>
          </cell>
        </row>
        <row r="90">
          <cell r="D90" t="str">
            <v/>
          </cell>
          <cell r="E90" t="str">
            <v/>
          </cell>
          <cell r="F90" t="str">
            <v/>
          </cell>
          <cell r="G90" t="str">
            <v/>
          </cell>
          <cell r="H90" t="str">
            <v/>
          </cell>
          <cell r="AB90" t="str">
            <v/>
          </cell>
          <cell r="AC90" t="str">
            <v/>
          </cell>
          <cell r="AD90" t="str">
            <v/>
          </cell>
          <cell r="AE90" t="str">
            <v/>
          </cell>
          <cell r="AF90" t="str">
            <v/>
          </cell>
        </row>
        <row r="91">
          <cell r="D91" t="str">
            <v/>
          </cell>
          <cell r="E91" t="str">
            <v/>
          </cell>
          <cell r="F91" t="str">
            <v/>
          </cell>
          <cell r="G91" t="str">
            <v/>
          </cell>
          <cell r="H91" t="str">
            <v/>
          </cell>
          <cell r="AB91" t="str">
            <v/>
          </cell>
          <cell r="AC91" t="str">
            <v/>
          </cell>
          <cell r="AD91" t="str">
            <v/>
          </cell>
          <cell r="AE91" t="str">
            <v/>
          </cell>
          <cell r="AF91" t="str">
            <v/>
          </cell>
        </row>
        <row r="92">
          <cell r="D92" t="str">
            <v/>
          </cell>
          <cell r="E92" t="str">
            <v/>
          </cell>
          <cell r="F92" t="str">
            <v/>
          </cell>
          <cell r="G92" t="str">
            <v/>
          </cell>
          <cell r="H92" t="str">
            <v/>
          </cell>
          <cell r="AB92" t="str">
            <v/>
          </cell>
          <cell r="AC92" t="str">
            <v/>
          </cell>
          <cell r="AD92" t="str">
            <v/>
          </cell>
          <cell r="AE92" t="str">
            <v/>
          </cell>
          <cell r="AF92" t="str">
            <v/>
          </cell>
        </row>
        <row r="93">
          <cell r="D93" t="str">
            <v/>
          </cell>
          <cell r="E93" t="str">
            <v/>
          </cell>
          <cell r="F93" t="str">
            <v/>
          </cell>
          <cell r="G93" t="str">
            <v/>
          </cell>
          <cell r="H93" t="str">
            <v/>
          </cell>
          <cell r="AB93" t="str">
            <v/>
          </cell>
          <cell r="AC93" t="str">
            <v/>
          </cell>
          <cell r="AD93" t="str">
            <v/>
          </cell>
          <cell r="AE93" t="str">
            <v/>
          </cell>
          <cell r="AF93" t="str">
            <v/>
          </cell>
        </row>
        <row r="94">
          <cell r="D94" t="str">
            <v/>
          </cell>
          <cell r="E94" t="str">
            <v/>
          </cell>
          <cell r="F94" t="str">
            <v/>
          </cell>
          <cell r="G94" t="str">
            <v/>
          </cell>
          <cell r="H94" t="str">
            <v/>
          </cell>
          <cell r="AB94" t="str">
            <v/>
          </cell>
          <cell r="AC94" t="str">
            <v/>
          </cell>
          <cell r="AD94" t="str">
            <v/>
          </cell>
          <cell r="AE94" t="str">
            <v/>
          </cell>
          <cell r="AF94" t="str">
            <v/>
          </cell>
        </row>
        <row r="95">
          <cell r="D95" t="str">
            <v/>
          </cell>
          <cell r="E95" t="str">
            <v/>
          </cell>
          <cell r="F95" t="str">
            <v/>
          </cell>
          <cell r="G95" t="str">
            <v/>
          </cell>
          <cell r="H95" t="str">
            <v/>
          </cell>
          <cell r="AB95" t="str">
            <v/>
          </cell>
          <cell r="AC95" t="str">
            <v/>
          </cell>
          <cell r="AD95" t="str">
            <v/>
          </cell>
          <cell r="AE95" t="str">
            <v/>
          </cell>
          <cell r="AF95" t="str">
            <v/>
          </cell>
        </row>
        <row r="96">
          <cell r="D96" t="str">
            <v/>
          </cell>
          <cell r="E96" t="str">
            <v/>
          </cell>
          <cell r="F96" t="str">
            <v/>
          </cell>
          <cell r="G96" t="str">
            <v/>
          </cell>
          <cell r="H96" t="str">
            <v/>
          </cell>
          <cell r="AB96" t="str">
            <v/>
          </cell>
          <cell r="AC96" t="str">
            <v/>
          </cell>
          <cell r="AD96" t="str">
            <v/>
          </cell>
          <cell r="AE96" t="str">
            <v/>
          </cell>
          <cell r="AF96" t="str">
            <v/>
          </cell>
        </row>
        <row r="97">
          <cell r="D97" t="str">
            <v/>
          </cell>
          <cell r="E97" t="str">
            <v/>
          </cell>
          <cell r="F97" t="str">
            <v/>
          </cell>
          <cell r="G97" t="str">
            <v/>
          </cell>
          <cell r="H97" t="str">
            <v/>
          </cell>
          <cell r="AB97" t="str">
            <v/>
          </cell>
          <cell r="AC97" t="str">
            <v/>
          </cell>
          <cell r="AD97" t="str">
            <v/>
          </cell>
          <cell r="AE97" t="str">
            <v/>
          </cell>
          <cell r="AF97" t="str">
            <v/>
          </cell>
        </row>
        <row r="98">
          <cell r="D98" t="str">
            <v/>
          </cell>
          <cell r="E98" t="str">
            <v/>
          </cell>
          <cell r="F98" t="str">
            <v/>
          </cell>
          <cell r="G98" t="str">
            <v/>
          </cell>
          <cell r="H98" t="str">
            <v/>
          </cell>
          <cell r="AB98" t="str">
            <v/>
          </cell>
          <cell r="AC98" t="str">
            <v/>
          </cell>
          <cell r="AD98" t="str">
            <v/>
          </cell>
          <cell r="AE98" t="str">
            <v/>
          </cell>
          <cell r="AF98" t="str">
            <v/>
          </cell>
        </row>
        <row r="99">
          <cell r="D99" t="str">
            <v/>
          </cell>
          <cell r="E99" t="str">
            <v/>
          </cell>
          <cell r="F99" t="str">
            <v/>
          </cell>
          <cell r="G99" t="str">
            <v/>
          </cell>
          <cell r="H99" t="str">
            <v/>
          </cell>
          <cell r="AB99" t="str">
            <v/>
          </cell>
          <cell r="AC99" t="str">
            <v/>
          </cell>
          <cell r="AD99" t="str">
            <v/>
          </cell>
          <cell r="AE99" t="str">
            <v/>
          </cell>
          <cell r="AF99" t="str">
            <v/>
          </cell>
        </row>
        <row r="100">
          <cell r="D100" t="str">
            <v/>
          </cell>
          <cell r="E100" t="str">
            <v/>
          </cell>
          <cell r="F100" t="str">
            <v/>
          </cell>
          <cell r="G100" t="str">
            <v/>
          </cell>
          <cell r="H100" t="str">
            <v/>
          </cell>
          <cell r="AB100" t="str">
            <v/>
          </cell>
          <cell r="AC100" t="str">
            <v/>
          </cell>
          <cell r="AD100" t="str">
            <v/>
          </cell>
          <cell r="AE100" t="str">
            <v/>
          </cell>
          <cell r="AF100" t="str">
            <v/>
          </cell>
        </row>
        <row r="101">
          <cell r="D101" t="str">
            <v/>
          </cell>
          <cell r="E101" t="str">
            <v/>
          </cell>
          <cell r="F101" t="str">
            <v/>
          </cell>
          <cell r="G101" t="str">
            <v/>
          </cell>
          <cell r="H101" t="str">
            <v/>
          </cell>
          <cell r="AB101" t="str">
            <v/>
          </cell>
          <cell r="AC101" t="str">
            <v/>
          </cell>
          <cell r="AD101" t="str">
            <v/>
          </cell>
          <cell r="AE101" t="str">
            <v/>
          </cell>
          <cell r="AF101" t="str">
            <v/>
          </cell>
        </row>
        <row r="102">
          <cell r="D102" t="str">
            <v/>
          </cell>
          <cell r="E102" t="str">
            <v/>
          </cell>
          <cell r="F102" t="str">
            <v/>
          </cell>
          <cell r="G102" t="str">
            <v/>
          </cell>
          <cell r="H102" t="str">
            <v/>
          </cell>
          <cell r="AB102" t="str">
            <v/>
          </cell>
          <cell r="AC102" t="str">
            <v/>
          </cell>
          <cell r="AD102" t="str">
            <v/>
          </cell>
          <cell r="AE102" t="str">
            <v/>
          </cell>
          <cell r="AF102" t="str">
            <v/>
          </cell>
        </row>
        <row r="103">
          <cell r="D103" t="str">
            <v/>
          </cell>
          <cell r="E103" t="str">
            <v/>
          </cell>
          <cell r="F103" t="str">
            <v/>
          </cell>
          <cell r="G103" t="str">
            <v/>
          </cell>
          <cell r="H103" t="str">
            <v/>
          </cell>
          <cell r="AB103" t="str">
            <v/>
          </cell>
          <cell r="AC103" t="str">
            <v/>
          </cell>
          <cell r="AD103" t="str">
            <v/>
          </cell>
          <cell r="AE103" t="str">
            <v/>
          </cell>
          <cell r="AF103" t="str">
            <v/>
          </cell>
        </row>
        <row r="104">
          <cell r="D104" t="str">
            <v/>
          </cell>
          <cell r="E104" t="str">
            <v/>
          </cell>
          <cell r="F104" t="str">
            <v/>
          </cell>
          <cell r="G104" t="str">
            <v/>
          </cell>
          <cell r="H104" t="str">
            <v/>
          </cell>
          <cell r="AB104" t="str">
            <v/>
          </cell>
          <cell r="AC104" t="str">
            <v/>
          </cell>
          <cell r="AD104" t="str">
            <v/>
          </cell>
          <cell r="AE104" t="str">
            <v/>
          </cell>
          <cell r="AF104" t="str">
            <v/>
          </cell>
        </row>
        <row r="105">
          <cell r="D105" t="str">
            <v/>
          </cell>
          <cell r="E105" t="str">
            <v/>
          </cell>
          <cell r="F105" t="str">
            <v/>
          </cell>
          <cell r="G105" t="str">
            <v/>
          </cell>
          <cell r="H105" t="str">
            <v/>
          </cell>
          <cell r="AB105" t="str">
            <v/>
          </cell>
          <cell r="AC105" t="str">
            <v/>
          </cell>
          <cell r="AD105" t="str">
            <v/>
          </cell>
          <cell r="AE105" t="str">
            <v/>
          </cell>
          <cell r="AF105" t="str">
            <v/>
          </cell>
        </row>
        <row r="106">
          <cell r="D106" t="str">
            <v/>
          </cell>
          <cell r="E106" t="str">
            <v/>
          </cell>
          <cell r="F106" t="str">
            <v/>
          </cell>
          <cell r="G106" t="str">
            <v/>
          </cell>
          <cell r="H106" t="str">
            <v/>
          </cell>
          <cell r="AB106" t="str">
            <v/>
          </cell>
          <cell r="AC106" t="str">
            <v/>
          </cell>
          <cell r="AD106" t="str">
            <v/>
          </cell>
          <cell r="AE106" t="str">
            <v/>
          </cell>
          <cell r="AF106" t="str">
            <v/>
          </cell>
        </row>
        <row r="107">
          <cell r="D107" t="str">
            <v/>
          </cell>
          <cell r="E107" t="str">
            <v/>
          </cell>
          <cell r="F107" t="str">
            <v/>
          </cell>
          <cell r="G107" t="str">
            <v/>
          </cell>
          <cell r="H107" t="str">
            <v/>
          </cell>
          <cell r="AB107" t="str">
            <v/>
          </cell>
          <cell r="AC107" t="str">
            <v/>
          </cell>
          <cell r="AD107" t="str">
            <v/>
          </cell>
          <cell r="AE107" t="str">
            <v/>
          </cell>
          <cell r="AF107" t="str">
            <v/>
          </cell>
        </row>
        <row r="108">
          <cell r="D108" t="str">
            <v/>
          </cell>
          <cell r="E108" t="str">
            <v/>
          </cell>
          <cell r="F108" t="str">
            <v/>
          </cell>
          <cell r="G108" t="str">
            <v/>
          </cell>
          <cell r="H108" t="str">
            <v/>
          </cell>
          <cell r="AB108" t="str">
            <v/>
          </cell>
          <cell r="AC108" t="str">
            <v/>
          </cell>
          <cell r="AD108" t="str">
            <v/>
          </cell>
          <cell r="AE108" t="str">
            <v/>
          </cell>
          <cell r="AF108" t="str">
            <v/>
          </cell>
        </row>
        <row r="109">
          <cell r="D109" t="str">
            <v/>
          </cell>
          <cell r="E109" t="str">
            <v/>
          </cell>
          <cell r="F109" t="str">
            <v/>
          </cell>
          <cell r="G109" t="str">
            <v/>
          </cell>
          <cell r="H109" t="str">
            <v/>
          </cell>
          <cell r="AB109" t="str">
            <v/>
          </cell>
          <cell r="AC109" t="str">
            <v/>
          </cell>
          <cell r="AD109" t="str">
            <v/>
          </cell>
          <cell r="AE109" t="str">
            <v/>
          </cell>
          <cell r="AF109" t="str">
            <v/>
          </cell>
        </row>
        <row r="110">
          <cell r="D110" t="str">
            <v/>
          </cell>
          <cell r="E110" t="str">
            <v/>
          </cell>
          <cell r="F110" t="str">
            <v/>
          </cell>
          <cell r="G110" t="str">
            <v/>
          </cell>
          <cell r="H110" t="str">
            <v/>
          </cell>
          <cell r="AB110" t="str">
            <v/>
          </cell>
          <cell r="AC110" t="str">
            <v/>
          </cell>
          <cell r="AD110" t="str">
            <v/>
          </cell>
          <cell r="AE110" t="str">
            <v/>
          </cell>
          <cell r="AF110" t="str">
            <v/>
          </cell>
        </row>
        <row r="111">
          <cell r="D111" t="str">
            <v/>
          </cell>
          <cell r="E111" t="str">
            <v/>
          </cell>
          <cell r="F111" t="str">
            <v/>
          </cell>
          <cell r="G111" t="str">
            <v/>
          </cell>
          <cell r="H111" t="str">
            <v/>
          </cell>
          <cell r="AB111" t="str">
            <v/>
          </cell>
          <cell r="AC111" t="str">
            <v/>
          </cell>
          <cell r="AD111" t="str">
            <v/>
          </cell>
          <cell r="AE111" t="str">
            <v/>
          </cell>
          <cell r="AF111" t="str">
            <v/>
          </cell>
        </row>
        <row r="112">
          <cell r="D112" t="str">
            <v/>
          </cell>
          <cell r="E112" t="str">
            <v/>
          </cell>
          <cell r="F112" t="str">
            <v/>
          </cell>
          <cell r="G112" t="str">
            <v/>
          </cell>
          <cell r="H112" t="str">
            <v/>
          </cell>
          <cell r="AB112" t="str">
            <v/>
          </cell>
          <cell r="AC112" t="str">
            <v/>
          </cell>
          <cell r="AD112" t="str">
            <v/>
          </cell>
          <cell r="AE112" t="str">
            <v/>
          </cell>
          <cell r="AF112" t="str">
            <v/>
          </cell>
        </row>
        <row r="113">
          <cell r="D113" t="str">
            <v/>
          </cell>
          <cell r="E113" t="str">
            <v/>
          </cell>
          <cell r="F113" t="str">
            <v/>
          </cell>
          <cell r="G113" t="str">
            <v/>
          </cell>
          <cell r="H113" t="str">
            <v/>
          </cell>
          <cell r="AB113" t="str">
            <v/>
          </cell>
          <cell r="AC113" t="str">
            <v/>
          </cell>
          <cell r="AD113" t="str">
            <v/>
          </cell>
          <cell r="AE113" t="str">
            <v/>
          </cell>
          <cell r="AF113" t="str">
            <v/>
          </cell>
        </row>
        <row r="114">
          <cell r="D114" t="str">
            <v/>
          </cell>
          <cell r="E114" t="str">
            <v/>
          </cell>
          <cell r="F114" t="str">
            <v/>
          </cell>
          <cell r="G114" t="str">
            <v/>
          </cell>
          <cell r="H114" t="str">
            <v/>
          </cell>
          <cell r="AB114" t="str">
            <v/>
          </cell>
          <cell r="AC114" t="str">
            <v/>
          </cell>
          <cell r="AD114" t="str">
            <v/>
          </cell>
          <cell r="AE114" t="str">
            <v/>
          </cell>
          <cell r="AF114" t="str">
            <v/>
          </cell>
        </row>
        <row r="115">
          <cell r="D115" t="str">
            <v/>
          </cell>
          <cell r="E115" t="str">
            <v/>
          </cell>
          <cell r="F115" t="str">
            <v/>
          </cell>
          <cell r="G115" t="str">
            <v/>
          </cell>
          <cell r="H115" t="str">
            <v/>
          </cell>
          <cell r="AB115" t="str">
            <v/>
          </cell>
          <cell r="AC115" t="str">
            <v/>
          </cell>
          <cell r="AD115" t="str">
            <v/>
          </cell>
          <cell r="AE115" t="str">
            <v/>
          </cell>
          <cell r="AF115" t="str">
            <v/>
          </cell>
        </row>
        <row r="116">
          <cell r="D116" t="str">
            <v/>
          </cell>
          <cell r="E116" t="str">
            <v/>
          </cell>
          <cell r="F116" t="str">
            <v/>
          </cell>
          <cell r="G116" t="str">
            <v/>
          </cell>
          <cell r="H116" t="str">
            <v/>
          </cell>
          <cell r="AB116" t="str">
            <v/>
          </cell>
          <cell r="AC116" t="str">
            <v/>
          </cell>
          <cell r="AD116" t="str">
            <v/>
          </cell>
          <cell r="AE116" t="str">
            <v/>
          </cell>
          <cell r="AF116" t="str">
            <v/>
          </cell>
        </row>
        <row r="117">
          <cell r="D117" t="str">
            <v/>
          </cell>
          <cell r="E117" t="str">
            <v/>
          </cell>
          <cell r="F117" t="str">
            <v/>
          </cell>
          <cell r="G117" t="str">
            <v/>
          </cell>
          <cell r="H117" t="str">
            <v/>
          </cell>
          <cell r="AB117" t="str">
            <v/>
          </cell>
          <cell r="AC117" t="str">
            <v/>
          </cell>
          <cell r="AD117" t="str">
            <v/>
          </cell>
          <cell r="AE117" t="str">
            <v/>
          </cell>
          <cell r="AF117" t="str">
            <v/>
          </cell>
        </row>
        <row r="118">
          <cell r="D118" t="str">
            <v/>
          </cell>
          <cell r="E118" t="str">
            <v/>
          </cell>
          <cell r="F118" t="str">
            <v/>
          </cell>
          <cell r="G118" t="str">
            <v/>
          </cell>
          <cell r="H118" t="str">
            <v/>
          </cell>
          <cell r="AB118" t="str">
            <v/>
          </cell>
          <cell r="AC118" t="str">
            <v/>
          </cell>
          <cell r="AD118" t="str">
            <v/>
          </cell>
          <cell r="AE118" t="str">
            <v/>
          </cell>
          <cell r="AF118" t="str">
            <v/>
          </cell>
        </row>
        <row r="119">
          <cell r="D119" t="str">
            <v/>
          </cell>
          <cell r="E119" t="str">
            <v/>
          </cell>
          <cell r="F119" t="str">
            <v/>
          </cell>
          <cell r="G119" t="str">
            <v/>
          </cell>
          <cell r="H119" t="str">
            <v/>
          </cell>
          <cell r="AB119" t="str">
            <v/>
          </cell>
          <cell r="AC119" t="str">
            <v/>
          </cell>
          <cell r="AD119" t="str">
            <v/>
          </cell>
          <cell r="AE119" t="str">
            <v/>
          </cell>
          <cell r="AF119" t="str">
            <v/>
          </cell>
        </row>
        <row r="120">
          <cell r="D120" t="str">
            <v/>
          </cell>
          <cell r="E120" t="str">
            <v/>
          </cell>
          <cell r="F120" t="str">
            <v/>
          </cell>
          <cell r="G120" t="str">
            <v/>
          </cell>
          <cell r="H120" t="str">
            <v/>
          </cell>
          <cell r="AB120" t="str">
            <v/>
          </cell>
          <cell r="AC120" t="str">
            <v/>
          </cell>
          <cell r="AD120" t="str">
            <v/>
          </cell>
          <cell r="AE120" t="str">
            <v/>
          </cell>
          <cell r="AF120" t="str">
            <v/>
          </cell>
        </row>
        <row r="121">
          <cell r="D121" t="str">
            <v/>
          </cell>
          <cell r="E121" t="str">
            <v/>
          </cell>
          <cell r="F121" t="str">
            <v/>
          </cell>
          <cell r="G121" t="str">
            <v/>
          </cell>
          <cell r="H121" t="str">
            <v/>
          </cell>
          <cell r="AB121" t="str">
            <v/>
          </cell>
          <cell r="AC121" t="str">
            <v/>
          </cell>
          <cell r="AD121" t="str">
            <v/>
          </cell>
          <cell r="AE121" t="str">
            <v/>
          </cell>
          <cell r="AF121" t="str">
            <v/>
          </cell>
        </row>
        <row r="122">
          <cell r="D122" t="str">
            <v/>
          </cell>
          <cell r="E122" t="str">
            <v/>
          </cell>
          <cell r="F122" t="str">
            <v/>
          </cell>
          <cell r="G122" t="str">
            <v/>
          </cell>
          <cell r="H122" t="str">
            <v/>
          </cell>
          <cell r="AB122" t="str">
            <v/>
          </cell>
          <cell r="AC122" t="str">
            <v/>
          </cell>
          <cell r="AD122" t="str">
            <v/>
          </cell>
          <cell r="AE122" t="str">
            <v/>
          </cell>
          <cell r="AF122" t="str">
            <v/>
          </cell>
        </row>
        <row r="123">
          <cell r="D123" t="str">
            <v/>
          </cell>
          <cell r="E123" t="str">
            <v/>
          </cell>
          <cell r="F123" t="str">
            <v/>
          </cell>
          <cell r="G123" t="str">
            <v/>
          </cell>
          <cell r="H123" t="str">
            <v/>
          </cell>
          <cell r="AB123" t="str">
            <v/>
          </cell>
          <cell r="AC123" t="str">
            <v/>
          </cell>
          <cell r="AD123" t="str">
            <v/>
          </cell>
          <cell r="AE123" t="str">
            <v/>
          </cell>
          <cell r="AF123" t="str">
            <v/>
          </cell>
        </row>
        <row r="124">
          <cell r="D124" t="str">
            <v/>
          </cell>
          <cell r="E124" t="str">
            <v/>
          </cell>
          <cell r="F124" t="str">
            <v/>
          </cell>
          <cell r="G124" t="str">
            <v/>
          </cell>
          <cell r="H124" t="str">
            <v/>
          </cell>
          <cell r="AB124" t="str">
            <v/>
          </cell>
          <cell r="AC124" t="str">
            <v/>
          </cell>
          <cell r="AD124" t="str">
            <v/>
          </cell>
          <cell r="AE124" t="str">
            <v/>
          </cell>
          <cell r="AF124" t="str">
            <v/>
          </cell>
        </row>
        <row r="125">
          <cell r="D125" t="str">
            <v/>
          </cell>
          <cell r="E125" t="str">
            <v/>
          </cell>
          <cell r="F125" t="str">
            <v/>
          </cell>
          <cell r="G125" t="str">
            <v/>
          </cell>
          <cell r="H125" t="str">
            <v/>
          </cell>
          <cell r="AB125" t="str">
            <v/>
          </cell>
          <cell r="AC125" t="str">
            <v/>
          </cell>
          <cell r="AD125" t="str">
            <v/>
          </cell>
          <cell r="AE125" t="str">
            <v/>
          </cell>
          <cell r="AF125" t="str">
            <v/>
          </cell>
        </row>
        <row r="126">
          <cell r="D126" t="str">
            <v/>
          </cell>
          <cell r="E126" t="str">
            <v/>
          </cell>
          <cell r="F126" t="str">
            <v/>
          </cell>
          <cell r="G126" t="str">
            <v/>
          </cell>
          <cell r="H126" t="str">
            <v/>
          </cell>
          <cell r="AB126" t="str">
            <v/>
          </cell>
          <cell r="AC126" t="str">
            <v/>
          </cell>
          <cell r="AD126" t="str">
            <v/>
          </cell>
          <cell r="AE126" t="str">
            <v/>
          </cell>
          <cell r="AF126" t="str">
            <v/>
          </cell>
        </row>
        <row r="127">
          <cell r="D127" t="str">
            <v/>
          </cell>
          <cell r="E127" t="str">
            <v/>
          </cell>
          <cell r="F127" t="str">
            <v/>
          </cell>
          <cell r="G127" t="str">
            <v/>
          </cell>
          <cell r="H127" t="str">
            <v/>
          </cell>
          <cell r="AB127" t="str">
            <v/>
          </cell>
          <cell r="AC127" t="str">
            <v/>
          </cell>
          <cell r="AD127" t="str">
            <v/>
          </cell>
          <cell r="AE127" t="str">
            <v/>
          </cell>
          <cell r="AF127" t="str">
            <v/>
          </cell>
        </row>
        <row r="128">
          <cell r="D128" t="str">
            <v/>
          </cell>
          <cell r="E128" t="str">
            <v/>
          </cell>
          <cell r="F128" t="str">
            <v/>
          </cell>
          <cell r="G128" t="str">
            <v/>
          </cell>
          <cell r="H128" t="str">
            <v/>
          </cell>
          <cell r="AB128" t="str">
            <v/>
          </cell>
          <cell r="AC128" t="str">
            <v/>
          </cell>
          <cell r="AD128" t="str">
            <v/>
          </cell>
          <cell r="AE128" t="str">
            <v/>
          </cell>
          <cell r="AF128" t="str">
            <v/>
          </cell>
        </row>
        <row r="129">
          <cell r="D129" t="str">
            <v/>
          </cell>
          <cell r="E129" t="str">
            <v/>
          </cell>
          <cell r="F129" t="str">
            <v/>
          </cell>
          <cell r="G129" t="str">
            <v/>
          </cell>
          <cell r="H129" t="str">
            <v/>
          </cell>
          <cell r="AB129" t="str">
            <v/>
          </cell>
          <cell r="AC129" t="str">
            <v/>
          </cell>
          <cell r="AD129" t="str">
            <v/>
          </cell>
          <cell r="AE129" t="str">
            <v/>
          </cell>
          <cell r="AF129" t="str">
            <v/>
          </cell>
        </row>
        <row r="130">
          <cell r="D130" t="str">
            <v/>
          </cell>
          <cell r="E130" t="str">
            <v/>
          </cell>
          <cell r="F130" t="str">
            <v/>
          </cell>
          <cell r="G130" t="str">
            <v/>
          </cell>
          <cell r="H130" t="str">
            <v/>
          </cell>
          <cell r="AB130" t="str">
            <v/>
          </cell>
          <cell r="AC130" t="str">
            <v/>
          </cell>
          <cell r="AD130" t="str">
            <v/>
          </cell>
          <cell r="AE130" t="str">
            <v/>
          </cell>
          <cell r="AF130" t="str">
            <v/>
          </cell>
        </row>
        <row r="131">
          <cell r="D131" t="str">
            <v/>
          </cell>
          <cell r="E131" t="str">
            <v/>
          </cell>
          <cell r="F131" t="str">
            <v/>
          </cell>
          <cell r="G131" t="str">
            <v/>
          </cell>
          <cell r="H131" t="str">
            <v/>
          </cell>
          <cell r="AB131" t="str">
            <v/>
          </cell>
          <cell r="AC131" t="str">
            <v/>
          </cell>
          <cell r="AD131" t="str">
            <v/>
          </cell>
          <cell r="AE131" t="str">
            <v/>
          </cell>
          <cell r="AF131" t="str">
            <v/>
          </cell>
        </row>
        <row r="132">
          <cell r="D132" t="str">
            <v/>
          </cell>
          <cell r="E132" t="str">
            <v/>
          </cell>
          <cell r="F132" t="str">
            <v/>
          </cell>
          <cell r="G132" t="str">
            <v/>
          </cell>
          <cell r="H132" t="str">
            <v/>
          </cell>
          <cell r="AB132" t="str">
            <v/>
          </cell>
          <cell r="AC132" t="str">
            <v/>
          </cell>
          <cell r="AD132" t="str">
            <v/>
          </cell>
          <cell r="AE132" t="str">
            <v/>
          </cell>
          <cell r="AF132" t="str">
            <v/>
          </cell>
        </row>
        <row r="133">
          <cell r="D133" t="str">
            <v/>
          </cell>
          <cell r="E133" t="str">
            <v/>
          </cell>
          <cell r="F133" t="str">
            <v/>
          </cell>
          <cell r="G133" t="str">
            <v/>
          </cell>
          <cell r="H133" t="str">
            <v/>
          </cell>
          <cell r="AB133" t="str">
            <v/>
          </cell>
          <cell r="AC133" t="str">
            <v/>
          </cell>
          <cell r="AD133" t="str">
            <v/>
          </cell>
          <cell r="AE133" t="str">
            <v/>
          </cell>
          <cell r="AF133" t="str">
            <v/>
          </cell>
        </row>
        <row r="134">
          <cell r="D134" t="str">
            <v/>
          </cell>
          <cell r="E134" t="str">
            <v/>
          </cell>
          <cell r="F134" t="str">
            <v/>
          </cell>
          <cell r="G134" t="str">
            <v/>
          </cell>
          <cell r="H134" t="str">
            <v/>
          </cell>
          <cell r="AB134" t="str">
            <v/>
          </cell>
          <cell r="AC134" t="str">
            <v/>
          </cell>
          <cell r="AD134" t="str">
            <v/>
          </cell>
          <cell r="AE134" t="str">
            <v/>
          </cell>
          <cell r="AF134" t="str">
            <v/>
          </cell>
        </row>
        <row r="135">
          <cell r="D135" t="str">
            <v/>
          </cell>
          <cell r="E135" t="str">
            <v/>
          </cell>
          <cell r="F135" t="str">
            <v/>
          </cell>
          <cell r="G135" t="str">
            <v/>
          </cell>
          <cell r="H135" t="str">
            <v/>
          </cell>
          <cell r="AB135" t="str">
            <v/>
          </cell>
          <cell r="AC135" t="str">
            <v/>
          </cell>
          <cell r="AD135" t="str">
            <v/>
          </cell>
          <cell r="AE135" t="str">
            <v/>
          </cell>
          <cell r="AF135" t="str">
            <v/>
          </cell>
        </row>
        <row r="136">
          <cell r="D136" t="str">
            <v/>
          </cell>
          <cell r="E136" t="str">
            <v/>
          </cell>
          <cell r="F136" t="str">
            <v/>
          </cell>
          <cell r="G136" t="str">
            <v/>
          </cell>
          <cell r="H136" t="str">
            <v/>
          </cell>
          <cell r="AB136" t="str">
            <v/>
          </cell>
          <cell r="AC136" t="str">
            <v/>
          </cell>
          <cell r="AD136" t="str">
            <v/>
          </cell>
          <cell r="AE136" t="str">
            <v/>
          </cell>
          <cell r="AF136" t="str">
            <v/>
          </cell>
        </row>
        <row r="137">
          <cell r="D137" t="str">
            <v/>
          </cell>
          <cell r="E137" t="str">
            <v/>
          </cell>
          <cell r="F137" t="str">
            <v/>
          </cell>
          <cell r="G137" t="str">
            <v/>
          </cell>
          <cell r="H137" t="str">
            <v/>
          </cell>
          <cell r="AB137" t="str">
            <v/>
          </cell>
          <cell r="AC137" t="str">
            <v/>
          </cell>
          <cell r="AD137" t="str">
            <v/>
          </cell>
          <cell r="AE137" t="str">
            <v/>
          </cell>
          <cell r="AF137" t="str">
            <v/>
          </cell>
        </row>
        <row r="138">
          <cell r="D138" t="str">
            <v/>
          </cell>
          <cell r="E138" t="str">
            <v/>
          </cell>
          <cell r="F138" t="str">
            <v/>
          </cell>
          <cell r="G138" t="str">
            <v/>
          </cell>
          <cell r="H138" t="str">
            <v/>
          </cell>
          <cell r="AB138" t="str">
            <v/>
          </cell>
          <cell r="AC138" t="str">
            <v/>
          </cell>
          <cell r="AD138" t="str">
            <v/>
          </cell>
          <cell r="AE138" t="str">
            <v/>
          </cell>
          <cell r="AF138" t="str">
            <v/>
          </cell>
        </row>
        <row r="139">
          <cell r="D139" t="str">
            <v/>
          </cell>
          <cell r="E139" t="str">
            <v/>
          </cell>
          <cell r="F139" t="str">
            <v/>
          </cell>
          <cell r="G139" t="str">
            <v/>
          </cell>
          <cell r="H139" t="str">
            <v/>
          </cell>
          <cell r="AB139" t="str">
            <v/>
          </cell>
          <cell r="AC139" t="str">
            <v/>
          </cell>
          <cell r="AD139" t="str">
            <v/>
          </cell>
          <cell r="AE139" t="str">
            <v/>
          </cell>
          <cell r="AF139" t="str">
            <v/>
          </cell>
        </row>
        <row r="140">
          <cell r="D140" t="str">
            <v/>
          </cell>
          <cell r="E140" t="str">
            <v/>
          </cell>
          <cell r="F140" t="str">
            <v/>
          </cell>
          <cell r="G140" t="str">
            <v/>
          </cell>
          <cell r="H140" t="str">
            <v/>
          </cell>
          <cell r="AB140" t="str">
            <v/>
          </cell>
          <cell r="AC140" t="str">
            <v/>
          </cell>
          <cell r="AD140" t="str">
            <v/>
          </cell>
          <cell r="AE140" t="str">
            <v/>
          </cell>
          <cell r="AF140" t="str">
            <v/>
          </cell>
        </row>
        <row r="141">
          <cell r="D141" t="str">
            <v/>
          </cell>
          <cell r="E141" t="str">
            <v/>
          </cell>
          <cell r="F141" t="str">
            <v/>
          </cell>
          <cell r="G141" t="str">
            <v/>
          </cell>
          <cell r="H141" t="str">
            <v/>
          </cell>
          <cell r="AB141" t="str">
            <v/>
          </cell>
          <cell r="AC141" t="str">
            <v/>
          </cell>
          <cell r="AD141" t="str">
            <v/>
          </cell>
          <cell r="AE141" t="str">
            <v/>
          </cell>
          <cell r="AF141" t="str">
            <v/>
          </cell>
        </row>
        <row r="142">
          <cell r="D142" t="str">
            <v/>
          </cell>
          <cell r="E142" t="str">
            <v/>
          </cell>
          <cell r="F142" t="str">
            <v/>
          </cell>
          <cell r="G142" t="str">
            <v/>
          </cell>
          <cell r="H142" t="str">
            <v/>
          </cell>
          <cell r="AB142" t="str">
            <v/>
          </cell>
          <cell r="AC142" t="str">
            <v/>
          </cell>
          <cell r="AD142" t="str">
            <v/>
          </cell>
          <cell r="AE142" t="str">
            <v/>
          </cell>
          <cell r="AF142" t="str">
            <v/>
          </cell>
        </row>
        <row r="143">
          <cell r="D143" t="str">
            <v/>
          </cell>
          <cell r="E143" t="str">
            <v/>
          </cell>
          <cell r="F143" t="str">
            <v/>
          </cell>
          <cell r="G143" t="str">
            <v/>
          </cell>
          <cell r="H143" t="str">
            <v/>
          </cell>
          <cell r="AB143" t="str">
            <v/>
          </cell>
          <cell r="AC143" t="str">
            <v/>
          </cell>
          <cell r="AD143" t="str">
            <v/>
          </cell>
          <cell r="AE143" t="str">
            <v/>
          </cell>
          <cell r="AF143" t="str">
            <v/>
          </cell>
        </row>
        <row r="144">
          <cell r="D144" t="str">
            <v/>
          </cell>
          <cell r="E144" t="str">
            <v/>
          </cell>
          <cell r="F144" t="str">
            <v/>
          </cell>
          <cell r="G144" t="str">
            <v/>
          </cell>
          <cell r="H144" t="str">
            <v/>
          </cell>
          <cell r="AB144" t="str">
            <v/>
          </cell>
          <cell r="AC144" t="str">
            <v/>
          </cell>
          <cell r="AD144" t="str">
            <v/>
          </cell>
          <cell r="AE144" t="str">
            <v/>
          </cell>
          <cell r="AF144" t="str">
            <v/>
          </cell>
        </row>
        <row r="145">
          <cell r="D145" t="str">
            <v/>
          </cell>
          <cell r="E145" t="str">
            <v/>
          </cell>
          <cell r="F145" t="str">
            <v/>
          </cell>
          <cell r="G145" t="str">
            <v/>
          </cell>
          <cell r="H145" t="str">
            <v/>
          </cell>
          <cell r="AB145" t="str">
            <v/>
          </cell>
          <cell r="AC145" t="str">
            <v/>
          </cell>
          <cell r="AD145" t="str">
            <v/>
          </cell>
          <cell r="AE145" t="str">
            <v/>
          </cell>
          <cell r="AF145" t="str">
            <v/>
          </cell>
        </row>
        <row r="146">
          <cell r="D146" t="str">
            <v/>
          </cell>
          <cell r="E146" t="str">
            <v/>
          </cell>
          <cell r="F146" t="str">
            <v/>
          </cell>
          <cell r="G146" t="str">
            <v/>
          </cell>
          <cell r="H146" t="str">
            <v/>
          </cell>
          <cell r="AB146" t="str">
            <v/>
          </cell>
          <cell r="AC146" t="str">
            <v/>
          </cell>
          <cell r="AD146" t="str">
            <v/>
          </cell>
          <cell r="AE146" t="str">
            <v/>
          </cell>
          <cell r="AF146" t="str">
            <v/>
          </cell>
        </row>
        <row r="147">
          <cell r="D147" t="str">
            <v/>
          </cell>
          <cell r="E147" t="str">
            <v/>
          </cell>
          <cell r="F147" t="str">
            <v/>
          </cell>
          <cell r="G147" t="str">
            <v/>
          </cell>
          <cell r="H147" t="str">
            <v/>
          </cell>
          <cell r="AB147" t="str">
            <v/>
          </cell>
          <cell r="AC147" t="str">
            <v/>
          </cell>
          <cell r="AD147" t="str">
            <v/>
          </cell>
          <cell r="AE147" t="str">
            <v/>
          </cell>
          <cell r="AF147" t="str">
            <v/>
          </cell>
        </row>
        <row r="148">
          <cell r="D148" t="str">
            <v/>
          </cell>
          <cell r="E148" t="str">
            <v/>
          </cell>
          <cell r="F148" t="str">
            <v/>
          </cell>
          <cell r="G148" t="str">
            <v/>
          </cell>
          <cell r="H148" t="str">
            <v/>
          </cell>
          <cell r="AB148" t="str">
            <v/>
          </cell>
          <cell r="AC148" t="str">
            <v/>
          </cell>
          <cell r="AD148" t="str">
            <v/>
          </cell>
          <cell r="AE148" t="str">
            <v/>
          </cell>
          <cell r="AF148" t="str">
            <v/>
          </cell>
        </row>
        <row r="149">
          <cell r="D149" t="str">
            <v/>
          </cell>
          <cell r="E149" t="str">
            <v/>
          </cell>
          <cell r="F149" t="str">
            <v/>
          </cell>
          <cell r="G149" t="str">
            <v/>
          </cell>
          <cell r="H149" t="str">
            <v/>
          </cell>
          <cell r="AB149" t="str">
            <v/>
          </cell>
          <cell r="AC149" t="str">
            <v/>
          </cell>
          <cell r="AD149" t="str">
            <v/>
          </cell>
          <cell r="AE149" t="str">
            <v/>
          </cell>
          <cell r="AF149" t="str">
            <v/>
          </cell>
        </row>
        <row r="150">
          <cell r="D150" t="str">
            <v/>
          </cell>
          <cell r="E150" t="str">
            <v/>
          </cell>
          <cell r="F150" t="str">
            <v/>
          </cell>
          <cell r="G150" t="str">
            <v/>
          </cell>
          <cell r="H150" t="str">
            <v/>
          </cell>
          <cell r="AB150" t="str">
            <v/>
          </cell>
          <cell r="AC150" t="str">
            <v/>
          </cell>
          <cell r="AD150" t="str">
            <v/>
          </cell>
          <cell r="AE150" t="str">
            <v/>
          </cell>
          <cell r="AF150" t="str">
            <v/>
          </cell>
        </row>
        <row r="151">
          <cell r="D151" t="str">
            <v/>
          </cell>
          <cell r="E151" t="str">
            <v/>
          </cell>
          <cell r="F151" t="str">
            <v/>
          </cell>
          <cell r="G151" t="str">
            <v/>
          </cell>
          <cell r="H151" t="str">
            <v/>
          </cell>
          <cell r="AB151" t="str">
            <v/>
          </cell>
          <cell r="AC151" t="str">
            <v/>
          </cell>
          <cell r="AD151" t="str">
            <v/>
          </cell>
          <cell r="AE151" t="str">
            <v/>
          </cell>
          <cell r="AF151" t="str">
            <v/>
          </cell>
        </row>
        <row r="152">
          <cell r="D152" t="str">
            <v/>
          </cell>
          <cell r="E152" t="str">
            <v/>
          </cell>
          <cell r="F152" t="str">
            <v/>
          </cell>
          <cell r="G152" t="str">
            <v/>
          </cell>
          <cell r="H152" t="str">
            <v/>
          </cell>
          <cell r="AB152" t="str">
            <v/>
          </cell>
          <cell r="AC152" t="str">
            <v/>
          </cell>
          <cell r="AD152" t="str">
            <v/>
          </cell>
          <cell r="AE152" t="str">
            <v/>
          </cell>
          <cell r="AF152" t="str">
            <v/>
          </cell>
        </row>
        <row r="153">
          <cell r="D153" t="str">
            <v/>
          </cell>
          <cell r="E153" t="str">
            <v/>
          </cell>
          <cell r="F153" t="str">
            <v/>
          </cell>
          <cell r="G153" t="str">
            <v/>
          </cell>
          <cell r="H153" t="str">
            <v/>
          </cell>
          <cell r="AB153" t="str">
            <v/>
          </cell>
          <cell r="AC153" t="str">
            <v/>
          </cell>
          <cell r="AD153" t="str">
            <v/>
          </cell>
          <cell r="AE153" t="str">
            <v/>
          </cell>
          <cell r="AF153" t="str">
            <v/>
          </cell>
        </row>
        <row r="154">
          <cell r="D154" t="str">
            <v/>
          </cell>
          <cell r="E154" t="str">
            <v/>
          </cell>
          <cell r="F154" t="str">
            <v/>
          </cell>
          <cell r="G154" t="str">
            <v/>
          </cell>
          <cell r="H154" t="str">
            <v/>
          </cell>
          <cell r="AB154" t="str">
            <v/>
          </cell>
          <cell r="AC154" t="str">
            <v/>
          </cell>
          <cell r="AD154" t="str">
            <v/>
          </cell>
          <cell r="AE154" t="str">
            <v/>
          </cell>
          <cell r="AF154" t="str">
            <v/>
          </cell>
        </row>
        <row r="155">
          <cell r="D155" t="str">
            <v/>
          </cell>
          <cell r="E155" t="str">
            <v/>
          </cell>
          <cell r="F155" t="str">
            <v/>
          </cell>
          <cell r="G155" t="str">
            <v/>
          </cell>
          <cell r="H155" t="str">
            <v/>
          </cell>
          <cell r="AB155" t="str">
            <v/>
          </cell>
          <cell r="AC155" t="str">
            <v/>
          </cell>
          <cell r="AD155" t="str">
            <v/>
          </cell>
          <cell r="AE155" t="str">
            <v/>
          </cell>
          <cell r="AF155" t="str">
            <v/>
          </cell>
        </row>
        <row r="156">
          <cell r="D156" t="str">
            <v/>
          </cell>
          <cell r="E156" t="str">
            <v/>
          </cell>
          <cell r="F156" t="str">
            <v/>
          </cell>
          <cell r="G156" t="str">
            <v/>
          </cell>
          <cell r="H156" t="str">
            <v/>
          </cell>
          <cell r="AB156" t="str">
            <v/>
          </cell>
          <cell r="AC156" t="str">
            <v/>
          </cell>
          <cell r="AD156" t="str">
            <v/>
          </cell>
          <cell r="AE156" t="str">
            <v/>
          </cell>
          <cell r="AF156" t="str">
            <v/>
          </cell>
        </row>
        <row r="157">
          <cell r="D157" t="str">
            <v/>
          </cell>
          <cell r="E157" t="str">
            <v/>
          </cell>
          <cell r="F157" t="str">
            <v/>
          </cell>
          <cell r="G157" t="str">
            <v/>
          </cell>
          <cell r="H157" t="str">
            <v/>
          </cell>
          <cell r="AB157" t="str">
            <v/>
          </cell>
          <cell r="AC157" t="str">
            <v/>
          </cell>
          <cell r="AD157" t="str">
            <v/>
          </cell>
          <cell r="AE157" t="str">
            <v/>
          </cell>
          <cell r="AF157" t="str">
            <v/>
          </cell>
        </row>
        <row r="158">
          <cell r="D158" t="str">
            <v/>
          </cell>
          <cell r="E158" t="str">
            <v/>
          </cell>
          <cell r="F158" t="str">
            <v/>
          </cell>
          <cell r="G158" t="str">
            <v/>
          </cell>
          <cell r="H158" t="str">
            <v/>
          </cell>
          <cell r="AB158" t="str">
            <v/>
          </cell>
          <cell r="AC158" t="str">
            <v/>
          </cell>
          <cell r="AD158" t="str">
            <v/>
          </cell>
          <cell r="AE158" t="str">
            <v/>
          </cell>
          <cell r="AF158" t="str">
            <v/>
          </cell>
        </row>
        <row r="159">
          <cell r="D159" t="str">
            <v/>
          </cell>
          <cell r="E159" t="str">
            <v/>
          </cell>
          <cell r="F159" t="str">
            <v/>
          </cell>
          <cell r="G159" t="str">
            <v/>
          </cell>
          <cell r="H159" t="str">
            <v/>
          </cell>
          <cell r="AB159" t="str">
            <v/>
          </cell>
          <cell r="AC159" t="str">
            <v/>
          </cell>
          <cell r="AD159" t="str">
            <v/>
          </cell>
          <cell r="AE159" t="str">
            <v/>
          </cell>
          <cell r="AF159" t="str">
            <v/>
          </cell>
        </row>
        <row r="160">
          <cell r="D160" t="str">
            <v/>
          </cell>
          <cell r="E160" t="str">
            <v/>
          </cell>
          <cell r="F160" t="str">
            <v/>
          </cell>
          <cell r="G160" t="str">
            <v/>
          </cell>
          <cell r="H160" t="str">
            <v/>
          </cell>
          <cell r="AB160" t="str">
            <v/>
          </cell>
          <cell r="AC160" t="str">
            <v/>
          </cell>
          <cell r="AD160" t="str">
            <v/>
          </cell>
          <cell r="AE160" t="str">
            <v/>
          </cell>
          <cell r="AF160" t="str">
            <v/>
          </cell>
        </row>
        <row r="161">
          <cell r="D161" t="str">
            <v/>
          </cell>
          <cell r="E161" t="str">
            <v/>
          </cell>
          <cell r="F161" t="str">
            <v/>
          </cell>
          <cell r="G161" t="str">
            <v/>
          </cell>
          <cell r="H161" t="str">
            <v/>
          </cell>
          <cell r="AB161" t="str">
            <v/>
          </cell>
          <cell r="AC161" t="str">
            <v/>
          </cell>
          <cell r="AD161" t="str">
            <v/>
          </cell>
          <cell r="AE161" t="str">
            <v/>
          </cell>
          <cell r="AF161" t="str">
            <v/>
          </cell>
        </row>
        <row r="162">
          <cell r="D162" t="str">
            <v/>
          </cell>
          <cell r="E162" t="str">
            <v/>
          </cell>
          <cell r="F162" t="str">
            <v/>
          </cell>
          <cell r="G162" t="str">
            <v/>
          </cell>
          <cell r="H162" t="str">
            <v/>
          </cell>
          <cell r="AB162" t="str">
            <v/>
          </cell>
          <cell r="AC162" t="str">
            <v/>
          </cell>
          <cell r="AD162" t="str">
            <v/>
          </cell>
          <cell r="AE162" t="str">
            <v/>
          </cell>
          <cell r="AF162" t="str">
            <v/>
          </cell>
        </row>
        <row r="163">
          <cell r="D163" t="str">
            <v/>
          </cell>
          <cell r="E163" t="str">
            <v/>
          </cell>
          <cell r="F163" t="str">
            <v/>
          </cell>
          <cell r="G163" t="str">
            <v/>
          </cell>
          <cell r="H163" t="str">
            <v/>
          </cell>
          <cell r="AB163" t="str">
            <v/>
          </cell>
          <cell r="AC163" t="str">
            <v/>
          </cell>
          <cell r="AD163" t="str">
            <v/>
          </cell>
          <cell r="AE163" t="str">
            <v/>
          </cell>
          <cell r="AF163" t="str">
            <v/>
          </cell>
        </row>
        <row r="164">
          <cell r="D164" t="str">
            <v/>
          </cell>
          <cell r="E164" t="str">
            <v/>
          </cell>
          <cell r="F164" t="str">
            <v/>
          </cell>
          <cell r="G164" t="str">
            <v/>
          </cell>
          <cell r="H164" t="str">
            <v/>
          </cell>
          <cell r="AB164" t="str">
            <v/>
          </cell>
          <cell r="AC164" t="str">
            <v/>
          </cell>
          <cell r="AD164" t="str">
            <v/>
          </cell>
          <cell r="AE164" t="str">
            <v/>
          </cell>
          <cell r="AF164" t="str">
            <v/>
          </cell>
        </row>
        <row r="165">
          <cell r="D165" t="str">
            <v/>
          </cell>
          <cell r="E165" t="str">
            <v/>
          </cell>
          <cell r="F165" t="str">
            <v/>
          </cell>
          <cell r="G165" t="str">
            <v/>
          </cell>
          <cell r="H165" t="str">
            <v/>
          </cell>
          <cell r="AB165" t="str">
            <v/>
          </cell>
          <cell r="AC165" t="str">
            <v/>
          </cell>
          <cell r="AD165" t="str">
            <v/>
          </cell>
          <cell r="AE165" t="str">
            <v/>
          </cell>
          <cell r="AF165" t="str">
            <v/>
          </cell>
        </row>
        <row r="166">
          <cell r="D166" t="str">
            <v/>
          </cell>
          <cell r="E166" t="str">
            <v/>
          </cell>
          <cell r="F166" t="str">
            <v/>
          </cell>
          <cell r="G166" t="str">
            <v/>
          </cell>
          <cell r="H166" t="str">
            <v/>
          </cell>
          <cell r="AB166" t="str">
            <v/>
          </cell>
          <cell r="AC166" t="str">
            <v/>
          </cell>
          <cell r="AD166" t="str">
            <v/>
          </cell>
          <cell r="AE166" t="str">
            <v/>
          </cell>
          <cell r="AF166" t="str">
            <v/>
          </cell>
        </row>
        <row r="167">
          <cell r="D167" t="str">
            <v/>
          </cell>
          <cell r="E167" t="str">
            <v/>
          </cell>
          <cell r="F167" t="str">
            <v/>
          </cell>
          <cell r="G167" t="str">
            <v/>
          </cell>
          <cell r="H167" t="str">
            <v/>
          </cell>
          <cell r="AB167" t="str">
            <v/>
          </cell>
          <cell r="AC167" t="str">
            <v/>
          </cell>
          <cell r="AD167" t="str">
            <v/>
          </cell>
          <cell r="AE167" t="str">
            <v/>
          </cell>
          <cell r="AF167" t="str">
            <v/>
          </cell>
        </row>
        <row r="168">
          <cell r="D168" t="str">
            <v/>
          </cell>
          <cell r="E168" t="str">
            <v/>
          </cell>
          <cell r="F168" t="str">
            <v/>
          </cell>
          <cell r="G168" t="str">
            <v/>
          </cell>
          <cell r="H168" t="str">
            <v/>
          </cell>
          <cell r="AB168" t="str">
            <v/>
          </cell>
          <cell r="AC168" t="str">
            <v/>
          </cell>
          <cell r="AD168" t="str">
            <v/>
          </cell>
          <cell r="AE168" t="str">
            <v/>
          </cell>
          <cell r="AF168" t="str">
            <v/>
          </cell>
        </row>
        <row r="169">
          <cell r="D169" t="str">
            <v/>
          </cell>
          <cell r="E169" t="str">
            <v/>
          </cell>
          <cell r="F169" t="str">
            <v/>
          </cell>
          <cell r="G169" t="str">
            <v/>
          </cell>
          <cell r="H169" t="str">
            <v/>
          </cell>
          <cell r="AB169" t="str">
            <v/>
          </cell>
          <cell r="AC169" t="str">
            <v/>
          </cell>
          <cell r="AD169" t="str">
            <v/>
          </cell>
          <cell r="AE169" t="str">
            <v/>
          </cell>
          <cell r="AF169" t="str">
            <v/>
          </cell>
        </row>
        <row r="170">
          <cell r="D170" t="str">
            <v/>
          </cell>
          <cell r="E170" t="str">
            <v/>
          </cell>
          <cell r="F170" t="str">
            <v/>
          </cell>
          <cell r="G170" t="str">
            <v/>
          </cell>
          <cell r="H170" t="str">
            <v/>
          </cell>
          <cell r="AB170" t="str">
            <v/>
          </cell>
          <cell r="AC170" t="str">
            <v/>
          </cell>
          <cell r="AD170" t="str">
            <v/>
          </cell>
          <cell r="AE170" t="str">
            <v/>
          </cell>
          <cell r="AF170" t="str">
            <v/>
          </cell>
        </row>
        <row r="171">
          <cell r="D171" t="str">
            <v/>
          </cell>
          <cell r="E171" t="str">
            <v/>
          </cell>
          <cell r="F171" t="str">
            <v/>
          </cell>
          <cell r="G171" t="str">
            <v/>
          </cell>
          <cell r="H171" t="str">
            <v/>
          </cell>
          <cell r="AB171" t="str">
            <v/>
          </cell>
          <cell r="AC171" t="str">
            <v/>
          </cell>
          <cell r="AD171" t="str">
            <v/>
          </cell>
          <cell r="AE171" t="str">
            <v/>
          </cell>
          <cell r="AF171" t="str">
            <v/>
          </cell>
        </row>
        <row r="172">
          <cell r="D172" t="str">
            <v/>
          </cell>
          <cell r="E172" t="str">
            <v/>
          </cell>
          <cell r="F172" t="str">
            <v/>
          </cell>
          <cell r="G172" t="str">
            <v/>
          </cell>
          <cell r="H172" t="str">
            <v/>
          </cell>
          <cell r="AB172" t="str">
            <v/>
          </cell>
          <cell r="AC172" t="str">
            <v/>
          </cell>
          <cell r="AD172" t="str">
            <v/>
          </cell>
          <cell r="AE172" t="str">
            <v/>
          </cell>
          <cell r="AF172" t="str">
            <v/>
          </cell>
        </row>
        <row r="173">
          <cell r="D173" t="str">
            <v/>
          </cell>
          <cell r="E173" t="str">
            <v/>
          </cell>
          <cell r="F173" t="str">
            <v/>
          </cell>
          <cell r="G173" t="str">
            <v/>
          </cell>
          <cell r="H173" t="str">
            <v/>
          </cell>
          <cell r="AB173" t="str">
            <v/>
          </cell>
          <cell r="AC173" t="str">
            <v/>
          </cell>
          <cell r="AD173" t="str">
            <v/>
          </cell>
          <cell r="AE173" t="str">
            <v/>
          </cell>
          <cell r="AF173" t="str">
            <v/>
          </cell>
        </row>
        <row r="174">
          <cell r="D174" t="str">
            <v/>
          </cell>
          <cell r="E174" t="str">
            <v/>
          </cell>
          <cell r="F174" t="str">
            <v/>
          </cell>
          <cell r="G174" t="str">
            <v/>
          </cell>
          <cell r="H174" t="str">
            <v/>
          </cell>
          <cell r="AB174" t="str">
            <v/>
          </cell>
          <cell r="AC174" t="str">
            <v/>
          </cell>
          <cell r="AD174" t="str">
            <v/>
          </cell>
          <cell r="AE174" t="str">
            <v/>
          </cell>
          <cell r="AF174" t="str">
            <v/>
          </cell>
        </row>
        <row r="175">
          <cell r="D175" t="str">
            <v/>
          </cell>
          <cell r="E175" t="str">
            <v/>
          </cell>
          <cell r="F175" t="str">
            <v/>
          </cell>
          <cell r="G175" t="str">
            <v/>
          </cell>
          <cell r="H175" t="str">
            <v/>
          </cell>
          <cell r="AB175" t="str">
            <v/>
          </cell>
          <cell r="AC175" t="str">
            <v/>
          </cell>
          <cell r="AD175" t="str">
            <v/>
          </cell>
          <cell r="AE175" t="str">
            <v/>
          </cell>
          <cell r="AF175" t="str">
            <v/>
          </cell>
        </row>
        <row r="176">
          <cell r="D176" t="str">
            <v/>
          </cell>
          <cell r="E176" t="str">
            <v/>
          </cell>
          <cell r="F176" t="str">
            <v/>
          </cell>
          <cell r="G176" t="str">
            <v/>
          </cell>
          <cell r="H176" t="str">
            <v/>
          </cell>
          <cell r="AB176" t="str">
            <v/>
          </cell>
          <cell r="AC176" t="str">
            <v/>
          </cell>
          <cell r="AD176" t="str">
            <v/>
          </cell>
          <cell r="AE176" t="str">
            <v/>
          </cell>
          <cell r="AF176" t="str">
            <v/>
          </cell>
        </row>
        <row r="177">
          <cell r="D177" t="str">
            <v/>
          </cell>
          <cell r="E177" t="str">
            <v/>
          </cell>
          <cell r="F177" t="str">
            <v/>
          </cell>
          <cell r="G177" t="str">
            <v/>
          </cell>
          <cell r="H177" t="str">
            <v/>
          </cell>
          <cell r="AB177" t="str">
            <v/>
          </cell>
          <cell r="AC177" t="str">
            <v/>
          </cell>
          <cell r="AD177" t="str">
            <v/>
          </cell>
          <cell r="AE177" t="str">
            <v/>
          </cell>
          <cell r="AF177" t="str">
            <v/>
          </cell>
        </row>
        <row r="178">
          <cell r="D178" t="str">
            <v/>
          </cell>
          <cell r="E178" t="str">
            <v/>
          </cell>
          <cell r="F178" t="str">
            <v/>
          </cell>
          <cell r="G178" t="str">
            <v/>
          </cell>
          <cell r="H178" t="str">
            <v/>
          </cell>
          <cell r="AB178" t="str">
            <v/>
          </cell>
          <cell r="AC178" t="str">
            <v/>
          </cell>
          <cell r="AD178" t="str">
            <v/>
          </cell>
          <cell r="AE178" t="str">
            <v/>
          </cell>
          <cell r="AF178" t="str">
            <v/>
          </cell>
        </row>
        <row r="179">
          <cell r="D179" t="str">
            <v/>
          </cell>
          <cell r="E179" t="str">
            <v/>
          </cell>
          <cell r="F179" t="str">
            <v/>
          </cell>
          <cell r="G179" t="str">
            <v/>
          </cell>
          <cell r="H179" t="str">
            <v/>
          </cell>
          <cell r="AB179" t="str">
            <v/>
          </cell>
          <cell r="AC179" t="str">
            <v/>
          </cell>
          <cell r="AD179" t="str">
            <v/>
          </cell>
          <cell r="AE179" t="str">
            <v/>
          </cell>
          <cell r="AF179" t="str">
            <v/>
          </cell>
        </row>
        <row r="180">
          <cell r="D180" t="str">
            <v/>
          </cell>
          <cell r="E180" t="str">
            <v/>
          </cell>
          <cell r="F180" t="str">
            <v/>
          </cell>
          <cell r="G180" t="str">
            <v/>
          </cell>
          <cell r="H180" t="str">
            <v/>
          </cell>
          <cell r="AB180" t="str">
            <v/>
          </cell>
          <cell r="AC180" t="str">
            <v/>
          </cell>
          <cell r="AD180" t="str">
            <v/>
          </cell>
          <cell r="AE180" t="str">
            <v/>
          </cell>
          <cell r="AF180" t="str">
            <v/>
          </cell>
        </row>
        <row r="181">
          <cell r="D181" t="str">
            <v/>
          </cell>
          <cell r="E181" t="str">
            <v/>
          </cell>
          <cell r="F181" t="str">
            <v/>
          </cell>
          <cell r="G181" t="str">
            <v/>
          </cell>
          <cell r="H181" t="str">
            <v/>
          </cell>
          <cell r="AB181" t="str">
            <v/>
          </cell>
          <cell r="AC181" t="str">
            <v/>
          </cell>
          <cell r="AD181" t="str">
            <v/>
          </cell>
          <cell r="AE181" t="str">
            <v/>
          </cell>
          <cell r="AF181" t="str">
            <v/>
          </cell>
        </row>
        <row r="182">
          <cell r="D182" t="str">
            <v/>
          </cell>
          <cell r="E182" t="str">
            <v/>
          </cell>
          <cell r="F182" t="str">
            <v/>
          </cell>
          <cell r="G182" t="str">
            <v/>
          </cell>
          <cell r="H182" t="str">
            <v/>
          </cell>
          <cell r="AB182" t="str">
            <v/>
          </cell>
          <cell r="AC182" t="str">
            <v/>
          </cell>
          <cell r="AD182" t="str">
            <v/>
          </cell>
          <cell r="AE182" t="str">
            <v/>
          </cell>
          <cell r="AF182" t="str">
            <v/>
          </cell>
        </row>
        <row r="183">
          <cell r="D183" t="str">
            <v/>
          </cell>
          <cell r="E183" t="str">
            <v/>
          </cell>
          <cell r="F183" t="str">
            <v/>
          </cell>
          <cell r="G183" t="str">
            <v/>
          </cell>
          <cell r="H183" t="str">
            <v/>
          </cell>
          <cell r="AB183" t="str">
            <v/>
          </cell>
          <cell r="AC183" t="str">
            <v/>
          </cell>
          <cell r="AD183" t="str">
            <v/>
          </cell>
          <cell r="AE183" t="str">
            <v/>
          </cell>
          <cell r="AF183" t="str">
            <v/>
          </cell>
        </row>
        <row r="184">
          <cell r="D184" t="str">
            <v/>
          </cell>
          <cell r="E184" t="str">
            <v/>
          </cell>
          <cell r="F184" t="str">
            <v/>
          </cell>
          <cell r="G184" t="str">
            <v/>
          </cell>
          <cell r="H184" t="str">
            <v/>
          </cell>
          <cell r="AB184" t="str">
            <v/>
          </cell>
          <cell r="AC184" t="str">
            <v/>
          </cell>
          <cell r="AD184" t="str">
            <v/>
          </cell>
          <cell r="AE184" t="str">
            <v/>
          </cell>
          <cell r="AF184" t="str">
            <v/>
          </cell>
        </row>
        <row r="185">
          <cell r="D185" t="str">
            <v/>
          </cell>
          <cell r="E185" t="str">
            <v/>
          </cell>
          <cell r="F185" t="str">
            <v/>
          </cell>
          <cell r="G185" t="str">
            <v/>
          </cell>
          <cell r="H185" t="str">
            <v/>
          </cell>
          <cell r="AB185" t="str">
            <v/>
          </cell>
          <cell r="AC185" t="str">
            <v/>
          </cell>
          <cell r="AD185" t="str">
            <v/>
          </cell>
          <cell r="AE185" t="str">
            <v/>
          </cell>
          <cell r="AF185" t="str">
            <v/>
          </cell>
        </row>
        <row r="186">
          <cell r="D186" t="str">
            <v/>
          </cell>
          <cell r="E186" t="str">
            <v/>
          </cell>
          <cell r="F186" t="str">
            <v/>
          </cell>
          <cell r="G186" t="str">
            <v/>
          </cell>
          <cell r="H186" t="str">
            <v/>
          </cell>
          <cell r="AB186" t="str">
            <v/>
          </cell>
          <cell r="AC186" t="str">
            <v/>
          </cell>
          <cell r="AD186" t="str">
            <v/>
          </cell>
          <cell r="AE186" t="str">
            <v/>
          </cell>
          <cell r="AF186" t="str">
            <v/>
          </cell>
        </row>
        <row r="187">
          <cell r="D187" t="str">
            <v/>
          </cell>
          <cell r="E187" t="str">
            <v/>
          </cell>
          <cell r="F187" t="str">
            <v/>
          </cell>
          <cell r="G187" t="str">
            <v/>
          </cell>
          <cell r="H187" t="str">
            <v/>
          </cell>
          <cell r="AB187" t="str">
            <v/>
          </cell>
          <cell r="AC187" t="str">
            <v/>
          </cell>
          <cell r="AD187" t="str">
            <v/>
          </cell>
          <cell r="AE187" t="str">
            <v/>
          </cell>
          <cell r="AF187" t="str">
            <v/>
          </cell>
        </row>
        <row r="188">
          <cell r="D188" t="str">
            <v/>
          </cell>
          <cell r="E188" t="str">
            <v/>
          </cell>
          <cell r="F188" t="str">
            <v/>
          </cell>
          <cell r="G188" t="str">
            <v/>
          </cell>
          <cell r="H188" t="str">
            <v/>
          </cell>
          <cell r="AB188" t="str">
            <v/>
          </cell>
          <cell r="AC188" t="str">
            <v/>
          </cell>
          <cell r="AD188" t="str">
            <v/>
          </cell>
          <cell r="AE188" t="str">
            <v/>
          </cell>
          <cell r="AF188" t="str">
            <v/>
          </cell>
        </row>
        <row r="189">
          <cell r="D189" t="str">
            <v/>
          </cell>
          <cell r="E189" t="str">
            <v/>
          </cell>
          <cell r="F189" t="str">
            <v/>
          </cell>
          <cell r="G189" t="str">
            <v/>
          </cell>
          <cell r="H189" t="str">
            <v/>
          </cell>
          <cell r="AB189" t="str">
            <v/>
          </cell>
          <cell r="AC189" t="str">
            <v/>
          </cell>
          <cell r="AD189" t="str">
            <v/>
          </cell>
          <cell r="AE189" t="str">
            <v/>
          </cell>
          <cell r="AF189" t="str">
            <v/>
          </cell>
        </row>
        <row r="190">
          <cell r="D190" t="str">
            <v/>
          </cell>
          <cell r="E190" t="str">
            <v/>
          </cell>
          <cell r="F190" t="str">
            <v/>
          </cell>
          <cell r="G190" t="str">
            <v/>
          </cell>
          <cell r="H190" t="str">
            <v/>
          </cell>
          <cell r="AB190" t="str">
            <v/>
          </cell>
          <cell r="AC190" t="str">
            <v/>
          </cell>
          <cell r="AD190" t="str">
            <v/>
          </cell>
          <cell r="AE190" t="str">
            <v/>
          </cell>
          <cell r="AF190" t="str">
            <v/>
          </cell>
        </row>
        <row r="191">
          <cell r="D191" t="str">
            <v/>
          </cell>
          <cell r="E191" t="str">
            <v/>
          </cell>
          <cell r="F191" t="str">
            <v/>
          </cell>
          <cell r="G191" t="str">
            <v/>
          </cell>
          <cell r="H191" t="str">
            <v/>
          </cell>
          <cell r="AB191" t="str">
            <v/>
          </cell>
          <cell r="AC191" t="str">
            <v/>
          </cell>
          <cell r="AD191" t="str">
            <v/>
          </cell>
          <cell r="AE191" t="str">
            <v/>
          </cell>
          <cell r="AF191" t="str">
            <v/>
          </cell>
        </row>
        <row r="192">
          <cell r="D192" t="str">
            <v/>
          </cell>
          <cell r="E192" t="str">
            <v/>
          </cell>
          <cell r="F192" t="str">
            <v/>
          </cell>
          <cell r="G192" t="str">
            <v/>
          </cell>
          <cell r="H192" t="str">
            <v/>
          </cell>
          <cell r="AB192" t="str">
            <v/>
          </cell>
          <cell r="AC192" t="str">
            <v/>
          </cell>
          <cell r="AD192" t="str">
            <v/>
          </cell>
          <cell r="AE192" t="str">
            <v/>
          </cell>
          <cell r="AF192" t="str">
            <v/>
          </cell>
        </row>
        <row r="193">
          <cell r="D193" t="str">
            <v/>
          </cell>
          <cell r="E193" t="str">
            <v/>
          </cell>
          <cell r="F193" t="str">
            <v/>
          </cell>
          <cell r="G193" t="str">
            <v/>
          </cell>
          <cell r="H193" t="str">
            <v/>
          </cell>
          <cell r="AB193" t="str">
            <v/>
          </cell>
          <cell r="AC193" t="str">
            <v/>
          </cell>
          <cell r="AD193" t="str">
            <v/>
          </cell>
          <cell r="AE193" t="str">
            <v/>
          </cell>
          <cell r="AF193" t="str">
            <v/>
          </cell>
        </row>
        <row r="194">
          <cell r="D194" t="str">
            <v/>
          </cell>
          <cell r="E194" t="str">
            <v/>
          </cell>
          <cell r="F194" t="str">
            <v/>
          </cell>
          <cell r="G194" t="str">
            <v/>
          </cell>
          <cell r="H194" t="str">
            <v/>
          </cell>
          <cell r="AB194" t="str">
            <v/>
          </cell>
          <cell r="AC194" t="str">
            <v/>
          </cell>
          <cell r="AD194" t="str">
            <v/>
          </cell>
          <cell r="AE194" t="str">
            <v/>
          </cell>
          <cell r="AF194" t="str">
            <v/>
          </cell>
        </row>
        <row r="195">
          <cell r="D195" t="str">
            <v/>
          </cell>
          <cell r="E195" t="str">
            <v/>
          </cell>
          <cell r="F195" t="str">
            <v/>
          </cell>
          <cell r="G195" t="str">
            <v/>
          </cell>
          <cell r="H195" t="str">
            <v/>
          </cell>
          <cell r="AB195" t="str">
            <v/>
          </cell>
          <cell r="AC195" t="str">
            <v/>
          </cell>
          <cell r="AD195" t="str">
            <v/>
          </cell>
          <cell r="AE195" t="str">
            <v/>
          </cell>
          <cell r="AF195" t="str">
            <v/>
          </cell>
        </row>
        <row r="196">
          <cell r="D196" t="str">
            <v/>
          </cell>
          <cell r="E196" t="str">
            <v/>
          </cell>
          <cell r="F196" t="str">
            <v/>
          </cell>
          <cell r="G196" t="str">
            <v/>
          </cell>
          <cell r="H196" t="str">
            <v/>
          </cell>
          <cell r="AB196" t="str">
            <v/>
          </cell>
          <cell r="AC196" t="str">
            <v/>
          </cell>
          <cell r="AD196" t="str">
            <v/>
          </cell>
          <cell r="AE196" t="str">
            <v/>
          </cell>
          <cell r="AF196" t="str">
            <v/>
          </cell>
        </row>
        <row r="197">
          <cell r="D197" t="str">
            <v/>
          </cell>
          <cell r="E197" t="str">
            <v/>
          </cell>
          <cell r="F197" t="str">
            <v/>
          </cell>
          <cell r="G197" t="str">
            <v/>
          </cell>
          <cell r="H197" t="str">
            <v/>
          </cell>
          <cell r="AB197" t="str">
            <v/>
          </cell>
          <cell r="AC197" t="str">
            <v/>
          </cell>
          <cell r="AD197" t="str">
            <v/>
          </cell>
          <cell r="AE197" t="str">
            <v/>
          </cell>
          <cell r="AF197" t="str">
            <v/>
          </cell>
        </row>
        <row r="198">
          <cell r="D198" t="str">
            <v/>
          </cell>
          <cell r="E198" t="str">
            <v/>
          </cell>
          <cell r="F198" t="str">
            <v/>
          </cell>
          <cell r="G198" t="str">
            <v/>
          </cell>
          <cell r="H198" t="str">
            <v/>
          </cell>
          <cell r="AB198" t="str">
            <v/>
          </cell>
          <cell r="AC198" t="str">
            <v/>
          </cell>
          <cell r="AD198" t="str">
            <v/>
          </cell>
          <cell r="AE198" t="str">
            <v/>
          </cell>
          <cell r="AF198" t="str">
            <v/>
          </cell>
        </row>
        <row r="199">
          <cell r="D199" t="str">
            <v/>
          </cell>
          <cell r="E199" t="str">
            <v/>
          </cell>
          <cell r="F199" t="str">
            <v/>
          </cell>
          <cell r="G199" t="str">
            <v/>
          </cell>
          <cell r="H199" t="str">
            <v/>
          </cell>
          <cell r="AB199" t="str">
            <v/>
          </cell>
          <cell r="AC199" t="str">
            <v/>
          </cell>
          <cell r="AD199" t="str">
            <v/>
          </cell>
          <cell r="AE199" t="str">
            <v/>
          </cell>
          <cell r="AF199" t="str">
            <v/>
          </cell>
        </row>
        <row r="200">
          <cell r="D200" t="str">
            <v/>
          </cell>
          <cell r="E200" t="str">
            <v/>
          </cell>
          <cell r="F200" t="str">
            <v/>
          </cell>
          <cell r="G200" t="str">
            <v/>
          </cell>
          <cell r="H200" t="str">
            <v/>
          </cell>
          <cell r="AB200" t="str">
            <v/>
          </cell>
          <cell r="AC200" t="str">
            <v/>
          </cell>
          <cell r="AD200" t="str">
            <v/>
          </cell>
          <cell r="AE200" t="str">
            <v/>
          </cell>
          <cell r="AF200" t="str">
            <v/>
          </cell>
        </row>
        <row r="201">
          <cell r="D201" t="str">
            <v/>
          </cell>
          <cell r="E201" t="str">
            <v/>
          </cell>
          <cell r="F201" t="str">
            <v/>
          </cell>
          <cell r="G201" t="str">
            <v/>
          </cell>
          <cell r="H201" t="str">
            <v/>
          </cell>
          <cell r="AB201" t="str">
            <v/>
          </cell>
          <cell r="AC201" t="str">
            <v/>
          </cell>
          <cell r="AD201" t="str">
            <v/>
          </cell>
          <cell r="AE201" t="str">
            <v/>
          </cell>
          <cell r="AF201" t="str">
            <v/>
          </cell>
        </row>
        <row r="202">
          <cell r="D202" t="str">
            <v/>
          </cell>
          <cell r="E202" t="str">
            <v/>
          </cell>
          <cell r="F202" t="str">
            <v/>
          </cell>
          <cell r="G202" t="str">
            <v/>
          </cell>
          <cell r="H202" t="str">
            <v/>
          </cell>
          <cell r="AB202" t="str">
            <v/>
          </cell>
          <cell r="AC202" t="str">
            <v/>
          </cell>
          <cell r="AD202" t="str">
            <v/>
          </cell>
          <cell r="AE202" t="str">
            <v/>
          </cell>
          <cell r="AF202" t="str">
            <v/>
          </cell>
        </row>
        <row r="203">
          <cell r="D203" t="str">
            <v/>
          </cell>
          <cell r="E203" t="str">
            <v/>
          </cell>
          <cell r="F203" t="str">
            <v/>
          </cell>
          <cell r="G203" t="str">
            <v/>
          </cell>
          <cell r="H203" t="str">
            <v/>
          </cell>
          <cell r="AB203" t="str">
            <v/>
          </cell>
          <cell r="AC203" t="str">
            <v/>
          </cell>
          <cell r="AD203" t="str">
            <v/>
          </cell>
          <cell r="AE203" t="str">
            <v/>
          </cell>
          <cell r="AF203" t="str">
            <v/>
          </cell>
        </row>
        <row r="204">
          <cell r="D204" t="str">
            <v/>
          </cell>
          <cell r="E204" t="str">
            <v/>
          </cell>
          <cell r="F204" t="str">
            <v/>
          </cell>
          <cell r="G204" t="str">
            <v/>
          </cell>
          <cell r="H204" t="str">
            <v/>
          </cell>
          <cell r="AB204" t="str">
            <v/>
          </cell>
          <cell r="AC204" t="str">
            <v/>
          </cell>
          <cell r="AD204" t="str">
            <v/>
          </cell>
          <cell r="AE204" t="str">
            <v/>
          </cell>
          <cell r="AF204" t="str">
            <v/>
          </cell>
        </row>
        <row r="205">
          <cell r="D205" t="str">
            <v/>
          </cell>
          <cell r="E205" t="str">
            <v/>
          </cell>
          <cell r="F205" t="str">
            <v/>
          </cell>
          <cell r="G205" t="str">
            <v/>
          </cell>
          <cell r="H205" t="str">
            <v/>
          </cell>
          <cell r="AB205" t="str">
            <v/>
          </cell>
          <cell r="AC205" t="str">
            <v/>
          </cell>
          <cell r="AD205" t="str">
            <v/>
          </cell>
          <cell r="AE205" t="str">
            <v/>
          </cell>
          <cell r="AF205" t="str">
            <v/>
          </cell>
        </row>
        <row r="206">
          <cell r="D206" t="str">
            <v/>
          </cell>
          <cell r="E206" t="str">
            <v/>
          </cell>
          <cell r="F206" t="str">
            <v/>
          </cell>
          <cell r="G206" t="str">
            <v/>
          </cell>
          <cell r="H206" t="str">
            <v/>
          </cell>
          <cell r="AB206" t="str">
            <v/>
          </cell>
          <cell r="AC206" t="str">
            <v/>
          </cell>
          <cell r="AD206" t="str">
            <v/>
          </cell>
          <cell r="AE206" t="str">
            <v/>
          </cell>
          <cell r="AF206" t="str">
            <v/>
          </cell>
        </row>
        <row r="207">
          <cell r="D207" t="str">
            <v/>
          </cell>
          <cell r="E207" t="str">
            <v/>
          </cell>
          <cell r="F207" t="str">
            <v/>
          </cell>
          <cell r="G207" t="str">
            <v/>
          </cell>
          <cell r="H207" t="str">
            <v/>
          </cell>
          <cell r="AB207" t="str">
            <v/>
          </cell>
          <cell r="AC207" t="str">
            <v/>
          </cell>
          <cell r="AD207" t="str">
            <v/>
          </cell>
          <cell r="AE207" t="str">
            <v/>
          </cell>
          <cell r="AF207" t="str">
            <v/>
          </cell>
        </row>
        <row r="208">
          <cell r="D208" t="str">
            <v/>
          </cell>
          <cell r="E208" t="str">
            <v/>
          </cell>
          <cell r="F208" t="str">
            <v/>
          </cell>
          <cell r="G208" t="str">
            <v/>
          </cell>
          <cell r="H208" t="str">
            <v/>
          </cell>
          <cell r="AB208" t="str">
            <v/>
          </cell>
          <cell r="AC208" t="str">
            <v/>
          </cell>
          <cell r="AD208" t="str">
            <v/>
          </cell>
          <cell r="AE208" t="str">
            <v/>
          </cell>
          <cell r="AF208" t="str">
            <v/>
          </cell>
        </row>
        <row r="209">
          <cell r="D209" t="str">
            <v/>
          </cell>
          <cell r="E209" t="str">
            <v/>
          </cell>
          <cell r="F209" t="str">
            <v/>
          </cell>
          <cell r="G209" t="str">
            <v/>
          </cell>
          <cell r="H209" t="str">
            <v/>
          </cell>
          <cell r="AB209" t="str">
            <v/>
          </cell>
          <cell r="AC209" t="str">
            <v/>
          </cell>
          <cell r="AD209" t="str">
            <v/>
          </cell>
          <cell r="AE209" t="str">
            <v/>
          </cell>
          <cell r="AF209" t="str">
            <v/>
          </cell>
        </row>
        <row r="210">
          <cell r="D210" t="str">
            <v/>
          </cell>
          <cell r="E210" t="str">
            <v/>
          </cell>
          <cell r="F210" t="str">
            <v/>
          </cell>
          <cell r="G210" t="str">
            <v/>
          </cell>
          <cell r="H210" t="str">
            <v/>
          </cell>
          <cell r="AB210" t="str">
            <v/>
          </cell>
          <cell r="AC210" t="str">
            <v/>
          </cell>
          <cell r="AD210" t="str">
            <v/>
          </cell>
          <cell r="AE210" t="str">
            <v/>
          </cell>
          <cell r="AF210" t="str">
            <v/>
          </cell>
        </row>
        <row r="211">
          <cell r="D211" t="str">
            <v/>
          </cell>
          <cell r="E211" t="str">
            <v/>
          </cell>
          <cell r="F211" t="str">
            <v/>
          </cell>
          <cell r="G211" t="str">
            <v/>
          </cell>
          <cell r="H211" t="str">
            <v/>
          </cell>
          <cell r="AB211" t="str">
            <v/>
          </cell>
          <cell r="AC211" t="str">
            <v/>
          </cell>
          <cell r="AD211" t="str">
            <v/>
          </cell>
          <cell r="AE211" t="str">
            <v/>
          </cell>
          <cell r="AF211" t="str">
            <v/>
          </cell>
        </row>
        <row r="212">
          <cell r="D212" t="str">
            <v/>
          </cell>
          <cell r="E212" t="str">
            <v/>
          </cell>
          <cell r="F212" t="str">
            <v/>
          </cell>
          <cell r="G212" t="str">
            <v/>
          </cell>
          <cell r="H212" t="str">
            <v/>
          </cell>
          <cell r="AB212" t="str">
            <v/>
          </cell>
          <cell r="AC212" t="str">
            <v/>
          </cell>
          <cell r="AD212" t="str">
            <v/>
          </cell>
          <cell r="AE212" t="str">
            <v/>
          </cell>
          <cell r="AF212" t="str">
            <v/>
          </cell>
        </row>
        <row r="213">
          <cell r="D213" t="str">
            <v/>
          </cell>
          <cell r="E213" t="str">
            <v/>
          </cell>
          <cell r="F213" t="str">
            <v/>
          </cell>
          <cell r="G213" t="str">
            <v/>
          </cell>
          <cell r="H213" t="str">
            <v/>
          </cell>
          <cell r="AB213" t="str">
            <v/>
          </cell>
          <cell r="AC213" t="str">
            <v/>
          </cell>
          <cell r="AD213" t="str">
            <v/>
          </cell>
          <cell r="AE213" t="str">
            <v/>
          </cell>
          <cell r="AF213" t="str">
            <v/>
          </cell>
        </row>
        <row r="214">
          <cell r="D214" t="str">
            <v/>
          </cell>
          <cell r="E214" t="str">
            <v/>
          </cell>
          <cell r="F214" t="str">
            <v/>
          </cell>
          <cell r="G214" t="str">
            <v/>
          </cell>
          <cell r="H214" t="str">
            <v/>
          </cell>
          <cell r="AB214" t="str">
            <v/>
          </cell>
          <cell r="AC214" t="str">
            <v/>
          </cell>
          <cell r="AD214" t="str">
            <v/>
          </cell>
          <cell r="AE214" t="str">
            <v/>
          </cell>
          <cell r="AF214" t="str">
            <v/>
          </cell>
        </row>
        <row r="215">
          <cell r="D215" t="str">
            <v/>
          </cell>
          <cell r="E215" t="str">
            <v/>
          </cell>
          <cell r="F215" t="str">
            <v/>
          </cell>
          <cell r="G215" t="str">
            <v/>
          </cell>
          <cell r="H215" t="str">
            <v/>
          </cell>
          <cell r="AB215" t="str">
            <v/>
          </cell>
          <cell r="AC215" t="str">
            <v/>
          </cell>
          <cell r="AD215" t="str">
            <v/>
          </cell>
          <cell r="AE215" t="str">
            <v/>
          </cell>
          <cell r="AF215" t="str">
            <v/>
          </cell>
        </row>
        <row r="216">
          <cell r="D216" t="str">
            <v/>
          </cell>
          <cell r="E216" t="str">
            <v/>
          </cell>
          <cell r="F216" t="str">
            <v/>
          </cell>
          <cell r="G216" t="str">
            <v/>
          </cell>
          <cell r="H216" t="str">
            <v/>
          </cell>
          <cell r="AB216" t="str">
            <v/>
          </cell>
          <cell r="AC216" t="str">
            <v/>
          </cell>
          <cell r="AD216" t="str">
            <v/>
          </cell>
          <cell r="AE216" t="str">
            <v/>
          </cell>
          <cell r="AF216" t="str">
            <v/>
          </cell>
        </row>
        <row r="217">
          <cell r="D217" t="str">
            <v/>
          </cell>
          <cell r="E217" t="str">
            <v/>
          </cell>
          <cell r="F217" t="str">
            <v/>
          </cell>
          <cell r="G217" t="str">
            <v/>
          </cell>
          <cell r="H217" t="str">
            <v/>
          </cell>
          <cell r="AB217" t="str">
            <v/>
          </cell>
          <cell r="AC217" t="str">
            <v/>
          </cell>
          <cell r="AD217" t="str">
            <v/>
          </cell>
          <cell r="AE217" t="str">
            <v/>
          </cell>
          <cell r="AF217" t="str">
            <v/>
          </cell>
        </row>
        <row r="218">
          <cell r="D218" t="str">
            <v/>
          </cell>
          <cell r="E218" t="str">
            <v/>
          </cell>
          <cell r="F218" t="str">
            <v/>
          </cell>
          <cell r="G218" t="str">
            <v/>
          </cell>
          <cell r="H218" t="str">
            <v/>
          </cell>
          <cell r="AB218" t="str">
            <v/>
          </cell>
          <cell r="AC218" t="str">
            <v/>
          </cell>
          <cell r="AD218" t="str">
            <v/>
          </cell>
          <cell r="AE218" t="str">
            <v/>
          </cell>
          <cell r="AF218" t="str">
            <v/>
          </cell>
        </row>
        <row r="219">
          <cell r="D219" t="str">
            <v/>
          </cell>
          <cell r="E219" t="str">
            <v/>
          </cell>
          <cell r="F219" t="str">
            <v/>
          </cell>
          <cell r="G219" t="str">
            <v/>
          </cell>
          <cell r="H219" t="str">
            <v/>
          </cell>
          <cell r="AB219" t="str">
            <v/>
          </cell>
          <cell r="AC219" t="str">
            <v/>
          </cell>
          <cell r="AD219" t="str">
            <v/>
          </cell>
          <cell r="AE219" t="str">
            <v/>
          </cell>
          <cell r="AF219" t="str">
            <v/>
          </cell>
        </row>
        <row r="220">
          <cell r="D220" t="str">
            <v/>
          </cell>
          <cell r="E220" t="str">
            <v/>
          </cell>
          <cell r="F220" t="str">
            <v/>
          </cell>
          <cell r="G220" t="str">
            <v/>
          </cell>
          <cell r="H220" t="str">
            <v/>
          </cell>
          <cell r="AB220" t="str">
            <v/>
          </cell>
          <cell r="AC220" t="str">
            <v/>
          </cell>
          <cell r="AD220" t="str">
            <v/>
          </cell>
          <cell r="AE220" t="str">
            <v/>
          </cell>
          <cell r="AF220" t="str">
            <v/>
          </cell>
        </row>
        <row r="221">
          <cell r="D221" t="str">
            <v/>
          </cell>
          <cell r="E221" t="str">
            <v/>
          </cell>
          <cell r="F221" t="str">
            <v/>
          </cell>
          <cell r="G221" t="str">
            <v/>
          </cell>
          <cell r="H221" t="str">
            <v/>
          </cell>
          <cell r="AB221" t="str">
            <v/>
          </cell>
          <cell r="AC221" t="str">
            <v/>
          </cell>
          <cell r="AD221" t="str">
            <v/>
          </cell>
          <cell r="AE221" t="str">
            <v/>
          </cell>
          <cell r="AF221" t="str">
            <v/>
          </cell>
        </row>
        <row r="222">
          <cell r="D222" t="str">
            <v/>
          </cell>
          <cell r="E222" t="str">
            <v/>
          </cell>
          <cell r="F222" t="str">
            <v/>
          </cell>
          <cell r="G222" t="str">
            <v/>
          </cell>
          <cell r="H222" t="str">
            <v/>
          </cell>
          <cell r="AB222" t="str">
            <v/>
          </cell>
          <cell r="AC222" t="str">
            <v/>
          </cell>
          <cell r="AD222" t="str">
            <v/>
          </cell>
          <cell r="AE222" t="str">
            <v/>
          </cell>
          <cell r="AF222" t="str">
            <v/>
          </cell>
        </row>
        <row r="223">
          <cell r="D223" t="str">
            <v/>
          </cell>
          <cell r="E223" t="str">
            <v/>
          </cell>
          <cell r="F223" t="str">
            <v/>
          </cell>
          <cell r="G223" t="str">
            <v/>
          </cell>
          <cell r="H223" t="str">
            <v/>
          </cell>
          <cell r="AB223" t="str">
            <v/>
          </cell>
          <cell r="AC223" t="str">
            <v/>
          </cell>
          <cell r="AD223" t="str">
            <v/>
          </cell>
          <cell r="AE223" t="str">
            <v/>
          </cell>
          <cell r="AF223" t="str">
            <v/>
          </cell>
        </row>
        <row r="224">
          <cell r="D224" t="str">
            <v/>
          </cell>
          <cell r="E224" t="str">
            <v/>
          </cell>
          <cell r="F224" t="str">
            <v/>
          </cell>
          <cell r="G224" t="str">
            <v/>
          </cell>
          <cell r="H224" t="str">
            <v/>
          </cell>
          <cell r="AB224" t="str">
            <v/>
          </cell>
          <cell r="AC224" t="str">
            <v/>
          </cell>
          <cell r="AD224" t="str">
            <v/>
          </cell>
          <cell r="AE224" t="str">
            <v/>
          </cell>
          <cell r="AF224" t="str">
            <v/>
          </cell>
        </row>
        <row r="225">
          <cell r="D225" t="str">
            <v/>
          </cell>
          <cell r="E225" t="str">
            <v/>
          </cell>
          <cell r="F225" t="str">
            <v/>
          </cell>
          <cell r="G225" t="str">
            <v/>
          </cell>
          <cell r="H225" t="str">
            <v/>
          </cell>
          <cell r="AB225" t="str">
            <v/>
          </cell>
          <cell r="AC225" t="str">
            <v/>
          </cell>
          <cell r="AD225" t="str">
            <v/>
          </cell>
          <cell r="AE225" t="str">
            <v/>
          </cell>
          <cell r="AF225" t="str">
            <v/>
          </cell>
        </row>
        <row r="226">
          <cell r="D226" t="str">
            <v/>
          </cell>
          <cell r="E226" t="str">
            <v/>
          </cell>
          <cell r="F226" t="str">
            <v/>
          </cell>
          <cell r="G226" t="str">
            <v/>
          </cell>
          <cell r="H226" t="str">
            <v/>
          </cell>
          <cell r="AB226" t="str">
            <v/>
          </cell>
          <cell r="AC226" t="str">
            <v/>
          </cell>
          <cell r="AD226" t="str">
            <v/>
          </cell>
          <cell r="AE226" t="str">
            <v/>
          </cell>
          <cell r="AF226" t="str">
            <v/>
          </cell>
        </row>
        <row r="227">
          <cell r="D227" t="str">
            <v/>
          </cell>
          <cell r="E227" t="str">
            <v/>
          </cell>
          <cell r="F227" t="str">
            <v/>
          </cell>
          <cell r="G227" t="str">
            <v/>
          </cell>
          <cell r="H227" t="str">
            <v/>
          </cell>
          <cell r="AB227" t="str">
            <v/>
          </cell>
          <cell r="AC227" t="str">
            <v/>
          </cell>
          <cell r="AD227" t="str">
            <v/>
          </cell>
          <cell r="AE227" t="str">
            <v/>
          </cell>
          <cell r="AF227" t="str">
            <v/>
          </cell>
        </row>
        <row r="228">
          <cell r="D228" t="str">
            <v/>
          </cell>
          <cell r="E228" t="str">
            <v/>
          </cell>
          <cell r="F228" t="str">
            <v/>
          </cell>
          <cell r="G228" t="str">
            <v/>
          </cell>
          <cell r="H228" t="str">
            <v/>
          </cell>
          <cell r="AB228" t="str">
            <v/>
          </cell>
          <cell r="AC228" t="str">
            <v/>
          </cell>
          <cell r="AD228" t="str">
            <v/>
          </cell>
          <cell r="AE228" t="str">
            <v/>
          </cell>
          <cell r="AF228" t="str">
            <v/>
          </cell>
        </row>
        <row r="229">
          <cell r="D229" t="str">
            <v/>
          </cell>
          <cell r="E229" t="str">
            <v/>
          </cell>
          <cell r="F229" t="str">
            <v/>
          </cell>
          <cell r="G229" t="str">
            <v/>
          </cell>
          <cell r="H229" t="str">
            <v/>
          </cell>
          <cell r="AB229" t="str">
            <v/>
          </cell>
          <cell r="AC229" t="str">
            <v/>
          </cell>
          <cell r="AD229" t="str">
            <v/>
          </cell>
          <cell r="AE229" t="str">
            <v/>
          </cell>
          <cell r="AF229" t="str">
            <v/>
          </cell>
        </row>
        <row r="230">
          <cell r="D230" t="str">
            <v/>
          </cell>
          <cell r="E230" t="str">
            <v/>
          </cell>
          <cell r="F230" t="str">
            <v/>
          </cell>
          <cell r="G230" t="str">
            <v/>
          </cell>
          <cell r="H230" t="str">
            <v/>
          </cell>
          <cell r="AB230" t="str">
            <v/>
          </cell>
          <cell r="AC230" t="str">
            <v/>
          </cell>
          <cell r="AD230" t="str">
            <v/>
          </cell>
          <cell r="AE230" t="str">
            <v/>
          </cell>
          <cell r="AF230" t="str">
            <v/>
          </cell>
        </row>
        <row r="231">
          <cell r="D231" t="str">
            <v/>
          </cell>
          <cell r="E231" t="str">
            <v/>
          </cell>
          <cell r="F231" t="str">
            <v/>
          </cell>
          <cell r="G231" t="str">
            <v/>
          </cell>
          <cell r="H231" t="str">
            <v/>
          </cell>
          <cell r="AB231" t="str">
            <v/>
          </cell>
          <cell r="AC231" t="str">
            <v/>
          </cell>
          <cell r="AD231" t="str">
            <v/>
          </cell>
          <cell r="AE231" t="str">
            <v/>
          </cell>
          <cell r="AF231" t="str">
            <v/>
          </cell>
        </row>
        <row r="232">
          <cell r="D232" t="str">
            <v/>
          </cell>
          <cell r="E232" t="str">
            <v/>
          </cell>
          <cell r="F232" t="str">
            <v/>
          </cell>
          <cell r="G232" t="str">
            <v/>
          </cell>
          <cell r="H232" t="str">
            <v/>
          </cell>
          <cell r="AB232" t="str">
            <v/>
          </cell>
          <cell r="AC232" t="str">
            <v/>
          </cell>
          <cell r="AD232" t="str">
            <v/>
          </cell>
          <cell r="AE232" t="str">
            <v/>
          </cell>
          <cell r="AF232" t="str">
            <v/>
          </cell>
        </row>
        <row r="233">
          <cell r="D233" t="str">
            <v/>
          </cell>
          <cell r="E233" t="str">
            <v/>
          </cell>
          <cell r="F233" t="str">
            <v/>
          </cell>
          <cell r="G233" t="str">
            <v/>
          </cell>
          <cell r="H233" t="str">
            <v/>
          </cell>
          <cell r="AB233" t="str">
            <v/>
          </cell>
          <cell r="AC233" t="str">
            <v/>
          </cell>
          <cell r="AD233" t="str">
            <v/>
          </cell>
          <cell r="AE233" t="str">
            <v/>
          </cell>
          <cell r="AF233" t="str">
            <v/>
          </cell>
        </row>
        <row r="234">
          <cell r="D234" t="str">
            <v/>
          </cell>
          <cell r="E234" t="str">
            <v/>
          </cell>
          <cell r="F234" t="str">
            <v/>
          </cell>
          <cell r="G234" t="str">
            <v/>
          </cell>
          <cell r="H234" t="str">
            <v/>
          </cell>
          <cell r="AB234" t="str">
            <v/>
          </cell>
          <cell r="AC234" t="str">
            <v/>
          </cell>
          <cell r="AD234" t="str">
            <v/>
          </cell>
          <cell r="AE234" t="str">
            <v/>
          </cell>
          <cell r="AF234" t="str">
            <v/>
          </cell>
        </row>
        <row r="235">
          <cell r="D235" t="str">
            <v/>
          </cell>
          <cell r="E235" t="str">
            <v/>
          </cell>
          <cell r="F235" t="str">
            <v/>
          </cell>
          <cell r="G235" t="str">
            <v/>
          </cell>
          <cell r="H235" t="str">
            <v/>
          </cell>
          <cell r="AB235" t="str">
            <v/>
          </cell>
          <cell r="AC235" t="str">
            <v/>
          </cell>
          <cell r="AD235" t="str">
            <v/>
          </cell>
          <cell r="AE235" t="str">
            <v/>
          </cell>
          <cell r="AF235" t="str">
            <v/>
          </cell>
        </row>
        <row r="236">
          <cell r="D236" t="str">
            <v/>
          </cell>
          <cell r="E236" t="str">
            <v/>
          </cell>
          <cell r="F236" t="str">
            <v/>
          </cell>
          <cell r="G236" t="str">
            <v/>
          </cell>
          <cell r="H236" t="str">
            <v/>
          </cell>
          <cell r="AB236" t="str">
            <v/>
          </cell>
          <cell r="AC236" t="str">
            <v/>
          </cell>
          <cell r="AD236" t="str">
            <v/>
          </cell>
          <cell r="AE236" t="str">
            <v/>
          </cell>
          <cell r="AF236" t="str">
            <v/>
          </cell>
        </row>
        <row r="237">
          <cell r="D237" t="str">
            <v/>
          </cell>
          <cell r="E237" t="str">
            <v/>
          </cell>
          <cell r="F237" t="str">
            <v/>
          </cell>
          <cell r="G237" t="str">
            <v/>
          </cell>
          <cell r="H237" t="str">
            <v/>
          </cell>
          <cell r="AB237" t="str">
            <v/>
          </cell>
          <cell r="AC237" t="str">
            <v/>
          </cell>
          <cell r="AD237" t="str">
            <v/>
          </cell>
          <cell r="AE237" t="str">
            <v/>
          </cell>
          <cell r="AF237" t="str">
            <v/>
          </cell>
        </row>
        <row r="238">
          <cell r="D238" t="str">
            <v/>
          </cell>
          <cell r="E238" t="str">
            <v/>
          </cell>
          <cell r="F238" t="str">
            <v/>
          </cell>
          <cell r="G238" t="str">
            <v/>
          </cell>
          <cell r="H238" t="str">
            <v/>
          </cell>
          <cell r="AB238" t="str">
            <v/>
          </cell>
          <cell r="AC238" t="str">
            <v/>
          </cell>
          <cell r="AD238" t="str">
            <v/>
          </cell>
          <cell r="AE238" t="str">
            <v/>
          </cell>
          <cell r="AF238" t="str">
            <v/>
          </cell>
        </row>
        <row r="239">
          <cell r="D239" t="str">
            <v/>
          </cell>
          <cell r="E239" t="str">
            <v/>
          </cell>
          <cell r="F239" t="str">
            <v/>
          </cell>
          <cell r="G239" t="str">
            <v/>
          </cell>
          <cell r="H239" t="str">
            <v/>
          </cell>
          <cell r="AB239" t="str">
            <v/>
          </cell>
          <cell r="AC239" t="str">
            <v/>
          </cell>
          <cell r="AD239" t="str">
            <v/>
          </cell>
          <cell r="AE239" t="str">
            <v/>
          </cell>
          <cell r="AF239" t="str">
            <v/>
          </cell>
        </row>
        <row r="240">
          <cell r="D240" t="str">
            <v/>
          </cell>
          <cell r="E240" t="str">
            <v/>
          </cell>
          <cell r="F240" t="str">
            <v/>
          </cell>
          <cell r="G240" t="str">
            <v/>
          </cell>
          <cell r="H240" t="str">
            <v/>
          </cell>
          <cell r="AB240" t="str">
            <v/>
          </cell>
          <cell r="AC240" t="str">
            <v/>
          </cell>
          <cell r="AD240" t="str">
            <v/>
          </cell>
          <cell r="AE240" t="str">
            <v/>
          </cell>
          <cell r="AF240" t="str">
            <v/>
          </cell>
        </row>
        <row r="241">
          <cell r="D241" t="str">
            <v/>
          </cell>
          <cell r="E241" t="str">
            <v/>
          </cell>
          <cell r="F241" t="str">
            <v/>
          </cell>
          <cell r="G241" t="str">
            <v/>
          </cell>
          <cell r="H241" t="str">
            <v/>
          </cell>
          <cell r="AB241" t="str">
            <v/>
          </cell>
          <cell r="AC241" t="str">
            <v/>
          </cell>
          <cell r="AD241" t="str">
            <v/>
          </cell>
          <cell r="AE241" t="str">
            <v/>
          </cell>
          <cell r="AF241" t="str">
            <v/>
          </cell>
        </row>
        <row r="242">
          <cell r="D242" t="str">
            <v/>
          </cell>
          <cell r="E242" t="str">
            <v/>
          </cell>
          <cell r="F242" t="str">
            <v/>
          </cell>
          <cell r="G242" t="str">
            <v/>
          </cell>
          <cell r="H242" t="str">
            <v/>
          </cell>
          <cell r="AB242" t="str">
            <v/>
          </cell>
          <cell r="AC242" t="str">
            <v/>
          </cell>
          <cell r="AD242" t="str">
            <v/>
          </cell>
          <cell r="AE242" t="str">
            <v/>
          </cell>
          <cell r="AF242" t="str">
            <v/>
          </cell>
        </row>
        <row r="243">
          <cell r="D243" t="str">
            <v/>
          </cell>
          <cell r="E243" t="str">
            <v/>
          </cell>
          <cell r="F243" t="str">
            <v/>
          </cell>
          <cell r="G243" t="str">
            <v/>
          </cell>
          <cell r="H243" t="str">
            <v/>
          </cell>
          <cell r="AB243" t="str">
            <v/>
          </cell>
          <cell r="AC243" t="str">
            <v/>
          </cell>
          <cell r="AD243" t="str">
            <v/>
          </cell>
          <cell r="AE243" t="str">
            <v/>
          </cell>
          <cell r="AF243" t="str">
            <v/>
          </cell>
        </row>
        <row r="244">
          <cell r="D244" t="str">
            <v/>
          </cell>
          <cell r="E244" t="str">
            <v/>
          </cell>
          <cell r="F244" t="str">
            <v/>
          </cell>
          <cell r="G244" t="str">
            <v/>
          </cell>
          <cell r="H244" t="str">
            <v/>
          </cell>
          <cell r="AB244" t="str">
            <v/>
          </cell>
          <cell r="AC244" t="str">
            <v/>
          </cell>
          <cell r="AD244" t="str">
            <v/>
          </cell>
          <cell r="AE244" t="str">
            <v/>
          </cell>
          <cell r="AF244" t="str">
            <v/>
          </cell>
        </row>
        <row r="245">
          <cell r="D245" t="str">
            <v/>
          </cell>
          <cell r="E245" t="str">
            <v/>
          </cell>
          <cell r="F245" t="str">
            <v/>
          </cell>
          <cell r="G245" t="str">
            <v/>
          </cell>
          <cell r="H245" t="str">
            <v/>
          </cell>
          <cell r="AB245" t="str">
            <v/>
          </cell>
          <cell r="AC245" t="str">
            <v/>
          </cell>
          <cell r="AD245" t="str">
            <v/>
          </cell>
          <cell r="AE245" t="str">
            <v/>
          </cell>
          <cell r="AF245" t="str">
            <v/>
          </cell>
        </row>
        <row r="246">
          <cell r="D246" t="str">
            <v/>
          </cell>
          <cell r="E246" t="str">
            <v/>
          </cell>
          <cell r="F246" t="str">
            <v/>
          </cell>
          <cell r="G246" t="str">
            <v/>
          </cell>
          <cell r="H246" t="str">
            <v/>
          </cell>
          <cell r="AB246" t="str">
            <v/>
          </cell>
          <cell r="AC246" t="str">
            <v/>
          </cell>
          <cell r="AD246" t="str">
            <v/>
          </cell>
          <cell r="AE246" t="str">
            <v/>
          </cell>
          <cell r="AF246" t="str">
            <v/>
          </cell>
        </row>
        <row r="247">
          <cell r="D247" t="str">
            <v/>
          </cell>
          <cell r="E247" t="str">
            <v/>
          </cell>
          <cell r="F247" t="str">
            <v/>
          </cell>
          <cell r="G247" t="str">
            <v/>
          </cell>
          <cell r="H247" t="str">
            <v/>
          </cell>
          <cell r="AB247" t="str">
            <v/>
          </cell>
          <cell r="AC247" t="str">
            <v/>
          </cell>
          <cell r="AD247" t="str">
            <v/>
          </cell>
          <cell r="AE247" t="str">
            <v/>
          </cell>
          <cell r="AF247" t="str">
            <v/>
          </cell>
        </row>
        <row r="248">
          <cell r="D248" t="str">
            <v/>
          </cell>
          <cell r="E248" t="str">
            <v/>
          </cell>
          <cell r="F248" t="str">
            <v/>
          </cell>
          <cell r="G248" t="str">
            <v/>
          </cell>
          <cell r="H248" t="str">
            <v/>
          </cell>
          <cell r="AB248" t="str">
            <v/>
          </cell>
          <cell r="AC248" t="str">
            <v/>
          </cell>
          <cell r="AD248" t="str">
            <v/>
          </cell>
          <cell r="AE248" t="str">
            <v/>
          </cell>
          <cell r="AF248" t="str">
            <v/>
          </cell>
        </row>
        <row r="249">
          <cell r="D249" t="str">
            <v/>
          </cell>
          <cell r="E249" t="str">
            <v/>
          </cell>
          <cell r="F249" t="str">
            <v/>
          </cell>
          <cell r="G249" t="str">
            <v/>
          </cell>
          <cell r="H249" t="str">
            <v/>
          </cell>
          <cell r="AB249" t="str">
            <v/>
          </cell>
          <cell r="AC249" t="str">
            <v/>
          </cell>
          <cell r="AD249" t="str">
            <v/>
          </cell>
          <cell r="AE249" t="str">
            <v/>
          </cell>
          <cell r="AF249" t="str">
            <v/>
          </cell>
        </row>
        <row r="250">
          <cell r="D250" t="str">
            <v/>
          </cell>
          <cell r="E250" t="str">
            <v/>
          </cell>
          <cell r="F250" t="str">
            <v/>
          </cell>
          <cell r="G250" t="str">
            <v/>
          </cell>
          <cell r="H250" t="str">
            <v/>
          </cell>
          <cell r="AB250" t="str">
            <v/>
          </cell>
          <cell r="AC250" t="str">
            <v/>
          </cell>
          <cell r="AD250" t="str">
            <v/>
          </cell>
          <cell r="AE250" t="str">
            <v/>
          </cell>
          <cell r="AF250" t="str">
            <v/>
          </cell>
        </row>
        <row r="251">
          <cell r="D251" t="str">
            <v/>
          </cell>
          <cell r="E251" t="str">
            <v/>
          </cell>
          <cell r="F251" t="str">
            <v/>
          </cell>
          <cell r="G251" t="str">
            <v/>
          </cell>
          <cell r="H251" t="str">
            <v/>
          </cell>
          <cell r="AB251" t="str">
            <v/>
          </cell>
          <cell r="AC251" t="str">
            <v/>
          </cell>
          <cell r="AD251" t="str">
            <v/>
          </cell>
          <cell r="AE251" t="str">
            <v/>
          </cell>
          <cell r="AF251" t="str">
            <v/>
          </cell>
        </row>
        <row r="252">
          <cell r="D252" t="str">
            <v/>
          </cell>
          <cell r="E252" t="str">
            <v/>
          </cell>
          <cell r="F252" t="str">
            <v/>
          </cell>
          <cell r="G252" t="str">
            <v/>
          </cell>
          <cell r="H252" t="str">
            <v/>
          </cell>
          <cell r="AB252" t="str">
            <v/>
          </cell>
          <cell r="AC252" t="str">
            <v/>
          </cell>
          <cell r="AD252" t="str">
            <v/>
          </cell>
          <cell r="AE252" t="str">
            <v/>
          </cell>
          <cell r="AF252" t="str">
            <v/>
          </cell>
        </row>
        <row r="253">
          <cell r="D253" t="str">
            <v/>
          </cell>
          <cell r="E253" t="str">
            <v/>
          </cell>
          <cell r="F253" t="str">
            <v/>
          </cell>
          <cell r="G253" t="str">
            <v/>
          </cell>
          <cell r="H253" t="str">
            <v/>
          </cell>
          <cell r="AB253" t="str">
            <v/>
          </cell>
          <cell r="AC253" t="str">
            <v/>
          </cell>
          <cell r="AD253" t="str">
            <v/>
          </cell>
          <cell r="AE253" t="str">
            <v/>
          </cell>
          <cell r="AF253" t="str">
            <v/>
          </cell>
        </row>
        <row r="254">
          <cell r="D254" t="str">
            <v/>
          </cell>
          <cell r="E254" t="str">
            <v/>
          </cell>
          <cell r="F254" t="str">
            <v/>
          </cell>
          <cell r="G254" t="str">
            <v/>
          </cell>
          <cell r="H254" t="str">
            <v/>
          </cell>
          <cell r="AB254" t="str">
            <v/>
          </cell>
          <cell r="AC254" t="str">
            <v/>
          </cell>
          <cell r="AD254" t="str">
            <v/>
          </cell>
          <cell r="AE254" t="str">
            <v/>
          </cell>
          <cell r="AF254" t="str">
            <v/>
          </cell>
        </row>
        <row r="255">
          <cell r="D255" t="str">
            <v/>
          </cell>
          <cell r="E255" t="str">
            <v/>
          </cell>
          <cell r="F255" t="str">
            <v/>
          </cell>
          <cell r="G255" t="str">
            <v/>
          </cell>
          <cell r="H255" t="str">
            <v/>
          </cell>
          <cell r="AB255" t="str">
            <v/>
          </cell>
          <cell r="AC255" t="str">
            <v/>
          </cell>
          <cell r="AD255" t="str">
            <v/>
          </cell>
          <cell r="AE255" t="str">
            <v/>
          </cell>
          <cell r="AF255" t="str">
            <v/>
          </cell>
        </row>
        <row r="256">
          <cell r="D256" t="str">
            <v/>
          </cell>
          <cell r="E256" t="str">
            <v/>
          </cell>
          <cell r="F256" t="str">
            <v/>
          </cell>
          <cell r="G256" t="str">
            <v/>
          </cell>
          <cell r="H256" t="str">
            <v/>
          </cell>
          <cell r="AB256" t="str">
            <v/>
          </cell>
          <cell r="AC256" t="str">
            <v/>
          </cell>
          <cell r="AD256" t="str">
            <v/>
          </cell>
          <cell r="AE256" t="str">
            <v/>
          </cell>
          <cell r="AF256" t="str">
            <v/>
          </cell>
        </row>
        <row r="257">
          <cell r="D257" t="str">
            <v/>
          </cell>
          <cell r="E257" t="str">
            <v/>
          </cell>
          <cell r="F257" t="str">
            <v/>
          </cell>
          <cell r="G257" t="str">
            <v/>
          </cell>
          <cell r="H257" t="str">
            <v/>
          </cell>
          <cell r="AB257" t="str">
            <v/>
          </cell>
          <cell r="AC257" t="str">
            <v/>
          </cell>
          <cell r="AD257" t="str">
            <v/>
          </cell>
          <cell r="AE257" t="str">
            <v/>
          </cell>
          <cell r="AF257" t="str">
            <v/>
          </cell>
        </row>
        <row r="258">
          <cell r="D258" t="str">
            <v/>
          </cell>
          <cell r="E258" t="str">
            <v/>
          </cell>
          <cell r="F258" t="str">
            <v/>
          </cell>
          <cell r="G258" t="str">
            <v/>
          </cell>
          <cell r="H258" t="str">
            <v/>
          </cell>
          <cell r="AB258" t="str">
            <v/>
          </cell>
          <cell r="AC258" t="str">
            <v/>
          </cell>
          <cell r="AD258" t="str">
            <v/>
          </cell>
          <cell r="AE258" t="str">
            <v/>
          </cell>
          <cell r="AF258" t="str">
            <v/>
          </cell>
        </row>
        <row r="259">
          <cell r="D259" t="str">
            <v/>
          </cell>
          <cell r="E259" t="str">
            <v/>
          </cell>
          <cell r="F259" t="str">
            <v/>
          </cell>
          <cell r="G259" t="str">
            <v/>
          </cell>
          <cell r="H259" t="str">
            <v/>
          </cell>
          <cell r="AB259" t="str">
            <v/>
          </cell>
          <cell r="AC259" t="str">
            <v/>
          </cell>
          <cell r="AD259" t="str">
            <v/>
          </cell>
          <cell r="AE259" t="str">
            <v/>
          </cell>
          <cell r="AF259" t="str">
            <v/>
          </cell>
        </row>
        <row r="260">
          <cell r="D260" t="str">
            <v/>
          </cell>
          <cell r="E260" t="str">
            <v/>
          </cell>
          <cell r="F260" t="str">
            <v/>
          </cell>
          <cell r="G260" t="str">
            <v/>
          </cell>
          <cell r="H260" t="str">
            <v/>
          </cell>
          <cell r="AB260" t="str">
            <v/>
          </cell>
          <cell r="AC260" t="str">
            <v/>
          </cell>
          <cell r="AD260" t="str">
            <v/>
          </cell>
          <cell r="AE260" t="str">
            <v/>
          </cell>
          <cell r="AF260" t="str">
            <v/>
          </cell>
        </row>
        <row r="261">
          <cell r="D261" t="str">
            <v/>
          </cell>
          <cell r="E261" t="str">
            <v/>
          </cell>
          <cell r="F261" t="str">
            <v/>
          </cell>
          <cell r="G261" t="str">
            <v/>
          </cell>
          <cell r="H261" t="str">
            <v/>
          </cell>
          <cell r="AB261" t="str">
            <v/>
          </cell>
          <cell r="AC261" t="str">
            <v/>
          </cell>
          <cell r="AD261" t="str">
            <v/>
          </cell>
          <cell r="AE261" t="str">
            <v/>
          </cell>
          <cell r="AF261" t="str">
            <v/>
          </cell>
        </row>
        <row r="262">
          <cell r="D262" t="str">
            <v/>
          </cell>
          <cell r="E262" t="str">
            <v/>
          </cell>
          <cell r="F262" t="str">
            <v/>
          </cell>
          <cell r="G262" t="str">
            <v/>
          </cell>
          <cell r="H262" t="str">
            <v/>
          </cell>
          <cell r="AB262" t="str">
            <v/>
          </cell>
          <cell r="AC262" t="str">
            <v/>
          </cell>
          <cell r="AD262" t="str">
            <v/>
          </cell>
          <cell r="AE262" t="str">
            <v/>
          </cell>
          <cell r="AF262" t="str">
            <v/>
          </cell>
        </row>
        <row r="263">
          <cell r="D263" t="str">
            <v/>
          </cell>
          <cell r="E263" t="str">
            <v/>
          </cell>
          <cell r="F263" t="str">
            <v/>
          </cell>
          <cell r="G263" t="str">
            <v/>
          </cell>
          <cell r="H263" t="str">
            <v/>
          </cell>
          <cell r="AB263" t="str">
            <v/>
          </cell>
          <cell r="AC263" t="str">
            <v/>
          </cell>
          <cell r="AD263" t="str">
            <v/>
          </cell>
          <cell r="AE263" t="str">
            <v/>
          </cell>
          <cell r="AF263" t="str">
            <v/>
          </cell>
        </row>
        <row r="264">
          <cell r="D264" t="str">
            <v/>
          </cell>
          <cell r="E264" t="str">
            <v/>
          </cell>
          <cell r="F264" t="str">
            <v/>
          </cell>
          <cell r="G264" t="str">
            <v/>
          </cell>
          <cell r="H264" t="str">
            <v/>
          </cell>
          <cell r="AB264" t="str">
            <v/>
          </cell>
          <cell r="AC264" t="str">
            <v/>
          </cell>
          <cell r="AD264" t="str">
            <v/>
          </cell>
          <cell r="AE264" t="str">
            <v/>
          </cell>
          <cell r="AF264" t="str">
            <v/>
          </cell>
        </row>
        <row r="265">
          <cell r="D265" t="str">
            <v/>
          </cell>
          <cell r="E265" t="str">
            <v/>
          </cell>
          <cell r="F265" t="str">
            <v/>
          </cell>
          <cell r="G265" t="str">
            <v/>
          </cell>
          <cell r="H265" t="str">
            <v/>
          </cell>
          <cell r="AB265" t="str">
            <v/>
          </cell>
          <cell r="AC265" t="str">
            <v/>
          </cell>
          <cell r="AD265" t="str">
            <v/>
          </cell>
          <cell r="AE265" t="str">
            <v/>
          </cell>
          <cell r="AF265" t="str">
            <v/>
          </cell>
        </row>
        <row r="266">
          <cell r="D266" t="str">
            <v/>
          </cell>
          <cell r="E266" t="str">
            <v/>
          </cell>
          <cell r="F266" t="str">
            <v/>
          </cell>
          <cell r="G266" t="str">
            <v/>
          </cell>
          <cell r="H266" t="str">
            <v/>
          </cell>
          <cell r="AB266" t="str">
            <v/>
          </cell>
          <cell r="AC266" t="str">
            <v/>
          </cell>
          <cell r="AD266" t="str">
            <v/>
          </cell>
          <cell r="AE266" t="str">
            <v/>
          </cell>
          <cell r="AF266" t="str">
            <v/>
          </cell>
        </row>
        <row r="267">
          <cell r="D267" t="str">
            <v/>
          </cell>
          <cell r="E267" t="str">
            <v/>
          </cell>
          <cell r="F267" t="str">
            <v/>
          </cell>
          <cell r="G267" t="str">
            <v/>
          </cell>
          <cell r="H267" t="str">
            <v/>
          </cell>
          <cell r="AB267" t="str">
            <v/>
          </cell>
          <cell r="AC267" t="str">
            <v/>
          </cell>
          <cell r="AD267" t="str">
            <v/>
          </cell>
          <cell r="AE267" t="str">
            <v/>
          </cell>
          <cell r="AF267" t="str">
            <v/>
          </cell>
        </row>
        <row r="268">
          <cell r="D268" t="str">
            <v/>
          </cell>
          <cell r="E268" t="str">
            <v/>
          </cell>
          <cell r="F268" t="str">
            <v/>
          </cell>
          <cell r="G268" t="str">
            <v/>
          </cell>
          <cell r="H268" t="str">
            <v/>
          </cell>
          <cell r="AB268" t="str">
            <v/>
          </cell>
          <cell r="AC268" t="str">
            <v/>
          </cell>
          <cell r="AD268" t="str">
            <v/>
          </cell>
          <cell r="AE268" t="str">
            <v/>
          </cell>
          <cell r="AF268" t="str">
            <v/>
          </cell>
        </row>
        <row r="269">
          <cell r="D269" t="str">
            <v/>
          </cell>
          <cell r="E269" t="str">
            <v/>
          </cell>
          <cell r="F269" t="str">
            <v/>
          </cell>
          <cell r="G269" t="str">
            <v/>
          </cell>
          <cell r="H269" t="str">
            <v/>
          </cell>
          <cell r="AB269" t="str">
            <v/>
          </cell>
          <cell r="AC269" t="str">
            <v/>
          </cell>
          <cell r="AD269" t="str">
            <v/>
          </cell>
          <cell r="AE269" t="str">
            <v/>
          </cell>
          <cell r="AF269" t="str">
            <v/>
          </cell>
        </row>
        <row r="270">
          <cell r="D270" t="str">
            <v/>
          </cell>
          <cell r="E270" t="str">
            <v/>
          </cell>
          <cell r="F270" t="str">
            <v/>
          </cell>
          <cell r="G270" t="str">
            <v/>
          </cell>
          <cell r="H270" t="str">
            <v/>
          </cell>
          <cell r="AB270" t="str">
            <v/>
          </cell>
          <cell r="AC270" t="str">
            <v/>
          </cell>
          <cell r="AD270" t="str">
            <v/>
          </cell>
          <cell r="AE270" t="str">
            <v/>
          </cell>
          <cell r="AF270" t="str">
            <v/>
          </cell>
        </row>
        <row r="271">
          <cell r="D271" t="str">
            <v/>
          </cell>
          <cell r="E271" t="str">
            <v/>
          </cell>
          <cell r="F271" t="str">
            <v/>
          </cell>
          <cell r="G271" t="str">
            <v/>
          </cell>
          <cell r="H271" t="str">
            <v/>
          </cell>
          <cell r="AB271" t="str">
            <v/>
          </cell>
          <cell r="AC271" t="str">
            <v/>
          </cell>
          <cell r="AD271" t="str">
            <v/>
          </cell>
          <cell r="AE271" t="str">
            <v/>
          </cell>
          <cell r="AF271" t="str">
            <v/>
          </cell>
        </row>
        <row r="272">
          <cell r="D272" t="str">
            <v/>
          </cell>
          <cell r="E272" t="str">
            <v/>
          </cell>
          <cell r="F272" t="str">
            <v/>
          </cell>
          <cell r="G272" t="str">
            <v/>
          </cell>
          <cell r="H272" t="str">
            <v/>
          </cell>
          <cell r="AB272" t="str">
            <v/>
          </cell>
          <cell r="AC272" t="str">
            <v/>
          </cell>
          <cell r="AD272" t="str">
            <v/>
          </cell>
          <cell r="AE272" t="str">
            <v/>
          </cell>
          <cell r="AF272" t="str">
            <v/>
          </cell>
        </row>
        <row r="273">
          <cell r="D273" t="str">
            <v/>
          </cell>
          <cell r="E273" t="str">
            <v/>
          </cell>
          <cell r="F273" t="str">
            <v/>
          </cell>
          <cell r="G273" t="str">
            <v/>
          </cell>
          <cell r="H273" t="str">
            <v/>
          </cell>
          <cell r="AB273" t="str">
            <v/>
          </cell>
          <cell r="AC273" t="str">
            <v/>
          </cell>
          <cell r="AD273" t="str">
            <v/>
          </cell>
          <cell r="AE273" t="str">
            <v/>
          </cell>
          <cell r="AF273" t="str">
            <v/>
          </cell>
        </row>
        <row r="274">
          <cell r="D274" t="str">
            <v/>
          </cell>
          <cell r="E274" t="str">
            <v/>
          </cell>
          <cell r="F274" t="str">
            <v/>
          </cell>
          <cell r="G274" t="str">
            <v/>
          </cell>
          <cell r="H274" t="str">
            <v/>
          </cell>
          <cell r="AB274" t="str">
            <v/>
          </cell>
          <cell r="AC274" t="str">
            <v/>
          </cell>
          <cell r="AD274" t="str">
            <v/>
          </cell>
          <cell r="AE274" t="str">
            <v/>
          </cell>
          <cell r="AF274" t="str">
            <v/>
          </cell>
        </row>
        <row r="275">
          <cell r="D275" t="str">
            <v/>
          </cell>
          <cell r="E275" t="str">
            <v/>
          </cell>
          <cell r="F275" t="str">
            <v/>
          </cell>
          <cell r="G275" t="str">
            <v/>
          </cell>
          <cell r="H275" t="str">
            <v/>
          </cell>
          <cell r="AB275" t="str">
            <v/>
          </cell>
          <cell r="AC275" t="str">
            <v/>
          </cell>
          <cell r="AD275" t="str">
            <v/>
          </cell>
          <cell r="AE275" t="str">
            <v/>
          </cell>
          <cell r="AF275" t="str">
            <v/>
          </cell>
        </row>
        <row r="276">
          <cell r="D276" t="str">
            <v/>
          </cell>
          <cell r="E276" t="str">
            <v/>
          </cell>
          <cell r="F276" t="str">
            <v/>
          </cell>
          <cell r="G276" t="str">
            <v/>
          </cell>
          <cell r="H276" t="str">
            <v/>
          </cell>
          <cell r="AB276" t="str">
            <v/>
          </cell>
          <cell r="AC276" t="str">
            <v/>
          </cell>
          <cell r="AD276" t="str">
            <v/>
          </cell>
          <cell r="AE276" t="str">
            <v/>
          </cell>
          <cell r="AF276" t="str">
            <v/>
          </cell>
        </row>
        <row r="277">
          <cell r="D277" t="str">
            <v/>
          </cell>
          <cell r="E277" t="str">
            <v/>
          </cell>
          <cell r="F277" t="str">
            <v/>
          </cell>
          <cell r="G277" t="str">
            <v/>
          </cell>
          <cell r="H277" t="str">
            <v/>
          </cell>
          <cell r="AB277" t="str">
            <v/>
          </cell>
          <cell r="AC277" t="str">
            <v/>
          </cell>
          <cell r="AD277" t="str">
            <v/>
          </cell>
          <cell r="AE277" t="str">
            <v/>
          </cell>
          <cell r="AF277" t="str">
            <v/>
          </cell>
        </row>
        <row r="278">
          <cell r="D278" t="str">
            <v/>
          </cell>
          <cell r="E278" t="str">
            <v/>
          </cell>
          <cell r="F278" t="str">
            <v/>
          </cell>
          <cell r="G278" t="str">
            <v/>
          </cell>
          <cell r="H278" t="str">
            <v/>
          </cell>
          <cell r="AB278" t="str">
            <v/>
          </cell>
          <cell r="AC278" t="str">
            <v/>
          </cell>
          <cell r="AD278" t="str">
            <v/>
          </cell>
          <cell r="AE278" t="str">
            <v/>
          </cell>
          <cell r="AF278" t="str">
            <v/>
          </cell>
        </row>
        <row r="279">
          <cell r="D279" t="str">
            <v/>
          </cell>
          <cell r="E279" t="str">
            <v/>
          </cell>
          <cell r="F279" t="str">
            <v/>
          </cell>
          <cell r="G279" t="str">
            <v/>
          </cell>
          <cell r="H279" t="str">
            <v/>
          </cell>
          <cell r="AB279" t="str">
            <v/>
          </cell>
          <cell r="AC279" t="str">
            <v/>
          </cell>
          <cell r="AD279" t="str">
            <v/>
          </cell>
          <cell r="AE279" t="str">
            <v/>
          </cell>
          <cell r="AF279" t="str">
            <v/>
          </cell>
        </row>
        <row r="280">
          <cell r="D280" t="str">
            <v/>
          </cell>
          <cell r="E280" t="str">
            <v/>
          </cell>
          <cell r="F280" t="str">
            <v/>
          </cell>
          <cell r="G280" t="str">
            <v/>
          </cell>
          <cell r="H280" t="str">
            <v/>
          </cell>
          <cell r="AB280" t="str">
            <v/>
          </cell>
          <cell r="AC280" t="str">
            <v/>
          </cell>
          <cell r="AD280" t="str">
            <v/>
          </cell>
          <cell r="AE280" t="str">
            <v/>
          </cell>
          <cell r="AF280" t="str">
            <v/>
          </cell>
        </row>
        <row r="281">
          <cell r="D281" t="str">
            <v/>
          </cell>
          <cell r="E281" t="str">
            <v/>
          </cell>
          <cell r="F281" t="str">
            <v/>
          </cell>
          <cell r="G281" t="str">
            <v/>
          </cell>
          <cell r="H281" t="str">
            <v/>
          </cell>
          <cell r="AB281" t="str">
            <v/>
          </cell>
          <cell r="AC281" t="str">
            <v/>
          </cell>
          <cell r="AD281" t="str">
            <v/>
          </cell>
          <cell r="AE281" t="str">
            <v/>
          </cell>
          <cell r="AF281" t="str">
            <v/>
          </cell>
        </row>
        <row r="282">
          <cell r="D282" t="str">
            <v/>
          </cell>
          <cell r="E282" t="str">
            <v/>
          </cell>
          <cell r="F282" t="str">
            <v/>
          </cell>
          <cell r="G282" t="str">
            <v/>
          </cell>
          <cell r="H282" t="str">
            <v/>
          </cell>
          <cell r="AB282" t="str">
            <v/>
          </cell>
          <cell r="AC282" t="str">
            <v/>
          </cell>
          <cell r="AD282" t="str">
            <v/>
          </cell>
          <cell r="AE282" t="str">
            <v/>
          </cell>
          <cell r="AF282" t="str">
            <v/>
          </cell>
        </row>
        <row r="283">
          <cell r="D283" t="str">
            <v/>
          </cell>
          <cell r="E283" t="str">
            <v/>
          </cell>
          <cell r="F283" t="str">
            <v/>
          </cell>
          <cell r="G283" t="str">
            <v/>
          </cell>
          <cell r="H283" t="str">
            <v/>
          </cell>
          <cell r="AB283" t="str">
            <v/>
          </cell>
          <cell r="AC283" t="str">
            <v/>
          </cell>
          <cell r="AD283" t="str">
            <v/>
          </cell>
          <cell r="AE283" t="str">
            <v/>
          </cell>
          <cell r="AF283" t="str">
            <v/>
          </cell>
        </row>
        <row r="284">
          <cell r="D284" t="str">
            <v/>
          </cell>
          <cell r="E284" t="str">
            <v/>
          </cell>
          <cell r="F284" t="str">
            <v/>
          </cell>
          <cell r="G284" t="str">
            <v/>
          </cell>
          <cell r="H284" t="str">
            <v/>
          </cell>
          <cell r="AB284" t="str">
            <v/>
          </cell>
          <cell r="AC284" t="str">
            <v/>
          </cell>
          <cell r="AD284" t="str">
            <v/>
          </cell>
          <cell r="AE284" t="str">
            <v/>
          </cell>
          <cell r="AF284" t="str">
            <v/>
          </cell>
        </row>
        <row r="285">
          <cell r="D285" t="str">
            <v/>
          </cell>
          <cell r="E285" t="str">
            <v/>
          </cell>
          <cell r="F285" t="str">
            <v/>
          </cell>
          <cell r="G285" t="str">
            <v/>
          </cell>
          <cell r="H285" t="str">
            <v/>
          </cell>
          <cell r="AB285" t="str">
            <v/>
          </cell>
          <cell r="AC285" t="str">
            <v/>
          </cell>
          <cell r="AD285" t="str">
            <v/>
          </cell>
          <cell r="AE285" t="str">
            <v/>
          </cell>
          <cell r="AF285" t="str">
            <v/>
          </cell>
        </row>
        <row r="286">
          <cell r="D286" t="str">
            <v/>
          </cell>
          <cell r="E286" t="str">
            <v/>
          </cell>
          <cell r="F286" t="str">
            <v/>
          </cell>
          <cell r="G286" t="str">
            <v/>
          </cell>
          <cell r="H286" t="str">
            <v/>
          </cell>
          <cell r="AB286" t="str">
            <v/>
          </cell>
          <cell r="AC286" t="str">
            <v/>
          </cell>
          <cell r="AD286" t="str">
            <v/>
          </cell>
          <cell r="AE286" t="str">
            <v/>
          </cell>
          <cell r="AF286" t="str">
            <v/>
          </cell>
        </row>
        <row r="287">
          <cell r="D287" t="str">
            <v/>
          </cell>
          <cell r="E287" t="str">
            <v/>
          </cell>
          <cell r="F287" t="str">
            <v/>
          </cell>
          <cell r="G287" t="str">
            <v/>
          </cell>
          <cell r="H287" t="str">
            <v/>
          </cell>
          <cell r="AB287" t="str">
            <v/>
          </cell>
          <cell r="AC287" t="str">
            <v/>
          </cell>
          <cell r="AD287" t="str">
            <v/>
          </cell>
          <cell r="AE287" t="str">
            <v/>
          </cell>
          <cell r="AF287" t="str">
            <v/>
          </cell>
        </row>
        <row r="288">
          <cell r="D288" t="str">
            <v/>
          </cell>
          <cell r="E288" t="str">
            <v/>
          </cell>
          <cell r="F288" t="str">
            <v/>
          </cell>
          <cell r="G288" t="str">
            <v/>
          </cell>
          <cell r="H288" t="str">
            <v/>
          </cell>
          <cell r="AB288" t="str">
            <v/>
          </cell>
          <cell r="AC288" t="str">
            <v/>
          </cell>
          <cell r="AD288" t="str">
            <v/>
          </cell>
          <cell r="AE288" t="str">
            <v/>
          </cell>
          <cell r="AF288" t="str">
            <v/>
          </cell>
        </row>
        <row r="289">
          <cell r="D289" t="str">
            <v/>
          </cell>
          <cell r="E289" t="str">
            <v/>
          </cell>
          <cell r="F289" t="str">
            <v/>
          </cell>
          <cell r="G289" t="str">
            <v/>
          </cell>
          <cell r="H289" t="str">
            <v/>
          </cell>
          <cell r="AB289" t="str">
            <v/>
          </cell>
          <cell r="AC289" t="str">
            <v/>
          </cell>
          <cell r="AD289" t="str">
            <v/>
          </cell>
          <cell r="AE289" t="str">
            <v/>
          </cell>
          <cell r="AF289" t="str">
            <v/>
          </cell>
        </row>
        <row r="290">
          <cell r="D290" t="str">
            <v/>
          </cell>
          <cell r="E290" t="str">
            <v/>
          </cell>
          <cell r="F290" t="str">
            <v/>
          </cell>
          <cell r="G290" t="str">
            <v/>
          </cell>
          <cell r="H290" t="str">
            <v/>
          </cell>
          <cell r="AB290" t="str">
            <v/>
          </cell>
          <cell r="AC290" t="str">
            <v/>
          </cell>
          <cell r="AD290" t="str">
            <v/>
          </cell>
          <cell r="AE290" t="str">
            <v/>
          </cell>
          <cell r="AF290" t="str">
            <v/>
          </cell>
        </row>
        <row r="291">
          <cell r="D291" t="str">
            <v/>
          </cell>
          <cell r="E291" t="str">
            <v/>
          </cell>
          <cell r="F291" t="str">
            <v/>
          </cell>
          <cell r="G291" t="str">
            <v/>
          </cell>
          <cell r="H291" t="str">
            <v/>
          </cell>
          <cell r="AB291" t="str">
            <v/>
          </cell>
          <cell r="AC291" t="str">
            <v/>
          </cell>
          <cell r="AD291" t="str">
            <v/>
          </cell>
          <cell r="AE291" t="str">
            <v/>
          </cell>
          <cell r="AF291" t="str">
            <v/>
          </cell>
        </row>
        <row r="292">
          <cell r="D292" t="str">
            <v/>
          </cell>
          <cell r="E292" t="str">
            <v/>
          </cell>
          <cell r="F292" t="str">
            <v/>
          </cell>
          <cell r="G292" t="str">
            <v/>
          </cell>
          <cell r="H292" t="str">
            <v/>
          </cell>
          <cell r="AB292" t="str">
            <v/>
          </cell>
          <cell r="AC292" t="str">
            <v/>
          </cell>
          <cell r="AD292" t="str">
            <v/>
          </cell>
          <cell r="AE292" t="str">
            <v/>
          </cell>
          <cell r="AF292" t="str">
            <v/>
          </cell>
        </row>
        <row r="293">
          <cell r="D293" t="str">
            <v/>
          </cell>
          <cell r="E293" t="str">
            <v/>
          </cell>
          <cell r="F293" t="str">
            <v/>
          </cell>
          <cell r="G293" t="str">
            <v/>
          </cell>
          <cell r="H293" t="str">
            <v/>
          </cell>
          <cell r="AB293" t="str">
            <v/>
          </cell>
          <cell r="AC293" t="str">
            <v/>
          </cell>
          <cell r="AD293" t="str">
            <v/>
          </cell>
          <cell r="AE293" t="str">
            <v/>
          </cell>
          <cell r="AF293" t="str">
            <v/>
          </cell>
        </row>
        <row r="294">
          <cell r="D294" t="str">
            <v/>
          </cell>
          <cell r="E294" t="str">
            <v/>
          </cell>
          <cell r="F294" t="str">
            <v/>
          </cell>
          <cell r="G294" t="str">
            <v/>
          </cell>
          <cell r="H294" t="str">
            <v/>
          </cell>
          <cell r="AB294" t="str">
            <v/>
          </cell>
          <cell r="AC294" t="str">
            <v/>
          </cell>
          <cell r="AD294" t="str">
            <v/>
          </cell>
          <cell r="AE294" t="str">
            <v/>
          </cell>
          <cell r="AF294" t="str">
            <v/>
          </cell>
        </row>
        <row r="295">
          <cell r="D295" t="str">
            <v/>
          </cell>
          <cell r="E295" t="str">
            <v/>
          </cell>
          <cell r="F295" t="str">
            <v/>
          </cell>
          <cell r="G295" t="str">
            <v/>
          </cell>
          <cell r="H295" t="str">
            <v/>
          </cell>
          <cell r="AB295" t="str">
            <v/>
          </cell>
          <cell r="AC295" t="str">
            <v/>
          </cell>
          <cell r="AD295" t="str">
            <v/>
          </cell>
          <cell r="AE295" t="str">
            <v/>
          </cell>
          <cell r="AF295" t="str">
            <v/>
          </cell>
        </row>
        <row r="296">
          <cell r="D296" t="str">
            <v/>
          </cell>
          <cell r="E296" t="str">
            <v/>
          </cell>
          <cell r="F296" t="str">
            <v/>
          </cell>
          <cell r="G296" t="str">
            <v/>
          </cell>
          <cell r="H296" t="str">
            <v/>
          </cell>
          <cell r="AB296" t="str">
            <v/>
          </cell>
          <cell r="AC296" t="str">
            <v/>
          </cell>
          <cell r="AD296" t="str">
            <v/>
          </cell>
          <cell r="AE296" t="str">
            <v/>
          </cell>
          <cell r="AF296" t="str">
            <v/>
          </cell>
        </row>
        <row r="297">
          <cell r="D297" t="str">
            <v/>
          </cell>
          <cell r="E297" t="str">
            <v/>
          </cell>
          <cell r="F297" t="str">
            <v/>
          </cell>
          <cell r="G297" t="str">
            <v/>
          </cell>
          <cell r="H297" t="str">
            <v/>
          </cell>
          <cell r="AB297" t="str">
            <v/>
          </cell>
          <cell r="AC297" t="str">
            <v/>
          </cell>
          <cell r="AD297" t="str">
            <v/>
          </cell>
          <cell r="AE297" t="str">
            <v/>
          </cell>
          <cell r="AF297" t="str">
            <v/>
          </cell>
        </row>
        <row r="298">
          <cell r="D298" t="str">
            <v/>
          </cell>
          <cell r="E298" t="str">
            <v/>
          </cell>
          <cell r="F298" t="str">
            <v/>
          </cell>
          <cell r="G298" t="str">
            <v/>
          </cell>
          <cell r="H298" t="str">
            <v/>
          </cell>
          <cell r="AB298" t="str">
            <v/>
          </cell>
          <cell r="AC298" t="str">
            <v/>
          </cell>
          <cell r="AD298" t="str">
            <v/>
          </cell>
          <cell r="AE298" t="str">
            <v/>
          </cell>
          <cell r="AF298" t="str">
            <v/>
          </cell>
        </row>
        <row r="299">
          <cell r="D299" t="str">
            <v/>
          </cell>
          <cell r="E299" t="str">
            <v/>
          </cell>
          <cell r="F299" t="str">
            <v/>
          </cell>
          <cell r="G299" t="str">
            <v/>
          </cell>
          <cell r="H299" t="str">
            <v/>
          </cell>
          <cell r="AB299" t="str">
            <v/>
          </cell>
          <cell r="AC299" t="str">
            <v/>
          </cell>
          <cell r="AD299" t="str">
            <v/>
          </cell>
          <cell r="AE299" t="str">
            <v/>
          </cell>
          <cell r="AF299" t="str">
            <v/>
          </cell>
        </row>
        <row r="300">
          <cell r="D300" t="str">
            <v/>
          </cell>
          <cell r="E300" t="str">
            <v/>
          </cell>
          <cell r="F300" t="str">
            <v/>
          </cell>
          <cell r="G300" t="str">
            <v/>
          </cell>
          <cell r="H300" t="str">
            <v/>
          </cell>
          <cell r="AB300" t="str">
            <v/>
          </cell>
          <cell r="AC300" t="str">
            <v/>
          </cell>
          <cell r="AD300" t="str">
            <v/>
          </cell>
          <cell r="AE300" t="str">
            <v/>
          </cell>
          <cell r="AF300" t="str">
            <v/>
          </cell>
        </row>
        <row r="301">
          <cell r="D301" t="str">
            <v/>
          </cell>
          <cell r="E301" t="str">
            <v/>
          </cell>
          <cell r="F301" t="str">
            <v/>
          </cell>
          <cell r="G301" t="str">
            <v/>
          </cell>
          <cell r="H301" t="str">
            <v/>
          </cell>
          <cell r="AB301" t="str">
            <v/>
          </cell>
          <cell r="AC301" t="str">
            <v/>
          </cell>
          <cell r="AD301" t="str">
            <v/>
          </cell>
          <cell r="AE301" t="str">
            <v/>
          </cell>
          <cell r="AF301" t="str">
            <v/>
          </cell>
        </row>
        <row r="302">
          <cell r="D302" t="str">
            <v/>
          </cell>
          <cell r="E302" t="str">
            <v/>
          </cell>
          <cell r="F302" t="str">
            <v/>
          </cell>
          <cell r="G302" t="str">
            <v/>
          </cell>
          <cell r="H302" t="str">
            <v/>
          </cell>
          <cell r="AB302" t="str">
            <v/>
          </cell>
          <cell r="AC302" t="str">
            <v/>
          </cell>
          <cell r="AD302" t="str">
            <v/>
          </cell>
          <cell r="AE302" t="str">
            <v/>
          </cell>
          <cell r="AF302" t="str">
            <v/>
          </cell>
        </row>
        <row r="303">
          <cell r="D303" t="str">
            <v/>
          </cell>
          <cell r="E303" t="str">
            <v/>
          </cell>
          <cell r="F303" t="str">
            <v/>
          </cell>
          <cell r="G303" t="str">
            <v/>
          </cell>
          <cell r="H303" t="str">
            <v/>
          </cell>
          <cell r="AB303" t="str">
            <v/>
          </cell>
          <cell r="AC303" t="str">
            <v/>
          </cell>
          <cell r="AD303" t="str">
            <v/>
          </cell>
          <cell r="AE303" t="str">
            <v/>
          </cell>
          <cell r="AF303" t="str">
            <v/>
          </cell>
        </row>
        <row r="304">
          <cell r="D304" t="str">
            <v/>
          </cell>
          <cell r="E304" t="str">
            <v/>
          </cell>
          <cell r="F304" t="str">
            <v/>
          </cell>
          <cell r="G304" t="str">
            <v/>
          </cell>
          <cell r="H304" t="str">
            <v/>
          </cell>
          <cell r="AB304" t="str">
            <v/>
          </cell>
          <cell r="AC304" t="str">
            <v/>
          </cell>
          <cell r="AD304" t="str">
            <v/>
          </cell>
          <cell r="AE304" t="str">
            <v/>
          </cell>
          <cell r="AF304" t="str">
            <v/>
          </cell>
        </row>
        <row r="305">
          <cell r="D305" t="str">
            <v/>
          </cell>
          <cell r="E305" t="str">
            <v/>
          </cell>
          <cell r="F305" t="str">
            <v/>
          </cell>
          <cell r="G305" t="str">
            <v/>
          </cell>
          <cell r="H305" t="str">
            <v/>
          </cell>
          <cell r="AB305" t="str">
            <v/>
          </cell>
          <cell r="AC305" t="str">
            <v/>
          </cell>
          <cell r="AD305" t="str">
            <v/>
          </cell>
          <cell r="AE305" t="str">
            <v/>
          </cell>
          <cell r="AF305" t="str">
            <v/>
          </cell>
        </row>
        <row r="306">
          <cell r="D306" t="str">
            <v/>
          </cell>
          <cell r="E306" t="str">
            <v/>
          </cell>
          <cell r="F306" t="str">
            <v/>
          </cell>
          <cell r="G306" t="str">
            <v/>
          </cell>
          <cell r="H306" t="str">
            <v/>
          </cell>
          <cell r="AB306" t="str">
            <v/>
          </cell>
          <cell r="AC306" t="str">
            <v/>
          </cell>
          <cell r="AD306" t="str">
            <v/>
          </cell>
          <cell r="AE306" t="str">
            <v/>
          </cell>
          <cell r="AF306" t="str">
            <v/>
          </cell>
        </row>
        <row r="307">
          <cell r="D307" t="str">
            <v/>
          </cell>
          <cell r="E307" t="str">
            <v/>
          </cell>
          <cell r="F307" t="str">
            <v/>
          </cell>
          <cell r="G307" t="str">
            <v/>
          </cell>
          <cell r="H307" t="str">
            <v/>
          </cell>
          <cell r="AB307" t="str">
            <v/>
          </cell>
          <cell r="AC307" t="str">
            <v/>
          </cell>
          <cell r="AD307" t="str">
            <v/>
          </cell>
          <cell r="AE307" t="str">
            <v/>
          </cell>
          <cell r="AF307" t="str">
            <v/>
          </cell>
        </row>
        <row r="308">
          <cell r="D308" t="str">
            <v/>
          </cell>
          <cell r="E308" t="str">
            <v/>
          </cell>
          <cell r="F308" t="str">
            <v/>
          </cell>
          <cell r="G308" t="str">
            <v/>
          </cell>
          <cell r="H308" t="str">
            <v/>
          </cell>
          <cell r="AB308" t="str">
            <v/>
          </cell>
          <cell r="AC308" t="str">
            <v/>
          </cell>
          <cell r="AD308" t="str">
            <v/>
          </cell>
          <cell r="AE308" t="str">
            <v/>
          </cell>
          <cell r="AF308" t="str">
            <v/>
          </cell>
        </row>
        <row r="309">
          <cell r="D309" t="str">
            <v/>
          </cell>
          <cell r="E309" t="str">
            <v/>
          </cell>
          <cell r="F309" t="str">
            <v/>
          </cell>
          <cell r="G309" t="str">
            <v/>
          </cell>
          <cell r="H309" t="str">
            <v/>
          </cell>
          <cell r="AB309" t="str">
            <v/>
          </cell>
          <cell r="AC309" t="str">
            <v/>
          </cell>
          <cell r="AD309" t="str">
            <v/>
          </cell>
          <cell r="AE309" t="str">
            <v/>
          </cell>
          <cell r="AF309" t="str">
            <v/>
          </cell>
        </row>
        <row r="310">
          <cell r="D310" t="str">
            <v/>
          </cell>
          <cell r="E310" t="str">
            <v/>
          </cell>
          <cell r="F310" t="str">
            <v/>
          </cell>
          <cell r="G310" t="str">
            <v/>
          </cell>
          <cell r="H310" t="str">
            <v/>
          </cell>
          <cell r="AB310" t="str">
            <v/>
          </cell>
          <cell r="AC310" t="str">
            <v/>
          </cell>
          <cell r="AD310" t="str">
            <v/>
          </cell>
          <cell r="AE310" t="str">
            <v/>
          </cell>
          <cell r="AF310" t="str">
            <v/>
          </cell>
        </row>
        <row r="311">
          <cell r="D311" t="str">
            <v/>
          </cell>
          <cell r="E311" t="str">
            <v/>
          </cell>
          <cell r="F311" t="str">
            <v/>
          </cell>
          <cell r="G311" t="str">
            <v/>
          </cell>
          <cell r="H311" t="str">
            <v/>
          </cell>
          <cell r="AB311" t="str">
            <v/>
          </cell>
          <cell r="AC311" t="str">
            <v/>
          </cell>
          <cell r="AD311" t="str">
            <v/>
          </cell>
          <cell r="AE311" t="str">
            <v/>
          </cell>
          <cell r="AF311" t="str">
            <v/>
          </cell>
        </row>
        <row r="312">
          <cell r="D312" t="str">
            <v/>
          </cell>
          <cell r="E312" t="str">
            <v/>
          </cell>
          <cell r="F312" t="str">
            <v/>
          </cell>
          <cell r="G312" t="str">
            <v/>
          </cell>
          <cell r="H312" t="str">
            <v/>
          </cell>
          <cell r="AB312" t="str">
            <v/>
          </cell>
          <cell r="AC312" t="str">
            <v/>
          </cell>
          <cell r="AD312" t="str">
            <v/>
          </cell>
          <cell r="AE312" t="str">
            <v/>
          </cell>
          <cell r="AF312" t="str">
            <v/>
          </cell>
        </row>
        <row r="313">
          <cell r="D313" t="str">
            <v/>
          </cell>
          <cell r="E313" t="str">
            <v/>
          </cell>
          <cell r="F313" t="str">
            <v/>
          </cell>
          <cell r="G313" t="str">
            <v/>
          </cell>
          <cell r="H313" t="str">
            <v/>
          </cell>
          <cell r="AB313" t="str">
            <v/>
          </cell>
          <cell r="AC313" t="str">
            <v/>
          </cell>
          <cell r="AD313" t="str">
            <v/>
          </cell>
          <cell r="AE313" t="str">
            <v/>
          </cell>
          <cell r="AF313" t="str">
            <v/>
          </cell>
        </row>
        <row r="314">
          <cell r="D314" t="str">
            <v/>
          </cell>
          <cell r="E314" t="str">
            <v/>
          </cell>
          <cell r="F314" t="str">
            <v/>
          </cell>
          <cell r="G314" t="str">
            <v/>
          </cell>
          <cell r="H314" t="str">
            <v/>
          </cell>
          <cell r="AB314" t="str">
            <v/>
          </cell>
          <cell r="AC314" t="str">
            <v/>
          </cell>
          <cell r="AD314" t="str">
            <v/>
          </cell>
          <cell r="AE314" t="str">
            <v/>
          </cell>
          <cell r="AF314" t="str">
            <v/>
          </cell>
        </row>
        <row r="315">
          <cell r="D315" t="str">
            <v/>
          </cell>
          <cell r="E315" t="str">
            <v/>
          </cell>
          <cell r="F315" t="str">
            <v/>
          </cell>
          <cell r="G315" t="str">
            <v/>
          </cell>
          <cell r="H315" t="str">
            <v/>
          </cell>
          <cell r="AB315" t="str">
            <v/>
          </cell>
          <cell r="AC315" t="str">
            <v/>
          </cell>
          <cell r="AD315" t="str">
            <v/>
          </cell>
          <cell r="AE315" t="str">
            <v/>
          </cell>
          <cell r="AF315" t="str">
            <v/>
          </cell>
        </row>
        <row r="316">
          <cell r="D316" t="str">
            <v/>
          </cell>
          <cell r="E316" t="str">
            <v/>
          </cell>
          <cell r="F316" t="str">
            <v/>
          </cell>
          <cell r="G316" t="str">
            <v/>
          </cell>
          <cell r="H316" t="str">
            <v/>
          </cell>
          <cell r="AB316" t="str">
            <v/>
          </cell>
          <cell r="AC316" t="str">
            <v/>
          </cell>
          <cell r="AD316" t="str">
            <v/>
          </cell>
          <cell r="AE316" t="str">
            <v/>
          </cell>
          <cell r="AF316" t="str">
            <v/>
          </cell>
        </row>
        <row r="317">
          <cell r="D317" t="str">
            <v/>
          </cell>
          <cell r="E317" t="str">
            <v/>
          </cell>
          <cell r="F317" t="str">
            <v/>
          </cell>
          <cell r="G317" t="str">
            <v/>
          </cell>
          <cell r="H317" t="str">
            <v/>
          </cell>
          <cell r="AB317" t="str">
            <v/>
          </cell>
          <cell r="AC317" t="str">
            <v/>
          </cell>
          <cell r="AD317" t="str">
            <v/>
          </cell>
          <cell r="AE317" t="str">
            <v/>
          </cell>
          <cell r="AF317" t="str">
            <v/>
          </cell>
        </row>
        <row r="318">
          <cell r="D318" t="str">
            <v/>
          </cell>
          <cell r="E318" t="str">
            <v/>
          </cell>
          <cell r="F318" t="str">
            <v/>
          </cell>
          <cell r="G318" t="str">
            <v/>
          </cell>
          <cell r="H318" t="str">
            <v/>
          </cell>
          <cell r="AB318" t="str">
            <v/>
          </cell>
          <cell r="AC318" t="str">
            <v/>
          </cell>
          <cell r="AD318" t="str">
            <v/>
          </cell>
          <cell r="AE318" t="str">
            <v/>
          </cell>
          <cell r="AF318" t="str">
            <v/>
          </cell>
        </row>
        <row r="319">
          <cell r="D319" t="str">
            <v/>
          </cell>
          <cell r="E319" t="str">
            <v/>
          </cell>
          <cell r="F319" t="str">
            <v/>
          </cell>
          <cell r="G319" t="str">
            <v/>
          </cell>
          <cell r="H319" t="str">
            <v/>
          </cell>
          <cell r="AB319" t="str">
            <v/>
          </cell>
          <cell r="AC319" t="str">
            <v/>
          </cell>
          <cell r="AD319" t="str">
            <v/>
          </cell>
          <cell r="AE319" t="str">
            <v/>
          </cell>
          <cell r="AF319" t="str">
            <v/>
          </cell>
        </row>
        <row r="320">
          <cell r="D320" t="str">
            <v/>
          </cell>
          <cell r="E320" t="str">
            <v/>
          </cell>
          <cell r="F320" t="str">
            <v/>
          </cell>
          <cell r="G320" t="str">
            <v/>
          </cell>
          <cell r="H320" t="str">
            <v/>
          </cell>
          <cell r="AB320" t="str">
            <v/>
          </cell>
          <cell r="AC320" t="str">
            <v/>
          </cell>
          <cell r="AD320" t="str">
            <v/>
          </cell>
          <cell r="AE320" t="str">
            <v/>
          </cell>
          <cell r="AF320" t="str">
            <v/>
          </cell>
        </row>
        <row r="321">
          <cell r="D321" t="str">
            <v/>
          </cell>
          <cell r="E321" t="str">
            <v/>
          </cell>
          <cell r="F321" t="str">
            <v/>
          </cell>
          <cell r="G321" t="str">
            <v/>
          </cell>
          <cell r="H321" t="str">
            <v/>
          </cell>
          <cell r="AB321" t="str">
            <v/>
          </cell>
          <cell r="AC321" t="str">
            <v/>
          </cell>
          <cell r="AD321" t="str">
            <v/>
          </cell>
          <cell r="AE321" t="str">
            <v/>
          </cell>
          <cell r="AF321" t="str">
            <v/>
          </cell>
        </row>
        <row r="322">
          <cell r="D322" t="str">
            <v/>
          </cell>
          <cell r="E322" t="str">
            <v/>
          </cell>
          <cell r="F322" t="str">
            <v/>
          </cell>
          <cell r="G322" t="str">
            <v/>
          </cell>
          <cell r="H322" t="str">
            <v/>
          </cell>
          <cell r="AB322" t="str">
            <v/>
          </cell>
          <cell r="AC322" t="str">
            <v/>
          </cell>
          <cell r="AD322" t="str">
            <v/>
          </cell>
          <cell r="AE322" t="str">
            <v/>
          </cell>
          <cell r="AF322" t="str">
            <v/>
          </cell>
        </row>
        <row r="323">
          <cell r="D323" t="str">
            <v/>
          </cell>
          <cell r="E323" t="str">
            <v/>
          </cell>
          <cell r="F323" t="str">
            <v/>
          </cell>
          <cell r="G323" t="str">
            <v/>
          </cell>
          <cell r="H323" t="str">
            <v/>
          </cell>
          <cell r="AB323" t="str">
            <v/>
          </cell>
          <cell r="AC323" t="str">
            <v/>
          </cell>
          <cell r="AD323" t="str">
            <v/>
          </cell>
          <cell r="AE323" t="str">
            <v/>
          </cell>
          <cell r="AF323" t="str">
            <v/>
          </cell>
        </row>
        <row r="324">
          <cell r="D324" t="str">
            <v/>
          </cell>
          <cell r="E324" t="str">
            <v/>
          </cell>
          <cell r="F324" t="str">
            <v/>
          </cell>
          <cell r="G324" t="str">
            <v/>
          </cell>
          <cell r="H324" t="str">
            <v/>
          </cell>
          <cell r="AB324" t="str">
            <v/>
          </cell>
          <cell r="AC324" t="str">
            <v/>
          </cell>
          <cell r="AD324" t="str">
            <v/>
          </cell>
          <cell r="AE324" t="str">
            <v/>
          </cell>
          <cell r="AF324" t="str">
            <v/>
          </cell>
        </row>
        <row r="325">
          <cell r="D325" t="str">
            <v/>
          </cell>
          <cell r="E325" t="str">
            <v/>
          </cell>
          <cell r="F325" t="str">
            <v/>
          </cell>
          <cell r="G325" t="str">
            <v/>
          </cell>
          <cell r="H325" t="str">
            <v/>
          </cell>
          <cell r="AB325" t="str">
            <v/>
          </cell>
          <cell r="AC325" t="str">
            <v/>
          </cell>
          <cell r="AD325" t="str">
            <v/>
          </cell>
          <cell r="AE325" t="str">
            <v/>
          </cell>
          <cell r="AF325" t="str">
            <v/>
          </cell>
        </row>
        <row r="326">
          <cell r="D326" t="str">
            <v/>
          </cell>
          <cell r="E326" t="str">
            <v/>
          </cell>
          <cell r="F326" t="str">
            <v/>
          </cell>
          <cell r="G326" t="str">
            <v/>
          </cell>
          <cell r="H326" t="str">
            <v/>
          </cell>
          <cell r="AB326" t="str">
            <v/>
          </cell>
          <cell r="AC326" t="str">
            <v/>
          </cell>
          <cell r="AD326" t="str">
            <v/>
          </cell>
          <cell r="AE326" t="str">
            <v/>
          </cell>
          <cell r="AF326" t="str">
            <v/>
          </cell>
        </row>
        <row r="327">
          <cell r="D327" t="str">
            <v/>
          </cell>
          <cell r="E327" t="str">
            <v/>
          </cell>
          <cell r="F327" t="str">
            <v/>
          </cell>
          <cell r="G327" t="str">
            <v/>
          </cell>
          <cell r="H327" t="str">
            <v/>
          </cell>
          <cell r="AB327" t="str">
            <v/>
          </cell>
          <cell r="AC327" t="str">
            <v/>
          </cell>
          <cell r="AD327" t="str">
            <v/>
          </cell>
          <cell r="AE327" t="str">
            <v/>
          </cell>
          <cell r="AF327" t="str">
            <v/>
          </cell>
        </row>
        <row r="328">
          <cell r="D328" t="str">
            <v/>
          </cell>
          <cell r="E328" t="str">
            <v/>
          </cell>
          <cell r="F328" t="str">
            <v/>
          </cell>
          <cell r="G328" t="str">
            <v/>
          </cell>
          <cell r="H328" t="str">
            <v/>
          </cell>
          <cell r="AB328" t="str">
            <v/>
          </cell>
          <cell r="AC328" t="str">
            <v/>
          </cell>
          <cell r="AD328" t="str">
            <v/>
          </cell>
          <cell r="AE328" t="str">
            <v/>
          </cell>
          <cell r="AF328" t="str">
            <v/>
          </cell>
        </row>
        <row r="329">
          <cell r="D329" t="str">
            <v/>
          </cell>
          <cell r="E329" t="str">
            <v/>
          </cell>
          <cell r="F329" t="str">
            <v/>
          </cell>
          <cell r="G329" t="str">
            <v/>
          </cell>
          <cell r="H329" t="str">
            <v/>
          </cell>
          <cell r="AB329" t="str">
            <v/>
          </cell>
          <cell r="AC329" t="str">
            <v/>
          </cell>
          <cell r="AD329" t="str">
            <v/>
          </cell>
          <cell r="AE329" t="str">
            <v/>
          </cell>
          <cell r="AF329" t="str">
            <v/>
          </cell>
        </row>
        <row r="330">
          <cell r="D330" t="str">
            <v/>
          </cell>
          <cell r="E330" t="str">
            <v/>
          </cell>
          <cell r="F330" t="str">
            <v/>
          </cell>
          <cell r="G330" t="str">
            <v/>
          </cell>
          <cell r="H330" t="str">
            <v/>
          </cell>
          <cell r="AB330" t="str">
            <v/>
          </cell>
          <cell r="AC330" t="str">
            <v/>
          </cell>
          <cell r="AD330" t="str">
            <v/>
          </cell>
          <cell r="AE330" t="str">
            <v/>
          </cell>
          <cell r="AF330" t="str">
            <v/>
          </cell>
        </row>
        <row r="331">
          <cell r="D331" t="str">
            <v/>
          </cell>
          <cell r="E331" t="str">
            <v/>
          </cell>
          <cell r="F331" t="str">
            <v/>
          </cell>
          <cell r="G331" t="str">
            <v/>
          </cell>
          <cell r="H331" t="str">
            <v/>
          </cell>
          <cell r="AB331" t="str">
            <v/>
          </cell>
          <cell r="AC331" t="str">
            <v/>
          </cell>
          <cell r="AD331" t="str">
            <v/>
          </cell>
          <cell r="AE331" t="str">
            <v/>
          </cell>
          <cell r="AF331" t="str">
            <v/>
          </cell>
        </row>
        <row r="332">
          <cell r="D332" t="str">
            <v/>
          </cell>
          <cell r="E332" t="str">
            <v/>
          </cell>
          <cell r="F332" t="str">
            <v/>
          </cell>
          <cell r="G332" t="str">
            <v/>
          </cell>
          <cell r="H332" t="str">
            <v/>
          </cell>
          <cell r="AB332" t="str">
            <v/>
          </cell>
          <cell r="AC332" t="str">
            <v/>
          </cell>
          <cell r="AD332" t="str">
            <v/>
          </cell>
          <cell r="AE332" t="str">
            <v/>
          </cell>
          <cell r="AF332" t="str">
            <v/>
          </cell>
        </row>
        <row r="333">
          <cell r="D333" t="str">
            <v/>
          </cell>
          <cell r="E333" t="str">
            <v/>
          </cell>
          <cell r="F333" t="str">
            <v/>
          </cell>
          <cell r="G333" t="str">
            <v/>
          </cell>
          <cell r="H333" t="str">
            <v/>
          </cell>
          <cell r="AB333" t="str">
            <v/>
          </cell>
          <cell r="AC333" t="str">
            <v/>
          </cell>
          <cell r="AD333" t="str">
            <v/>
          </cell>
          <cell r="AE333" t="str">
            <v/>
          </cell>
          <cell r="AF333" t="str">
            <v/>
          </cell>
        </row>
        <row r="334">
          <cell r="D334" t="str">
            <v/>
          </cell>
          <cell r="E334" t="str">
            <v/>
          </cell>
          <cell r="F334" t="str">
            <v/>
          </cell>
          <cell r="G334" t="str">
            <v/>
          </cell>
          <cell r="H334" t="str">
            <v/>
          </cell>
          <cell r="AB334" t="str">
            <v/>
          </cell>
          <cell r="AC334" t="str">
            <v/>
          </cell>
          <cell r="AD334" t="str">
            <v/>
          </cell>
          <cell r="AE334" t="str">
            <v/>
          </cell>
          <cell r="AF334" t="str">
            <v/>
          </cell>
        </row>
        <row r="335">
          <cell r="D335" t="str">
            <v/>
          </cell>
          <cell r="E335" t="str">
            <v/>
          </cell>
          <cell r="F335" t="str">
            <v/>
          </cell>
          <cell r="G335" t="str">
            <v/>
          </cell>
          <cell r="H335" t="str">
            <v/>
          </cell>
          <cell r="AB335" t="str">
            <v/>
          </cell>
          <cell r="AC335" t="str">
            <v/>
          </cell>
          <cell r="AD335" t="str">
            <v/>
          </cell>
          <cell r="AE335" t="str">
            <v/>
          </cell>
          <cell r="AF335" t="str">
            <v/>
          </cell>
        </row>
        <row r="336">
          <cell r="D336" t="str">
            <v/>
          </cell>
          <cell r="E336" t="str">
            <v/>
          </cell>
          <cell r="F336" t="str">
            <v/>
          </cell>
          <cell r="G336" t="str">
            <v/>
          </cell>
          <cell r="H336" t="str">
            <v/>
          </cell>
          <cell r="AB336" t="str">
            <v/>
          </cell>
          <cell r="AC336" t="str">
            <v/>
          </cell>
          <cell r="AD336" t="str">
            <v/>
          </cell>
          <cell r="AE336" t="str">
            <v/>
          </cell>
          <cell r="AF336" t="str">
            <v/>
          </cell>
        </row>
        <row r="337">
          <cell r="D337" t="str">
            <v/>
          </cell>
          <cell r="E337" t="str">
            <v/>
          </cell>
          <cell r="F337" t="str">
            <v/>
          </cell>
          <cell r="G337" t="str">
            <v/>
          </cell>
          <cell r="H337" t="str">
            <v/>
          </cell>
          <cell r="AB337" t="str">
            <v/>
          </cell>
          <cell r="AC337" t="str">
            <v/>
          </cell>
          <cell r="AD337" t="str">
            <v/>
          </cell>
          <cell r="AE337" t="str">
            <v/>
          </cell>
          <cell r="AF337" t="str">
            <v/>
          </cell>
        </row>
        <row r="338">
          <cell r="D338" t="str">
            <v/>
          </cell>
          <cell r="E338" t="str">
            <v/>
          </cell>
          <cell r="F338" t="str">
            <v/>
          </cell>
          <cell r="G338" t="str">
            <v/>
          </cell>
          <cell r="H338" t="str">
            <v/>
          </cell>
          <cell r="AB338" t="str">
            <v/>
          </cell>
          <cell r="AC338" t="str">
            <v/>
          </cell>
          <cell r="AD338" t="str">
            <v/>
          </cell>
          <cell r="AE338" t="str">
            <v/>
          </cell>
          <cell r="AF338" t="str">
            <v/>
          </cell>
        </row>
        <row r="339">
          <cell r="D339" t="str">
            <v/>
          </cell>
          <cell r="E339" t="str">
            <v/>
          </cell>
          <cell r="F339" t="str">
            <v/>
          </cell>
          <cell r="G339" t="str">
            <v/>
          </cell>
          <cell r="H339" t="str">
            <v/>
          </cell>
          <cell r="AB339" t="str">
            <v/>
          </cell>
          <cell r="AC339" t="str">
            <v/>
          </cell>
          <cell r="AD339" t="str">
            <v/>
          </cell>
          <cell r="AE339" t="str">
            <v/>
          </cell>
          <cell r="AF339" t="str">
            <v/>
          </cell>
        </row>
        <row r="340">
          <cell r="D340" t="str">
            <v/>
          </cell>
          <cell r="E340" t="str">
            <v/>
          </cell>
          <cell r="F340" t="str">
            <v/>
          </cell>
          <cell r="G340" t="str">
            <v/>
          </cell>
          <cell r="H340" t="str">
            <v/>
          </cell>
          <cell r="AB340" t="str">
            <v/>
          </cell>
          <cell r="AC340" t="str">
            <v/>
          </cell>
          <cell r="AD340" t="str">
            <v/>
          </cell>
          <cell r="AE340" t="str">
            <v/>
          </cell>
          <cell r="AF340" t="str">
            <v/>
          </cell>
        </row>
        <row r="341">
          <cell r="D341" t="str">
            <v/>
          </cell>
          <cell r="E341" t="str">
            <v/>
          </cell>
          <cell r="F341" t="str">
            <v/>
          </cell>
          <cell r="G341" t="str">
            <v/>
          </cell>
          <cell r="H341" t="str">
            <v/>
          </cell>
          <cell r="AB341" t="str">
            <v/>
          </cell>
          <cell r="AC341" t="str">
            <v/>
          </cell>
          <cell r="AD341" t="str">
            <v/>
          </cell>
          <cell r="AE341" t="str">
            <v/>
          </cell>
          <cell r="AF341" t="str">
            <v/>
          </cell>
        </row>
        <row r="342">
          <cell r="D342" t="str">
            <v/>
          </cell>
          <cell r="E342" t="str">
            <v/>
          </cell>
          <cell r="F342" t="str">
            <v/>
          </cell>
          <cell r="G342" t="str">
            <v/>
          </cell>
          <cell r="H342" t="str">
            <v/>
          </cell>
          <cell r="AB342" t="str">
            <v/>
          </cell>
          <cell r="AC342" t="str">
            <v/>
          </cell>
          <cell r="AD342" t="str">
            <v/>
          </cell>
          <cell r="AE342" t="str">
            <v/>
          </cell>
          <cell r="AF342" t="str">
            <v/>
          </cell>
        </row>
        <row r="343">
          <cell r="D343" t="str">
            <v/>
          </cell>
          <cell r="E343" t="str">
            <v/>
          </cell>
          <cell r="F343" t="str">
            <v/>
          </cell>
          <cell r="G343" t="str">
            <v/>
          </cell>
          <cell r="H343" t="str">
            <v/>
          </cell>
          <cell r="AB343" t="str">
            <v/>
          </cell>
          <cell r="AC343" t="str">
            <v/>
          </cell>
          <cell r="AD343" t="str">
            <v/>
          </cell>
          <cell r="AE343" t="str">
            <v/>
          </cell>
          <cell r="AF343" t="str">
            <v/>
          </cell>
        </row>
        <row r="344">
          <cell r="D344" t="str">
            <v/>
          </cell>
          <cell r="E344" t="str">
            <v/>
          </cell>
          <cell r="F344" t="str">
            <v/>
          </cell>
          <cell r="G344" t="str">
            <v/>
          </cell>
          <cell r="H344" t="str">
            <v/>
          </cell>
          <cell r="AB344" t="str">
            <v/>
          </cell>
          <cell r="AC344" t="str">
            <v/>
          </cell>
          <cell r="AD344" t="str">
            <v/>
          </cell>
          <cell r="AE344" t="str">
            <v/>
          </cell>
          <cell r="AF344" t="str">
            <v/>
          </cell>
        </row>
        <row r="345">
          <cell r="D345" t="str">
            <v/>
          </cell>
          <cell r="E345" t="str">
            <v/>
          </cell>
          <cell r="F345" t="str">
            <v/>
          </cell>
          <cell r="G345" t="str">
            <v/>
          </cell>
          <cell r="H345" t="str">
            <v/>
          </cell>
          <cell r="AB345" t="str">
            <v/>
          </cell>
          <cell r="AC345" t="str">
            <v/>
          </cell>
          <cell r="AD345" t="str">
            <v/>
          </cell>
          <cell r="AE345" t="str">
            <v/>
          </cell>
          <cell r="AF345" t="str">
            <v/>
          </cell>
        </row>
        <row r="346">
          <cell r="D346" t="str">
            <v/>
          </cell>
          <cell r="E346" t="str">
            <v/>
          </cell>
          <cell r="F346" t="str">
            <v/>
          </cell>
          <cell r="G346" t="str">
            <v/>
          </cell>
          <cell r="H346" t="str">
            <v/>
          </cell>
          <cell r="AB346" t="str">
            <v/>
          </cell>
          <cell r="AC346" t="str">
            <v/>
          </cell>
          <cell r="AD346" t="str">
            <v/>
          </cell>
          <cell r="AE346" t="str">
            <v/>
          </cell>
          <cell r="AF346" t="str">
            <v/>
          </cell>
        </row>
        <row r="347">
          <cell r="D347" t="str">
            <v/>
          </cell>
          <cell r="E347" t="str">
            <v/>
          </cell>
          <cell r="F347" t="str">
            <v/>
          </cell>
          <cell r="G347" t="str">
            <v/>
          </cell>
          <cell r="H347" t="str">
            <v/>
          </cell>
          <cell r="AB347" t="str">
            <v/>
          </cell>
          <cell r="AC347" t="str">
            <v/>
          </cell>
          <cell r="AD347" t="str">
            <v/>
          </cell>
          <cell r="AE347" t="str">
            <v/>
          </cell>
          <cell r="AF347" t="str">
            <v/>
          </cell>
        </row>
        <row r="348">
          <cell r="D348" t="str">
            <v/>
          </cell>
          <cell r="E348" t="str">
            <v/>
          </cell>
          <cell r="F348" t="str">
            <v/>
          </cell>
          <cell r="G348" t="str">
            <v/>
          </cell>
          <cell r="H348" t="str">
            <v/>
          </cell>
          <cell r="AB348" t="str">
            <v/>
          </cell>
          <cell r="AC348" t="str">
            <v/>
          </cell>
          <cell r="AD348" t="str">
            <v/>
          </cell>
          <cell r="AE348" t="str">
            <v/>
          </cell>
          <cell r="AF348" t="str">
            <v/>
          </cell>
        </row>
        <row r="349">
          <cell r="D349" t="str">
            <v/>
          </cell>
          <cell r="E349" t="str">
            <v/>
          </cell>
          <cell r="F349" t="str">
            <v/>
          </cell>
          <cell r="G349" t="str">
            <v/>
          </cell>
          <cell r="H349" t="str">
            <v/>
          </cell>
          <cell r="AB349" t="str">
            <v/>
          </cell>
          <cell r="AC349" t="str">
            <v/>
          </cell>
          <cell r="AD349" t="str">
            <v/>
          </cell>
          <cell r="AE349" t="str">
            <v/>
          </cell>
          <cell r="AF349" t="str">
            <v/>
          </cell>
        </row>
        <row r="350">
          <cell r="D350" t="str">
            <v/>
          </cell>
          <cell r="E350" t="str">
            <v/>
          </cell>
          <cell r="F350" t="str">
            <v/>
          </cell>
          <cell r="G350" t="str">
            <v/>
          </cell>
          <cell r="H350" t="str">
            <v/>
          </cell>
          <cell r="AB350" t="str">
            <v/>
          </cell>
          <cell r="AC350" t="str">
            <v/>
          </cell>
          <cell r="AD350" t="str">
            <v/>
          </cell>
          <cell r="AE350" t="str">
            <v/>
          </cell>
          <cell r="AF350" t="str">
            <v/>
          </cell>
        </row>
        <row r="351">
          <cell r="D351" t="str">
            <v/>
          </cell>
          <cell r="E351" t="str">
            <v/>
          </cell>
          <cell r="F351" t="str">
            <v/>
          </cell>
          <cell r="G351" t="str">
            <v/>
          </cell>
          <cell r="H351" t="str">
            <v/>
          </cell>
          <cell r="AB351" t="str">
            <v/>
          </cell>
          <cell r="AC351" t="str">
            <v/>
          </cell>
          <cell r="AD351" t="str">
            <v/>
          </cell>
          <cell r="AE351" t="str">
            <v/>
          </cell>
          <cell r="AF351" t="str">
            <v/>
          </cell>
        </row>
        <row r="352">
          <cell r="D352" t="str">
            <v/>
          </cell>
          <cell r="E352" t="str">
            <v/>
          </cell>
          <cell r="F352" t="str">
            <v/>
          </cell>
          <cell r="G352" t="str">
            <v/>
          </cell>
          <cell r="H352" t="str">
            <v/>
          </cell>
          <cell r="AB352" t="str">
            <v/>
          </cell>
          <cell r="AC352" t="str">
            <v/>
          </cell>
          <cell r="AD352" t="str">
            <v/>
          </cell>
          <cell r="AE352" t="str">
            <v/>
          </cell>
          <cell r="AF352" t="str">
            <v/>
          </cell>
        </row>
        <row r="353">
          <cell r="D353" t="str">
            <v/>
          </cell>
          <cell r="E353" t="str">
            <v/>
          </cell>
          <cell r="F353" t="str">
            <v/>
          </cell>
          <cell r="G353" t="str">
            <v/>
          </cell>
          <cell r="H353" t="str">
            <v/>
          </cell>
          <cell r="AB353" t="str">
            <v/>
          </cell>
          <cell r="AC353" t="str">
            <v/>
          </cell>
          <cell r="AD353" t="str">
            <v/>
          </cell>
          <cell r="AE353" t="str">
            <v/>
          </cell>
          <cell r="AF353" t="str">
            <v/>
          </cell>
        </row>
        <row r="354">
          <cell r="D354" t="str">
            <v/>
          </cell>
          <cell r="E354" t="str">
            <v/>
          </cell>
          <cell r="F354" t="str">
            <v/>
          </cell>
          <cell r="G354" t="str">
            <v/>
          </cell>
          <cell r="H354" t="str">
            <v/>
          </cell>
          <cell r="AB354" t="str">
            <v/>
          </cell>
          <cell r="AC354" t="str">
            <v/>
          </cell>
          <cell r="AD354" t="str">
            <v/>
          </cell>
          <cell r="AE354" t="str">
            <v/>
          </cell>
          <cell r="AF354" t="str">
            <v/>
          </cell>
        </row>
        <row r="355">
          <cell r="D355" t="str">
            <v/>
          </cell>
          <cell r="E355" t="str">
            <v/>
          </cell>
          <cell r="F355" t="str">
            <v/>
          </cell>
          <cell r="G355" t="str">
            <v/>
          </cell>
          <cell r="H355" t="str">
            <v/>
          </cell>
          <cell r="AB355" t="str">
            <v/>
          </cell>
          <cell r="AC355" t="str">
            <v/>
          </cell>
          <cell r="AD355" t="str">
            <v/>
          </cell>
          <cell r="AE355" t="str">
            <v/>
          </cell>
          <cell r="AF355" t="str">
            <v/>
          </cell>
        </row>
        <row r="356">
          <cell r="D356" t="str">
            <v/>
          </cell>
          <cell r="E356" t="str">
            <v/>
          </cell>
          <cell r="F356" t="str">
            <v/>
          </cell>
          <cell r="G356" t="str">
            <v/>
          </cell>
          <cell r="H356" t="str">
            <v/>
          </cell>
          <cell r="AB356" t="str">
            <v/>
          </cell>
          <cell r="AC356" t="str">
            <v/>
          </cell>
          <cell r="AD356" t="str">
            <v/>
          </cell>
          <cell r="AE356" t="str">
            <v/>
          </cell>
          <cell r="AF356" t="str">
            <v/>
          </cell>
        </row>
        <row r="357">
          <cell r="D357" t="str">
            <v/>
          </cell>
          <cell r="E357" t="str">
            <v/>
          </cell>
          <cell r="F357" t="str">
            <v/>
          </cell>
          <cell r="G357" t="str">
            <v/>
          </cell>
          <cell r="H357" t="str">
            <v/>
          </cell>
          <cell r="AB357" t="str">
            <v/>
          </cell>
          <cell r="AC357" t="str">
            <v/>
          </cell>
          <cell r="AD357" t="str">
            <v/>
          </cell>
          <cell r="AE357" t="str">
            <v/>
          </cell>
          <cell r="AF357" t="str">
            <v/>
          </cell>
        </row>
        <row r="358">
          <cell r="D358" t="str">
            <v/>
          </cell>
          <cell r="E358" t="str">
            <v/>
          </cell>
          <cell r="F358" t="str">
            <v/>
          </cell>
          <cell r="G358" t="str">
            <v/>
          </cell>
          <cell r="H358" t="str">
            <v/>
          </cell>
          <cell r="AB358" t="str">
            <v/>
          </cell>
          <cell r="AC358" t="str">
            <v/>
          </cell>
          <cell r="AD358" t="str">
            <v/>
          </cell>
          <cell r="AE358" t="str">
            <v/>
          </cell>
          <cell r="AF358" t="str">
            <v/>
          </cell>
        </row>
        <row r="359">
          <cell r="D359" t="str">
            <v/>
          </cell>
          <cell r="E359" t="str">
            <v/>
          </cell>
          <cell r="F359" t="str">
            <v/>
          </cell>
          <cell r="G359" t="str">
            <v/>
          </cell>
          <cell r="H359" t="str">
            <v/>
          </cell>
          <cell r="AB359" t="str">
            <v/>
          </cell>
          <cell r="AC359" t="str">
            <v/>
          </cell>
          <cell r="AD359" t="str">
            <v/>
          </cell>
          <cell r="AE359" t="str">
            <v/>
          </cell>
          <cell r="AF359" t="str">
            <v/>
          </cell>
        </row>
        <row r="360">
          <cell r="D360" t="str">
            <v/>
          </cell>
          <cell r="E360" t="str">
            <v/>
          </cell>
          <cell r="F360" t="str">
            <v/>
          </cell>
          <cell r="G360" t="str">
            <v/>
          </cell>
          <cell r="H360" t="str">
            <v/>
          </cell>
          <cell r="AB360" t="str">
            <v/>
          </cell>
          <cell r="AC360" t="str">
            <v/>
          </cell>
          <cell r="AD360" t="str">
            <v/>
          </cell>
          <cell r="AE360" t="str">
            <v/>
          </cell>
          <cell r="AF360" t="str">
            <v/>
          </cell>
        </row>
        <row r="361">
          <cell r="D361" t="str">
            <v/>
          </cell>
          <cell r="E361" t="str">
            <v/>
          </cell>
          <cell r="F361" t="str">
            <v/>
          </cell>
          <cell r="G361" t="str">
            <v/>
          </cell>
          <cell r="H361" t="str">
            <v/>
          </cell>
          <cell r="AB361" t="str">
            <v/>
          </cell>
          <cell r="AC361" t="str">
            <v/>
          </cell>
          <cell r="AD361" t="str">
            <v/>
          </cell>
          <cell r="AE361" t="str">
            <v/>
          </cell>
          <cell r="AF361" t="str">
            <v/>
          </cell>
        </row>
        <row r="362">
          <cell r="D362" t="str">
            <v/>
          </cell>
          <cell r="E362" t="str">
            <v/>
          </cell>
          <cell r="F362" t="str">
            <v/>
          </cell>
          <cell r="G362" t="str">
            <v/>
          </cell>
          <cell r="H362" t="str">
            <v/>
          </cell>
          <cell r="AB362" t="str">
            <v/>
          </cell>
          <cell r="AC362" t="str">
            <v/>
          </cell>
          <cell r="AD362" t="str">
            <v/>
          </cell>
          <cell r="AE362" t="str">
            <v/>
          </cell>
          <cell r="AF362" t="str">
            <v/>
          </cell>
        </row>
        <row r="363">
          <cell r="D363" t="str">
            <v/>
          </cell>
          <cell r="E363" t="str">
            <v/>
          </cell>
          <cell r="F363" t="str">
            <v/>
          </cell>
          <cell r="G363" t="str">
            <v/>
          </cell>
          <cell r="H363" t="str">
            <v/>
          </cell>
          <cell r="AB363" t="str">
            <v/>
          </cell>
          <cell r="AC363" t="str">
            <v/>
          </cell>
          <cell r="AD363" t="str">
            <v/>
          </cell>
          <cell r="AE363" t="str">
            <v/>
          </cell>
          <cell r="AF363" t="str">
            <v/>
          </cell>
        </row>
        <row r="364">
          <cell r="D364" t="str">
            <v/>
          </cell>
          <cell r="E364" t="str">
            <v/>
          </cell>
          <cell r="F364" t="str">
            <v/>
          </cell>
          <cell r="G364" t="str">
            <v/>
          </cell>
          <cell r="H364" t="str">
            <v/>
          </cell>
          <cell r="AB364" t="str">
            <v/>
          </cell>
          <cell r="AC364" t="str">
            <v/>
          </cell>
          <cell r="AD364" t="str">
            <v/>
          </cell>
          <cell r="AE364" t="str">
            <v/>
          </cell>
          <cell r="AF364" t="str">
            <v/>
          </cell>
        </row>
        <row r="365">
          <cell r="D365" t="str">
            <v/>
          </cell>
          <cell r="E365" t="str">
            <v/>
          </cell>
          <cell r="F365" t="str">
            <v/>
          </cell>
          <cell r="G365" t="str">
            <v/>
          </cell>
          <cell r="H365" t="str">
            <v/>
          </cell>
          <cell r="AB365" t="str">
            <v/>
          </cell>
          <cell r="AC365" t="str">
            <v/>
          </cell>
          <cell r="AD365" t="str">
            <v/>
          </cell>
          <cell r="AE365" t="str">
            <v/>
          </cell>
          <cell r="AF365" t="str">
            <v/>
          </cell>
        </row>
        <row r="366">
          <cell r="D366" t="str">
            <v/>
          </cell>
          <cell r="E366" t="str">
            <v/>
          </cell>
          <cell r="F366" t="str">
            <v/>
          </cell>
          <cell r="G366" t="str">
            <v/>
          </cell>
          <cell r="H366" t="str">
            <v/>
          </cell>
          <cell r="AB366" t="str">
            <v/>
          </cell>
          <cell r="AC366" t="str">
            <v/>
          </cell>
          <cell r="AD366" t="str">
            <v/>
          </cell>
          <cell r="AE366" t="str">
            <v/>
          </cell>
          <cell r="AF366" t="str">
            <v/>
          </cell>
        </row>
        <row r="367">
          <cell r="D367" t="str">
            <v/>
          </cell>
          <cell r="E367" t="str">
            <v/>
          </cell>
          <cell r="F367" t="str">
            <v/>
          </cell>
          <cell r="G367" t="str">
            <v/>
          </cell>
          <cell r="H367" t="str">
            <v/>
          </cell>
          <cell r="AB367" t="str">
            <v/>
          </cell>
          <cell r="AC367" t="str">
            <v/>
          </cell>
          <cell r="AD367" t="str">
            <v/>
          </cell>
          <cell r="AE367" t="str">
            <v/>
          </cell>
          <cell r="AF367" t="str">
            <v/>
          </cell>
        </row>
        <row r="368">
          <cell r="D368" t="str">
            <v/>
          </cell>
          <cell r="E368" t="str">
            <v/>
          </cell>
          <cell r="F368" t="str">
            <v/>
          </cell>
          <cell r="G368" t="str">
            <v/>
          </cell>
          <cell r="H368" t="str">
            <v/>
          </cell>
          <cell r="AB368" t="str">
            <v/>
          </cell>
          <cell r="AC368" t="str">
            <v/>
          </cell>
          <cell r="AD368" t="str">
            <v/>
          </cell>
          <cell r="AE368" t="str">
            <v/>
          </cell>
          <cell r="AF368" t="str">
            <v/>
          </cell>
        </row>
        <row r="369">
          <cell r="D369" t="str">
            <v/>
          </cell>
          <cell r="E369" t="str">
            <v/>
          </cell>
          <cell r="F369" t="str">
            <v/>
          </cell>
          <cell r="G369" t="str">
            <v/>
          </cell>
          <cell r="H369" t="str">
            <v/>
          </cell>
          <cell r="AB369" t="str">
            <v/>
          </cell>
          <cell r="AC369" t="str">
            <v/>
          </cell>
          <cell r="AD369" t="str">
            <v/>
          </cell>
          <cell r="AE369" t="str">
            <v/>
          </cell>
          <cell r="AF369" t="str">
            <v/>
          </cell>
        </row>
        <row r="370">
          <cell r="D370" t="str">
            <v/>
          </cell>
          <cell r="E370" t="str">
            <v/>
          </cell>
          <cell r="F370" t="str">
            <v/>
          </cell>
          <cell r="G370" t="str">
            <v/>
          </cell>
          <cell r="H370" t="str">
            <v/>
          </cell>
          <cell r="AB370" t="str">
            <v/>
          </cell>
          <cell r="AC370" t="str">
            <v/>
          </cell>
          <cell r="AD370" t="str">
            <v/>
          </cell>
          <cell r="AE370" t="str">
            <v/>
          </cell>
          <cell r="AF370" t="str">
            <v/>
          </cell>
        </row>
        <row r="371">
          <cell r="D371" t="str">
            <v/>
          </cell>
          <cell r="E371" t="str">
            <v/>
          </cell>
          <cell r="F371" t="str">
            <v/>
          </cell>
          <cell r="G371" t="str">
            <v/>
          </cell>
          <cell r="H371" t="str">
            <v/>
          </cell>
          <cell r="AB371" t="str">
            <v/>
          </cell>
          <cell r="AC371" t="str">
            <v/>
          </cell>
          <cell r="AD371" t="str">
            <v/>
          </cell>
          <cell r="AE371" t="str">
            <v/>
          </cell>
          <cell r="AF371" t="str">
            <v/>
          </cell>
        </row>
        <row r="372">
          <cell r="D372" t="str">
            <v/>
          </cell>
          <cell r="E372" t="str">
            <v/>
          </cell>
          <cell r="F372" t="str">
            <v/>
          </cell>
          <cell r="G372" t="str">
            <v/>
          </cell>
          <cell r="H372" t="str">
            <v/>
          </cell>
          <cell r="AB372" t="str">
            <v/>
          </cell>
          <cell r="AC372" t="str">
            <v/>
          </cell>
          <cell r="AD372" t="str">
            <v/>
          </cell>
          <cell r="AE372" t="str">
            <v/>
          </cell>
          <cell r="AF372" t="str">
            <v/>
          </cell>
        </row>
        <row r="373">
          <cell r="D373" t="str">
            <v/>
          </cell>
          <cell r="E373" t="str">
            <v/>
          </cell>
          <cell r="F373" t="str">
            <v/>
          </cell>
          <cell r="G373" t="str">
            <v/>
          </cell>
          <cell r="H373" t="str">
            <v/>
          </cell>
          <cell r="AB373" t="str">
            <v/>
          </cell>
          <cell r="AC373" t="str">
            <v/>
          </cell>
          <cell r="AD373" t="str">
            <v/>
          </cell>
          <cell r="AE373" t="str">
            <v/>
          </cell>
          <cell r="AF373" t="str">
            <v/>
          </cell>
        </row>
        <row r="374">
          <cell r="D374" t="str">
            <v/>
          </cell>
          <cell r="E374" t="str">
            <v/>
          </cell>
          <cell r="F374" t="str">
            <v/>
          </cell>
          <cell r="G374" t="str">
            <v/>
          </cell>
          <cell r="H374" t="str">
            <v/>
          </cell>
          <cell r="AB374" t="str">
            <v/>
          </cell>
          <cell r="AC374" t="str">
            <v/>
          </cell>
          <cell r="AD374" t="str">
            <v/>
          </cell>
          <cell r="AE374" t="str">
            <v/>
          </cell>
          <cell r="AF374" t="str">
            <v/>
          </cell>
        </row>
        <row r="375">
          <cell r="D375" t="str">
            <v/>
          </cell>
          <cell r="E375" t="str">
            <v/>
          </cell>
          <cell r="F375" t="str">
            <v/>
          </cell>
          <cell r="G375" t="str">
            <v/>
          </cell>
          <cell r="H375" t="str">
            <v/>
          </cell>
          <cell r="AB375" t="str">
            <v/>
          </cell>
          <cell r="AC375" t="str">
            <v/>
          </cell>
          <cell r="AD375" t="str">
            <v/>
          </cell>
          <cell r="AE375" t="str">
            <v/>
          </cell>
          <cell r="AF375" t="str">
            <v/>
          </cell>
        </row>
        <row r="376">
          <cell r="D376" t="str">
            <v/>
          </cell>
          <cell r="E376" t="str">
            <v/>
          </cell>
          <cell r="F376" t="str">
            <v/>
          </cell>
          <cell r="G376" t="str">
            <v/>
          </cell>
          <cell r="H376" t="str">
            <v/>
          </cell>
          <cell r="AB376" t="str">
            <v/>
          </cell>
          <cell r="AC376" t="str">
            <v/>
          </cell>
          <cell r="AD376" t="str">
            <v/>
          </cell>
          <cell r="AE376" t="str">
            <v/>
          </cell>
          <cell r="AF376" t="str">
            <v/>
          </cell>
        </row>
        <row r="377">
          <cell r="D377" t="str">
            <v/>
          </cell>
          <cell r="E377" t="str">
            <v/>
          </cell>
          <cell r="F377" t="str">
            <v/>
          </cell>
          <cell r="G377" t="str">
            <v/>
          </cell>
          <cell r="H377" t="str">
            <v/>
          </cell>
          <cell r="AB377" t="str">
            <v/>
          </cell>
          <cell r="AC377" t="str">
            <v/>
          </cell>
          <cell r="AD377" t="str">
            <v/>
          </cell>
          <cell r="AE377" t="str">
            <v/>
          </cell>
          <cell r="AF377" t="str">
            <v/>
          </cell>
        </row>
        <row r="378">
          <cell r="D378" t="str">
            <v/>
          </cell>
          <cell r="E378" t="str">
            <v/>
          </cell>
          <cell r="F378" t="str">
            <v/>
          </cell>
          <cell r="G378" t="str">
            <v/>
          </cell>
          <cell r="H378" t="str">
            <v/>
          </cell>
          <cell r="AB378" t="str">
            <v/>
          </cell>
          <cell r="AC378" t="str">
            <v/>
          </cell>
          <cell r="AD378" t="str">
            <v/>
          </cell>
          <cell r="AE378" t="str">
            <v/>
          </cell>
          <cell r="AF378" t="str">
            <v/>
          </cell>
        </row>
        <row r="379">
          <cell r="D379" t="str">
            <v/>
          </cell>
          <cell r="E379" t="str">
            <v/>
          </cell>
          <cell r="F379" t="str">
            <v/>
          </cell>
          <cell r="G379" t="str">
            <v/>
          </cell>
          <cell r="H379" t="str">
            <v/>
          </cell>
          <cell r="AB379" t="str">
            <v/>
          </cell>
          <cell r="AC379" t="str">
            <v/>
          </cell>
          <cell r="AD379" t="str">
            <v/>
          </cell>
          <cell r="AE379" t="str">
            <v/>
          </cell>
          <cell r="AF379" t="str">
            <v/>
          </cell>
        </row>
        <row r="380">
          <cell r="D380" t="str">
            <v/>
          </cell>
          <cell r="E380" t="str">
            <v/>
          </cell>
          <cell r="F380" t="str">
            <v/>
          </cell>
          <cell r="G380" t="str">
            <v/>
          </cell>
          <cell r="H380" t="str">
            <v/>
          </cell>
          <cell r="AB380" t="str">
            <v/>
          </cell>
          <cell r="AC380" t="str">
            <v/>
          </cell>
          <cell r="AD380" t="str">
            <v/>
          </cell>
          <cell r="AE380" t="str">
            <v/>
          </cell>
          <cell r="AF380" t="str">
            <v/>
          </cell>
        </row>
        <row r="381">
          <cell r="D381" t="str">
            <v/>
          </cell>
          <cell r="E381" t="str">
            <v/>
          </cell>
          <cell r="F381" t="str">
            <v/>
          </cell>
          <cell r="G381" t="str">
            <v/>
          </cell>
          <cell r="H381" t="str">
            <v/>
          </cell>
          <cell r="AB381" t="str">
            <v/>
          </cell>
          <cell r="AC381" t="str">
            <v/>
          </cell>
          <cell r="AD381" t="str">
            <v/>
          </cell>
          <cell r="AE381" t="str">
            <v/>
          </cell>
          <cell r="AF381" t="str">
            <v/>
          </cell>
        </row>
        <row r="382">
          <cell r="D382" t="str">
            <v/>
          </cell>
          <cell r="E382" t="str">
            <v/>
          </cell>
          <cell r="F382" t="str">
            <v/>
          </cell>
          <cell r="G382" t="str">
            <v/>
          </cell>
          <cell r="H382" t="str">
            <v/>
          </cell>
          <cell r="AB382" t="str">
            <v/>
          </cell>
          <cell r="AC382" t="str">
            <v/>
          </cell>
          <cell r="AD382" t="str">
            <v/>
          </cell>
          <cell r="AE382" t="str">
            <v/>
          </cell>
          <cell r="AF382" t="str">
            <v/>
          </cell>
        </row>
        <row r="383">
          <cell r="D383" t="str">
            <v/>
          </cell>
          <cell r="E383" t="str">
            <v/>
          </cell>
          <cell r="F383" t="str">
            <v/>
          </cell>
          <cell r="G383" t="str">
            <v/>
          </cell>
          <cell r="H383" t="str">
            <v/>
          </cell>
          <cell r="AB383" t="str">
            <v/>
          </cell>
          <cell r="AC383" t="str">
            <v/>
          </cell>
          <cell r="AD383" t="str">
            <v/>
          </cell>
          <cell r="AE383" t="str">
            <v/>
          </cell>
          <cell r="AF383" t="str">
            <v/>
          </cell>
        </row>
        <row r="384">
          <cell r="D384" t="str">
            <v/>
          </cell>
          <cell r="E384" t="str">
            <v/>
          </cell>
          <cell r="F384" t="str">
            <v/>
          </cell>
          <cell r="G384" t="str">
            <v/>
          </cell>
          <cell r="H384" t="str">
            <v/>
          </cell>
          <cell r="AB384" t="str">
            <v/>
          </cell>
          <cell r="AC384" t="str">
            <v/>
          </cell>
          <cell r="AD384" t="str">
            <v/>
          </cell>
          <cell r="AE384" t="str">
            <v/>
          </cell>
          <cell r="AF384" t="str">
            <v/>
          </cell>
        </row>
        <row r="385">
          <cell r="D385" t="str">
            <v/>
          </cell>
          <cell r="E385" t="str">
            <v/>
          </cell>
          <cell r="F385" t="str">
            <v/>
          </cell>
          <cell r="G385" t="str">
            <v/>
          </cell>
          <cell r="H385" t="str">
            <v/>
          </cell>
          <cell r="AB385" t="str">
            <v/>
          </cell>
          <cell r="AC385" t="str">
            <v/>
          </cell>
          <cell r="AD385" t="str">
            <v/>
          </cell>
          <cell r="AE385" t="str">
            <v/>
          </cell>
          <cell r="AF385" t="str">
            <v/>
          </cell>
        </row>
        <row r="386">
          <cell r="D386" t="str">
            <v/>
          </cell>
          <cell r="E386" t="str">
            <v/>
          </cell>
          <cell r="F386" t="str">
            <v/>
          </cell>
          <cell r="G386" t="str">
            <v/>
          </cell>
          <cell r="H386" t="str">
            <v/>
          </cell>
          <cell r="AB386" t="str">
            <v/>
          </cell>
          <cell r="AC386" t="str">
            <v/>
          </cell>
          <cell r="AD386" t="str">
            <v/>
          </cell>
          <cell r="AE386" t="str">
            <v/>
          </cell>
          <cell r="AF386" t="str">
            <v/>
          </cell>
        </row>
        <row r="387">
          <cell r="D387" t="str">
            <v/>
          </cell>
          <cell r="E387" t="str">
            <v/>
          </cell>
          <cell r="F387" t="str">
            <v/>
          </cell>
          <cell r="G387" t="str">
            <v/>
          </cell>
          <cell r="H387" t="str">
            <v/>
          </cell>
          <cell r="AB387" t="str">
            <v/>
          </cell>
          <cell r="AC387" t="str">
            <v/>
          </cell>
          <cell r="AD387" t="str">
            <v/>
          </cell>
          <cell r="AE387" t="str">
            <v/>
          </cell>
          <cell r="AF387" t="str">
            <v/>
          </cell>
        </row>
        <row r="388">
          <cell r="D388" t="str">
            <v/>
          </cell>
          <cell r="E388" t="str">
            <v/>
          </cell>
          <cell r="F388" t="str">
            <v/>
          </cell>
          <cell r="G388" t="str">
            <v/>
          </cell>
          <cell r="H388" t="str">
            <v/>
          </cell>
          <cell r="AB388" t="str">
            <v/>
          </cell>
          <cell r="AC388" t="str">
            <v/>
          </cell>
          <cell r="AD388" t="str">
            <v/>
          </cell>
          <cell r="AE388" t="str">
            <v/>
          </cell>
          <cell r="AF388" t="str">
            <v/>
          </cell>
        </row>
        <row r="389">
          <cell r="D389" t="str">
            <v/>
          </cell>
          <cell r="E389" t="str">
            <v/>
          </cell>
          <cell r="F389" t="str">
            <v/>
          </cell>
          <cell r="G389" t="str">
            <v/>
          </cell>
          <cell r="H389" t="str">
            <v/>
          </cell>
          <cell r="AB389" t="str">
            <v/>
          </cell>
          <cell r="AC389" t="str">
            <v/>
          </cell>
          <cell r="AD389" t="str">
            <v/>
          </cell>
          <cell r="AE389" t="str">
            <v/>
          </cell>
          <cell r="AF389" t="str">
            <v/>
          </cell>
        </row>
        <row r="390">
          <cell r="D390" t="str">
            <v/>
          </cell>
          <cell r="E390" t="str">
            <v/>
          </cell>
          <cell r="F390" t="str">
            <v/>
          </cell>
          <cell r="G390" t="str">
            <v/>
          </cell>
          <cell r="H390" t="str">
            <v/>
          </cell>
          <cell r="AB390" t="str">
            <v/>
          </cell>
          <cell r="AC390" t="str">
            <v/>
          </cell>
          <cell r="AD390" t="str">
            <v/>
          </cell>
          <cell r="AE390" t="str">
            <v/>
          </cell>
          <cell r="AF390" t="str">
            <v/>
          </cell>
        </row>
        <row r="391">
          <cell r="D391" t="str">
            <v/>
          </cell>
          <cell r="E391" t="str">
            <v/>
          </cell>
          <cell r="F391" t="str">
            <v/>
          </cell>
          <cell r="G391" t="str">
            <v/>
          </cell>
          <cell r="H391" t="str">
            <v/>
          </cell>
          <cell r="AB391" t="str">
            <v/>
          </cell>
          <cell r="AC391" t="str">
            <v/>
          </cell>
          <cell r="AD391" t="str">
            <v/>
          </cell>
          <cell r="AE391" t="str">
            <v/>
          </cell>
          <cell r="AF391" t="str">
            <v/>
          </cell>
        </row>
        <row r="392">
          <cell r="D392" t="str">
            <v/>
          </cell>
          <cell r="E392" t="str">
            <v/>
          </cell>
          <cell r="F392" t="str">
            <v/>
          </cell>
          <cell r="G392" t="str">
            <v/>
          </cell>
          <cell r="H392" t="str">
            <v/>
          </cell>
          <cell r="AB392" t="str">
            <v/>
          </cell>
          <cell r="AC392" t="str">
            <v/>
          </cell>
          <cell r="AD392" t="str">
            <v/>
          </cell>
          <cell r="AE392" t="str">
            <v/>
          </cell>
          <cell r="AF392" t="str">
            <v/>
          </cell>
        </row>
        <row r="393">
          <cell r="D393" t="str">
            <v/>
          </cell>
          <cell r="E393" t="str">
            <v/>
          </cell>
          <cell r="F393" t="str">
            <v/>
          </cell>
          <cell r="G393" t="str">
            <v/>
          </cell>
          <cell r="H393" t="str">
            <v/>
          </cell>
          <cell r="AB393" t="str">
            <v/>
          </cell>
          <cell r="AC393" t="str">
            <v/>
          </cell>
          <cell r="AD393" t="str">
            <v/>
          </cell>
          <cell r="AE393" t="str">
            <v/>
          </cell>
          <cell r="AF393" t="str">
            <v/>
          </cell>
        </row>
        <row r="394">
          <cell r="D394" t="str">
            <v/>
          </cell>
          <cell r="E394" t="str">
            <v/>
          </cell>
          <cell r="F394" t="str">
            <v/>
          </cell>
          <cell r="G394" t="str">
            <v/>
          </cell>
          <cell r="H394" t="str">
            <v/>
          </cell>
          <cell r="AB394" t="str">
            <v/>
          </cell>
          <cell r="AC394" t="str">
            <v/>
          </cell>
          <cell r="AD394" t="str">
            <v/>
          </cell>
          <cell r="AE394" t="str">
            <v/>
          </cell>
          <cell r="AF394" t="str">
            <v/>
          </cell>
        </row>
        <row r="395">
          <cell r="D395" t="str">
            <v/>
          </cell>
          <cell r="E395" t="str">
            <v/>
          </cell>
          <cell r="F395" t="str">
            <v/>
          </cell>
          <cell r="G395" t="str">
            <v/>
          </cell>
          <cell r="H395" t="str">
            <v/>
          </cell>
          <cell r="AB395" t="str">
            <v/>
          </cell>
          <cell r="AC395" t="str">
            <v/>
          </cell>
          <cell r="AD395" t="str">
            <v/>
          </cell>
          <cell r="AE395" t="str">
            <v/>
          </cell>
          <cell r="AF395" t="str">
            <v/>
          </cell>
        </row>
        <row r="396">
          <cell r="D396" t="str">
            <v/>
          </cell>
          <cell r="E396" t="str">
            <v/>
          </cell>
          <cell r="F396" t="str">
            <v/>
          </cell>
          <cell r="G396" t="str">
            <v/>
          </cell>
          <cell r="H396" t="str">
            <v/>
          </cell>
          <cell r="AB396" t="str">
            <v/>
          </cell>
          <cell r="AC396" t="str">
            <v/>
          </cell>
          <cell r="AD396" t="str">
            <v/>
          </cell>
          <cell r="AE396" t="str">
            <v/>
          </cell>
          <cell r="AF396" t="str">
            <v/>
          </cell>
        </row>
        <row r="397">
          <cell r="D397" t="str">
            <v/>
          </cell>
          <cell r="E397" t="str">
            <v/>
          </cell>
          <cell r="F397" t="str">
            <v/>
          </cell>
          <cell r="G397" t="str">
            <v/>
          </cell>
          <cell r="H397" t="str">
            <v/>
          </cell>
          <cell r="AB397" t="str">
            <v/>
          </cell>
          <cell r="AC397" t="str">
            <v/>
          </cell>
          <cell r="AD397" t="str">
            <v/>
          </cell>
          <cell r="AE397" t="str">
            <v/>
          </cell>
          <cell r="AF397" t="str">
            <v/>
          </cell>
        </row>
        <row r="398">
          <cell r="D398" t="str">
            <v/>
          </cell>
          <cell r="E398" t="str">
            <v/>
          </cell>
          <cell r="F398" t="str">
            <v/>
          </cell>
          <cell r="G398" t="str">
            <v/>
          </cell>
          <cell r="H398" t="str">
            <v/>
          </cell>
          <cell r="AB398" t="str">
            <v/>
          </cell>
          <cell r="AC398" t="str">
            <v/>
          </cell>
          <cell r="AD398" t="str">
            <v/>
          </cell>
          <cell r="AE398" t="str">
            <v/>
          </cell>
          <cell r="AF398" t="str">
            <v/>
          </cell>
        </row>
        <row r="399">
          <cell r="D399" t="str">
            <v/>
          </cell>
          <cell r="E399" t="str">
            <v/>
          </cell>
          <cell r="F399" t="str">
            <v/>
          </cell>
          <cell r="G399" t="str">
            <v/>
          </cell>
          <cell r="H399" t="str">
            <v/>
          </cell>
          <cell r="AB399" t="str">
            <v/>
          </cell>
          <cell r="AC399" t="str">
            <v/>
          </cell>
          <cell r="AD399" t="str">
            <v/>
          </cell>
          <cell r="AE399" t="str">
            <v/>
          </cell>
          <cell r="AF399" t="str">
            <v/>
          </cell>
        </row>
        <row r="400">
          <cell r="D400" t="str">
            <v/>
          </cell>
          <cell r="E400" t="str">
            <v/>
          </cell>
          <cell r="F400" t="str">
            <v/>
          </cell>
          <cell r="G400" t="str">
            <v/>
          </cell>
          <cell r="H400" t="str">
            <v/>
          </cell>
          <cell r="AB400" t="str">
            <v/>
          </cell>
          <cell r="AC400" t="str">
            <v/>
          </cell>
          <cell r="AD400" t="str">
            <v/>
          </cell>
          <cell r="AE400" t="str">
            <v/>
          </cell>
          <cell r="AF400" t="str">
            <v/>
          </cell>
        </row>
        <row r="401">
          <cell r="D401" t="str">
            <v/>
          </cell>
          <cell r="E401" t="str">
            <v/>
          </cell>
          <cell r="F401" t="str">
            <v/>
          </cell>
          <cell r="G401" t="str">
            <v/>
          </cell>
          <cell r="H401" t="str">
            <v/>
          </cell>
          <cell r="AB401" t="str">
            <v/>
          </cell>
          <cell r="AC401" t="str">
            <v/>
          </cell>
          <cell r="AD401" t="str">
            <v/>
          </cell>
          <cell r="AE401" t="str">
            <v/>
          </cell>
          <cell r="AF401" t="str">
            <v/>
          </cell>
        </row>
        <row r="402">
          <cell r="D402" t="str">
            <v/>
          </cell>
          <cell r="E402" t="str">
            <v/>
          </cell>
          <cell r="F402" t="str">
            <v/>
          </cell>
          <cell r="G402" t="str">
            <v/>
          </cell>
          <cell r="H402" t="str">
            <v/>
          </cell>
          <cell r="AB402" t="str">
            <v/>
          </cell>
          <cell r="AC402" t="str">
            <v/>
          </cell>
          <cell r="AD402" t="str">
            <v/>
          </cell>
          <cell r="AE402" t="str">
            <v/>
          </cell>
          <cell r="AF402" t="str">
            <v/>
          </cell>
        </row>
        <row r="403">
          <cell r="D403" t="str">
            <v/>
          </cell>
          <cell r="E403" t="str">
            <v/>
          </cell>
          <cell r="F403" t="str">
            <v/>
          </cell>
          <cell r="G403" t="str">
            <v/>
          </cell>
          <cell r="H403" t="str">
            <v/>
          </cell>
          <cell r="AB403" t="str">
            <v/>
          </cell>
          <cell r="AC403" t="str">
            <v/>
          </cell>
          <cell r="AD403" t="str">
            <v/>
          </cell>
          <cell r="AE403" t="str">
            <v/>
          </cell>
          <cell r="AF403" t="str">
            <v/>
          </cell>
        </row>
        <row r="404">
          <cell r="D404" t="str">
            <v/>
          </cell>
          <cell r="E404" t="str">
            <v/>
          </cell>
          <cell r="F404" t="str">
            <v/>
          </cell>
          <cell r="G404" t="str">
            <v/>
          </cell>
          <cell r="H404" t="str">
            <v/>
          </cell>
          <cell r="AB404" t="str">
            <v/>
          </cell>
          <cell r="AC404" t="str">
            <v/>
          </cell>
          <cell r="AD404" t="str">
            <v/>
          </cell>
          <cell r="AE404" t="str">
            <v/>
          </cell>
          <cell r="AF404" t="str">
            <v/>
          </cell>
        </row>
        <row r="405">
          <cell r="D405" t="str">
            <v/>
          </cell>
          <cell r="E405" t="str">
            <v/>
          </cell>
          <cell r="F405" t="str">
            <v/>
          </cell>
          <cell r="G405" t="str">
            <v/>
          </cell>
          <cell r="H405" t="str">
            <v/>
          </cell>
          <cell r="AB405" t="str">
            <v/>
          </cell>
          <cell r="AC405" t="str">
            <v/>
          </cell>
          <cell r="AD405" t="str">
            <v/>
          </cell>
          <cell r="AE405" t="str">
            <v/>
          </cell>
          <cell r="AF405" t="str">
            <v/>
          </cell>
        </row>
        <row r="406">
          <cell r="D406" t="str">
            <v/>
          </cell>
          <cell r="E406" t="str">
            <v/>
          </cell>
          <cell r="F406" t="str">
            <v/>
          </cell>
          <cell r="G406" t="str">
            <v/>
          </cell>
          <cell r="H406" t="str">
            <v/>
          </cell>
          <cell r="AB406" t="str">
            <v/>
          </cell>
          <cell r="AC406" t="str">
            <v/>
          </cell>
          <cell r="AD406" t="str">
            <v/>
          </cell>
          <cell r="AE406" t="str">
            <v/>
          </cell>
          <cell r="AF406" t="str">
            <v/>
          </cell>
        </row>
        <row r="407">
          <cell r="D407" t="str">
            <v/>
          </cell>
          <cell r="E407" t="str">
            <v/>
          </cell>
          <cell r="F407" t="str">
            <v/>
          </cell>
          <cell r="G407" t="str">
            <v/>
          </cell>
          <cell r="H407" t="str">
            <v/>
          </cell>
          <cell r="AB407" t="str">
            <v/>
          </cell>
          <cell r="AC407" t="str">
            <v/>
          </cell>
          <cell r="AD407" t="str">
            <v/>
          </cell>
          <cell r="AE407" t="str">
            <v/>
          </cell>
          <cell r="AF407" t="str">
            <v/>
          </cell>
        </row>
        <row r="408">
          <cell r="D408" t="str">
            <v/>
          </cell>
          <cell r="E408" t="str">
            <v/>
          </cell>
          <cell r="F408" t="str">
            <v/>
          </cell>
          <cell r="G408" t="str">
            <v/>
          </cell>
          <cell r="H408" t="str">
            <v/>
          </cell>
          <cell r="AB408" t="str">
            <v/>
          </cell>
          <cell r="AC408" t="str">
            <v/>
          </cell>
          <cell r="AD408" t="str">
            <v/>
          </cell>
          <cell r="AE408" t="str">
            <v/>
          </cell>
          <cell r="AF408" t="str">
            <v/>
          </cell>
        </row>
        <row r="409">
          <cell r="D409" t="str">
            <v/>
          </cell>
          <cell r="E409" t="str">
            <v/>
          </cell>
          <cell r="F409" t="str">
            <v/>
          </cell>
          <cell r="G409" t="str">
            <v/>
          </cell>
          <cell r="H409" t="str">
            <v/>
          </cell>
          <cell r="AB409" t="str">
            <v/>
          </cell>
          <cell r="AC409" t="str">
            <v/>
          </cell>
          <cell r="AD409" t="str">
            <v/>
          </cell>
          <cell r="AE409" t="str">
            <v/>
          </cell>
          <cell r="AF409" t="str">
            <v/>
          </cell>
        </row>
        <row r="410">
          <cell r="D410" t="str">
            <v/>
          </cell>
          <cell r="E410" t="str">
            <v/>
          </cell>
          <cell r="F410" t="str">
            <v/>
          </cell>
          <cell r="G410" t="str">
            <v/>
          </cell>
          <cell r="H410" t="str">
            <v/>
          </cell>
          <cell r="AB410" t="str">
            <v/>
          </cell>
          <cell r="AC410" t="str">
            <v/>
          </cell>
          <cell r="AD410" t="str">
            <v/>
          </cell>
          <cell r="AE410" t="str">
            <v/>
          </cell>
          <cell r="AF410" t="str">
            <v/>
          </cell>
        </row>
        <row r="411">
          <cell r="D411" t="str">
            <v/>
          </cell>
          <cell r="E411" t="str">
            <v/>
          </cell>
          <cell r="F411" t="str">
            <v/>
          </cell>
          <cell r="G411" t="str">
            <v/>
          </cell>
          <cell r="H411" t="str">
            <v/>
          </cell>
          <cell r="AB411" t="str">
            <v/>
          </cell>
          <cell r="AC411" t="str">
            <v/>
          </cell>
          <cell r="AD411" t="str">
            <v/>
          </cell>
          <cell r="AE411" t="str">
            <v/>
          </cell>
          <cell r="AF411" t="str">
            <v/>
          </cell>
        </row>
        <row r="412">
          <cell r="D412" t="str">
            <v/>
          </cell>
          <cell r="E412" t="str">
            <v/>
          </cell>
          <cell r="F412" t="str">
            <v/>
          </cell>
          <cell r="G412" t="str">
            <v/>
          </cell>
          <cell r="H412" t="str">
            <v/>
          </cell>
          <cell r="AB412" t="str">
            <v/>
          </cell>
          <cell r="AC412" t="str">
            <v/>
          </cell>
          <cell r="AD412" t="str">
            <v/>
          </cell>
          <cell r="AE412" t="str">
            <v/>
          </cell>
          <cell r="AF412" t="str">
            <v/>
          </cell>
        </row>
        <row r="413">
          <cell r="D413" t="str">
            <v/>
          </cell>
          <cell r="E413" t="str">
            <v/>
          </cell>
          <cell r="F413" t="str">
            <v/>
          </cell>
          <cell r="G413" t="str">
            <v/>
          </cell>
          <cell r="H413" t="str">
            <v/>
          </cell>
          <cell r="AB413" t="str">
            <v/>
          </cell>
          <cell r="AC413" t="str">
            <v/>
          </cell>
          <cell r="AD413" t="str">
            <v/>
          </cell>
          <cell r="AE413" t="str">
            <v/>
          </cell>
          <cell r="AF413" t="str">
            <v/>
          </cell>
        </row>
        <row r="414">
          <cell r="D414" t="str">
            <v/>
          </cell>
          <cell r="E414" t="str">
            <v/>
          </cell>
          <cell r="F414" t="str">
            <v/>
          </cell>
          <cell r="G414" t="str">
            <v/>
          </cell>
          <cell r="H414" t="str">
            <v/>
          </cell>
          <cell r="AB414" t="str">
            <v/>
          </cell>
          <cell r="AC414" t="str">
            <v/>
          </cell>
          <cell r="AD414" t="str">
            <v/>
          </cell>
          <cell r="AE414" t="str">
            <v/>
          </cell>
          <cell r="AF414" t="str">
            <v/>
          </cell>
        </row>
        <row r="415">
          <cell r="D415" t="str">
            <v/>
          </cell>
          <cell r="E415" t="str">
            <v/>
          </cell>
          <cell r="F415" t="str">
            <v/>
          </cell>
          <cell r="G415" t="str">
            <v/>
          </cell>
          <cell r="H415" t="str">
            <v/>
          </cell>
          <cell r="AB415" t="str">
            <v/>
          </cell>
          <cell r="AC415" t="str">
            <v/>
          </cell>
          <cell r="AD415" t="str">
            <v/>
          </cell>
          <cell r="AE415" t="str">
            <v/>
          </cell>
          <cell r="AF415" t="str">
            <v/>
          </cell>
        </row>
        <row r="416">
          <cell r="D416" t="str">
            <v/>
          </cell>
          <cell r="E416" t="str">
            <v/>
          </cell>
          <cell r="F416" t="str">
            <v/>
          </cell>
          <cell r="G416" t="str">
            <v/>
          </cell>
          <cell r="H416" t="str">
            <v/>
          </cell>
          <cell r="AB416" t="str">
            <v/>
          </cell>
          <cell r="AC416" t="str">
            <v/>
          </cell>
          <cell r="AD416" t="str">
            <v/>
          </cell>
          <cell r="AE416" t="str">
            <v/>
          </cell>
          <cell r="AF416" t="str">
            <v/>
          </cell>
        </row>
        <row r="417">
          <cell r="D417" t="str">
            <v/>
          </cell>
          <cell r="E417" t="str">
            <v/>
          </cell>
          <cell r="F417" t="str">
            <v/>
          </cell>
          <cell r="G417" t="str">
            <v/>
          </cell>
          <cell r="H417" t="str">
            <v/>
          </cell>
          <cell r="AB417" t="str">
            <v/>
          </cell>
          <cell r="AC417" t="str">
            <v/>
          </cell>
          <cell r="AD417" t="str">
            <v/>
          </cell>
          <cell r="AE417" t="str">
            <v/>
          </cell>
          <cell r="AF417" t="str">
            <v/>
          </cell>
        </row>
        <row r="418">
          <cell r="D418" t="str">
            <v/>
          </cell>
          <cell r="E418" t="str">
            <v/>
          </cell>
          <cell r="F418" t="str">
            <v/>
          </cell>
          <cell r="G418" t="str">
            <v/>
          </cell>
          <cell r="H418" t="str">
            <v/>
          </cell>
          <cell r="AB418" t="str">
            <v/>
          </cell>
          <cell r="AC418" t="str">
            <v/>
          </cell>
          <cell r="AD418" t="str">
            <v/>
          </cell>
          <cell r="AE418" t="str">
            <v/>
          </cell>
          <cell r="AF418" t="str">
            <v/>
          </cell>
        </row>
        <row r="419">
          <cell r="D419" t="str">
            <v/>
          </cell>
          <cell r="E419" t="str">
            <v/>
          </cell>
          <cell r="F419" t="str">
            <v/>
          </cell>
          <cell r="G419" t="str">
            <v/>
          </cell>
          <cell r="H419" t="str">
            <v/>
          </cell>
          <cell r="AB419" t="str">
            <v/>
          </cell>
          <cell r="AC419" t="str">
            <v/>
          </cell>
          <cell r="AD419" t="str">
            <v/>
          </cell>
          <cell r="AE419" t="str">
            <v/>
          </cell>
          <cell r="AF419" t="str">
            <v/>
          </cell>
        </row>
        <row r="420">
          <cell r="D420" t="str">
            <v/>
          </cell>
          <cell r="E420" t="str">
            <v/>
          </cell>
          <cell r="F420" t="str">
            <v/>
          </cell>
          <cell r="G420" t="str">
            <v/>
          </cell>
          <cell r="H420" t="str">
            <v/>
          </cell>
          <cell r="AB420" t="str">
            <v/>
          </cell>
          <cell r="AC420" t="str">
            <v/>
          </cell>
          <cell r="AD420" t="str">
            <v/>
          </cell>
          <cell r="AE420" t="str">
            <v/>
          </cell>
          <cell r="AF420" t="str">
            <v/>
          </cell>
        </row>
        <row r="421">
          <cell r="D421" t="str">
            <v/>
          </cell>
          <cell r="E421" t="str">
            <v/>
          </cell>
          <cell r="F421" t="str">
            <v/>
          </cell>
          <cell r="G421" t="str">
            <v/>
          </cell>
          <cell r="H421" t="str">
            <v/>
          </cell>
          <cell r="AB421" t="str">
            <v/>
          </cell>
          <cell r="AC421" t="str">
            <v/>
          </cell>
          <cell r="AD421" t="str">
            <v/>
          </cell>
          <cell r="AE421" t="str">
            <v/>
          </cell>
          <cell r="AF421" t="str">
            <v/>
          </cell>
        </row>
        <row r="422">
          <cell r="D422" t="str">
            <v/>
          </cell>
          <cell r="E422" t="str">
            <v/>
          </cell>
          <cell r="F422" t="str">
            <v/>
          </cell>
          <cell r="G422" t="str">
            <v/>
          </cell>
          <cell r="H422" t="str">
            <v/>
          </cell>
          <cell r="AB422" t="str">
            <v/>
          </cell>
          <cell r="AC422" t="str">
            <v/>
          </cell>
          <cell r="AD422" t="str">
            <v/>
          </cell>
          <cell r="AE422" t="str">
            <v/>
          </cell>
          <cell r="AF422" t="str">
            <v/>
          </cell>
        </row>
        <row r="423">
          <cell r="D423" t="str">
            <v/>
          </cell>
          <cell r="E423" t="str">
            <v/>
          </cell>
          <cell r="F423" t="str">
            <v/>
          </cell>
          <cell r="G423" t="str">
            <v/>
          </cell>
          <cell r="H423" t="str">
            <v/>
          </cell>
          <cell r="AB423" t="str">
            <v/>
          </cell>
          <cell r="AC423" t="str">
            <v/>
          </cell>
          <cell r="AD423" t="str">
            <v/>
          </cell>
          <cell r="AE423" t="str">
            <v/>
          </cell>
          <cell r="AF423" t="str">
            <v/>
          </cell>
        </row>
        <row r="424">
          <cell r="D424" t="str">
            <v/>
          </cell>
          <cell r="E424" t="str">
            <v/>
          </cell>
          <cell r="F424" t="str">
            <v/>
          </cell>
          <cell r="G424" t="str">
            <v/>
          </cell>
          <cell r="H424" t="str">
            <v/>
          </cell>
          <cell r="AB424" t="str">
            <v/>
          </cell>
          <cell r="AC424" t="str">
            <v/>
          </cell>
          <cell r="AD424" t="str">
            <v/>
          </cell>
          <cell r="AE424" t="str">
            <v/>
          </cell>
          <cell r="AF424" t="str">
            <v/>
          </cell>
        </row>
        <row r="425">
          <cell r="D425" t="str">
            <v/>
          </cell>
          <cell r="E425" t="str">
            <v/>
          </cell>
          <cell r="F425" t="str">
            <v/>
          </cell>
          <cell r="G425" t="str">
            <v/>
          </cell>
          <cell r="H425" t="str">
            <v/>
          </cell>
          <cell r="AB425" t="str">
            <v/>
          </cell>
          <cell r="AC425" t="str">
            <v/>
          </cell>
          <cell r="AD425" t="str">
            <v/>
          </cell>
          <cell r="AE425" t="str">
            <v/>
          </cell>
          <cell r="AF425" t="str">
            <v/>
          </cell>
        </row>
        <row r="426">
          <cell r="D426" t="str">
            <v/>
          </cell>
          <cell r="E426" t="str">
            <v/>
          </cell>
          <cell r="F426" t="str">
            <v/>
          </cell>
          <cell r="G426" t="str">
            <v/>
          </cell>
          <cell r="H426" t="str">
            <v/>
          </cell>
          <cell r="AB426" t="str">
            <v/>
          </cell>
          <cell r="AC426" t="str">
            <v/>
          </cell>
          <cell r="AD426" t="str">
            <v/>
          </cell>
          <cell r="AE426" t="str">
            <v/>
          </cell>
          <cell r="AF426" t="str">
            <v/>
          </cell>
        </row>
        <row r="427">
          <cell r="D427" t="str">
            <v/>
          </cell>
          <cell r="E427" t="str">
            <v/>
          </cell>
          <cell r="F427" t="str">
            <v/>
          </cell>
          <cell r="G427" t="str">
            <v/>
          </cell>
          <cell r="H427" t="str">
            <v/>
          </cell>
          <cell r="AB427" t="str">
            <v/>
          </cell>
          <cell r="AC427" t="str">
            <v/>
          </cell>
          <cell r="AD427" t="str">
            <v/>
          </cell>
          <cell r="AE427" t="str">
            <v/>
          </cell>
          <cell r="AF427" t="str">
            <v/>
          </cell>
        </row>
        <row r="428">
          <cell r="D428" t="str">
            <v/>
          </cell>
          <cell r="E428" t="str">
            <v/>
          </cell>
          <cell r="F428" t="str">
            <v/>
          </cell>
          <cell r="G428" t="str">
            <v/>
          </cell>
          <cell r="H428" t="str">
            <v/>
          </cell>
          <cell r="AB428" t="str">
            <v/>
          </cell>
          <cell r="AC428" t="str">
            <v/>
          </cell>
          <cell r="AD428" t="str">
            <v/>
          </cell>
          <cell r="AE428" t="str">
            <v/>
          </cell>
          <cell r="AF428" t="str">
            <v/>
          </cell>
        </row>
        <row r="429">
          <cell r="D429" t="str">
            <v/>
          </cell>
          <cell r="E429" t="str">
            <v/>
          </cell>
          <cell r="F429" t="str">
            <v/>
          </cell>
          <cell r="G429" t="str">
            <v/>
          </cell>
          <cell r="H429" t="str">
            <v/>
          </cell>
          <cell r="AB429" t="str">
            <v/>
          </cell>
          <cell r="AC429" t="str">
            <v/>
          </cell>
          <cell r="AD429" t="str">
            <v/>
          </cell>
          <cell r="AE429" t="str">
            <v/>
          </cell>
          <cell r="AF429" t="str">
            <v/>
          </cell>
        </row>
        <row r="430">
          <cell r="D430" t="str">
            <v/>
          </cell>
          <cell r="E430" t="str">
            <v/>
          </cell>
          <cell r="F430" t="str">
            <v/>
          </cell>
          <cell r="G430" t="str">
            <v/>
          </cell>
          <cell r="H430" t="str">
            <v/>
          </cell>
          <cell r="AB430" t="str">
            <v/>
          </cell>
          <cell r="AC430" t="str">
            <v/>
          </cell>
          <cell r="AD430" t="str">
            <v/>
          </cell>
          <cell r="AE430" t="str">
            <v/>
          </cell>
          <cell r="AF430" t="str">
            <v/>
          </cell>
        </row>
        <row r="431">
          <cell r="D431" t="str">
            <v/>
          </cell>
          <cell r="E431" t="str">
            <v/>
          </cell>
          <cell r="F431" t="str">
            <v/>
          </cell>
          <cell r="G431" t="str">
            <v/>
          </cell>
          <cell r="H431" t="str">
            <v/>
          </cell>
          <cell r="AB431" t="str">
            <v/>
          </cell>
          <cell r="AC431" t="str">
            <v/>
          </cell>
          <cell r="AD431" t="str">
            <v/>
          </cell>
          <cell r="AE431" t="str">
            <v/>
          </cell>
          <cell r="AF431" t="str">
            <v/>
          </cell>
        </row>
        <row r="432">
          <cell r="D432" t="str">
            <v/>
          </cell>
          <cell r="E432" t="str">
            <v/>
          </cell>
          <cell r="F432" t="str">
            <v/>
          </cell>
          <cell r="G432" t="str">
            <v/>
          </cell>
          <cell r="H432" t="str">
            <v/>
          </cell>
          <cell r="AB432" t="str">
            <v/>
          </cell>
          <cell r="AC432" t="str">
            <v/>
          </cell>
          <cell r="AD432" t="str">
            <v/>
          </cell>
          <cell r="AE432" t="str">
            <v/>
          </cell>
          <cell r="AF432" t="str">
            <v/>
          </cell>
        </row>
        <row r="433">
          <cell r="D433" t="str">
            <v/>
          </cell>
          <cell r="E433" t="str">
            <v/>
          </cell>
          <cell r="F433" t="str">
            <v/>
          </cell>
          <cell r="G433" t="str">
            <v/>
          </cell>
          <cell r="H433" t="str">
            <v/>
          </cell>
          <cell r="AB433" t="str">
            <v/>
          </cell>
          <cell r="AC433" t="str">
            <v/>
          </cell>
          <cell r="AD433" t="str">
            <v/>
          </cell>
          <cell r="AE433" t="str">
            <v/>
          </cell>
          <cell r="AF433" t="str">
            <v/>
          </cell>
        </row>
        <row r="434">
          <cell r="D434" t="str">
            <v/>
          </cell>
          <cell r="E434" t="str">
            <v/>
          </cell>
          <cell r="F434" t="str">
            <v/>
          </cell>
          <cell r="G434" t="str">
            <v/>
          </cell>
          <cell r="H434" t="str">
            <v/>
          </cell>
          <cell r="AB434" t="str">
            <v/>
          </cell>
          <cell r="AC434" t="str">
            <v/>
          </cell>
          <cell r="AD434" t="str">
            <v/>
          </cell>
          <cell r="AE434" t="str">
            <v/>
          </cell>
          <cell r="AF434" t="str">
            <v/>
          </cell>
        </row>
        <row r="435">
          <cell r="D435" t="str">
            <v/>
          </cell>
          <cell r="E435" t="str">
            <v/>
          </cell>
          <cell r="F435" t="str">
            <v/>
          </cell>
          <cell r="G435" t="str">
            <v/>
          </cell>
          <cell r="H435" t="str">
            <v/>
          </cell>
          <cell r="AB435" t="str">
            <v/>
          </cell>
          <cell r="AC435" t="str">
            <v/>
          </cell>
          <cell r="AD435" t="str">
            <v/>
          </cell>
          <cell r="AE435" t="str">
            <v/>
          </cell>
          <cell r="AF435" t="str">
            <v/>
          </cell>
        </row>
        <row r="436">
          <cell r="D436" t="str">
            <v/>
          </cell>
          <cell r="E436" t="str">
            <v/>
          </cell>
          <cell r="F436" t="str">
            <v/>
          </cell>
          <cell r="G436" t="str">
            <v/>
          </cell>
          <cell r="H436" t="str">
            <v/>
          </cell>
          <cell r="AB436" t="str">
            <v/>
          </cell>
          <cell r="AC436" t="str">
            <v/>
          </cell>
          <cell r="AD436" t="str">
            <v/>
          </cell>
          <cell r="AE436" t="str">
            <v/>
          </cell>
          <cell r="AF436" t="str">
            <v/>
          </cell>
        </row>
        <row r="437">
          <cell r="D437" t="str">
            <v/>
          </cell>
          <cell r="E437" t="str">
            <v/>
          </cell>
          <cell r="F437" t="str">
            <v/>
          </cell>
          <cell r="G437" t="str">
            <v/>
          </cell>
          <cell r="H437" t="str">
            <v/>
          </cell>
          <cell r="AB437" t="str">
            <v/>
          </cell>
          <cell r="AC437" t="str">
            <v/>
          </cell>
          <cell r="AD437" t="str">
            <v/>
          </cell>
          <cell r="AE437" t="str">
            <v/>
          </cell>
          <cell r="AF437" t="str">
            <v/>
          </cell>
        </row>
        <row r="438">
          <cell r="D438" t="str">
            <v/>
          </cell>
          <cell r="E438" t="str">
            <v/>
          </cell>
          <cell r="F438" t="str">
            <v/>
          </cell>
          <cell r="G438" t="str">
            <v/>
          </cell>
          <cell r="H438" t="str">
            <v/>
          </cell>
          <cell r="AB438" t="str">
            <v/>
          </cell>
          <cell r="AC438" t="str">
            <v/>
          </cell>
          <cell r="AD438" t="str">
            <v/>
          </cell>
          <cell r="AE438" t="str">
            <v/>
          </cell>
          <cell r="AF438" t="str">
            <v/>
          </cell>
        </row>
        <row r="439">
          <cell r="D439" t="str">
            <v/>
          </cell>
          <cell r="E439" t="str">
            <v/>
          </cell>
          <cell r="F439" t="str">
            <v/>
          </cell>
          <cell r="G439" t="str">
            <v/>
          </cell>
          <cell r="H439" t="str">
            <v/>
          </cell>
          <cell r="AB439" t="str">
            <v/>
          </cell>
          <cell r="AC439" t="str">
            <v/>
          </cell>
          <cell r="AD439" t="str">
            <v/>
          </cell>
          <cell r="AE439" t="str">
            <v/>
          </cell>
          <cell r="AF439" t="str">
            <v/>
          </cell>
        </row>
        <row r="440">
          <cell r="D440" t="str">
            <v/>
          </cell>
          <cell r="E440" t="str">
            <v/>
          </cell>
          <cell r="F440" t="str">
            <v/>
          </cell>
          <cell r="G440" t="str">
            <v/>
          </cell>
          <cell r="H440" t="str">
            <v/>
          </cell>
          <cell r="AB440" t="str">
            <v/>
          </cell>
          <cell r="AC440" t="str">
            <v/>
          </cell>
          <cell r="AD440" t="str">
            <v/>
          </cell>
          <cell r="AE440" t="str">
            <v/>
          </cell>
          <cell r="AF440" t="str">
            <v/>
          </cell>
        </row>
        <row r="441">
          <cell r="D441" t="str">
            <v/>
          </cell>
          <cell r="E441" t="str">
            <v/>
          </cell>
          <cell r="F441" t="str">
            <v/>
          </cell>
          <cell r="G441" t="str">
            <v/>
          </cell>
          <cell r="H441" t="str">
            <v/>
          </cell>
          <cell r="AB441" t="str">
            <v/>
          </cell>
          <cell r="AC441" t="str">
            <v/>
          </cell>
          <cell r="AD441" t="str">
            <v/>
          </cell>
          <cell r="AE441" t="str">
            <v/>
          </cell>
          <cell r="AF441" t="str">
            <v/>
          </cell>
        </row>
        <row r="442">
          <cell r="D442" t="str">
            <v/>
          </cell>
          <cell r="E442" t="str">
            <v/>
          </cell>
          <cell r="F442" t="str">
            <v/>
          </cell>
          <cell r="G442" t="str">
            <v/>
          </cell>
          <cell r="H442" t="str">
            <v/>
          </cell>
          <cell r="AB442" t="str">
            <v/>
          </cell>
          <cell r="AC442" t="str">
            <v/>
          </cell>
          <cell r="AD442" t="str">
            <v/>
          </cell>
          <cell r="AE442" t="str">
            <v/>
          </cell>
          <cell r="AF442" t="str">
            <v/>
          </cell>
        </row>
        <row r="443">
          <cell r="D443" t="str">
            <v/>
          </cell>
          <cell r="E443" t="str">
            <v/>
          </cell>
          <cell r="F443" t="str">
            <v/>
          </cell>
          <cell r="G443" t="str">
            <v/>
          </cell>
          <cell r="H443" t="str">
            <v/>
          </cell>
          <cell r="AB443" t="str">
            <v/>
          </cell>
          <cell r="AC443" t="str">
            <v/>
          </cell>
          <cell r="AD443" t="str">
            <v/>
          </cell>
          <cell r="AE443" t="str">
            <v/>
          </cell>
          <cell r="AF443" t="str">
            <v/>
          </cell>
        </row>
        <row r="444">
          <cell r="D444" t="str">
            <v/>
          </cell>
          <cell r="E444" t="str">
            <v/>
          </cell>
          <cell r="F444" t="str">
            <v/>
          </cell>
          <cell r="G444" t="str">
            <v/>
          </cell>
          <cell r="H444" t="str">
            <v/>
          </cell>
          <cell r="AB444" t="str">
            <v/>
          </cell>
          <cell r="AC444" t="str">
            <v/>
          </cell>
          <cell r="AD444" t="str">
            <v/>
          </cell>
          <cell r="AE444" t="str">
            <v/>
          </cell>
          <cell r="AF444" t="str">
            <v/>
          </cell>
        </row>
        <row r="445">
          <cell r="D445" t="str">
            <v/>
          </cell>
          <cell r="E445" t="str">
            <v/>
          </cell>
          <cell r="F445" t="str">
            <v/>
          </cell>
          <cell r="G445" t="str">
            <v/>
          </cell>
          <cell r="H445" t="str">
            <v/>
          </cell>
          <cell r="AB445" t="str">
            <v/>
          </cell>
          <cell r="AC445" t="str">
            <v/>
          </cell>
          <cell r="AD445" t="str">
            <v/>
          </cell>
          <cell r="AE445" t="str">
            <v/>
          </cell>
          <cell r="AF445" t="str">
            <v/>
          </cell>
        </row>
        <row r="446">
          <cell r="D446" t="str">
            <v/>
          </cell>
          <cell r="E446" t="str">
            <v/>
          </cell>
          <cell r="F446" t="str">
            <v/>
          </cell>
          <cell r="G446" t="str">
            <v/>
          </cell>
          <cell r="H446" t="str">
            <v/>
          </cell>
          <cell r="AB446" t="str">
            <v/>
          </cell>
          <cell r="AC446" t="str">
            <v/>
          </cell>
          <cell r="AD446" t="str">
            <v/>
          </cell>
          <cell r="AE446" t="str">
            <v/>
          </cell>
          <cell r="AF446" t="str">
            <v/>
          </cell>
        </row>
        <row r="447">
          <cell r="D447" t="str">
            <v/>
          </cell>
          <cell r="E447" t="str">
            <v/>
          </cell>
          <cell r="F447" t="str">
            <v/>
          </cell>
          <cell r="G447" t="str">
            <v/>
          </cell>
          <cell r="H447" t="str">
            <v/>
          </cell>
          <cell r="AB447" t="str">
            <v/>
          </cell>
          <cell r="AC447" t="str">
            <v/>
          </cell>
          <cell r="AD447" t="str">
            <v/>
          </cell>
          <cell r="AE447" t="str">
            <v/>
          </cell>
          <cell r="AF447" t="str">
            <v/>
          </cell>
        </row>
        <row r="448">
          <cell r="D448" t="str">
            <v/>
          </cell>
          <cell r="E448" t="str">
            <v/>
          </cell>
          <cell r="F448" t="str">
            <v/>
          </cell>
          <cell r="G448" t="str">
            <v/>
          </cell>
          <cell r="H448" t="str">
            <v/>
          </cell>
          <cell r="AB448" t="str">
            <v/>
          </cell>
          <cell r="AC448" t="str">
            <v/>
          </cell>
          <cell r="AD448" t="str">
            <v/>
          </cell>
          <cell r="AE448" t="str">
            <v/>
          </cell>
          <cell r="AF448" t="str">
            <v/>
          </cell>
        </row>
        <row r="449">
          <cell r="D449" t="str">
            <v/>
          </cell>
          <cell r="E449" t="str">
            <v/>
          </cell>
          <cell r="F449" t="str">
            <v/>
          </cell>
          <cell r="G449" t="str">
            <v/>
          </cell>
          <cell r="H449" t="str">
            <v/>
          </cell>
          <cell r="AB449" t="str">
            <v/>
          </cell>
          <cell r="AC449" t="str">
            <v/>
          </cell>
          <cell r="AD449" t="str">
            <v/>
          </cell>
          <cell r="AE449" t="str">
            <v/>
          </cell>
          <cell r="AF449" t="str">
            <v/>
          </cell>
        </row>
        <row r="450">
          <cell r="D450" t="str">
            <v/>
          </cell>
          <cell r="E450" t="str">
            <v/>
          </cell>
          <cell r="F450" t="str">
            <v/>
          </cell>
          <cell r="G450" t="str">
            <v/>
          </cell>
          <cell r="H450" t="str">
            <v/>
          </cell>
          <cell r="AB450" t="str">
            <v/>
          </cell>
          <cell r="AC450" t="str">
            <v/>
          </cell>
          <cell r="AD450" t="str">
            <v/>
          </cell>
          <cell r="AE450" t="str">
            <v/>
          </cell>
          <cell r="AF450" t="str">
            <v/>
          </cell>
        </row>
        <row r="451">
          <cell r="D451" t="str">
            <v/>
          </cell>
          <cell r="E451" t="str">
            <v/>
          </cell>
          <cell r="F451" t="str">
            <v/>
          </cell>
          <cell r="G451" t="str">
            <v/>
          </cell>
          <cell r="H451" t="str">
            <v/>
          </cell>
          <cell r="AB451" t="str">
            <v/>
          </cell>
          <cell r="AC451" t="str">
            <v/>
          </cell>
          <cell r="AD451" t="str">
            <v/>
          </cell>
          <cell r="AE451" t="str">
            <v/>
          </cell>
          <cell r="AF451" t="str">
            <v/>
          </cell>
        </row>
        <row r="452">
          <cell r="D452" t="str">
            <v/>
          </cell>
          <cell r="E452" t="str">
            <v/>
          </cell>
          <cell r="F452" t="str">
            <v/>
          </cell>
          <cell r="G452" t="str">
            <v/>
          </cell>
          <cell r="H452" t="str">
            <v/>
          </cell>
          <cell r="AB452" t="str">
            <v/>
          </cell>
          <cell r="AC452" t="str">
            <v/>
          </cell>
          <cell r="AD452" t="str">
            <v/>
          </cell>
          <cell r="AE452" t="str">
            <v/>
          </cell>
          <cell r="AF452" t="str">
            <v/>
          </cell>
        </row>
        <row r="453">
          <cell r="D453" t="str">
            <v/>
          </cell>
          <cell r="E453" t="str">
            <v/>
          </cell>
          <cell r="F453" t="str">
            <v/>
          </cell>
          <cell r="G453" t="str">
            <v/>
          </cell>
          <cell r="H453" t="str">
            <v/>
          </cell>
          <cell r="AB453" t="str">
            <v/>
          </cell>
          <cell r="AC453" t="str">
            <v/>
          </cell>
          <cell r="AD453" t="str">
            <v/>
          </cell>
          <cell r="AE453" t="str">
            <v/>
          </cell>
          <cell r="AF453" t="str">
            <v/>
          </cell>
        </row>
        <row r="454">
          <cell r="D454" t="str">
            <v/>
          </cell>
          <cell r="E454" t="str">
            <v/>
          </cell>
          <cell r="F454" t="str">
            <v/>
          </cell>
          <cell r="G454" t="str">
            <v/>
          </cell>
          <cell r="H454" t="str">
            <v/>
          </cell>
          <cell r="AB454" t="str">
            <v/>
          </cell>
          <cell r="AC454" t="str">
            <v/>
          </cell>
          <cell r="AD454" t="str">
            <v/>
          </cell>
          <cell r="AE454" t="str">
            <v/>
          </cell>
          <cell r="AF454" t="str">
            <v/>
          </cell>
        </row>
        <row r="455">
          <cell r="D455" t="str">
            <v/>
          </cell>
          <cell r="E455" t="str">
            <v/>
          </cell>
          <cell r="F455" t="str">
            <v/>
          </cell>
          <cell r="G455" t="str">
            <v/>
          </cell>
          <cell r="H455" t="str">
            <v/>
          </cell>
          <cell r="AB455" t="str">
            <v/>
          </cell>
          <cell r="AC455" t="str">
            <v/>
          </cell>
          <cell r="AD455" t="str">
            <v/>
          </cell>
          <cell r="AE455" t="str">
            <v/>
          </cell>
          <cell r="AF455" t="str">
            <v/>
          </cell>
        </row>
        <row r="456">
          <cell r="D456" t="str">
            <v/>
          </cell>
          <cell r="E456" t="str">
            <v/>
          </cell>
          <cell r="F456" t="str">
            <v/>
          </cell>
          <cell r="G456" t="str">
            <v/>
          </cell>
          <cell r="H456" t="str">
            <v/>
          </cell>
          <cell r="AB456" t="str">
            <v/>
          </cell>
          <cell r="AC456" t="str">
            <v/>
          </cell>
          <cell r="AD456" t="str">
            <v/>
          </cell>
          <cell r="AE456" t="str">
            <v/>
          </cell>
          <cell r="AF456" t="str">
            <v/>
          </cell>
        </row>
        <row r="457">
          <cell r="D457" t="str">
            <v/>
          </cell>
          <cell r="E457" t="str">
            <v/>
          </cell>
          <cell r="F457" t="str">
            <v/>
          </cell>
          <cell r="G457" t="str">
            <v/>
          </cell>
          <cell r="H457" t="str">
            <v/>
          </cell>
          <cell r="AB457" t="str">
            <v/>
          </cell>
          <cell r="AC457" t="str">
            <v/>
          </cell>
          <cell r="AD457" t="str">
            <v/>
          </cell>
          <cell r="AE457" t="str">
            <v/>
          </cell>
          <cell r="AF457" t="str">
            <v/>
          </cell>
        </row>
        <row r="458">
          <cell r="D458" t="str">
            <v/>
          </cell>
          <cell r="E458" t="str">
            <v/>
          </cell>
          <cell r="F458" t="str">
            <v/>
          </cell>
          <cell r="G458" t="str">
            <v/>
          </cell>
          <cell r="H458" t="str">
            <v/>
          </cell>
          <cell r="AB458" t="str">
            <v/>
          </cell>
          <cell r="AC458" t="str">
            <v/>
          </cell>
          <cell r="AD458" t="str">
            <v/>
          </cell>
          <cell r="AE458" t="str">
            <v/>
          </cell>
          <cell r="AF458" t="str">
            <v/>
          </cell>
        </row>
        <row r="459">
          <cell r="D459" t="str">
            <v/>
          </cell>
          <cell r="E459" t="str">
            <v/>
          </cell>
          <cell r="F459" t="str">
            <v/>
          </cell>
          <cell r="G459" t="str">
            <v/>
          </cell>
          <cell r="H459" t="str">
            <v/>
          </cell>
          <cell r="AB459" t="str">
            <v/>
          </cell>
          <cell r="AC459" t="str">
            <v/>
          </cell>
          <cell r="AD459" t="str">
            <v/>
          </cell>
          <cell r="AE459" t="str">
            <v/>
          </cell>
          <cell r="AF459" t="str">
            <v/>
          </cell>
        </row>
        <row r="460">
          <cell r="D460" t="str">
            <v/>
          </cell>
          <cell r="E460" t="str">
            <v/>
          </cell>
          <cell r="F460" t="str">
            <v/>
          </cell>
          <cell r="G460" t="str">
            <v/>
          </cell>
          <cell r="H460" t="str">
            <v/>
          </cell>
          <cell r="AB460" t="str">
            <v/>
          </cell>
          <cell r="AC460" t="str">
            <v/>
          </cell>
          <cell r="AD460" t="str">
            <v/>
          </cell>
          <cell r="AE460" t="str">
            <v/>
          </cell>
          <cell r="AF460" t="str">
            <v/>
          </cell>
        </row>
        <row r="461">
          <cell r="D461" t="str">
            <v/>
          </cell>
          <cell r="E461" t="str">
            <v/>
          </cell>
          <cell r="F461" t="str">
            <v/>
          </cell>
          <cell r="G461" t="str">
            <v/>
          </cell>
          <cell r="H461" t="str">
            <v/>
          </cell>
          <cell r="AB461" t="str">
            <v/>
          </cell>
          <cell r="AC461" t="str">
            <v/>
          </cell>
          <cell r="AD461" t="str">
            <v/>
          </cell>
          <cell r="AE461" t="str">
            <v/>
          </cell>
          <cell r="AF461" t="str">
            <v/>
          </cell>
        </row>
        <row r="462">
          <cell r="D462" t="str">
            <v/>
          </cell>
          <cell r="E462" t="str">
            <v/>
          </cell>
          <cell r="F462" t="str">
            <v/>
          </cell>
          <cell r="G462" t="str">
            <v/>
          </cell>
          <cell r="H462" t="str">
            <v/>
          </cell>
          <cell r="AB462" t="str">
            <v/>
          </cell>
          <cell r="AC462" t="str">
            <v/>
          </cell>
          <cell r="AD462" t="str">
            <v/>
          </cell>
          <cell r="AE462" t="str">
            <v/>
          </cell>
          <cell r="AF462" t="str">
            <v/>
          </cell>
        </row>
        <row r="463">
          <cell r="D463" t="str">
            <v/>
          </cell>
          <cell r="E463" t="str">
            <v/>
          </cell>
          <cell r="F463" t="str">
            <v/>
          </cell>
          <cell r="G463" t="str">
            <v/>
          </cell>
          <cell r="H463" t="str">
            <v/>
          </cell>
          <cell r="AB463" t="str">
            <v/>
          </cell>
          <cell r="AC463" t="str">
            <v/>
          </cell>
          <cell r="AD463" t="str">
            <v/>
          </cell>
          <cell r="AE463" t="str">
            <v/>
          </cell>
          <cell r="AF463" t="str">
            <v/>
          </cell>
        </row>
        <row r="464">
          <cell r="D464" t="str">
            <v/>
          </cell>
          <cell r="E464" t="str">
            <v/>
          </cell>
          <cell r="F464" t="str">
            <v/>
          </cell>
          <cell r="G464" t="str">
            <v/>
          </cell>
          <cell r="H464" t="str">
            <v/>
          </cell>
          <cell r="AB464" t="str">
            <v/>
          </cell>
          <cell r="AC464" t="str">
            <v/>
          </cell>
          <cell r="AD464" t="str">
            <v/>
          </cell>
          <cell r="AE464" t="str">
            <v/>
          </cell>
          <cell r="AF464" t="str">
            <v/>
          </cell>
        </row>
        <row r="465">
          <cell r="D465" t="str">
            <v/>
          </cell>
          <cell r="E465" t="str">
            <v/>
          </cell>
          <cell r="F465" t="str">
            <v/>
          </cell>
          <cell r="G465" t="str">
            <v/>
          </cell>
          <cell r="H465" t="str">
            <v/>
          </cell>
          <cell r="AB465" t="str">
            <v/>
          </cell>
          <cell r="AC465" t="str">
            <v/>
          </cell>
          <cell r="AD465" t="str">
            <v/>
          </cell>
          <cell r="AE465" t="str">
            <v/>
          </cell>
          <cell r="AF465" t="str">
            <v/>
          </cell>
        </row>
        <row r="466">
          <cell r="D466" t="str">
            <v/>
          </cell>
          <cell r="E466" t="str">
            <v/>
          </cell>
          <cell r="F466" t="str">
            <v/>
          </cell>
          <cell r="G466" t="str">
            <v/>
          </cell>
          <cell r="H466" t="str">
            <v/>
          </cell>
          <cell r="AB466" t="str">
            <v/>
          </cell>
          <cell r="AC466" t="str">
            <v/>
          </cell>
          <cell r="AD466" t="str">
            <v/>
          </cell>
          <cell r="AE466" t="str">
            <v/>
          </cell>
          <cell r="AF466" t="str">
            <v/>
          </cell>
        </row>
        <row r="467">
          <cell r="D467" t="str">
            <v/>
          </cell>
          <cell r="E467" t="str">
            <v/>
          </cell>
          <cell r="F467" t="str">
            <v/>
          </cell>
          <cell r="G467" t="str">
            <v/>
          </cell>
          <cell r="H467" t="str">
            <v/>
          </cell>
          <cell r="AB467" t="str">
            <v/>
          </cell>
          <cell r="AC467" t="str">
            <v/>
          </cell>
          <cell r="AD467" t="str">
            <v/>
          </cell>
          <cell r="AE467" t="str">
            <v/>
          </cell>
          <cell r="AF467" t="str">
            <v/>
          </cell>
        </row>
        <row r="468">
          <cell r="D468" t="str">
            <v/>
          </cell>
          <cell r="E468" t="str">
            <v/>
          </cell>
          <cell r="F468" t="str">
            <v/>
          </cell>
          <cell r="G468" t="str">
            <v/>
          </cell>
          <cell r="H468" t="str">
            <v/>
          </cell>
          <cell r="AB468" t="str">
            <v/>
          </cell>
          <cell r="AC468" t="str">
            <v/>
          </cell>
          <cell r="AD468" t="str">
            <v/>
          </cell>
          <cell r="AE468" t="str">
            <v/>
          </cell>
          <cell r="AF468" t="str">
            <v/>
          </cell>
        </row>
        <row r="469">
          <cell r="D469" t="str">
            <v/>
          </cell>
          <cell r="E469" t="str">
            <v/>
          </cell>
          <cell r="F469" t="str">
            <v/>
          </cell>
          <cell r="G469" t="str">
            <v/>
          </cell>
          <cell r="H469" t="str">
            <v/>
          </cell>
          <cell r="AB469" t="str">
            <v/>
          </cell>
          <cell r="AC469" t="str">
            <v/>
          </cell>
          <cell r="AD469" t="str">
            <v/>
          </cell>
          <cell r="AE469" t="str">
            <v/>
          </cell>
          <cell r="AF469" t="str">
            <v/>
          </cell>
        </row>
        <row r="470">
          <cell r="D470" t="str">
            <v/>
          </cell>
          <cell r="E470" t="str">
            <v/>
          </cell>
          <cell r="F470" t="str">
            <v/>
          </cell>
          <cell r="G470" t="str">
            <v/>
          </cell>
          <cell r="H470" t="str">
            <v/>
          </cell>
          <cell r="AB470" t="str">
            <v/>
          </cell>
          <cell r="AC470" t="str">
            <v/>
          </cell>
          <cell r="AD470" t="str">
            <v/>
          </cell>
          <cell r="AE470" t="str">
            <v/>
          </cell>
          <cell r="AF470" t="str">
            <v/>
          </cell>
        </row>
        <row r="471">
          <cell r="D471" t="str">
            <v/>
          </cell>
          <cell r="E471" t="str">
            <v/>
          </cell>
          <cell r="F471" t="str">
            <v/>
          </cell>
          <cell r="G471" t="str">
            <v/>
          </cell>
          <cell r="H471" t="str">
            <v/>
          </cell>
          <cell r="AB471" t="str">
            <v/>
          </cell>
          <cell r="AC471" t="str">
            <v/>
          </cell>
          <cell r="AD471" t="str">
            <v/>
          </cell>
          <cell r="AE471" t="str">
            <v/>
          </cell>
          <cell r="AF471" t="str">
            <v/>
          </cell>
        </row>
        <row r="472">
          <cell r="D472" t="str">
            <v/>
          </cell>
          <cell r="E472" t="str">
            <v/>
          </cell>
          <cell r="F472" t="str">
            <v/>
          </cell>
          <cell r="G472" t="str">
            <v/>
          </cell>
          <cell r="H472" t="str">
            <v/>
          </cell>
          <cell r="AB472" t="str">
            <v/>
          </cell>
          <cell r="AC472" t="str">
            <v/>
          </cell>
          <cell r="AD472" t="str">
            <v/>
          </cell>
          <cell r="AE472" t="str">
            <v/>
          </cell>
          <cell r="AF472" t="str">
            <v/>
          </cell>
        </row>
        <row r="473">
          <cell r="D473" t="str">
            <v/>
          </cell>
          <cell r="E473" t="str">
            <v/>
          </cell>
          <cell r="F473" t="str">
            <v/>
          </cell>
          <cell r="G473" t="str">
            <v/>
          </cell>
          <cell r="H473" t="str">
            <v/>
          </cell>
          <cell r="AB473" t="str">
            <v/>
          </cell>
          <cell r="AC473" t="str">
            <v/>
          </cell>
          <cell r="AD473" t="str">
            <v/>
          </cell>
          <cell r="AE473" t="str">
            <v/>
          </cell>
          <cell r="AF473" t="str">
            <v/>
          </cell>
        </row>
        <row r="474">
          <cell r="D474" t="str">
            <v/>
          </cell>
          <cell r="E474" t="str">
            <v/>
          </cell>
          <cell r="F474" t="str">
            <v/>
          </cell>
          <cell r="G474" t="str">
            <v/>
          </cell>
          <cell r="H474" t="str">
            <v/>
          </cell>
          <cell r="AB474" t="str">
            <v/>
          </cell>
          <cell r="AC474" t="str">
            <v/>
          </cell>
          <cell r="AD474" t="str">
            <v/>
          </cell>
          <cell r="AE474" t="str">
            <v/>
          </cell>
          <cell r="AF474" t="str">
            <v/>
          </cell>
        </row>
        <row r="475">
          <cell r="D475" t="str">
            <v/>
          </cell>
          <cell r="E475" t="str">
            <v/>
          </cell>
          <cell r="F475" t="str">
            <v/>
          </cell>
          <cell r="G475" t="str">
            <v/>
          </cell>
          <cell r="H475" t="str">
            <v/>
          </cell>
          <cell r="AB475" t="str">
            <v/>
          </cell>
          <cell r="AC475" t="str">
            <v/>
          </cell>
          <cell r="AD475" t="str">
            <v/>
          </cell>
          <cell r="AE475" t="str">
            <v/>
          </cell>
          <cell r="AF475" t="str">
            <v/>
          </cell>
        </row>
        <row r="476">
          <cell r="D476" t="str">
            <v/>
          </cell>
          <cell r="E476" t="str">
            <v/>
          </cell>
          <cell r="F476" t="str">
            <v/>
          </cell>
          <cell r="G476" t="str">
            <v/>
          </cell>
          <cell r="H476" t="str">
            <v/>
          </cell>
          <cell r="AB476" t="str">
            <v/>
          </cell>
          <cell r="AC476" t="str">
            <v/>
          </cell>
          <cell r="AD476" t="str">
            <v/>
          </cell>
          <cell r="AE476" t="str">
            <v/>
          </cell>
          <cell r="AF476" t="str">
            <v/>
          </cell>
        </row>
        <row r="477">
          <cell r="D477" t="str">
            <v/>
          </cell>
          <cell r="E477" t="str">
            <v/>
          </cell>
          <cell r="F477" t="str">
            <v/>
          </cell>
          <cell r="G477" t="str">
            <v/>
          </cell>
          <cell r="H477" t="str">
            <v/>
          </cell>
          <cell r="AB477" t="str">
            <v/>
          </cell>
          <cell r="AC477" t="str">
            <v/>
          </cell>
          <cell r="AD477" t="str">
            <v/>
          </cell>
          <cell r="AE477" t="str">
            <v/>
          </cell>
          <cell r="AF477" t="str">
            <v/>
          </cell>
        </row>
        <row r="478">
          <cell r="D478" t="str">
            <v/>
          </cell>
          <cell r="E478" t="str">
            <v/>
          </cell>
          <cell r="F478" t="str">
            <v/>
          </cell>
          <cell r="G478" t="str">
            <v/>
          </cell>
          <cell r="H478" t="str">
            <v/>
          </cell>
          <cell r="AB478" t="str">
            <v/>
          </cell>
          <cell r="AC478" t="str">
            <v/>
          </cell>
          <cell r="AD478" t="str">
            <v/>
          </cell>
          <cell r="AE478" t="str">
            <v/>
          </cell>
          <cell r="AF478" t="str">
            <v/>
          </cell>
        </row>
        <row r="479">
          <cell r="D479" t="str">
            <v/>
          </cell>
          <cell r="E479" t="str">
            <v/>
          </cell>
          <cell r="F479" t="str">
            <v/>
          </cell>
          <cell r="G479" t="str">
            <v/>
          </cell>
          <cell r="H479" t="str">
            <v/>
          </cell>
          <cell r="AB479" t="str">
            <v/>
          </cell>
          <cell r="AC479" t="str">
            <v/>
          </cell>
          <cell r="AD479" t="str">
            <v/>
          </cell>
          <cell r="AE479" t="str">
            <v/>
          </cell>
          <cell r="AF479" t="str">
            <v/>
          </cell>
        </row>
        <row r="480">
          <cell r="D480" t="str">
            <v/>
          </cell>
          <cell r="E480" t="str">
            <v/>
          </cell>
          <cell r="F480" t="str">
            <v/>
          </cell>
          <cell r="G480" t="str">
            <v/>
          </cell>
          <cell r="H480" t="str">
            <v/>
          </cell>
          <cell r="AB480" t="str">
            <v/>
          </cell>
          <cell r="AC480" t="str">
            <v/>
          </cell>
          <cell r="AD480" t="str">
            <v/>
          </cell>
          <cell r="AE480" t="str">
            <v/>
          </cell>
          <cell r="AF480" t="str">
            <v/>
          </cell>
        </row>
        <row r="481">
          <cell r="D481" t="str">
            <v/>
          </cell>
          <cell r="E481" t="str">
            <v/>
          </cell>
          <cell r="F481" t="str">
            <v/>
          </cell>
          <cell r="G481" t="str">
            <v/>
          </cell>
          <cell r="H481" t="str">
            <v/>
          </cell>
          <cell r="AB481" t="str">
            <v/>
          </cell>
          <cell r="AC481" t="str">
            <v/>
          </cell>
          <cell r="AD481" t="str">
            <v/>
          </cell>
          <cell r="AE481" t="str">
            <v/>
          </cell>
          <cell r="AF481" t="str">
            <v/>
          </cell>
        </row>
        <row r="482">
          <cell r="D482" t="str">
            <v/>
          </cell>
          <cell r="E482" t="str">
            <v/>
          </cell>
          <cell r="F482" t="str">
            <v/>
          </cell>
          <cell r="G482" t="str">
            <v/>
          </cell>
          <cell r="H482" t="str">
            <v/>
          </cell>
          <cell r="AB482" t="str">
            <v/>
          </cell>
          <cell r="AC482" t="str">
            <v/>
          </cell>
          <cell r="AD482" t="str">
            <v/>
          </cell>
          <cell r="AE482" t="str">
            <v/>
          </cell>
          <cell r="AF482" t="str">
            <v/>
          </cell>
        </row>
        <row r="483">
          <cell r="D483" t="str">
            <v/>
          </cell>
          <cell r="E483" t="str">
            <v/>
          </cell>
          <cell r="F483" t="str">
            <v/>
          </cell>
          <cell r="G483" t="str">
            <v/>
          </cell>
          <cell r="H483" t="str">
            <v/>
          </cell>
          <cell r="AB483" t="str">
            <v/>
          </cell>
          <cell r="AC483" t="str">
            <v/>
          </cell>
          <cell r="AD483" t="str">
            <v/>
          </cell>
          <cell r="AE483" t="str">
            <v/>
          </cell>
          <cell r="AF483" t="str">
            <v/>
          </cell>
        </row>
        <row r="484">
          <cell r="D484" t="str">
            <v/>
          </cell>
          <cell r="E484" t="str">
            <v/>
          </cell>
          <cell r="F484" t="str">
            <v/>
          </cell>
          <cell r="G484" t="str">
            <v/>
          </cell>
          <cell r="H484" t="str">
            <v/>
          </cell>
          <cell r="AB484" t="str">
            <v/>
          </cell>
          <cell r="AC484" t="str">
            <v/>
          </cell>
          <cell r="AD484" t="str">
            <v/>
          </cell>
          <cell r="AE484" t="str">
            <v/>
          </cell>
          <cell r="AF484" t="str">
            <v/>
          </cell>
        </row>
        <row r="485">
          <cell r="D485" t="str">
            <v/>
          </cell>
          <cell r="E485" t="str">
            <v/>
          </cell>
          <cell r="F485" t="str">
            <v/>
          </cell>
          <cell r="G485" t="str">
            <v/>
          </cell>
          <cell r="H485" t="str">
            <v/>
          </cell>
          <cell r="AB485" t="str">
            <v/>
          </cell>
          <cell r="AC485" t="str">
            <v/>
          </cell>
          <cell r="AD485" t="str">
            <v/>
          </cell>
          <cell r="AE485" t="str">
            <v/>
          </cell>
          <cell r="AF485" t="str">
            <v/>
          </cell>
        </row>
        <row r="486">
          <cell r="D486" t="str">
            <v/>
          </cell>
          <cell r="E486" t="str">
            <v/>
          </cell>
          <cell r="F486" t="str">
            <v/>
          </cell>
          <cell r="G486" t="str">
            <v/>
          </cell>
          <cell r="H486" t="str">
            <v/>
          </cell>
          <cell r="AB486" t="str">
            <v/>
          </cell>
          <cell r="AC486" t="str">
            <v/>
          </cell>
          <cell r="AD486" t="str">
            <v/>
          </cell>
          <cell r="AE486" t="str">
            <v/>
          </cell>
          <cell r="AF486" t="str">
            <v/>
          </cell>
        </row>
        <row r="487">
          <cell r="D487" t="str">
            <v/>
          </cell>
          <cell r="E487" t="str">
            <v/>
          </cell>
          <cell r="F487" t="str">
            <v/>
          </cell>
          <cell r="G487" t="str">
            <v/>
          </cell>
          <cell r="H487" t="str">
            <v/>
          </cell>
          <cell r="AB487" t="str">
            <v/>
          </cell>
          <cell r="AC487" t="str">
            <v/>
          </cell>
          <cell r="AD487" t="str">
            <v/>
          </cell>
          <cell r="AE487" t="str">
            <v/>
          </cell>
          <cell r="AF487" t="str">
            <v/>
          </cell>
        </row>
        <row r="488">
          <cell r="D488" t="str">
            <v/>
          </cell>
          <cell r="E488" t="str">
            <v/>
          </cell>
          <cell r="F488" t="str">
            <v/>
          </cell>
          <cell r="G488" t="str">
            <v/>
          </cell>
          <cell r="H488" t="str">
            <v/>
          </cell>
          <cell r="AB488" t="str">
            <v/>
          </cell>
          <cell r="AC488" t="str">
            <v/>
          </cell>
          <cell r="AD488" t="str">
            <v/>
          </cell>
          <cell r="AE488" t="str">
            <v/>
          </cell>
          <cell r="AF488" t="str">
            <v/>
          </cell>
        </row>
        <row r="489">
          <cell r="D489" t="str">
            <v/>
          </cell>
          <cell r="E489" t="str">
            <v/>
          </cell>
          <cell r="F489" t="str">
            <v/>
          </cell>
          <cell r="G489" t="str">
            <v/>
          </cell>
          <cell r="H489" t="str">
            <v/>
          </cell>
          <cell r="AB489" t="str">
            <v/>
          </cell>
          <cell r="AC489" t="str">
            <v/>
          </cell>
          <cell r="AD489" t="str">
            <v/>
          </cell>
          <cell r="AE489" t="str">
            <v/>
          </cell>
          <cell r="AF489" t="str">
            <v/>
          </cell>
        </row>
        <row r="490">
          <cell r="D490" t="str">
            <v/>
          </cell>
          <cell r="E490" t="str">
            <v/>
          </cell>
          <cell r="F490" t="str">
            <v/>
          </cell>
          <cell r="G490" t="str">
            <v/>
          </cell>
          <cell r="H490" t="str">
            <v/>
          </cell>
          <cell r="AB490" t="str">
            <v/>
          </cell>
          <cell r="AC490" t="str">
            <v/>
          </cell>
          <cell r="AD490" t="str">
            <v/>
          </cell>
          <cell r="AE490" t="str">
            <v/>
          </cell>
          <cell r="AF490" t="str">
            <v/>
          </cell>
        </row>
        <row r="491">
          <cell r="D491" t="str">
            <v/>
          </cell>
          <cell r="E491" t="str">
            <v/>
          </cell>
          <cell r="F491" t="str">
            <v/>
          </cell>
          <cell r="G491" t="str">
            <v/>
          </cell>
          <cell r="H491" t="str">
            <v/>
          </cell>
          <cell r="AB491" t="str">
            <v/>
          </cell>
          <cell r="AC491" t="str">
            <v/>
          </cell>
          <cell r="AD491" t="str">
            <v/>
          </cell>
          <cell r="AE491" t="str">
            <v/>
          </cell>
          <cell r="AF491" t="str">
            <v/>
          </cell>
        </row>
        <row r="492">
          <cell r="D492" t="str">
            <v/>
          </cell>
          <cell r="E492" t="str">
            <v/>
          </cell>
          <cell r="F492" t="str">
            <v/>
          </cell>
          <cell r="G492" t="str">
            <v/>
          </cell>
          <cell r="H492" t="str">
            <v/>
          </cell>
          <cell r="AB492" t="str">
            <v/>
          </cell>
          <cell r="AC492" t="str">
            <v/>
          </cell>
          <cell r="AD492" t="str">
            <v/>
          </cell>
          <cell r="AE492" t="str">
            <v/>
          </cell>
          <cell r="AF492" t="str">
            <v/>
          </cell>
        </row>
        <row r="493">
          <cell r="D493" t="str">
            <v/>
          </cell>
          <cell r="E493" t="str">
            <v/>
          </cell>
          <cell r="F493" t="str">
            <v/>
          </cell>
          <cell r="G493" t="str">
            <v/>
          </cell>
          <cell r="H493" t="str">
            <v/>
          </cell>
          <cell r="AB493" t="str">
            <v/>
          </cell>
          <cell r="AC493" t="str">
            <v/>
          </cell>
          <cell r="AD493" t="str">
            <v/>
          </cell>
          <cell r="AE493" t="str">
            <v/>
          </cell>
          <cell r="AF493" t="str">
            <v/>
          </cell>
        </row>
        <row r="494">
          <cell r="D494" t="str">
            <v/>
          </cell>
          <cell r="E494" t="str">
            <v/>
          </cell>
          <cell r="F494" t="str">
            <v/>
          </cell>
          <cell r="G494" t="str">
            <v/>
          </cell>
          <cell r="H494" t="str">
            <v/>
          </cell>
          <cell r="AB494" t="str">
            <v/>
          </cell>
          <cell r="AC494" t="str">
            <v/>
          </cell>
          <cell r="AD494" t="str">
            <v/>
          </cell>
          <cell r="AE494" t="str">
            <v/>
          </cell>
          <cell r="AF494" t="str">
            <v/>
          </cell>
        </row>
        <row r="495">
          <cell r="D495" t="str">
            <v/>
          </cell>
          <cell r="E495" t="str">
            <v/>
          </cell>
          <cell r="F495" t="str">
            <v/>
          </cell>
          <cell r="G495" t="str">
            <v/>
          </cell>
          <cell r="H495" t="str">
            <v/>
          </cell>
          <cell r="AB495" t="str">
            <v/>
          </cell>
          <cell r="AC495" t="str">
            <v/>
          </cell>
          <cell r="AD495" t="str">
            <v/>
          </cell>
          <cell r="AE495" t="str">
            <v/>
          </cell>
          <cell r="AF495" t="str">
            <v/>
          </cell>
        </row>
        <row r="496">
          <cell r="D496" t="str">
            <v/>
          </cell>
          <cell r="E496" t="str">
            <v/>
          </cell>
          <cell r="F496" t="str">
            <v/>
          </cell>
          <cell r="G496" t="str">
            <v/>
          </cell>
          <cell r="H496" t="str">
            <v/>
          </cell>
          <cell r="AB496" t="str">
            <v/>
          </cell>
          <cell r="AC496" t="str">
            <v/>
          </cell>
          <cell r="AD496" t="str">
            <v/>
          </cell>
          <cell r="AE496" t="str">
            <v/>
          </cell>
          <cell r="AF496" t="str">
            <v/>
          </cell>
        </row>
        <row r="497">
          <cell r="D497" t="str">
            <v/>
          </cell>
          <cell r="E497" t="str">
            <v/>
          </cell>
          <cell r="F497" t="str">
            <v/>
          </cell>
          <cell r="G497" t="str">
            <v/>
          </cell>
          <cell r="H497" t="str">
            <v/>
          </cell>
          <cell r="AB497" t="str">
            <v/>
          </cell>
          <cell r="AC497" t="str">
            <v/>
          </cell>
          <cell r="AD497" t="str">
            <v/>
          </cell>
          <cell r="AE497" t="str">
            <v/>
          </cell>
          <cell r="AF497" t="str">
            <v/>
          </cell>
        </row>
        <row r="498">
          <cell r="D498" t="str">
            <v/>
          </cell>
          <cell r="E498" t="str">
            <v/>
          </cell>
          <cell r="F498" t="str">
            <v/>
          </cell>
          <cell r="G498" t="str">
            <v/>
          </cell>
          <cell r="H498" t="str">
            <v/>
          </cell>
          <cell r="AB498" t="str">
            <v/>
          </cell>
          <cell r="AC498" t="str">
            <v/>
          </cell>
          <cell r="AD498" t="str">
            <v/>
          </cell>
          <cell r="AE498" t="str">
            <v/>
          </cell>
          <cell r="AF498" t="str">
            <v/>
          </cell>
        </row>
        <row r="499">
          <cell r="D499" t="str">
            <v/>
          </cell>
          <cell r="E499" t="str">
            <v/>
          </cell>
          <cell r="F499" t="str">
            <v/>
          </cell>
          <cell r="G499" t="str">
            <v/>
          </cell>
          <cell r="H499" t="str">
            <v/>
          </cell>
          <cell r="AB499" t="str">
            <v/>
          </cell>
          <cell r="AC499" t="str">
            <v/>
          </cell>
          <cell r="AD499" t="str">
            <v/>
          </cell>
          <cell r="AE499" t="str">
            <v/>
          </cell>
          <cell r="AF499" t="str">
            <v/>
          </cell>
        </row>
        <row r="500">
          <cell r="D500" t="str">
            <v/>
          </cell>
          <cell r="E500" t="str">
            <v/>
          </cell>
          <cell r="F500" t="str">
            <v/>
          </cell>
          <cell r="G500" t="str">
            <v/>
          </cell>
          <cell r="H500" t="str">
            <v/>
          </cell>
          <cell r="AB500" t="str">
            <v/>
          </cell>
          <cell r="AC500" t="str">
            <v/>
          </cell>
          <cell r="AD500" t="str">
            <v/>
          </cell>
          <cell r="AE500" t="str">
            <v/>
          </cell>
          <cell r="AF500" t="str">
            <v/>
          </cell>
        </row>
        <row r="501">
          <cell r="D501" t="str">
            <v/>
          </cell>
          <cell r="E501" t="str">
            <v/>
          </cell>
          <cell r="F501" t="str">
            <v/>
          </cell>
          <cell r="G501" t="str">
            <v/>
          </cell>
          <cell r="H501" t="str">
            <v/>
          </cell>
          <cell r="AB501" t="str">
            <v/>
          </cell>
          <cell r="AC501" t="str">
            <v/>
          </cell>
          <cell r="AD501" t="str">
            <v/>
          </cell>
          <cell r="AE501" t="str">
            <v/>
          </cell>
          <cell r="AF501" t="str">
            <v/>
          </cell>
        </row>
        <row r="502">
          <cell r="D502" t="str">
            <v/>
          </cell>
          <cell r="E502" t="str">
            <v/>
          </cell>
          <cell r="F502" t="str">
            <v/>
          </cell>
          <cell r="G502" t="str">
            <v/>
          </cell>
          <cell r="H502" t="str">
            <v/>
          </cell>
          <cell r="AB502" t="str">
            <v/>
          </cell>
          <cell r="AC502" t="str">
            <v/>
          </cell>
          <cell r="AD502" t="str">
            <v/>
          </cell>
          <cell r="AE502" t="str">
            <v/>
          </cell>
          <cell r="AF502" t="str">
            <v/>
          </cell>
        </row>
        <row r="503">
          <cell r="D503" t="str">
            <v/>
          </cell>
          <cell r="E503" t="str">
            <v/>
          </cell>
          <cell r="F503" t="str">
            <v/>
          </cell>
          <cell r="G503" t="str">
            <v/>
          </cell>
          <cell r="H503" t="str">
            <v/>
          </cell>
          <cell r="AB503" t="str">
            <v/>
          </cell>
          <cell r="AC503" t="str">
            <v/>
          </cell>
          <cell r="AD503" t="str">
            <v/>
          </cell>
          <cell r="AE503" t="str">
            <v/>
          </cell>
          <cell r="AF503" t="str">
            <v/>
          </cell>
        </row>
        <row r="504">
          <cell r="D504" t="str">
            <v/>
          </cell>
          <cell r="E504" t="str">
            <v/>
          </cell>
          <cell r="F504" t="str">
            <v/>
          </cell>
          <cell r="G504" t="str">
            <v/>
          </cell>
          <cell r="H504" t="str">
            <v/>
          </cell>
          <cell r="AB504" t="str">
            <v/>
          </cell>
          <cell r="AC504" t="str">
            <v/>
          </cell>
          <cell r="AD504" t="str">
            <v/>
          </cell>
          <cell r="AE504" t="str">
            <v/>
          </cell>
          <cell r="AF504" t="str">
            <v/>
          </cell>
        </row>
        <row r="505">
          <cell r="D505" t="str">
            <v/>
          </cell>
          <cell r="E505" t="str">
            <v/>
          </cell>
          <cell r="F505" t="str">
            <v/>
          </cell>
          <cell r="G505" t="str">
            <v/>
          </cell>
          <cell r="H505" t="str">
            <v/>
          </cell>
          <cell r="AB505" t="str">
            <v/>
          </cell>
          <cell r="AC505" t="str">
            <v/>
          </cell>
          <cell r="AD505" t="str">
            <v/>
          </cell>
          <cell r="AE505" t="str">
            <v/>
          </cell>
          <cell r="AF505" t="str">
            <v/>
          </cell>
        </row>
        <row r="506">
          <cell r="D506" t="str">
            <v/>
          </cell>
          <cell r="E506" t="str">
            <v/>
          </cell>
          <cell r="F506" t="str">
            <v/>
          </cell>
          <cell r="G506" t="str">
            <v/>
          </cell>
          <cell r="H506" t="str">
            <v/>
          </cell>
          <cell r="AB506" t="str">
            <v/>
          </cell>
          <cell r="AC506" t="str">
            <v/>
          </cell>
          <cell r="AD506" t="str">
            <v/>
          </cell>
          <cell r="AE506" t="str">
            <v/>
          </cell>
          <cell r="AF506" t="str">
            <v/>
          </cell>
        </row>
        <row r="507">
          <cell r="D507" t="str">
            <v/>
          </cell>
          <cell r="E507" t="str">
            <v/>
          </cell>
          <cell r="F507" t="str">
            <v/>
          </cell>
          <cell r="G507" t="str">
            <v/>
          </cell>
          <cell r="H507" t="str">
            <v/>
          </cell>
          <cell r="AB507" t="str">
            <v/>
          </cell>
          <cell r="AC507" t="str">
            <v/>
          </cell>
          <cell r="AD507" t="str">
            <v/>
          </cell>
          <cell r="AE507" t="str">
            <v/>
          </cell>
          <cell r="AF507" t="str">
            <v/>
          </cell>
        </row>
        <row r="508">
          <cell r="D508" t="str">
            <v/>
          </cell>
          <cell r="E508" t="str">
            <v/>
          </cell>
          <cell r="F508" t="str">
            <v/>
          </cell>
          <cell r="G508" t="str">
            <v/>
          </cell>
          <cell r="H508" t="str">
            <v/>
          </cell>
          <cell r="AB508" t="str">
            <v/>
          </cell>
          <cell r="AC508" t="str">
            <v/>
          </cell>
          <cell r="AD508" t="str">
            <v/>
          </cell>
          <cell r="AE508" t="str">
            <v/>
          </cell>
          <cell r="AF508" t="str">
            <v/>
          </cell>
        </row>
        <row r="509">
          <cell r="D509" t="str">
            <v/>
          </cell>
          <cell r="E509" t="str">
            <v/>
          </cell>
          <cell r="F509" t="str">
            <v/>
          </cell>
          <cell r="G509" t="str">
            <v/>
          </cell>
          <cell r="H509" t="str">
            <v/>
          </cell>
          <cell r="AB509" t="str">
            <v/>
          </cell>
          <cell r="AC509" t="str">
            <v/>
          </cell>
          <cell r="AD509" t="str">
            <v/>
          </cell>
          <cell r="AE509" t="str">
            <v/>
          </cell>
          <cell r="AF509" t="str">
            <v/>
          </cell>
        </row>
        <row r="510">
          <cell r="D510" t="str">
            <v/>
          </cell>
          <cell r="E510" t="str">
            <v/>
          </cell>
          <cell r="F510" t="str">
            <v/>
          </cell>
          <cell r="G510" t="str">
            <v/>
          </cell>
          <cell r="H510" t="str">
            <v/>
          </cell>
          <cell r="AB510" t="str">
            <v/>
          </cell>
          <cell r="AC510" t="str">
            <v/>
          </cell>
          <cell r="AD510" t="str">
            <v/>
          </cell>
          <cell r="AE510" t="str">
            <v/>
          </cell>
          <cell r="AF510" t="str">
            <v/>
          </cell>
        </row>
        <row r="511">
          <cell r="D511" t="str">
            <v/>
          </cell>
          <cell r="E511" t="str">
            <v/>
          </cell>
          <cell r="F511" t="str">
            <v/>
          </cell>
          <cell r="G511" t="str">
            <v/>
          </cell>
          <cell r="H511" t="str">
            <v/>
          </cell>
          <cell r="AB511" t="str">
            <v/>
          </cell>
          <cell r="AC511" t="str">
            <v/>
          </cell>
          <cell r="AD511" t="str">
            <v/>
          </cell>
          <cell r="AE511" t="str">
            <v/>
          </cell>
          <cell r="AF511" t="str">
            <v/>
          </cell>
        </row>
        <row r="512">
          <cell r="D512" t="str">
            <v/>
          </cell>
          <cell r="E512" t="str">
            <v/>
          </cell>
          <cell r="F512" t="str">
            <v/>
          </cell>
          <cell r="G512" t="str">
            <v/>
          </cell>
          <cell r="H512" t="str">
            <v/>
          </cell>
          <cell r="AB512" t="str">
            <v/>
          </cell>
          <cell r="AC512" t="str">
            <v/>
          </cell>
          <cell r="AD512" t="str">
            <v/>
          </cell>
          <cell r="AE512" t="str">
            <v/>
          </cell>
          <cell r="AF512" t="str">
            <v/>
          </cell>
        </row>
        <row r="513">
          <cell r="D513" t="str">
            <v/>
          </cell>
          <cell r="E513" t="str">
            <v/>
          </cell>
          <cell r="F513" t="str">
            <v/>
          </cell>
          <cell r="G513" t="str">
            <v/>
          </cell>
          <cell r="H513" t="str">
            <v/>
          </cell>
          <cell r="AB513" t="str">
            <v/>
          </cell>
          <cell r="AC513" t="str">
            <v/>
          </cell>
          <cell r="AD513" t="str">
            <v/>
          </cell>
          <cell r="AE513" t="str">
            <v/>
          </cell>
          <cell r="AF513" t="str">
            <v/>
          </cell>
        </row>
        <row r="514">
          <cell r="D514" t="str">
            <v/>
          </cell>
          <cell r="E514" t="str">
            <v/>
          </cell>
          <cell r="F514" t="str">
            <v/>
          </cell>
          <cell r="G514" t="str">
            <v/>
          </cell>
          <cell r="H514" t="str">
            <v/>
          </cell>
          <cell r="AB514" t="str">
            <v/>
          </cell>
          <cell r="AC514" t="str">
            <v/>
          </cell>
          <cell r="AD514" t="str">
            <v/>
          </cell>
          <cell r="AE514" t="str">
            <v/>
          </cell>
          <cell r="AF514" t="str">
            <v/>
          </cell>
        </row>
        <row r="515">
          <cell r="D515" t="str">
            <v/>
          </cell>
          <cell r="E515" t="str">
            <v/>
          </cell>
          <cell r="F515" t="str">
            <v/>
          </cell>
          <cell r="G515" t="str">
            <v/>
          </cell>
          <cell r="H515" t="str">
            <v/>
          </cell>
          <cell r="AB515" t="str">
            <v/>
          </cell>
          <cell r="AC515" t="str">
            <v/>
          </cell>
          <cell r="AD515" t="str">
            <v/>
          </cell>
          <cell r="AE515" t="str">
            <v/>
          </cell>
          <cell r="AF515" t="str">
            <v/>
          </cell>
        </row>
        <row r="516">
          <cell r="D516" t="str">
            <v/>
          </cell>
          <cell r="E516" t="str">
            <v/>
          </cell>
          <cell r="F516" t="str">
            <v/>
          </cell>
          <cell r="G516" t="str">
            <v/>
          </cell>
          <cell r="H516" t="str">
            <v/>
          </cell>
          <cell r="AB516" t="str">
            <v/>
          </cell>
          <cell r="AC516" t="str">
            <v/>
          </cell>
          <cell r="AD516" t="str">
            <v/>
          </cell>
          <cell r="AE516" t="str">
            <v/>
          </cell>
          <cell r="AF516" t="str">
            <v/>
          </cell>
        </row>
        <row r="517">
          <cell r="D517" t="str">
            <v/>
          </cell>
          <cell r="E517" t="str">
            <v/>
          </cell>
          <cell r="F517" t="str">
            <v/>
          </cell>
          <cell r="G517" t="str">
            <v/>
          </cell>
          <cell r="H517" t="str">
            <v/>
          </cell>
          <cell r="AB517" t="str">
            <v/>
          </cell>
          <cell r="AC517" t="str">
            <v/>
          </cell>
          <cell r="AD517" t="str">
            <v/>
          </cell>
          <cell r="AE517" t="str">
            <v/>
          </cell>
          <cell r="AF517" t="str">
            <v/>
          </cell>
        </row>
        <row r="518">
          <cell r="D518" t="str">
            <v/>
          </cell>
          <cell r="E518" t="str">
            <v/>
          </cell>
          <cell r="F518" t="str">
            <v/>
          </cell>
          <cell r="G518" t="str">
            <v/>
          </cell>
          <cell r="H518" t="str">
            <v/>
          </cell>
          <cell r="AB518" t="str">
            <v/>
          </cell>
          <cell r="AC518" t="str">
            <v/>
          </cell>
          <cell r="AD518" t="str">
            <v/>
          </cell>
          <cell r="AE518" t="str">
            <v/>
          </cell>
          <cell r="AF518" t="str">
            <v/>
          </cell>
        </row>
        <row r="519">
          <cell r="D519" t="str">
            <v/>
          </cell>
          <cell r="E519" t="str">
            <v/>
          </cell>
          <cell r="F519" t="str">
            <v/>
          </cell>
          <cell r="G519" t="str">
            <v/>
          </cell>
          <cell r="H519" t="str">
            <v/>
          </cell>
          <cell r="AB519" t="str">
            <v/>
          </cell>
          <cell r="AC519" t="str">
            <v/>
          </cell>
          <cell r="AD519" t="str">
            <v/>
          </cell>
          <cell r="AE519" t="str">
            <v/>
          </cell>
          <cell r="AF519" t="str">
            <v/>
          </cell>
        </row>
        <row r="520">
          <cell r="D520" t="str">
            <v/>
          </cell>
          <cell r="E520" t="str">
            <v/>
          </cell>
          <cell r="F520" t="str">
            <v/>
          </cell>
          <cell r="G520" t="str">
            <v/>
          </cell>
          <cell r="H520" t="str">
            <v/>
          </cell>
          <cell r="AB520" t="str">
            <v/>
          </cell>
          <cell r="AC520" t="str">
            <v/>
          </cell>
          <cell r="AD520" t="str">
            <v/>
          </cell>
          <cell r="AE520" t="str">
            <v/>
          </cell>
          <cell r="AF520" t="str">
            <v/>
          </cell>
        </row>
        <row r="521">
          <cell r="D521" t="str">
            <v/>
          </cell>
          <cell r="E521" t="str">
            <v/>
          </cell>
          <cell r="F521" t="str">
            <v/>
          </cell>
          <cell r="G521" t="str">
            <v/>
          </cell>
          <cell r="H521" t="str">
            <v/>
          </cell>
          <cell r="AB521" t="str">
            <v/>
          </cell>
          <cell r="AC521" t="str">
            <v/>
          </cell>
          <cell r="AD521" t="str">
            <v/>
          </cell>
          <cell r="AE521" t="str">
            <v/>
          </cell>
          <cell r="AF521" t="str">
            <v/>
          </cell>
        </row>
        <row r="522">
          <cell r="D522" t="str">
            <v/>
          </cell>
          <cell r="E522" t="str">
            <v/>
          </cell>
          <cell r="F522" t="str">
            <v/>
          </cell>
          <cell r="G522" t="str">
            <v/>
          </cell>
          <cell r="H522" t="str">
            <v/>
          </cell>
          <cell r="AB522" t="str">
            <v/>
          </cell>
          <cell r="AC522" t="str">
            <v/>
          </cell>
          <cell r="AD522" t="str">
            <v/>
          </cell>
          <cell r="AE522" t="str">
            <v/>
          </cell>
          <cell r="AF522" t="str">
            <v/>
          </cell>
        </row>
        <row r="523">
          <cell r="D523" t="str">
            <v/>
          </cell>
          <cell r="E523" t="str">
            <v/>
          </cell>
          <cell r="F523" t="str">
            <v/>
          </cell>
          <cell r="G523" t="str">
            <v/>
          </cell>
          <cell r="H523" t="str">
            <v/>
          </cell>
          <cell r="AB523" t="str">
            <v/>
          </cell>
          <cell r="AC523" t="str">
            <v/>
          </cell>
          <cell r="AD523" t="str">
            <v/>
          </cell>
          <cell r="AE523" t="str">
            <v/>
          </cell>
          <cell r="AF523" t="str">
            <v/>
          </cell>
        </row>
        <row r="524">
          <cell r="D524" t="str">
            <v/>
          </cell>
          <cell r="E524" t="str">
            <v/>
          </cell>
          <cell r="F524" t="str">
            <v/>
          </cell>
          <cell r="G524" t="str">
            <v/>
          </cell>
          <cell r="H524" t="str">
            <v/>
          </cell>
          <cell r="AB524" t="str">
            <v/>
          </cell>
          <cell r="AC524" t="str">
            <v/>
          </cell>
          <cell r="AD524" t="str">
            <v/>
          </cell>
          <cell r="AE524" t="str">
            <v/>
          </cell>
          <cell r="AF524" t="str">
            <v/>
          </cell>
        </row>
        <row r="525">
          <cell r="D525" t="str">
            <v/>
          </cell>
          <cell r="E525" t="str">
            <v/>
          </cell>
          <cell r="F525" t="str">
            <v/>
          </cell>
          <cell r="G525" t="str">
            <v/>
          </cell>
          <cell r="H525" t="str">
            <v/>
          </cell>
          <cell r="AB525" t="str">
            <v/>
          </cell>
          <cell r="AC525" t="str">
            <v/>
          </cell>
          <cell r="AD525" t="str">
            <v/>
          </cell>
          <cell r="AE525" t="str">
            <v/>
          </cell>
          <cell r="AF525" t="str">
            <v/>
          </cell>
        </row>
        <row r="526">
          <cell r="D526" t="str">
            <v/>
          </cell>
          <cell r="E526" t="str">
            <v/>
          </cell>
          <cell r="F526" t="str">
            <v/>
          </cell>
          <cell r="G526" t="str">
            <v/>
          </cell>
          <cell r="H526" t="str">
            <v/>
          </cell>
          <cell r="AB526" t="str">
            <v/>
          </cell>
          <cell r="AC526" t="str">
            <v/>
          </cell>
          <cell r="AD526" t="str">
            <v/>
          </cell>
          <cell r="AE526" t="str">
            <v/>
          </cell>
          <cell r="AF526" t="str">
            <v/>
          </cell>
        </row>
        <row r="527">
          <cell r="D527" t="str">
            <v/>
          </cell>
          <cell r="E527" t="str">
            <v/>
          </cell>
          <cell r="F527" t="str">
            <v/>
          </cell>
          <cell r="G527" t="str">
            <v/>
          </cell>
          <cell r="H527" t="str">
            <v/>
          </cell>
          <cell r="AB527" t="str">
            <v/>
          </cell>
          <cell r="AC527" t="str">
            <v/>
          </cell>
          <cell r="AD527" t="str">
            <v/>
          </cell>
          <cell r="AE527" t="str">
            <v/>
          </cell>
          <cell r="AF527" t="str">
            <v/>
          </cell>
        </row>
        <row r="528">
          <cell r="D528" t="str">
            <v/>
          </cell>
          <cell r="E528" t="str">
            <v/>
          </cell>
          <cell r="F528" t="str">
            <v/>
          </cell>
          <cell r="G528" t="str">
            <v/>
          </cell>
          <cell r="H528" t="str">
            <v/>
          </cell>
          <cell r="AB528" t="str">
            <v/>
          </cell>
          <cell r="AC528" t="str">
            <v/>
          </cell>
          <cell r="AD528" t="str">
            <v/>
          </cell>
          <cell r="AE528" t="str">
            <v/>
          </cell>
          <cell r="AF528" t="str">
            <v/>
          </cell>
        </row>
        <row r="529">
          <cell r="D529" t="str">
            <v/>
          </cell>
          <cell r="E529" t="str">
            <v/>
          </cell>
          <cell r="F529" t="str">
            <v/>
          </cell>
          <cell r="G529" t="str">
            <v/>
          </cell>
          <cell r="H529" t="str">
            <v/>
          </cell>
          <cell r="AB529" t="str">
            <v/>
          </cell>
          <cell r="AC529" t="str">
            <v/>
          </cell>
          <cell r="AD529" t="str">
            <v/>
          </cell>
          <cell r="AE529" t="str">
            <v/>
          </cell>
          <cell r="AF529" t="str">
            <v/>
          </cell>
        </row>
        <row r="530">
          <cell r="D530" t="str">
            <v/>
          </cell>
          <cell r="E530" t="str">
            <v/>
          </cell>
          <cell r="F530" t="str">
            <v/>
          </cell>
          <cell r="G530" t="str">
            <v/>
          </cell>
          <cell r="H530" t="str">
            <v/>
          </cell>
          <cell r="AB530" t="str">
            <v/>
          </cell>
          <cell r="AC530" t="str">
            <v/>
          </cell>
          <cell r="AD530" t="str">
            <v/>
          </cell>
          <cell r="AE530" t="str">
            <v/>
          </cell>
          <cell r="AF530" t="str">
            <v/>
          </cell>
        </row>
        <row r="531">
          <cell r="D531" t="str">
            <v/>
          </cell>
          <cell r="E531" t="str">
            <v/>
          </cell>
          <cell r="F531" t="str">
            <v/>
          </cell>
          <cell r="G531" t="str">
            <v/>
          </cell>
          <cell r="H531" t="str">
            <v/>
          </cell>
          <cell r="AB531" t="str">
            <v/>
          </cell>
          <cell r="AC531" t="str">
            <v/>
          </cell>
          <cell r="AD531" t="str">
            <v/>
          </cell>
          <cell r="AE531" t="str">
            <v/>
          </cell>
          <cell r="AF531" t="str">
            <v/>
          </cell>
        </row>
        <row r="532">
          <cell r="D532" t="str">
            <v/>
          </cell>
          <cell r="E532" t="str">
            <v/>
          </cell>
          <cell r="F532" t="str">
            <v/>
          </cell>
          <cell r="G532" t="str">
            <v/>
          </cell>
          <cell r="H532" t="str">
            <v/>
          </cell>
          <cell r="AB532" t="str">
            <v/>
          </cell>
          <cell r="AC532" t="str">
            <v/>
          </cell>
          <cell r="AD532" t="str">
            <v/>
          </cell>
          <cell r="AE532" t="str">
            <v/>
          </cell>
          <cell r="AF532" t="str">
            <v/>
          </cell>
        </row>
        <row r="533">
          <cell r="D533" t="str">
            <v/>
          </cell>
          <cell r="E533" t="str">
            <v/>
          </cell>
          <cell r="F533" t="str">
            <v/>
          </cell>
          <cell r="G533" t="str">
            <v/>
          </cell>
          <cell r="H533" t="str">
            <v/>
          </cell>
          <cell r="AB533" t="str">
            <v/>
          </cell>
          <cell r="AC533" t="str">
            <v/>
          </cell>
          <cell r="AD533" t="str">
            <v/>
          </cell>
          <cell r="AE533" t="str">
            <v/>
          </cell>
          <cell r="AF533" t="str">
            <v/>
          </cell>
        </row>
        <row r="534">
          <cell r="D534" t="str">
            <v/>
          </cell>
          <cell r="E534" t="str">
            <v/>
          </cell>
          <cell r="F534" t="str">
            <v/>
          </cell>
          <cell r="G534" t="str">
            <v/>
          </cell>
          <cell r="H534" t="str">
            <v/>
          </cell>
          <cell r="AB534" t="str">
            <v/>
          </cell>
          <cell r="AC534" t="str">
            <v/>
          </cell>
          <cell r="AD534" t="str">
            <v/>
          </cell>
          <cell r="AE534" t="str">
            <v/>
          </cell>
          <cell r="AF534" t="str">
            <v/>
          </cell>
        </row>
        <row r="535">
          <cell r="D535" t="str">
            <v/>
          </cell>
          <cell r="E535" t="str">
            <v/>
          </cell>
          <cell r="F535" t="str">
            <v/>
          </cell>
          <cell r="G535" t="str">
            <v/>
          </cell>
          <cell r="H535" t="str">
            <v/>
          </cell>
          <cell r="AB535" t="str">
            <v/>
          </cell>
          <cell r="AC535" t="str">
            <v/>
          </cell>
          <cell r="AD535" t="str">
            <v/>
          </cell>
          <cell r="AE535" t="str">
            <v/>
          </cell>
          <cell r="AF535" t="str">
            <v/>
          </cell>
        </row>
        <row r="536">
          <cell r="D536" t="str">
            <v/>
          </cell>
          <cell r="E536" t="str">
            <v/>
          </cell>
          <cell r="F536" t="str">
            <v/>
          </cell>
          <cell r="G536" t="str">
            <v/>
          </cell>
          <cell r="H536" t="str">
            <v/>
          </cell>
          <cell r="AB536" t="str">
            <v/>
          </cell>
          <cell r="AC536" t="str">
            <v/>
          </cell>
          <cell r="AD536" t="str">
            <v/>
          </cell>
          <cell r="AE536" t="str">
            <v/>
          </cell>
          <cell r="AF536" t="str">
            <v/>
          </cell>
        </row>
        <row r="537">
          <cell r="D537" t="str">
            <v/>
          </cell>
          <cell r="E537" t="str">
            <v/>
          </cell>
          <cell r="F537" t="str">
            <v/>
          </cell>
          <cell r="G537" t="str">
            <v/>
          </cell>
          <cell r="H537" t="str">
            <v/>
          </cell>
          <cell r="AB537" t="str">
            <v/>
          </cell>
          <cell r="AC537" t="str">
            <v/>
          </cell>
          <cell r="AD537" t="str">
            <v/>
          </cell>
          <cell r="AE537" t="str">
            <v/>
          </cell>
          <cell r="AF537" t="str">
            <v/>
          </cell>
        </row>
        <row r="538">
          <cell r="D538" t="str">
            <v/>
          </cell>
          <cell r="E538" t="str">
            <v/>
          </cell>
          <cell r="F538" t="str">
            <v/>
          </cell>
          <cell r="G538" t="str">
            <v/>
          </cell>
          <cell r="H538" t="str">
            <v/>
          </cell>
          <cell r="AB538" t="str">
            <v/>
          </cell>
          <cell r="AC538" t="str">
            <v/>
          </cell>
          <cell r="AD538" t="str">
            <v/>
          </cell>
          <cell r="AE538" t="str">
            <v/>
          </cell>
          <cell r="AF538" t="str">
            <v/>
          </cell>
        </row>
        <row r="539">
          <cell r="D539" t="str">
            <v/>
          </cell>
          <cell r="E539" t="str">
            <v/>
          </cell>
          <cell r="F539" t="str">
            <v/>
          </cell>
          <cell r="G539" t="str">
            <v/>
          </cell>
          <cell r="H539" t="str">
            <v/>
          </cell>
          <cell r="AB539" t="str">
            <v/>
          </cell>
          <cell r="AC539" t="str">
            <v/>
          </cell>
          <cell r="AD539" t="str">
            <v/>
          </cell>
          <cell r="AE539" t="str">
            <v/>
          </cell>
          <cell r="AF539" t="str">
            <v/>
          </cell>
        </row>
        <row r="540">
          <cell r="D540" t="str">
            <v/>
          </cell>
          <cell r="E540" t="str">
            <v/>
          </cell>
          <cell r="F540" t="str">
            <v/>
          </cell>
          <cell r="G540" t="str">
            <v/>
          </cell>
          <cell r="H540" t="str">
            <v/>
          </cell>
          <cell r="AB540" t="str">
            <v/>
          </cell>
          <cell r="AC540" t="str">
            <v/>
          </cell>
          <cell r="AD540" t="str">
            <v/>
          </cell>
          <cell r="AE540" t="str">
            <v/>
          </cell>
          <cell r="AF540" t="str">
            <v/>
          </cell>
        </row>
        <row r="541">
          <cell r="D541" t="str">
            <v/>
          </cell>
          <cell r="E541" t="str">
            <v/>
          </cell>
          <cell r="F541" t="str">
            <v/>
          </cell>
          <cell r="G541" t="str">
            <v/>
          </cell>
          <cell r="H541" t="str">
            <v/>
          </cell>
          <cell r="AB541" t="str">
            <v/>
          </cell>
          <cell r="AC541" t="str">
            <v/>
          </cell>
          <cell r="AD541" t="str">
            <v/>
          </cell>
          <cell r="AE541" t="str">
            <v/>
          </cell>
          <cell r="AF541" t="str">
            <v/>
          </cell>
        </row>
        <row r="542">
          <cell r="D542" t="str">
            <v/>
          </cell>
          <cell r="E542" t="str">
            <v/>
          </cell>
          <cell r="F542" t="str">
            <v/>
          </cell>
          <cell r="G542" t="str">
            <v/>
          </cell>
          <cell r="H542" t="str">
            <v/>
          </cell>
          <cell r="AB542" t="str">
            <v/>
          </cell>
          <cell r="AC542" t="str">
            <v/>
          </cell>
          <cell r="AD542" t="str">
            <v/>
          </cell>
          <cell r="AE542" t="str">
            <v/>
          </cell>
          <cell r="AF542" t="str">
            <v/>
          </cell>
        </row>
        <row r="543">
          <cell r="D543" t="str">
            <v/>
          </cell>
          <cell r="E543" t="str">
            <v/>
          </cell>
          <cell r="F543" t="str">
            <v/>
          </cell>
          <cell r="G543" t="str">
            <v/>
          </cell>
          <cell r="H543" t="str">
            <v/>
          </cell>
          <cell r="AB543" t="str">
            <v/>
          </cell>
          <cell r="AC543" t="str">
            <v/>
          </cell>
          <cell r="AD543" t="str">
            <v/>
          </cell>
          <cell r="AE543" t="str">
            <v/>
          </cell>
          <cell r="AF543" t="str">
            <v/>
          </cell>
        </row>
        <row r="544">
          <cell r="D544" t="str">
            <v/>
          </cell>
          <cell r="E544" t="str">
            <v/>
          </cell>
          <cell r="F544" t="str">
            <v/>
          </cell>
          <cell r="G544" t="str">
            <v/>
          </cell>
          <cell r="H544" t="str">
            <v/>
          </cell>
          <cell r="AB544" t="str">
            <v/>
          </cell>
          <cell r="AC544" t="str">
            <v/>
          </cell>
          <cell r="AD544" t="str">
            <v/>
          </cell>
          <cell r="AE544" t="str">
            <v/>
          </cell>
          <cell r="AF544" t="str">
            <v/>
          </cell>
        </row>
        <row r="545">
          <cell r="D545" t="str">
            <v/>
          </cell>
          <cell r="E545" t="str">
            <v/>
          </cell>
          <cell r="F545" t="str">
            <v/>
          </cell>
          <cell r="G545" t="str">
            <v/>
          </cell>
          <cell r="H545" t="str">
            <v/>
          </cell>
          <cell r="AB545" t="str">
            <v/>
          </cell>
          <cell r="AC545" t="str">
            <v/>
          </cell>
          <cell r="AD545" t="str">
            <v/>
          </cell>
          <cell r="AE545" t="str">
            <v/>
          </cell>
          <cell r="AF545" t="str">
            <v/>
          </cell>
        </row>
        <row r="546">
          <cell r="D546" t="str">
            <v/>
          </cell>
          <cell r="E546" t="str">
            <v/>
          </cell>
          <cell r="F546" t="str">
            <v/>
          </cell>
          <cell r="G546" t="str">
            <v/>
          </cell>
          <cell r="H546" t="str">
            <v/>
          </cell>
          <cell r="AB546" t="str">
            <v/>
          </cell>
          <cell r="AC546" t="str">
            <v/>
          </cell>
          <cell r="AD546" t="str">
            <v/>
          </cell>
          <cell r="AE546" t="str">
            <v/>
          </cell>
          <cell r="AF546" t="str">
            <v/>
          </cell>
        </row>
        <row r="547">
          <cell r="D547" t="str">
            <v/>
          </cell>
          <cell r="E547" t="str">
            <v/>
          </cell>
          <cell r="F547" t="str">
            <v/>
          </cell>
          <cell r="G547" t="str">
            <v/>
          </cell>
          <cell r="H547" t="str">
            <v/>
          </cell>
          <cell r="AB547" t="str">
            <v/>
          </cell>
          <cell r="AC547" t="str">
            <v/>
          </cell>
          <cell r="AD547" t="str">
            <v/>
          </cell>
          <cell r="AE547" t="str">
            <v/>
          </cell>
          <cell r="AF547" t="str">
            <v/>
          </cell>
        </row>
        <row r="548">
          <cell r="D548" t="str">
            <v/>
          </cell>
          <cell r="E548" t="str">
            <v/>
          </cell>
          <cell r="F548" t="str">
            <v/>
          </cell>
          <cell r="G548" t="str">
            <v/>
          </cell>
          <cell r="H548" t="str">
            <v/>
          </cell>
          <cell r="AB548" t="str">
            <v/>
          </cell>
          <cell r="AC548" t="str">
            <v/>
          </cell>
          <cell r="AD548" t="str">
            <v/>
          </cell>
          <cell r="AE548" t="str">
            <v/>
          </cell>
          <cell r="AF548" t="str">
            <v/>
          </cell>
        </row>
        <row r="549">
          <cell r="D549" t="str">
            <v/>
          </cell>
          <cell r="E549" t="str">
            <v/>
          </cell>
          <cell r="F549" t="str">
            <v/>
          </cell>
          <cell r="G549" t="str">
            <v/>
          </cell>
          <cell r="H549" t="str">
            <v/>
          </cell>
          <cell r="AB549" t="str">
            <v/>
          </cell>
          <cell r="AC549" t="str">
            <v/>
          </cell>
          <cell r="AD549" t="str">
            <v/>
          </cell>
          <cell r="AE549" t="str">
            <v/>
          </cell>
          <cell r="AF549" t="str">
            <v/>
          </cell>
        </row>
        <row r="550">
          <cell r="D550" t="str">
            <v/>
          </cell>
          <cell r="E550" t="str">
            <v/>
          </cell>
          <cell r="F550" t="str">
            <v/>
          </cell>
          <cell r="G550" t="str">
            <v/>
          </cell>
          <cell r="H550" t="str">
            <v/>
          </cell>
          <cell r="AB550" t="str">
            <v/>
          </cell>
          <cell r="AC550" t="str">
            <v/>
          </cell>
          <cell r="AD550" t="str">
            <v/>
          </cell>
          <cell r="AE550" t="str">
            <v/>
          </cell>
          <cell r="AF550" t="str">
            <v/>
          </cell>
        </row>
        <row r="551">
          <cell r="D551" t="str">
            <v/>
          </cell>
          <cell r="E551" t="str">
            <v/>
          </cell>
          <cell r="F551" t="str">
            <v/>
          </cell>
          <cell r="G551" t="str">
            <v/>
          </cell>
          <cell r="H551" t="str">
            <v/>
          </cell>
          <cell r="AB551" t="str">
            <v/>
          </cell>
          <cell r="AC551" t="str">
            <v/>
          </cell>
          <cell r="AD551" t="str">
            <v/>
          </cell>
          <cell r="AE551" t="str">
            <v/>
          </cell>
          <cell r="AF551" t="str">
            <v/>
          </cell>
        </row>
        <row r="552">
          <cell r="D552" t="str">
            <v/>
          </cell>
          <cell r="E552" t="str">
            <v/>
          </cell>
          <cell r="F552" t="str">
            <v/>
          </cell>
          <cell r="G552" t="str">
            <v/>
          </cell>
          <cell r="H552" t="str">
            <v/>
          </cell>
          <cell r="AB552" t="str">
            <v/>
          </cell>
          <cell r="AC552" t="str">
            <v/>
          </cell>
          <cell r="AD552" t="str">
            <v/>
          </cell>
          <cell r="AE552" t="str">
            <v/>
          </cell>
          <cell r="AF552" t="str">
            <v/>
          </cell>
        </row>
        <row r="553">
          <cell r="D553" t="str">
            <v/>
          </cell>
          <cell r="E553" t="str">
            <v/>
          </cell>
          <cell r="F553" t="str">
            <v/>
          </cell>
          <cell r="G553" t="str">
            <v/>
          </cell>
          <cell r="H553" t="str">
            <v/>
          </cell>
          <cell r="AB553" t="str">
            <v/>
          </cell>
          <cell r="AC553" t="str">
            <v/>
          </cell>
          <cell r="AD553" t="str">
            <v/>
          </cell>
          <cell r="AE553" t="str">
            <v/>
          </cell>
          <cell r="AF553" t="str">
            <v/>
          </cell>
        </row>
        <row r="554">
          <cell r="D554" t="str">
            <v/>
          </cell>
          <cell r="E554" t="str">
            <v/>
          </cell>
          <cell r="F554" t="str">
            <v/>
          </cell>
          <cell r="G554" t="str">
            <v/>
          </cell>
          <cell r="H554" t="str">
            <v/>
          </cell>
          <cell r="AB554" t="str">
            <v/>
          </cell>
          <cell r="AC554" t="str">
            <v/>
          </cell>
          <cell r="AD554" t="str">
            <v/>
          </cell>
          <cell r="AE554" t="str">
            <v/>
          </cell>
          <cell r="AF554" t="str">
            <v/>
          </cell>
        </row>
        <row r="555">
          <cell r="D555" t="str">
            <v/>
          </cell>
          <cell r="E555" t="str">
            <v/>
          </cell>
          <cell r="F555" t="str">
            <v/>
          </cell>
          <cell r="G555" t="str">
            <v/>
          </cell>
          <cell r="H555" t="str">
            <v/>
          </cell>
          <cell r="AB555" t="str">
            <v/>
          </cell>
          <cell r="AC555" t="str">
            <v/>
          </cell>
          <cell r="AD555" t="str">
            <v/>
          </cell>
          <cell r="AE555" t="str">
            <v/>
          </cell>
          <cell r="AF555" t="str">
            <v/>
          </cell>
        </row>
        <row r="556">
          <cell r="D556" t="str">
            <v/>
          </cell>
          <cell r="E556" t="str">
            <v/>
          </cell>
          <cell r="F556" t="str">
            <v/>
          </cell>
          <cell r="G556" t="str">
            <v/>
          </cell>
          <cell r="H556" t="str">
            <v/>
          </cell>
          <cell r="AB556" t="str">
            <v/>
          </cell>
          <cell r="AC556" t="str">
            <v/>
          </cell>
          <cell r="AD556" t="str">
            <v/>
          </cell>
          <cell r="AE556" t="str">
            <v/>
          </cell>
          <cell r="AF556" t="str">
            <v/>
          </cell>
        </row>
        <row r="557">
          <cell r="D557" t="str">
            <v/>
          </cell>
          <cell r="E557" t="str">
            <v/>
          </cell>
          <cell r="F557" t="str">
            <v/>
          </cell>
          <cell r="G557" t="str">
            <v/>
          </cell>
          <cell r="H557" t="str">
            <v/>
          </cell>
          <cell r="AB557" t="str">
            <v/>
          </cell>
          <cell r="AC557" t="str">
            <v/>
          </cell>
          <cell r="AD557" t="str">
            <v/>
          </cell>
          <cell r="AE557" t="str">
            <v/>
          </cell>
          <cell r="AF557" t="str">
            <v/>
          </cell>
        </row>
        <row r="558">
          <cell r="D558" t="str">
            <v/>
          </cell>
          <cell r="E558" t="str">
            <v/>
          </cell>
          <cell r="F558" t="str">
            <v/>
          </cell>
          <cell r="G558" t="str">
            <v/>
          </cell>
          <cell r="H558" t="str">
            <v/>
          </cell>
          <cell r="AB558" t="str">
            <v/>
          </cell>
          <cell r="AC558" t="str">
            <v/>
          </cell>
          <cell r="AD558" t="str">
            <v/>
          </cell>
          <cell r="AE558" t="str">
            <v/>
          </cell>
          <cell r="AF558" t="str">
            <v/>
          </cell>
        </row>
        <row r="559">
          <cell r="D559" t="str">
            <v/>
          </cell>
          <cell r="E559" t="str">
            <v/>
          </cell>
          <cell r="F559" t="str">
            <v/>
          </cell>
          <cell r="G559" t="str">
            <v/>
          </cell>
          <cell r="H559" t="str">
            <v/>
          </cell>
          <cell r="AB559" t="str">
            <v/>
          </cell>
          <cell r="AC559" t="str">
            <v/>
          </cell>
          <cell r="AD559" t="str">
            <v/>
          </cell>
          <cell r="AE559" t="str">
            <v/>
          </cell>
          <cell r="AF559" t="str">
            <v/>
          </cell>
        </row>
        <row r="560">
          <cell r="D560" t="str">
            <v/>
          </cell>
          <cell r="E560" t="str">
            <v/>
          </cell>
          <cell r="F560" t="str">
            <v/>
          </cell>
          <cell r="G560" t="str">
            <v/>
          </cell>
          <cell r="H560" t="str">
            <v/>
          </cell>
          <cell r="AB560" t="str">
            <v/>
          </cell>
          <cell r="AC560" t="str">
            <v/>
          </cell>
          <cell r="AD560" t="str">
            <v/>
          </cell>
          <cell r="AE560" t="str">
            <v/>
          </cell>
          <cell r="AF560" t="str">
            <v/>
          </cell>
        </row>
        <row r="561">
          <cell r="D561" t="str">
            <v/>
          </cell>
          <cell r="E561" t="str">
            <v/>
          </cell>
          <cell r="F561" t="str">
            <v/>
          </cell>
          <cell r="G561" t="str">
            <v/>
          </cell>
          <cell r="H561" t="str">
            <v/>
          </cell>
          <cell r="AB561" t="str">
            <v/>
          </cell>
          <cell r="AC561" t="str">
            <v/>
          </cell>
          <cell r="AD561" t="str">
            <v/>
          </cell>
          <cell r="AE561" t="str">
            <v/>
          </cell>
          <cell r="AF561" t="str">
            <v/>
          </cell>
        </row>
        <row r="562">
          <cell r="D562" t="str">
            <v/>
          </cell>
          <cell r="E562" t="str">
            <v/>
          </cell>
          <cell r="F562" t="str">
            <v/>
          </cell>
          <cell r="G562" t="str">
            <v/>
          </cell>
          <cell r="H562" t="str">
            <v/>
          </cell>
          <cell r="AB562" t="str">
            <v/>
          </cell>
          <cell r="AC562" t="str">
            <v/>
          </cell>
          <cell r="AD562" t="str">
            <v/>
          </cell>
          <cell r="AE562" t="str">
            <v/>
          </cell>
          <cell r="AF562" t="str">
            <v/>
          </cell>
        </row>
        <row r="563">
          <cell r="D563" t="str">
            <v/>
          </cell>
          <cell r="E563" t="str">
            <v/>
          </cell>
          <cell r="F563" t="str">
            <v/>
          </cell>
          <cell r="G563" t="str">
            <v/>
          </cell>
          <cell r="H563" t="str">
            <v/>
          </cell>
          <cell r="AB563" t="str">
            <v/>
          </cell>
          <cell r="AC563" t="str">
            <v/>
          </cell>
          <cell r="AD563" t="str">
            <v/>
          </cell>
          <cell r="AE563" t="str">
            <v/>
          </cell>
          <cell r="AF563" t="str">
            <v/>
          </cell>
        </row>
        <row r="564">
          <cell r="D564" t="str">
            <v/>
          </cell>
          <cell r="E564" t="str">
            <v/>
          </cell>
          <cell r="F564" t="str">
            <v/>
          </cell>
          <cell r="G564" t="str">
            <v/>
          </cell>
          <cell r="H564" t="str">
            <v/>
          </cell>
          <cell r="AB564" t="str">
            <v/>
          </cell>
          <cell r="AC564" t="str">
            <v/>
          </cell>
          <cell r="AD564" t="str">
            <v/>
          </cell>
          <cell r="AE564" t="str">
            <v/>
          </cell>
          <cell r="AF564" t="str">
            <v/>
          </cell>
        </row>
        <row r="565">
          <cell r="D565" t="str">
            <v/>
          </cell>
          <cell r="E565" t="str">
            <v/>
          </cell>
          <cell r="F565" t="str">
            <v/>
          </cell>
          <cell r="G565" t="str">
            <v/>
          </cell>
          <cell r="H565" t="str">
            <v/>
          </cell>
          <cell r="AB565" t="str">
            <v/>
          </cell>
          <cell r="AC565" t="str">
            <v/>
          </cell>
          <cell r="AD565" t="str">
            <v/>
          </cell>
          <cell r="AE565" t="str">
            <v/>
          </cell>
          <cell r="AF565" t="str">
            <v/>
          </cell>
        </row>
        <row r="566">
          <cell r="D566" t="str">
            <v/>
          </cell>
          <cell r="E566" t="str">
            <v/>
          </cell>
          <cell r="F566" t="str">
            <v/>
          </cell>
          <cell r="G566" t="str">
            <v/>
          </cell>
          <cell r="H566" t="str">
            <v/>
          </cell>
          <cell r="AB566" t="str">
            <v/>
          </cell>
          <cell r="AC566" t="str">
            <v/>
          </cell>
          <cell r="AD566" t="str">
            <v/>
          </cell>
          <cell r="AE566" t="str">
            <v/>
          </cell>
          <cell r="AF566" t="str">
            <v/>
          </cell>
        </row>
        <row r="567">
          <cell r="D567" t="str">
            <v/>
          </cell>
          <cell r="E567" t="str">
            <v/>
          </cell>
          <cell r="F567" t="str">
            <v/>
          </cell>
          <cell r="G567" t="str">
            <v/>
          </cell>
          <cell r="H567" t="str">
            <v/>
          </cell>
          <cell r="AB567" t="str">
            <v/>
          </cell>
          <cell r="AC567" t="str">
            <v/>
          </cell>
          <cell r="AD567" t="str">
            <v/>
          </cell>
          <cell r="AE567" t="str">
            <v/>
          </cell>
          <cell r="AF567" t="str">
            <v/>
          </cell>
        </row>
        <row r="568">
          <cell r="D568" t="str">
            <v/>
          </cell>
          <cell r="E568" t="str">
            <v/>
          </cell>
          <cell r="F568" t="str">
            <v/>
          </cell>
          <cell r="G568" t="str">
            <v/>
          </cell>
          <cell r="H568" t="str">
            <v/>
          </cell>
          <cell r="AB568" t="str">
            <v/>
          </cell>
          <cell r="AC568" t="str">
            <v/>
          </cell>
          <cell r="AD568" t="str">
            <v/>
          </cell>
          <cell r="AE568" t="str">
            <v/>
          </cell>
          <cell r="AF568" t="str">
            <v/>
          </cell>
        </row>
        <row r="569">
          <cell r="D569" t="str">
            <v/>
          </cell>
          <cell r="E569" t="str">
            <v/>
          </cell>
          <cell r="F569" t="str">
            <v/>
          </cell>
          <cell r="G569" t="str">
            <v/>
          </cell>
          <cell r="H569" t="str">
            <v/>
          </cell>
          <cell r="AB569" t="str">
            <v/>
          </cell>
          <cell r="AC569" t="str">
            <v/>
          </cell>
          <cell r="AD569" t="str">
            <v/>
          </cell>
          <cell r="AE569" t="str">
            <v/>
          </cell>
          <cell r="AF569" t="str">
            <v/>
          </cell>
        </row>
        <row r="570">
          <cell r="D570" t="str">
            <v/>
          </cell>
          <cell r="E570" t="str">
            <v/>
          </cell>
          <cell r="F570" t="str">
            <v/>
          </cell>
          <cell r="G570" t="str">
            <v/>
          </cell>
          <cell r="H570" t="str">
            <v/>
          </cell>
          <cell r="AB570" t="str">
            <v/>
          </cell>
          <cell r="AC570" t="str">
            <v/>
          </cell>
          <cell r="AD570" t="str">
            <v/>
          </cell>
          <cell r="AE570" t="str">
            <v/>
          </cell>
          <cell r="AF570" t="str">
            <v/>
          </cell>
        </row>
        <row r="571">
          <cell r="D571" t="str">
            <v/>
          </cell>
          <cell r="E571" t="str">
            <v/>
          </cell>
          <cell r="F571" t="str">
            <v/>
          </cell>
          <cell r="G571" t="str">
            <v/>
          </cell>
          <cell r="H571" t="str">
            <v/>
          </cell>
          <cell r="AB571" t="str">
            <v/>
          </cell>
          <cell r="AC571" t="str">
            <v/>
          </cell>
          <cell r="AD571" t="str">
            <v/>
          </cell>
          <cell r="AE571" t="str">
            <v/>
          </cell>
          <cell r="AF571" t="str">
            <v/>
          </cell>
        </row>
        <row r="572">
          <cell r="D572" t="str">
            <v/>
          </cell>
          <cell r="E572" t="str">
            <v/>
          </cell>
          <cell r="F572" t="str">
            <v/>
          </cell>
          <cell r="G572" t="str">
            <v/>
          </cell>
          <cell r="H572" t="str">
            <v/>
          </cell>
          <cell r="AB572" t="str">
            <v/>
          </cell>
          <cell r="AC572" t="str">
            <v/>
          </cell>
          <cell r="AD572" t="str">
            <v/>
          </cell>
          <cell r="AE572" t="str">
            <v/>
          </cell>
          <cell r="AF572" t="str">
            <v/>
          </cell>
        </row>
        <row r="573">
          <cell r="D573" t="str">
            <v/>
          </cell>
          <cell r="E573" t="str">
            <v/>
          </cell>
          <cell r="F573" t="str">
            <v/>
          </cell>
          <cell r="G573" t="str">
            <v/>
          </cell>
          <cell r="H573" t="str">
            <v/>
          </cell>
          <cell r="AB573" t="str">
            <v/>
          </cell>
          <cell r="AC573" t="str">
            <v/>
          </cell>
          <cell r="AD573" t="str">
            <v/>
          </cell>
          <cell r="AE573" t="str">
            <v/>
          </cell>
          <cell r="AF573" t="str">
            <v/>
          </cell>
        </row>
        <row r="574">
          <cell r="D574" t="str">
            <v/>
          </cell>
          <cell r="E574" t="str">
            <v/>
          </cell>
          <cell r="F574" t="str">
            <v/>
          </cell>
          <cell r="G574" t="str">
            <v/>
          </cell>
          <cell r="H574" t="str">
            <v/>
          </cell>
          <cell r="AB574" t="str">
            <v/>
          </cell>
          <cell r="AC574" t="str">
            <v/>
          </cell>
          <cell r="AD574" t="str">
            <v/>
          </cell>
          <cell r="AE574" t="str">
            <v/>
          </cell>
          <cell r="AF574" t="str">
            <v/>
          </cell>
        </row>
        <row r="575">
          <cell r="D575" t="str">
            <v/>
          </cell>
          <cell r="E575" t="str">
            <v/>
          </cell>
          <cell r="F575" t="str">
            <v/>
          </cell>
          <cell r="G575" t="str">
            <v/>
          </cell>
          <cell r="H575" t="str">
            <v/>
          </cell>
          <cell r="AB575" t="str">
            <v/>
          </cell>
          <cell r="AC575" t="str">
            <v/>
          </cell>
          <cell r="AD575" t="str">
            <v/>
          </cell>
          <cell r="AE575" t="str">
            <v/>
          </cell>
          <cell r="AF575" t="str">
            <v/>
          </cell>
        </row>
        <row r="576">
          <cell r="D576" t="str">
            <v/>
          </cell>
          <cell r="E576" t="str">
            <v/>
          </cell>
          <cell r="F576" t="str">
            <v/>
          </cell>
          <cell r="G576" t="str">
            <v/>
          </cell>
          <cell r="H576" t="str">
            <v/>
          </cell>
          <cell r="AB576" t="str">
            <v/>
          </cell>
          <cell r="AC576" t="str">
            <v/>
          </cell>
          <cell r="AD576" t="str">
            <v/>
          </cell>
          <cell r="AE576" t="str">
            <v/>
          </cell>
          <cell r="AF576" t="str">
            <v/>
          </cell>
        </row>
        <row r="577">
          <cell r="D577" t="str">
            <v/>
          </cell>
          <cell r="E577" t="str">
            <v/>
          </cell>
          <cell r="F577" t="str">
            <v/>
          </cell>
          <cell r="G577" t="str">
            <v/>
          </cell>
          <cell r="H577" t="str">
            <v/>
          </cell>
          <cell r="AB577" t="str">
            <v/>
          </cell>
          <cell r="AC577" t="str">
            <v/>
          </cell>
          <cell r="AD577" t="str">
            <v/>
          </cell>
          <cell r="AE577" t="str">
            <v/>
          </cell>
          <cell r="AF577" t="str">
            <v/>
          </cell>
        </row>
        <row r="578">
          <cell r="D578" t="str">
            <v/>
          </cell>
          <cell r="E578" t="str">
            <v/>
          </cell>
          <cell r="F578" t="str">
            <v/>
          </cell>
          <cell r="G578" t="str">
            <v/>
          </cell>
          <cell r="H578" t="str">
            <v/>
          </cell>
          <cell r="AB578" t="str">
            <v/>
          </cell>
          <cell r="AC578" t="str">
            <v/>
          </cell>
          <cell r="AD578" t="str">
            <v/>
          </cell>
          <cell r="AE578" t="str">
            <v/>
          </cell>
          <cell r="AF578" t="str">
            <v/>
          </cell>
        </row>
        <row r="579">
          <cell r="D579" t="str">
            <v/>
          </cell>
          <cell r="E579" t="str">
            <v/>
          </cell>
          <cell r="F579" t="str">
            <v/>
          </cell>
          <cell r="G579" t="str">
            <v/>
          </cell>
          <cell r="H579" t="str">
            <v/>
          </cell>
          <cell r="AB579" t="str">
            <v/>
          </cell>
          <cell r="AC579" t="str">
            <v/>
          </cell>
          <cell r="AD579" t="str">
            <v/>
          </cell>
          <cell r="AE579" t="str">
            <v/>
          </cell>
          <cell r="AF579" t="str">
            <v/>
          </cell>
        </row>
        <row r="580">
          <cell r="D580" t="str">
            <v/>
          </cell>
          <cell r="E580" t="str">
            <v/>
          </cell>
          <cell r="F580" t="str">
            <v/>
          </cell>
          <cell r="G580" t="str">
            <v/>
          </cell>
          <cell r="H580" t="str">
            <v/>
          </cell>
          <cell r="AB580" t="str">
            <v/>
          </cell>
          <cell r="AC580" t="str">
            <v/>
          </cell>
          <cell r="AD580" t="str">
            <v/>
          </cell>
          <cell r="AE580" t="str">
            <v/>
          </cell>
          <cell r="AF580" t="str">
            <v/>
          </cell>
        </row>
        <row r="581">
          <cell r="D581" t="str">
            <v/>
          </cell>
          <cell r="E581" t="str">
            <v/>
          </cell>
          <cell r="F581" t="str">
            <v/>
          </cell>
          <cell r="G581" t="str">
            <v/>
          </cell>
          <cell r="H581" t="str">
            <v/>
          </cell>
          <cell r="AB581" t="str">
            <v/>
          </cell>
          <cell r="AC581" t="str">
            <v/>
          </cell>
          <cell r="AD581" t="str">
            <v/>
          </cell>
          <cell r="AE581" t="str">
            <v/>
          </cell>
          <cell r="AF581" t="str">
            <v/>
          </cell>
        </row>
        <row r="582">
          <cell r="D582" t="str">
            <v/>
          </cell>
          <cell r="E582" t="str">
            <v/>
          </cell>
          <cell r="F582" t="str">
            <v/>
          </cell>
          <cell r="G582" t="str">
            <v/>
          </cell>
          <cell r="H582" t="str">
            <v/>
          </cell>
          <cell r="AB582" t="str">
            <v/>
          </cell>
          <cell r="AC582" t="str">
            <v/>
          </cell>
          <cell r="AD582" t="str">
            <v/>
          </cell>
          <cell r="AE582" t="str">
            <v/>
          </cell>
          <cell r="AF582" t="str">
            <v/>
          </cell>
        </row>
        <row r="583">
          <cell r="D583" t="str">
            <v/>
          </cell>
          <cell r="E583" t="str">
            <v/>
          </cell>
          <cell r="F583" t="str">
            <v/>
          </cell>
          <cell r="G583" t="str">
            <v/>
          </cell>
          <cell r="H583" t="str">
            <v/>
          </cell>
          <cell r="AB583" t="str">
            <v/>
          </cell>
          <cell r="AC583" t="str">
            <v/>
          </cell>
          <cell r="AD583" t="str">
            <v/>
          </cell>
          <cell r="AE583" t="str">
            <v/>
          </cell>
          <cell r="AF583" t="str">
            <v/>
          </cell>
        </row>
        <row r="584">
          <cell r="D584" t="str">
            <v/>
          </cell>
          <cell r="E584" t="str">
            <v/>
          </cell>
          <cell r="F584" t="str">
            <v/>
          </cell>
          <cell r="G584" t="str">
            <v/>
          </cell>
          <cell r="H584" t="str">
            <v/>
          </cell>
          <cell r="AB584" t="str">
            <v/>
          </cell>
          <cell r="AC584" t="str">
            <v/>
          </cell>
          <cell r="AD584" t="str">
            <v/>
          </cell>
          <cell r="AE584" t="str">
            <v/>
          </cell>
          <cell r="AF584" t="str">
            <v/>
          </cell>
        </row>
        <row r="585">
          <cell r="D585" t="str">
            <v/>
          </cell>
          <cell r="E585" t="str">
            <v/>
          </cell>
          <cell r="F585" t="str">
            <v/>
          </cell>
          <cell r="G585" t="str">
            <v/>
          </cell>
          <cell r="H585" t="str">
            <v/>
          </cell>
          <cell r="AB585" t="str">
            <v/>
          </cell>
          <cell r="AC585" t="str">
            <v/>
          </cell>
          <cell r="AD585" t="str">
            <v/>
          </cell>
          <cell r="AE585" t="str">
            <v/>
          </cell>
          <cell r="AF585" t="str">
            <v/>
          </cell>
        </row>
        <row r="586">
          <cell r="D586" t="str">
            <v/>
          </cell>
          <cell r="E586" t="str">
            <v/>
          </cell>
          <cell r="F586" t="str">
            <v/>
          </cell>
          <cell r="G586" t="str">
            <v/>
          </cell>
          <cell r="H586" t="str">
            <v/>
          </cell>
          <cell r="AB586" t="str">
            <v/>
          </cell>
          <cell r="AC586" t="str">
            <v/>
          </cell>
          <cell r="AD586" t="str">
            <v/>
          </cell>
          <cell r="AE586" t="str">
            <v/>
          </cell>
          <cell r="AF586" t="str">
            <v/>
          </cell>
        </row>
        <row r="587">
          <cell r="D587" t="str">
            <v/>
          </cell>
          <cell r="E587" t="str">
            <v/>
          </cell>
          <cell r="F587" t="str">
            <v/>
          </cell>
          <cell r="G587" t="str">
            <v/>
          </cell>
          <cell r="H587" t="str">
            <v/>
          </cell>
          <cell r="AB587" t="str">
            <v/>
          </cell>
          <cell r="AC587" t="str">
            <v/>
          </cell>
          <cell r="AD587" t="str">
            <v/>
          </cell>
          <cell r="AE587" t="str">
            <v/>
          </cell>
          <cell r="AF587" t="str">
            <v/>
          </cell>
        </row>
        <row r="588">
          <cell r="D588" t="str">
            <v/>
          </cell>
          <cell r="E588" t="str">
            <v/>
          </cell>
          <cell r="F588" t="str">
            <v/>
          </cell>
          <cell r="G588" t="str">
            <v/>
          </cell>
          <cell r="H588" t="str">
            <v/>
          </cell>
          <cell r="AB588" t="str">
            <v/>
          </cell>
          <cell r="AC588" t="str">
            <v/>
          </cell>
          <cell r="AD588" t="str">
            <v/>
          </cell>
          <cell r="AE588" t="str">
            <v/>
          </cell>
          <cell r="AF588" t="str">
            <v/>
          </cell>
        </row>
        <row r="589">
          <cell r="D589" t="str">
            <v/>
          </cell>
          <cell r="E589" t="str">
            <v/>
          </cell>
          <cell r="F589" t="str">
            <v/>
          </cell>
          <cell r="G589" t="str">
            <v/>
          </cell>
          <cell r="H589" t="str">
            <v/>
          </cell>
          <cell r="AB589" t="str">
            <v/>
          </cell>
          <cell r="AC589" t="str">
            <v/>
          </cell>
          <cell r="AD589" t="str">
            <v/>
          </cell>
          <cell r="AE589" t="str">
            <v/>
          </cell>
          <cell r="AF589" t="str">
            <v/>
          </cell>
        </row>
        <row r="590">
          <cell r="D590" t="str">
            <v/>
          </cell>
          <cell r="E590" t="str">
            <v/>
          </cell>
          <cell r="F590" t="str">
            <v/>
          </cell>
          <cell r="G590" t="str">
            <v/>
          </cell>
          <cell r="H590" t="str">
            <v/>
          </cell>
          <cell r="AB590" t="str">
            <v/>
          </cell>
          <cell r="AC590" t="str">
            <v/>
          </cell>
          <cell r="AD590" t="str">
            <v/>
          </cell>
          <cell r="AE590" t="str">
            <v/>
          </cell>
          <cell r="AF590" t="str">
            <v/>
          </cell>
        </row>
        <row r="591">
          <cell r="D591" t="str">
            <v/>
          </cell>
          <cell r="E591" t="str">
            <v/>
          </cell>
          <cell r="F591" t="str">
            <v/>
          </cell>
          <cell r="G591" t="str">
            <v/>
          </cell>
          <cell r="H591" t="str">
            <v/>
          </cell>
          <cell r="AB591" t="str">
            <v/>
          </cell>
          <cell r="AC591" t="str">
            <v/>
          </cell>
          <cell r="AD591" t="str">
            <v/>
          </cell>
          <cell r="AE591" t="str">
            <v/>
          </cell>
          <cell r="AF591" t="str">
            <v/>
          </cell>
        </row>
        <row r="592">
          <cell r="D592" t="str">
            <v/>
          </cell>
          <cell r="E592" t="str">
            <v/>
          </cell>
          <cell r="F592" t="str">
            <v/>
          </cell>
          <cell r="G592" t="str">
            <v/>
          </cell>
          <cell r="H592" t="str">
            <v/>
          </cell>
          <cell r="AB592" t="str">
            <v/>
          </cell>
          <cell r="AC592" t="str">
            <v/>
          </cell>
          <cell r="AD592" t="str">
            <v/>
          </cell>
          <cell r="AE592" t="str">
            <v/>
          </cell>
          <cell r="AF592" t="str">
            <v/>
          </cell>
        </row>
        <row r="593">
          <cell r="D593" t="str">
            <v/>
          </cell>
          <cell r="E593" t="str">
            <v/>
          </cell>
          <cell r="F593" t="str">
            <v/>
          </cell>
          <cell r="G593" t="str">
            <v/>
          </cell>
          <cell r="H593" t="str">
            <v/>
          </cell>
          <cell r="AB593" t="str">
            <v/>
          </cell>
          <cell r="AC593" t="str">
            <v/>
          </cell>
          <cell r="AD593" t="str">
            <v/>
          </cell>
          <cell r="AE593" t="str">
            <v/>
          </cell>
          <cell r="AF593" t="str">
            <v/>
          </cell>
        </row>
        <row r="594">
          <cell r="D594" t="str">
            <v/>
          </cell>
          <cell r="E594" t="str">
            <v/>
          </cell>
          <cell r="F594" t="str">
            <v/>
          </cell>
          <cell r="G594" t="str">
            <v/>
          </cell>
          <cell r="H594" t="str">
            <v/>
          </cell>
          <cell r="AB594" t="str">
            <v/>
          </cell>
          <cell r="AC594" t="str">
            <v/>
          </cell>
          <cell r="AD594" t="str">
            <v/>
          </cell>
          <cell r="AE594" t="str">
            <v/>
          </cell>
          <cell r="AF594" t="str">
            <v/>
          </cell>
        </row>
        <row r="595">
          <cell r="D595" t="str">
            <v/>
          </cell>
          <cell r="E595" t="str">
            <v/>
          </cell>
          <cell r="F595" t="str">
            <v/>
          </cell>
          <cell r="G595" t="str">
            <v/>
          </cell>
          <cell r="H595" t="str">
            <v/>
          </cell>
          <cell r="AB595" t="str">
            <v/>
          </cell>
          <cell r="AC595" t="str">
            <v/>
          </cell>
          <cell r="AD595" t="str">
            <v/>
          </cell>
          <cell r="AE595" t="str">
            <v/>
          </cell>
          <cell r="AF595" t="str">
            <v/>
          </cell>
        </row>
        <row r="596">
          <cell r="D596" t="str">
            <v/>
          </cell>
          <cell r="E596" t="str">
            <v/>
          </cell>
          <cell r="F596" t="str">
            <v/>
          </cell>
          <cell r="G596" t="str">
            <v/>
          </cell>
          <cell r="H596" t="str">
            <v/>
          </cell>
          <cell r="AB596" t="str">
            <v/>
          </cell>
          <cell r="AC596" t="str">
            <v/>
          </cell>
          <cell r="AD596" t="str">
            <v/>
          </cell>
          <cell r="AE596" t="str">
            <v/>
          </cell>
          <cell r="AF596" t="str">
            <v/>
          </cell>
        </row>
        <row r="597">
          <cell r="D597" t="str">
            <v/>
          </cell>
          <cell r="E597" t="str">
            <v/>
          </cell>
          <cell r="F597" t="str">
            <v/>
          </cell>
          <cell r="G597" t="str">
            <v/>
          </cell>
          <cell r="H597" t="str">
            <v/>
          </cell>
          <cell r="AB597" t="str">
            <v/>
          </cell>
          <cell r="AC597" t="str">
            <v/>
          </cell>
          <cell r="AD597" t="str">
            <v/>
          </cell>
          <cell r="AE597" t="str">
            <v/>
          </cell>
          <cell r="AF597" t="str">
            <v/>
          </cell>
        </row>
        <row r="598">
          <cell r="D598" t="str">
            <v/>
          </cell>
          <cell r="E598" t="str">
            <v/>
          </cell>
          <cell r="F598" t="str">
            <v/>
          </cell>
          <cell r="G598" t="str">
            <v/>
          </cell>
          <cell r="H598" t="str">
            <v/>
          </cell>
          <cell r="AB598" t="str">
            <v/>
          </cell>
          <cell r="AC598" t="str">
            <v/>
          </cell>
          <cell r="AD598" t="str">
            <v/>
          </cell>
          <cell r="AE598" t="str">
            <v/>
          </cell>
          <cell r="AF598" t="str">
            <v/>
          </cell>
        </row>
        <row r="599">
          <cell r="D599" t="str">
            <v/>
          </cell>
          <cell r="E599" t="str">
            <v/>
          </cell>
          <cell r="F599" t="str">
            <v/>
          </cell>
          <cell r="G599" t="str">
            <v/>
          </cell>
          <cell r="H599" t="str">
            <v/>
          </cell>
          <cell r="AB599" t="str">
            <v/>
          </cell>
          <cell r="AC599" t="str">
            <v/>
          </cell>
          <cell r="AD599" t="str">
            <v/>
          </cell>
          <cell r="AE599" t="str">
            <v/>
          </cell>
          <cell r="AF599" t="str">
            <v/>
          </cell>
        </row>
        <row r="600">
          <cell r="D600" t="str">
            <v/>
          </cell>
          <cell r="E600" t="str">
            <v/>
          </cell>
          <cell r="F600" t="str">
            <v/>
          </cell>
          <cell r="G600" t="str">
            <v/>
          </cell>
          <cell r="H600" t="str">
            <v/>
          </cell>
          <cell r="AB600" t="str">
            <v/>
          </cell>
          <cell r="AC600" t="str">
            <v/>
          </cell>
          <cell r="AD600" t="str">
            <v/>
          </cell>
          <cell r="AE600" t="str">
            <v/>
          </cell>
          <cell r="AF600" t="str">
            <v/>
          </cell>
        </row>
        <row r="601">
          <cell r="D601" t="str">
            <v/>
          </cell>
          <cell r="E601" t="str">
            <v/>
          </cell>
          <cell r="F601" t="str">
            <v/>
          </cell>
          <cell r="G601" t="str">
            <v/>
          </cell>
          <cell r="H601" t="str">
            <v/>
          </cell>
          <cell r="AB601" t="str">
            <v/>
          </cell>
          <cell r="AC601" t="str">
            <v/>
          </cell>
          <cell r="AD601" t="str">
            <v/>
          </cell>
          <cell r="AE601" t="str">
            <v/>
          </cell>
          <cell r="AF601" t="str">
            <v/>
          </cell>
        </row>
        <row r="602">
          <cell r="D602" t="str">
            <v/>
          </cell>
          <cell r="E602" t="str">
            <v/>
          </cell>
          <cell r="F602" t="str">
            <v/>
          </cell>
          <cell r="G602" t="str">
            <v/>
          </cell>
          <cell r="H602" t="str">
            <v/>
          </cell>
          <cell r="AB602" t="str">
            <v/>
          </cell>
          <cell r="AC602" t="str">
            <v/>
          </cell>
          <cell r="AD602" t="str">
            <v/>
          </cell>
          <cell r="AE602" t="str">
            <v/>
          </cell>
          <cell r="AF602" t="str">
            <v/>
          </cell>
        </row>
        <row r="603">
          <cell r="D603" t="str">
            <v/>
          </cell>
          <cell r="E603" t="str">
            <v/>
          </cell>
          <cell r="F603" t="str">
            <v/>
          </cell>
          <cell r="G603" t="str">
            <v/>
          </cell>
          <cell r="H603" t="str">
            <v/>
          </cell>
          <cell r="AB603" t="str">
            <v/>
          </cell>
          <cell r="AC603" t="str">
            <v/>
          </cell>
          <cell r="AD603" t="str">
            <v/>
          </cell>
          <cell r="AE603" t="str">
            <v/>
          </cell>
          <cell r="AF603" t="str">
            <v/>
          </cell>
        </row>
        <row r="604">
          <cell r="D604" t="str">
            <v/>
          </cell>
          <cell r="E604" t="str">
            <v/>
          </cell>
          <cell r="F604" t="str">
            <v/>
          </cell>
          <cell r="G604" t="str">
            <v/>
          </cell>
          <cell r="H604" t="str">
            <v/>
          </cell>
          <cell r="AB604" t="str">
            <v/>
          </cell>
          <cell r="AC604" t="str">
            <v/>
          </cell>
          <cell r="AD604" t="str">
            <v/>
          </cell>
          <cell r="AE604" t="str">
            <v/>
          </cell>
          <cell r="AF604" t="str">
            <v/>
          </cell>
        </row>
        <row r="605">
          <cell r="D605" t="str">
            <v/>
          </cell>
          <cell r="E605" t="str">
            <v/>
          </cell>
          <cell r="F605" t="str">
            <v/>
          </cell>
          <cell r="G605" t="str">
            <v/>
          </cell>
          <cell r="H605" t="str">
            <v/>
          </cell>
          <cell r="AB605" t="str">
            <v/>
          </cell>
          <cell r="AC605" t="str">
            <v/>
          </cell>
          <cell r="AD605" t="str">
            <v/>
          </cell>
          <cell r="AE605" t="str">
            <v/>
          </cell>
          <cell r="AF605" t="str">
            <v/>
          </cell>
        </row>
        <row r="606">
          <cell r="D606" t="str">
            <v/>
          </cell>
          <cell r="E606" t="str">
            <v/>
          </cell>
          <cell r="F606" t="str">
            <v/>
          </cell>
          <cell r="G606" t="str">
            <v/>
          </cell>
          <cell r="H606" t="str">
            <v/>
          </cell>
          <cell r="AB606" t="str">
            <v/>
          </cell>
          <cell r="AC606" t="str">
            <v/>
          </cell>
          <cell r="AD606" t="str">
            <v/>
          </cell>
          <cell r="AE606" t="str">
            <v/>
          </cell>
          <cell r="AF606" t="str">
            <v/>
          </cell>
        </row>
      </sheetData>
      <sheetData sheetId="11">
        <row r="7">
          <cell r="D7" t="str">
            <v/>
          </cell>
          <cell r="E7" t="str">
            <v/>
          </cell>
          <cell r="F7" t="str">
            <v/>
          </cell>
          <cell r="G7" t="str">
            <v/>
          </cell>
          <cell r="H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</row>
        <row r="8">
          <cell r="D8" t="str">
            <v/>
          </cell>
          <cell r="E8" t="str">
            <v/>
          </cell>
          <cell r="F8" t="str">
            <v/>
          </cell>
          <cell r="G8" t="str">
            <v/>
          </cell>
          <cell r="H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</row>
        <row r="9">
          <cell r="D9" t="str">
            <v/>
          </cell>
          <cell r="E9" t="str">
            <v/>
          </cell>
          <cell r="F9" t="str">
            <v/>
          </cell>
          <cell r="G9" t="str">
            <v/>
          </cell>
          <cell r="H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</row>
        <row r="10">
          <cell r="D10" t="str">
            <v/>
          </cell>
          <cell r="E10" t="str">
            <v/>
          </cell>
          <cell r="F10" t="str">
            <v/>
          </cell>
          <cell r="G10" t="str">
            <v/>
          </cell>
          <cell r="H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</row>
        <row r="11">
          <cell r="D11" t="str">
            <v/>
          </cell>
          <cell r="E11" t="str">
            <v/>
          </cell>
          <cell r="F11" t="str">
            <v/>
          </cell>
          <cell r="G11" t="str">
            <v/>
          </cell>
          <cell r="H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</row>
        <row r="12">
          <cell r="D12" t="str">
            <v/>
          </cell>
          <cell r="E12" t="str">
            <v/>
          </cell>
          <cell r="F12" t="str">
            <v/>
          </cell>
          <cell r="G12" t="str">
            <v/>
          </cell>
          <cell r="H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</row>
        <row r="13">
          <cell r="D13" t="str">
            <v/>
          </cell>
          <cell r="E13" t="str">
            <v/>
          </cell>
          <cell r="F13" t="str">
            <v/>
          </cell>
          <cell r="G13" t="str">
            <v/>
          </cell>
          <cell r="H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</row>
        <row r="14">
          <cell r="D14" t="str">
            <v/>
          </cell>
          <cell r="E14" t="str">
            <v/>
          </cell>
          <cell r="F14" t="str">
            <v/>
          </cell>
          <cell r="G14" t="str">
            <v/>
          </cell>
          <cell r="H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</row>
        <row r="15">
          <cell r="D15" t="str">
            <v/>
          </cell>
          <cell r="E15" t="str">
            <v/>
          </cell>
          <cell r="F15" t="str">
            <v/>
          </cell>
          <cell r="G15" t="str">
            <v/>
          </cell>
          <cell r="H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</row>
        <row r="16"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</row>
        <row r="17">
          <cell r="D17" t="str">
            <v/>
          </cell>
          <cell r="E17" t="str">
            <v/>
          </cell>
          <cell r="F17" t="str">
            <v/>
          </cell>
          <cell r="G17" t="str">
            <v/>
          </cell>
          <cell r="H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</row>
        <row r="18">
          <cell r="D18" t="str">
            <v/>
          </cell>
          <cell r="E18" t="str">
            <v/>
          </cell>
          <cell r="F18" t="str">
            <v/>
          </cell>
          <cell r="G18" t="str">
            <v/>
          </cell>
          <cell r="H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</row>
        <row r="19">
          <cell r="D19" t="str">
            <v/>
          </cell>
          <cell r="E19" t="str">
            <v/>
          </cell>
          <cell r="F19" t="str">
            <v/>
          </cell>
          <cell r="G19" t="str">
            <v/>
          </cell>
          <cell r="H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</row>
        <row r="20">
          <cell r="D20" t="str">
            <v/>
          </cell>
          <cell r="E20" t="str">
            <v/>
          </cell>
          <cell r="F20" t="str">
            <v/>
          </cell>
          <cell r="G20" t="str">
            <v/>
          </cell>
          <cell r="H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</row>
        <row r="21"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</row>
        <row r="22">
          <cell r="D22" t="str">
            <v/>
          </cell>
          <cell r="E22" t="str">
            <v/>
          </cell>
          <cell r="F22" t="str">
            <v/>
          </cell>
          <cell r="G22" t="str">
            <v/>
          </cell>
          <cell r="H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</row>
        <row r="23">
          <cell r="D23" t="str">
            <v/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</row>
        <row r="24">
          <cell r="D24" t="str">
            <v/>
          </cell>
          <cell r="E24" t="str">
            <v/>
          </cell>
          <cell r="F24" t="str">
            <v/>
          </cell>
          <cell r="G24" t="str">
            <v/>
          </cell>
          <cell r="H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</row>
        <row r="25">
          <cell r="D25" t="str">
            <v/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</row>
        <row r="26">
          <cell r="D26" t="str">
            <v/>
          </cell>
          <cell r="E26" t="str">
            <v/>
          </cell>
          <cell r="F26" t="str">
            <v/>
          </cell>
          <cell r="G26" t="str">
            <v/>
          </cell>
          <cell r="H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</row>
        <row r="27">
          <cell r="D27" t="str">
            <v/>
          </cell>
          <cell r="E27" t="str">
            <v/>
          </cell>
          <cell r="F27" t="str">
            <v/>
          </cell>
          <cell r="G27" t="str">
            <v/>
          </cell>
          <cell r="H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</row>
        <row r="28">
          <cell r="D28" t="str">
            <v/>
          </cell>
          <cell r="E28" t="str">
            <v/>
          </cell>
          <cell r="F28" t="str">
            <v/>
          </cell>
          <cell r="G28" t="str">
            <v/>
          </cell>
          <cell r="H28" t="str">
            <v/>
          </cell>
          <cell r="AB28" t="str">
            <v/>
          </cell>
          <cell r="AC28" t="str">
            <v/>
          </cell>
          <cell r="AD28" t="str">
            <v/>
          </cell>
          <cell r="AE28" t="str">
            <v/>
          </cell>
          <cell r="AF28" t="str">
            <v/>
          </cell>
        </row>
        <row r="29">
          <cell r="D29" t="str">
            <v/>
          </cell>
          <cell r="E29" t="str">
            <v/>
          </cell>
          <cell r="F29" t="str">
            <v/>
          </cell>
          <cell r="G29" t="str">
            <v/>
          </cell>
          <cell r="H29" t="str">
            <v/>
          </cell>
          <cell r="AB29" t="str">
            <v/>
          </cell>
          <cell r="AC29" t="str">
            <v/>
          </cell>
          <cell r="AD29" t="str">
            <v/>
          </cell>
          <cell r="AE29" t="str">
            <v/>
          </cell>
          <cell r="AF29" t="str">
            <v/>
          </cell>
        </row>
        <row r="30">
          <cell r="D30" t="str">
            <v/>
          </cell>
          <cell r="E30" t="str">
            <v/>
          </cell>
          <cell r="F30" t="str">
            <v/>
          </cell>
          <cell r="G30" t="str">
            <v/>
          </cell>
          <cell r="H30" t="str">
            <v/>
          </cell>
          <cell r="AB30" t="str">
            <v/>
          </cell>
          <cell r="AC30" t="str">
            <v/>
          </cell>
          <cell r="AD30" t="str">
            <v/>
          </cell>
          <cell r="AE30" t="str">
            <v/>
          </cell>
          <cell r="AF30" t="str">
            <v/>
          </cell>
        </row>
        <row r="31">
          <cell r="D31" t="str">
            <v/>
          </cell>
          <cell r="E31" t="str">
            <v/>
          </cell>
          <cell r="F31" t="str">
            <v/>
          </cell>
          <cell r="G31" t="str">
            <v/>
          </cell>
          <cell r="H31" t="str">
            <v/>
          </cell>
          <cell r="AB31" t="str">
            <v/>
          </cell>
          <cell r="AC31" t="str">
            <v/>
          </cell>
          <cell r="AD31" t="str">
            <v/>
          </cell>
          <cell r="AE31" t="str">
            <v/>
          </cell>
          <cell r="AF31" t="str">
            <v/>
          </cell>
        </row>
        <row r="32">
          <cell r="D32" t="str">
            <v/>
          </cell>
          <cell r="E32" t="str">
            <v/>
          </cell>
          <cell r="F32" t="str">
            <v/>
          </cell>
          <cell r="G32" t="str">
            <v/>
          </cell>
          <cell r="H32" t="str">
            <v/>
          </cell>
          <cell r="AB32" t="str">
            <v/>
          </cell>
          <cell r="AC32" t="str">
            <v/>
          </cell>
          <cell r="AD32" t="str">
            <v/>
          </cell>
          <cell r="AE32" t="str">
            <v/>
          </cell>
          <cell r="AF32" t="str">
            <v/>
          </cell>
        </row>
        <row r="33">
          <cell r="D33" t="str">
            <v/>
          </cell>
          <cell r="E33" t="str">
            <v/>
          </cell>
          <cell r="F33" t="str">
            <v/>
          </cell>
          <cell r="G33" t="str">
            <v/>
          </cell>
          <cell r="H33" t="str">
            <v/>
          </cell>
          <cell r="AB33" t="str">
            <v/>
          </cell>
          <cell r="AC33" t="str">
            <v/>
          </cell>
          <cell r="AD33" t="str">
            <v/>
          </cell>
          <cell r="AE33" t="str">
            <v/>
          </cell>
          <cell r="AF33" t="str">
            <v/>
          </cell>
        </row>
        <row r="34">
          <cell r="D34" t="str">
            <v/>
          </cell>
          <cell r="E34" t="str">
            <v/>
          </cell>
          <cell r="F34" t="str">
            <v/>
          </cell>
          <cell r="G34" t="str">
            <v/>
          </cell>
          <cell r="H34" t="str">
            <v/>
          </cell>
          <cell r="AB34" t="str">
            <v/>
          </cell>
          <cell r="AC34" t="str">
            <v/>
          </cell>
          <cell r="AD34" t="str">
            <v/>
          </cell>
          <cell r="AE34" t="str">
            <v/>
          </cell>
          <cell r="AF34" t="str">
            <v/>
          </cell>
        </row>
        <row r="35">
          <cell r="D35" t="str">
            <v/>
          </cell>
          <cell r="E35" t="str">
            <v/>
          </cell>
          <cell r="F35" t="str">
            <v/>
          </cell>
          <cell r="G35" t="str">
            <v/>
          </cell>
          <cell r="H35" t="str">
            <v/>
          </cell>
          <cell r="AB35" t="str">
            <v/>
          </cell>
          <cell r="AC35" t="str">
            <v/>
          </cell>
          <cell r="AD35" t="str">
            <v/>
          </cell>
          <cell r="AE35" t="str">
            <v/>
          </cell>
          <cell r="AF35" t="str">
            <v/>
          </cell>
        </row>
        <row r="36">
          <cell r="D36" t="str">
            <v/>
          </cell>
          <cell r="E36" t="str">
            <v/>
          </cell>
          <cell r="F36" t="str">
            <v/>
          </cell>
          <cell r="G36" t="str">
            <v/>
          </cell>
          <cell r="H36" t="str">
            <v/>
          </cell>
          <cell r="AB36" t="str">
            <v/>
          </cell>
          <cell r="AC36" t="str">
            <v/>
          </cell>
          <cell r="AD36" t="str">
            <v/>
          </cell>
          <cell r="AE36" t="str">
            <v/>
          </cell>
          <cell r="AF36" t="str">
            <v/>
          </cell>
        </row>
        <row r="37">
          <cell r="D37" t="str">
            <v/>
          </cell>
          <cell r="E37" t="str">
            <v/>
          </cell>
          <cell r="F37" t="str">
            <v/>
          </cell>
          <cell r="G37" t="str">
            <v/>
          </cell>
          <cell r="H37" t="str">
            <v/>
          </cell>
          <cell r="AB37" t="str">
            <v/>
          </cell>
          <cell r="AC37" t="str">
            <v/>
          </cell>
          <cell r="AD37" t="str">
            <v/>
          </cell>
          <cell r="AE37" t="str">
            <v/>
          </cell>
          <cell r="AF37" t="str">
            <v/>
          </cell>
        </row>
        <row r="38">
          <cell r="D38" t="str">
            <v/>
          </cell>
          <cell r="E38" t="str">
            <v/>
          </cell>
          <cell r="F38" t="str">
            <v/>
          </cell>
          <cell r="G38" t="str">
            <v/>
          </cell>
          <cell r="H38" t="str">
            <v/>
          </cell>
          <cell r="AB38" t="str">
            <v/>
          </cell>
          <cell r="AC38" t="str">
            <v/>
          </cell>
          <cell r="AD38" t="str">
            <v/>
          </cell>
          <cell r="AE38" t="str">
            <v/>
          </cell>
          <cell r="AF38" t="str">
            <v/>
          </cell>
        </row>
        <row r="39">
          <cell r="D39" t="str">
            <v/>
          </cell>
          <cell r="E39" t="str">
            <v/>
          </cell>
          <cell r="F39" t="str">
            <v/>
          </cell>
          <cell r="G39" t="str">
            <v/>
          </cell>
          <cell r="H39" t="str">
            <v/>
          </cell>
          <cell r="AB39" t="str">
            <v/>
          </cell>
          <cell r="AC39" t="str">
            <v/>
          </cell>
          <cell r="AD39" t="str">
            <v/>
          </cell>
          <cell r="AE39" t="str">
            <v/>
          </cell>
          <cell r="AF39" t="str">
            <v/>
          </cell>
        </row>
        <row r="40">
          <cell r="D40" t="str">
            <v/>
          </cell>
          <cell r="E40" t="str">
            <v/>
          </cell>
          <cell r="F40" t="str">
            <v/>
          </cell>
          <cell r="G40" t="str">
            <v/>
          </cell>
          <cell r="H40" t="str">
            <v/>
          </cell>
          <cell r="AB40" t="str">
            <v/>
          </cell>
          <cell r="AC40" t="str">
            <v/>
          </cell>
          <cell r="AD40" t="str">
            <v/>
          </cell>
          <cell r="AE40" t="str">
            <v/>
          </cell>
          <cell r="AF40" t="str">
            <v/>
          </cell>
        </row>
        <row r="41">
          <cell r="D41" t="str">
            <v/>
          </cell>
          <cell r="E41" t="str">
            <v/>
          </cell>
          <cell r="F41" t="str">
            <v/>
          </cell>
          <cell r="G41" t="str">
            <v/>
          </cell>
          <cell r="H41" t="str">
            <v/>
          </cell>
          <cell r="AB41" t="str">
            <v/>
          </cell>
          <cell r="AC41" t="str">
            <v/>
          </cell>
          <cell r="AD41" t="str">
            <v/>
          </cell>
          <cell r="AE41" t="str">
            <v/>
          </cell>
          <cell r="AF41" t="str">
            <v/>
          </cell>
        </row>
        <row r="42">
          <cell r="D42" t="str">
            <v/>
          </cell>
          <cell r="E42" t="str">
            <v/>
          </cell>
          <cell r="F42" t="str">
            <v/>
          </cell>
          <cell r="G42" t="str">
            <v/>
          </cell>
          <cell r="H42" t="str">
            <v/>
          </cell>
          <cell r="AB42" t="str">
            <v/>
          </cell>
          <cell r="AC42" t="str">
            <v/>
          </cell>
          <cell r="AD42" t="str">
            <v/>
          </cell>
          <cell r="AE42" t="str">
            <v/>
          </cell>
          <cell r="AF42" t="str">
            <v/>
          </cell>
        </row>
        <row r="43">
          <cell r="D43" t="str">
            <v/>
          </cell>
          <cell r="E43" t="str">
            <v/>
          </cell>
          <cell r="F43" t="str">
            <v/>
          </cell>
          <cell r="G43" t="str">
            <v/>
          </cell>
          <cell r="H43" t="str">
            <v/>
          </cell>
          <cell r="AB43" t="str">
            <v/>
          </cell>
          <cell r="AC43" t="str">
            <v/>
          </cell>
          <cell r="AD43" t="str">
            <v/>
          </cell>
          <cell r="AE43" t="str">
            <v/>
          </cell>
          <cell r="AF43" t="str">
            <v/>
          </cell>
        </row>
        <row r="44">
          <cell r="D44" t="str">
            <v/>
          </cell>
          <cell r="E44" t="str">
            <v/>
          </cell>
          <cell r="F44" t="str">
            <v/>
          </cell>
          <cell r="G44" t="str">
            <v/>
          </cell>
          <cell r="H44" t="str">
            <v/>
          </cell>
          <cell r="AB44" t="str">
            <v/>
          </cell>
          <cell r="AC44" t="str">
            <v/>
          </cell>
          <cell r="AD44" t="str">
            <v/>
          </cell>
          <cell r="AE44" t="str">
            <v/>
          </cell>
          <cell r="AF44" t="str">
            <v/>
          </cell>
        </row>
        <row r="45">
          <cell r="D45" t="str">
            <v/>
          </cell>
          <cell r="E45" t="str">
            <v/>
          </cell>
          <cell r="F45" t="str">
            <v/>
          </cell>
          <cell r="G45" t="str">
            <v/>
          </cell>
          <cell r="H45" t="str">
            <v/>
          </cell>
          <cell r="AB45" t="str">
            <v/>
          </cell>
          <cell r="AC45" t="str">
            <v/>
          </cell>
          <cell r="AD45" t="str">
            <v/>
          </cell>
          <cell r="AE45" t="str">
            <v/>
          </cell>
          <cell r="AF45" t="str">
            <v/>
          </cell>
        </row>
        <row r="46">
          <cell r="D46" t="str">
            <v/>
          </cell>
          <cell r="E46" t="str">
            <v/>
          </cell>
          <cell r="F46" t="str">
            <v/>
          </cell>
          <cell r="G46" t="str">
            <v/>
          </cell>
          <cell r="H46" t="str">
            <v/>
          </cell>
          <cell r="AB46" t="str">
            <v/>
          </cell>
          <cell r="AC46" t="str">
            <v/>
          </cell>
          <cell r="AD46" t="str">
            <v/>
          </cell>
          <cell r="AE46" t="str">
            <v/>
          </cell>
          <cell r="AF46" t="str">
            <v/>
          </cell>
        </row>
        <row r="47">
          <cell r="D47" t="str">
            <v/>
          </cell>
          <cell r="E47" t="str">
            <v/>
          </cell>
          <cell r="F47" t="str">
            <v/>
          </cell>
          <cell r="G47" t="str">
            <v/>
          </cell>
          <cell r="H47" t="str">
            <v/>
          </cell>
          <cell r="AB47" t="str">
            <v/>
          </cell>
          <cell r="AC47" t="str">
            <v/>
          </cell>
          <cell r="AD47" t="str">
            <v/>
          </cell>
          <cell r="AE47" t="str">
            <v/>
          </cell>
          <cell r="AF47" t="str">
            <v/>
          </cell>
        </row>
        <row r="48">
          <cell r="D48" t="str">
            <v/>
          </cell>
          <cell r="E48" t="str">
            <v/>
          </cell>
          <cell r="F48" t="str">
            <v/>
          </cell>
          <cell r="G48" t="str">
            <v/>
          </cell>
          <cell r="H48" t="str">
            <v/>
          </cell>
          <cell r="AB48" t="str">
            <v/>
          </cell>
          <cell r="AC48" t="str">
            <v/>
          </cell>
          <cell r="AD48" t="str">
            <v/>
          </cell>
          <cell r="AE48" t="str">
            <v/>
          </cell>
          <cell r="AF48" t="str">
            <v/>
          </cell>
        </row>
        <row r="49">
          <cell r="D49" t="str">
            <v/>
          </cell>
          <cell r="E49" t="str">
            <v/>
          </cell>
          <cell r="F49" t="str">
            <v/>
          </cell>
          <cell r="G49" t="str">
            <v/>
          </cell>
          <cell r="H49" t="str">
            <v/>
          </cell>
          <cell r="AB49" t="str">
            <v/>
          </cell>
          <cell r="AC49" t="str">
            <v/>
          </cell>
          <cell r="AD49" t="str">
            <v/>
          </cell>
          <cell r="AE49" t="str">
            <v/>
          </cell>
          <cell r="AF49" t="str">
            <v/>
          </cell>
        </row>
        <row r="50">
          <cell r="D50" t="str">
            <v/>
          </cell>
          <cell r="E50" t="str">
            <v/>
          </cell>
          <cell r="F50" t="str">
            <v/>
          </cell>
          <cell r="G50" t="str">
            <v/>
          </cell>
          <cell r="H50" t="str">
            <v/>
          </cell>
          <cell r="AB50" t="str">
            <v/>
          </cell>
          <cell r="AC50" t="str">
            <v/>
          </cell>
          <cell r="AD50" t="str">
            <v/>
          </cell>
          <cell r="AE50" t="str">
            <v/>
          </cell>
          <cell r="AF50" t="str">
            <v/>
          </cell>
        </row>
        <row r="51">
          <cell r="D51" t="str">
            <v/>
          </cell>
          <cell r="E51" t="str">
            <v/>
          </cell>
          <cell r="F51" t="str">
            <v/>
          </cell>
          <cell r="G51" t="str">
            <v/>
          </cell>
          <cell r="H51" t="str">
            <v/>
          </cell>
          <cell r="AB51" t="str">
            <v/>
          </cell>
          <cell r="AC51" t="str">
            <v/>
          </cell>
          <cell r="AD51" t="str">
            <v/>
          </cell>
          <cell r="AE51" t="str">
            <v/>
          </cell>
          <cell r="AF51" t="str">
            <v/>
          </cell>
        </row>
        <row r="52">
          <cell r="D52" t="str">
            <v/>
          </cell>
          <cell r="E52" t="str">
            <v/>
          </cell>
          <cell r="F52" t="str">
            <v/>
          </cell>
          <cell r="G52" t="str">
            <v/>
          </cell>
          <cell r="H52" t="str">
            <v/>
          </cell>
          <cell r="AB52" t="str">
            <v/>
          </cell>
          <cell r="AC52" t="str">
            <v/>
          </cell>
          <cell r="AD52" t="str">
            <v/>
          </cell>
          <cell r="AE52" t="str">
            <v/>
          </cell>
          <cell r="AF52" t="str">
            <v/>
          </cell>
        </row>
        <row r="53">
          <cell r="D53" t="str">
            <v/>
          </cell>
          <cell r="E53" t="str">
            <v/>
          </cell>
          <cell r="F53" t="str">
            <v/>
          </cell>
          <cell r="G53" t="str">
            <v/>
          </cell>
          <cell r="H53" t="str">
            <v/>
          </cell>
          <cell r="AB53" t="str">
            <v/>
          </cell>
          <cell r="AC53" t="str">
            <v/>
          </cell>
          <cell r="AD53" t="str">
            <v/>
          </cell>
          <cell r="AE53" t="str">
            <v/>
          </cell>
          <cell r="AF53" t="str">
            <v/>
          </cell>
        </row>
        <row r="54">
          <cell r="D54" t="str">
            <v/>
          </cell>
          <cell r="E54" t="str">
            <v/>
          </cell>
          <cell r="F54" t="str">
            <v/>
          </cell>
          <cell r="G54" t="str">
            <v/>
          </cell>
          <cell r="H54" t="str">
            <v/>
          </cell>
          <cell r="AB54" t="str">
            <v/>
          </cell>
          <cell r="AC54" t="str">
            <v/>
          </cell>
          <cell r="AD54" t="str">
            <v/>
          </cell>
          <cell r="AE54" t="str">
            <v/>
          </cell>
          <cell r="AF54" t="str">
            <v/>
          </cell>
        </row>
        <row r="55">
          <cell r="D55" t="str">
            <v/>
          </cell>
          <cell r="E55" t="str">
            <v/>
          </cell>
          <cell r="F55" t="str">
            <v/>
          </cell>
          <cell r="G55" t="str">
            <v/>
          </cell>
          <cell r="H55" t="str">
            <v/>
          </cell>
          <cell r="AB55" t="str">
            <v/>
          </cell>
          <cell r="AC55" t="str">
            <v/>
          </cell>
          <cell r="AD55" t="str">
            <v/>
          </cell>
          <cell r="AE55" t="str">
            <v/>
          </cell>
          <cell r="AF55" t="str">
            <v/>
          </cell>
        </row>
        <row r="56">
          <cell r="D56" t="str">
            <v/>
          </cell>
          <cell r="E56" t="str">
            <v/>
          </cell>
          <cell r="F56" t="str">
            <v/>
          </cell>
          <cell r="G56" t="str">
            <v/>
          </cell>
          <cell r="H56" t="str">
            <v/>
          </cell>
          <cell r="AB56" t="str">
            <v/>
          </cell>
          <cell r="AC56" t="str">
            <v/>
          </cell>
          <cell r="AD56" t="str">
            <v/>
          </cell>
          <cell r="AE56" t="str">
            <v/>
          </cell>
          <cell r="AF56" t="str">
            <v/>
          </cell>
        </row>
        <row r="57">
          <cell r="D57" t="str">
            <v/>
          </cell>
          <cell r="E57" t="str">
            <v/>
          </cell>
          <cell r="F57" t="str">
            <v/>
          </cell>
          <cell r="G57" t="str">
            <v/>
          </cell>
          <cell r="H57" t="str">
            <v/>
          </cell>
          <cell r="AB57" t="str">
            <v/>
          </cell>
          <cell r="AC57" t="str">
            <v/>
          </cell>
          <cell r="AD57" t="str">
            <v/>
          </cell>
          <cell r="AE57" t="str">
            <v/>
          </cell>
          <cell r="AF57" t="str">
            <v/>
          </cell>
        </row>
        <row r="58">
          <cell r="D58" t="str">
            <v/>
          </cell>
          <cell r="E58" t="str">
            <v/>
          </cell>
          <cell r="F58" t="str">
            <v/>
          </cell>
          <cell r="G58" t="str">
            <v/>
          </cell>
          <cell r="H58" t="str">
            <v/>
          </cell>
          <cell r="AB58" t="str">
            <v/>
          </cell>
          <cell r="AC58" t="str">
            <v/>
          </cell>
          <cell r="AD58" t="str">
            <v/>
          </cell>
          <cell r="AE58" t="str">
            <v/>
          </cell>
          <cell r="AF58" t="str">
            <v/>
          </cell>
        </row>
        <row r="59">
          <cell r="D59" t="str">
            <v/>
          </cell>
          <cell r="E59" t="str">
            <v/>
          </cell>
          <cell r="F59" t="str">
            <v/>
          </cell>
          <cell r="G59" t="str">
            <v/>
          </cell>
          <cell r="H59" t="str">
            <v/>
          </cell>
          <cell r="AB59" t="str">
            <v/>
          </cell>
          <cell r="AC59" t="str">
            <v/>
          </cell>
          <cell r="AD59" t="str">
            <v/>
          </cell>
          <cell r="AE59" t="str">
            <v/>
          </cell>
          <cell r="AF59" t="str">
            <v/>
          </cell>
        </row>
        <row r="60">
          <cell r="D60" t="str">
            <v/>
          </cell>
          <cell r="E60" t="str">
            <v/>
          </cell>
          <cell r="F60" t="str">
            <v/>
          </cell>
          <cell r="G60" t="str">
            <v/>
          </cell>
          <cell r="H60" t="str">
            <v/>
          </cell>
          <cell r="AB60" t="str">
            <v/>
          </cell>
          <cell r="AC60" t="str">
            <v/>
          </cell>
          <cell r="AD60" t="str">
            <v/>
          </cell>
          <cell r="AE60" t="str">
            <v/>
          </cell>
          <cell r="AF60" t="str">
            <v/>
          </cell>
        </row>
        <row r="61">
          <cell r="D61" t="str">
            <v/>
          </cell>
          <cell r="E61" t="str">
            <v/>
          </cell>
          <cell r="F61" t="str">
            <v/>
          </cell>
          <cell r="G61" t="str">
            <v/>
          </cell>
          <cell r="H61" t="str">
            <v/>
          </cell>
          <cell r="AB61" t="str">
            <v/>
          </cell>
          <cell r="AC61" t="str">
            <v/>
          </cell>
          <cell r="AD61" t="str">
            <v/>
          </cell>
          <cell r="AE61" t="str">
            <v/>
          </cell>
          <cell r="AF61" t="str">
            <v/>
          </cell>
        </row>
        <row r="62">
          <cell r="D62" t="str">
            <v/>
          </cell>
          <cell r="E62" t="str">
            <v/>
          </cell>
          <cell r="F62" t="str">
            <v/>
          </cell>
          <cell r="G62" t="str">
            <v/>
          </cell>
          <cell r="H62" t="str">
            <v/>
          </cell>
          <cell r="AB62" t="str">
            <v/>
          </cell>
          <cell r="AC62" t="str">
            <v/>
          </cell>
          <cell r="AD62" t="str">
            <v/>
          </cell>
          <cell r="AE62" t="str">
            <v/>
          </cell>
          <cell r="AF62" t="str">
            <v/>
          </cell>
        </row>
        <row r="63">
          <cell r="D63" t="str">
            <v/>
          </cell>
          <cell r="E63" t="str">
            <v/>
          </cell>
          <cell r="F63" t="str">
            <v/>
          </cell>
          <cell r="G63" t="str">
            <v/>
          </cell>
          <cell r="H63" t="str">
            <v/>
          </cell>
          <cell r="AB63" t="str">
            <v/>
          </cell>
          <cell r="AC63" t="str">
            <v/>
          </cell>
          <cell r="AD63" t="str">
            <v/>
          </cell>
          <cell r="AE63" t="str">
            <v/>
          </cell>
          <cell r="AF63" t="str">
            <v/>
          </cell>
        </row>
        <row r="64">
          <cell r="D64" t="str">
            <v/>
          </cell>
          <cell r="E64" t="str">
            <v/>
          </cell>
          <cell r="F64" t="str">
            <v/>
          </cell>
          <cell r="G64" t="str">
            <v/>
          </cell>
          <cell r="H64" t="str">
            <v/>
          </cell>
          <cell r="AB64" t="str">
            <v/>
          </cell>
          <cell r="AC64" t="str">
            <v/>
          </cell>
          <cell r="AD64" t="str">
            <v/>
          </cell>
          <cell r="AE64" t="str">
            <v/>
          </cell>
          <cell r="AF64" t="str">
            <v/>
          </cell>
        </row>
        <row r="65">
          <cell r="D65" t="str">
            <v/>
          </cell>
          <cell r="E65" t="str">
            <v/>
          </cell>
          <cell r="F65" t="str">
            <v/>
          </cell>
          <cell r="G65" t="str">
            <v/>
          </cell>
          <cell r="H65" t="str">
            <v/>
          </cell>
          <cell r="AB65" t="str">
            <v/>
          </cell>
          <cell r="AC65" t="str">
            <v/>
          </cell>
          <cell r="AD65" t="str">
            <v/>
          </cell>
          <cell r="AE65" t="str">
            <v/>
          </cell>
          <cell r="AF65" t="str">
            <v/>
          </cell>
        </row>
        <row r="66">
          <cell r="D66" t="str">
            <v/>
          </cell>
          <cell r="E66" t="str">
            <v/>
          </cell>
          <cell r="F66" t="str">
            <v/>
          </cell>
          <cell r="G66" t="str">
            <v/>
          </cell>
          <cell r="H66" t="str">
            <v/>
          </cell>
          <cell r="AB66" t="str">
            <v/>
          </cell>
          <cell r="AC66" t="str">
            <v/>
          </cell>
          <cell r="AD66" t="str">
            <v/>
          </cell>
          <cell r="AE66" t="str">
            <v/>
          </cell>
          <cell r="AF66" t="str">
            <v/>
          </cell>
        </row>
        <row r="67">
          <cell r="D67" t="str">
            <v/>
          </cell>
          <cell r="E67" t="str">
            <v/>
          </cell>
          <cell r="F67" t="str">
            <v/>
          </cell>
          <cell r="G67" t="str">
            <v/>
          </cell>
          <cell r="H67" t="str">
            <v/>
          </cell>
          <cell r="AB67" t="str">
            <v/>
          </cell>
          <cell r="AC67" t="str">
            <v/>
          </cell>
          <cell r="AD67" t="str">
            <v/>
          </cell>
          <cell r="AE67" t="str">
            <v/>
          </cell>
          <cell r="AF67" t="str">
            <v/>
          </cell>
        </row>
        <row r="68">
          <cell r="D68" t="str">
            <v/>
          </cell>
          <cell r="E68" t="str">
            <v/>
          </cell>
          <cell r="F68" t="str">
            <v/>
          </cell>
          <cell r="G68" t="str">
            <v/>
          </cell>
          <cell r="H68" t="str">
            <v/>
          </cell>
          <cell r="AB68" t="str">
            <v/>
          </cell>
          <cell r="AC68" t="str">
            <v/>
          </cell>
          <cell r="AD68" t="str">
            <v/>
          </cell>
          <cell r="AE68" t="str">
            <v/>
          </cell>
          <cell r="AF68" t="str">
            <v/>
          </cell>
        </row>
        <row r="69">
          <cell r="D69" t="str">
            <v/>
          </cell>
          <cell r="E69" t="str">
            <v/>
          </cell>
          <cell r="F69" t="str">
            <v/>
          </cell>
          <cell r="G69" t="str">
            <v/>
          </cell>
          <cell r="H69" t="str">
            <v/>
          </cell>
          <cell r="AB69" t="str">
            <v/>
          </cell>
          <cell r="AC69" t="str">
            <v/>
          </cell>
          <cell r="AD69" t="str">
            <v/>
          </cell>
          <cell r="AE69" t="str">
            <v/>
          </cell>
          <cell r="AF69" t="str">
            <v/>
          </cell>
        </row>
        <row r="70">
          <cell r="D70" t="str">
            <v/>
          </cell>
          <cell r="E70" t="str">
            <v/>
          </cell>
          <cell r="F70" t="str">
            <v/>
          </cell>
          <cell r="G70" t="str">
            <v/>
          </cell>
          <cell r="H70" t="str">
            <v/>
          </cell>
          <cell r="AB70" t="str">
            <v/>
          </cell>
          <cell r="AC70" t="str">
            <v/>
          </cell>
          <cell r="AD70" t="str">
            <v/>
          </cell>
          <cell r="AE70" t="str">
            <v/>
          </cell>
          <cell r="AF70" t="str">
            <v/>
          </cell>
        </row>
        <row r="71">
          <cell r="D71" t="str">
            <v/>
          </cell>
          <cell r="E71" t="str">
            <v/>
          </cell>
          <cell r="F71" t="str">
            <v/>
          </cell>
          <cell r="G71" t="str">
            <v/>
          </cell>
          <cell r="H71" t="str">
            <v/>
          </cell>
          <cell r="AB71" t="str">
            <v/>
          </cell>
          <cell r="AC71" t="str">
            <v/>
          </cell>
          <cell r="AD71" t="str">
            <v/>
          </cell>
          <cell r="AE71" t="str">
            <v/>
          </cell>
          <cell r="AF71" t="str">
            <v/>
          </cell>
        </row>
        <row r="72">
          <cell r="D72" t="str">
            <v/>
          </cell>
          <cell r="E72" t="str">
            <v/>
          </cell>
          <cell r="F72" t="str">
            <v/>
          </cell>
          <cell r="G72" t="str">
            <v/>
          </cell>
          <cell r="H72" t="str">
            <v/>
          </cell>
          <cell r="AB72" t="str">
            <v/>
          </cell>
          <cell r="AC72" t="str">
            <v/>
          </cell>
          <cell r="AD72" t="str">
            <v/>
          </cell>
          <cell r="AE72" t="str">
            <v/>
          </cell>
          <cell r="AF72" t="str">
            <v/>
          </cell>
        </row>
        <row r="73">
          <cell r="D73" t="str">
            <v/>
          </cell>
          <cell r="E73" t="str">
            <v/>
          </cell>
          <cell r="F73" t="str">
            <v/>
          </cell>
          <cell r="G73" t="str">
            <v/>
          </cell>
          <cell r="H73" t="str">
            <v/>
          </cell>
          <cell r="AB73" t="str">
            <v/>
          </cell>
          <cell r="AC73" t="str">
            <v/>
          </cell>
          <cell r="AD73" t="str">
            <v/>
          </cell>
          <cell r="AE73" t="str">
            <v/>
          </cell>
          <cell r="AF73" t="str">
            <v/>
          </cell>
        </row>
        <row r="74">
          <cell r="D74" t="str">
            <v/>
          </cell>
          <cell r="E74" t="str">
            <v/>
          </cell>
          <cell r="F74" t="str">
            <v/>
          </cell>
          <cell r="G74" t="str">
            <v/>
          </cell>
          <cell r="H74" t="str">
            <v/>
          </cell>
          <cell r="AB74" t="str">
            <v/>
          </cell>
          <cell r="AC74" t="str">
            <v/>
          </cell>
          <cell r="AD74" t="str">
            <v/>
          </cell>
          <cell r="AE74" t="str">
            <v/>
          </cell>
          <cell r="AF74" t="str">
            <v/>
          </cell>
        </row>
        <row r="75">
          <cell r="D75" t="str">
            <v/>
          </cell>
          <cell r="E75" t="str">
            <v/>
          </cell>
          <cell r="F75" t="str">
            <v/>
          </cell>
          <cell r="G75" t="str">
            <v/>
          </cell>
          <cell r="H75" t="str">
            <v/>
          </cell>
          <cell r="AB75" t="str">
            <v/>
          </cell>
          <cell r="AC75" t="str">
            <v/>
          </cell>
          <cell r="AD75" t="str">
            <v/>
          </cell>
          <cell r="AE75" t="str">
            <v/>
          </cell>
          <cell r="AF75" t="str">
            <v/>
          </cell>
        </row>
        <row r="76">
          <cell r="D76" t="str">
            <v/>
          </cell>
          <cell r="E76" t="str">
            <v/>
          </cell>
          <cell r="F76" t="str">
            <v/>
          </cell>
          <cell r="G76" t="str">
            <v/>
          </cell>
          <cell r="H76" t="str">
            <v/>
          </cell>
          <cell r="AB76" t="str">
            <v/>
          </cell>
          <cell r="AC76" t="str">
            <v/>
          </cell>
          <cell r="AD76" t="str">
            <v/>
          </cell>
          <cell r="AE76" t="str">
            <v/>
          </cell>
          <cell r="AF76" t="str">
            <v/>
          </cell>
        </row>
        <row r="77">
          <cell r="D77" t="str">
            <v/>
          </cell>
          <cell r="E77" t="str">
            <v/>
          </cell>
          <cell r="F77" t="str">
            <v/>
          </cell>
          <cell r="G77" t="str">
            <v/>
          </cell>
          <cell r="H77" t="str">
            <v/>
          </cell>
          <cell r="AB77" t="str">
            <v/>
          </cell>
          <cell r="AC77" t="str">
            <v/>
          </cell>
          <cell r="AD77" t="str">
            <v/>
          </cell>
          <cell r="AE77" t="str">
            <v/>
          </cell>
          <cell r="AF77" t="str">
            <v/>
          </cell>
        </row>
        <row r="78">
          <cell r="D78" t="str">
            <v/>
          </cell>
          <cell r="E78" t="str">
            <v/>
          </cell>
          <cell r="F78" t="str">
            <v/>
          </cell>
          <cell r="G78" t="str">
            <v/>
          </cell>
          <cell r="H78" t="str">
            <v/>
          </cell>
          <cell r="AB78" t="str">
            <v/>
          </cell>
          <cell r="AC78" t="str">
            <v/>
          </cell>
          <cell r="AD78" t="str">
            <v/>
          </cell>
          <cell r="AE78" t="str">
            <v/>
          </cell>
          <cell r="AF78" t="str">
            <v/>
          </cell>
        </row>
        <row r="79">
          <cell r="D79" t="str">
            <v/>
          </cell>
          <cell r="E79" t="str">
            <v/>
          </cell>
          <cell r="F79" t="str">
            <v/>
          </cell>
          <cell r="G79" t="str">
            <v/>
          </cell>
          <cell r="H79" t="str">
            <v/>
          </cell>
          <cell r="AB79" t="str">
            <v/>
          </cell>
          <cell r="AC79" t="str">
            <v/>
          </cell>
          <cell r="AD79" t="str">
            <v/>
          </cell>
          <cell r="AE79" t="str">
            <v/>
          </cell>
          <cell r="AF79" t="str">
            <v/>
          </cell>
        </row>
        <row r="80">
          <cell r="D80" t="str">
            <v/>
          </cell>
          <cell r="E80" t="str">
            <v/>
          </cell>
          <cell r="F80" t="str">
            <v/>
          </cell>
          <cell r="G80" t="str">
            <v/>
          </cell>
          <cell r="H80" t="str">
            <v/>
          </cell>
          <cell r="AB80" t="str">
            <v/>
          </cell>
          <cell r="AC80" t="str">
            <v/>
          </cell>
          <cell r="AD80" t="str">
            <v/>
          </cell>
          <cell r="AE80" t="str">
            <v/>
          </cell>
          <cell r="AF80" t="str">
            <v/>
          </cell>
        </row>
        <row r="81">
          <cell r="D81" t="str">
            <v/>
          </cell>
          <cell r="E81" t="str">
            <v/>
          </cell>
          <cell r="F81" t="str">
            <v/>
          </cell>
          <cell r="G81" t="str">
            <v/>
          </cell>
          <cell r="H81" t="str">
            <v/>
          </cell>
          <cell r="AB81" t="str">
            <v/>
          </cell>
          <cell r="AC81" t="str">
            <v/>
          </cell>
          <cell r="AD81" t="str">
            <v/>
          </cell>
          <cell r="AE81" t="str">
            <v/>
          </cell>
          <cell r="AF81" t="str">
            <v/>
          </cell>
        </row>
        <row r="82">
          <cell r="D82" t="str">
            <v/>
          </cell>
          <cell r="E82" t="str">
            <v/>
          </cell>
          <cell r="F82" t="str">
            <v/>
          </cell>
          <cell r="G82" t="str">
            <v/>
          </cell>
          <cell r="H82" t="str">
            <v/>
          </cell>
          <cell r="AB82" t="str">
            <v/>
          </cell>
          <cell r="AC82" t="str">
            <v/>
          </cell>
          <cell r="AD82" t="str">
            <v/>
          </cell>
          <cell r="AE82" t="str">
            <v/>
          </cell>
          <cell r="AF82" t="str">
            <v/>
          </cell>
        </row>
        <row r="83">
          <cell r="D83" t="str">
            <v/>
          </cell>
          <cell r="E83" t="str">
            <v/>
          </cell>
          <cell r="F83" t="str">
            <v/>
          </cell>
          <cell r="G83" t="str">
            <v/>
          </cell>
          <cell r="H83" t="str">
            <v/>
          </cell>
          <cell r="AB83" t="str">
            <v/>
          </cell>
          <cell r="AC83" t="str">
            <v/>
          </cell>
          <cell r="AD83" t="str">
            <v/>
          </cell>
          <cell r="AE83" t="str">
            <v/>
          </cell>
          <cell r="AF83" t="str">
            <v/>
          </cell>
        </row>
        <row r="84">
          <cell r="D84" t="str">
            <v/>
          </cell>
          <cell r="E84" t="str">
            <v/>
          </cell>
          <cell r="F84" t="str">
            <v/>
          </cell>
          <cell r="G84" t="str">
            <v/>
          </cell>
          <cell r="H84" t="str">
            <v/>
          </cell>
          <cell r="AB84" t="str">
            <v/>
          </cell>
          <cell r="AC84" t="str">
            <v/>
          </cell>
          <cell r="AD84" t="str">
            <v/>
          </cell>
          <cell r="AE84" t="str">
            <v/>
          </cell>
          <cell r="AF84" t="str">
            <v/>
          </cell>
        </row>
        <row r="85">
          <cell r="D85" t="str">
            <v/>
          </cell>
          <cell r="E85" t="str">
            <v/>
          </cell>
          <cell r="F85" t="str">
            <v/>
          </cell>
          <cell r="G85" t="str">
            <v/>
          </cell>
          <cell r="H85" t="str">
            <v/>
          </cell>
          <cell r="AB85" t="str">
            <v/>
          </cell>
          <cell r="AC85" t="str">
            <v/>
          </cell>
          <cell r="AD85" t="str">
            <v/>
          </cell>
          <cell r="AE85" t="str">
            <v/>
          </cell>
          <cell r="AF85" t="str">
            <v/>
          </cell>
        </row>
        <row r="86">
          <cell r="D86" t="str">
            <v/>
          </cell>
          <cell r="E86" t="str">
            <v/>
          </cell>
          <cell r="F86" t="str">
            <v/>
          </cell>
          <cell r="G86" t="str">
            <v/>
          </cell>
          <cell r="H86" t="str">
            <v/>
          </cell>
          <cell r="AB86" t="str">
            <v/>
          </cell>
          <cell r="AC86" t="str">
            <v/>
          </cell>
          <cell r="AD86" t="str">
            <v/>
          </cell>
          <cell r="AE86" t="str">
            <v/>
          </cell>
          <cell r="AF86" t="str">
            <v/>
          </cell>
        </row>
        <row r="87">
          <cell r="D87" t="str">
            <v/>
          </cell>
          <cell r="E87" t="str">
            <v/>
          </cell>
          <cell r="F87" t="str">
            <v/>
          </cell>
          <cell r="G87" t="str">
            <v/>
          </cell>
          <cell r="H87" t="str">
            <v/>
          </cell>
          <cell r="AB87" t="str">
            <v/>
          </cell>
          <cell r="AC87" t="str">
            <v/>
          </cell>
          <cell r="AD87" t="str">
            <v/>
          </cell>
          <cell r="AE87" t="str">
            <v/>
          </cell>
          <cell r="AF87" t="str">
            <v/>
          </cell>
        </row>
        <row r="88">
          <cell r="D88" t="str">
            <v/>
          </cell>
          <cell r="E88" t="str">
            <v/>
          </cell>
          <cell r="F88" t="str">
            <v/>
          </cell>
          <cell r="G88" t="str">
            <v/>
          </cell>
          <cell r="H88" t="str">
            <v/>
          </cell>
          <cell r="AB88" t="str">
            <v/>
          </cell>
          <cell r="AC88" t="str">
            <v/>
          </cell>
          <cell r="AD88" t="str">
            <v/>
          </cell>
          <cell r="AE88" t="str">
            <v/>
          </cell>
          <cell r="AF88" t="str">
            <v/>
          </cell>
        </row>
        <row r="89">
          <cell r="D89" t="str">
            <v/>
          </cell>
          <cell r="E89" t="str">
            <v/>
          </cell>
          <cell r="F89" t="str">
            <v/>
          </cell>
          <cell r="G89" t="str">
            <v/>
          </cell>
          <cell r="H89" t="str">
            <v/>
          </cell>
          <cell r="AB89" t="str">
            <v/>
          </cell>
          <cell r="AC89" t="str">
            <v/>
          </cell>
          <cell r="AD89" t="str">
            <v/>
          </cell>
          <cell r="AE89" t="str">
            <v/>
          </cell>
          <cell r="AF89" t="str">
            <v/>
          </cell>
        </row>
        <row r="90">
          <cell r="D90" t="str">
            <v/>
          </cell>
          <cell r="E90" t="str">
            <v/>
          </cell>
          <cell r="F90" t="str">
            <v/>
          </cell>
          <cell r="G90" t="str">
            <v/>
          </cell>
          <cell r="H90" t="str">
            <v/>
          </cell>
          <cell r="AB90" t="str">
            <v/>
          </cell>
          <cell r="AC90" t="str">
            <v/>
          </cell>
          <cell r="AD90" t="str">
            <v/>
          </cell>
          <cell r="AE90" t="str">
            <v/>
          </cell>
          <cell r="AF90" t="str">
            <v/>
          </cell>
        </row>
        <row r="91">
          <cell r="D91" t="str">
            <v/>
          </cell>
          <cell r="E91" t="str">
            <v/>
          </cell>
          <cell r="F91" t="str">
            <v/>
          </cell>
          <cell r="G91" t="str">
            <v/>
          </cell>
          <cell r="H91" t="str">
            <v/>
          </cell>
          <cell r="AB91" t="str">
            <v/>
          </cell>
          <cell r="AC91" t="str">
            <v/>
          </cell>
          <cell r="AD91" t="str">
            <v/>
          </cell>
          <cell r="AE91" t="str">
            <v/>
          </cell>
          <cell r="AF91" t="str">
            <v/>
          </cell>
        </row>
        <row r="92">
          <cell r="D92" t="str">
            <v/>
          </cell>
          <cell r="E92" t="str">
            <v/>
          </cell>
          <cell r="F92" t="str">
            <v/>
          </cell>
          <cell r="G92" t="str">
            <v/>
          </cell>
          <cell r="H92" t="str">
            <v/>
          </cell>
          <cell r="AB92" t="str">
            <v/>
          </cell>
          <cell r="AC92" t="str">
            <v/>
          </cell>
          <cell r="AD92" t="str">
            <v/>
          </cell>
          <cell r="AE92" t="str">
            <v/>
          </cell>
          <cell r="AF92" t="str">
            <v/>
          </cell>
        </row>
        <row r="93">
          <cell r="D93" t="str">
            <v/>
          </cell>
          <cell r="E93" t="str">
            <v/>
          </cell>
          <cell r="F93" t="str">
            <v/>
          </cell>
          <cell r="G93" t="str">
            <v/>
          </cell>
          <cell r="H93" t="str">
            <v/>
          </cell>
          <cell r="AB93" t="str">
            <v/>
          </cell>
          <cell r="AC93" t="str">
            <v/>
          </cell>
          <cell r="AD93" t="str">
            <v/>
          </cell>
          <cell r="AE93" t="str">
            <v/>
          </cell>
          <cell r="AF93" t="str">
            <v/>
          </cell>
        </row>
        <row r="94">
          <cell r="D94" t="str">
            <v/>
          </cell>
          <cell r="E94" t="str">
            <v/>
          </cell>
          <cell r="F94" t="str">
            <v/>
          </cell>
          <cell r="G94" t="str">
            <v/>
          </cell>
          <cell r="H94" t="str">
            <v/>
          </cell>
          <cell r="AB94" t="str">
            <v/>
          </cell>
          <cell r="AC94" t="str">
            <v/>
          </cell>
          <cell r="AD94" t="str">
            <v/>
          </cell>
          <cell r="AE94" t="str">
            <v/>
          </cell>
          <cell r="AF94" t="str">
            <v/>
          </cell>
        </row>
        <row r="95">
          <cell r="D95" t="str">
            <v/>
          </cell>
          <cell r="E95" t="str">
            <v/>
          </cell>
          <cell r="F95" t="str">
            <v/>
          </cell>
          <cell r="G95" t="str">
            <v/>
          </cell>
          <cell r="H95" t="str">
            <v/>
          </cell>
          <cell r="AB95" t="str">
            <v/>
          </cell>
          <cell r="AC95" t="str">
            <v/>
          </cell>
          <cell r="AD95" t="str">
            <v/>
          </cell>
          <cell r="AE95" t="str">
            <v/>
          </cell>
          <cell r="AF95" t="str">
            <v/>
          </cell>
        </row>
        <row r="96">
          <cell r="D96" t="str">
            <v/>
          </cell>
          <cell r="E96" t="str">
            <v/>
          </cell>
          <cell r="F96" t="str">
            <v/>
          </cell>
          <cell r="G96" t="str">
            <v/>
          </cell>
          <cell r="H96" t="str">
            <v/>
          </cell>
          <cell r="AB96" t="str">
            <v/>
          </cell>
          <cell r="AC96" t="str">
            <v/>
          </cell>
          <cell r="AD96" t="str">
            <v/>
          </cell>
          <cell r="AE96" t="str">
            <v/>
          </cell>
          <cell r="AF96" t="str">
            <v/>
          </cell>
        </row>
        <row r="97">
          <cell r="D97" t="str">
            <v/>
          </cell>
          <cell r="E97" t="str">
            <v/>
          </cell>
          <cell r="F97" t="str">
            <v/>
          </cell>
          <cell r="G97" t="str">
            <v/>
          </cell>
          <cell r="H97" t="str">
            <v/>
          </cell>
          <cell r="AB97" t="str">
            <v/>
          </cell>
          <cell r="AC97" t="str">
            <v/>
          </cell>
          <cell r="AD97" t="str">
            <v/>
          </cell>
          <cell r="AE97" t="str">
            <v/>
          </cell>
          <cell r="AF97" t="str">
            <v/>
          </cell>
        </row>
        <row r="98">
          <cell r="D98" t="str">
            <v/>
          </cell>
          <cell r="E98" t="str">
            <v/>
          </cell>
          <cell r="F98" t="str">
            <v/>
          </cell>
          <cell r="G98" t="str">
            <v/>
          </cell>
          <cell r="H98" t="str">
            <v/>
          </cell>
          <cell r="AB98" t="str">
            <v/>
          </cell>
          <cell r="AC98" t="str">
            <v/>
          </cell>
          <cell r="AD98" t="str">
            <v/>
          </cell>
          <cell r="AE98" t="str">
            <v/>
          </cell>
          <cell r="AF98" t="str">
            <v/>
          </cell>
        </row>
        <row r="99">
          <cell r="D99" t="str">
            <v/>
          </cell>
          <cell r="E99" t="str">
            <v/>
          </cell>
          <cell r="F99" t="str">
            <v/>
          </cell>
          <cell r="G99" t="str">
            <v/>
          </cell>
          <cell r="H99" t="str">
            <v/>
          </cell>
          <cell r="AB99" t="str">
            <v/>
          </cell>
          <cell r="AC99" t="str">
            <v/>
          </cell>
          <cell r="AD99" t="str">
            <v/>
          </cell>
          <cell r="AE99" t="str">
            <v/>
          </cell>
          <cell r="AF99" t="str">
            <v/>
          </cell>
        </row>
        <row r="100">
          <cell r="D100" t="str">
            <v/>
          </cell>
          <cell r="E100" t="str">
            <v/>
          </cell>
          <cell r="F100" t="str">
            <v/>
          </cell>
          <cell r="G100" t="str">
            <v/>
          </cell>
          <cell r="H100" t="str">
            <v/>
          </cell>
          <cell r="AB100" t="str">
            <v/>
          </cell>
          <cell r="AC100" t="str">
            <v/>
          </cell>
          <cell r="AD100" t="str">
            <v/>
          </cell>
          <cell r="AE100" t="str">
            <v/>
          </cell>
          <cell r="AF100" t="str">
            <v/>
          </cell>
        </row>
        <row r="101">
          <cell r="D101" t="str">
            <v/>
          </cell>
          <cell r="E101" t="str">
            <v/>
          </cell>
          <cell r="F101" t="str">
            <v/>
          </cell>
          <cell r="G101" t="str">
            <v/>
          </cell>
          <cell r="H101" t="str">
            <v/>
          </cell>
          <cell r="AB101" t="str">
            <v/>
          </cell>
          <cell r="AC101" t="str">
            <v/>
          </cell>
          <cell r="AD101" t="str">
            <v/>
          </cell>
          <cell r="AE101" t="str">
            <v/>
          </cell>
          <cell r="AF101" t="str">
            <v/>
          </cell>
        </row>
        <row r="102">
          <cell r="D102" t="str">
            <v/>
          </cell>
          <cell r="E102" t="str">
            <v/>
          </cell>
          <cell r="F102" t="str">
            <v/>
          </cell>
          <cell r="G102" t="str">
            <v/>
          </cell>
          <cell r="H102" t="str">
            <v/>
          </cell>
          <cell r="AB102" t="str">
            <v/>
          </cell>
          <cell r="AC102" t="str">
            <v/>
          </cell>
          <cell r="AD102" t="str">
            <v/>
          </cell>
          <cell r="AE102" t="str">
            <v/>
          </cell>
          <cell r="AF102" t="str">
            <v/>
          </cell>
        </row>
        <row r="103">
          <cell r="D103" t="str">
            <v/>
          </cell>
          <cell r="E103" t="str">
            <v/>
          </cell>
          <cell r="F103" t="str">
            <v/>
          </cell>
          <cell r="G103" t="str">
            <v/>
          </cell>
          <cell r="H103" t="str">
            <v/>
          </cell>
          <cell r="AB103" t="str">
            <v/>
          </cell>
          <cell r="AC103" t="str">
            <v/>
          </cell>
          <cell r="AD103" t="str">
            <v/>
          </cell>
          <cell r="AE103" t="str">
            <v/>
          </cell>
          <cell r="AF103" t="str">
            <v/>
          </cell>
        </row>
        <row r="104">
          <cell r="D104" t="str">
            <v/>
          </cell>
          <cell r="E104" t="str">
            <v/>
          </cell>
          <cell r="F104" t="str">
            <v/>
          </cell>
          <cell r="G104" t="str">
            <v/>
          </cell>
          <cell r="H104" t="str">
            <v/>
          </cell>
          <cell r="AB104" t="str">
            <v/>
          </cell>
          <cell r="AC104" t="str">
            <v/>
          </cell>
          <cell r="AD104" t="str">
            <v/>
          </cell>
          <cell r="AE104" t="str">
            <v/>
          </cell>
          <cell r="AF104" t="str">
            <v/>
          </cell>
        </row>
        <row r="105">
          <cell r="D105" t="str">
            <v/>
          </cell>
          <cell r="E105" t="str">
            <v/>
          </cell>
          <cell r="F105" t="str">
            <v/>
          </cell>
          <cell r="G105" t="str">
            <v/>
          </cell>
          <cell r="H105" t="str">
            <v/>
          </cell>
          <cell r="AB105" t="str">
            <v/>
          </cell>
          <cell r="AC105" t="str">
            <v/>
          </cell>
          <cell r="AD105" t="str">
            <v/>
          </cell>
          <cell r="AE105" t="str">
            <v/>
          </cell>
          <cell r="AF105" t="str">
            <v/>
          </cell>
        </row>
        <row r="106">
          <cell r="D106" t="str">
            <v/>
          </cell>
          <cell r="E106" t="str">
            <v/>
          </cell>
          <cell r="F106" t="str">
            <v/>
          </cell>
          <cell r="G106" t="str">
            <v/>
          </cell>
          <cell r="H106" t="str">
            <v/>
          </cell>
          <cell r="AB106" t="str">
            <v/>
          </cell>
          <cell r="AC106" t="str">
            <v/>
          </cell>
          <cell r="AD106" t="str">
            <v/>
          </cell>
          <cell r="AE106" t="str">
            <v/>
          </cell>
          <cell r="AF106" t="str">
            <v/>
          </cell>
        </row>
        <row r="107">
          <cell r="D107" t="str">
            <v/>
          </cell>
          <cell r="E107" t="str">
            <v/>
          </cell>
          <cell r="F107" t="str">
            <v/>
          </cell>
          <cell r="G107" t="str">
            <v/>
          </cell>
          <cell r="H107" t="str">
            <v/>
          </cell>
          <cell r="AB107" t="str">
            <v/>
          </cell>
          <cell r="AC107" t="str">
            <v/>
          </cell>
          <cell r="AD107" t="str">
            <v/>
          </cell>
          <cell r="AE107" t="str">
            <v/>
          </cell>
          <cell r="AF107" t="str">
            <v/>
          </cell>
        </row>
        <row r="108">
          <cell r="D108" t="str">
            <v/>
          </cell>
          <cell r="E108" t="str">
            <v/>
          </cell>
          <cell r="F108" t="str">
            <v/>
          </cell>
          <cell r="G108" t="str">
            <v/>
          </cell>
          <cell r="H108" t="str">
            <v/>
          </cell>
          <cell r="AB108" t="str">
            <v/>
          </cell>
          <cell r="AC108" t="str">
            <v/>
          </cell>
          <cell r="AD108" t="str">
            <v/>
          </cell>
          <cell r="AE108" t="str">
            <v/>
          </cell>
          <cell r="AF108" t="str">
            <v/>
          </cell>
        </row>
        <row r="109">
          <cell r="D109" t="str">
            <v/>
          </cell>
          <cell r="E109" t="str">
            <v/>
          </cell>
          <cell r="F109" t="str">
            <v/>
          </cell>
          <cell r="G109" t="str">
            <v/>
          </cell>
          <cell r="H109" t="str">
            <v/>
          </cell>
          <cell r="AB109" t="str">
            <v/>
          </cell>
          <cell r="AC109" t="str">
            <v/>
          </cell>
          <cell r="AD109" t="str">
            <v/>
          </cell>
          <cell r="AE109" t="str">
            <v/>
          </cell>
          <cell r="AF109" t="str">
            <v/>
          </cell>
        </row>
        <row r="110">
          <cell r="D110" t="str">
            <v/>
          </cell>
          <cell r="E110" t="str">
            <v/>
          </cell>
          <cell r="F110" t="str">
            <v/>
          </cell>
          <cell r="G110" t="str">
            <v/>
          </cell>
          <cell r="H110" t="str">
            <v/>
          </cell>
          <cell r="AB110" t="str">
            <v/>
          </cell>
          <cell r="AC110" t="str">
            <v/>
          </cell>
          <cell r="AD110" t="str">
            <v/>
          </cell>
          <cell r="AE110" t="str">
            <v/>
          </cell>
          <cell r="AF110" t="str">
            <v/>
          </cell>
        </row>
        <row r="111">
          <cell r="D111" t="str">
            <v/>
          </cell>
          <cell r="E111" t="str">
            <v/>
          </cell>
          <cell r="F111" t="str">
            <v/>
          </cell>
          <cell r="G111" t="str">
            <v/>
          </cell>
          <cell r="H111" t="str">
            <v/>
          </cell>
          <cell r="AB111" t="str">
            <v/>
          </cell>
          <cell r="AC111" t="str">
            <v/>
          </cell>
          <cell r="AD111" t="str">
            <v/>
          </cell>
          <cell r="AE111" t="str">
            <v/>
          </cell>
          <cell r="AF111" t="str">
            <v/>
          </cell>
        </row>
        <row r="112">
          <cell r="D112" t="str">
            <v/>
          </cell>
          <cell r="E112" t="str">
            <v/>
          </cell>
          <cell r="F112" t="str">
            <v/>
          </cell>
          <cell r="G112" t="str">
            <v/>
          </cell>
          <cell r="H112" t="str">
            <v/>
          </cell>
          <cell r="AB112" t="str">
            <v/>
          </cell>
          <cell r="AC112" t="str">
            <v/>
          </cell>
          <cell r="AD112" t="str">
            <v/>
          </cell>
          <cell r="AE112" t="str">
            <v/>
          </cell>
          <cell r="AF112" t="str">
            <v/>
          </cell>
        </row>
        <row r="113">
          <cell r="D113" t="str">
            <v/>
          </cell>
          <cell r="E113" t="str">
            <v/>
          </cell>
          <cell r="F113" t="str">
            <v/>
          </cell>
          <cell r="G113" t="str">
            <v/>
          </cell>
          <cell r="H113" t="str">
            <v/>
          </cell>
          <cell r="AB113" t="str">
            <v/>
          </cell>
          <cell r="AC113" t="str">
            <v/>
          </cell>
          <cell r="AD113" t="str">
            <v/>
          </cell>
          <cell r="AE113" t="str">
            <v/>
          </cell>
          <cell r="AF113" t="str">
            <v/>
          </cell>
        </row>
        <row r="114">
          <cell r="D114" t="str">
            <v/>
          </cell>
          <cell r="E114" t="str">
            <v/>
          </cell>
          <cell r="F114" t="str">
            <v/>
          </cell>
          <cell r="G114" t="str">
            <v/>
          </cell>
          <cell r="H114" t="str">
            <v/>
          </cell>
          <cell r="AB114" t="str">
            <v/>
          </cell>
          <cell r="AC114" t="str">
            <v/>
          </cell>
          <cell r="AD114" t="str">
            <v/>
          </cell>
          <cell r="AE114" t="str">
            <v/>
          </cell>
          <cell r="AF114" t="str">
            <v/>
          </cell>
        </row>
        <row r="115">
          <cell r="D115" t="str">
            <v/>
          </cell>
          <cell r="E115" t="str">
            <v/>
          </cell>
          <cell r="F115" t="str">
            <v/>
          </cell>
          <cell r="G115" t="str">
            <v/>
          </cell>
          <cell r="H115" t="str">
            <v/>
          </cell>
          <cell r="AB115" t="str">
            <v/>
          </cell>
          <cell r="AC115" t="str">
            <v/>
          </cell>
          <cell r="AD115" t="str">
            <v/>
          </cell>
          <cell r="AE115" t="str">
            <v/>
          </cell>
          <cell r="AF115" t="str">
            <v/>
          </cell>
        </row>
        <row r="116">
          <cell r="D116" t="str">
            <v/>
          </cell>
          <cell r="E116" t="str">
            <v/>
          </cell>
          <cell r="F116" t="str">
            <v/>
          </cell>
          <cell r="G116" t="str">
            <v/>
          </cell>
          <cell r="H116" t="str">
            <v/>
          </cell>
          <cell r="AB116" t="str">
            <v/>
          </cell>
          <cell r="AC116" t="str">
            <v/>
          </cell>
          <cell r="AD116" t="str">
            <v/>
          </cell>
          <cell r="AE116" t="str">
            <v/>
          </cell>
          <cell r="AF116" t="str">
            <v/>
          </cell>
        </row>
        <row r="117">
          <cell r="D117" t="str">
            <v/>
          </cell>
          <cell r="E117" t="str">
            <v/>
          </cell>
          <cell r="F117" t="str">
            <v/>
          </cell>
          <cell r="G117" t="str">
            <v/>
          </cell>
          <cell r="H117" t="str">
            <v/>
          </cell>
          <cell r="AB117" t="str">
            <v/>
          </cell>
          <cell r="AC117" t="str">
            <v/>
          </cell>
          <cell r="AD117" t="str">
            <v/>
          </cell>
          <cell r="AE117" t="str">
            <v/>
          </cell>
          <cell r="AF117" t="str">
            <v/>
          </cell>
        </row>
        <row r="118">
          <cell r="D118" t="str">
            <v/>
          </cell>
          <cell r="E118" t="str">
            <v/>
          </cell>
          <cell r="F118" t="str">
            <v/>
          </cell>
          <cell r="G118" t="str">
            <v/>
          </cell>
          <cell r="H118" t="str">
            <v/>
          </cell>
          <cell r="AB118" t="str">
            <v/>
          </cell>
          <cell r="AC118" t="str">
            <v/>
          </cell>
          <cell r="AD118" t="str">
            <v/>
          </cell>
          <cell r="AE118" t="str">
            <v/>
          </cell>
          <cell r="AF118" t="str">
            <v/>
          </cell>
        </row>
        <row r="119">
          <cell r="D119" t="str">
            <v/>
          </cell>
          <cell r="E119" t="str">
            <v/>
          </cell>
          <cell r="F119" t="str">
            <v/>
          </cell>
          <cell r="G119" t="str">
            <v/>
          </cell>
          <cell r="H119" t="str">
            <v/>
          </cell>
          <cell r="AB119" t="str">
            <v/>
          </cell>
          <cell r="AC119" t="str">
            <v/>
          </cell>
          <cell r="AD119" t="str">
            <v/>
          </cell>
          <cell r="AE119" t="str">
            <v/>
          </cell>
          <cell r="AF119" t="str">
            <v/>
          </cell>
        </row>
        <row r="120">
          <cell r="D120" t="str">
            <v/>
          </cell>
          <cell r="E120" t="str">
            <v/>
          </cell>
          <cell r="F120" t="str">
            <v/>
          </cell>
          <cell r="G120" t="str">
            <v/>
          </cell>
          <cell r="H120" t="str">
            <v/>
          </cell>
          <cell r="AB120" t="str">
            <v/>
          </cell>
          <cell r="AC120" t="str">
            <v/>
          </cell>
          <cell r="AD120" t="str">
            <v/>
          </cell>
          <cell r="AE120" t="str">
            <v/>
          </cell>
          <cell r="AF120" t="str">
            <v/>
          </cell>
        </row>
        <row r="121">
          <cell r="D121" t="str">
            <v/>
          </cell>
          <cell r="E121" t="str">
            <v/>
          </cell>
          <cell r="F121" t="str">
            <v/>
          </cell>
          <cell r="G121" t="str">
            <v/>
          </cell>
          <cell r="H121" t="str">
            <v/>
          </cell>
          <cell r="AB121" t="str">
            <v/>
          </cell>
          <cell r="AC121" t="str">
            <v/>
          </cell>
          <cell r="AD121" t="str">
            <v/>
          </cell>
          <cell r="AE121" t="str">
            <v/>
          </cell>
          <cell r="AF121" t="str">
            <v/>
          </cell>
        </row>
        <row r="122">
          <cell r="D122" t="str">
            <v/>
          </cell>
          <cell r="E122" t="str">
            <v/>
          </cell>
          <cell r="F122" t="str">
            <v/>
          </cell>
          <cell r="G122" t="str">
            <v/>
          </cell>
          <cell r="H122" t="str">
            <v/>
          </cell>
          <cell r="AB122" t="str">
            <v/>
          </cell>
          <cell r="AC122" t="str">
            <v/>
          </cell>
          <cell r="AD122" t="str">
            <v/>
          </cell>
          <cell r="AE122" t="str">
            <v/>
          </cell>
          <cell r="AF122" t="str">
            <v/>
          </cell>
        </row>
        <row r="123">
          <cell r="D123" t="str">
            <v/>
          </cell>
          <cell r="E123" t="str">
            <v/>
          </cell>
          <cell r="F123" t="str">
            <v/>
          </cell>
          <cell r="G123" t="str">
            <v/>
          </cell>
          <cell r="H123" t="str">
            <v/>
          </cell>
          <cell r="AB123" t="str">
            <v/>
          </cell>
          <cell r="AC123" t="str">
            <v/>
          </cell>
          <cell r="AD123" t="str">
            <v/>
          </cell>
          <cell r="AE123" t="str">
            <v/>
          </cell>
          <cell r="AF123" t="str">
            <v/>
          </cell>
        </row>
        <row r="124">
          <cell r="D124" t="str">
            <v/>
          </cell>
          <cell r="E124" t="str">
            <v/>
          </cell>
          <cell r="F124" t="str">
            <v/>
          </cell>
          <cell r="G124" t="str">
            <v/>
          </cell>
          <cell r="H124" t="str">
            <v/>
          </cell>
          <cell r="AB124" t="str">
            <v/>
          </cell>
          <cell r="AC124" t="str">
            <v/>
          </cell>
          <cell r="AD124" t="str">
            <v/>
          </cell>
          <cell r="AE124" t="str">
            <v/>
          </cell>
          <cell r="AF124" t="str">
            <v/>
          </cell>
        </row>
        <row r="125">
          <cell r="D125" t="str">
            <v/>
          </cell>
          <cell r="E125" t="str">
            <v/>
          </cell>
          <cell r="F125" t="str">
            <v/>
          </cell>
          <cell r="G125" t="str">
            <v/>
          </cell>
          <cell r="H125" t="str">
            <v/>
          </cell>
          <cell r="AB125" t="str">
            <v/>
          </cell>
          <cell r="AC125" t="str">
            <v/>
          </cell>
          <cell r="AD125" t="str">
            <v/>
          </cell>
          <cell r="AE125" t="str">
            <v/>
          </cell>
          <cell r="AF125" t="str">
            <v/>
          </cell>
        </row>
        <row r="126">
          <cell r="D126" t="str">
            <v/>
          </cell>
          <cell r="E126" t="str">
            <v/>
          </cell>
          <cell r="F126" t="str">
            <v/>
          </cell>
          <cell r="G126" t="str">
            <v/>
          </cell>
          <cell r="H126" t="str">
            <v/>
          </cell>
          <cell r="AB126" t="str">
            <v/>
          </cell>
          <cell r="AC126" t="str">
            <v/>
          </cell>
          <cell r="AD126" t="str">
            <v/>
          </cell>
          <cell r="AE126" t="str">
            <v/>
          </cell>
          <cell r="AF126" t="str">
            <v/>
          </cell>
        </row>
        <row r="127">
          <cell r="D127" t="str">
            <v/>
          </cell>
          <cell r="E127" t="str">
            <v/>
          </cell>
          <cell r="F127" t="str">
            <v/>
          </cell>
          <cell r="G127" t="str">
            <v/>
          </cell>
          <cell r="H127" t="str">
            <v/>
          </cell>
          <cell r="AB127" t="str">
            <v/>
          </cell>
          <cell r="AC127" t="str">
            <v/>
          </cell>
          <cell r="AD127" t="str">
            <v/>
          </cell>
          <cell r="AE127" t="str">
            <v/>
          </cell>
          <cell r="AF127" t="str">
            <v/>
          </cell>
        </row>
        <row r="128">
          <cell r="D128" t="str">
            <v/>
          </cell>
          <cell r="E128" t="str">
            <v/>
          </cell>
          <cell r="F128" t="str">
            <v/>
          </cell>
          <cell r="G128" t="str">
            <v/>
          </cell>
          <cell r="H128" t="str">
            <v/>
          </cell>
          <cell r="AB128" t="str">
            <v/>
          </cell>
          <cell r="AC128" t="str">
            <v/>
          </cell>
          <cell r="AD128" t="str">
            <v/>
          </cell>
          <cell r="AE128" t="str">
            <v/>
          </cell>
          <cell r="AF128" t="str">
            <v/>
          </cell>
        </row>
        <row r="129">
          <cell r="D129" t="str">
            <v/>
          </cell>
          <cell r="E129" t="str">
            <v/>
          </cell>
          <cell r="F129" t="str">
            <v/>
          </cell>
          <cell r="G129" t="str">
            <v/>
          </cell>
          <cell r="H129" t="str">
            <v/>
          </cell>
          <cell r="AB129" t="str">
            <v/>
          </cell>
          <cell r="AC129" t="str">
            <v/>
          </cell>
          <cell r="AD129" t="str">
            <v/>
          </cell>
          <cell r="AE129" t="str">
            <v/>
          </cell>
          <cell r="AF129" t="str">
            <v/>
          </cell>
        </row>
        <row r="130">
          <cell r="D130" t="str">
            <v/>
          </cell>
          <cell r="E130" t="str">
            <v/>
          </cell>
          <cell r="F130" t="str">
            <v/>
          </cell>
          <cell r="G130" t="str">
            <v/>
          </cell>
          <cell r="H130" t="str">
            <v/>
          </cell>
          <cell r="AB130" t="str">
            <v/>
          </cell>
          <cell r="AC130" t="str">
            <v/>
          </cell>
          <cell r="AD130" t="str">
            <v/>
          </cell>
          <cell r="AE130" t="str">
            <v/>
          </cell>
          <cell r="AF130" t="str">
            <v/>
          </cell>
        </row>
        <row r="131">
          <cell r="D131" t="str">
            <v/>
          </cell>
          <cell r="E131" t="str">
            <v/>
          </cell>
          <cell r="F131" t="str">
            <v/>
          </cell>
          <cell r="G131" t="str">
            <v/>
          </cell>
          <cell r="H131" t="str">
            <v/>
          </cell>
          <cell r="AB131" t="str">
            <v/>
          </cell>
          <cell r="AC131" t="str">
            <v/>
          </cell>
          <cell r="AD131" t="str">
            <v/>
          </cell>
          <cell r="AE131" t="str">
            <v/>
          </cell>
          <cell r="AF131" t="str">
            <v/>
          </cell>
        </row>
        <row r="132">
          <cell r="D132" t="str">
            <v/>
          </cell>
          <cell r="E132" t="str">
            <v/>
          </cell>
          <cell r="F132" t="str">
            <v/>
          </cell>
          <cell r="G132" t="str">
            <v/>
          </cell>
          <cell r="H132" t="str">
            <v/>
          </cell>
          <cell r="AB132" t="str">
            <v/>
          </cell>
          <cell r="AC132" t="str">
            <v/>
          </cell>
          <cell r="AD132" t="str">
            <v/>
          </cell>
          <cell r="AE132" t="str">
            <v/>
          </cell>
          <cell r="AF132" t="str">
            <v/>
          </cell>
        </row>
        <row r="133">
          <cell r="D133" t="str">
            <v/>
          </cell>
          <cell r="E133" t="str">
            <v/>
          </cell>
          <cell r="F133" t="str">
            <v/>
          </cell>
          <cell r="G133" t="str">
            <v/>
          </cell>
          <cell r="H133" t="str">
            <v/>
          </cell>
          <cell r="AB133" t="str">
            <v/>
          </cell>
          <cell r="AC133" t="str">
            <v/>
          </cell>
          <cell r="AD133" t="str">
            <v/>
          </cell>
          <cell r="AE133" t="str">
            <v/>
          </cell>
          <cell r="AF133" t="str">
            <v/>
          </cell>
        </row>
        <row r="134">
          <cell r="D134" t="str">
            <v/>
          </cell>
          <cell r="E134" t="str">
            <v/>
          </cell>
          <cell r="F134" t="str">
            <v/>
          </cell>
          <cell r="G134" t="str">
            <v/>
          </cell>
          <cell r="H134" t="str">
            <v/>
          </cell>
          <cell r="AB134" t="str">
            <v/>
          </cell>
          <cell r="AC134" t="str">
            <v/>
          </cell>
          <cell r="AD134" t="str">
            <v/>
          </cell>
          <cell r="AE134" t="str">
            <v/>
          </cell>
          <cell r="AF134" t="str">
            <v/>
          </cell>
        </row>
        <row r="135">
          <cell r="D135" t="str">
            <v/>
          </cell>
          <cell r="E135" t="str">
            <v/>
          </cell>
          <cell r="F135" t="str">
            <v/>
          </cell>
          <cell r="G135" t="str">
            <v/>
          </cell>
          <cell r="H135" t="str">
            <v/>
          </cell>
          <cell r="AB135" t="str">
            <v/>
          </cell>
          <cell r="AC135" t="str">
            <v/>
          </cell>
          <cell r="AD135" t="str">
            <v/>
          </cell>
          <cell r="AE135" t="str">
            <v/>
          </cell>
          <cell r="AF135" t="str">
            <v/>
          </cell>
        </row>
        <row r="136">
          <cell r="D136" t="str">
            <v/>
          </cell>
          <cell r="E136" t="str">
            <v/>
          </cell>
          <cell r="F136" t="str">
            <v/>
          </cell>
          <cell r="G136" t="str">
            <v/>
          </cell>
          <cell r="H136" t="str">
            <v/>
          </cell>
          <cell r="AB136" t="str">
            <v/>
          </cell>
          <cell r="AC136" t="str">
            <v/>
          </cell>
          <cell r="AD136" t="str">
            <v/>
          </cell>
          <cell r="AE136" t="str">
            <v/>
          </cell>
          <cell r="AF136" t="str">
            <v/>
          </cell>
        </row>
        <row r="137">
          <cell r="D137" t="str">
            <v/>
          </cell>
          <cell r="E137" t="str">
            <v/>
          </cell>
          <cell r="F137" t="str">
            <v/>
          </cell>
          <cell r="G137" t="str">
            <v/>
          </cell>
          <cell r="H137" t="str">
            <v/>
          </cell>
          <cell r="AB137" t="str">
            <v/>
          </cell>
          <cell r="AC137" t="str">
            <v/>
          </cell>
          <cell r="AD137" t="str">
            <v/>
          </cell>
          <cell r="AE137" t="str">
            <v/>
          </cell>
          <cell r="AF137" t="str">
            <v/>
          </cell>
        </row>
        <row r="138">
          <cell r="D138" t="str">
            <v/>
          </cell>
          <cell r="E138" t="str">
            <v/>
          </cell>
          <cell r="F138" t="str">
            <v/>
          </cell>
          <cell r="G138" t="str">
            <v/>
          </cell>
          <cell r="H138" t="str">
            <v/>
          </cell>
          <cell r="AB138" t="str">
            <v/>
          </cell>
          <cell r="AC138" t="str">
            <v/>
          </cell>
          <cell r="AD138" t="str">
            <v/>
          </cell>
          <cell r="AE138" t="str">
            <v/>
          </cell>
          <cell r="AF138" t="str">
            <v/>
          </cell>
        </row>
        <row r="139">
          <cell r="D139" t="str">
            <v/>
          </cell>
          <cell r="E139" t="str">
            <v/>
          </cell>
          <cell r="F139" t="str">
            <v/>
          </cell>
          <cell r="G139" t="str">
            <v/>
          </cell>
          <cell r="H139" t="str">
            <v/>
          </cell>
          <cell r="AB139" t="str">
            <v/>
          </cell>
          <cell r="AC139" t="str">
            <v/>
          </cell>
          <cell r="AD139" t="str">
            <v/>
          </cell>
          <cell r="AE139" t="str">
            <v/>
          </cell>
          <cell r="AF139" t="str">
            <v/>
          </cell>
        </row>
        <row r="140">
          <cell r="D140" t="str">
            <v/>
          </cell>
          <cell r="E140" t="str">
            <v/>
          </cell>
          <cell r="F140" t="str">
            <v/>
          </cell>
          <cell r="G140" t="str">
            <v/>
          </cell>
          <cell r="H140" t="str">
            <v/>
          </cell>
          <cell r="AB140" t="str">
            <v/>
          </cell>
          <cell r="AC140" t="str">
            <v/>
          </cell>
          <cell r="AD140" t="str">
            <v/>
          </cell>
          <cell r="AE140" t="str">
            <v/>
          </cell>
          <cell r="AF140" t="str">
            <v/>
          </cell>
        </row>
        <row r="141">
          <cell r="D141" t="str">
            <v/>
          </cell>
          <cell r="E141" t="str">
            <v/>
          </cell>
          <cell r="F141" t="str">
            <v/>
          </cell>
          <cell r="G141" t="str">
            <v/>
          </cell>
          <cell r="H141" t="str">
            <v/>
          </cell>
          <cell r="AB141" t="str">
            <v/>
          </cell>
          <cell r="AC141" t="str">
            <v/>
          </cell>
          <cell r="AD141" t="str">
            <v/>
          </cell>
          <cell r="AE141" t="str">
            <v/>
          </cell>
          <cell r="AF141" t="str">
            <v/>
          </cell>
        </row>
        <row r="142">
          <cell r="D142" t="str">
            <v/>
          </cell>
          <cell r="E142" t="str">
            <v/>
          </cell>
          <cell r="F142" t="str">
            <v/>
          </cell>
          <cell r="G142" t="str">
            <v/>
          </cell>
          <cell r="H142" t="str">
            <v/>
          </cell>
          <cell r="AB142" t="str">
            <v/>
          </cell>
          <cell r="AC142" t="str">
            <v/>
          </cell>
          <cell r="AD142" t="str">
            <v/>
          </cell>
          <cell r="AE142" t="str">
            <v/>
          </cell>
          <cell r="AF142" t="str">
            <v/>
          </cell>
        </row>
        <row r="143">
          <cell r="D143" t="str">
            <v/>
          </cell>
          <cell r="E143" t="str">
            <v/>
          </cell>
          <cell r="F143" t="str">
            <v/>
          </cell>
          <cell r="G143" t="str">
            <v/>
          </cell>
          <cell r="H143" t="str">
            <v/>
          </cell>
          <cell r="AB143" t="str">
            <v/>
          </cell>
          <cell r="AC143" t="str">
            <v/>
          </cell>
          <cell r="AD143" t="str">
            <v/>
          </cell>
          <cell r="AE143" t="str">
            <v/>
          </cell>
          <cell r="AF143" t="str">
            <v/>
          </cell>
        </row>
        <row r="144">
          <cell r="D144" t="str">
            <v/>
          </cell>
          <cell r="E144" t="str">
            <v/>
          </cell>
          <cell r="F144" t="str">
            <v/>
          </cell>
          <cell r="G144" t="str">
            <v/>
          </cell>
          <cell r="H144" t="str">
            <v/>
          </cell>
          <cell r="AB144" t="str">
            <v/>
          </cell>
          <cell r="AC144" t="str">
            <v/>
          </cell>
          <cell r="AD144" t="str">
            <v/>
          </cell>
          <cell r="AE144" t="str">
            <v/>
          </cell>
          <cell r="AF144" t="str">
            <v/>
          </cell>
        </row>
        <row r="145">
          <cell r="D145" t="str">
            <v/>
          </cell>
          <cell r="E145" t="str">
            <v/>
          </cell>
          <cell r="F145" t="str">
            <v/>
          </cell>
          <cell r="G145" t="str">
            <v/>
          </cell>
          <cell r="H145" t="str">
            <v/>
          </cell>
          <cell r="AB145" t="str">
            <v/>
          </cell>
          <cell r="AC145" t="str">
            <v/>
          </cell>
          <cell r="AD145" t="str">
            <v/>
          </cell>
          <cell r="AE145" t="str">
            <v/>
          </cell>
          <cell r="AF145" t="str">
            <v/>
          </cell>
        </row>
        <row r="146">
          <cell r="D146" t="str">
            <v/>
          </cell>
          <cell r="E146" t="str">
            <v/>
          </cell>
          <cell r="F146" t="str">
            <v/>
          </cell>
          <cell r="G146" t="str">
            <v/>
          </cell>
          <cell r="H146" t="str">
            <v/>
          </cell>
          <cell r="AB146" t="str">
            <v/>
          </cell>
          <cell r="AC146" t="str">
            <v/>
          </cell>
          <cell r="AD146" t="str">
            <v/>
          </cell>
          <cell r="AE146" t="str">
            <v/>
          </cell>
          <cell r="AF146" t="str">
            <v/>
          </cell>
        </row>
        <row r="147">
          <cell r="D147" t="str">
            <v/>
          </cell>
          <cell r="E147" t="str">
            <v/>
          </cell>
          <cell r="F147" t="str">
            <v/>
          </cell>
          <cell r="G147" t="str">
            <v/>
          </cell>
          <cell r="H147" t="str">
            <v/>
          </cell>
          <cell r="AB147" t="str">
            <v/>
          </cell>
          <cell r="AC147" t="str">
            <v/>
          </cell>
          <cell r="AD147" t="str">
            <v/>
          </cell>
          <cell r="AE147" t="str">
            <v/>
          </cell>
          <cell r="AF147" t="str">
            <v/>
          </cell>
        </row>
        <row r="148">
          <cell r="D148" t="str">
            <v/>
          </cell>
          <cell r="E148" t="str">
            <v/>
          </cell>
          <cell r="F148" t="str">
            <v/>
          </cell>
          <cell r="G148" t="str">
            <v/>
          </cell>
          <cell r="H148" t="str">
            <v/>
          </cell>
          <cell r="AB148" t="str">
            <v/>
          </cell>
          <cell r="AC148" t="str">
            <v/>
          </cell>
          <cell r="AD148" t="str">
            <v/>
          </cell>
          <cell r="AE148" t="str">
            <v/>
          </cell>
          <cell r="AF148" t="str">
            <v/>
          </cell>
        </row>
        <row r="149">
          <cell r="D149" t="str">
            <v/>
          </cell>
          <cell r="E149" t="str">
            <v/>
          </cell>
          <cell r="F149" t="str">
            <v/>
          </cell>
          <cell r="G149" t="str">
            <v/>
          </cell>
          <cell r="H149" t="str">
            <v/>
          </cell>
          <cell r="AB149" t="str">
            <v/>
          </cell>
          <cell r="AC149" t="str">
            <v/>
          </cell>
          <cell r="AD149" t="str">
            <v/>
          </cell>
          <cell r="AE149" t="str">
            <v/>
          </cell>
          <cell r="AF149" t="str">
            <v/>
          </cell>
        </row>
        <row r="150">
          <cell r="D150" t="str">
            <v/>
          </cell>
          <cell r="E150" t="str">
            <v/>
          </cell>
          <cell r="F150" t="str">
            <v/>
          </cell>
          <cell r="G150" t="str">
            <v/>
          </cell>
          <cell r="H150" t="str">
            <v/>
          </cell>
          <cell r="AB150" t="str">
            <v/>
          </cell>
          <cell r="AC150" t="str">
            <v/>
          </cell>
          <cell r="AD150" t="str">
            <v/>
          </cell>
          <cell r="AE150" t="str">
            <v/>
          </cell>
          <cell r="AF150" t="str">
            <v/>
          </cell>
        </row>
        <row r="151">
          <cell r="D151" t="str">
            <v/>
          </cell>
          <cell r="E151" t="str">
            <v/>
          </cell>
          <cell r="F151" t="str">
            <v/>
          </cell>
          <cell r="G151" t="str">
            <v/>
          </cell>
          <cell r="H151" t="str">
            <v/>
          </cell>
          <cell r="AB151" t="str">
            <v/>
          </cell>
          <cell r="AC151" t="str">
            <v/>
          </cell>
          <cell r="AD151" t="str">
            <v/>
          </cell>
          <cell r="AE151" t="str">
            <v/>
          </cell>
          <cell r="AF151" t="str">
            <v/>
          </cell>
        </row>
        <row r="152">
          <cell r="D152" t="str">
            <v/>
          </cell>
          <cell r="E152" t="str">
            <v/>
          </cell>
          <cell r="F152" t="str">
            <v/>
          </cell>
          <cell r="G152" t="str">
            <v/>
          </cell>
          <cell r="H152" t="str">
            <v/>
          </cell>
          <cell r="AB152" t="str">
            <v/>
          </cell>
          <cell r="AC152" t="str">
            <v/>
          </cell>
          <cell r="AD152" t="str">
            <v/>
          </cell>
          <cell r="AE152" t="str">
            <v/>
          </cell>
          <cell r="AF152" t="str">
            <v/>
          </cell>
        </row>
        <row r="153">
          <cell r="D153" t="str">
            <v/>
          </cell>
          <cell r="E153" t="str">
            <v/>
          </cell>
          <cell r="F153" t="str">
            <v/>
          </cell>
          <cell r="G153" t="str">
            <v/>
          </cell>
          <cell r="H153" t="str">
            <v/>
          </cell>
          <cell r="AB153" t="str">
            <v/>
          </cell>
          <cell r="AC153" t="str">
            <v/>
          </cell>
          <cell r="AD153" t="str">
            <v/>
          </cell>
          <cell r="AE153" t="str">
            <v/>
          </cell>
          <cell r="AF153" t="str">
            <v/>
          </cell>
        </row>
        <row r="154">
          <cell r="D154" t="str">
            <v/>
          </cell>
          <cell r="E154" t="str">
            <v/>
          </cell>
          <cell r="F154" t="str">
            <v/>
          </cell>
          <cell r="G154" t="str">
            <v/>
          </cell>
          <cell r="H154" t="str">
            <v/>
          </cell>
          <cell r="AB154" t="str">
            <v/>
          </cell>
          <cell r="AC154" t="str">
            <v/>
          </cell>
          <cell r="AD154" t="str">
            <v/>
          </cell>
          <cell r="AE154" t="str">
            <v/>
          </cell>
          <cell r="AF154" t="str">
            <v/>
          </cell>
        </row>
        <row r="155">
          <cell r="D155" t="str">
            <v/>
          </cell>
          <cell r="E155" t="str">
            <v/>
          </cell>
          <cell r="F155" t="str">
            <v/>
          </cell>
          <cell r="G155" t="str">
            <v/>
          </cell>
          <cell r="H155" t="str">
            <v/>
          </cell>
          <cell r="AB155" t="str">
            <v/>
          </cell>
          <cell r="AC155" t="str">
            <v/>
          </cell>
          <cell r="AD155" t="str">
            <v/>
          </cell>
          <cell r="AE155" t="str">
            <v/>
          </cell>
          <cell r="AF155" t="str">
            <v/>
          </cell>
        </row>
        <row r="156">
          <cell r="D156" t="str">
            <v/>
          </cell>
          <cell r="E156" t="str">
            <v/>
          </cell>
          <cell r="F156" t="str">
            <v/>
          </cell>
          <cell r="G156" t="str">
            <v/>
          </cell>
          <cell r="H156" t="str">
            <v/>
          </cell>
          <cell r="AB156" t="str">
            <v/>
          </cell>
          <cell r="AC156" t="str">
            <v/>
          </cell>
          <cell r="AD156" t="str">
            <v/>
          </cell>
          <cell r="AE156" t="str">
            <v/>
          </cell>
          <cell r="AF156" t="str">
            <v/>
          </cell>
        </row>
        <row r="157">
          <cell r="D157" t="str">
            <v/>
          </cell>
          <cell r="E157" t="str">
            <v/>
          </cell>
          <cell r="F157" t="str">
            <v/>
          </cell>
          <cell r="G157" t="str">
            <v/>
          </cell>
          <cell r="H157" t="str">
            <v/>
          </cell>
          <cell r="AB157" t="str">
            <v/>
          </cell>
          <cell r="AC157" t="str">
            <v/>
          </cell>
          <cell r="AD157" t="str">
            <v/>
          </cell>
          <cell r="AE157" t="str">
            <v/>
          </cell>
          <cell r="AF157" t="str">
            <v/>
          </cell>
        </row>
        <row r="158">
          <cell r="D158" t="str">
            <v/>
          </cell>
          <cell r="E158" t="str">
            <v/>
          </cell>
          <cell r="F158" t="str">
            <v/>
          </cell>
          <cell r="G158" t="str">
            <v/>
          </cell>
          <cell r="H158" t="str">
            <v/>
          </cell>
          <cell r="AB158" t="str">
            <v/>
          </cell>
          <cell r="AC158" t="str">
            <v/>
          </cell>
          <cell r="AD158" t="str">
            <v/>
          </cell>
          <cell r="AE158" t="str">
            <v/>
          </cell>
          <cell r="AF158" t="str">
            <v/>
          </cell>
        </row>
        <row r="159">
          <cell r="D159" t="str">
            <v/>
          </cell>
          <cell r="E159" t="str">
            <v/>
          </cell>
          <cell r="F159" t="str">
            <v/>
          </cell>
          <cell r="G159" t="str">
            <v/>
          </cell>
          <cell r="H159" t="str">
            <v/>
          </cell>
          <cell r="AB159" t="str">
            <v/>
          </cell>
          <cell r="AC159" t="str">
            <v/>
          </cell>
          <cell r="AD159" t="str">
            <v/>
          </cell>
          <cell r="AE159" t="str">
            <v/>
          </cell>
          <cell r="AF159" t="str">
            <v/>
          </cell>
        </row>
        <row r="160">
          <cell r="D160" t="str">
            <v/>
          </cell>
          <cell r="E160" t="str">
            <v/>
          </cell>
          <cell r="F160" t="str">
            <v/>
          </cell>
          <cell r="G160" t="str">
            <v/>
          </cell>
          <cell r="H160" t="str">
            <v/>
          </cell>
          <cell r="AB160" t="str">
            <v/>
          </cell>
          <cell r="AC160" t="str">
            <v/>
          </cell>
          <cell r="AD160" t="str">
            <v/>
          </cell>
          <cell r="AE160" t="str">
            <v/>
          </cell>
          <cell r="AF160" t="str">
            <v/>
          </cell>
        </row>
        <row r="161">
          <cell r="D161" t="str">
            <v/>
          </cell>
          <cell r="E161" t="str">
            <v/>
          </cell>
          <cell r="F161" t="str">
            <v/>
          </cell>
          <cell r="G161" t="str">
            <v/>
          </cell>
          <cell r="H161" t="str">
            <v/>
          </cell>
          <cell r="AB161" t="str">
            <v/>
          </cell>
          <cell r="AC161" t="str">
            <v/>
          </cell>
          <cell r="AD161" t="str">
            <v/>
          </cell>
          <cell r="AE161" t="str">
            <v/>
          </cell>
          <cell r="AF161" t="str">
            <v/>
          </cell>
        </row>
        <row r="162">
          <cell r="D162" t="str">
            <v/>
          </cell>
          <cell r="E162" t="str">
            <v/>
          </cell>
          <cell r="F162" t="str">
            <v/>
          </cell>
          <cell r="G162" t="str">
            <v/>
          </cell>
          <cell r="H162" t="str">
            <v/>
          </cell>
          <cell r="AB162" t="str">
            <v/>
          </cell>
          <cell r="AC162" t="str">
            <v/>
          </cell>
          <cell r="AD162" t="str">
            <v/>
          </cell>
          <cell r="AE162" t="str">
            <v/>
          </cell>
          <cell r="AF162" t="str">
            <v/>
          </cell>
        </row>
        <row r="163">
          <cell r="D163" t="str">
            <v/>
          </cell>
          <cell r="E163" t="str">
            <v/>
          </cell>
          <cell r="F163" t="str">
            <v/>
          </cell>
          <cell r="G163" t="str">
            <v/>
          </cell>
          <cell r="H163" t="str">
            <v/>
          </cell>
          <cell r="AB163" t="str">
            <v/>
          </cell>
          <cell r="AC163" t="str">
            <v/>
          </cell>
          <cell r="AD163" t="str">
            <v/>
          </cell>
          <cell r="AE163" t="str">
            <v/>
          </cell>
          <cell r="AF163" t="str">
            <v/>
          </cell>
        </row>
        <row r="164">
          <cell r="D164" t="str">
            <v/>
          </cell>
          <cell r="E164" t="str">
            <v/>
          </cell>
          <cell r="F164" t="str">
            <v/>
          </cell>
          <cell r="G164" t="str">
            <v/>
          </cell>
          <cell r="H164" t="str">
            <v/>
          </cell>
          <cell r="AB164" t="str">
            <v/>
          </cell>
          <cell r="AC164" t="str">
            <v/>
          </cell>
          <cell r="AD164" t="str">
            <v/>
          </cell>
          <cell r="AE164" t="str">
            <v/>
          </cell>
          <cell r="AF164" t="str">
            <v/>
          </cell>
        </row>
        <row r="165">
          <cell r="D165" t="str">
            <v/>
          </cell>
          <cell r="E165" t="str">
            <v/>
          </cell>
          <cell r="F165" t="str">
            <v/>
          </cell>
          <cell r="G165" t="str">
            <v/>
          </cell>
          <cell r="H165" t="str">
            <v/>
          </cell>
          <cell r="AB165" t="str">
            <v/>
          </cell>
          <cell r="AC165" t="str">
            <v/>
          </cell>
          <cell r="AD165" t="str">
            <v/>
          </cell>
          <cell r="AE165" t="str">
            <v/>
          </cell>
          <cell r="AF165" t="str">
            <v/>
          </cell>
        </row>
        <row r="166">
          <cell r="D166" t="str">
            <v/>
          </cell>
          <cell r="E166" t="str">
            <v/>
          </cell>
          <cell r="F166" t="str">
            <v/>
          </cell>
          <cell r="G166" t="str">
            <v/>
          </cell>
          <cell r="H166" t="str">
            <v/>
          </cell>
          <cell r="AB166" t="str">
            <v/>
          </cell>
          <cell r="AC166" t="str">
            <v/>
          </cell>
          <cell r="AD166" t="str">
            <v/>
          </cell>
          <cell r="AE166" t="str">
            <v/>
          </cell>
          <cell r="AF166" t="str">
            <v/>
          </cell>
        </row>
        <row r="167">
          <cell r="D167" t="str">
            <v/>
          </cell>
          <cell r="E167" t="str">
            <v/>
          </cell>
          <cell r="F167" t="str">
            <v/>
          </cell>
          <cell r="G167" t="str">
            <v/>
          </cell>
          <cell r="H167" t="str">
            <v/>
          </cell>
          <cell r="AB167" t="str">
            <v/>
          </cell>
          <cell r="AC167" t="str">
            <v/>
          </cell>
          <cell r="AD167" t="str">
            <v/>
          </cell>
          <cell r="AE167" t="str">
            <v/>
          </cell>
          <cell r="AF167" t="str">
            <v/>
          </cell>
        </row>
        <row r="168">
          <cell r="D168" t="str">
            <v/>
          </cell>
          <cell r="E168" t="str">
            <v/>
          </cell>
          <cell r="F168" t="str">
            <v/>
          </cell>
          <cell r="G168" t="str">
            <v/>
          </cell>
          <cell r="H168" t="str">
            <v/>
          </cell>
          <cell r="AB168" t="str">
            <v/>
          </cell>
          <cell r="AC168" t="str">
            <v/>
          </cell>
          <cell r="AD168" t="str">
            <v/>
          </cell>
          <cell r="AE168" t="str">
            <v/>
          </cell>
          <cell r="AF168" t="str">
            <v/>
          </cell>
        </row>
        <row r="169">
          <cell r="D169" t="str">
            <v/>
          </cell>
          <cell r="E169" t="str">
            <v/>
          </cell>
          <cell r="F169" t="str">
            <v/>
          </cell>
          <cell r="G169" t="str">
            <v/>
          </cell>
          <cell r="H169" t="str">
            <v/>
          </cell>
          <cell r="AB169" t="str">
            <v/>
          </cell>
          <cell r="AC169" t="str">
            <v/>
          </cell>
          <cell r="AD169" t="str">
            <v/>
          </cell>
          <cell r="AE169" t="str">
            <v/>
          </cell>
          <cell r="AF169" t="str">
            <v/>
          </cell>
        </row>
        <row r="170">
          <cell r="D170" t="str">
            <v/>
          </cell>
          <cell r="E170" t="str">
            <v/>
          </cell>
          <cell r="F170" t="str">
            <v/>
          </cell>
          <cell r="G170" t="str">
            <v/>
          </cell>
          <cell r="H170" t="str">
            <v/>
          </cell>
          <cell r="AB170" t="str">
            <v/>
          </cell>
          <cell r="AC170" t="str">
            <v/>
          </cell>
          <cell r="AD170" t="str">
            <v/>
          </cell>
          <cell r="AE170" t="str">
            <v/>
          </cell>
          <cell r="AF170" t="str">
            <v/>
          </cell>
        </row>
        <row r="171">
          <cell r="D171" t="str">
            <v/>
          </cell>
          <cell r="E171" t="str">
            <v/>
          </cell>
          <cell r="F171" t="str">
            <v/>
          </cell>
          <cell r="G171" t="str">
            <v/>
          </cell>
          <cell r="H171" t="str">
            <v/>
          </cell>
          <cell r="AB171" t="str">
            <v/>
          </cell>
          <cell r="AC171" t="str">
            <v/>
          </cell>
          <cell r="AD171" t="str">
            <v/>
          </cell>
          <cell r="AE171" t="str">
            <v/>
          </cell>
          <cell r="AF171" t="str">
            <v/>
          </cell>
        </row>
        <row r="172">
          <cell r="D172" t="str">
            <v/>
          </cell>
          <cell r="E172" t="str">
            <v/>
          </cell>
          <cell r="F172" t="str">
            <v/>
          </cell>
          <cell r="G172" t="str">
            <v/>
          </cell>
          <cell r="H172" t="str">
            <v/>
          </cell>
          <cell r="AB172" t="str">
            <v/>
          </cell>
          <cell r="AC172" t="str">
            <v/>
          </cell>
          <cell r="AD172" t="str">
            <v/>
          </cell>
          <cell r="AE172" t="str">
            <v/>
          </cell>
          <cell r="AF172" t="str">
            <v/>
          </cell>
        </row>
        <row r="173">
          <cell r="D173" t="str">
            <v/>
          </cell>
          <cell r="E173" t="str">
            <v/>
          </cell>
          <cell r="F173" t="str">
            <v/>
          </cell>
          <cell r="G173" t="str">
            <v/>
          </cell>
          <cell r="H173" t="str">
            <v/>
          </cell>
          <cell r="AB173" t="str">
            <v/>
          </cell>
          <cell r="AC173" t="str">
            <v/>
          </cell>
          <cell r="AD173" t="str">
            <v/>
          </cell>
          <cell r="AE173" t="str">
            <v/>
          </cell>
          <cell r="AF173" t="str">
            <v/>
          </cell>
        </row>
        <row r="174">
          <cell r="D174" t="str">
            <v/>
          </cell>
          <cell r="E174" t="str">
            <v/>
          </cell>
          <cell r="F174" t="str">
            <v/>
          </cell>
          <cell r="G174" t="str">
            <v/>
          </cell>
          <cell r="H174" t="str">
            <v/>
          </cell>
          <cell r="AB174" t="str">
            <v/>
          </cell>
          <cell r="AC174" t="str">
            <v/>
          </cell>
          <cell r="AD174" t="str">
            <v/>
          </cell>
          <cell r="AE174" t="str">
            <v/>
          </cell>
          <cell r="AF174" t="str">
            <v/>
          </cell>
        </row>
        <row r="175">
          <cell r="D175" t="str">
            <v/>
          </cell>
          <cell r="E175" t="str">
            <v/>
          </cell>
          <cell r="F175" t="str">
            <v/>
          </cell>
          <cell r="G175" t="str">
            <v/>
          </cell>
          <cell r="H175" t="str">
            <v/>
          </cell>
          <cell r="AB175" t="str">
            <v/>
          </cell>
          <cell r="AC175" t="str">
            <v/>
          </cell>
          <cell r="AD175" t="str">
            <v/>
          </cell>
          <cell r="AE175" t="str">
            <v/>
          </cell>
          <cell r="AF175" t="str">
            <v/>
          </cell>
        </row>
        <row r="176">
          <cell r="D176" t="str">
            <v/>
          </cell>
          <cell r="E176" t="str">
            <v/>
          </cell>
          <cell r="F176" t="str">
            <v/>
          </cell>
          <cell r="G176" t="str">
            <v/>
          </cell>
          <cell r="H176" t="str">
            <v/>
          </cell>
          <cell r="AB176" t="str">
            <v/>
          </cell>
          <cell r="AC176" t="str">
            <v/>
          </cell>
          <cell r="AD176" t="str">
            <v/>
          </cell>
          <cell r="AE176" t="str">
            <v/>
          </cell>
          <cell r="AF176" t="str">
            <v/>
          </cell>
        </row>
        <row r="177">
          <cell r="D177" t="str">
            <v/>
          </cell>
          <cell r="E177" t="str">
            <v/>
          </cell>
          <cell r="F177" t="str">
            <v/>
          </cell>
          <cell r="G177" t="str">
            <v/>
          </cell>
          <cell r="H177" t="str">
            <v/>
          </cell>
          <cell r="AB177" t="str">
            <v/>
          </cell>
          <cell r="AC177" t="str">
            <v/>
          </cell>
          <cell r="AD177" t="str">
            <v/>
          </cell>
          <cell r="AE177" t="str">
            <v/>
          </cell>
          <cell r="AF177" t="str">
            <v/>
          </cell>
        </row>
        <row r="178">
          <cell r="D178" t="str">
            <v/>
          </cell>
          <cell r="E178" t="str">
            <v/>
          </cell>
          <cell r="F178" t="str">
            <v/>
          </cell>
          <cell r="G178" t="str">
            <v/>
          </cell>
          <cell r="H178" t="str">
            <v/>
          </cell>
          <cell r="AB178" t="str">
            <v/>
          </cell>
          <cell r="AC178" t="str">
            <v/>
          </cell>
          <cell r="AD178" t="str">
            <v/>
          </cell>
          <cell r="AE178" t="str">
            <v/>
          </cell>
          <cell r="AF178" t="str">
            <v/>
          </cell>
        </row>
        <row r="179">
          <cell r="D179" t="str">
            <v/>
          </cell>
          <cell r="E179" t="str">
            <v/>
          </cell>
          <cell r="F179" t="str">
            <v/>
          </cell>
          <cell r="G179" t="str">
            <v/>
          </cell>
          <cell r="H179" t="str">
            <v/>
          </cell>
          <cell r="AB179" t="str">
            <v/>
          </cell>
          <cell r="AC179" t="str">
            <v/>
          </cell>
          <cell r="AD179" t="str">
            <v/>
          </cell>
          <cell r="AE179" t="str">
            <v/>
          </cell>
          <cell r="AF179" t="str">
            <v/>
          </cell>
        </row>
        <row r="180">
          <cell r="D180" t="str">
            <v/>
          </cell>
          <cell r="E180" t="str">
            <v/>
          </cell>
          <cell r="F180" t="str">
            <v/>
          </cell>
          <cell r="G180" t="str">
            <v/>
          </cell>
          <cell r="H180" t="str">
            <v/>
          </cell>
          <cell r="AB180" t="str">
            <v/>
          </cell>
          <cell r="AC180" t="str">
            <v/>
          </cell>
          <cell r="AD180" t="str">
            <v/>
          </cell>
          <cell r="AE180" t="str">
            <v/>
          </cell>
          <cell r="AF180" t="str">
            <v/>
          </cell>
        </row>
        <row r="181">
          <cell r="D181" t="str">
            <v/>
          </cell>
          <cell r="E181" t="str">
            <v/>
          </cell>
          <cell r="F181" t="str">
            <v/>
          </cell>
          <cell r="G181" t="str">
            <v/>
          </cell>
          <cell r="H181" t="str">
            <v/>
          </cell>
          <cell r="AB181" t="str">
            <v/>
          </cell>
          <cell r="AC181" t="str">
            <v/>
          </cell>
          <cell r="AD181" t="str">
            <v/>
          </cell>
          <cell r="AE181" t="str">
            <v/>
          </cell>
          <cell r="AF181" t="str">
            <v/>
          </cell>
        </row>
        <row r="182">
          <cell r="D182" t="str">
            <v/>
          </cell>
          <cell r="E182" t="str">
            <v/>
          </cell>
          <cell r="F182" t="str">
            <v/>
          </cell>
          <cell r="G182" t="str">
            <v/>
          </cell>
          <cell r="H182" t="str">
            <v/>
          </cell>
          <cell r="AB182" t="str">
            <v/>
          </cell>
          <cell r="AC182" t="str">
            <v/>
          </cell>
          <cell r="AD182" t="str">
            <v/>
          </cell>
          <cell r="AE182" t="str">
            <v/>
          </cell>
          <cell r="AF182" t="str">
            <v/>
          </cell>
        </row>
        <row r="183">
          <cell r="D183" t="str">
            <v/>
          </cell>
          <cell r="E183" t="str">
            <v/>
          </cell>
          <cell r="F183" t="str">
            <v/>
          </cell>
          <cell r="G183" t="str">
            <v/>
          </cell>
          <cell r="H183" t="str">
            <v/>
          </cell>
          <cell r="AB183" t="str">
            <v/>
          </cell>
          <cell r="AC183" t="str">
            <v/>
          </cell>
          <cell r="AD183" t="str">
            <v/>
          </cell>
          <cell r="AE183" t="str">
            <v/>
          </cell>
          <cell r="AF183" t="str">
            <v/>
          </cell>
        </row>
        <row r="184">
          <cell r="D184" t="str">
            <v/>
          </cell>
          <cell r="E184" t="str">
            <v/>
          </cell>
          <cell r="F184" t="str">
            <v/>
          </cell>
          <cell r="G184" t="str">
            <v/>
          </cell>
          <cell r="H184" t="str">
            <v/>
          </cell>
          <cell r="AB184" t="str">
            <v/>
          </cell>
          <cell r="AC184" t="str">
            <v/>
          </cell>
          <cell r="AD184" t="str">
            <v/>
          </cell>
          <cell r="AE184" t="str">
            <v/>
          </cell>
          <cell r="AF184" t="str">
            <v/>
          </cell>
        </row>
        <row r="185">
          <cell r="D185" t="str">
            <v/>
          </cell>
          <cell r="E185" t="str">
            <v/>
          </cell>
          <cell r="F185" t="str">
            <v/>
          </cell>
          <cell r="G185" t="str">
            <v/>
          </cell>
          <cell r="H185" t="str">
            <v/>
          </cell>
          <cell r="AB185" t="str">
            <v/>
          </cell>
          <cell r="AC185" t="str">
            <v/>
          </cell>
          <cell r="AD185" t="str">
            <v/>
          </cell>
          <cell r="AE185" t="str">
            <v/>
          </cell>
          <cell r="AF185" t="str">
            <v/>
          </cell>
        </row>
        <row r="186">
          <cell r="D186" t="str">
            <v/>
          </cell>
          <cell r="E186" t="str">
            <v/>
          </cell>
          <cell r="F186" t="str">
            <v/>
          </cell>
          <cell r="G186" t="str">
            <v/>
          </cell>
          <cell r="H186" t="str">
            <v/>
          </cell>
          <cell r="AB186" t="str">
            <v/>
          </cell>
          <cell r="AC186" t="str">
            <v/>
          </cell>
          <cell r="AD186" t="str">
            <v/>
          </cell>
          <cell r="AE186" t="str">
            <v/>
          </cell>
          <cell r="AF186" t="str">
            <v/>
          </cell>
        </row>
        <row r="187">
          <cell r="D187" t="str">
            <v/>
          </cell>
          <cell r="E187" t="str">
            <v/>
          </cell>
          <cell r="F187" t="str">
            <v/>
          </cell>
          <cell r="G187" t="str">
            <v/>
          </cell>
          <cell r="H187" t="str">
            <v/>
          </cell>
          <cell r="AB187" t="str">
            <v/>
          </cell>
          <cell r="AC187" t="str">
            <v/>
          </cell>
          <cell r="AD187" t="str">
            <v/>
          </cell>
          <cell r="AE187" t="str">
            <v/>
          </cell>
          <cell r="AF187" t="str">
            <v/>
          </cell>
        </row>
        <row r="188">
          <cell r="D188" t="str">
            <v/>
          </cell>
          <cell r="E188" t="str">
            <v/>
          </cell>
          <cell r="F188" t="str">
            <v/>
          </cell>
          <cell r="G188" t="str">
            <v/>
          </cell>
          <cell r="H188" t="str">
            <v/>
          </cell>
          <cell r="AB188" t="str">
            <v/>
          </cell>
          <cell r="AC188" t="str">
            <v/>
          </cell>
          <cell r="AD188" t="str">
            <v/>
          </cell>
          <cell r="AE188" t="str">
            <v/>
          </cell>
          <cell r="AF188" t="str">
            <v/>
          </cell>
        </row>
        <row r="189">
          <cell r="D189" t="str">
            <v/>
          </cell>
          <cell r="E189" t="str">
            <v/>
          </cell>
          <cell r="F189" t="str">
            <v/>
          </cell>
          <cell r="G189" t="str">
            <v/>
          </cell>
          <cell r="H189" t="str">
            <v/>
          </cell>
          <cell r="AB189" t="str">
            <v/>
          </cell>
          <cell r="AC189" t="str">
            <v/>
          </cell>
          <cell r="AD189" t="str">
            <v/>
          </cell>
          <cell r="AE189" t="str">
            <v/>
          </cell>
          <cell r="AF189" t="str">
            <v/>
          </cell>
        </row>
        <row r="190">
          <cell r="D190" t="str">
            <v/>
          </cell>
          <cell r="E190" t="str">
            <v/>
          </cell>
          <cell r="F190" t="str">
            <v/>
          </cell>
          <cell r="G190" t="str">
            <v/>
          </cell>
          <cell r="H190" t="str">
            <v/>
          </cell>
          <cell r="AB190" t="str">
            <v/>
          </cell>
          <cell r="AC190" t="str">
            <v/>
          </cell>
          <cell r="AD190" t="str">
            <v/>
          </cell>
          <cell r="AE190" t="str">
            <v/>
          </cell>
          <cell r="AF190" t="str">
            <v/>
          </cell>
        </row>
        <row r="191">
          <cell r="D191" t="str">
            <v/>
          </cell>
          <cell r="E191" t="str">
            <v/>
          </cell>
          <cell r="F191" t="str">
            <v/>
          </cell>
          <cell r="G191" t="str">
            <v/>
          </cell>
          <cell r="H191" t="str">
            <v/>
          </cell>
          <cell r="AB191" t="str">
            <v/>
          </cell>
          <cell r="AC191" t="str">
            <v/>
          </cell>
          <cell r="AD191" t="str">
            <v/>
          </cell>
          <cell r="AE191" t="str">
            <v/>
          </cell>
          <cell r="AF191" t="str">
            <v/>
          </cell>
        </row>
        <row r="192">
          <cell r="D192" t="str">
            <v/>
          </cell>
          <cell r="E192" t="str">
            <v/>
          </cell>
          <cell r="F192" t="str">
            <v/>
          </cell>
          <cell r="G192" t="str">
            <v/>
          </cell>
          <cell r="H192" t="str">
            <v/>
          </cell>
          <cell r="AB192" t="str">
            <v/>
          </cell>
          <cell r="AC192" t="str">
            <v/>
          </cell>
          <cell r="AD192" t="str">
            <v/>
          </cell>
          <cell r="AE192" t="str">
            <v/>
          </cell>
          <cell r="AF192" t="str">
            <v/>
          </cell>
        </row>
        <row r="193">
          <cell r="D193" t="str">
            <v/>
          </cell>
          <cell r="E193" t="str">
            <v/>
          </cell>
          <cell r="F193" t="str">
            <v/>
          </cell>
          <cell r="G193" t="str">
            <v/>
          </cell>
          <cell r="H193" t="str">
            <v/>
          </cell>
          <cell r="AB193" t="str">
            <v/>
          </cell>
          <cell r="AC193" t="str">
            <v/>
          </cell>
          <cell r="AD193" t="str">
            <v/>
          </cell>
          <cell r="AE193" t="str">
            <v/>
          </cell>
          <cell r="AF193" t="str">
            <v/>
          </cell>
        </row>
        <row r="194">
          <cell r="D194" t="str">
            <v/>
          </cell>
          <cell r="E194" t="str">
            <v/>
          </cell>
          <cell r="F194" t="str">
            <v/>
          </cell>
          <cell r="G194" t="str">
            <v/>
          </cell>
          <cell r="H194" t="str">
            <v/>
          </cell>
          <cell r="AB194" t="str">
            <v/>
          </cell>
          <cell r="AC194" t="str">
            <v/>
          </cell>
          <cell r="AD194" t="str">
            <v/>
          </cell>
          <cell r="AE194" t="str">
            <v/>
          </cell>
          <cell r="AF194" t="str">
            <v/>
          </cell>
        </row>
        <row r="195">
          <cell r="D195" t="str">
            <v/>
          </cell>
          <cell r="E195" t="str">
            <v/>
          </cell>
          <cell r="F195" t="str">
            <v/>
          </cell>
          <cell r="G195" t="str">
            <v/>
          </cell>
          <cell r="H195" t="str">
            <v/>
          </cell>
          <cell r="AB195" t="str">
            <v/>
          </cell>
          <cell r="AC195" t="str">
            <v/>
          </cell>
          <cell r="AD195" t="str">
            <v/>
          </cell>
          <cell r="AE195" t="str">
            <v/>
          </cell>
          <cell r="AF195" t="str">
            <v/>
          </cell>
        </row>
        <row r="196">
          <cell r="D196" t="str">
            <v/>
          </cell>
          <cell r="E196" t="str">
            <v/>
          </cell>
          <cell r="F196" t="str">
            <v/>
          </cell>
          <cell r="G196" t="str">
            <v/>
          </cell>
          <cell r="H196" t="str">
            <v/>
          </cell>
          <cell r="AB196" t="str">
            <v/>
          </cell>
          <cell r="AC196" t="str">
            <v/>
          </cell>
          <cell r="AD196" t="str">
            <v/>
          </cell>
          <cell r="AE196" t="str">
            <v/>
          </cell>
          <cell r="AF196" t="str">
            <v/>
          </cell>
        </row>
        <row r="197">
          <cell r="D197" t="str">
            <v/>
          </cell>
          <cell r="E197" t="str">
            <v/>
          </cell>
          <cell r="F197" t="str">
            <v/>
          </cell>
          <cell r="G197" t="str">
            <v/>
          </cell>
          <cell r="H197" t="str">
            <v/>
          </cell>
          <cell r="AB197" t="str">
            <v/>
          </cell>
          <cell r="AC197" t="str">
            <v/>
          </cell>
          <cell r="AD197" t="str">
            <v/>
          </cell>
          <cell r="AE197" t="str">
            <v/>
          </cell>
          <cell r="AF197" t="str">
            <v/>
          </cell>
        </row>
        <row r="198">
          <cell r="D198" t="str">
            <v/>
          </cell>
          <cell r="E198" t="str">
            <v/>
          </cell>
          <cell r="F198" t="str">
            <v/>
          </cell>
          <cell r="G198" t="str">
            <v/>
          </cell>
          <cell r="H198" t="str">
            <v/>
          </cell>
          <cell r="AB198" t="str">
            <v/>
          </cell>
          <cell r="AC198" t="str">
            <v/>
          </cell>
          <cell r="AD198" t="str">
            <v/>
          </cell>
          <cell r="AE198" t="str">
            <v/>
          </cell>
          <cell r="AF198" t="str">
            <v/>
          </cell>
        </row>
        <row r="199">
          <cell r="D199" t="str">
            <v/>
          </cell>
          <cell r="E199" t="str">
            <v/>
          </cell>
          <cell r="F199" t="str">
            <v/>
          </cell>
          <cell r="G199" t="str">
            <v/>
          </cell>
          <cell r="H199" t="str">
            <v/>
          </cell>
          <cell r="AB199" t="str">
            <v/>
          </cell>
          <cell r="AC199" t="str">
            <v/>
          </cell>
          <cell r="AD199" t="str">
            <v/>
          </cell>
          <cell r="AE199" t="str">
            <v/>
          </cell>
          <cell r="AF199" t="str">
            <v/>
          </cell>
        </row>
        <row r="200">
          <cell r="D200" t="str">
            <v/>
          </cell>
          <cell r="E200" t="str">
            <v/>
          </cell>
          <cell r="F200" t="str">
            <v/>
          </cell>
          <cell r="G200" t="str">
            <v/>
          </cell>
          <cell r="H200" t="str">
            <v/>
          </cell>
          <cell r="AB200" t="str">
            <v/>
          </cell>
          <cell r="AC200" t="str">
            <v/>
          </cell>
          <cell r="AD200" t="str">
            <v/>
          </cell>
          <cell r="AE200" t="str">
            <v/>
          </cell>
          <cell r="AF200" t="str">
            <v/>
          </cell>
        </row>
        <row r="201">
          <cell r="D201" t="str">
            <v/>
          </cell>
          <cell r="E201" t="str">
            <v/>
          </cell>
          <cell r="F201" t="str">
            <v/>
          </cell>
          <cell r="G201" t="str">
            <v/>
          </cell>
          <cell r="H201" t="str">
            <v/>
          </cell>
          <cell r="AB201" t="str">
            <v/>
          </cell>
          <cell r="AC201" t="str">
            <v/>
          </cell>
          <cell r="AD201" t="str">
            <v/>
          </cell>
          <cell r="AE201" t="str">
            <v/>
          </cell>
          <cell r="AF201" t="str">
            <v/>
          </cell>
        </row>
        <row r="202">
          <cell r="D202" t="str">
            <v/>
          </cell>
          <cell r="E202" t="str">
            <v/>
          </cell>
          <cell r="F202" t="str">
            <v/>
          </cell>
          <cell r="G202" t="str">
            <v/>
          </cell>
          <cell r="H202" t="str">
            <v/>
          </cell>
          <cell r="AB202" t="str">
            <v/>
          </cell>
          <cell r="AC202" t="str">
            <v/>
          </cell>
          <cell r="AD202" t="str">
            <v/>
          </cell>
          <cell r="AE202" t="str">
            <v/>
          </cell>
          <cell r="AF202" t="str">
            <v/>
          </cell>
        </row>
        <row r="203">
          <cell r="D203" t="str">
            <v/>
          </cell>
          <cell r="E203" t="str">
            <v/>
          </cell>
          <cell r="F203" t="str">
            <v/>
          </cell>
          <cell r="G203" t="str">
            <v/>
          </cell>
          <cell r="H203" t="str">
            <v/>
          </cell>
          <cell r="AB203" t="str">
            <v/>
          </cell>
          <cell r="AC203" t="str">
            <v/>
          </cell>
          <cell r="AD203" t="str">
            <v/>
          </cell>
          <cell r="AE203" t="str">
            <v/>
          </cell>
          <cell r="AF203" t="str">
            <v/>
          </cell>
        </row>
        <row r="204">
          <cell r="D204" t="str">
            <v/>
          </cell>
          <cell r="E204" t="str">
            <v/>
          </cell>
          <cell r="F204" t="str">
            <v/>
          </cell>
          <cell r="G204" t="str">
            <v/>
          </cell>
          <cell r="H204" t="str">
            <v/>
          </cell>
          <cell r="AB204" t="str">
            <v/>
          </cell>
          <cell r="AC204" t="str">
            <v/>
          </cell>
          <cell r="AD204" t="str">
            <v/>
          </cell>
          <cell r="AE204" t="str">
            <v/>
          </cell>
          <cell r="AF204" t="str">
            <v/>
          </cell>
        </row>
        <row r="205">
          <cell r="D205" t="str">
            <v/>
          </cell>
          <cell r="E205" t="str">
            <v/>
          </cell>
          <cell r="F205" t="str">
            <v/>
          </cell>
          <cell r="G205" t="str">
            <v/>
          </cell>
          <cell r="H205" t="str">
            <v/>
          </cell>
          <cell r="AB205" t="str">
            <v/>
          </cell>
          <cell r="AC205" t="str">
            <v/>
          </cell>
          <cell r="AD205" t="str">
            <v/>
          </cell>
          <cell r="AE205" t="str">
            <v/>
          </cell>
          <cell r="AF205" t="str">
            <v/>
          </cell>
        </row>
        <row r="206">
          <cell r="D206" t="str">
            <v/>
          </cell>
          <cell r="E206" t="str">
            <v/>
          </cell>
          <cell r="F206" t="str">
            <v/>
          </cell>
          <cell r="G206" t="str">
            <v/>
          </cell>
          <cell r="H206" t="str">
            <v/>
          </cell>
          <cell r="AB206" t="str">
            <v/>
          </cell>
          <cell r="AC206" t="str">
            <v/>
          </cell>
          <cell r="AD206" t="str">
            <v/>
          </cell>
          <cell r="AE206" t="str">
            <v/>
          </cell>
          <cell r="AF206" t="str">
            <v/>
          </cell>
        </row>
        <row r="207">
          <cell r="D207" t="str">
            <v/>
          </cell>
          <cell r="E207" t="str">
            <v/>
          </cell>
          <cell r="F207" t="str">
            <v/>
          </cell>
          <cell r="G207" t="str">
            <v/>
          </cell>
          <cell r="H207" t="str">
            <v/>
          </cell>
          <cell r="AB207" t="str">
            <v/>
          </cell>
          <cell r="AC207" t="str">
            <v/>
          </cell>
          <cell r="AD207" t="str">
            <v/>
          </cell>
          <cell r="AE207" t="str">
            <v/>
          </cell>
          <cell r="AF207" t="str">
            <v/>
          </cell>
        </row>
        <row r="208">
          <cell r="D208" t="str">
            <v/>
          </cell>
          <cell r="E208" t="str">
            <v/>
          </cell>
          <cell r="F208" t="str">
            <v/>
          </cell>
          <cell r="G208" t="str">
            <v/>
          </cell>
          <cell r="H208" t="str">
            <v/>
          </cell>
          <cell r="AB208" t="str">
            <v/>
          </cell>
          <cell r="AC208" t="str">
            <v/>
          </cell>
          <cell r="AD208" t="str">
            <v/>
          </cell>
          <cell r="AE208" t="str">
            <v/>
          </cell>
          <cell r="AF208" t="str">
            <v/>
          </cell>
        </row>
        <row r="209">
          <cell r="D209" t="str">
            <v/>
          </cell>
          <cell r="E209" t="str">
            <v/>
          </cell>
          <cell r="F209" t="str">
            <v/>
          </cell>
          <cell r="G209" t="str">
            <v/>
          </cell>
          <cell r="H209" t="str">
            <v/>
          </cell>
          <cell r="AB209" t="str">
            <v/>
          </cell>
          <cell r="AC209" t="str">
            <v/>
          </cell>
          <cell r="AD209" t="str">
            <v/>
          </cell>
          <cell r="AE209" t="str">
            <v/>
          </cell>
          <cell r="AF209" t="str">
            <v/>
          </cell>
        </row>
        <row r="210">
          <cell r="D210" t="str">
            <v/>
          </cell>
          <cell r="E210" t="str">
            <v/>
          </cell>
          <cell r="F210" t="str">
            <v/>
          </cell>
          <cell r="G210" t="str">
            <v/>
          </cell>
          <cell r="H210" t="str">
            <v/>
          </cell>
          <cell r="AB210" t="str">
            <v/>
          </cell>
          <cell r="AC210" t="str">
            <v/>
          </cell>
          <cell r="AD210" t="str">
            <v/>
          </cell>
          <cell r="AE210" t="str">
            <v/>
          </cell>
          <cell r="AF210" t="str">
            <v/>
          </cell>
        </row>
        <row r="211">
          <cell r="D211" t="str">
            <v/>
          </cell>
          <cell r="E211" t="str">
            <v/>
          </cell>
          <cell r="F211" t="str">
            <v/>
          </cell>
          <cell r="G211" t="str">
            <v/>
          </cell>
          <cell r="H211" t="str">
            <v/>
          </cell>
          <cell r="AB211" t="str">
            <v/>
          </cell>
          <cell r="AC211" t="str">
            <v/>
          </cell>
          <cell r="AD211" t="str">
            <v/>
          </cell>
          <cell r="AE211" t="str">
            <v/>
          </cell>
          <cell r="AF211" t="str">
            <v/>
          </cell>
        </row>
        <row r="212">
          <cell r="D212" t="str">
            <v/>
          </cell>
          <cell r="E212" t="str">
            <v/>
          </cell>
          <cell r="F212" t="str">
            <v/>
          </cell>
          <cell r="G212" t="str">
            <v/>
          </cell>
          <cell r="H212" t="str">
            <v/>
          </cell>
          <cell r="AB212" t="str">
            <v/>
          </cell>
          <cell r="AC212" t="str">
            <v/>
          </cell>
          <cell r="AD212" t="str">
            <v/>
          </cell>
          <cell r="AE212" t="str">
            <v/>
          </cell>
          <cell r="AF212" t="str">
            <v/>
          </cell>
        </row>
        <row r="213">
          <cell r="D213" t="str">
            <v/>
          </cell>
          <cell r="E213" t="str">
            <v/>
          </cell>
          <cell r="F213" t="str">
            <v/>
          </cell>
          <cell r="G213" t="str">
            <v/>
          </cell>
          <cell r="H213" t="str">
            <v/>
          </cell>
          <cell r="AB213" t="str">
            <v/>
          </cell>
          <cell r="AC213" t="str">
            <v/>
          </cell>
          <cell r="AD213" t="str">
            <v/>
          </cell>
          <cell r="AE213" t="str">
            <v/>
          </cell>
          <cell r="AF213" t="str">
            <v/>
          </cell>
        </row>
        <row r="214">
          <cell r="D214" t="str">
            <v/>
          </cell>
          <cell r="E214" t="str">
            <v/>
          </cell>
          <cell r="F214" t="str">
            <v/>
          </cell>
          <cell r="G214" t="str">
            <v/>
          </cell>
          <cell r="H214" t="str">
            <v/>
          </cell>
          <cell r="AB214" t="str">
            <v/>
          </cell>
          <cell r="AC214" t="str">
            <v/>
          </cell>
          <cell r="AD214" t="str">
            <v/>
          </cell>
          <cell r="AE214" t="str">
            <v/>
          </cell>
          <cell r="AF214" t="str">
            <v/>
          </cell>
        </row>
        <row r="215">
          <cell r="D215" t="str">
            <v/>
          </cell>
          <cell r="E215" t="str">
            <v/>
          </cell>
          <cell r="F215" t="str">
            <v/>
          </cell>
          <cell r="G215" t="str">
            <v/>
          </cell>
          <cell r="H215" t="str">
            <v/>
          </cell>
          <cell r="AB215" t="str">
            <v/>
          </cell>
          <cell r="AC215" t="str">
            <v/>
          </cell>
          <cell r="AD215" t="str">
            <v/>
          </cell>
          <cell r="AE215" t="str">
            <v/>
          </cell>
          <cell r="AF215" t="str">
            <v/>
          </cell>
        </row>
        <row r="216">
          <cell r="D216" t="str">
            <v/>
          </cell>
          <cell r="E216" t="str">
            <v/>
          </cell>
          <cell r="F216" t="str">
            <v/>
          </cell>
          <cell r="G216" t="str">
            <v/>
          </cell>
          <cell r="H216" t="str">
            <v/>
          </cell>
          <cell r="AB216" t="str">
            <v/>
          </cell>
          <cell r="AC216" t="str">
            <v/>
          </cell>
          <cell r="AD216" t="str">
            <v/>
          </cell>
          <cell r="AE216" t="str">
            <v/>
          </cell>
          <cell r="AF216" t="str">
            <v/>
          </cell>
        </row>
        <row r="217">
          <cell r="D217" t="str">
            <v/>
          </cell>
          <cell r="E217" t="str">
            <v/>
          </cell>
          <cell r="F217" t="str">
            <v/>
          </cell>
          <cell r="G217" t="str">
            <v/>
          </cell>
          <cell r="H217" t="str">
            <v/>
          </cell>
          <cell r="AB217" t="str">
            <v/>
          </cell>
          <cell r="AC217" t="str">
            <v/>
          </cell>
          <cell r="AD217" t="str">
            <v/>
          </cell>
          <cell r="AE217" t="str">
            <v/>
          </cell>
          <cell r="AF217" t="str">
            <v/>
          </cell>
        </row>
        <row r="218">
          <cell r="D218" t="str">
            <v/>
          </cell>
          <cell r="E218" t="str">
            <v/>
          </cell>
          <cell r="F218" t="str">
            <v/>
          </cell>
          <cell r="G218" t="str">
            <v/>
          </cell>
          <cell r="H218" t="str">
            <v/>
          </cell>
          <cell r="AB218" t="str">
            <v/>
          </cell>
          <cell r="AC218" t="str">
            <v/>
          </cell>
          <cell r="AD218" t="str">
            <v/>
          </cell>
          <cell r="AE218" t="str">
            <v/>
          </cell>
          <cell r="AF218" t="str">
            <v/>
          </cell>
        </row>
        <row r="219">
          <cell r="D219" t="str">
            <v/>
          </cell>
          <cell r="E219" t="str">
            <v/>
          </cell>
          <cell r="F219" t="str">
            <v/>
          </cell>
          <cell r="G219" t="str">
            <v/>
          </cell>
          <cell r="H219" t="str">
            <v/>
          </cell>
          <cell r="AB219" t="str">
            <v/>
          </cell>
          <cell r="AC219" t="str">
            <v/>
          </cell>
          <cell r="AD219" t="str">
            <v/>
          </cell>
          <cell r="AE219" t="str">
            <v/>
          </cell>
          <cell r="AF219" t="str">
            <v/>
          </cell>
        </row>
        <row r="220">
          <cell r="D220" t="str">
            <v/>
          </cell>
          <cell r="E220" t="str">
            <v/>
          </cell>
          <cell r="F220" t="str">
            <v/>
          </cell>
          <cell r="G220" t="str">
            <v/>
          </cell>
          <cell r="H220" t="str">
            <v/>
          </cell>
          <cell r="AB220" t="str">
            <v/>
          </cell>
          <cell r="AC220" t="str">
            <v/>
          </cell>
          <cell r="AD220" t="str">
            <v/>
          </cell>
          <cell r="AE220" t="str">
            <v/>
          </cell>
          <cell r="AF220" t="str">
            <v/>
          </cell>
        </row>
        <row r="221">
          <cell r="D221" t="str">
            <v/>
          </cell>
          <cell r="E221" t="str">
            <v/>
          </cell>
          <cell r="F221" t="str">
            <v/>
          </cell>
          <cell r="G221" t="str">
            <v/>
          </cell>
          <cell r="H221" t="str">
            <v/>
          </cell>
          <cell r="AB221" t="str">
            <v/>
          </cell>
          <cell r="AC221" t="str">
            <v/>
          </cell>
          <cell r="AD221" t="str">
            <v/>
          </cell>
          <cell r="AE221" t="str">
            <v/>
          </cell>
          <cell r="AF221" t="str">
            <v/>
          </cell>
        </row>
        <row r="222">
          <cell r="D222" t="str">
            <v/>
          </cell>
          <cell r="E222" t="str">
            <v/>
          </cell>
          <cell r="F222" t="str">
            <v/>
          </cell>
          <cell r="G222" t="str">
            <v/>
          </cell>
          <cell r="H222" t="str">
            <v/>
          </cell>
          <cell r="AB222" t="str">
            <v/>
          </cell>
          <cell r="AC222" t="str">
            <v/>
          </cell>
          <cell r="AD222" t="str">
            <v/>
          </cell>
          <cell r="AE222" t="str">
            <v/>
          </cell>
          <cell r="AF222" t="str">
            <v/>
          </cell>
        </row>
        <row r="223">
          <cell r="D223" t="str">
            <v/>
          </cell>
          <cell r="E223" t="str">
            <v/>
          </cell>
          <cell r="F223" t="str">
            <v/>
          </cell>
          <cell r="G223" t="str">
            <v/>
          </cell>
          <cell r="H223" t="str">
            <v/>
          </cell>
          <cell r="AB223" t="str">
            <v/>
          </cell>
          <cell r="AC223" t="str">
            <v/>
          </cell>
          <cell r="AD223" t="str">
            <v/>
          </cell>
          <cell r="AE223" t="str">
            <v/>
          </cell>
          <cell r="AF223" t="str">
            <v/>
          </cell>
        </row>
        <row r="224">
          <cell r="D224" t="str">
            <v/>
          </cell>
          <cell r="E224" t="str">
            <v/>
          </cell>
          <cell r="F224" t="str">
            <v/>
          </cell>
          <cell r="G224" t="str">
            <v/>
          </cell>
          <cell r="H224" t="str">
            <v/>
          </cell>
          <cell r="AB224" t="str">
            <v/>
          </cell>
          <cell r="AC224" t="str">
            <v/>
          </cell>
          <cell r="AD224" t="str">
            <v/>
          </cell>
          <cell r="AE224" t="str">
            <v/>
          </cell>
          <cell r="AF224" t="str">
            <v/>
          </cell>
        </row>
        <row r="225">
          <cell r="D225" t="str">
            <v/>
          </cell>
          <cell r="E225" t="str">
            <v/>
          </cell>
          <cell r="F225" t="str">
            <v/>
          </cell>
          <cell r="G225" t="str">
            <v/>
          </cell>
          <cell r="H225" t="str">
            <v/>
          </cell>
          <cell r="AB225" t="str">
            <v/>
          </cell>
          <cell r="AC225" t="str">
            <v/>
          </cell>
          <cell r="AD225" t="str">
            <v/>
          </cell>
          <cell r="AE225" t="str">
            <v/>
          </cell>
          <cell r="AF225" t="str">
            <v/>
          </cell>
        </row>
        <row r="226">
          <cell r="D226" t="str">
            <v/>
          </cell>
          <cell r="E226" t="str">
            <v/>
          </cell>
          <cell r="F226" t="str">
            <v/>
          </cell>
          <cell r="G226" t="str">
            <v/>
          </cell>
          <cell r="H226" t="str">
            <v/>
          </cell>
          <cell r="AB226" t="str">
            <v/>
          </cell>
          <cell r="AC226" t="str">
            <v/>
          </cell>
          <cell r="AD226" t="str">
            <v/>
          </cell>
          <cell r="AE226" t="str">
            <v/>
          </cell>
          <cell r="AF226" t="str">
            <v/>
          </cell>
        </row>
        <row r="227">
          <cell r="D227" t="str">
            <v/>
          </cell>
          <cell r="E227" t="str">
            <v/>
          </cell>
          <cell r="F227" t="str">
            <v/>
          </cell>
          <cell r="G227" t="str">
            <v/>
          </cell>
          <cell r="H227" t="str">
            <v/>
          </cell>
          <cell r="AB227" t="str">
            <v/>
          </cell>
          <cell r="AC227" t="str">
            <v/>
          </cell>
          <cell r="AD227" t="str">
            <v/>
          </cell>
          <cell r="AE227" t="str">
            <v/>
          </cell>
          <cell r="AF227" t="str">
            <v/>
          </cell>
        </row>
        <row r="228">
          <cell r="D228" t="str">
            <v/>
          </cell>
          <cell r="E228" t="str">
            <v/>
          </cell>
          <cell r="F228" t="str">
            <v/>
          </cell>
          <cell r="G228" t="str">
            <v/>
          </cell>
          <cell r="H228" t="str">
            <v/>
          </cell>
          <cell r="AB228" t="str">
            <v/>
          </cell>
          <cell r="AC228" t="str">
            <v/>
          </cell>
          <cell r="AD228" t="str">
            <v/>
          </cell>
          <cell r="AE228" t="str">
            <v/>
          </cell>
          <cell r="AF228" t="str">
            <v/>
          </cell>
        </row>
        <row r="229">
          <cell r="D229" t="str">
            <v/>
          </cell>
          <cell r="E229" t="str">
            <v/>
          </cell>
          <cell r="F229" t="str">
            <v/>
          </cell>
          <cell r="G229" t="str">
            <v/>
          </cell>
          <cell r="H229" t="str">
            <v/>
          </cell>
          <cell r="AB229" t="str">
            <v/>
          </cell>
          <cell r="AC229" t="str">
            <v/>
          </cell>
          <cell r="AD229" t="str">
            <v/>
          </cell>
          <cell r="AE229" t="str">
            <v/>
          </cell>
          <cell r="AF229" t="str">
            <v/>
          </cell>
        </row>
        <row r="230">
          <cell r="D230" t="str">
            <v/>
          </cell>
          <cell r="E230" t="str">
            <v/>
          </cell>
          <cell r="F230" t="str">
            <v/>
          </cell>
          <cell r="G230" t="str">
            <v/>
          </cell>
          <cell r="H230" t="str">
            <v/>
          </cell>
          <cell r="AB230" t="str">
            <v/>
          </cell>
          <cell r="AC230" t="str">
            <v/>
          </cell>
          <cell r="AD230" t="str">
            <v/>
          </cell>
          <cell r="AE230" t="str">
            <v/>
          </cell>
          <cell r="AF230" t="str">
            <v/>
          </cell>
        </row>
        <row r="231">
          <cell r="D231" t="str">
            <v/>
          </cell>
          <cell r="E231" t="str">
            <v/>
          </cell>
          <cell r="F231" t="str">
            <v/>
          </cell>
          <cell r="G231" t="str">
            <v/>
          </cell>
          <cell r="H231" t="str">
            <v/>
          </cell>
          <cell r="AB231" t="str">
            <v/>
          </cell>
          <cell r="AC231" t="str">
            <v/>
          </cell>
          <cell r="AD231" t="str">
            <v/>
          </cell>
          <cell r="AE231" t="str">
            <v/>
          </cell>
          <cell r="AF231" t="str">
            <v/>
          </cell>
        </row>
        <row r="232">
          <cell r="D232" t="str">
            <v/>
          </cell>
          <cell r="E232" t="str">
            <v/>
          </cell>
          <cell r="F232" t="str">
            <v/>
          </cell>
          <cell r="G232" t="str">
            <v/>
          </cell>
          <cell r="H232" t="str">
            <v/>
          </cell>
          <cell r="AB232" t="str">
            <v/>
          </cell>
          <cell r="AC232" t="str">
            <v/>
          </cell>
          <cell r="AD232" t="str">
            <v/>
          </cell>
          <cell r="AE232" t="str">
            <v/>
          </cell>
          <cell r="AF232" t="str">
            <v/>
          </cell>
        </row>
        <row r="233">
          <cell r="D233" t="str">
            <v/>
          </cell>
          <cell r="E233" t="str">
            <v/>
          </cell>
          <cell r="F233" t="str">
            <v/>
          </cell>
          <cell r="G233" t="str">
            <v/>
          </cell>
          <cell r="H233" t="str">
            <v/>
          </cell>
          <cell r="AB233" t="str">
            <v/>
          </cell>
          <cell r="AC233" t="str">
            <v/>
          </cell>
          <cell r="AD233" t="str">
            <v/>
          </cell>
          <cell r="AE233" t="str">
            <v/>
          </cell>
          <cell r="AF233" t="str">
            <v/>
          </cell>
        </row>
        <row r="234">
          <cell r="D234" t="str">
            <v/>
          </cell>
          <cell r="E234" t="str">
            <v/>
          </cell>
          <cell r="F234" t="str">
            <v/>
          </cell>
          <cell r="G234" t="str">
            <v/>
          </cell>
          <cell r="H234" t="str">
            <v/>
          </cell>
          <cell r="AB234" t="str">
            <v/>
          </cell>
          <cell r="AC234" t="str">
            <v/>
          </cell>
          <cell r="AD234" t="str">
            <v/>
          </cell>
          <cell r="AE234" t="str">
            <v/>
          </cell>
          <cell r="AF234" t="str">
            <v/>
          </cell>
        </row>
        <row r="235">
          <cell r="D235" t="str">
            <v/>
          </cell>
          <cell r="E235" t="str">
            <v/>
          </cell>
          <cell r="F235" t="str">
            <v/>
          </cell>
          <cell r="G235" t="str">
            <v/>
          </cell>
          <cell r="H235" t="str">
            <v/>
          </cell>
          <cell r="AB235" t="str">
            <v/>
          </cell>
          <cell r="AC235" t="str">
            <v/>
          </cell>
          <cell r="AD235" t="str">
            <v/>
          </cell>
          <cell r="AE235" t="str">
            <v/>
          </cell>
          <cell r="AF235" t="str">
            <v/>
          </cell>
        </row>
        <row r="236">
          <cell r="D236" t="str">
            <v/>
          </cell>
          <cell r="E236" t="str">
            <v/>
          </cell>
          <cell r="F236" t="str">
            <v/>
          </cell>
          <cell r="G236" t="str">
            <v/>
          </cell>
          <cell r="H236" t="str">
            <v/>
          </cell>
          <cell r="AB236" t="str">
            <v/>
          </cell>
          <cell r="AC236" t="str">
            <v/>
          </cell>
          <cell r="AD236" t="str">
            <v/>
          </cell>
          <cell r="AE236" t="str">
            <v/>
          </cell>
          <cell r="AF236" t="str">
            <v/>
          </cell>
        </row>
        <row r="237">
          <cell r="D237" t="str">
            <v/>
          </cell>
          <cell r="E237" t="str">
            <v/>
          </cell>
          <cell r="F237" t="str">
            <v/>
          </cell>
          <cell r="G237" t="str">
            <v/>
          </cell>
          <cell r="H237" t="str">
            <v/>
          </cell>
          <cell r="AB237" t="str">
            <v/>
          </cell>
          <cell r="AC237" t="str">
            <v/>
          </cell>
          <cell r="AD237" t="str">
            <v/>
          </cell>
          <cell r="AE237" t="str">
            <v/>
          </cell>
          <cell r="AF237" t="str">
            <v/>
          </cell>
        </row>
        <row r="238">
          <cell r="D238" t="str">
            <v/>
          </cell>
          <cell r="E238" t="str">
            <v/>
          </cell>
          <cell r="F238" t="str">
            <v/>
          </cell>
          <cell r="G238" t="str">
            <v/>
          </cell>
          <cell r="H238" t="str">
            <v/>
          </cell>
          <cell r="AB238" t="str">
            <v/>
          </cell>
          <cell r="AC238" t="str">
            <v/>
          </cell>
          <cell r="AD238" t="str">
            <v/>
          </cell>
          <cell r="AE238" t="str">
            <v/>
          </cell>
          <cell r="AF238" t="str">
            <v/>
          </cell>
        </row>
        <row r="239">
          <cell r="D239" t="str">
            <v/>
          </cell>
          <cell r="E239" t="str">
            <v/>
          </cell>
          <cell r="F239" t="str">
            <v/>
          </cell>
          <cell r="G239" t="str">
            <v/>
          </cell>
          <cell r="H239" t="str">
            <v/>
          </cell>
          <cell r="AB239" t="str">
            <v/>
          </cell>
          <cell r="AC239" t="str">
            <v/>
          </cell>
          <cell r="AD239" t="str">
            <v/>
          </cell>
          <cell r="AE239" t="str">
            <v/>
          </cell>
          <cell r="AF239" t="str">
            <v/>
          </cell>
        </row>
        <row r="240">
          <cell r="D240" t="str">
            <v/>
          </cell>
          <cell r="E240" t="str">
            <v/>
          </cell>
          <cell r="F240" t="str">
            <v/>
          </cell>
          <cell r="G240" t="str">
            <v/>
          </cell>
          <cell r="H240" t="str">
            <v/>
          </cell>
          <cell r="AB240" t="str">
            <v/>
          </cell>
          <cell r="AC240" t="str">
            <v/>
          </cell>
          <cell r="AD240" t="str">
            <v/>
          </cell>
          <cell r="AE240" t="str">
            <v/>
          </cell>
          <cell r="AF240" t="str">
            <v/>
          </cell>
        </row>
        <row r="241">
          <cell r="D241" t="str">
            <v/>
          </cell>
          <cell r="E241" t="str">
            <v/>
          </cell>
          <cell r="F241" t="str">
            <v/>
          </cell>
          <cell r="G241" t="str">
            <v/>
          </cell>
          <cell r="H241" t="str">
            <v/>
          </cell>
          <cell r="AB241" t="str">
            <v/>
          </cell>
          <cell r="AC241" t="str">
            <v/>
          </cell>
          <cell r="AD241" t="str">
            <v/>
          </cell>
          <cell r="AE241" t="str">
            <v/>
          </cell>
          <cell r="AF241" t="str">
            <v/>
          </cell>
        </row>
        <row r="242">
          <cell r="D242" t="str">
            <v/>
          </cell>
          <cell r="E242" t="str">
            <v/>
          </cell>
          <cell r="F242" t="str">
            <v/>
          </cell>
          <cell r="G242" t="str">
            <v/>
          </cell>
          <cell r="H242" t="str">
            <v/>
          </cell>
          <cell r="AB242" t="str">
            <v/>
          </cell>
          <cell r="AC242" t="str">
            <v/>
          </cell>
          <cell r="AD242" t="str">
            <v/>
          </cell>
          <cell r="AE242" t="str">
            <v/>
          </cell>
          <cell r="AF242" t="str">
            <v/>
          </cell>
        </row>
        <row r="243">
          <cell r="D243" t="str">
            <v/>
          </cell>
          <cell r="E243" t="str">
            <v/>
          </cell>
          <cell r="F243" t="str">
            <v/>
          </cell>
          <cell r="G243" t="str">
            <v/>
          </cell>
          <cell r="H243" t="str">
            <v/>
          </cell>
          <cell r="AB243" t="str">
            <v/>
          </cell>
          <cell r="AC243" t="str">
            <v/>
          </cell>
          <cell r="AD243" t="str">
            <v/>
          </cell>
          <cell r="AE243" t="str">
            <v/>
          </cell>
          <cell r="AF243" t="str">
            <v/>
          </cell>
        </row>
        <row r="244">
          <cell r="D244" t="str">
            <v/>
          </cell>
          <cell r="E244" t="str">
            <v/>
          </cell>
          <cell r="F244" t="str">
            <v/>
          </cell>
          <cell r="G244" t="str">
            <v/>
          </cell>
          <cell r="H244" t="str">
            <v/>
          </cell>
          <cell r="AB244" t="str">
            <v/>
          </cell>
          <cell r="AC244" t="str">
            <v/>
          </cell>
          <cell r="AD244" t="str">
            <v/>
          </cell>
          <cell r="AE244" t="str">
            <v/>
          </cell>
          <cell r="AF244" t="str">
            <v/>
          </cell>
        </row>
        <row r="245">
          <cell r="D245" t="str">
            <v/>
          </cell>
          <cell r="E245" t="str">
            <v/>
          </cell>
          <cell r="F245" t="str">
            <v/>
          </cell>
          <cell r="G245" t="str">
            <v/>
          </cell>
          <cell r="H245" t="str">
            <v/>
          </cell>
          <cell r="AB245" t="str">
            <v/>
          </cell>
          <cell r="AC245" t="str">
            <v/>
          </cell>
          <cell r="AD245" t="str">
            <v/>
          </cell>
          <cell r="AE245" t="str">
            <v/>
          </cell>
          <cell r="AF245" t="str">
            <v/>
          </cell>
        </row>
        <row r="246">
          <cell r="D246" t="str">
            <v/>
          </cell>
          <cell r="E246" t="str">
            <v/>
          </cell>
          <cell r="F246" t="str">
            <v/>
          </cell>
          <cell r="G246" t="str">
            <v/>
          </cell>
          <cell r="H246" t="str">
            <v/>
          </cell>
          <cell r="AB246" t="str">
            <v/>
          </cell>
          <cell r="AC246" t="str">
            <v/>
          </cell>
          <cell r="AD246" t="str">
            <v/>
          </cell>
          <cell r="AE246" t="str">
            <v/>
          </cell>
          <cell r="AF246" t="str">
            <v/>
          </cell>
        </row>
        <row r="247">
          <cell r="D247" t="str">
            <v/>
          </cell>
          <cell r="E247" t="str">
            <v/>
          </cell>
          <cell r="F247" t="str">
            <v/>
          </cell>
          <cell r="G247" t="str">
            <v/>
          </cell>
          <cell r="H247" t="str">
            <v/>
          </cell>
          <cell r="AB247" t="str">
            <v/>
          </cell>
          <cell r="AC247" t="str">
            <v/>
          </cell>
          <cell r="AD247" t="str">
            <v/>
          </cell>
          <cell r="AE247" t="str">
            <v/>
          </cell>
          <cell r="AF247" t="str">
            <v/>
          </cell>
        </row>
        <row r="248">
          <cell r="D248" t="str">
            <v/>
          </cell>
          <cell r="E248" t="str">
            <v/>
          </cell>
          <cell r="F248" t="str">
            <v/>
          </cell>
          <cell r="G248" t="str">
            <v/>
          </cell>
          <cell r="H248" t="str">
            <v/>
          </cell>
          <cell r="AB248" t="str">
            <v/>
          </cell>
          <cell r="AC248" t="str">
            <v/>
          </cell>
          <cell r="AD248" t="str">
            <v/>
          </cell>
          <cell r="AE248" t="str">
            <v/>
          </cell>
          <cell r="AF248" t="str">
            <v/>
          </cell>
        </row>
        <row r="249">
          <cell r="D249" t="str">
            <v/>
          </cell>
          <cell r="E249" t="str">
            <v/>
          </cell>
          <cell r="F249" t="str">
            <v/>
          </cell>
          <cell r="G249" t="str">
            <v/>
          </cell>
          <cell r="H249" t="str">
            <v/>
          </cell>
          <cell r="AB249" t="str">
            <v/>
          </cell>
          <cell r="AC249" t="str">
            <v/>
          </cell>
          <cell r="AD249" t="str">
            <v/>
          </cell>
          <cell r="AE249" t="str">
            <v/>
          </cell>
          <cell r="AF249" t="str">
            <v/>
          </cell>
        </row>
        <row r="250">
          <cell r="D250" t="str">
            <v/>
          </cell>
          <cell r="E250" t="str">
            <v/>
          </cell>
          <cell r="F250" t="str">
            <v/>
          </cell>
          <cell r="G250" t="str">
            <v/>
          </cell>
          <cell r="H250" t="str">
            <v/>
          </cell>
          <cell r="AB250" t="str">
            <v/>
          </cell>
          <cell r="AC250" t="str">
            <v/>
          </cell>
          <cell r="AD250" t="str">
            <v/>
          </cell>
          <cell r="AE250" t="str">
            <v/>
          </cell>
          <cell r="AF250" t="str">
            <v/>
          </cell>
        </row>
        <row r="251">
          <cell r="D251" t="str">
            <v/>
          </cell>
          <cell r="E251" t="str">
            <v/>
          </cell>
          <cell r="F251" t="str">
            <v/>
          </cell>
          <cell r="G251" t="str">
            <v/>
          </cell>
          <cell r="H251" t="str">
            <v/>
          </cell>
          <cell r="AB251" t="str">
            <v/>
          </cell>
          <cell r="AC251" t="str">
            <v/>
          </cell>
          <cell r="AD251" t="str">
            <v/>
          </cell>
          <cell r="AE251" t="str">
            <v/>
          </cell>
          <cell r="AF251" t="str">
            <v/>
          </cell>
        </row>
        <row r="252">
          <cell r="D252" t="str">
            <v/>
          </cell>
          <cell r="E252" t="str">
            <v/>
          </cell>
          <cell r="F252" t="str">
            <v/>
          </cell>
          <cell r="G252" t="str">
            <v/>
          </cell>
          <cell r="H252" t="str">
            <v/>
          </cell>
          <cell r="AB252" t="str">
            <v/>
          </cell>
          <cell r="AC252" t="str">
            <v/>
          </cell>
          <cell r="AD252" t="str">
            <v/>
          </cell>
          <cell r="AE252" t="str">
            <v/>
          </cell>
          <cell r="AF252" t="str">
            <v/>
          </cell>
        </row>
        <row r="253">
          <cell r="D253" t="str">
            <v/>
          </cell>
          <cell r="E253" t="str">
            <v/>
          </cell>
          <cell r="F253" t="str">
            <v/>
          </cell>
          <cell r="G253" t="str">
            <v/>
          </cell>
          <cell r="H253" t="str">
            <v/>
          </cell>
          <cell r="AB253" t="str">
            <v/>
          </cell>
          <cell r="AC253" t="str">
            <v/>
          </cell>
          <cell r="AD253" t="str">
            <v/>
          </cell>
          <cell r="AE253" t="str">
            <v/>
          </cell>
          <cell r="AF253" t="str">
            <v/>
          </cell>
        </row>
        <row r="254">
          <cell r="D254" t="str">
            <v/>
          </cell>
          <cell r="E254" t="str">
            <v/>
          </cell>
          <cell r="F254" t="str">
            <v/>
          </cell>
          <cell r="G254" t="str">
            <v/>
          </cell>
          <cell r="H254" t="str">
            <v/>
          </cell>
          <cell r="AB254" t="str">
            <v/>
          </cell>
          <cell r="AC254" t="str">
            <v/>
          </cell>
          <cell r="AD254" t="str">
            <v/>
          </cell>
          <cell r="AE254" t="str">
            <v/>
          </cell>
          <cell r="AF254" t="str">
            <v/>
          </cell>
        </row>
        <row r="255">
          <cell r="D255" t="str">
            <v/>
          </cell>
          <cell r="E255" t="str">
            <v/>
          </cell>
          <cell r="F255" t="str">
            <v/>
          </cell>
          <cell r="G255" t="str">
            <v/>
          </cell>
          <cell r="H255" t="str">
            <v/>
          </cell>
          <cell r="AB255" t="str">
            <v/>
          </cell>
          <cell r="AC255" t="str">
            <v/>
          </cell>
          <cell r="AD255" t="str">
            <v/>
          </cell>
          <cell r="AE255" t="str">
            <v/>
          </cell>
          <cell r="AF255" t="str">
            <v/>
          </cell>
        </row>
        <row r="256">
          <cell r="D256" t="str">
            <v/>
          </cell>
          <cell r="E256" t="str">
            <v/>
          </cell>
          <cell r="F256" t="str">
            <v/>
          </cell>
          <cell r="G256" t="str">
            <v/>
          </cell>
          <cell r="H256" t="str">
            <v/>
          </cell>
          <cell r="AB256" t="str">
            <v/>
          </cell>
          <cell r="AC256" t="str">
            <v/>
          </cell>
          <cell r="AD256" t="str">
            <v/>
          </cell>
          <cell r="AE256" t="str">
            <v/>
          </cell>
          <cell r="AF256" t="str">
            <v/>
          </cell>
        </row>
        <row r="257">
          <cell r="D257" t="str">
            <v/>
          </cell>
          <cell r="E257" t="str">
            <v/>
          </cell>
          <cell r="F257" t="str">
            <v/>
          </cell>
          <cell r="G257" t="str">
            <v/>
          </cell>
          <cell r="H257" t="str">
            <v/>
          </cell>
          <cell r="AB257" t="str">
            <v/>
          </cell>
          <cell r="AC257" t="str">
            <v/>
          </cell>
          <cell r="AD257" t="str">
            <v/>
          </cell>
          <cell r="AE257" t="str">
            <v/>
          </cell>
          <cell r="AF257" t="str">
            <v/>
          </cell>
        </row>
        <row r="258">
          <cell r="D258" t="str">
            <v/>
          </cell>
          <cell r="E258" t="str">
            <v/>
          </cell>
          <cell r="F258" t="str">
            <v/>
          </cell>
          <cell r="G258" t="str">
            <v/>
          </cell>
          <cell r="H258" t="str">
            <v/>
          </cell>
          <cell r="AB258" t="str">
            <v/>
          </cell>
          <cell r="AC258" t="str">
            <v/>
          </cell>
          <cell r="AD258" t="str">
            <v/>
          </cell>
          <cell r="AE258" t="str">
            <v/>
          </cell>
          <cell r="AF258" t="str">
            <v/>
          </cell>
        </row>
        <row r="259">
          <cell r="D259" t="str">
            <v/>
          </cell>
          <cell r="E259" t="str">
            <v/>
          </cell>
          <cell r="F259" t="str">
            <v/>
          </cell>
          <cell r="G259" t="str">
            <v/>
          </cell>
          <cell r="H259" t="str">
            <v/>
          </cell>
          <cell r="AB259" t="str">
            <v/>
          </cell>
          <cell r="AC259" t="str">
            <v/>
          </cell>
          <cell r="AD259" t="str">
            <v/>
          </cell>
          <cell r="AE259" t="str">
            <v/>
          </cell>
          <cell r="AF259" t="str">
            <v/>
          </cell>
        </row>
        <row r="260">
          <cell r="D260" t="str">
            <v/>
          </cell>
          <cell r="E260" t="str">
            <v/>
          </cell>
          <cell r="F260" t="str">
            <v/>
          </cell>
          <cell r="G260" t="str">
            <v/>
          </cell>
          <cell r="H260" t="str">
            <v/>
          </cell>
          <cell r="AB260" t="str">
            <v/>
          </cell>
          <cell r="AC260" t="str">
            <v/>
          </cell>
          <cell r="AD260" t="str">
            <v/>
          </cell>
          <cell r="AE260" t="str">
            <v/>
          </cell>
          <cell r="AF260" t="str">
            <v/>
          </cell>
        </row>
        <row r="261">
          <cell r="D261" t="str">
            <v/>
          </cell>
          <cell r="E261" t="str">
            <v/>
          </cell>
          <cell r="F261" t="str">
            <v/>
          </cell>
          <cell r="G261" t="str">
            <v/>
          </cell>
          <cell r="H261" t="str">
            <v/>
          </cell>
          <cell r="AB261" t="str">
            <v/>
          </cell>
          <cell r="AC261" t="str">
            <v/>
          </cell>
          <cell r="AD261" t="str">
            <v/>
          </cell>
          <cell r="AE261" t="str">
            <v/>
          </cell>
          <cell r="AF261" t="str">
            <v/>
          </cell>
        </row>
        <row r="262">
          <cell r="D262" t="str">
            <v/>
          </cell>
          <cell r="E262" t="str">
            <v/>
          </cell>
          <cell r="F262" t="str">
            <v/>
          </cell>
          <cell r="G262" t="str">
            <v/>
          </cell>
          <cell r="H262" t="str">
            <v/>
          </cell>
          <cell r="AB262" t="str">
            <v/>
          </cell>
          <cell r="AC262" t="str">
            <v/>
          </cell>
          <cell r="AD262" t="str">
            <v/>
          </cell>
          <cell r="AE262" t="str">
            <v/>
          </cell>
          <cell r="AF262" t="str">
            <v/>
          </cell>
        </row>
        <row r="263">
          <cell r="D263" t="str">
            <v/>
          </cell>
          <cell r="E263" t="str">
            <v/>
          </cell>
          <cell r="F263" t="str">
            <v/>
          </cell>
          <cell r="G263" t="str">
            <v/>
          </cell>
          <cell r="H263" t="str">
            <v/>
          </cell>
          <cell r="AB263" t="str">
            <v/>
          </cell>
          <cell r="AC263" t="str">
            <v/>
          </cell>
          <cell r="AD263" t="str">
            <v/>
          </cell>
          <cell r="AE263" t="str">
            <v/>
          </cell>
          <cell r="AF263" t="str">
            <v/>
          </cell>
        </row>
        <row r="264">
          <cell r="D264" t="str">
            <v/>
          </cell>
          <cell r="E264" t="str">
            <v/>
          </cell>
          <cell r="F264" t="str">
            <v/>
          </cell>
          <cell r="G264" t="str">
            <v/>
          </cell>
          <cell r="H264" t="str">
            <v/>
          </cell>
          <cell r="AB264" t="str">
            <v/>
          </cell>
          <cell r="AC264" t="str">
            <v/>
          </cell>
          <cell r="AD264" t="str">
            <v/>
          </cell>
          <cell r="AE264" t="str">
            <v/>
          </cell>
          <cell r="AF264" t="str">
            <v/>
          </cell>
        </row>
        <row r="265">
          <cell r="D265" t="str">
            <v/>
          </cell>
          <cell r="E265" t="str">
            <v/>
          </cell>
          <cell r="F265" t="str">
            <v/>
          </cell>
          <cell r="G265" t="str">
            <v/>
          </cell>
          <cell r="H265" t="str">
            <v/>
          </cell>
          <cell r="AB265" t="str">
            <v/>
          </cell>
          <cell r="AC265" t="str">
            <v/>
          </cell>
          <cell r="AD265" t="str">
            <v/>
          </cell>
          <cell r="AE265" t="str">
            <v/>
          </cell>
          <cell r="AF265" t="str">
            <v/>
          </cell>
        </row>
        <row r="266">
          <cell r="D266" t="str">
            <v/>
          </cell>
          <cell r="E266" t="str">
            <v/>
          </cell>
          <cell r="F266" t="str">
            <v/>
          </cell>
          <cell r="G266" t="str">
            <v/>
          </cell>
          <cell r="H266" t="str">
            <v/>
          </cell>
          <cell r="AB266" t="str">
            <v/>
          </cell>
          <cell r="AC266" t="str">
            <v/>
          </cell>
          <cell r="AD266" t="str">
            <v/>
          </cell>
          <cell r="AE266" t="str">
            <v/>
          </cell>
          <cell r="AF266" t="str">
            <v/>
          </cell>
        </row>
        <row r="267">
          <cell r="D267" t="str">
            <v/>
          </cell>
          <cell r="E267" t="str">
            <v/>
          </cell>
          <cell r="F267" t="str">
            <v/>
          </cell>
          <cell r="G267" t="str">
            <v/>
          </cell>
          <cell r="H267" t="str">
            <v/>
          </cell>
          <cell r="AB267" t="str">
            <v/>
          </cell>
          <cell r="AC267" t="str">
            <v/>
          </cell>
          <cell r="AD267" t="str">
            <v/>
          </cell>
          <cell r="AE267" t="str">
            <v/>
          </cell>
          <cell r="AF267" t="str">
            <v/>
          </cell>
        </row>
        <row r="268">
          <cell r="D268" t="str">
            <v/>
          </cell>
          <cell r="E268" t="str">
            <v/>
          </cell>
          <cell r="F268" t="str">
            <v/>
          </cell>
          <cell r="G268" t="str">
            <v/>
          </cell>
          <cell r="H268" t="str">
            <v/>
          </cell>
          <cell r="AB268" t="str">
            <v/>
          </cell>
          <cell r="AC268" t="str">
            <v/>
          </cell>
          <cell r="AD268" t="str">
            <v/>
          </cell>
          <cell r="AE268" t="str">
            <v/>
          </cell>
          <cell r="AF268" t="str">
            <v/>
          </cell>
        </row>
        <row r="269">
          <cell r="D269" t="str">
            <v/>
          </cell>
          <cell r="E269" t="str">
            <v/>
          </cell>
          <cell r="F269" t="str">
            <v/>
          </cell>
          <cell r="G269" t="str">
            <v/>
          </cell>
          <cell r="H269" t="str">
            <v/>
          </cell>
          <cell r="AB269" t="str">
            <v/>
          </cell>
          <cell r="AC269" t="str">
            <v/>
          </cell>
          <cell r="AD269" t="str">
            <v/>
          </cell>
          <cell r="AE269" t="str">
            <v/>
          </cell>
          <cell r="AF269" t="str">
            <v/>
          </cell>
        </row>
        <row r="270">
          <cell r="D270" t="str">
            <v/>
          </cell>
          <cell r="E270" t="str">
            <v/>
          </cell>
          <cell r="F270" t="str">
            <v/>
          </cell>
          <cell r="G270" t="str">
            <v/>
          </cell>
          <cell r="H270" t="str">
            <v/>
          </cell>
          <cell r="AB270" t="str">
            <v/>
          </cell>
          <cell r="AC270" t="str">
            <v/>
          </cell>
          <cell r="AD270" t="str">
            <v/>
          </cell>
          <cell r="AE270" t="str">
            <v/>
          </cell>
          <cell r="AF270" t="str">
            <v/>
          </cell>
        </row>
        <row r="271">
          <cell r="D271" t="str">
            <v/>
          </cell>
          <cell r="E271" t="str">
            <v/>
          </cell>
          <cell r="F271" t="str">
            <v/>
          </cell>
          <cell r="G271" t="str">
            <v/>
          </cell>
          <cell r="H271" t="str">
            <v/>
          </cell>
          <cell r="AB271" t="str">
            <v/>
          </cell>
          <cell r="AC271" t="str">
            <v/>
          </cell>
          <cell r="AD271" t="str">
            <v/>
          </cell>
          <cell r="AE271" t="str">
            <v/>
          </cell>
          <cell r="AF271" t="str">
            <v/>
          </cell>
        </row>
        <row r="272">
          <cell r="D272" t="str">
            <v/>
          </cell>
          <cell r="E272" t="str">
            <v/>
          </cell>
          <cell r="F272" t="str">
            <v/>
          </cell>
          <cell r="G272" t="str">
            <v/>
          </cell>
          <cell r="H272" t="str">
            <v/>
          </cell>
          <cell r="AB272" t="str">
            <v/>
          </cell>
          <cell r="AC272" t="str">
            <v/>
          </cell>
          <cell r="AD272" t="str">
            <v/>
          </cell>
          <cell r="AE272" t="str">
            <v/>
          </cell>
          <cell r="AF272" t="str">
            <v/>
          </cell>
        </row>
        <row r="273">
          <cell r="D273" t="str">
            <v/>
          </cell>
          <cell r="E273" t="str">
            <v/>
          </cell>
          <cell r="F273" t="str">
            <v/>
          </cell>
          <cell r="G273" t="str">
            <v/>
          </cell>
          <cell r="H273" t="str">
            <v/>
          </cell>
          <cell r="AB273" t="str">
            <v/>
          </cell>
          <cell r="AC273" t="str">
            <v/>
          </cell>
          <cell r="AD273" t="str">
            <v/>
          </cell>
          <cell r="AE273" t="str">
            <v/>
          </cell>
          <cell r="AF273" t="str">
            <v/>
          </cell>
        </row>
        <row r="274">
          <cell r="D274" t="str">
            <v/>
          </cell>
          <cell r="E274" t="str">
            <v/>
          </cell>
          <cell r="F274" t="str">
            <v/>
          </cell>
          <cell r="G274" t="str">
            <v/>
          </cell>
          <cell r="H274" t="str">
            <v/>
          </cell>
          <cell r="AB274" t="str">
            <v/>
          </cell>
          <cell r="AC274" t="str">
            <v/>
          </cell>
          <cell r="AD274" t="str">
            <v/>
          </cell>
          <cell r="AE274" t="str">
            <v/>
          </cell>
          <cell r="AF274" t="str">
            <v/>
          </cell>
        </row>
        <row r="275">
          <cell r="D275" t="str">
            <v/>
          </cell>
          <cell r="E275" t="str">
            <v/>
          </cell>
          <cell r="F275" t="str">
            <v/>
          </cell>
          <cell r="G275" t="str">
            <v/>
          </cell>
          <cell r="H275" t="str">
            <v/>
          </cell>
          <cell r="AB275" t="str">
            <v/>
          </cell>
          <cell r="AC275" t="str">
            <v/>
          </cell>
          <cell r="AD275" t="str">
            <v/>
          </cell>
          <cell r="AE275" t="str">
            <v/>
          </cell>
          <cell r="AF275" t="str">
            <v/>
          </cell>
        </row>
        <row r="276">
          <cell r="D276" t="str">
            <v/>
          </cell>
          <cell r="E276" t="str">
            <v/>
          </cell>
          <cell r="F276" t="str">
            <v/>
          </cell>
          <cell r="G276" t="str">
            <v/>
          </cell>
          <cell r="H276" t="str">
            <v/>
          </cell>
          <cell r="AB276" t="str">
            <v/>
          </cell>
          <cell r="AC276" t="str">
            <v/>
          </cell>
          <cell r="AD276" t="str">
            <v/>
          </cell>
          <cell r="AE276" t="str">
            <v/>
          </cell>
          <cell r="AF276" t="str">
            <v/>
          </cell>
        </row>
        <row r="277">
          <cell r="D277" t="str">
            <v/>
          </cell>
          <cell r="E277" t="str">
            <v/>
          </cell>
          <cell r="F277" t="str">
            <v/>
          </cell>
          <cell r="G277" t="str">
            <v/>
          </cell>
          <cell r="H277" t="str">
            <v/>
          </cell>
          <cell r="AB277" t="str">
            <v/>
          </cell>
          <cell r="AC277" t="str">
            <v/>
          </cell>
          <cell r="AD277" t="str">
            <v/>
          </cell>
          <cell r="AE277" t="str">
            <v/>
          </cell>
          <cell r="AF277" t="str">
            <v/>
          </cell>
        </row>
        <row r="278">
          <cell r="D278" t="str">
            <v/>
          </cell>
          <cell r="E278" t="str">
            <v/>
          </cell>
          <cell r="F278" t="str">
            <v/>
          </cell>
          <cell r="G278" t="str">
            <v/>
          </cell>
          <cell r="H278" t="str">
            <v/>
          </cell>
          <cell r="AB278" t="str">
            <v/>
          </cell>
          <cell r="AC278" t="str">
            <v/>
          </cell>
          <cell r="AD278" t="str">
            <v/>
          </cell>
          <cell r="AE278" t="str">
            <v/>
          </cell>
          <cell r="AF278" t="str">
            <v/>
          </cell>
        </row>
        <row r="279">
          <cell r="D279" t="str">
            <v/>
          </cell>
          <cell r="E279" t="str">
            <v/>
          </cell>
          <cell r="F279" t="str">
            <v/>
          </cell>
          <cell r="G279" t="str">
            <v/>
          </cell>
          <cell r="H279" t="str">
            <v/>
          </cell>
          <cell r="AB279" t="str">
            <v/>
          </cell>
          <cell r="AC279" t="str">
            <v/>
          </cell>
          <cell r="AD279" t="str">
            <v/>
          </cell>
          <cell r="AE279" t="str">
            <v/>
          </cell>
          <cell r="AF279" t="str">
            <v/>
          </cell>
        </row>
        <row r="280">
          <cell r="D280" t="str">
            <v/>
          </cell>
          <cell r="E280" t="str">
            <v/>
          </cell>
          <cell r="F280" t="str">
            <v/>
          </cell>
          <cell r="G280" t="str">
            <v/>
          </cell>
          <cell r="H280" t="str">
            <v/>
          </cell>
          <cell r="AB280" t="str">
            <v/>
          </cell>
          <cell r="AC280" t="str">
            <v/>
          </cell>
          <cell r="AD280" t="str">
            <v/>
          </cell>
          <cell r="AE280" t="str">
            <v/>
          </cell>
          <cell r="AF280" t="str">
            <v/>
          </cell>
        </row>
        <row r="281">
          <cell r="D281" t="str">
            <v/>
          </cell>
          <cell r="E281" t="str">
            <v/>
          </cell>
          <cell r="F281" t="str">
            <v/>
          </cell>
          <cell r="G281" t="str">
            <v/>
          </cell>
          <cell r="H281" t="str">
            <v/>
          </cell>
          <cell r="AB281" t="str">
            <v/>
          </cell>
          <cell r="AC281" t="str">
            <v/>
          </cell>
          <cell r="AD281" t="str">
            <v/>
          </cell>
          <cell r="AE281" t="str">
            <v/>
          </cell>
          <cell r="AF281" t="str">
            <v/>
          </cell>
        </row>
        <row r="282">
          <cell r="D282" t="str">
            <v/>
          </cell>
          <cell r="E282" t="str">
            <v/>
          </cell>
          <cell r="F282" t="str">
            <v/>
          </cell>
          <cell r="G282" t="str">
            <v/>
          </cell>
          <cell r="H282" t="str">
            <v/>
          </cell>
          <cell r="AB282" t="str">
            <v/>
          </cell>
          <cell r="AC282" t="str">
            <v/>
          </cell>
          <cell r="AD282" t="str">
            <v/>
          </cell>
          <cell r="AE282" t="str">
            <v/>
          </cell>
          <cell r="AF282" t="str">
            <v/>
          </cell>
        </row>
        <row r="283">
          <cell r="D283" t="str">
            <v/>
          </cell>
          <cell r="E283" t="str">
            <v/>
          </cell>
          <cell r="F283" t="str">
            <v/>
          </cell>
          <cell r="G283" t="str">
            <v/>
          </cell>
          <cell r="H283" t="str">
            <v/>
          </cell>
          <cell r="AB283" t="str">
            <v/>
          </cell>
          <cell r="AC283" t="str">
            <v/>
          </cell>
          <cell r="AD283" t="str">
            <v/>
          </cell>
          <cell r="AE283" t="str">
            <v/>
          </cell>
          <cell r="AF283" t="str">
            <v/>
          </cell>
        </row>
        <row r="284">
          <cell r="D284" t="str">
            <v/>
          </cell>
          <cell r="E284" t="str">
            <v/>
          </cell>
          <cell r="F284" t="str">
            <v/>
          </cell>
          <cell r="G284" t="str">
            <v/>
          </cell>
          <cell r="H284" t="str">
            <v/>
          </cell>
          <cell r="AB284" t="str">
            <v/>
          </cell>
          <cell r="AC284" t="str">
            <v/>
          </cell>
          <cell r="AD284" t="str">
            <v/>
          </cell>
          <cell r="AE284" t="str">
            <v/>
          </cell>
          <cell r="AF284" t="str">
            <v/>
          </cell>
        </row>
        <row r="285">
          <cell r="D285" t="str">
            <v/>
          </cell>
          <cell r="E285" t="str">
            <v/>
          </cell>
          <cell r="F285" t="str">
            <v/>
          </cell>
          <cell r="G285" t="str">
            <v/>
          </cell>
          <cell r="H285" t="str">
            <v/>
          </cell>
          <cell r="AB285" t="str">
            <v/>
          </cell>
          <cell r="AC285" t="str">
            <v/>
          </cell>
          <cell r="AD285" t="str">
            <v/>
          </cell>
          <cell r="AE285" t="str">
            <v/>
          </cell>
          <cell r="AF285" t="str">
            <v/>
          </cell>
        </row>
        <row r="286">
          <cell r="D286" t="str">
            <v/>
          </cell>
          <cell r="E286" t="str">
            <v/>
          </cell>
          <cell r="F286" t="str">
            <v/>
          </cell>
          <cell r="G286" t="str">
            <v/>
          </cell>
          <cell r="H286" t="str">
            <v/>
          </cell>
          <cell r="AB286" t="str">
            <v/>
          </cell>
          <cell r="AC286" t="str">
            <v/>
          </cell>
          <cell r="AD286" t="str">
            <v/>
          </cell>
          <cell r="AE286" t="str">
            <v/>
          </cell>
          <cell r="AF286" t="str">
            <v/>
          </cell>
        </row>
        <row r="287">
          <cell r="D287" t="str">
            <v/>
          </cell>
          <cell r="E287" t="str">
            <v/>
          </cell>
          <cell r="F287" t="str">
            <v/>
          </cell>
          <cell r="G287" t="str">
            <v/>
          </cell>
          <cell r="H287" t="str">
            <v/>
          </cell>
          <cell r="AB287" t="str">
            <v/>
          </cell>
          <cell r="AC287" t="str">
            <v/>
          </cell>
          <cell r="AD287" t="str">
            <v/>
          </cell>
          <cell r="AE287" t="str">
            <v/>
          </cell>
          <cell r="AF287" t="str">
            <v/>
          </cell>
        </row>
        <row r="288">
          <cell r="D288" t="str">
            <v/>
          </cell>
          <cell r="E288" t="str">
            <v/>
          </cell>
          <cell r="F288" t="str">
            <v/>
          </cell>
          <cell r="G288" t="str">
            <v/>
          </cell>
          <cell r="H288" t="str">
            <v/>
          </cell>
          <cell r="AB288" t="str">
            <v/>
          </cell>
          <cell r="AC288" t="str">
            <v/>
          </cell>
          <cell r="AD288" t="str">
            <v/>
          </cell>
          <cell r="AE288" t="str">
            <v/>
          </cell>
          <cell r="AF288" t="str">
            <v/>
          </cell>
        </row>
        <row r="289">
          <cell r="D289" t="str">
            <v/>
          </cell>
          <cell r="E289" t="str">
            <v/>
          </cell>
          <cell r="F289" t="str">
            <v/>
          </cell>
          <cell r="G289" t="str">
            <v/>
          </cell>
          <cell r="H289" t="str">
            <v/>
          </cell>
          <cell r="AB289" t="str">
            <v/>
          </cell>
          <cell r="AC289" t="str">
            <v/>
          </cell>
          <cell r="AD289" t="str">
            <v/>
          </cell>
          <cell r="AE289" t="str">
            <v/>
          </cell>
          <cell r="AF289" t="str">
            <v/>
          </cell>
        </row>
        <row r="290">
          <cell r="D290" t="str">
            <v/>
          </cell>
          <cell r="E290" t="str">
            <v/>
          </cell>
          <cell r="F290" t="str">
            <v/>
          </cell>
          <cell r="G290" t="str">
            <v/>
          </cell>
          <cell r="H290" t="str">
            <v/>
          </cell>
          <cell r="AB290" t="str">
            <v/>
          </cell>
          <cell r="AC290" t="str">
            <v/>
          </cell>
          <cell r="AD290" t="str">
            <v/>
          </cell>
          <cell r="AE290" t="str">
            <v/>
          </cell>
          <cell r="AF290" t="str">
            <v/>
          </cell>
        </row>
        <row r="291">
          <cell r="D291" t="str">
            <v/>
          </cell>
          <cell r="E291" t="str">
            <v/>
          </cell>
          <cell r="F291" t="str">
            <v/>
          </cell>
          <cell r="G291" t="str">
            <v/>
          </cell>
          <cell r="H291" t="str">
            <v/>
          </cell>
          <cell r="AB291" t="str">
            <v/>
          </cell>
          <cell r="AC291" t="str">
            <v/>
          </cell>
          <cell r="AD291" t="str">
            <v/>
          </cell>
          <cell r="AE291" t="str">
            <v/>
          </cell>
          <cell r="AF291" t="str">
            <v/>
          </cell>
        </row>
        <row r="292">
          <cell r="D292" t="str">
            <v/>
          </cell>
          <cell r="E292" t="str">
            <v/>
          </cell>
          <cell r="F292" t="str">
            <v/>
          </cell>
          <cell r="G292" t="str">
            <v/>
          </cell>
          <cell r="H292" t="str">
            <v/>
          </cell>
          <cell r="AB292" t="str">
            <v/>
          </cell>
          <cell r="AC292" t="str">
            <v/>
          </cell>
          <cell r="AD292" t="str">
            <v/>
          </cell>
          <cell r="AE292" t="str">
            <v/>
          </cell>
          <cell r="AF292" t="str">
            <v/>
          </cell>
        </row>
        <row r="293">
          <cell r="D293" t="str">
            <v/>
          </cell>
          <cell r="E293" t="str">
            <v/>
          </cell>
          <cell r="F293" t="str">
            <v/>
          </cell>
          <cell r="G293" t="str">
            <v/>
          </cell>
          <cell r="H293" t="str">
            <v/>
          </cell>
          <cell r="AB293" t="str">
            <v/>
          </cell>
          <cell r="AC293" t="str">
            <v/>
          </cell>
          <cell r="AD293" t="str">
            <v/>
          </cell>
          <cell r="AE293" t="str">
            <v/>
          </cell>
          <cell r="AF293" t="str">
            <v/>
          </cell>
        </row>
        <row r="294">
          <cell r="D294" t="str">
            <v/>
          </cell>
          <cell r="E294" t="str">
            <v/>
          </cell>
          <cell r="F294" t="str">
            <v/>
          </cell>
          <cell r="G294" t="str">
            <v/>
          </cell>
          <cell r="H294" t="str">
            <v/>
          </cell>
          <cell r="AB294" t="str">
            <v/>
          </cell>
          <cell r="AC294" t="str">
            <v/>
          </cell>
          <cell r="AD294" t="str">
            <v/>
          </cell>
          <cell r="AE294" t="str">
            <v/>
          </cell>
          <cell r="AF294" t="str">
            <v/>
          </cell>
        </row>
        <row r="295">
          <cell r="D295" t="str">
            <v/>
          </cell>
          <cell r="E295" t="str">
            <v/>
          </cell>
          <cell r="F295" t="str">
            <v/>
          </cell>
          <cell r="G295" t="str">
            <v/>
          </cell>
          <cell r="H295" t="str">
            <v/>
          </cell>
          <cell r="AB295" t="str">
            <v/>
          </cell>
          <cell r="AC295" t="str">
            <v/>
          </cell>
          <cell r="AD295" t="str">
            <v/>
          </cell>
          <cell r="AE295" t="str">
            <v/>
          </cell>
          <cell r="AF295" t="str">
            <v/>
          </cell>
        </row>
        <row r="296">
          <cell r="D296" t="str">
            <v/>
          </cell>
          <cell r="E296" t="str">
            <v/>
          </cell>
          <cell r="F296" t="str">
            <v/>
          </cell>
          <cell r="G296" t="str">
            <v/>
          </cell>
          <cell r="H296" t="str">
            <v/>
          </cell>
          <cell r="AB296" t="str">
            <v/>
          </cell>
          <cell r="AC296" t="str">
            <v/>
          </cell>
          <cell r="AD296" t="str">
            <v/>
          </cell>
          <cell r="AE296" t="str">
            <v/>
          </cell>
          <cell r="AF296" t="str">
            <v/>
          </cell>
        </row>
        <row r="297">
          <cell r="D297" t="str">
            <v/>
          </cell>
          <cell r="E297" t="str">
            <v/>
          </cell>
          <cell r="F297" t="str">
            <v/>
          </cell>
          <cell r="G297" t="str">
            <v/>
          </cell>
          <cell r="H297" t="str">
            <v/>
          </cell>
          <cell r="AB297" t="str">
            <v/>
          </cell>
          <cell r="AC297" t="str">
            <v/>
          </cell>
          <cell r="AD297" t="str">
            <v/>
          </cell>
          <cell r="AE297" t="str">
            <v/>
          </cell>
          <cell r="AF297" t="str">
            <v/>
          </cell>
        </row>
        <row r="298">
          <cell r="D298" t="str">
            <v/>
          </cell>
          <cell r="E298" t="str">
            <v/>
          </cell>
          <cell r="F298" t="str">
            <v/>
          </cell>
          <cell r="G298" t="str">
            <v/>
          </cell>
          <cell r="H298" t="str">
            <v/>
          </cell>
          <cell r="AB298" t="str">
            <v/>
          </cell>
          <cell r="AC298" t="str">
            <v/>
          </cell>
          <cell r="AD298" t="str">
            <v/>
          </cell>
          <cell r="AE298" t="str">
            <v/>
          </cell>
          <cell r="AF298" t="str">
            <v/>
          </cell>
        </row>
        <row r="299">
          <cell r="D299" t="str">
            <v/>
          </cell>
          <cell r="E299" t="str">
            <v/>
          </cell>
          <cell r="F299" t="str">
            <v/>
          </cell>
          <cell r="G299" t="str">
            <v/>
          </cell>
          <cell r="H299" t="str">
            <v/>
          </cell>
          <cell r="AB299" t="str">
            <v/>
          </cell>
          <cell r="AC299" t="str">
            <v/>
          </cell>
          <cell r="AD299" t="str">
            <v/>
          </cell>
          <cell r="AE299" t="str">
            <v/>
          </cell>
          <cell r="AF299" t="str">
            <v/>
          </cell>
        </row>
        <row r="300">
          <cell r="D300" t="str">
            <v/>
          </cell>
          <cell r="E300" t="str">
            <v/>
          </cell>
          <cell r="F300" t="str">
            <v/>
          </cell>
          <cell r="G300" t="str">
            <v/>
          </cell>
          <cell r="H300" t="str">
            <v/>
          </cell>
          <cell r="AB300" t="str">
            <v/>
          </cell>
          <cell r="AC300" t="str">
            <v/>
          </cell>
          <cell r="AD300" t="str">
            <v/>
          </cell>
          <cell r="AE300" t="str">
            <v/>
          </cell>
          <cell r="AF300" t="str">
            <v/>
          </cell>
        </row>
        <row r="301">
          <cell r="D301" t="str">
            <v/>
          </cell>
          <cell r="E301" t="str">
            <v/>
          </cell>
          <cell r="F301" t="str">
            <v/>
          </cell>
          <cell r="G301" t="str">
            <v/>
          </cell>
          <cell r="H301" t="str">
            <v/>
          </cell>
          <cell r="AB301" t="str">
            <v/>
          </cell>
          <cell r="AC301" t="str">
            <v/>
          </cell>
          <cell r="AD301" t="str">
            <v/>
          </cell>
          <cell r="AE301" t="str">
            <v/>
          </cell>
          <cell r="AF301" t="str">
            <v/>
          </cell>
        </row>
        <row r="302">
          <cell r="D302" t="str">
            <v/>
          </cell>
          <cell r="E302" t="str">
            <v/>
          </cell>
          <cell r="F302" t="str">
            <v/>
          </cell>
          <cell r="G302" t="str">
            <v/>
          </cell>
          <cell r="H302" t="str">
            <v/>
          </cell>
          <cell r="AB302" t="str">
            <v/>
          </cell>
          <cell r="AC302" t="str">
            <v/>
          </cell>
          <cell r="AD302" t="str">
            <v/>
          </cell>
          <cell r="AE302" t="str">
            <v/>
          </cell>
          <cell r="AF302" t="str">
            <v/>
          </cell>
        </row>
        <row r="303">
          <cell r="D303" t="str">
            <v/>
          </cell>
          <cell r="E303" t="str">
            <v/>
          </cell>
          <cell r="F303" t="str">
            <v/>
          </cell>
          <cell r="G303" t="str">
            <v/>
          </cell>
          <cell r="H303" t="str">
            <v/>
          </cell>
          <cell r="AB303" t="str">
            <v/>
          </cell>
          <cell r="AC303" t="str">
            <v/>
          </cell>
          <cell r="AD303" t="str">
            <v/>
          </cell>
          <cell r="AE303" t="str">
            <v/>
          </cell>
          <cell r="AF303" t="str">
            <v/>
          </cell>
        </row>
        <row r="304">
          <cell r="D304" t="str">
            <v/>
          </cell>
          <cell r="E304" t="str">
            <v/>
          </cell>
          <cell r="F304" t="str">
            <v/>
          </cell>
          <cell r="G304" t="str">
            <v/>
          </cell>
          <cell r="H304" t="str">
            <v/>
          </cell>
          <cell r="AB304" t="str">
            <v/>
          </cell>
          <cell r="AC304" t="str">
            <v/>
          </cell>
          <cell r="AD304" t="str">
            <v/>
          </cell>
          <cell r="AE304" t="str">
            <v/>
          </cell>
          <cell r="AF304" t="str">
            <v/>
          </cell>
        </row>
        <row r="305">
          <cell r="D305" t="str">
            <v/>
          </cell>
          <cell r="E305" t="str">
            <v/>
          </cell>
          <cell r="F305" t="str">
            <v/>
          </cell>
          <cell r="G305" t="str">
            <v/>
          </cell>
          <cell r="H305" t="str">
            <v/>
          </cell>
          <cell r="AB305" t="str">
            <v/>
          </cell>
          <cell r="AC305" t="str">
            <v/>
          </cell>
          <cell r="AD305" t="str">
            <v/>
          </cell>
          <cell r="AE305" t="str">
            <v/>
          </cell>
          <cell r="AF305" t="str">
            <v/>
          </cell>
        </row>
        <row r="306">
          <cell r="D306" t="str">
            <v/>
          </cell>
          <cell r="E306" t="str">
            <v/>
          </cell>
          <cell r="F306" t="str">
            <v/>
          </cell>
          <cell r="G306" t="str">
            <v/>
          </cell>
          <cell r="H306" t="str">
            <v/>
          </cell>
          <cell r="AB306" t="str">
            <v/>
          </cell>
          <cell r="AC306" t="str">
            <v/>
          </cell>
          <cell r="AD306" t="str">
            <v/>
          </cell>
          <cell r="AE306" t="str">
            <v/>
          </cell>
          <cell r="AF306" t="str">
            <v/>
          </cell>
        </row>
        <row r="307">
          <cell r="D307" t="str">
            <v/>
          </cell>
          <cell r="E307" t="str">
            <v/>
          </cell>
          <cell r="F307" t="str">
            <v/>
          </cell>
          <cell r="G307" t="str">
            <v/>
          </cell>
          <cell r="H307" t="str">
            <v/>
          </cell>
          <cell r="AB307" t="str">
            <v/>
          </cell>
          <cell r="AC307" t="str">
            <v/>
          </cell>
          <cell r="AD307" t="str">
            <v/>
          </cell>
          <cell r="AE307" t="str">
            <v/>
          </cell>
          <cell r="AF307" t="str">
            <v/>
          </cell>
        </row>
        <row r="308">
          <cell r="D308" t="str">
            <v/>
          </cell>
          <cell r="E308" t="str">
            <v/>
          </cell>
          <cell r="F308" t="str">
            <v/>
          </cell>
          <cell r="G308" t="str">
            <v/>
          </cell>
          <cell r="H308" t="str">
            <v/>
          </cell>
          <cell r="AB308" t="str">
            <v/>
          </cell>
          <cell r="AC308" t="str">
            <v/>
          </cell>
          <cell r="AD308" t="str">
            <v/>
          </cell>
          <cell r="AE308" t="str">
            <v/>
          </cell>
          <cell r="AF308" t="str">
            <v/>
          </cell>
        </row>
        <row r="309">
          <cell r="D309" t="str">
            <v/>
          </cell>
          <cell r="E309" t="str">
            <v/>
          </cell>
          <cell r="F309" t="str">
            <v/>
          </cell>
          <cell r="G309" t="str">
            <v/>
          </cell>
          <cell r="H309" t="str">
            <v/>
          </cell>
          <cell r="AB309" t="str">
            <v/>
          </cell>
          <cell r="AC309" t="str">
            <v/>
          </cell>
          <cell r="AD309" t="str">
            <v/>
          </cell>
          <cell r="AE309" t="str">
            <v/>
          </cell>
          <cell r="AF309" t="str">
            <v/>
          </cell>
        </row>
        <row r="310">
          <cell r="D310" t="str">
            <v/>
          </cell>
          <cell r="E310" t="str">
            <v/>
          </cell>
          <cell r="F310" t="str">
            <v/>
          </cell>
          <cell r="G310" t="str">
            <v/>
          </cell>
          <cell r="H310" t="str">
            <v/>
          </cell>
          <cell r="AB310" t="str">
            <v/>
          </cell>
          <cell r="AC310" t="str">
            <v/>
          </cell>
          <cell r="AD310" t="str">
            <v/>
          </cell>
          <cell r="AE310" t="str">
            <v/>
          </cell>
          <cell r="AF310" t="str">
            <v/>
          </cell>
        </row>
        <row r="311">
          <cell r="D311" t="str">
            <v/>
          </cell>
          <cell r="E311" t="str">
            <v/>
          </cell>
          <cell r="F311" t="str">
            <v/>
          </cell>
          <cell r="G311" t="str">
            <v/>
          </cell>
          <cell r="H311" t="str">
            <v/>
          </cell>
          <cell r="AB311" t="str">
            <v/>
          </cell>
          <cell r="AC311" t="str">
            <v/>
          </cell>
          <cell r="AD311" t="str">
            <v/>
          </cell>
          <cell r="AE311" t="str">
            <v/>
          </cell>
          <cell r="AF311" t="str">
            <v/>
          </cell>
        </row>
        <row r="312">
          <cell r="D312" t="str">
            <v/>
          </cell>
          <cell r="E312" t="str">
            <v/>
          </cell>
          <cell r="F312" t="str">
            <v/>
          </cell>
          <cell r="G312" t="str">
            <v/>
          </cell>
          <cell r="H312" t="str">
            <v/>
          </cell>
          <cell r="AB312" t="str">
            <v/>
          </cell>
          <cell r="AC312" t="str">
            <v/>
          </cell>
          <cell r="AD312" t="str">
            <v/>
          </cell>
          <cell r="AE312" t="str">
            <v/>
          </cell>
          <cell r="AF312" t="str">
            <v/>
          </cell>
        </row>
        <row r="313">
          <cell r="D313" t="str">
            <v/>
          </cell>
          <cell r="E313" t="str">
            <v/>
          </cell>
          <cell r="F313" t="str">
            <v/>
          </cell>
          <cell r="G313" t="str">
            <v/>
          </cell>
          <cell r="H313" t="str">
            <v/>
          </cell>
          <cell r="AB313" t="str">
            <v/>
          </cell>
          <cell r="AC313" t="str">
            <v/>
          </cell>
          <cell r="AD313" t="str">
            <v/>
          </cell>
          <cell r="AE313" t="str">
            <v/>
          </cell>
          <cell r="AF313" t="str">
            <v/>
          </cell>
        </row>
        <row r="314">
          <cell r="D314" t="str">
            <v/>
          </cell>
          <cell r="E314" t="str">
            <v/>
          </cell>
          <cell r="F314" t="str">
            <v/>
          </cell>
          <cell r="G314" t="str">
            <v/>
          </cell>
          <cell r="H314" t="str">
            <v/>
          </cell>
          <cell r="AB314" t="str">
            <v/>
          </cell>
          <cell r="AC314" t="str">
            <v/>
          </cell>
          <cell r="AD314" t="str">
            <v/>
          </cell>
          <cell r="AE314" t="str">
            <v/>
          </cell>
          <cell r="AF314" t="str">
            <v/>
          </cell>
        </row>
        <row r="315">
          <cell r="D315" t="str">
            <v/>
          </cell>
          <cell r="E315" t="str">
            <v/>
          </cell>
          <cell r="F315" t="str">
            <v/>
          </cell>
          <cell r="G315" t="str">
            <v/>
          </cell>
          <cell r="H315" t="str">
            <v/>
          </cell>
          <cell r="AB315" t="str">
            <v/>
          </cell>
          <cell r="AC315" t="str">
            <v/>
          </cell>
          <cell r="AD315" t="str">
            <v/>
          </cell>
          <cell r="AE315" t="str">
            <v/>
          </cell>
          <cell r="AF315" t="str">
            <v/>
          </cell>
        </row>
        <row r="316">
          <cell r="D316" t="str">
            <v/>
          </cell>
          <cell r="E316" t="str">
            <v/>
          </cell>
          <cell r="F316" t="str">
            <v/>
          </cell>
          <cell r="G316" t="str">
            <v/>
          </cell>
          <cell r="H316" t="str">
            <v/>
          </cell>
          <cell r="AB316" t="str">
            <v/>
          </cell>
          <cell r="AC316" t="str">
            <v/>
          </cell>
          <cell r="AD316" t="str">
            <v/>
          </cell>
          <cell r="AE316" t="str">
            <v/>
          </cell>
          <cell r="AF316" t="str">
            <v/>
          </cell>
        </row>
        <row r="317">
          <cell r="D317" t="str">
            <v/>
          </cell>
          <cell r="E317" t="str">
            <v/>
          </cell>
          <cell r="F317" t="str">
            <v/>
          </cell>
          <cell r="G317" t="str">
            <v/>
          </cell>
          <cell r="H317" t="str">
            <v/>
          </cell>
          <cell r="AB317" t="str">
            <v/>
          </cell>
          <cell r="AC317" t="str">
            <v/>
          </cell>
          <cell r="AD317" t="str">
            <v/>
          </cell>
          <cell r="AE317" t="str">
            <v/>
          </cell>
          <cell r="AF317" t="str">
            <v/>
          </cell>
        </row>
        <row r="318">
          <cell r="D318" t="str">
            <v/>
          </cell>
          <cell r="E318" t="str">
            <v/>
          </cell>
          <cell r="F318" t="str">
            <v/>
          </cell>
          <cell r="G318" t="str">
            <v/>
          </cell>
          <cell r="H318" t="str">
            <v/>
          </cell>
          <cell r="AB318" t="str">
            <v/>
          </cell>
          <cell r="AC318" t="str">
            <v/>
          </cell>
          <cell r="AD318" t="str">
            <v/>
          </cell>
          <cell r="AE318" t="str">
            <v/>
          </cell>
          <cell r="AF318" t="str">
            <v/>
          </cell>
        </row>
        <row r="319">
          <cell r="D319" t="str">
            <v/>
          </cell>
          <cell r="E319" t="str">
            <v/>
          </cell>
          <cell r="F319" t="str">
            <v/>
          </cell>
          <cell r="G319" t="str">
            <v/>
          </cell>
          <cell r="H319" t="str">
            <v/>
          </cell>
          <cell r="AB319" t="str">
            <v/>
          </cell>
          <cell r="AC319" t="str">
            <v/>
          </cell>
          <cell r="AD319" t="str">
            <v/>
          </cell>
          <cell r="AE319" t="str">
            <v/>
          </cell>
          <cell r="AF319" t="str">
            <v/>
          </cell>
        </row>
        <row r="320">
          <cell r="D320" t="str">
            <v/>
          </cell>
          <cell r="E320" t="str">
            <v/>
          </cell>
          <cell r="F320" t="str">
            <v/>
          </cell>
          <cell r="G320" t="str">
            <v/>
          </cell>
          <cell r="H320" t="str">
            <v/>
          </cell>
          <cell r="AB320" t="str">
            <v/>
          </cell>
          <cell r="AC320" t="str">
            <v/>
          </cell>
          <cell r="AD320" t="str">
            <v/>
          </cell>
          <cell r="AE320" t="str">
            <v/>
          </cell>
          <cell r="AF320" t="str">
            <v/>
          </cell>
        </row>
        <row r="321">
          <cell r="D321" t="str">
            <v/>
          </cell>
          <cell r="E321" t="str">
            <v/>
          </cell>
          <cell r="F321" t="str">
            <v/>
          </cell>
          <cell r="G321" t="str">
            <v/>
          </cell>
          <cell r="H321" t="str">
            <v/>
          </cell>
          <cell r="AB321" t="str">
            <v/>
          </cell>
          <cell r="AC321" t="str">
            <v/>
          </cell>
          <cell r="AD321" t="str">
            <v/>
          </cell>
          <cell r="AE321" t="str">
            <v/>
          </cell>
          <cell r="AF321" t="str">
            <v/>
          </cell>
        </row>
        <row r="322">
          <cell r="D322" t="str">
            <v/>
          </cell>
          <cell r="E322" t="str">
            <v/>
          </cell>
          <cell r="F322" t="str">
            <v/>
          </cell>
          <cell r="G322" t="str">
            <v/>
          </cell>
          <cell r="H322" t="str">
            <v/>
          </cell>
          <cell r="AB322" t="str">
            <v/>
          </cell>
          <cell r="AC322" t="str">
            <v/>
          </cell>
          <cell r="AD322" t="str">
            <v/>
          </cell>
          <cell r="AE322" t="str">
            <v/>
          </cell>
          <cell r="AF322" t="str">
            <v/>
          </cell>
        </row>
        <row r="323">
          <cell r="D323" t="str">
            <v/>
          </cell>
          <cell r="E323" t="str">
            <v/>
          </cell>
          <cell r="F323" t="str">
            <v/>
          </cell>
          <cell r="G323" t="str">
            <v/>
          </cell>
          <cell r="H323" t="str">
            <v/>
          </cell>
          <cell r="AB323" t="str">
            <v/>
          </cell>
          <cell r="AC323" t="str">
            <v/>
          </cell>
          <cell r="AD323" t="str">
            <v/>
          </cell>
          <cell r="AE323" t="str">
            <v/>
          </cell>
          <cell r="AF323" t="str">
            <v/>
          </cell>
        </row>
        <row r="324">
          <cell r="D324" t="str">
            <v/>
          </cell>
          <cell r="E324" t="str">
            <v/>
          </cell>
          <cell r="F324" t="str">
            <v/>
          </cell>
          <cell r="G324" t="str">
            <v/>
          </cell>
          <cell r="H324" t="str">
            <v/>
          </cell>
          <cell r="AB324" t="str">
            <v/>
          </cell>
          <cell r="AC324" t="str">
            <v/>
          </cell>
          <cell r="AD324" t="str">
            <v/>
          </cell>
          <cell r="AE324" t="str">
            <v/>
          </cell>
          <cell r="AF324" t="str">
            <v/>
          </cell>
        </row>
        <row r="325">
          <cell r="D325" t="str">
            <v/>
          </cell>
          <cell r="E325" t="str">
            <v/>
          </cell>
          <cell r="F325" t="str">
            <v/>
          </cell>
          <cell r="G325" t="str">
            <v/>
          </cell>
          <cell r="H325" t="str">
            <v/>
          </cell>
          <cell r="AB325" t="str">
            <v/>
          </cell>
          <cell r="AC325" t="str">
            <v/>
          </cell>
          <cell r="AD325" t="str">
            <v/>
          </cell>
          <cell r="AE325" t="str">
            <v/>
          </cell>
          <cell r="AF325" t="str">
            <v/>
          </cell>
        </row>
        <row r="326">
          <cell r="D326" t="str">
            <v/>
          </cell>
          <cell r="E326" t="str">
            <v/>
          </cell>
          <cell r="F326" t="str">
            <v/>
          </cell>
          <cell r="G326" t="str">
            <v/>
          </cell>
          <cell r="H326" t="str">
            <v/>
          </cell>
          <cell r="AB326" t="str">
            <v/>
          </cell>
          <cell r="AC326" t="str">
            <v/>
          </cell>
          <cell r="AD326" t="str">
            <v/>
          </cell>
          <cell r="AE326" t="str">
            <v/>
          </cell>
          <cell r="AF326" t="str">
            <v/>
          </cell>
        </row>
        <row r="327">
          <cell r="D327" t="str">
            <v/>
          </cell>
          <cell r="E327" t="str">
            <v/>
          </cell>
          <cell r="F327" t="str">
            <v/>
          </cell>
          <cell r="G327" t="str">
            <v/>
          </cell>
          <cell r="H327" t="str">
            <v/>
          </cell>
          <cell r="AB327" t="str">
            <v/>
          </cell>
          <cell r="AC327" t="str">
            <v/>
          </cell>
          <cell r="AD327" t="str">
            <v/>
          </cell>
          <cell r="AE327" t="str">
            <v/>
          </cell>
          <cell r="AF327" t="str">
            <v/>
          </cell>
        </row>
        <row r="328">
          <cell r="D328" t="str">
            <v/>
          </cell>
          <cell r="E328" t="str">
            <v/>
          </cell>
          <cell r="F328" t="str">
            <v/>
          </cell>
          <cell r="G328" t="str">
            <v/>
          </cell>
          <cell r="H328" t="str">
            <v/>
          </cell>
          <cell r="AB328" t="str">
            <v/>
          </cell>
          <cell r="AC328" t="str">
            <v/>
          </cell>
          <cell r="AD328" t="str">
            <v/>
          </cell>
          <cell r="AE328" t="str">
            <v/>
          </cell>
          <cell r="AF328" t="str">
            <v/>
          </cell>
        </row>
        <row r="329">
          <cell r="D329" t="str">
            <v/>
          </cell>
          <cell r="E329" t="str">
            <v/>
          </cell>
          <cell r="F329" t="str">
            <v/>
          </cell>
          <cell r="G329" t="str">
            <v/>
          </cell>
          <cell r="H329" t="str">
            <v/>
          </cell>
          <cell r="AB329" t="str">
            <v/>
          </cell>
          <cell r="AC329" t="str">
            <v/>
          </cell>
          <cell r="AD329" t="str">
            <v/>
          </cell>
          <cell r="AE329" t="str">
            <v/>
          </cell>
          <cell r="AF329" t="str">
            <v/>
          </cell>
        </row>
        <row r="330">
          <cell r="D330" t="str">
            <v/>
          </cell>
          <cell r="E330" t="str">
            <v/>
          </cell>
          <cell r="F330" t="str">
            <v/>
          </cell>
          <cell r="G330" t="str">
            <v/>
          </cell>
          <cell r="H330" t="str">
            <v/>
          </cell>
          <cell r="AB330" t="str">
            <v/>
          </cell>
          <cell r="AC330" t="str">
            <v/>
          </cell>
          <cell r="AD330" t="str">
            <v/>
          </cell>
          <cell r="AE330" t="str">
            <v/>
          </cell>
          <cell r="AF330" t="str">
            <v/>
          </cell>
        </row>
        <row r="331">
          <cell r="D331" t="str">
            <v/>
          </cell>
          <cell r="E331" t="str">
            <v/>
          </cell>
          <cell r="F331" t="str">
            <v/>
          </cell>
          <cell r="G331" t="str">
            <v/>
          </cell>
          <cell r="H331" t="str">
            <v/>
          </cell>
          <cell r="AB331" t="str">
            <v/>
          </cell>
          <cell r="AC331" t="str">
            <v/>
          </cell>
          <cell r="AD331" t="str">
            <v/>
          </cell>
          <cell r="AE331" t="str">
            <v/>
          </cell>
          <cell r="AF331" t="str">
            <v/>
          </cell>
        </row>
        <row r="332">
          <cell r="D332" t="str">
            <v/>
          </cell>
          <cell r="E332" t="str">
            <v/>
          </cell>
          <cell r="F332" t="str">
            <v/>
          </cell>
          <cell r="G332" t="str">
            <v/>
          </cell>
          <cell r="H332" t="str">
            <v/>
          </cell>
          <cell r="AB332" t="str">
            <v/>
          </cell>
          <cell r="AC332" t="str">
            <v/>
          </cell>
          <cell r="AD332" t="str">
            <v/>
          </cell>
          <cell r="AE332" t="str">
            <v/>
          </cell>
          <cell r="AF332" t="str">
            <v/>
          </cell>
        </row>
        <row r="333">
          <cell r="D333" t="str">
            <v/>
          </cell>
          <cell r="E333" t="str">
            <v/>
          </cell>
          <cell r="F333" t="str">
            <v/>
          </cell>
          <cell r="G333" t="str">
            <v/>
          </cell>
          <cell r="H333" t="str">
            <v/>
          </cell>
          <cell r="AB333" t="str">
            <v/>
          </cell>
          <cell r="AC333" t="str">
            <v/>
          </cell>
          <cell r="AD333" t="str">
            <v/>
          </cell>
          <cell r="AE333" t="str">
            <v/>
          </cell>
          <cell r="AF333" t="str">
            <v/>
          </cell>
        </row>
        <row r="334">
          <cell r="D334" t="str">
            <v/>
          </cell>
          <cell r="E334" t="str">
            <v/>
          </cell>
          <cell r="F334" t="str">
            <v/>
          </cell>
          <cell r="G334" t="str">
            <v/>
          </cell>
          <cell r="H334" t="str">
            <v/>
          </cell>
          <cell r="AB334" t="str">
            <v/>
          </cell>
          <cell r="AC334" t="str">
            <v/>
          </cell>
          <cell r="AD334" t="str">
            <v/>
          </cell>
          <cell r="AE334" t="str">
            <v/>
          </cell>
          <cell r="AF334" t="str">
            <v/>
          </cell>
        </row>
        <row r="335">
          <cell r="D335" t="str">
            <v/>
          </cell>
          <cell r="E335" t="str">
            <v/>
          </cell>
          <cell r="F335" t="str">
            <v/>
          </cell>
          <cell r="G335" t="str">
            <v/>
          </cell>
          <cell r="H335" t="str">
            <v/>
          </cell>
          <cell r="AB335" t="str">
            <v/>
          </cell>
          <cell r="AC335" t="str">
            <v/>
          </cell>
          <cell r="AD335" t="str">
            <v/>
          </cell>
          <cell r="AE335" t="str">
            <v/>
          </cell>
          <cell r="AF335" t="str">
            <v/>
          </cell>
        </row>
        <row r="336">
          <cell r="D336" t="str">
            <v/>
          </cell>
          <cell r="E336" t="str">
            <v/>
          </cell>
          <cell r="F336" t="str">
            <v/>
          </cell>
          <cell r="G336" t="str">
            <v/>
          </cell>
          <cell r="H336" t="str">
            <v/>
          </cell>
          <cell r="AB336" t="str">
            <v/>
          </cell>
          <cell r="AC336" t="str">
            <v/>
          </cell>
          <cell r="AD336" t="str">
            <v/>
          </cell>
          <cell r="AE336" t="str">
            <v/>
          </cell>
          <cell r="AF336" t="str">
            <v/>
          </cell>
        </row>
        <row r="337">
          <cell r="D337" t="str">
            <v/>
          </cell>
          <cell r="E337" t="str">
            <v/>
          </cell>
          <cell r="F337" t="str">
            <v/>
          </cell>
          <cell r="G337" t="str">
            <v/>
          </cell>
          <cell r="H337" t="str">
            <v/>
          </cell>
          <cell r="AB337" t="str">
            <v/>
          </cell>
          <cell r="AC337" t="str">
            <v/>
          </cell>
          <cell r="AD337" t="str">
            <v/>
          </cell>
          <cell r="AE337" t="str">
            <v/>
          </cell>
          <cell r="AF337" t="str">
            <v/>
          </cell>
        </row>
        <row r="338">
          <cell r="D338" t="str">
            <v/>
          </cell>
          <cell r="E338" t="str">
            <v/>
          </cell>
          <cell r="F338" t="str">
            <v/>
          </cell>
          <cell r="G338" t="str">
            <v/>
          </cell>
          <cell r="H338" t="str">
            <v/>
          </cell>
          <cell r="AB338" t="str">
            <v/>
          </cell>
          <cell r="AC338" t="str">
            <v/>
          </cell>
          <cell r="AD338" t="str">
            <v/>
          </cell>
          <cell r="AE338" t="str">
            <v/>
          </cell>
          <cell r="AF338" t="str">
            <v/>
          </cell>
        </row>
        <row r="339">
          <cell r="D339" t="str">
            <v/>
          </cell>
          <cell r="E339" t="str">
            <v/>
          </cell>
          <cell r="F339" t="str">
            <v/>
          </cell>
          <cell r="G339" t="str">
            <v/>
          </cell>
          <cell r="H339" t="str">
            <v/>
          </cell>
          <cell r="AB339" t="str">
            <v/>
          </cell>
          <cell r="AC339" t="str">
            <v/>
          </cell>
          <cell r="AD339" t="str">
            <v/>
          </cell>
          <cell r="AE339" t="str">
            <v/>
          </cell>
          <cell r="AF339" t="str">
            <v/>
          </cell>
        </row>
        <row r="340">
          <cell r="D340" t="str">
            <v/>
          </cell>
          <cell r="E340" t="str">
            <v/>
          </cell>
          <cell r="F340" t="str">
            <v/>
          </cell>
          <cell r="G340" t="str">
            <v/>
          </cell>
          <cell r="H340" t="str">
            <v/>
          </cell>
          <cell r="AB340" t="str">
            <v/>
          </cell>
          <cell r="AC340" t="str">
            <v/>
          </cell>
          <cell r="AD340" t="str">
            <v/>
          </cell>
          <cell r="AE340" t="str">
            <v/>
          </cell>
          <cell r="AF340" t="str">
            <v/>
          </cell>
        </row>
        <row r="341">
          <cell r="D341" t="str">
            <v/>
          </cell>
          <cell r="E341" t="str">
            <v/>
          </cell>
          <cell r="F341" t="str">
            <v/>
          </cell>
          <cell r="G341" t="str">
            <v/>
          </cell>
          <cell r="H341" t="str">
            <v/>
          </cell>
          <cell r="AB341" t="str">
            <v/>
          </cell>
          <cell r="AC341" t="str">
            <v/>
          </cell>
          <cell r="AD341" t="str">
            <v/>
          </cell>
          <cell r="AE341" t="str">
            <v/>
          </cell>
          <cell r="AF341" t="str">
            <v/>
          </cell>
        </row>
        <row r="342">
          <cell r="D342" t="str">
            <v/>
          </cell>
          <cell r="E342" t="str">
            <v/>
          </cell>
          <cell r="F342" t="str">
            <v/>
          </cell>
          <cell r="G342" t="str">
            <v/>
          </cell>
          <cell r="H342" t="str">
            <v/>
          </cell>
          <cell r="AB342" t="str">
            <v/>
          </cell>
          <cell r="AC342" t="str">
            <v/>
          </cell>
          <cell r="AD342" t="str">
            <v/>
          </cell>
          <cell r="AE342" t="str">
            <v/>
          </cell>
          <cell r="AF342" t="str">
            <v/>
          </cell>
        </row>
        <row r="343">
          <cell r="D343" t="str">
            <v/>
          </cell>
          <cell r="E343" t="str">
            <v/>
          </cell>
          <cell r="F343" t="str">
            <v/>
          </cell>
          <cell r="G343" t="str">
            <v/>
          </cell>
          <cell r="H343" t="str">
            <v/>
          </cell>
          <cell r="AB343" t="str">
            <v/>
          </cell>
          <cell r="AC343" t="str">
            <v/>
          </cell>
          <cell r="AD343" t="str">
            <v/>
          </cell>
          <cell r="AE343" t="str">
            <v/>
          </cell>
          <cell r="AF343" t="str">
            <v/>
          </cell>
        </row>
        <row r="344">
          <cell r="D344" t="str">
            <v/>
          </cell>
          <cell r="E344" t="str">
            <v/>
          </cell>
          <cell r="F344" t="str">
            <v/>
          </cell>
          <cell r="G344" t="str">
            <v/>
          </cell>
          <cell r="H344" t="str">
            <v/>
          </cell>
          <cell r="AB344" t="str">
            <v/>
          </cell>
          <cell r="AC344" t="str">
            <v/>
          </cell>
          <cell r="AD344" t="str">
            <v/>
          </cell>
          <cell r="AE344" t="str">
            <v/>
          </cell>
          <cell r="AF344" t="str">
            <v/>
          </cell>
        </row>
        <row r="345">
          <cell r="D345" t="str">
            <v/>
          </cell>
          <cell r="E345" t="str">
            <v/>
          </cell>
          <cell r="F345" t="str">
            <v/>
          </cell>
          <cell r="G345" t="str">
            <v/>
          </cell>
          <cell r="H345" t="str">
            <v/>
          </cell>
          <cell r="AB345" t="str">
            <v/>
          </cell>
          <cell r="AC345" t="str">
            <v/>
          </cell>
          <cell r="AD345" t="str">
            <v/>
          </cell>
          <cell r="AE345" t="str">
            <v/>
          </cell>
          <cell r="AF345" t="str">
            <v/>
          </cell>
        </row>
        <row r="346">
          <cell r="D346" t="str">
            <v/>
          </cell>
          <cell r="E346" t="str">
            <v/>
          </cell>
          <cell r="F346" t="str">
            <v/>
          </cell>
          <cell r="G346" t="str">
            <v/>
          </cell>
          <cell r="H346" t="str">
            <v/>
          </cell>
          <cell r="AB346" t="str">
            <v/>
          </cell>
          <cell r="AC346" t="str">
            <v/>
          </cell>
          <cell r="AD346" t="str">
            <v/>
          </cell>
          <cell r="AE346" t="str">
            <v/>
          </cell>
          <cell r="AF346" t="str">
            <v/>
          </cell>
        </row>
        <row r="347">
          <cell r="D347" t="str">
            <v/>
          </cell>
          <cell r="E347" t="str">
            <v/>
          </cell>
          <cell r="F347" t="str">
            <v/>
          </cell>
          <cell r="G347" t="str">
            <v/>
          </cell>
          <cell r="H347" t="str">
            <v/>
          </cell>
          <cell r="AB347" t="str">
            <v/>
          </cell>
          <cell r="AC347" t="str">
            <v/>
          </cell>
          <cell r="AD347" t="str">
            <v/>
          </cell>
          <cell r="AE347" t="str">
            <v/>
          </cell>
          <cell r="AF347" t="str">
            <v/>
          </cell>
        </row>
        <row r="348">
          <cell r="D348" t="str">
            <v/>
          </cell>
          <cell r="E348" t="str">
            <v/>
          </cell>
          <cell r="F348" t="str">
            <v/>
          </cell>
          <cell r="G348" t="str">
            <v/>
          </cell>
          <cell r="H348" t="str">
            <v/>
          </cell>
          <cell r="AB348" t="str">
            <v/>
          </cell>
          <cell r="AC348" t="str">
            <v/>
          </cell>
          <cell r="AD348" t="str">
            <v/>
          </cell>
          <cell r="AE348" t="str">
            <v/>
          </cell>
          <cell r="AF348" t="str">
            <v/>
          </cell>
        </row>
        <row r="349">
          <cell r="D349" t="str">
            <v/>
          </cell>
          <cell r="E349" t="str">
            <v/>
          </cell>
          <cell r="F349" t="str">
            <v/>
          </cell>
          <cell r="G349" t="str">
            <v/>
          </cell>
          <cell r="H349" t="str">
            <v/>
          </cell>
          <cell r="AB349" t="str">
            <v/>
          </cell>
          <cell r="AC349" t="str">
            <v/>
          </cell>
          <cell r="AD349" t="str">
            <v/>
          </cell>
          <cell r="AE349" t="str">
            <v/>
          </cell>
          <cell r="AF349" t="str">
            <v/>
          </cell>
        </row>
        <row r="350">
          <cell r="D350" t="str">
            <v/>
          </cell>
          <cell r="E350" t="str">
            <v/>
          </cell>
          <cell r="F350" t="str">
            <v/>
          </cell>
          <cell r="G350" t="str">
            <v/>
          </cell>
          <cell r="H350" t="str">
            <v/>
          </cell>
          <cell r="AB350" t="str">
            <v/>
          </cell>
          <cell r="AC350" t="str">
            <v/>
          </cell>
          <cell r="AD350" t="str">
            <v/>
          </cell>
          <cell r="AE350" t="str">
            <v/>
          </cell>
          <cell r="AF350" t="str">
            <v/>
          </cell>
        </row>
        <row r="351">
          <cell r="D351" t="str">
            <v/>
          </cell>
          <cell r="E351" t="str">
            <v/>
          </cell>
          <cell r="F351" t="str">
            <v/>
          </cell>
          <cell r="G351" t="str">
            <v/>
          </cell>
          <cell r="H351" t="str">
            <v/>
          </cell>
          <cell r="AB351" t="str">
            <v/>
          </cell>
          <cell r="AC351" t="str">
            <v/>
          </cell>
          <cell r="AD351" t="str">
            <v/>
          </cell>
          <cell r="AE351" t="str">
            <v/>
          </cell>
          <cell r="AF351" t="str">
            <v/>
          </cell>
        </row>
        <row r="352">
          <cell r="D352" t="str">
            <v/>
          </cell>
          <cell r="E352" t="str">
            <v/>
          </cell>
          <cell r="F352" t="str">
            <v/>
          </cell>
          <cell r="G352" t="str">
            <v/>
          </cell>
          <cell r="H352" t="str">
            <v/>
          </cell>
          <cell r="AB352" t="str">
            <v/>
          </cell>
          <cell r="AC352" t="str">
            <v/>
          </cell>
          <cell r="AD352" t="str">
            <v/>
          </cell>
          <cell r="AE352" t="str">
            <v/>
          </cell>
          <cell r="AF352" t="str">
            <v/>
          </cell>
        </row>
        <row r="353">
          <cell r="D353" t="str">
            <v/>
          </cell>
          <cell r="E353" t="str">
            <v/>
          </cell>
          <cell r="F353" t="str">
            <v/>
          </cell>
          <cell r="G353" t="str">
            <v/>
          </cell>
          <cell r="H353" t="str">
            <v/>
          </cell>
          <cell r="AB353" t="str">
            <v/>
          </cell>
          <cell r="AC353" t="str">
            <v/>
          </cell>
          <cell r="AD353" t="str">
            <v/>
          </cell>
          <cell r="AE353" t="str">
            <v/>
          </cell>
          <cell r="AF353" t="str">
            <v/>
          </cell>
        </row>
        <row r="354">
          <cell r="D354" t="str">
            <v/>
          </cell>
          <cell r="E354" t="str">
            <v/>
          </cell>
          <cell r="F354" t="str">
            <v/>
          </cell>
          <cell r="G354" t="str">
            <v/>
          </cell>
          <cell r="H354" t="str">
            <v/>
          </cell>
          <cell r="AB354" t="str">
            <v/>
          </cell>
          <cell r="AC354" t="str">
            <v/>
          </cell>
          <cell r="AD354" t="str">
            <v/>
          </cell>
          <cell r="AE354" t="str">
            <v/>
          </cell>
          <cell r="AF354" t="str">
            <v/>
          </cell>
        </row>
        <row r="355">
          <cell r="D355" t="str">
            <v/>
          </cell>
          <cell r="E355" t="str">
            <v/>
          </cell>
          <cell r="F355" t="str">
            <v/>
          </cell>
          <cell r="G355" t="str">
            <v/>
          </cell>
          <cell r="H355" t="str">
            <v/>
          </cell>
          <cell r="AB355" t="str">
            <v/>
          </cell>
          <cell r="AC355" t="str">
            <v/>
          </cell>
          <cell r="AD355" t="str">
            <v/>
          </cell>
          <cell r="AE355" t="str">
            <v/>
          </cell>
          <cell r="AF355" t="str">
            <v/>
          </cell>
        </row>
        <row r="356">
          <cell r="D356" t="str">
            <v/>
          </cell>
          <cell r="E356" t="str">
            <v/>
          </cell>
          <cell r="F356" t="str">
            <v/>
          </cell>
          <cell r="G356" t="str">
            <v/>
          </cell>
          <cell r="H356" t="str">
            <v/>
          </cell>
          <cell r="AB356" t="str">
            <v/>
          </cell>
          <cell r="AC356" t="str">
            <v/>
          </cell>
          <cell r="AD356" t="str">
            <v/>
          </cell>
          <cell r="AE356" t="str">
            <v/>
          </cell>
          <cell r="AF356" t="str">
            <v/>
          </cell>
        </row>
        <row r="357">
          <cell r="D357" t="str">
            <v/>
          </cell>
          <cell r="E357" t="str">
            <v/>
          </cell>
          <cell r="F357" t="str">
            <v/>
          </cell>
          <cell r="G357" t="str">
            <v/>
          </cell>
          <cell r="H357" t="str">
            <v/>
          </cell>
          <cell r="AB357" t="str">
            <v/>
          </cell>
          <cell r="AC357" t="str">
            <v/>
          </cell>
          <cell r="AD357" t="str">
            <v/>
          </cell>
          <cell r="AE357" t="str">
            <v/>
          </cell>
          <cell r="AF357" t="str">
            <v/>
          </cell>
        </row>
        <row r="358">
          <cell r="D358" t="str">
            <v/>
          </cell>
          <cell r="E358" t="str">
            <v/>
          </cell>
          <cell r="F358" t="str">
            <v/>
          </cell>
          <cell r="G358" t="str">
            <v/>
          </cell>
          <cell r="H358" t="str">
            <v/>
          </cell>
          <cell r="AB358" t="str">
            <v/>
          </cell>
          <cell r="AC358" t="str">
            <v/>
          </cell>
          <cell r="AD358" t="str">
            <v/>
          </cell>
          <cell r="AE358" t="str">
            <v/>
          </cell>
          <cell r="AF358" t="str">
            <v/>
          </cell>
        </row>
        <row r="359">
          <cell r="D359" t="str">
            <v/>
          </cell>
          <cell r="E359" t="str">
            <v/>
          </cell>
          <cell r="F359" t="str">
            <v/>
          </cell>
          <cell r="G359" t="str">
            <v/>
          </cell>
          <cell r="H359" t="str">
            <v/>
          </cell>
          <cell r="AB359" t="str">
            <v/>
          </cell>
          <cell r="AC359" t="str">
            <v/>
          </cell>
          <cell r="AD359" t="str">
            <v/>
          </cell>
          <cell r="AE359" t="str">
            <v/>
          </cell>
          <cell r="AF359" t="str">
            <v/>
          </cell>
        </row>
        <row r="360">
          <cell r="D360" t="str">
            <v/>
          </cell>
          <cell r="E360" t="str">
            <v/>
          </cell>
          <cell r="F360" t="str">
            <v/>
          </cell>
          <cell r="G360" t="str">
            <v/>
          </cell>
          <cell r="H360" t="str">
            <v/>
          </cell>
          <cell r="AB360" t="str">
            <v/>
          </cell>
          <cell r="AC360" t="str">
            <v/>
          </cell>
          <cell r="AD360" t="str">
            <v/>
          </cell>
          <cell r="AE360" t="str">
            <v/>
          </cell>
          <cell r="AF360" t="str">
            <v/>
          </cell>
        </row>
        <row r="361">
          <cell r="D361" t="str">
            <v/>
          </cell>
          <cell r="E361" t="str">
            <v/>
          </cell>
          <cell r="F361" t="str">
            <v/>
          </cell>
          <cell r="G361" t="str">
            <v/>
          </cell>
          <cell r="H361" t="str">
            <v/>
          </cell>
          <cell r="AB361" t="str">
            <v/>
          </cell>
          <cell r="AC361" t="str">
            <v/>
          </cell>
          <cell r="AD361" t="str">
            <v/>
          </cell>
          <cell r="AE361" t="str">
            <v/>
          </cell>
          <cell r="AF361" t="str">
            <v/>
          </cell>
        </row>
        <row r="362">
          <cell r="D362" t="str">
            <v/>
          </cell>
          <cell r="E362" t="str">
            <v/>
          </cell>
          <cell r="F362" t="str">
            <v/>
          </cell>
          <cell r="G362" t="str">
            <v/>
          </cell>
          <cell r="H362" t="str">
            <v/>
          </cell>
          <cell r="AB362" t="str">
            <v/>
          </cell>
          <cell r="AC362" t="str">
            <v/>
          </cell>
          <cell r="AD362" t="str">
            <v/>
          </cell>
          <cell r="AE362" t="str">
            <v/>
          </cell>
          <cell r="AF362" t="str">
            <v/>
          </cell>
        </row>
        <row r="363">
          <cell r="D363" t="str">
            <v/>
          </cell>
          <cell r="E363" t="str">
            <v/>
          </cell>
          <cell r="F363" t="str">
            <v/>
          </cell>
          <cell r="G363" t="str">
            <v/>
          </cell>
          <cell r="H363" t="str">
            <v/>
          </cell>
          <cell r="AB363" t="str">
            <v/>
          </cell>
          <cell r="AC363" t="str">
            <v/>
          </cell>
          <cell r="AD363" t="str">
            <v/>
          </cell>
          <cell r="AE363" t="str">
            <v/>
          </cell>
          <cell r="AF363" t="str">
            <v/>
          </cell>
        </row>
        <row r="364">
          <cell r="D364" t="str">
            <v/>
          </cell>
          <cell r="E364" t="str">
            <v/>
          </cell>
          <cell r="F364" t="str">
            <v/>
          </cell>
          <cell r="G364" t="str">
            <v/>
          </cell>
          <cell r="H364" t="str">
            <v/>
          </cell>
          <cell r="AB364" t="str">
            <v/>
          </cell>
          <cell r="AC364" t="str">
            <v/>
          </cell>
          <cell r="AD364" t="str">
            <v/>
          </cell>
          <cell r="AE364" t="str">
            <v/>
          </cell>
          <cell r="AF364" t="str">
            <v/>
          </cell>
        </row>
        <row r="365">
          <cell r="D365" t="str">
            <v/>
          </cell>
          <cell r="E365" t="str">
            <v/>
          </cell>
          <cell r="F365" t="str">
            <v/>
          </cell>
          <cell r="G365" t="str">
            <v/>
          </cell>
          <cell r="H365" t="str">
            <v/>
          </cell>
          <cell r="AB365" t="str">
            <v/>
          </cell>
          <cell r="AC365" t="str">
            <v/>
          </cell>
          <cell r="AD365" t="str">
            <v/>
          </cell>
          <cell r="AE365" t="str">
            <v/>
          </cell>
          <cell r="AF365" t="str">
            <v/>
          </cell>
        </row>
        <row r="366">
          <cell r="D366" t="str">
            <v/>
          </cell>
          <cell r="E366" t="str">
            <v/>
          </cell>
          <cell r="F366" t="str">
            <v/>
          </cell>
          <cell r="G366" t="str">
            <v/>
          </cell>
          <cell r="H366" t="str">
            <v/>
          </cell>
          <cell r="AB366" t="str">
            <v/>
          </cell>
          <cell r="AC366" t="str">
            <v/>
          </cell>
          <cell r="AD366" t="str">
            <v/>
          </cell>
          <cell r="AE366" t="str">
            <v/>
          </cell>
          <cell r="AF366" t="str">
            <v/>
          </cell>
        </row>
        <row r="367">
          <cell r="D367" t="str">
            <v/>
          </cell>
          <cell r="E367" t="str">
            <v/>
          </cell>
          <cell r="F367" t="str">
            <v/>
          </cell>
          <cell r="G367" t="str">
            <v/>
          </cell>
          <cell r="H367" t="str">
            <v/>
          </cell>
          <cell r="AB367" t="str">
            <v/>
          </cell>
          <cell r="AC367" t="str">
            <v/>
          </cell>
          <cell r="AD367" t="str">
            <v/>
          </cell>
          <cell r="AE367" t="str">
            <v/>
          </cell>
          <cell r="AF367" t="str">
            <v/>
          </cell>
        </row>
        <row r="368">
          <cell r="D368" t="str">
            <v/>
          </cell>
          <cell r="E368" t="str">
            <v/>
          </cell>
          <cell r="F368" t="str">
            <v/>
          </cell>
          <cell r="G368" t="str">
            <v/>
          </cell>
          <cell r="H368" t="str">
            <v/>
          </cell>
          <cell r="AB368" t="str">
            <v/>
          </cell>
          <cell r="AC368" t="str">
            <v/>
          </cell>
          <cell r="AD368" t="str">
            <v/>
          </cell>
          <cell r="AE368" t="str">
            <v/>
          </cell>
          <cell r="AF368" t="str">
            <v/>
          </cell>
        </row>
        <row r="369">
          <cell r="D369" t="str">
            <v/>
          </cell>
          <cell r="E369" t="str">
            <v/>
          </cell>
          <cell r="F369" t="str">
            <v/>
          </cell>
          <cell r="G369" t="str">
            <v/>
          </cell>
          <cell r="H369" t="str">
            <v/>
          </cell>
          <cell r="AB369" t="str">
            <v/>
          </cell>
          <cell r="AC369" t="str">
            <v/>
          </cell>
          <cell r="AD369" t="str">
            <v/>
          </cell>
          <cell r="AE369" t="str">
            <v/>
          </cell>
          <cell r="AF369" t="str">
            <v/>
          </cell>
        </row>
        <row r="370">
          <cell r="D370" t="str">
            <v/>
          </cell>
          <cell r="E370" t="str">
            <v/>
          </cell>
          <cell r="F370" t="str">
            <v/>
          </cell>
          <cell r="G370" t="str">
            <v/>
          </cell>
          <cell r="H370" t="str">
            <v/>
          </cell>
          <cell r="AB370" t="str">
            <v/>
          </cell>
          <cell r="AC370" t="str">
            <v/>
          </cell>
          <cell r="AD370" t="str">
            <v/>
          </cell>
          <cell r="AE370" t="str">
            <v/>
          </cell>
          <cell r="AF370" t="str">
            <v/>
          </cell>
        </row>
        <row r="371">
          <cell r="D371" t="str">
            <v/>
          </cell>
          <cell r="E371" t="str">
            <v/>
          </cell>
          <cell r="F371" t="str">
            <v/>
          </cell>
          <cell r="G371" t="str">
            <v/>
          </cell>
          <cell r="H371" t="str">
            <v/>
          </cell>
          <cell r="AB371" t="str">
            <v/>
          </cell>
          <cell r="AC371" t="str">
            <v/>
          </cell>
          <cell r="AD371" t="str">
            <v/>
          </cell>
          <cell r="AE371" t="str">
            <v/>
          </cell>
          <cell r="AF371" t="str">
            <v/>
          </cell>
        </row>
        <row r="372">
          <cell r="D372" t="str">
            <v/>
          </cell>
          <cell r="E372" t="str">
            <v/>
          </cell>
          <cell r="F372" t="str">
            <v/>
          </cell>
          <cell r="G372" t="str">
            <v/>
          </cell>
          <cell r="H372" t="str">
            <v/>
          </cell>
          <cell r="AB372" t="str">
            <v/>
          </cell>
          <cell r="AC372" t="str">
            <v/>
          </cell>
          <cell r="AD372" t="str">
            <v/>
          </cell>
          <cell r="AE372" t="str">
            <v/>
          </cell>
          <cell r="AF372" t="str">
            <v/>
          </cell>
        </row>
        <row r="373">
          <cell r="D373" t="str">
            <v/>
          </cell>
          <cell r="E373" t="str">
            <v/>
          </cell>
          <cell r="F373" t="str">
            <v/>
          </cell>
          <cell r="G373" t="str">
            <v/>
          </cell>
          <cell r="H373" t="str">
            <v/>
          </cell>
          <cell r="AB373" t="str">
            <v/>
          </cell>
          <cell r="AC373" t="str">
            <v/>
          </cell>
          <cell r="AD373" t="str">
            <v/>
          </cell>
          <cell r="AE373" t="str">
            <v/>
          </cell>
          <cell r="AF373" t="str">
            <v/>
          </cell>
        </row>
        <row r="374">
          <cell r="D374" t="str">
            <v/>
          </cell>
          <cell r="E374" t="str">
            <v/>
          </cell>
          <cell r="F374" t="str">
            <v/>
          </cell>
          <cell r="G374" t="str">
            <v/>
          </cell>
          <cell r="H374" t="str">
            <v/>
          </cell>
          <cell r="AB374" t="str">
            <v/>
          </cell>
          <cell r="AC374" t="str">
            <v/>
          </cell>
          <cell r="AD374" t="str">
            <v/>
          </cell>
          <cell r="AE374" t="str">
            <v/>
          </cell>
          <cell r="AF374" t="str">
            <v/>
          </cell>
        </row>
        <row r="375">
          <cell r="D375" t="str">
            <v/>
          </cell>
          <cell r="E375" t="str">
            <v/>
          </cell>
          <cell r="F375" t="str">
            <v/>
          </cell>
          <cell r="G375" t="str">
            <v/>
          </cell>
          <cell r="H375" t="str">
            <v/>
          </cell>
          <cell r="AB375" t="str">
            <v/>
          </cell>
          <cell r="AC375" t="str">
            <v/>
          </cell>
          <cell r="AD375" t="str">
            <v/>
          </cell>
          <cell r="AE375" t="str">
            <v/>
          </cell>
          <cell r="AF375" t="str">
            <v/>
          </cell>
        </row>
        <row r="376">
          <cell r="D376" t="str">
            <v/>
          </cell>
          <cell r="E376" t="str">
            <v/>
          </cell>
          <cell r="F376" t="str">
            <v/>
          </cell>
          <cell r="G376" t="str">
            <v/>
          </cell>
          <cell r="H376" t="str">
            <v/>
          </cell>
          <cell r="AB376" t="str">
            <v/>
          </cell>
          <cell r="AC376" t="str">
            <v/>
          </cell>
          <cell r="AD376" t="str">
            <v/>
          </cell>
          <cell r="AE376" t="str">
            <v/>
          </cell>
          <cell r="AF376" t="str">
            <v/>
          </cell>
        </row>
        <row r="377">
          <cell r="D377" t="str">
            <v/>
          </cell>
          <cell r="E377" t="str">
            <v/>
          </cell>
          <cell r="F377" t="str">
            <v/>
          </cell>
          <cell r="G377" t="str">
            <v/>
          </cell>
          <cell r="H377" t="str">
            <v/>
          </cell>
          <cell r="AB377" t="str">
            <v/>
          </cell>
          <cell r="AC377" t="str">
            <v/>
          </cell>
          <cell r="AD377" t="str">
            <v/>
          </cell>
          <cell r="AE377" t="str">
            <v/>
          </cell>
          <cell r="AF377" t="str">
            <v/>
          </cell>
        </row>
        <row r="378">
          <cell r="D378" t="str">
            <v/>
          </cell>
          <cell r="E378" t="str">
            <v/>
          </cell>
          <cell r="F378" t="str">
            <v/>
          </cell>
          <cell r="G378" t="str">
            <v/>
          </cell>
          <cell r="H378" t="str">
            <v/>
          </cell>
          <cell r="AB378" t="str">
            <v/>
          </cell>
          <cell r="AC378" t="str">
            <v/>
          </cell>
          <cell r="AD378" t="str">
            <v/>
          </cell>
          <cell r="AE378" t="str">
            <v/>
          </cell>
          <cell r="AF378" t="str">
            <v/>
          </cell>
        </row>
        <row r="379">
          <cell r="D379" t="str">
            <v/>
          </cell>
          <cell r="E379" t="str">
            <v/>
          </cell>
          <cell r="F379" t="str">
            <v/>
          </cell>
          <cell r="G379" t="str">
            <v/>
          </cell>
          <cell r="H379" t="str">
            <v/>
          </cell>
          <cell r="AB379" t="str">
            <v/>
          </cell>
          <cell r="AC379" t="str">
            <v/>
          </cell>
          <cell r="AD379" t="str">
            <v/>
          </cell>
          <cell r="AE379" t="str">
            <v/>
          </cell>
          <cell r="AF379" t="str">
            <v/>
          </cell>
        </row>
        <row r="380">
          <cell r="D380" t="str">
            <v/>
          </cell>
          <cell r="E380" t="str">
            <v/>
          </cell>
          <cell r="F380" t="str">
            <v/>
          </cell>
          <cell r="G380" t="str">
            <v/>
          </cell>
          <cell r="H380" t="str">
            <v/>
          </cell>
          <cell r="AB380" t="str">
            <v/>
          </cell>
          <cell r="AC380" t="str">
            <v/>
          </cell>
          <cell r="AD380" t="str">
            <v/>
          </cell>
          <cell r="AE380" t="str">
            <v/>
          </cell>
          <cell r="AF380" t="str">
            <v/>
          </cell>
        </row>
        <row r="381">
          <cell r="D381" t="str">
            <v/>
          </cell>
          <cell r="E381" t="str">
            <v/>
          </cell>
          <cell r="F381" t="str">
            <v/>
          </cell>
          <cell r="G381" t="str">
            <v/>
          </cell>
          <cell r="H381" t="str">
            <v/>
          </cell>
          <cell r="AB381" t="str">
            <v/>
          </cell>
          <cell r="AC381" t="str">
            <v/>
          </cell>
          <cell r="AD381" t="str">
            <v/>
          </cell>
          <cell r="AE381" t="str">
            <v/>
          </cell>
          <cell r="AF381" t="str">
            <v/>
          </cell>
        </row>
        <row r="382">
          <cell r="D382" t="str">
            <v/>
          </cell>
          <cell r="E382" t="str">
            <v/>
          </cell>
          <cell r="F382" t="str">
            <v/>
          </cell>
          <cell r="G382" t="str">
            <v/>
          </cell>
          <cell r="H382" t="str">
            <v/>
          </cell>
          <cell r="AB382" t="str">
            <v/>
          </cell>
          <cell r="AC382" t="str">
            <v/>
          </cell>
          <cell r="AD382" t="str">
            <v/>
          </cell>
          <cell r="AE382" t="str">
            <v/>
          </cell>
          <cell r="AF382" t="str">
            <v/>
          </cell>
        </row>
        <row r="383">
          <cell r="D383" t="str">
            <v/>
          </cell>
          <cell r="E383" t="str">
            <v/>
          </cell>
          <cell r="F383" t="str">
            <v/>
          </cell>
          <cell r="G383" t="str">
            <v/>
          </cell>
          <cell r="H383" t="str">
            <v/>
          </cell>
          <cell r="AB383" t="str">
            <v/>
          </cell>
          <cell r="AC383" t="str">
            <v/>
          </cell>
          <cell r="AD383" t="str">
            <v/>
          </cell>
          <cell r="AE383" t="str">
            <v/>
          </cell>
          <cell r="AF383" t="str">
            <v/>
          </cell>
        </row>
        <row r="384">
          <cell r="D384" t="str">
            <v/>
          </cell>
          <cell r="E384" t="str">
            <v/>
          </cell>
          <cell r="F384" t="str">
            <v/>
          </cell>
          <cell r="G384" t="str">
            <v/>
          </cell>
          <cell r="H384" t="str">
            <v/>
          </cell>
          <cell r="AB384" t="str">
            <v/>
          </cell>
          <cell r="AC384" t="str">
            <v/>
          </cell>
          <cell r="AD384" t="str">
            <v/>
          </cell>
          <cell r="AE384" t="str">
            <v/>
          </cell>
          <cell r="AF384" t="str">
            <v/>
          </cell>
        </row>
        <row r="385">
          <cell r="D385" t="str">
            <v/>
          </cell>
          <cell r="E385" t="str">
            <v/>
          </cell>
          <cell r="F385" t="str">
            <v/>
          </cell>
          <cell r="G385" t="str">
            <v/>
          </cell>
          <cell r="H385" t="str">
            <v/>
          </cell>
          <cell r="AB385" t="str">
            <v/>
          </cell>
          <cell r="AC385" t="str">
            <v/>
          </cell>
          <cell r="AD385" t="str">
            <v/>
          </cell>
          <cell r="AE385" t="str">
            <v/>
          </cell>
          <cell r="AF385" t="str">
            <v/>
          </cell>
        </row>
        <row r="386">
          <cell r="D386" t="str">
            <v/>
          </cell>
          <cell r="E386" t="str">
            <v/>
          </cell>
          <cell r="F386" t="str">
            <v/>
          </cell>
          <cell r="G386" t="str">
            <v/>
          </cell>
          <cell r="H386" t="str">
            <v/>
          </cell>
          <cell r="AB386" t="str">
            <v/>
          </cell>
          <cell r="AC386" t="str">
            <v/>
          </cell>
          <cell r="AD386" t="str">
            <v/>
          </cell>
          <cell r="AE386" t="str">
            <v/>
          </cell>
          <cell r="AF386" t="str">
            <v/>
          </cell>
        </row>
        <row r="387">
          <cell r="D387" t="str">
            <v/>
          </cell>
          <cell r="E387" t="str">
            <v/>
          </cell>
          <cell r="F387" t="str">
            <v/>
          </cell>
          <cell r="G387" t="str">
            <v/>
          </cell>
          <cell r="H387" t="str">
            <v/>
          </cell>
          <cell r="AB387" t="str">
            <v/>
          </cell>
          <cell r="AC387" t="str">
            <v/>
          </cell>
          <cell r="AD387" t="str">
            <v/>
          </cell>
          <cell r="AE387" t="str">
            <v/>
          </cell>
          <cell r="AF387" t="str">
            <v/>
          </cell>
        </row>
        <row r="388">
          <cell r="D388" t="str">
            <v/>
          </cell>
          <cell r="E388" t="str">
            <v/>
          </cell>
          <cell r="F388" t="str">
            <v/>
          </cell>
          <cell r="G388" t="str">
            <v/>
          </cell>
          <cell r="H388" t="str">
            <v/>
          </cell>
          <cell r="AB388" t="str">
            <v/>
          </cell>
          <cell r="AC388" t="str">
            <v/>
          </cell>
          <cell r="AD388" t="str">
            <v/>
          </cell>
          <cell r="AE388" t="str">
            <v/>
          </cell>
          <cell r="AF388" t="str">
            <v/>
          </cell>
        </row>
        <row r="389">
          <cell r="D389" t="str">
            <v/>
          </cell>
          <cell r="E389" t="str">
            <v/>
          </cell>
          <cell r="F389" t="str">
            <v/>
          </cell>
          <cell r="G389" t="str">
            <v/>
          </cell>
          <cell r="H389" t="str">
            <v/>
          </cell>
          <cell r="AB389" t="str">
            <v/>
          </cell>
          <cell r="AC389" t="str">
            <v/>
          </cell>
          <cell r="AD389" t="str">
            <v/>
          </cell>
          <cell r="AE389" t="str">
            <v/>
          </cell>
          <cell r="AF389" t="str">
            <v/>
          </cell>
        </row>
        <row r="390">
          <cell r="D390" t="str">
            <v/>
          </cell>
          <cell r="E390" t="str">
            <v/>
          </cell>
          <cell r="F390" t="str">
            <v/>
          </cell>
          <cell r="G390" t="str">
            <v/>
          </cell>
          <cell r="H390" t="str">
            <v/>
          </cell>
          <cell r="AB390" t="str">
            <v/>
          </cell>
          <cell r="AC390" t="str">
            <v/>
          </cell>
          <cell r="AD390" t="str">
            <v/>
          </cell>
          <cell r="AE390" t="str">
            <v/>
          </cell>
          <cell r="AF390" t="str">
            <v/>
          </cell>
        </row>
        <row r="391">
          <cell r="D391" t="str">
            <v/>
          </cell>
          <cell r="E391" t="str">
            <v/>
          </cell>
          <cell r="F391" t="str">
            <v/>
          </cell>
          <cell r="G391" t="str">
            <v/>
          </cell>
          <cell r="H391" t="str">
            <v/>
          </cell>
          <cell r="AB391" t="str">
            <v/>
          </cell>
          <cell r="AC391" t="str">
            <v/>
          </cell>
          <cell r="AD391" t="str">
            <v/>
          </cell>
          <cell r="AE391" t="str">
            <v/>
          </cell>
          <cell r="AF391" t="str">
            <v/>
          </cell>
        </row>
        <row r="392">
          <cell r="D392" t="str">
            <v/>
          </cell>
          <cell r="E392" t="str">
            <v/>
          </cell>
          <cell r="F392" t="str">
            <v/>
          </cell>
          <cell r="G392" t="str">
            <v/>
          </cell>
          <cell r="H392" t="str">
            <v/>
          </cell>
          <cell r="AB392" t="str">
            <v/>
          </cell>
          <cell r="AC392" t="str">
            <v/>
          </cell>
          <cell r="AD392" t="str">
            <v/>
          </cell>
          <cell r="AE392" t="str">
            <v/>
          </cell>
          <cell r="AF392" t="str">
            <v/>
          </cell>
        </row>
        <row r="393">
          <cell r="D393" t="str">
            <v/>
          </cell>
          <cell r="E393" t="str">
            <v/>
          </cell>
          <cell r="F393" t="str">
            <v/>
          </cell>
          <cell r="G393" t="str">
            <v/>
          </cell>
          <cell r="H393" t="str">
            <v/>
          </cell>
          <cell r="AB393" t="str">
            <v/>
          </cell>
          <cell r="AC393" t="str">
            <v/>
          </cell>
          <cell r="AD393" t="str">
            <v/>
          </cell>
          <cell r="AE393" t="str">
            <v/>
          </cell>
          <cell r="AF393" t="str">
            <v/>
          </cell>
        </row>
        <row r="394">
          <cell r="D394" t="str">
            <v/>
          </cell>
          <cell r="E394" t="str">
            <v/>
          </cell>
          <cell r="F394" t="str">
            <v/>
          </cell>
          <cell r="G394" t="str">
            <v/>
          </cell>
          <cell r="H394" t="str">
            <v/>
          </cell>
          <cell r="AB394" t="str">
            <v/>
          </cell>
          <cell r="AC394" t="str">
            <v/>
          </cell>
          <cell r="AD394" t="str">
            <v/>
          </cell>
          <cell r="AE394" t="str">
            <v/>
          </cell>
          <cell r="AF394" t="str">
            <v/>
          </cell>
        </row>
        <row r="395">
          <cell r="D395" t="str">
            <v/>
          </cell>
          <cell r="E395" t="str">
            <v/>
          </cell>
          <cell r="F395" t="str">
            <v/>
          </cell>
          <cell r="G395" t="str">
            <v/>
          </cell>
          <cell r="H395" t="str">
            <v/>
          </cell>
          <cell r="AB395" t="str">
            <v/>
          </cell>
          <cell r="AC395" t="str">
            <v/>
          </cell>
          <cell r="AD395" t="str">
            <v/>
          </cell>
          <cell r="AE395" t="str">
            <v/>
          </cell>
          <cell r="AF395" t="str">
            <v/>
          </cell>
        </row>
        <row r="396">
          <cell r="D396" t="str">
            <v/>
          </cell>
          <cell r="E396" t="str">
            <v/>
          </cell>
          <cell r="F396" t="str">
            <v/>
          </cell>
          <cell r="G396" t="str">
            <v/>
          </cell>
          <cell r="H396" t="str">
            <v/>
          </cell>
          <cell r="AB396" t="str">
            <v/>
          </cell>
          <cell r="AC396" t="str">
            <v/>
          </cell>
          <cell r="AD396" t="str">
            <v/>
          </cell>
          <cell r="AE396" t="str">
            <v/>
          </cell>
          <cell r="AF396" t="str">
            <v/>
          </cell>
        </row>
        <row r="397">
          <cell r="D397" t="str">
            <v/>
          </cell>
          <cell r="E397" t="str">
            <v/>
          </cell>
          <cell r="F397" t="str">
            <v/>
          </cell>
          <cell r="G397" t="str">
            <v/>
          </cell>
          <cell r="H397" t="str">
            <v/>
          </cell>
          <cell r="AB397" t="str">
            <v/>
          </cell>
          <cell r="AC397" t="str">
            <v/>
          </cell>
          <cell r="AD397" t="str">
            <v/>
          </cell>
          <cell r="AE397" t="str">
            <v/>
          </cell>
          <cell r="AF397" t="str">
            <v/>
          </cell>
        </row>
        <row r="398">
          <cell r="D398" t="str">
            <v/>
          </cell>
          <cell r="E398" t="str">
            <v/>
          </cell>
          <cell r="F398" t="str">
            <v/>
          </cell>
          <cell r="G398" t="str">
            <v/>
          </cell>
          <cell r="H398" t="str">
            <v/>
          </cell>
          <cell r="AB398" t="str">
            <v/>
          </cell>
          <cell r="AC398" t="str">
            <v/>
          </cell>
          <cell r="AD398" t="str">
            <v/>
          </cell>
          <cell r="AE398" t="str">
            <v/>
          </cell>
          <cell r="AF398" t="str">
            <v/>
          </cell>
        </row>
        <row r="399">
          <cell r="D399" t="str">
            <v/>
          </cell>
          <cell r="E399" t="str">
            <v/>
          </cell>
          <cell r="F399" t="str">
            <v/>
          </cell>
          <cell r="G399" t="str">
            <v/>
          </cell>
          <cell r="H399" t="str">
            <v/>
          </cell>
          <cell r="AB399" t="str">
            <v/>
          </cell>
          <cell r="AC399" t="str">
            <v/>
          </cell>
          <cell r="AD399" t="str">
            <v/>
          </cell>
          <cell r="AE399" t="str">
            <v/>
          </cell>
          <cell r="AF399" t="str">
            <v/>
          </cell>
        </row>
        <row r="400">
          <cell r="D400" t="str">
            <v/>
          </cell>
          <cell r="E400" t="str">
            <v/>
          </cell>
          <cell r="F400" t="str">
            <v/>
          </cell>
          <cell r="G400" t="str">
            <v/>
          </cell>
          <cell r="H400" t="str">
            <v/>
          </cell>
          <cell r="AB400" t="str">
            <v/>
          </cell>
          <cell r="AC400" t="str">
            <v/>
          </cell>
          <cell r="AD400" t="str">
            <v/>
          </cell>
          <cell r="AE400" t="str">
            <v/>
          </cell>
          <cell r="AF400" t="str">
            <v/>
          </cell>
        </row>
        <row r="401">
          <cell r="D401" t="str">
            <v/>
          </cell>
          <cell r="E401" t="str">
            <v/>
          </cell>
          <cell r="F401" t="str">
            <v/>
          </cell>
          <cell r="G401" t="str">
            <v/>
          </cell>
          <cell r="H401" t="str">
            <v/>
          </cell>
          <cell r="AB401" t="str">
            <v/>
          </cell>
          <cell r="AC401" t="str">
            <v/>
          </cell>
          <cell r="AD401" t="str">
            <v/>
          </cell>
          <cell r="AE401" t="str">
            <v/>
          </cell>
          <cell r="AF401" t="str">
            <v/>
          </cell>
        </row>
        <row r="402">
          <cell r="D402" t="str">
            <v/>
          </cell>
          <cell r="E402" t="str">
            <v/>
          </cell>
          <cell r="F402" t="str">
            <v/>
          </cell>
          <cell r="G402" t="str">
            <v/>
          </cell>
          <cell r="H402" t="str">
            <v/>
          </cell>
          <cell r="AB402" t="str">
            <v/>
          </cell>
          <cell r="AC402" t="str">
            <v/>
          </cell>
          <cell r="AD402" t="str">
            <v/>
          </cell>
          <cell r="AE402" t="str">
            <v/>
          </cell>
          <cell r="AF402" t="str">
            <v/>
          </cell>
        </row>
        <row r="403">
          <cell r="D403" t="str">
            <v/>
          </cell>
          <cell r="E403" t="str">
            <v/>
          </cell>
          <cell r="F403" t="str">
            <v/>
          </cell>
          <cell r="G403" t="str">
            <v/>
          </cell>
          <cell r="H403" t="str">
            <v/>
          </cell>
          <cell r="AB403" t="str">
            <v/>
          </cell>
          <cell r="AC403" t="str">
            <v/>
          </cell>
          <cell r="AD403" t="str">
            <v/>
          </cell>
          <cell r="AE403" t="str">
            <v/>
          </cell>
          <cell r="AF403" t="str">
            <v/>
          </cell>
        </row>
        <row r="404">
          <cell r="D404" t="str">
            <v/>
          </cell>
          <cell r="E404" t="str">
            <v/>
          </cell>
          <cell r="F404" t="str">
            <v/>
          </cell>
          <cell r="G404" t="str">
            <v/>
          </cell>
          <cell r="H404" t="str">
            <v/>
          </cell>
          <cell r="AB404" t="str">
            <v/>
          </cell>
          <cell r="AC404" t="str">
            <v/>
          </cell>
          <cell r="AD404" t="str">
            <v/>
          </cell>
          <cell r="AE404" t="str">
            <v/>
          </cell>
          <cell r="AF404" t="str">
            <v/>
          </cell>
        </row>
        <row r="405">
          <cell r="D405" t="str">
            <v/>
          </cell>
          <cell r="E405" t="str">
            <v/>
          </cell>
          <cell r="F405" t="str">
            <v/>
          </cell>
          <cell r="G405" t="str">
            <v/>
          </cell>
          <cell r="H405" t="str">
            <v/>
          </cell>
          <cell r="AB405" t="str">
            <v/>
          </cell>
          <cell r="AC405" t="str">
            <v/>
          </cell>
          <cell r="AD405" t="str">
            <v/>
          </cell>
          <cell r="AE405" t="str">
            <v/>
          </cell>
          <cell r="AF405" t="str">
            <v/>
          </cell>
        </row>
        <row r="406">
          <cell r="D406" t="str">
            <v/>
          </cell>
          <cell r="E406" t="str">
            <v/>
          </cell>
          <cell r="F406" t="str">
            <v/>
          </cell>
          <cell r="G406" t="str">
            <v/>
          </cell>
          <cell r="H406" t="str">
            <v/>
          </cell>
          <cell r="AB406" t="str">
            <v/>
          </cell>
          <cell r="AC406" t="str">
            <v/>
          </cell>
          <cell r="AD406" t="str">
            <v/>
          </cell>
          <cell r="AE406" t="str">
            <v/>
          </cell>
          <cell r="AF406" t="str">
            <v/>
          </cell>
        </row>
        <row r="407">
          <cell r="D407" t="str">
            <v/>
          </cell>
          <cell r="E407" t="str">
            <v/>
          </cell>
          <cell r="F407" t="str">
            <v/>
          </cell>
          <cell r="G407" t="str">
            <v/>
          </cell>
          <cell r="H407" t="str">
            <v/>
          </cell>
          <cell r="AB407" t="str">
            <v/>
          </cell>
          <cell r="AC407" t="str">
            <v/>
          </cell>
          <cell r="AD407" t="str">
            <v/>
          </cell>
          <cell r="AE407" t="str">
            <v/>
          </cell>
          <cell r="AF407" t="str">
            <v/>
          </cell>
        </row>
        <row r="408">
          <cell r="D408" t="str">
            <v/>
          </cell>
          <cell r="E408" t="str">
            <v/>
          </cell>
          <cell r="F408" t="str">
            <v/>
          </cell>
          <cell r="G408" t="str">
            <v/>
          </cell>
          <cell r="H408" t="str">
            <v/>
          </cell>
          <cell r="AB408" t="str">
            <v/>
          </cell>
          <cell r="AC408" t="str">
            <v/>
          </cell>
          <cell r="AD408" t="str">
            <v/>
          </cell>
          <cell r="AE408" t="str">
            <v/>
          </cell>
          <cell r="AF408" t="str">
            <v/>
          </cell>
        </row>
        <row r="409">
          <cell r="D409" t="str">
            <v/>
          </cell>
          <cell r="E409" t="str">
            <v/>
          </cell>
          <cell r="F409" t="str">
            <v/>
          </cell>
          <cell r="G409" t="str">
            <v/>
          </cell>
          <cell r="H409" t="str">
            <v/>
          </cell>
          <cell r="AB409" t="str">
            <v/>
          </cell>
          <cell r="AC409" t="str">
            <v/>
          </cell>
          <cell r="AD409" t="str">
            <v/>
          </cell>
          <cell r="AE409" t="str">
            <v/>
          </cell>
          <cell r="AF409" t="str">
            <v/>
          </cell>
        </row>
        <row r="410">
          <cell r="D410" t="str">
            <v/>
          </cell>
          <cell r="E410" t="str">
            <v/>
          </cell>
          <cell r="F410" t="str">
            <v/>
          </cell>
          <cell r="G410" t="str">
            <v/>
          </cell>
          <cell r="H410" t="str">
            <v/>
          </cell>
          <cell r="AB410" t="str">
            <v/>
          </cell>
          <cell r="AC410" t="str">
            <v/>
          </cell>
          <cell r="AD410" t="str">
            <v/>
          </cell>
          <cell r="AE410" t="str">
            <v/>
          </cell>
          <cell r="AF410" t="str">
            <v/>
          </cell>
        </row>
        <row r="411">
          <cell r="D411" t="str">
            <v/>
          </cell>
          <cell r="E411" t="str">
            <v/>
          </cell>
          <cell r="F411" t="str">
            <v/>
          </cell>
          <cell r="G411" t="str">
            <v/>
          </cell>
          <cell r="H411" t="str">
            <v/>
          </cell>
          <cell r="AB411" t="str">
            <v/>
          </cell>
          <cell r="AC411" t="str">
            <v/>
          </cell>
          <cell r="AD411" t="str">
            <v/>
          </cell>
          <cell r="AE411" t="str">
            <v/>
          </cell>
          <cell r="AF411" t="str">
            <v/>
          </cell>
        </row>
        <row r="412">
          <cell r="D412" t="str">
            <v/>
          </cell>
          <cell r="E412" t="str">
            <v/>
          </cell>
          <cell r="F412" t="str">
            <v/>
          </cell>
          <cell r="G412" t="str">
            <v/>
          </cell>
          <cell r="H412" t="str">
            <v/>
          </cell>
          <cell r="AB412" t="str">
            <v/>
          </cell>
          <cell r="AC412" t="str">
            <v/>
          </cell>
          <cell r="AD412" t="str">
            <v/>
          </cell>
          <cell r="AE412" t="str">
            <v/>
          </cell>
          <cell r="AF412" t="str">
            <v/>
          </cell>
        </row>
        <row r="413">
          <cell r="D413" t="str">
            <v/>
          </cell>
          <cell r="E413" t="str">
            <v/>
          </cell>
          <cell r="F413" t="str">
            <v/>
          </cell>
          <cell r="G413" t="str">
            <v/>
          </cell>
          <cell r="H413" t="str">
            <v/>
          </cell>
          <cell r="AB413" t="str">
            <v/>
          </cell>
          <cell r="AC413" t="str">
            <v/>
          </cell>
          <cell r="AD413" t="str">
            <v/>
          </cell>
          <cell r="AE413" t="str">
            <v/>
          </cell>
          <cell r="AF413" t="str">
            <v/>
          </cell>
        </row>
        <row r="414">
          <cell r="D414" t="str">
            <v/>
          </cell>
          <cell r="E414" t="str">
            <v/>
          </cell>
          <cell r="F414" t="str">
            <v/>
          </cell>
          <cell r="G414" t="str">
            <v/>
          </cell>
          <cell r="H414" t="str">
            <v/>
          </cell>
          <cell r="AB414" t="str">
            <v/>
          </cell>
          <cell r="AC414" t="str">
            <v/>
          </cell>
          <cell r="AD414" t="str">
            <v/>
          </cell>
          <cell r="AE414" t="str">
            <v/>
          </cell>
          <cell r="AF414" t="str">
            <v/>
          </cell>
        </row>
        <row r="415">
          <cell r="D415" t="str">
            <v/>
          </cell>
          <cell r="E415" t="str">
            <v/>
          </cell>
          <cell r="F415" t="str">
            <v/>
          </cell>
          <cell r="G415" t="str">
            <v/>
          </cell>
          <cell r="H415" t="str">
            <v/>
          </cell>
          <cell r="AB415" t="str">
            <v/>
          </cell>
          <cell r="AC415" t="str">
            <v/>
          </cell>
          <cell r="AD415" t="str">
            <v/>
          </cell>
          <cell r="AE415" t="str">
            <v/>
          </cell>
          <cell r="AF415" t="str">
            <v/>
          </cell>
        </row>
        <row r="416">
          <cell r="D416" t="str">
            <v/>
          </cell>
          <cell r="E416" t="str">
            <v/>
          </cell>
          <cell r="F416" t="str">
            <v/>
          </cell>
          <cell r="G416" t="str">
            <v/>
          </cell>
          <cell r="H416" t="str">
            <v/>
          </cell>
          <cell r="AB416" t="str">
            <v/>
          </cell>
          <cell r="AC416" t="str">
            <v/>
          </cell>
          <cell r="AD416" t="str">
            <v/>
          </cell>
          <cell r="AE416" t="str">
            <v/>
          </cell>
          <cell r="AF416" t="str">
            <v/>
          </cell>
        </row>
        <row r="417">
          <cell r="D417" t="str">
            <v/>
          </cell>
          <cell r="E417" t="str">
            <v/>
          </cell>
          <cell r="F417" t="str">
            <v/>
          </cell>
          <cell r="G417" t="str">
            <v/>
          </cell>
          <cell r="H417" t="str">
            <v/>
          </cell>
          <cell r="AB417" t="str">
            <v/>
          </cell>
          <cell r="AC417" t="str">
            <v/>
          </cell>
          <cell r="AD417" t="str">
            <v/>
          </cell>
          <cell r="AE417" t="str">
            <v/>
          </cell>
          <cell r="AF417" t="str">
            <v/>
          </cell>
        </row>
        <row r="418">
          <cell r="D418" t="str">
            <v/>
          </cell>
          <cell r="E418" t="str">
            <v/>
          </cell>
          <cell r="F418" t="str">
            <v/>
          </cell>
          <cell r="G418" t="str">
            <v/>
          </cell>
          <cell r="H418" t="str">
            <v/>
          </cell>
          <cell r="AB418" t="str">
            <v/>
          </cell>
          <cell r="AC418" t="str">
            <v/>
          </cell>
          <cell r="AD418" t="str">
            <v/>
          </cell>
          <cell r="AE418" t="str">
            <v/>
          </cell>
          <cell r="AF418" t="str">
            <v/>
          </cell>
        </row>
        <row r="419">
          <cell r="D419" t="str">
            <v/>
          </cell>
          <cell r="E419" t="str">
            <v/>
          </cell>
          <cell r="F419" t="str">
            <v/>
          </cell>
          <cell r="G419" t="str">
            <v/>
          </cell>
          <cell r="H419" t="str">
            <v/>
          </cell>
          <cell r="AB419" t="str">
            <v/>
          </cell>
          <cell r="AC419" t="str">
            <v/>
          </cell>
          <cell r="AD419" t="str">
            <v/>
          </cell>
          <cell r="AE419" t="str">
            <v/>
          </cell>
          <cell r="AF419" t="str">
            <v/>
          </cell>
        </row>
        <row r="420">
          <cell r="D420" t="str">
            <v/>
          </cell>
          <cell r="E420" t="str">
            <v/>
          </cell>
          <cell r="F420" t="str">
            <v/>
          </cell>
          <cell r="G420" t="str">
            <v/>
          </cell>
          <cell r="H420" t="str">
            <v/>
          </cell>
          <cell r="AB420" t="str">
            <v/>
          </cell>
          <cell r="AC420" t="str">
            <v/>
          </cell>
          <cell r="AD420" t="str">
            <v/>
          </cell>
          <cell r="AE420" t="str">
            <v/>
          </cell>
          <cell r="AF420" t="str">
            <v/>
          </cell>
        </row>
        <row r="421">
          <cell r="D421" t="str">
            <v/>
          </cell>
          <cell r="E421" t="str">
            <v/>
          </cell>
          <cell r="F421" t="str">
            <v/>
          </cell>
          <cell r="G421" t="str">
            <v/>
          </cell>
          <cell r="H421" t="str">
            <v/>
          </cell>
          <cell r="AB421" t="str">
            <v/>
          </cell>
          <cell r="AC421" t="str">
            <v/>
          </cell>
          <cell r="AD421" t="str">
            <v/>
          </cell>
          <cell r="AE421" t="str">
            <v/>
          </cell>
          <cell r="AF421" t="str">
            <v/>
          </cell>
        </row>
        <row r="422">
          <cell r="D422" t="str">
            <v/>
          </cell>
          <cell r="E422" t="str">
            <v/>
          </cell>
          <cell r="F422" t="str">
            <v/>
          </cell>
          <cell r="G422" t="str">
            <v/>
          </cell>
          <cell r="H422" t="str">
            <v/>
          </cell>
          <cell r="AB422" t="str">
            <v/>
          </cell>
          <cell r="AC422" t="str">
            <v/>
          </cell>
          <cell r="AD422" t="str">
            <v/>
          </cell>
          <cell r="AE422" t="str">
            <v/>
          </cell>
          <cell r="AF422" t="str">
            <v/>
          </cell>
        </row>
        <row r="423">
          <cell r="D423" t="str">
            <v/>
          </cell>
          <cell r="E423" t="str">
            <v/>
          </cell>
          <cell r="F423" t="str">
            <v/>
          </cell>
          <cell r="G423" t="str">
            <v/>
          </cell>
          <cell r="H423" t="str">
            <v/>
          </cell>
          <cell r="AB423" t="str">
            <v/>
          </cell>
          <cell r="AC423" t="str">
            <v/>
          </cell>
          <cell r="AD423" t="str">
            <v/>
          </cell>
          <cell r="AE423" t="str">
            <v/>
          </cell>
          <cell r="AF423" t="str">
            <v/>
          </cell>
        </row>
        <row r="424">
          <cell r="D424" t="str">
            <v/>
          </cell>
          <cell r="E424" t="str">
            <v/>
          </cell>
          <cell r="F424" t="str">
            <v/>
          </cell>
          <cell r="G424" t="str">
            <v/>
          </cell>
          <cell r="H424" t="str">
            <v/>
          </cell>
          <cell r="AB424" t="str">
            <v/>
          </cell>
          <cell r="AC424" t="str">
            <v/>
          </cell>
          <cell r="AD424" t="str">
            <v/>
          </cell>
          <cell r="AE424" t="str">
            <v/>
          </cell>
          <cell r="AF424" t="str">
            <v/>
          </cell>
        </row>
        <row r="425">
          <cell r="D425" t="str">
            <v/>
          </cell>
          <cell r="E425" t="str">
            <v/>
          </cell>
          <cell r="F425" t="str">
            <v/>
          </cell>
          <cell r="G425" t="str">
            <v/>
          </cell>
          <cell r="H425" t="str">
            <v/>
          </cell>
          <cell r="AB425" t="str">
            <v/>
          </cell>
          <cell r="AC425" t="str">
            <v/>
          </cell>
          <cell r="AD425" t="str">
            <v/>
          </cell>
          <cell r="AE425" t="str">
            <v/>
          </cell>
          <cell r="AF425" t="str">
            <v/>
          </cell>
        </row>
        <row r="426">
          <cell r="D426" t="str">
            <v/>
          </cell>
          <cell r="E426" t="str">
            <v/>
          </cell>
          <cell r="F426" t="str">
            <v/>
          </cell>
          <cell r="G426" t="str">
            <v/>
          </cell>
          <cell r="H426" t="str">
            <v/>
          </cell>
          <cell r="AB426" t="str">
            <v/>
          </cell>
          <cell r="AC426" t="str">
            <v/>
          </cell>
          <cell r="AD426" t="str">
            <v/>
          </cell>
          <cell r="AE426" t="str">
            <v/>
          </cell>
          <cell r="AF426" t="str">
            <v/>
          </cell>
        </row>
        <row r="427">
          <cell r="D427" t="str">
            <v/>
          </cell>
          <cell r="E427" t="str">
            <v/>
          </cell>
          <cell r="F427" t="str">
            <v/>
          </cell>
          <cell r="G427" t="str">
            <v/>
          </cell>
          <cell r="H427" t="str">
            <v/>
          </cell>
          <cell r="AB427" t="str">
            <v/>
          </cell>
          <cell r="AC427" t="str">
            <v/>
          </cell>
          <cell r="AD427" t="str">
            <v/>
          </cell>
          <cell r="AE427" t="str">
            <v/>
          </cell>
          <cell r="AF427" t="str">
            <v/>
          </cell>
        </row>
        <row r="428">
          <cell r="D428" t="str">
            <v/>
          </cell>
          <cell r="E428" t="str">
            <v/>
          </cell>
          <cell r="F428" t="str">
            <v/>
          </cell>
          <cell r="G428" t="str">
            <v/>
          </cell>
          <cell r="H428" t="str">
            <v/>
          </cell>
          <cell r="AB428" t="str">
            <v/>
          </cell>
          <cell r="AC428" t="str">
            <v/>
          </cell>
          <cell r="AD428" t="str">
            <v/>
          </cell>
          <cell r="AE428" t="str">
            <v/>
          </cell>
          <cell r="AF428" t="str">
            <v/>
          </cell>
        </row>
        <row r="429">
          <cell r="D429" t="str">
            <v/>
          </cell>
          <cell r="E429" t="str">
            <v/>
          </cell>
          <cell r="F429" t="str">
            <v/>
          </cell>
          <cell r="G429" t="str">
            <v/>
          </cell>
          <cell r="H429" t="str">
            <v/>
          </cell>
          <cell r="AB429" t="str">
            <v/>
          </cell>
          <cell r="AC429" t="str">
            <v/>
          </cell>
          <cell r="AD429" t="str">
            <v/>
          </cell>
          <cell r="AE429" t="str">
            <v/>
          </cell>
          <cell r="AF429" t="str">
            <v/>
          </cell>
        </row>
        <row r="430">
          <cell r="D430" t="str">
            <v/>
          </cell>
          <cell r="E430" t="str">
            <v/>
          </cell>
          <cell r="F430" t="str">
            <v/>
          </cell>
          <cell r="G430" t="str">
            <v/>
          </cell>
          <cell r="H430" t="str">
            <v/>
          </cell>
          <cell r="AB430" t="str">
            <v/>
          </cell>
          <cell r="AC430" t="str">
            <v/>
          </cell>
          <cell r="AD430" t="str">
            <v/>
          </cell>
          <cell r="AE430" t="str">
            <v/>
          </cell>
          <cell r="AF430" t="str">
            <v/>
          </cell>
        </row>
        <row r="431">
          <cell r="D431" t="str">
            <v/>
          </cell>
          <cell r="E431" t="str">
            <v/>
          </cell>
          <cell r="F431" t="str">
            <v/>
          </cell>
          <cell r="G431" t="str">
            <v/>
          </cell>
          <cell r="H431" t="str">
            <v/>
          </cell>
          <cell r="AB431" t="str">
            <v/>
          </cell>
          <cell r="AC431" t="str">
            <v/>
          </cell>
          <cell r="AD431" t="str">
            <v/>
          </cell>
          <cell r="AE431" t="str">
            <v/>
          </cell>
          <cell r="AF431" t="str">
            <v/>
          </cell>
        </row>
        <row r="432">
          <cell r="D432" t="str">
            <v/>
          </cell>
          <cell r="E432" t="str">
            <v/>
          </cell>
          <cell r="F432" t="str">
            <v/>
          </cell>
          <cell r="G432" t="str">
            <v/>
          </cell>
          <cell r="H432" t="str">
            <v/>
          </cell>
          <cell r="AB432" t="str">
            <v/>
          </cell>
          <cell r="AC432" t="str">
            <v/>
          </cell>
          <cell r="AD432" t="str">
            <v/>
          </cell>
          <cell r="AE432" t="str">
            <v/>
          </cell>
          <cell r="AF432" t="str">
            <v/>
          </cell>
        </row>
        <row r="433">
          <cell r="D433" t="str">
            <v/>
          </cell>
          <cell r="E433" t="str">
            <v/>
          </cell>
          <cell r="F433" t="str">
            <v/>
          </cell>
          <cell r="G433" t="str">
            <v/>
          </cell>
          <cell r="H433" t="str">
            <v/>
          </cell>
          <cell r="AB433" t="str">
            <v/>
          </cell>
          <cell r="AC433" t="str">
            <v/>
          </cell>
          <cell r="AD433" t="str">
            <v/>
          </cell>
          <cell r="AE433" t="str">
            <v/>
          </cell>
          <cell r="AF433" t="str">
            <v/>
          </cell>
        </row>
        <row r="434">
          <cell r="D434" t="str">
            <v/>
          </cell>
          <cell r="E434" t="str">
            <v/>
          </cell>
          <cell r="F434" t="str">
            <v/>
          </cell>
          <cell r="G434" t="str">
            <v/>
          </cell>
          <cell r="H434" t="str">
            <v/>
          </cell>
          <cell r="AB434" t="str">
            <v/>
          </cell>
          <cell r="AC434" t="str">
            <v/>
          </cell>
          <cell r="AD434" t="str">
            <v/>
          </cell>
          <cell r="AE434" t="str">
            <v/>
          </cell>
          <cell r="AF434" t="str">
            <v/>
          </cell>
        </row>
        <row r="435">
          <cell r="D435" t="str">
            <v/>
          </cell>
          <cell r="E435" t="str">
            <v/>
          </cell>
          <cell r="F435" t="str">
            <v/>
          </cell>
          <cell r="G435" t="str">
            <v/>
          </cell>
          <cell r="H435" t="str">
            <v/>
          </cell>
          <cell r="AB435" t="str">
            <v/>
          </cell>
          <cell r="AC435" t="str">
            <v/>
          </cell>
          <cell r="AD435" t="str">
            <v/>
          </cell>
          <cell r="AE435" t="str">
            <v/>
          </cell>
          <cell r="AF435" t="str">
            <v/>
          </cell>
        </row>
        <row r="436">
          <cell r="D436" t="str">
            <v/>
          </cell>
          <cell r="E436" t="str">
            <v/>
          </cell>
          <cell r="F436" t="str">
            <v/>
          </cell>
          <cell r="G436" t="str">
            <v/>
          </cell>
          <cell r="H436" t="str">
            <v/>
          </cell>
          <cell r="AB436" t="str">
            <v/>
          </cell>
          <cell r="AC436" t="str">
            <v/>
          </cell>
          <cell r="AD436" t="str">
            <v/>
          </cell>
          <cell r="AE436" t="str">
            <v/>
          </cell>
          <cell r="AF436" t="str">
            <v/>
          </cell>
        </row>
        <row r="437">
          <cell r="D437" t="str">
            <v/>
          </cell>
          <cell r="E437" t="str">
            <v/>
          </cell>
          <cell r="F437" t="str">
            <v/>
          </cell>
          <cell r="G437" t="str">
            <v/>
          </cell>
          <cell r="H437" t="str">
            <v/>
          </cell>
          <cell r="AB437" t="str">
            <v/>
          </cell>
          <cell r="AC437" t="str">
            <v/>
          </cell>
          <cell r="AD437" t="str">
            <v/>
          </cell>
          <cell r="AE437" t="str">
            <v/>
          </cell>
          <cell r="AF437" t="str">
            <v/>
          </cell>
        </row>
        <row r="438">
          <cell r="D438" t="str">
            <v/>
          </cell>
          <cell r="E438" t="str">
            <v/>
          </cell>
          <cell r="F438" t="str">
            <v/>
          </cell>
          <cell r="G438" t="str">
            <v/>
          </cell>
          <cell r="H438" t="str">
            <v/>
          </cell>
          <cell r="AB438" t="str">
            <v/>
          </cell>
          <cell r="AC438" t="str">
            <v/>
          </cell>
          <cell r="AD438" t="str">
            <v/>
          </cell>
          <cell r="AE438" t="str">
            <v/>
          </cell>
          <cell r="AF438" t="str">
            <v/>
          </cell>
        </row>
        <row r="439">
          <cell r="D439" t="str">
            <v/>
          </cell>
          <cell r="E439" t="str">
            <v/>
          </cell>
          <cell r="F439" t="str">
            <v/>
          </cell>
          <cell r="G439" t="str">
            <v/>
          </cell>
          <cell r="H439" t="str">
            <v/>
          </cell>
          <cell r="AB439" t="str">
            <v/>
          </cell>
          <cell r="AC439" t="str">
            <v/>
          </cell>
          <cell r="AD439" t="str">
            <v/>
          </cell>
          <cell r="AE439" t="str">
            <v/>
          </cell>
          <cell r="AF439" t="str">
            <v/>
          </cell>
        </row>
        <row r="440">
          <cell r="D440" t="str">
            <v/>
          </cell>
          <cell r="E440" t="str">
            <v/>
          </cell>
          <cell r="F440" t="str">
            <v/>
          </cell>
          <cell r="G440" t="str">
            <v/>
          </cell>
          <cell r="H440" t="str">
            <v/>
          </cell>
          <cell r="AB440" t="str">
            <v/>
          </cell>
          <cell r="AC440" t="str">
            <v/>
          </cell>
          <cell r="AD440" t="str">
            <v/>
          </cell>
          <cell r="AE440" t="str">
            <v/>
          </cell>
          <cell r="AF440" t="str">
            <v/>
          </cell>
        </row>
        <row r="441">
          <cell r="D441" t="str">
            <v/>
          </cell>
          <cell r="E441" t="str">
            <v/>
          </cell>
          <cell r="F441" t="str">
            <v/>
          </cell>
          <cell r="G441" t="str">
            <v/>
          </cell>
          <cell r="H441" t="str">
            <v/>
          </cell>
          <cell r="AB441" t="str">
            <v/>
          </cell>
          <cell r="AC441" t="str">
            <v/>
          </cell>
          <cell r="AD441" t="str">
            <v/>
          </cell>
          <cell r="AE441" t="str">
            <v/>
          </cell>
          <cell r="AF441" t="str">
            <v/>
          </cell>
        </row>
        <row r="442">
          <cell r="D442" t="str">
            <v/>
          </cell>
          <cell r="E442" t="str">
            <v/>
          </cell>
          <cell r="F442" t="str">
            <v/>
          </cell>
          <cell r="G442" t="str">
            <v/>
          </cell>
          <cell r="H442" t="str">
            <v/>
          </cell>
          <cell r="AB442" t="str">
            <v/>
          </cell>
          <cell r="AC442" t="str">
            <v/>
          </cell>
          <cell r="AD442" t="str">
            <v/>
          </cell>
          <cell r="AE442" t="str">
            <v/>
          </cell>
          <cell r="AF442" t="str">
            <v/>
          </cell>
        </row>
        <row r="443">
          <cell r="D443" t="str">
            <v/>
          </cell>
          <cell r="E443" t="str">
            <v/>
          </cell>
          <cell r="F443" t="str">
            <v/>
          </cell>
          <cell r="G443" t="str">
            <v/>
          </cell>
          <cell r="H443" t="str">
            <v/>
          </cell>
          <cell r="AB443" t="str">
            <v/>
          </cell>
          <cell r="AC443" t="str">
            <v/>
          </cell>
          <cell r="AD443" t="str">
            <v/>
          </cell>
          <cell r="AE443" t="str">
            <v/>
          </cell>
          <cell r="AF443" t="str">
            <v/>
          </cell>
        </row>
        <row r="444">
          <cell r="D444" t="str">
            <v/>
          </cell>
          <cell r="E444" t="str">
            <v/>
          </cell>
          <cell r="F444" t="str">
            <v/>
          </cell>
          <cell r="G444" t="str">
            <v/>
          </cell>
          <cell r="H444" t="str">
            <v/>
          </cell>
          <cell r="AB444" t="str">
            <v/>
          </cell>
          <cell r="AC444" t="str">
            <v/>
          </cell>
          <cell r="AD444" t="str">
            <v/>
          </cell>
          <cell r="AE444" t="str">
            <v/>
          </cell>
          <cell r="AF444" t="str">
            <v/>
          </cell>
        </row>
        <row r="445">
          <cell r="D445" t="str">
            <v/>
          </cell>
          <cell r="E445" t="str">
            <v/>
          </cell>
          <cell r="F445" t="str">
            <v/>
          </cell>
          <cell r="G445" t="str">
            <v/>
          </cell>
          <cell r="H445" t="str">
            <v/>
          </cell>
          <cell r="AB445" t="str">
            <v/>
          </cell>
          <cell r="AC445" t="str">
            <v/>
          </cell>
          <cell r="AD445" t="str">
            <v/>
          </cell>
          <cell r="AE445" t="str">
            <v/>
          </cell>
          <cell r="AF445" t="str">
            <v/>
          </cell>
        </row>
        <row r="446">
          <cell r="D446" t="str">
            <v/>
          </cell>
          <cell r="E446" t="str">
            <v/>
          </cell>
          <cell r="F446" t="str">
            <v/>
          </cell>
          <cell r="G446" t="str">
            <v/>
          </cell>
          <cell r="H446" t="str">
            <v/>
          </cell>
          <cell r="AB446" t="str">
            <v/>
          </cell>
          <cell r="AC446" t="str">
            <v/>
          </cell>
          <cell r="AD446" t="str">
            <v/>
          </cell>
          <cell r="AE446" t="str">
            <v/>
          </cell>
          <cell r="AF446" t="str">
            <v/>
          </cell>
        </row>
        <row r="447">
          <cell r="D447" t="str">
            <v/>
          </cell>
          <cell r="E447" t="str">
            <v/>
          </cell>
          <cell r="F447" t="str">
            <v/>
          </cell>
          <cell r="G447" t="str">
            <v/>
          </cell>
          <cell r="H447" t="str">
            <v/>
          </cell>
          <cell r="AB447" t="str">
            <v/>
          </cell>
          <cell r="AC447" t="str">
            <v/>
          </cell>
          <cell r="AD447" t="str">
            <v/>
          </cell>
          <cell r="AE447" t="str">
            <v/>
          </cell>
          <cell r="AF447" t="str">
            <v/>
          </cell>
        </row>
        <row r="448">
          <cell r="D448" t="str">
            <v/>
          </cell>
          <cell r="E448" t="str">
            <v/>
          </cell>
          <cell r="F448" t="str">
            <v/>
          </cell>
          <cell r="G448" t="str">
            <v/>
          </cell>
          <cell r="H448" t="str">
            <v/>
          </cell>
          <cell r="AB448" t="str">
            <v/>
          </cell>
          <cell r="AC448" t="str">
            <v/>
          </cell>
          <cell r="AD448" t="str">
            <v/>
          </cell>
          <cell r="AE448" t="str">
            <v/>
          </cell>
          <cell r="AF448" t="str">
            <v/>
          </cell>
        </row>
        <row r="449">
          <cell r="D449" t="str">
            <v/>
          </cell>
          <cell r="E449" t="str">
            <v/>
          </cell>
          <cell r="F449" t="str">
            <v/>
          </cell>
          <cell r="G449" t="str">
            <v/>
          </cell>
          <cell r="H449" t="str">
            <v/>
          </cell>
          <cell r="AB449" t="str">
            <v/>
          </cell>
          <cell r="AC449" t="str">
            <v/>
          </cell>
          <cell r="AD449" t="str">
            <v/>
          </cell>
          <cell r="AE449" t="str">
            <v/>
          </cell>
          <cell r="AF449" t="str">
            <v/>
          </cell>
        </row>
        <row r="450">
          <cell r="D450" t="str">
            <v/>
          </cell>
          <cell r="E450" t="str">
            <v/>
          </cell>
          <cell r="F450" t="str">
            <v/>
          </cell>
          <cell r="G450" t="str">
            <v/>
          </cell>
          <cell r="H450" t="str">
            <v/>
          </cell>
          <cell r="AB450" t="str">
            <v/>
          </cell>
          <cell r="AC450" t="str">
            <v/>
          </cell>
          <cell r="AD450" t="str">
            <v/>
          </cell>
          <cell r="AE450" t="str">
            <v/>
          </cell>
          <cell r="AF450" t="str">
            <v/>
          </cell>
        </row>
        <row r="451">
          <cell r="D451" t="str">
            <v/>
          </cell>
          <cell r="E451" t="str">
            <v/>
          </cell>
          <cell r="F451" t="str">
            <v/>
          </cell>
          <cell r="G451" t="str">
            <v/>
          </cell>
          <cell r="H451" t="str">
            <v/>
          </cell>
          <cell r="AB451" t="str">
            <v/>
          </cell>
          <cell r="AC451" t="str">
            <v/>
          </cell>
          <cell r="AD451" t="str">
            <v/>
          </cell>
          <cell r="AE451" t="str">
            <v/>
          </cell>
          <cell r="AF451" t="str">
            <v/>
          </cell>
        </row>
        <row r="452">
          <cell r="D452" t="str">
            <v/>
          </cell>
          <cell r="E452" t="str">
            <v/>
          </cell>
          <cell r="F452" t="str">
            <v/>
          </cell>
          <cell r="G452" t="str">
            <v/>
          </cell>
          <cell r="H452" t="str">
            <v/>
          </cell>
          <cell r="AB452" t="str">
            <v/>
          </cell>
          <cell r="AC452" t="str">
            <v/>
          </cell>
          <cell r="AD452" t="str">
            <v/>
          </cell>
          <cell r="AE452" t="str">
            <v/>
          </cell>
          <cell r="AF452" t="str">
            <v/>
          </cell>
        </row>
        <row r="453">
          <cell r="D453" t="str">
            <v/>
          </cell>
          <cell r="E453" t="str">
            <v/>
          </cell>
          <cell r="F453" t="str">
            <v/>
          </cell>
          <cell r="G453" t="str">
            <v/>
          </cell>
          <cell r="H453" t="str">
            <v/>
          </cell>
          <cell r="AB453" t="str">
            <v/>
          </cell>
          <cell r="AC453" t="str">
            <v/>
          </cell>
          <cell r="AD453" t="str">
            <v/>
          </cell>
          <cell r="AE453" t="str">
            <v/>
          </cell>
          <cell r="AF453" t="str">
            <v/>
          </cell>
        </row>
        <row r="454">
          <cell r="D454" t="str">
            <v/>
          </cell>
          <cell r="E454" t="str">
            <v/>
          </cell>
          <cell r="F454" t="str">
            <v/>
          </cell>
          <cell r="G454" t="str">
            <v/>
          </cell>
          <cell r="H454" t="str">
            <v/>
          </cell>
          <cell r="AB454" t="str">
            <v/>
          </cell>
          <cell r="AC454" t="str">
            <v/>
          </cell>
          <cell r="AD454" t="str">
            <v/>
          </cell>
          <cell r="AE454" t="str">
            <v/>
          </cell>
          <cell r="AF454" t="str">
            <v/>
          </cell>
        </row>
        <row r="455">
          <cell r="D455" t="str">
            <v/>
          </cell>
          <cell r="E455" t="str">
            <v/>
          </cell>
          <cell r="F455" t="str">
            <v/>
          </cell>
          <cell r="G455" t="str">
            <v/>
          </cell>
          <cell r="H455" t="str">
            <v/>
          </cell>
          <cell r="AB455" t="str">
            <v/>
          </cell>
          <cell r="AC455" t="str">
            <v/>
          </cell>
          <cell r="AD455" t="str">
            <v/>
          </cell>
          <cell r="AE455" t="str">
            <v/>
          </cell>
          <cell r="AF455" t="str">
            <v/>
          </cell>
        </row>
        <row r="456">
          <cell r="D456" t="str">
            <v/>
          </cell>
          <cell r="E456" t="str">
            <v/>
          </cell>
          <cell r="F456" t="str">
            <v/>
          </cell>
          <cell r="G456" t="str">
            <v/>
          </cell>
          <cell r="H456" t="str">
            <v/>
          </cell>
          <cell r="AB456" t="str">
            <v/>
          </cell>
          <cell r="AC456" t="str">
            <v/>
          </cell>
          <cell r="AD456" t="str">
            <v/>
          </cell>
          <cell r="AE456" t="str">
            <v/>
          </cell>
          <cell r="AF456" t="str">
            <v/>
          </cell>
        </row>
        <row r="457">
          <cell r="D457" t="str">
            <v/>
          </cell>
          <cell r="E457" t="str">
            <v/>
          </cell>
          <cell r="F457" t="str">
            <v/>
          </cell>
          <cell r="G457" t="str">
            <v/>
          </cell>
          <cell r="H457" t="str">
            <v/>
          </cell>
          <cell r="AB457" t="str">
            <v/>
          </cell>
          <cell r="AC457" t="str">
            <v/>
          </cell>
          <cell r="AD457" t="str">
            <v/>
          </cell>
          <cell r="AE457" t="str">
            <v/>
          </cell>
          <cell r="AF457" t="str">
            <v/>
          </cell>
        </row>
        <row r="458">
          <cell r="D458" t="str">
            <v/>
          </cell>
          <cell r="E458" t="str">
            <v/>
          </cell>
          <cell r="F458" t="str">
            <v/>
          </cell>
          <cell r="G458" t="str">
            <v/>
          </cell>
          <cell r="H458" t="str">
            <v/>
          </cell>
          <cell r="AB458" t="str">
            <v/>
          </cell>
          <cell r="AC458" t="str">
            <v/>
          </cell>
          <cell r="AD458" t="str">
            <v/>
          </cell>
          <cell r="AE458" t="str">
            <v/>
          </cell>
          <cell r="AF458" t="str">
            <v/>
          </cell>
        </row>
        <row r="459">
          <cell r="D459" t="str">
            <v/>
          </cell>
          <cell r="E459" t="str">
            <v/>
          </cell>
          <cell r="F459" t="str">
            <v/>
          </cell>
          <cell r="G459" t="str">
            <v/>
          </cell>
          <cell r="H459" t="str">
            <v/>
          </cell>
          <cell r="AB459" t="str">
            <v/>
          </cell>
          <cell r="AC459" t="str">
            <v/>
          </cell>
          <cell r="AD459" t="str">
            <v/>
          </cell>
          <cell r="AE459" t="str">
            <v/>
          </cell>
          <cell r="AF459" t="str">
            <v/>
          </cell>
        </row>
        <row r="460">
          <cell r="D460" t="str">
            <v/>
          </cell>
          <cell r="E460" t="str">
            <v/>
          </cell>
          <cell r="F460" t="str">
            <v/>
          </cell>
          <cell r="G460" t="str">
            <v/>
          </cell>
          <cell r="H460" t="str">
            <v/>
          </cell>
          <cell r="AB460" t="str">
            <v/>
          </cell>
          <cell r="AC460" t="str">
            <v/>
          </cell>
          <cell r="AD460" t="str">
            <v/>
          </cell>
          <cell r="AE460" t="str">
            <v/>
          </cell>
          <cell r="AF460" t="str">
            <v/>
          </cell>
        </row>
        <row r="461">
          <cell r="D461" t="str">
            <v/>
          </cell>
          <cell r="E461" t="str">
            <v/>
          </cell>
          <cell r="F461" t="str">
            <v/>
          </cell>
          <cell r="G461" t="str">
            <v/>
          </cell>
          <cell r="H461" t="str">
            <v/>
          </cell>
          <cell r="AB461" t="str">
            <v/>
          </cell>
          <cell r="AC461" t="str">
            <v/>
          </cell>
          <cell r="AD461" t="str">
            <v/>
          </cell>
          <cell r="AE461" t="str">
            <v/>
          </cell>
          <cell r="AF461" t="str">
            <v/>
          </cell>
        </row>
        <row r="462">
          <cell r="D462" t="str">
            <v/>
          </cell>
          <cell r="E462" t="str">
            <v/>
          </cell>
          <cell r="F462" t="str">
            <v/>
          </cell>
          <cell r="G462" t="str">
            <v/>
          </cell>
          <cell r="H462" t="str">
            <v/>
          </cell>
          <cell r="AB462" t="str">
            <v/>
          </cell>
          <cell r="AC462" t="str">
            <v/>
          </cell>
          <cell r="AD462" t="str">
            <v/>
          </cell>
          <cell r="AE462" t="str">
            <v/>
          </cell>
          <cell r="AF462" t="str">
            <v/>
          </cell>
        </row>
        <row r="463">
          <cell r="D463" t="str">
            <v/>
          </cell>
          <cell r="E463" t="str">
            <v/>
          </cell>
          <cell r="F463" t="str">
            <v/>
          </cell>
          <cell r="G463" t="str">
            <v/>
          </cell>
          <cell r="H463" t="str">
            <v/>
          </cell>
          <cell r="AB463" t="str">
            <v/>
          </cell>
          <cell r="AC463" t="str">
            <v/>
          </cell>
          <cell r="AD463" t="str">
            <v/>
          </cell>
          <cell r="AE463" t="str">
            <v/>
          </cell>
          <cell r="AF463" t="str">
            <v/>
          </cell>
        </row>
        <row r="464">
          <cell r="D464" t="str">
            <v/>
          </cell>
          <cell r="E464" t="str">
            <v/>
          </cell>
          <cell r="F464" t="str">
            <v/>
          </cell>
          <cell r="G464" t="str">
            <v/>
          </cell>
          <cell r="H464" t="str">
            <v/>
          </cell>
          <cell r="AB464" t="str">
            <v/>
          </cell>
          <cell r="AC464" t="str">
            <v/>
          </cell>
          <cell r="AD464" t="str">
            <v/>
          </cell>
          <cell r="AE464" t="str">
            <v/>
          </cell>
          <cell r="AF464" t="str">
            <v/>
          </cell>
        </row>
        <row r="465">
          <cell r="D465" t="str">
            <v/>
          </cell>
          <cell r="E465" t="str">
            <v/>
          </cell>
          <cell r="F465" t="str">
            <v/>
          </cell>
          <cell r="G465" t="str">
            <v/>
          </cell>
          <cell r="H465" t="str">
            <v/>
          </cell>
          <cell r="AB465" t="str">
            <v/>
          </cell>
          <cell r="AC465" t="str">
            <v/>
          </cell>
          <cell r="AD465" t="str">
            <v/>
          </cell>
          <cell r="AE465" t="str">
            <v/>
          </cell>
          <cell r="AF465" t="str">
            <v/>
          </cell>
        </row>
        <row r="466">
          <cell r="D466" t="str">
            <v/>
          </cell>
          <cell r="E466" t="str">
            <v/>
          </cell>
          <cell r="F466" t="str">
            <v/>
          </cell>
          <cell r="G466" t="str">
            <v/>
          </cell>
          <cell r="H466" t="str">
            <v/>
          </cell>
          <cell r="AB466" t="str">
            <v/>
          </cell>
          <cell r="AC466" t="str">
            <v/>
          </cell>
          <cell r="AD466" t="str">
            <v/>
          </cell>
          <cell r="AE466" t="str">
            <v/>
          </cell>
          <cell r="AF466" t="str">
            <v/>
          </cell>
        </row>
        <row r="467">
          <cell r="D467" t="str">
            <v/>
          </cell>
          <cell r="E467" t="str">
            <v/>
          </cell>
          <cell r="F467" t="str">
            <v/>
          </cell>
          <cell r="G467" t="str">
            <v/>
          </cell>
          <cell r="H467" t="str">
            <v/>
          </cell>
          <cell r="AB467" t="str">
            <v/>
          </cell>
          <cell r="AC467" t="str">
            <v/>
          </cell>
          <cell r="AD467" t="str">
            <v/>
          </cell>
          <cell r="AE467" t="str">
            <v/>
          </cell>
          <cell r="AF467" t="str">
            <v/>
          </cell>
        </row>
        <row r="468">
          <cell r="D468" t="str">
            <v/>
          </cell>
          <cell r="E468" t="str">
            <v/>
          </cell>
          <cell r="F468" t="str">
            <v/>
          </cell>
          <cell r="G468" t="str">
            <v/>
          </cell>
          <cell r="H468" t="str">
            <v/>
          </cell>
          <cell r="AB468" t="str">
            <v/>
          </cell>
          <cell r="AC468" t="str">
            <v/>
          </cell>
          <cell r="AD468" t="str">
            <v/>
          </cell>
          <cell r="AE468" t="str">
            <v/>
          </cell>
          <cell r="AF468" t="str">
            <v/>
          </cell>
        </row>
        <row r="469">
          <cell r="D469" t="str">
            <v/>
          </cell>
          <cell r="E469" t="str">
            <v/>
          </cell>
          <cell r="F469" t="str">
            <v/>
          </cell>
          <cell r="G469" t="str">
            <v/>
          </cell>
          <cell r="H469" t="str">
            <v/>
          </cell>
          <cell r="AB469" t="str">
            <v/>
          </cell>
          <cell r="AC469" t="str">
            <v/>
          </cell>
          <cell r="AD469" t="str">
            <v/>
          </cell>
          <cell r="AE469" t="str">
            <v/>
          </cell>
          <cell r="AF469" t="str">
            <v/>
          </cell>
        </row>
        <row r="470">
          <cell r="D470" t="str">
            <v/>
          </cell>
          <cell r="E470" t="str">
            <v/>
          </cell>
          <cell r="F470" t="str">
            <v/>
          </cell>
          <cell r="G470" t="str">
            <v/>
          </cell>
          <cell r="H470" t="str">
            <v/>
          </cell>
          <cell r="AB470" t="str">
            <v/>
          </cell>
          <cell r="AC470" t="str">
            <v/>
          </cell>
          <cell r="AD470" t="str">
            <v/>
          </cell>
          <cell r="AE470" t="str">
            <v/>
          </cell>
          <cell r="AF470" t="str">
            <v/>
          </cell>
        </row>
        <row r="471">
          <cell r="D471" t="str">
            <v/>
          </cell>
          <cell r="E471" t="str">
            <v/>
          </cell>
          <cell r="F471" t="str">
            <v/>
          </cell>
          <cell r="G471" t="str">
            <v/>
          </cell>
          <cell r="H471" t="str">
            <v/>
          </cell>
          <cell r="AB471" t="str">
            <v/>
          </cell>
          <cell r="AC471" t="str">
            <v/>
          </cell>
          <cell r="AD471" t="str">
            <v/>
          </cell>
          <cell r="AE471" t="str">
            <v/>
          </cell>
          <cell r="AF471" t="str">
            <v/>
          </cell>
        </row>
        <row r="472">
          <cell r="D472" t="str">
            <v/>
          </cell>
          <cell r="E472" t="str">
            <v/>
          </cell>
          <cell r="F472" t="str">
            <v/>
          </cell>
          <cell r="G472" t="str">
            <v/>
          </cell>
          <cell r="H472" t="str">
            <v/>
          </cell>
          <cell r="AB472" t="str">
            <v/>
          </cell>
          <cell r="AC472" t="str">
            <v/>
          </cell>
          <cell r="AD472" t="str">
            <v/>
          </cell>
          <cell r="AE472" t="str">
            <v/>
          </cell>
          <cell r="AF472" t="str">
            <v/>
          </cell>
        </row>
        <row r="473">
          <cell r="D473" t="str">
            <v/>
          </cell>
          <cell r="E473" t="str">
            <v/>
          </cell>
          <cell r="F473" t="str">
            <v/>
          </cell>
          <cell r="G473" t="str">
            <v/>
          </cell>
          <cell r="H473" t="str">
            <v/>
          </cell>
          <cell r="AB473" t="str">
            <v/>
          </cell>
          <cell r="AC473" t="str">
            <v/>
          </cell>
          <cell r="AD473" t="str">
            <v/>
          </cell>
          <cell r="AE473" t="str">
            <v/>
          </cell>
          <cell r="AF473" t="str">
            <v/>
          </cell>
        </row>
        <row r="474">
          <cell r="D474" t="str">
            <v/>
          </cell>
          <cell r="E474" t="str">
            <v/>
          </cell>
          <cell r="F474" t="str">
            <v/>
          </cell>
          <cell r="G474" t="str">
            <v/>
          </cell>
          <cell r="H474" t="str">
            <v/>
          </cell>
          <cell r="AB474" t="str">
            <v/>
          </cell>
          <cell r="AC474" t="str">
            <v/>
          </cell>
          <cell r="AD474" t="str">
            <v/>
          </cell>
          <cell r="AE474" t="str">
            <v/>
          </cell>
          <cell r="AF474" t="str">
            <v/>
          </cell>
        </row>
        <row r="475">
          <cell r="D475" t="str">
            <v/>
          </cell>
          <cell r="E475" t="str">
            <v/>
          </cell>
          <cell r="F475" t="str">
            <v/>
          </cell>
          <cell r="G475" t="str">
            <v/>
          </cell>
          <cell r="H475" t="str">
            <v/>
          </cell>
          <cell r="AB475" t="str">
            <v/>
          </cell>
          <cell r="AC475" t="str">
            <v/>
          </cell>
          <cell r="AD475" t="str">
            <v/>
          </cell>
          <cell r="AE475" t="str">
            <v/>
          </cell>
          <cell r="AF475" t="str">
            <v/>
          </cell>
        </row>
        <row r="476">
          <cell r="D476" t="str">
            <v/>
          </cell>
          <cell r="E476" t="str">
            <v/>
          </cell>
          <cell r="F476" t="str">
            <v/>
          </cell>
          <cell r="G476" t="str">
            <v/>
          </cell>
          <cell r="H476" t="str">
            <v/>
          </cell>
          <cell r="AB476" t="str">
            <v/>
          </cell>
          <cell r="AC476" t="str">
            <v/>
          </cell>
          <cell r="AD476" t="str">
            <v/>
          </cell>
          <cell r="AE476" t="str">
            <v/>
          </cell>
          <cell r="AF476" t="str">
            <v/>
          </cell>
        </row>
        <row r="477">
          <cell r="D477" t="str">
            <v/>
          </cell>
          <cell r="E477" t="str">
            <v/>
          </cell>
          <cell r="F477" t="str">
            <v/>
          </cell>
          <cell r="G477" t="str">
            <v/>
          </cell>
          <cell r="H477" t="str">
            <v/>
          </cell>
          <cell r="AB477" t="str">
            <v/>
          </cell>
          <cell r="AC477" t="str">
            <v/>
          </cell>
          <cell r="AD477" t="str">
            <v/>
          </cell>
          <cell r="AE477" t="str">
            <v/>
          </cell>
          <cell r="AF477" t="str">
            <v/>
          </cell>
        </row>
        <row r="478">
          <cell r="D478" t="str">
            <v/>
          </cell>
          <cell r="E478" t="str">
            <v/>
          </cell>
          <cell r="F478" t="str">
            <v/>
          </cell>
          <cell r="G478" t="str">
            <v/>
          </cell>
          <cell r="H478" t="str">
            <v/>
          </cell>
          <cell r="AB478" t="str">
            <v/>
          </cell>
          <cell r="AC478" t="str">
            <v/>
          </cell>
          <cell r="AD478" t="str">
            <v/>
          </cell>
          <cell r="AE478" t="str">
            <v/>
          </cell>
          <cell r="AF478" t="str">
            <v/>
          </cell>
        </row>
        <row r="479">
          <cell r="D479" t="str">
            <v/>
          </cell>
          <cell r="E479" t="str">
            <v/>
          </cell>
          <cell r="F479" t="str">
            <v/>
          </cell>
          <cell r="G479" t="str">
            <v/>
          </cell>
          <cell r="H479" t="str">
            <v/>
          </cell>
          <cell r="AB479" t="str">
            <v/>
          </cell>
          <cell r="AC479" t="str">
            <v/>
          </cell>
          <cell r="AD479" t="str">
            <v/>
          </cell>
          <cell r="AE479" t="str">
            <v/>
          </cell>
          <cell r="AF479" t="str">
            <v/>
          </cell>
        </row>
        <row r="480">
          <cell r="D480" t="str">
            <v/>
          </cell>
          <cell r="E480" t="str">
            <v/>
          </cell>
          <cell r="F480" t="str">
            <v/>
          </cell>
          <cell r="G480" t="str">
            <v/>
          </cell>
          <cell r="H480" t="str">
            <v/>
          </cell>
          <cell r="AB480" t="str">
            <v/>
          </cell>
          <cell r="AC480" t="str">
            <v/>
          </cell>
          <cell r="AD480" t="str">
            <v/>
          </cell>
          <cell r="AE480" t="str">
            <v/>
          </cell>
          <cell r="AF480" t="str">
            <v/>
          </cell>
        </row>
        <row r="481">
          <cell r="D481" t="str">
            <v/>
          </cell>
          <cell r="E481" t="str">
            <v/>
          </cell>
          <cell r="F481" t="str">
            <v/>
          </cell>
          <cell r="G481" t="str">
            <v/>
          </cell>
          <cell r="H481" t="str">
            <v/>
          </cell>
          <cell r="AB481" t="str">
            <v/>
          </cell>
          <cell r="AC481" t="str">
            <v/>
          </cell>
          <cell r="AD481" t="str">
            <v/>
          </cell>
          <cell r="AE481" t="str">
            <v/>
          </cell>
          <cell r="AF481" t="str">
            <v/>
          </cell>
        </row>
        <row r="482">
          <cell r="D482" t="str">
            <v/>
          </cell>
          <cell r="E482" t="str">
            <v/>
          </cell>
          <cell r="F482" t="str">
            <v/>
          </cell>
          <cell r="G482" t="str">
            <v/>
          </cell>
          <cell r="H482" t="str">
            <v/>
          </cell>
          <cell r="AB482" t="str">
            <v/>
          </cell>
          <cell r="AC482" t="str">
            <v/>
          </cell>
          <cell r="AD482" t="str">
            <v/>
          </cell>
          <cell r="AE482" t="str">
            <v/>
          </cell>
          <cell r="AF482" t="str">
            <v/>
          </cell>
        </row>
        <row r="483">
          <cell r="D483" t="str">
            <v/>
          </cell>
          <cell r="E483" t="str">
            <v/>
          </cell>
          <cell r="F483" t="str">
            <v/>
          </cell>
          <cell r="G483" t="str">
            <v/>
          </cell>
          <cell r="H483" t="str">
            <v/>
          </cell>
          <cell r="AB483" t="str">
            <v/>
          </cell>
          <cell r="AC483" t="str">
            <v/>
          </cell>
          <cell r="AD483" t="str">
            <v/>
          </cell>
          <cell r="AE483" t="str">
            <v/>
          </cell>
          <cell r="AF483" t="str">
            <v/>
          </cell>
        </row>
        <row r="484">
          <cell r="D484" t="str">
            <v/>
          </cell>
          <cell r="E484" t="str">
            <v/>
          </cell>
          <cell r="F484" t="str">
            <v/>
          </cell>
          <cell r="G484" t="str">
            <v/>
          </cell>
          <cell r="H484" t="str">
            <v/>
          </cell>
          <cell r="AB484" t="str">
            <v/>
          </cell>
          <cell r="AC484" t="str">
            <v/>
          </cell>
          <cell r="AD484" t="str">
            <v/>
          </cell>
          <cell r="AE484" t="str">
            <v/>
          </cell>
          <cell r="AF484" t="str">
            <v/>
          </cell>
        </row>
        <row r="485">
          <cell r="D485" t="str">
            <v/>
          </cell>
          <cell r="E485" t="str">
            <v/>
          </cell>
          <cell r="F485" t="str">
            <v/>
          </cell>
          <cell r="G485" t="str">
            <v/>
          </cell>
          <cell r="H485" t="str">
            <v/>
          </cell>
          <cell r="AB485" t="str">
            <v/>
          </cell>
          <cell r="AC485" t="str">
            <v/>
          </cell>
          <cell r="AD485" t="str">
            <v/>
          </cell>
          <cell r="AE485" t="str">
            <v/>
          </cell>
          <cell r="AF485" t="str">
            <v/>
          </cell>
        </row>
        <row r="486">
          <cell r="D486" t="str">
            <v/>
          </cell>
          <cell r="E486" t="str">
            <v/>
          </cell>
          <cell r="F486" t="str">
            <v/>
          </cell>
          <cell r="G486" t="str">
            <v/>
          </cell>
          <cell r="H486" t="str">
            <v/>
          </cell>
          <cell r="AB486" t="str">
            <v/>
          </cell>
          <cell r="AC486" t="str">
            <v/>
          </cell>
          <cell r="AD486" t="str">
            <v/>
          </cell>
          <cell r="AE486" t="str">
            <v/>
          </cell>
          <cell r="AF486" t="str">
            <v/>
          </cell>
        </row>
        <row r="487">
          <cell r="D487" t="str">
            <v/>
          </cell>
          <cell r="E487" t="str">
            <v/>
          </cell>
          <cell r="F487" t="str">
            <v/>
          </cell>
          <cell r="G487" t="str">
            <v/>
          </cell>
          <cell r="H487" t="str">
            <v/>
          </cell>
          <cell r="AB487" t="str">
            <v/>
          </cell>
          <cell r="AC487" t="str">
            <v/>
          </cell>
          <cell r="AD487" t="str">
            <v/>
          </cell>
          <cell r="AE487" t="str">
            <v/>
          </cell>
          <cell r="AF487" t="str">
            <v/>
          </cell>
        </row>
        <row r="488">
          <cell r="D488" t="str">
            <v/>
          </cell>
          <cell r="E488" t="str">
            <v/>
          </cell>
          <cell r="F488" t="str">
            <v/>
          </cell>
          <cell r="G488" t="str">
            <v/>
          </cell>
          <cell r="H488" t="str">
            <v/>
          </cell>
          <cell r="AB488" t="str">
            <v/>
          </cell>
          <cell r="AC488" t="str">
            <v/>
          </cell>
          <cell r="AD488" t="str">
            <v/>
          </cell>
          <cell r="AE488" t="str">
            <v/>
          </cell>
          <cell r="AF488" t="str">
            <v/>
          </cell>
        </row>
        <row r="489">
          <cell r="D489" t="str">
            <v/>
          </cell>
          <cell r="E489" t="str">
            <v/>
          </cell>
          <cell r="F489" t="str">
            <v/>
          </cell>
          <cell r="G489" t="str">
            <v/>
          </cell>
          <cell r="H489" t="str">
            <v/>
          </cell>
          <cell r="AB489" t="str">
            <v/>
          </cell>
          <cell r="AC489" t="str">
            <v/>
          </cell>
          <cell r="AD489" t="str">
            <v/>
          </cell>
          <cell r="AE489" t="str">
            <v/>
          </cell>
          <cell r="AF489" t="str">
            <v/>
          </cell>
        </row>
        <row r="490">
          <cell r="D490" t="str">
            <v/>
          </cell>
          <cell r="E490" t="str">
            <v/>
          </cell>
          <cell r="F490" t="str">
            <v/>
          </cell>
          <cell r="G490" t="str">
            <v/>
          </cell>
          <cell r="H490" t="str">
            <v/>
          </cell>
          <cell r="AB490" t="str">
            <v/>
          </cell>
          <cell r="AC490" t="str">
            <v/>
          </cell>
          <cell r="AD490" t="str">
            <v/>
          </cell>
          <cell r="AE490" t="str">
            <v/>
          </cell>
          <cell r="AF490" t="str">
            <v/>
          </cell>
        </row>
        <row r="491">
          <cell r="D491" t="str">
            <v/>
          </cell>
          <cell r="E491" t="str">
            <v/>
          </cell>
          <cell r="F491" t="str">
            <v/>
          </cell>
          <cell r="G491" t="str">
            <v/>
          </cell>
          <cell r="H491" t="str">
            <v/>
          </cell>
          <cell r="AB491" t="str">
            <v/>
          </cell>
          <cell r="AC491" t="str">
            <v/>
          </cell>
          <cell r="AD491" t="str">
            <v/>
          </cell>
          <cell r="AE491" t="str">
            <v/>
          </cell>
          <cell r="AF491" t="str">
            <v/>
          </cell>
        </row>
        <row r="492">
          <cell r="D492" t="str">
            <v/>
          </cell>
          <cell r="E492" t="str">
            <v/>
          </cell>
          <cell r="F492" t="str">
            <v/>
          </cell>
          <cell r="G492" t="str">
            <v/>
          </cell>
          <cell r="H492" t="str">
            <v/>
          </cell>
          <cell r="AB492" t="str">
            <v/>
          </cell>
          <cell r="AC492" t="str">
            <v/>
          </cell>
          <cell r="AD492" t="str">
            <v/>
          </cell>
          <cell r="AE492" t="str">
            <v/>
          </cell>
          <cell r="AF492" t="str">
            <v/>
          </cell>
        </row>
        <row r="493">
          <cell r="D493" t="str">
            <v/>
          </cell>
          <cell r="E493" t="str">
            <v/>
          </cell>
          <cell r="F493" t="str">
            <v/>
          </cell>
          <cell r="G493" t="str">
            <v/>
          </cell>
          <cell r="H493" t="str">
            <v/>
          </cell>
          <cell r="AB493" t="str">
            <v/>
          </cell>
          <cell r="AC493" t="str">
            <v/>
          </cell>
          <cell r="AD493" t="str">
            <v/>
          </cell>
          <cell r="AE493" t="str">
            <v/>
          </cell>
          <cell r="AF493" t="str">
            <v/>
          </cell>
        </row>
        <row r="494">
          <cell r="D494" t="str">
            <v/>
          </cell>
          <cell r="E494" t="str">
            <v/>
          </cell>
          <cell r="F494" t="str">
            <v/>
          </cell>
          <cell r="G494" t="str">
            <v/>
          </cell>
          <cell r="H494" t="str">
            <v/>
          </cell>
          <cell r="AB494" t="str">
            <v/>
          </cell>
          <cell r="AC494" t="str">
            <v/>
          </cell>
          <cell r="AD494" t="str">
            <v/>
          </cell>
          <cell r="AE494" t="str">
            <v/>
          </cell>
          <cell r="AF494" t="str">
            <v/>
          </cell>
        </row>
        <row r="495">
          <cell r="D495" t="str">
            <v/>
          </cell>
          <cell r="E495" t="str">
            <v/>
          </cell>
          <cell r="F495" t="str">
            <v/>
          </cell>
          <cell r="G495" t="str">
            <v/>
          </cell>
          <cell r="H495" t="str">
            <v/>
          </cell>
          <cell r="AB495" t="str">
            <v/>
          </cell>
          <cell r="AC495" t="str">
            <v/>
          </cell>
          <cell r="AD495" t="str">
            <v/>
          </cell>
          <cell r="AE495" t="str">
            <v/>
          </cell>
          <cell r="AF495" t="str">
            <v/>
          </cell>
        </row>
        <row r="496">
          <cell r="D496" t="str">
            <v/>
          </cell>
          <cell r="E496" t="str">
            <v/>
          </cell>
          <cell r="F496" t="str">
            <v/>
          </cell>
          <cell r="G496" t="str">
            <v/>
          </cell>
          <cell r="H496" t="str">
            <v/>
          </cell>
          <cell r="AB496" t="str">
            <v/>
          </cell>
          <cell r="AC496" t="str">
            <v/>
          </cell>
          <cell r="AD496" t="str">
            <v/>
          </cell>
          <cell r="AE496" t="str">
            <v/>
          </cell>
          <cell r="AF496" t="str">
            <v/>
          </cell>
        </row>
        <row r="497">
          <cell r="D497" t="str">
            <v/>
          </cell>
          <cell r="E497" t="str">
            <v/>
          </cell>
          <cell r="F497" t="str">
            <v/>
          </cell>
          <cell r="G497" t="str">
            <v/>
          </cell>
          <cell r="H497" t="str">
            <v/>
          </cell>
          <cell r="AB497" t="str">
            <v/>
          </cell>
          <cell r="AC497" t="str">
            <v/>
          </cell>
          <cell r="AD497" t="str">
            <v/>
          </cell>
          <cell r="AE497" t="str">
            <v/>
          </cell>
          <cell r="AF497" t="str">
            <v/>
          </cell>
        </row>
        <row r="498">
          <cell r="D498" t="str">
            <v/>
          </cell>
          <cell r="E498" t="str">
            <v/>
          </cell>
          <cell r="F498" t="str">
            <v/>
          </cell>
          <cell r="G498" t="str">
            <v/>
          </cell>
          <cell r="H498" t="str">
            <v/>
          </cell>
          <cell r="AB498" t="str">
            <v/>
          </cell>
          <cell r="AC498" t="str">
            <v/>
          </cell>
          <cell r="AD498" t="str">
            <v/>
          </cell>
          <cell r="AE498" t="str">
            <v/>
          </cell>
          <cell r="AF498" t="str">
            <v/>
          </cell>
        </row>
        <row r="499">
          <cell r="D499" t="str">
            <v/>
          </cell>
          <cell r="E499" t="str">
            <v/>
          </cell>
          <cell r="F499" t="str">
            <v/>
          </cell>
          <cell r="G499" t="str">
            <v/>
          </cell>
          <cell r="H499" t="str">
            <v/>
          </cell>
          <cell r="AB499" t="str">
            <v/>
          </cell>
          <cell r="AC499" t="str">
            <v/>
          </cell>
          <cell r="AD499" t="str">
            <v/>
          </cell>
          <cell r="AE499" t="str">
            <v/>
          </cell>
          <cell r="AF499" t="str">
            <v/>
          </cell>
        </row>
        <row r="500">
          <cell r="D500" t="str">
            <v/>
          </cell>
          <cell r="E500" t="str">
            <v/>
          </cell>
          <cell r="F500" t="str">
            <v/>
          </cell>
          <cell r="G500" t="str">
            <v/>
          </cell>
          <cell r="H500" t="str">
            <v/>
          </cell>
          <cell r="AB500" t="str">
            <v/>
          </cell>
          <cell r="AC500" t="str">
            <v/>
          </cell>
          <cell r="AD500" t="str">
            <v/>
          </cell>
          <cell r="AE500" t="str">
            <v/>
          </cell>
          <cell r="AF500" t="str">
            <v/>
          </cell>
        </row>
        <row r="501">
          <cell r="D501" t="str">
            <v/>
          </cell>
          <cell r="E501" t="str">
            <v/>
          </cell>
          <cell r="F501" t="str">
            <v/>
          </cell>
          <cell r="G501" t="str">
            <v/>
          </cell>
          <cell r="H501" t="str">
            <v/>
          </cell>
          <cell r="AB501" t="str">
            <v/>
          </cell>
          <cell r="AC501" t="str">
            <v/>
          </cell>
          <cell r="AD501" t="str">
            <v/>
          </cell>
          <cell r="AE501" t="str">
            <v/>
          </cell>
          <cell r="AF501" t="str">
            <v/>
          </cell>
        </row>
        <row r="502">
          <cell r="D502" t="str">
            <v/>
          </cell>
          <cell r="E502" t="str">
            <v/>
          </cell>
          <cell r="F502" t="str">
            <v/>
          </cell>
          <cell r="G502" t="str">
            <v/>
          </cell>
          <cell r="H502" t="str">
            <v/>
          </cell>
          <cell r="AB502" t="str">
            <v/>
          </cell>
          <cell r="AC502" t="str">
            <v/>
          </cell>
          <cell r="AD502" t="str">
            <v/>
          </cell>
          <cell r="AE502" t="str">
            <v/>
          </cell>
          <cell r="AF502" t="str">
            <v/>
          </cell>
        </row>
        <row r="503">
          <cell r="D503" t="str">
            <v/>
          </cell>
          <cell r="E503" t="str">
            <v/>
          </cell>
          <cell r="F503" t="str">
            <v/>
          </cell>
          <cell r="G503" t="str">
            <v/>
          </cell>
          <cell r="H503" t="str">
            <v/>
          </cell>
          <cell r="AB503" t="str">
            <v/>
          </cell>
          <cell r="AC503" t="str">
            <v/>
          </cell>
          <cell r="AD503" t="str">
            <v/>
          </cell>
          <cell r="AE503" t="str">
            <v/>
          </cell>
          <cell r="AF503" t="str">
            <v/>
          </cell>
        </row>
        <row r="504">
          <cell r="D504" t="str">
            <v/>
          </cell>
          <cell r="E504" t="str">
            <v/>
          </cell>
          <cell r="F504" t="str">
            <v/>
          </cell>
          <cell r="G504" t="str">
            <v/>
          </cell>
          <cell r="H504" t="str">
            <v/>
          </cell>
          <cell r="AB504" t="str">
            <v/>
          </cell>
          <cell r="AC504" t="str">
            <v/>
          </cell>
          <cell r="AD504" t="str">
            <v/>
          </cell>
          <cell r="AE504" t="str">
            <v/>
          </cell>
          <cell r="AF504" t="str">
            <v/>
          </cell>
        </row>
        <row r="505">
          <cell r="D505" t="str">
            <v/>
          </cell>
          <cell r="E505" t="str">
            <v/>
          </cell>
          <cell r="F505" t="str">
            <v/>
          </cell>
          <cell r="G505" t="str">
            <v/>
          </cell>
          <cell r="H505" t="str">
            <v/>
          </cell>
          <cell r="AB505" t="str">
            <v/>
          </cell>
          <cell r="AC505" t="str">
            <v/>
          </cell>
          <cell r="AD505" t="str">
            <v/>
          </cell>
          <cell r="AE505" t="str">
            <v/>
          </cell>
          <cell r="AF505" t="str">
            <v/>
          </cell>
        </row>
        <row r="506">
          <cell r="D506" t="str">
            <v/>
          </cell>
          <cell r="E506" t="str">
            <v/>
          </cell>
          <cell r="F506" t="str">
            <v/>
          </cell>
          <cell r="G506" t="str">
            <v/>
          </cell>
          <cell r="H506" t="str">
            <v/>
          </cell>
          <cell r="AB506" t="str">
            <v/>
          </cell>
          <cell r="AC506" t="str">
            <v/>
          </cell>
          <cell r="AD506" t="str">
            <v/>
          </cell>
          <cell r="AE506" t="str">
            <v/>
          </cell>
          <cell r="AF506" t="str">
            <v/>
          </cell>
        </row>
        <row r="507">
          <cell r="D507" t="str">
            <v/>
          </cell>
          <cell r="E507" t="str">
            <v/>
          </cell>
          <cell r="F507" t="str">
            <v/>
          </cell>
          <cell r="G507" t="str">
            <v/>
          </cell>
          <cell r="H507" t="str">
            <v/>
          </cell>
          <cell r="AB507" t="str">
            <v/>
          </cell>
          <cell r="AC507" t="str">
            <v/>
          </cell>
          <cell r="AD507" t="str">
            <v/>
          </cell>
          <cell r="AE507" t="str">
            <v/>
          </cell>
          <cell r="AF507" t="str">
            <v/>
          </cell>
        </row>
        <row r="508">
          <cell r="D508" t="str">
            <v/>
          </cell>
          <cell r="E508" t="str">
            <v/>
          </cell>
          <cell r="F508" t="str">
            <v/>
          </cell>
          <cell r="G508" t="str">
            <v/>
          </cell>
          <cell r="H508" t="str">
            <v/>
          </cell>
          <cell r="AB508" t="str">
            <v/>
          </cell>
          <cell r="AC508" t="str">
            <v/>
          </cell>
          <cell r="AD508" t="str">
            <v/>
          </cell>
          <cell r="AE508" t="str">
            <v/>
          </cell>
          <cell r="AF508" t="str">
            <v/>
          </cell>
        </row>
        <row r="509">
          <cell r="D509" t="str">
            <v/>
          </cell>
          <cell r="E509" t="str">
            <v/>
          </cell>
          <cell r="F509" t="str">
            <v/>
          </cell>
          <cell r="G509" t="str">
            <v/>
          </cell>
          <cell r="H509" t="str">
            <v/>
          </cell>
          <cell r="AB509" t="str">
            <v/>
          </cell>
          <cell r="AC509" t="str">
            <v/>
          </cell>
          <cell r="AD509" t="str">
            <v/>
          </cell>
          <cell r="AE509" t="str">
            <v/>
          </cell>
          <cell r="AF509" t="str">
            <v/>
          </cell>
        </row>
        <row r="510">
          <cell r="D510" t="str">
            <v/>
          </cell>
          <cell r="E510" t="str">
            <v/>
          </cell>
          <cell r="F510" t="str">
            <v/>
          </cell>
          <cell r="G510" t="str">
            <v/>
          </cell>
          <cell r="H510" t="str">
            <v/>
          </cell>
          <cell r="AB510" t="str">
            <v/>
          </cell>
          <cell r="AC510" t="str">
            <v/>
          </cell>
          <cell r="AD510" t="str">
            <v/>
          </cell>
          <cell r="AE510" t="str">
            <v/>
          </cell>
          <cell r="AF510" t="str">
            <v/>
          </cell>
        </row>
        <row r="511">
          <cell r="D511" t="str">
            <v/>
          </cell>
          <cell r="E511" t="str">
            <v/>
          </cell>
          <cell r="F511" t="str">
            <v/>
          </cell>
          <cell r="G511" t="str">
            <v/>
          </cell>
          <cell r="H511" t="str">
            <v/>
          </cell>
          <cell r="AB511" t="str">
            <v/>
          </cell>
          <cell r="AC511" t="str">
            <v/>
          </cell>
          <cell r="AD511" t="str">
            <v/>
          </cell>
          <cell r="AE511" t="str">
            <v/>
          </cell>
          <cell r="AF511" t="str">
            <v/>
          </cell>
        </row>
        <row r="512">
          <cell r="D512" t="str">
            <v/>
          </cell>
          <cell r="E512" t="str">
            <v/>
          </cell>
          <cell r="F512" t="str">
            <v/>
          </cell>
          <cell r="G512" t="str">
            <v/>
          </cell>
          <cell r="H512" t="str">
            <v/>
          </cell>
          <cell r="AB512" t="str">
            <v/>
          </cell>
          <cell r="AC512" t="str">
            <v/>
          </cell>
          <cell r="AD512" t="str">
            <v/>
          </cell>
          <cell r="AE512" t="str">
            <v/>
          </cell>
          <cell r="AF512" t="str">
            <v/>
          </cell>
        </row>
        <row r="513">
          <cell r="D513" t="str">
            <v/>
          </cell>
          <cell r="E513" t="str">
            <v/>
          </cell>
          <cell r="F513" t="str">
            <v/>
          </cell>
          <cell r="G513" t="str">
            <v/>
          </cell>
          <cell r="H513" t="str">
            <v/>
          </cell>
          <cell r="AB513" t="str">
            <v/>
          </cell>
          <cell r="AC513" t="str">
            <v/>
          </cell>
          <cell r="AD513" t="str">
            <v/>
          </cell>
          <cell r="AE513" t="str">
            <v/>
          </cell>
          <cell r="AF513" t="str">
            <v/>
          </cell>
        </row>
        <row r="514">
          <cell r="D514" t="str">
            <v/>
          </cell>
          <cell r="E514" t="str">
            <v/>
          </cell>
          <cell r="F514" t="str">
            <v/>
          </cell>
          <cell r="G514" t="str">
            <v/>
          </cell>
          <cell r="H514" t="str">
            <v/>
          </cell>
          <cell r="AB514" t="str">
            <v/>
          </cell>
          <cell r="AC514" t="str">
            <v/>
          </cell>
          <cell r="AD514" t="str">
            <v/>
          </cell>
          <cell r="AE514" t="str">
            <v/>
          </cell>
          <cell r="AF514" t="str">
            <v/>
          </cell>
        </row>
        <row r="515">
          <cell r="D515" t="str">
            <v/>
          </cell>
          <cell r="E515" t="str">
            <v/>
          </cell>
          <cell r="F515" t="str">
            <v/>
          </cell>
          <cell r="G515" t="str">
            <v/>
          </cell>
          <cell r="H515" t="str">
            <v/>
          </cell>
          <cell r="AB515" t="str">
            <v/>
          </cell>
          <cell r="AC515" t="str">
            <v/>
          </cell>
          <cell r="AD515" t="str">
            <v/>
          </cell>
          <cell r="AE515" t="str">
            <v/>
          </cell>
          <cell r="AF515" t="str">
            <v/>
          </cell>
        </row>
        <row r="516">
          <cell r="D516" t="str">
            <v/>
          </cell>
          <cell r="E516" t="str">
            <v/>
          </cell>
          <cell r="F516" t="str">
            <v/>
          </cell>
          <cell r="G516" t="str">
            <v/>
          </cell>
          <cell r="H516" t="str">
            <v/>
          </cell>
          <cell r="AB516" t="str">
            <v/>
          </cell>
          <cell r="AC516" t="str">
            <v/>
          </cell>
          <cell r="AD516" t="str">
            <v/>
          </cell>
          <cell r="AE516" t="str">
            <v/>
          </cell>
          <cell r="AF516" t="str">
            <v/>
          </cell>
        </row>
        <row r="517">
          <cell r="D517" t="str">
            <v/>
          </cell>
          <cell r="E517" t="str">
            <v/>
          </cell>
          <cell r="F517" t="str">
            <v/>
          </cell>
          <cell r="G517" t="str">
            <v/>
          </cell>
          <cell r="H517" t="str">
            <v/>
          </cell>
          <cell r="AB517" t="str">
            <v/>
          </cell>
          <cell r="AC517" t="str">
            <v/>
          </cell>
          <cell r="AD517" t="str">
            <v/>
          </cell>
          <cell r="AE517" t="str">
            <v/>
          </cell>
          <cell r="AF517" t="str">
            <v/>
          </cell>
        </row>
        <row r="518">
          <cell r="D518" t="str">
            <v/>
          </cell>
          <cell r="E518" t="str">
            <v/>
          </cell>
          <cell r="F518" t="str">
            <v/>
          </cell>
          <cell r="G518" t="str">
            <v/>
          </cell>
          <cell r="H518" t="str">
            <v/>
          </cell>
          <cell r="AB518" t="str">
            <v/>
          </cell>
          <cell r="AC518" t="str">
            <v/>
          </cell>
          <cell r="AD518" t="str">
            <v/>
          </cell>
          <cell r="AE518" t="str">
            <v/>
          </cell>
          <cell r="AF518" t="str">
            <v/>
          </cell>
        </row>
        <row r="519">
          <cell r="D519" t="str">
            <v/>
          </cell>
          <cell r="E519" t="str">
            <v/>
          </cell>
          <cell r="F519" t="str">
            <v/>
          </cell>
          <cell r="G519" t="str">
            <v/>
          </cell>
          <cell r="H519" t="str">
            <v/>
          </cell>
          <cell r="AB519" t="str">
            <v/>
          </cell>
          <cell r="AC519" t="str">
            <v/>
          </cell>
          <cell r="AD519" t="str">
            <v/>
          </cell>
          <cell r="AE519" t="str">
            <v/>
          </cell>
          <cell r="AF519" t="str">
            <v/>
          </cell>
        </row>
        <row r="520">
          <cell r="D520" t="str">
            <v/>
          </cell>
          <cell r="E520" t="str">
            <v/>
          </cell>
          <cell r="F520" t="str">
            <v/>
          </cell>
          <cell r="G520" t="str">
            <v/>
          </cell>
          <cell r="H520" t="str">
            <v/>
          </cell>
          <cell r="AB520" t="str">
            <v/>
          </cell>
          <cell r="AC520" t="str">
            <v/>
          </cell>
          <cell r="AD520" t="str">
            <v/>
          </cell>
          <cell r="AE520" t="str">
            <v/>
          </cell>
          <cell r="AF520" t="str">
            <v/>
          </cell>
        </row>
        <row r="521">
          <cell r="D521" t="str">
            <v/>
          </cell>
          <cell r="E521" t="str">
            <v/>
          </cell>
          <cell r="F521" t="str">
            <v/>
          </cell>
          <cell r="G521" t="str">
            <v/>
          </cell>
          <cell r="H521" t="str">
            <v/>
          </cell>
          <cell r="AB521" t="str">
            <v/>
          </cell>
          <cell r="AC521" t="str">
            <v/>
          </cell>
          <cell r="AD521" t="str">
            <v/>
          </cell>
          <cell r="AE521" t="str">
            <v/>
          </cell>
          <cell r="AF521" t="str">
            <v/>
          </cell>
        </row>
        <row r="522">
          <cell r="D522" t="str">
            <v/>
          </cell>
          <cell r="E522" t="str">
            <v/>
          </cell>
          <cell r="F522" t="str">
            <v/>
          </cell>
          <cell r="G522" t="str">
            <v/>
          </cell>
          <cell r="H522" t="str">
            <v/>
          </cell>
          <cell r="AB522" t="str">
            <v/>
          </cell>
          <cell r="AC522" t="str">
            <v/>
          </cell>
          <cell r="AD522" t="str">
            <v/>
          </cell>
          <cell r="AE522" t="str">
            <v/>
          </cell>
          <cell r="AF522" t="str">
            <v/>
          </cell>
        </row>
        <row r="523">
          <cell r="D523" t="str">
            <v/>
          </cell>
          <cell r="E523" t="str">
            <v/>
          </cell>
          <cell r="F523" t="str">
            <v/>
          </cell>
          <cell r="G523" t="str">
            <v/>
          </cell>
          <cell r="H523" t="str">
            <v/>
          </cell>
          <cell r="AB523" t="str">
            <v/>
          </cell>
          <cell r="AC523" t="str">
            <v/>
          </cell>
          <cell r="AD523" t="str">
            <v/>
          </cell>
          <cell r="AE523" t="str">
            <v/>
          </cell>
          <cell r="AF523" t="str">
            <v/>
          </cell>
        </row>
        <row r="524">
          <cell r="D524" t="str">
            <v/>
          </cell>
          <cell r="E524" t="str">
            <v/>
          </cell>
          <cell r="F524" t="str">
            <v/>
          </cell>
          <cell r="G524" t="str">
            <v/>
          </cell>
          <cell r="H524" t="str">
            <v/>
          </cell>
          <cell r="AB524" t="str">
            <v/>
          </cell>
          <cell r="AC524" t="str">
            <v/>
          </cell>
          <cell r="AD524" t="str">
            <v/>
          </cell>
          <cell r="AE524" t="str">
            <v/>
          </cell>
          <cell r="AF524" t="str">
            <v/>
          </cell>
        </row>
        <row r="525">
          <cell r="D525" t="str">
            <v/>
          </cell>
          <cell r="E525" t="str">
            <v/>
          </cell>
          <cell r="F525" t="str">
            <v/>
          </cell>
          <cell r="G525" t="str">
            <v/>
          </cell>
          <cell r="H525" t="str">
            <v/>
          </cell>
          <cell r="AB525" t="str">
            <v/>
          </cell>
          <cell r="AC525" t="str">
            <v/>
          </cell>
          <cell r="AD525" t="str">
            <v/>
          </cell>
          <cell r="AE525" t="str">
            <v/>
          </cell>
          <cell r="AF525" t="str">
            <v/>
          </cell>
        </row>
        <row r="526">
          <cell r="D526" t="str">
            <v/>
          </cell>
          <cell r="E526" t="str">
            <v/>
          </cell>
          <cell r="F526" t="str">
            <v/>
          </cell>
          <cell r="G526" t="str">
            <v/>
          </cell>
          <cell r="H526" t="str">
            <v/>
          </cell>
          <cell r="AB526" t="str">
            <v/>
          </cell>
          <cell r="AC526" t="str">
            <v/>
          </cell>
          <cell r="AD526" t="str">
            <v/>
          </cell>
          <cell r="AE526" t="str">
            <v/>
          </cell>
          <cell r="AF526" t="str">
            <v/>
          </cell>
        </row>
        <row r="527">
          <cell r="D527" t="str">
            <v/>
          </cell>
          <cell r="E527" t="str">
            <v/>
          </cell>
          <cell r="F527" t="str">
            <v/>
          </cell>
          <cell r="G527" t="str">
            <v/>
          </cell>
          <cell r="H527" t="str">
            <v/>
          </cell>
          <cell r="AB527" t="str">
            <v/>
          </cell>
          <cell r="AC527" t="str">
            <v/>
          </cell>
          <cell r="AD527" t="str">
            <v/>
          </cell>
          <cell r="AE527" t="str">
            <v/>
          </cell>
          <cell r="AF527" t="str">
            <v/>
          </cell>
        </row>
        <row r="528">
          <cell r="D528" t="str">
            <v/>
          </cell>
          <cell r="E528" t="str">
            <v/>
          </cell>
          <cell r="F528" t="str">
            <v/>
          </cell>
          <cell r="G528" t="str">
            <v/>
          </cell>
          <cell r="H528" t="str">
            <v/>
          </cell>
          <cell r="AB528" t="str">
            <v/>
          </cell>
          <cell r="AC528" t="str">
            <v/>
          </cell>
          <cell r="AD528" t="str">
            <v/>
          </cell>
          <cell r="AE528" t="str">
            <v/>
          </cell>
          <cell r="AF528" t="str">
            <v/>
          </cell>
        </row>
        <row r="529">
          <cell r="D529" t="str">
            <v/>
          </cell>
          <cell r="E529" t="str">
            <v/>
          </cell>
          <cell r="F529" t="str">
            <v/>
          </cell>
          <cell r="G529" t="str">
            <v/>
          </cell>
          <cell r="H529" t="str">
            <v/>
          </cell>
          <cell r="AB529" t="str">
            <v/>
          </cell>
          <cell r="AC529" t="str">
            <v/>
          </cell>
          <cell r="AD529" t="str">
            <v/>
          </cell>
          <cell r="AE529" t="str">
            <v/>
          </cell>
          <cell r="AF529" t="str">
            <v/>
          </cell>
        </row>
        <row r="530">
          <cell r="D530" t="str">
            <v/>
          </cell>
          <cell r="E530" t="str">
            <v/>
          </cell>
          <cell r="F530" t="str">
            <v/>
          </cell>
          <cell r="G530" t="str">
            <v/>
          </cell>
          <cell r="H530" t="str">
            <v/>
          </cell>
          <cell r="AB530" t="str">
            <v/>
          </cell>
          <cell r="AC530" t="str">
            <v/>
          </cell>
          <cell r="AD530" t="str">
            <v/>
          </cell>
          <cell r="AE530" t="str">
            <v/>
          </cell>
          <cell r="AF530" t="str">
            <v/>
          </cell>
        </row>
        <row r="531">
          <cell r="D531" t="str">
            <v/>
          </cell>
          <cell r="E531" t="str">
            <v/>
          </cell>
          <cell r="F531" t="str">
            <v/>
          </cell>
          <cell r="G531" t="str">
            <v/>
          </cell>
          <cell r="H531" t="str">
            <v/>
          </cell>
          <cell r="AB531" t="str">
            <v/>
          </cell>
          <cell r="AC531" t="str">
            <v/>
          </cell>
          <cell r="AD531" t="str">
            <v/>
          </cell>
          <cell r="AE531" t="str">
            <v/>
          </cell>
          <cell r="AF531" t="str">
            <v/>
          </cell>
        </row>
        <row r="532">
          <cell r="D532" t="str">
            <v/>
          </cell>
          <cell r="E532" t="str">
            <v/>
          </cell>
          <cell r="F532" t="str">
            <v/>
          </cell>
          <cell r="G532" t="str">
            <v/>
          </cell>
          <cell r="H532" t="str">
            <v/>
          </cell>
          <cell r="AB532" t="str">
            <v/>
          </cell>
          <cell r="AC532" t="str">
            <v/>
          </cell>
          <cell r="AD532" t="str">
            <v/>
          </cell>
          <cell r="AE532" t="str">
            <v/>
          </cell>
          <cell r="AF532" t="str">
            <v/>
          </cell>
        </row>
        <row r="533">
          <cell r="D533" t="str">
            <v/>
          </cell>
          <cell r="E533" t="str">
            <v/>
          </cell>
          <cell r="F533" t="str">
            <v/>
          </cell>
          <cell r="G533" t="str">
            <v/>
          </cell>
          <cell r="H533" t="str">
            <v/>
          </cell>
          <cell r="AB533" t="str">
            <v/>
          </cell>
          <cell r="AC533" t="str">
            <v/>
          </cell>
          <cell r="AD533" t="str">
            <v/>
          </cell>
          <cell r="AE533" t="str">
            <v/>
          </cell>
          <cell r="AF533" t="str">
            <v/>
          </cell>
        </row>
        <row r="534">
          <cell r="D534" t="str">
            <v/>
          </cell>
          <cell r="E534" t="str">
            <v/>
          </cell>
          <cell r="F534" t="str">
            <v/>
          </cell>
          <cell r="G534" t="str">
            <v/>
          </cell>
          <cell r="H534" t="str">
            <v/>
          </cell>
          <cell r="AB534" t="str">
            <v/>
          </cell>
          <cell r="AC534" t="str">
            <v/>
          </cell>
          <cell r="AD534" t="str">
            <v/>
          </cell>
          <cell r="AE534" t="str">
            <v/>
          </cell>
          <cell r="AF534" t="str">
            <v/>
          </cell>
        </row>
        <row r="535">
          <cell r="D535" t="str">
            <v/>
          </cell>
          <cell r="E535" t="str">
            <v/>
          </cell>
          <cell r="F535" t="str">
            <v/>
          </cell>
          <cell r="G535" t="str">
            <v/>
          </cell>
          <cell r="H535" t="str">
            <v/>
          </cell>
          <cell r="AB535" t="str">
            <v/>
          </cell>
          <cell r="AC535" t="str">
            <v/>
          </cell>
          <cell r="AD535" t="str">
            <v/>
          </cell>
          <cell r="AE535" t="str">
            <v/>
          </cell>
          <cell r="AF535" t="str">
            <v/>
          </cell>
        </row>
        <row r="536">
          <cell r="D536" t="str">
            <v/>
          </cell>
          <cell r="E536" t="str">
            <v/>
          </cell>
          <cell r="F536" t="str">
            <v/>
          </cell>
          <cell r="G536" t="str">
            <v/>
          </cell>
          <cell r="H536" t="str">
            <v/>
          </cell>
          <cell r="AB536" t="str">
            <v/>
          </cell>
          <cell r="AC536" t="str">
            <v/>
          </cell>
          <cell r="AD536" t="str">
            <v/>
          </cell>
          <cell r="AE536" t="str">
            <v/>
          </cell>
          <cell r="AF536" t="str">
            <v/>
          </cell>
        </row>
        <row r="537">
          <cell r="D537" t="str">
            <v/>
          </cell>
          <cell r="E537" t="str">
            <v/>
          </cell>
          <cell r="F537" t="str">
            <v/>
          </cell>
          <cell r="G537" t="str">
            <v/>
          </cell>
          <cell r="H537" t="str">
            <v/>
          </cell>
          <cell r="AB537" t="str">
            <v/>
          </cell>
          <cell r="AC537" t="str">
            <v/>
          </cell>
          <cell r="AD537" t="str">
            <v/>
          </cell>
          <cell r="AE537" t="str">
            <v/>
          </cell>
          <cell r="AF537" t="str">
            <v/>
          </cell>
        </row>
        <row r="538">
          <cell r="D538" t="str">
            <v/>
          </cell>
          <cell r="E538" t="str">
            <v/>
          </cell>
          <cell r="F538" t="str">
            <v/>
          </cell>
          <cell r="G538" t="str">
            <v/>
          </cell>
          <cell r="H538" t="str">
            <v/>
          </cell>
          <cell r="AB538" t="str">
            <v/>
          </cell>
          <cell r="AC538" t="str">
            <v/>
          </cell>
          <cell r="AD538" t="str">
            <v/>
          </cell>
          <cell r="AE538" t="str">
            <v/>
          </cell>
          <cell r="AF538" t="str">
            <v/>
          </cell>
        </row>
        <row r="539">
          <cell r="D539" t="str">
            <v/>
          </cell>
          <cell r="E539" t="str">
            <v/>
          </cell>
          <cell r="F539" t="str">
            <v/>
          </cell>
          <cell r="G539" t="str">
            <v/>
          </cell>
          <cell r="H539" t="str">
            <v/>
          </cell>
          <cell r="AB539" t="str">
            <v/>
          </cell>
          <cell r="AC539" t="str">
            <v/>
          </cell>
          <cell r="AD539" t="str">
            <v/>
          </cell>
          <cell r="AE539" t="str">
            <v/>
          </cell>
          <cell r="AF539" t="str">
            <v/>
          </cell>
        </row>
        <row r="540">
          <cell r="D540" t="str">
            <v/>
          </cell>
          <cell r="E540" t="str">
            <v/>
          </cell>
          <cell r="F540" t="str">
            <v/>
          </cell>
          <cell r="G540" t="str">
            <v/>
          </cell>
          <cell r="H540" t="str">
            <v/>
          </cell>
          <cell r="AB540" t="str">
            <v/>
          </cell>
          <cell r="AC540" t="str">
            <v/>
          </cell>
          <cell r="AD540" t="str">
            <v/>
          </cell>
          <cell r="AE540" t="str">
            <v/>
          </cell>
          <cell r="AF540" t="str">
            <v/>
          </cell>
        </row>
        <row r="541">
          <cell r="D541" t="str">
            <v/>
          </cell>
          <cell r="E541" t="str">
            <v/>
          </cell>
          <cell r="F541" t="str">
            <v/>
          </cell>
          <cell r="G541" t="str">
            <v/>
          </cell>
          <cell r="H541" t="str">
            <v/>
          </cell>
          <cell r="AB541" t="str">
            <v/>
          </cell>
          <cell r="AC541" t="str">
            <v/>
          </cell>
          <cell r="AD541" t="str">
            <v/>
          </cell>
          <cell r="AE541" t="str">
            <v/>
          </cell>
          <cell r="AF541" t="str">
            <v/>
          </cell>
        </row>
        <row r="542">
          <cell r="D542" t="str">
            <v/>
          </cell>
          <cell r="E542" t="str">
            <v/>
          </cell>
          <cell r="F542" t="str">
            <v/>
          </cell>
          <cell r="G542" t="str">
            <v/>
          </cell>
          <cell r="H542" t="str">
            <v/>
          </cell>
          <cell r="AB542" t="str">
            <v/>
          </cell>
          <cell r="AC542" t="str">
            <v/>
          </cell>
          <cell r="AD542" t="str">
            <v/>
          </cell>
          <cell r="AE542" t="str">
            <v/>
          </cell>
          <cell r="AF542" t="str">
            <v/>
          </cell>
        </row>
        <row r="543">
          <cell r="D543" t="str">
            <v/>
          </cell>
          <cell r="E543" t="str">
            <v/>
          </cell>
          <cell r="F543" t="str">
            <v/>
          </cell>
          <cell r="G543" t="str">
            <v/>
          </cell>
          <cell r="H543" t="str">
            <v/>
          </cell>
          <cell r="AB543" t="str">
            <v/>
          </cell>
          <cell r="AC543" t="str">
            <v/>
          </cell>
          <cell r="AD543" t="str">
            <v/>
          </cell>
          <cell r="AE543" t="str">
            <v/>
          </cell>
          <cell r="AF543" t="str">
            <v/>
          </cell>
        </row>
        <row r="544">
          <cell r="D544" t="str">
            <v/>
          </cell>
          <cell r="E544" t="str">
            <v/>
          </cell>
          <cell r="F544" t="str">
            <v/>
          </cell>
          <cell r="G544" t="str">
            <v/>
          </cell>
          <cell r="H544" t="str">
            <v/>
          </cell>
          <cell r="AB544" t="str">
            <v/>
          </cell>
          <cell r="AC544" t="str">
            <v/>
          </cell>
          <cell r="AD544" t="str">
            <v/>
          </cell>
          <cell r="AE544" t="str">
            <v/>
          </cell>
          <cell r="AF544" t="str">
            <v/>
          </cell>
        </row>
        <row r="545">
          <cell r="D545" t="str">
            <v/>
          </cell>
          <cell r="E545" t="str">
            <v/>
          </cell>
          <cell r="F545" t="str">
            <v/>
          </cell>
          <cell r="G545" t="str">
            <v/>
          </cell>
          <cell r="H545" t="str">
            <v/>
          </cell>
          <cell r="AB545" t="str">
            <v/>
          </cell>
          <cell r="AC545" t="str">
            <v/>
          </cell>
          <cell r="AD545" t="str">
            <v/>
          </cell>
          <cell r="AE545" t="str">
            <v/>
          </cell>
          <cell r="AF545" t="str">
            <v/>
          </cell>
        </row>
        <row r="546">
          <cell r="D546" t="str">
            <v/>
          </cell>
          <cell r="E546" t="str">
            <v/>
          </cell>
          <cell r="F546" t="str">
            <v/>
          </cell>
          <cell r="G546" t="str">
            <v/>
          </cell>
          <cell r="H546" t="str">
            <v/>
          </cell>
          <cell r="AB546" t="str">
            <v/>
          </cell>
          <cell r="AC546" t="str">
            <v/>
          </cell>
          <cell r="AD546" t="str">
            <v/>
          </cell>
          <cell r="AE546" t="str">
            <v/>
          </cell>
          <cell r="AF546" t="str">
            <v/>
          </cell>
        </row>
        <row r="547">
          <cell r="D547" t="str">
            <v/>
          </cell>
          <cell r="E547" t="str">
            <v/>
          </cell>
          <cell r="F547" t="str">
            <v/>
          </cell>
          <cell r="G547" t="str">
            <v/>
          </cell>
          <cell r="H547" t="str">
            <v/>
          </cell>
          <cell r="AB547" t="str">
            <v/>
          </cell>
          <cell r="AC547" t="str">
            <v/>
          </cell>
          <cell r="AD547" t="str">
            <v/>
          </cell>
          <cell r="AE547" t="str">
            <v/>
          </cell>
          <cell r="AF547" t="str">
            <v/>
          </cell>
        </row>
        <row r="548">
          <cell r="D548" t="str">
            <v/>
          </cell>
          <cell r="E548" t="str">
            <v/>
          </cell>
          <cell r="F548" t="str">
            <v/>
          </cell>
          <cell r="G548" t="str">
            <v/>
          </cell>
          <cell r="H548" t="str">
            <v/>
          </cell>
          <cell r="AB548" t="str">
            <v/>
          </cell>
          <cell r="AC548" t="str">
            <v/>
          </cell>
          <cell r="AD548" t="str">
            <v/>
          </cell>
          <cell r="AE548" t="str">
            <v/>
          </cell>
          <cell r="AF548" t="str">
            <v/>
          </cell>
        </row>
        <row r="549">
          <cell r="D549" t="str">
            <v/>
          </cell>
          <cell r="E549" t="str">
            <v/>
          </cell>
          <cell r="F549" t="str">
            <v/>
          </cell>
          <cell r="G549" t="str">
            <v/>
          </cell>
          <cell r="H549" t="str">
            <v/>
          </cell>
          <cell r="AB549" t="str">
            <v/>
          </cell>
          <cell r="AC549" t="str">
            <v/>
          </cell>
          <cell r="AD549" t="str">
            <v/>
          </cell>
          <cell r="AE549" t="str">
            <v/>
          </cell>
          <cell r="AF549" t="str">
            <v/>
          </cell>
        </row>
        <row r="550">
          <cell r="D550" t="str">
            <v/>
          </cell>
          <cell r="E550" t="str">
            <v/>
          </cell>
          <cell r="F550" t="str">
            <v/>
          </cell>
          <cell r="G550" t="str">
            <v/>
          </cell>
          <cell r="H550" t="str">
            <v/>
          </cell>
          <cell r="AB550" t="str">
            <v/>
          </cell>
          <cell r="AC550" t="str">
            <v/>
          </cell>
          <cell r="AD550" t="str">
            <v/>
          </cell>
          <cell r="AE550" t="str">
            <v/>
          </cell>
          <cell r="AF550" t="str">
            <v/>
          </cell>
        </row>
        <row r="551">
          <cell r="D551" t="str">
            <v/>
          </cell>
          <cell r="E551" t="str">
            <v/>
          </cell>
          <cell r="F551" t="str">
            <v/>
          </cell>
          <cell r="G551" t="str">
            <v/>
          </cell>
          <cell r="H551" t="str">
            <v/>
          </cell>
          <cell r="AB551" t="str">
            <v/>
          </cell>
          <cell r="AC551" t="str">
            <v/>
          </cell>
          <cell r="AD551" t="str">
            <v/>
          </cell>
          <cell r="AE551" t="str">
            <v/>
          </cell>
          <cell r="AF551" t="str">
            <v/>
          </cell>
        </row>
        <row r="552">
          <cell r="D552" t="str">
            <v/>
          </cell>
          <cell r="E552" t="str">
            <v/>
          </cell>
          <cell r="F552" t="str">
            <v/>
          </cell>
          <cell r="G552" t="str">
            <v/>
          </cell>
          <cell r="H552" t="str">
            <v/>
          </cell>
          <cell r="AB552" t="str">
            <v/>
          </cell>
          <cell r="AC552" t="str">
            <v/>
          </cell>
          <cell r="AD552" t="str">
            <v/>
          </cell>
          <cell r="AE552" t="str">
            <v/>
          </cell>
          <cell r="AF552" t="str">
            <v/>
          </cell>
        </row>
        <row r="553">
          <cell r="D553" t="str">
            <v/>
          </cell>
          <cell r="E553" t="str">
            <v/>
          </cell>
          <cell r="F553" t="str">
            <v/>
          </cell>
          <cell r="G553" t="str">
            <v/>
          </cell>
          <cell r="H553" t="str">
            <v/>
          </cell>
          <cell r="AB553" t="str">
            <v/>
          </cell>
          <cell r="AC553" t="str">
            <v/>
          </cell>
          <cell r="AD553" t="str">
            <v/>
          </cell>
          <cell r="AE553" t="str">
            <v/>
          </cell>
          <cell r="AF553" t="str">
            <v/>
          </cell>
        </row>
        <row r="554">
          <cell r="D554" t="str">
            <v/>
          </cell>
          <cell r="E554" t="str">
            <v/>
          </cell>
          <cell r="F554" t="str">
            <v/>
          </cell>
          <cell r="G554" t="str">
            <v/>
          </cell>
          <cell r="H554" t="str">
            <v/>
          </cell>
          <cell r="AB554" t="str">
            <v/>
          </cell>
          <cell r="AC554" t="str">
            <v/>
          </cell>
          <cell r="AD554" t="str">
            <v/>
          </cell>
          <cell r="AE554" t="str">
            <v/>
          </cell>
          <cell r="AF554" t="str">
            <v/>
          </cell>
        </row>
        <row r="555">
          <cell r="D555" t="str">
            <v/>
          </cell>
          <cell r="E555" t="str">
            <v/>
          </cell>
          <cell r="F555" t="str">
            <v/>
          </cell>
          <cell r="G555" t="str">
            <v/>
          </cell>
          <cell r="H555" t="str">
            <v/>
          </cell>
          <cell r="AB555" t="str">
            <v/>
          </cell>
          <cell r="AC555" t="str">
            <v/>
          </cell>
          <cell r="AD555" t="str">
            <v/>
          </cell>
          <cell r="AE555" t="str">
            <v/>
          </cell>
          <cell r="AF555" t="str">
            <v/>
          </cell>
        </row>
        <row r="556">
          <cell r="D556" t="str">
            <v/>
          </cell>
          <cell r="E556" t="str">
            <v/>
          </cell>
          <cell r="F556" t="str">
            <v/>
          </cell>
          <cell r="G556" t="str">
            <v/>
          </cell>
          <cell r="H556" t="str">
            <v/>
          </cell>
          <cell r="AB556" t="str">
            <v/>
          </cell>
          <cell r="AC556" t="str">
            <v/>
          </cell>
          <cell r="AD556" t="str">
            <v/>
          </cell>
          <cell r="AE556" t="str">
            <v/>
          </cell>
          <cell r="AF556" t="str">
            <v/>
          </cell>
        </row>
        <row r="557">
          <cell r="D557" t="str">
            <v/>
          </cell>
          <cell r="E557" t="str">
            <v/>
          </cell>
          <cell r="F557" t="str">
            <v/>
          </cell>
          <cell r="G557" t="str">
            <v/>
          </cell>
          <cell r="H557" t="str">
            <v/>
          </cell>
          <cell r="AB557" t="str">
            <v/>
          </cell>
          <cell r="AC557" t="str">
            <v/>
          </cell>
          <cell r="AD557" t="str">
            <v/>
          </cell>
          <cell r="AE557" t="str">
            <v/>
          </cell>
          <cell r="AF557" t="str">
            <v/>
          </cell>
        </row>
        <row r="558">
          <cell r="D558" t="str">
            <v/>
          </cell>
          <cell r="E558" t="str">
            <v/>
          </cell>
          <cell r="F558" t="str">
            <v/>
          </cell>
          <cell r="G558" t="str">
            <v/>
          </cell>
          <cell r="H558" t="str">
            <v/>
          </cell>
          <cell r="AB558" t="str">
            <v/>
          </cell>
          <cell r="AC558" t="str">
            <v/>
          </cell>
          <cell r="AD558" t="str">
            <v/>
          </cell>
          <cell r="AE558" t="str">
            <v/>
          </cell>
          <cell r="AF558" t="str">
            <v/>
          </cell>
        </row>
        <row r="559">
          <cell r="D559" t="str">
            <v/>
          </cell>
          <cell r="E559" t="str">
            <v/>
          </cell>
          <cell r="F559" t="str">
            <v/>
          </cell>
          <cell r="G559" t="str">
            <v/>
          </cell>
          <cell r="H559" t="str">
            <v/>
          </cell>
          <cell r="AB559" t="str">
            <v/>
          </cell>
          <cell r="AC559" t="str">
            <v/>
          </cell>
          <cell r="AD559" t="str">
            <v/>
          </cell>
          <cell r="AE559" t="str">
            <v/>
          </cell>
          <cell r="AF559" t="str">
            <v/>
          </cell>
        </row>
        <row r="560">
          <cell r="D560" t="str">
            <v/>
          </cell>
          <cell r="E560" t="str">
            <v/>
          </cell>
          <cell r="F560" t="str">
            <v/>
          </cell>
          <cell r="G560" t="str">
            <v/>
          </cell>
          <cell r="H560" t="str">
            <v/>
          </cell>
          <cell r="AB560" t="str">
            <v/>
          </cell>
          <cell r="AC560" t="str">
            <v/>
          </cell>
          <cell r="AD560" t="str">
            <v/>
          </cell>
          <cell r="AE560" t="str">
            <v/>
          </cell>
          <cell r="AF560" t="str">
            <v/>
          </cell>
        </row>
        <row r="561">
          <cell r="D561" t="str">
            <v/>
          </cell>
          <cell r="E561" t="str">
            <v/>
          </cell>
          <cell r="F561" t="str">
            <v/>
          </cell>
          <cell r="G561" t="str">
            <v/>
          </cell>
          <cell r="H561" t="str">
            <v/>
          </cell>
          <cell r="AB561" t="str">
            <v/>
          </cell>
          <cell r="AC561" t="str">
            <v/>
          </cell>
          <cell r="AD561" t="str">
            <v/>
          </cell>
          <cell r="AE561" t="str">
            <v/>
          </cell>
          <cell r="AF561" t="str">
            <v/>
          </cell>
        </row>
        <row r="562">
          <cell r="D562" t="str">
            <v/>
          </cell>
          <cell r="E562" t="str">
            <v/>
          </cell>
          <cell r="F562" t="str">
            <v/>
          </cell>
          <cell r="G562" t="str">
            <v/>
          </cell>
          <cell r="H562" t="str">
            <v/>
          </cell>
          <cell r="AB562" t="str">
            <v/>
          </cell>
          <cell r="AC562" t="str">
            <v/>
          </cell>
          <cell r="AD562" t="str">
            <v/>
          </cell>
          <cell r="AE562" t="str">
            <v/>
          </cell>
          <cell r="AF562" t="str">
            <v/>
          </cell>
        </row>
        <row r="563">
          <cell r="D563" t="str">
            <v/>
          </cell>
          <cell r="E563" t="str">
            <v/>
          </cell>
          <cell r="F563" t="str">
            <v/>
          </cell>
          <cell r="G563" t="str">
            <v/>
          </cell>
          <cell r="H563" t="str">
            <v/>
          </cell>
          <cell r="AB563" t="str">
            <v/>
          </cell>
          <cell r="AC563" t="str">
            <v/>
          </cell>
          <cell r="AD563" t="str">
            <v/>
          </cell>
          <cell r="AE563" t="str">
            <v/>
          </cell>
          <cell r="AF563" t="str">
            <v/>
          </cell>
        </row>
        <row r="564">
          <cell r="D564" t="str">
            <v/>
          </cell>
          <cell r="E564" t="str">
            <v/>
          </cell>
          <cell r="F564" t="str">
            <v/>
          </cell>
          <cell r="G564" t="str">
            <v/>
          </cell>
          <cell r="H564" t="str">
            <v/>
          </cell>
          <cell r="AB564" t="str">
            <v/>
          </cell>
          <cell r="AC564" t="str">
            <v/>
          </cell>
          <cell r="AD564" t="str">
            <v/>
          </cell>
          <cell r="AE564" t="str">
            <v/>
          </cell>
          <cell r="AF564" t="str">
            <v/>
          </cell>
        </row>
        <row r="565">
          <cell r="D565" t="str">
            <v/>
          </cell>
          <cell r="E565" t="str">
            <v/>
          </cell>
          <cell r="F565" t="str">
            <v/>
          </cell>
          <cell r="G565" t="str">
            <v/>
          </cell>
          <cell r="H565" t="str">
            <v/>
          </cell>
          <cell r="AB565" t="str">
            <v/>
          </cell>
          <cell r="AC565" t="str">
            <v/>
          </cell>
          <cell r="AD565" t="str">
            <v/>
          </cell>
          <cell r="AE565" t="str">
            <v/>
          </cell>
          <cell r="AF565" t="str">
            <v/>
          </cell>
        </row>
        <row r="566">
          <cell r="D566" t="str">
            <v/>
          </cell>
          <cell r="E566" t="str">
            <v/>
          </cell>
          <cell r="F566" t="str">
            <v/>
          </cell>
          <cell r="G566" t="str">
            <v/>
          </cell>
          <cell r="H566" t="str">
            <v/>
          </cell>
          <cell r="AB566" t="str">
            <v/>
          </cell>
          <cell r="AC566" t="str">
            <v/>
          </cell>
          <cell r="AD566" t="str">
            <v/>
          </cell>
          <cell r="AE566" t="str">
            <v/>
          </cell>
          <cell r="AF566" t="str">
            <v/>
          </cell>
        </row>
        <row r="567">
          <cell r="D567" t="str">
            <v/>
          </cell>
          <cell r="E567" t="str">
            <v/>
          </cell>
          <cell r="F567" t="str">
            <v/>
          </cell>
          <cell r="G567" t="str">
            <v/>
          </cell>
          <cell r="H567" t="str">
            <v/>
          </cell>
          <cell r="AB567" t="str">
            <v/>
          </cell>
          <cell r="AC567" t="str">
            <v/>
          </cell>
          <cell r="AD567" t="str">
            <v/>
          </cell>
          <cell r="AE567" t="str">
            <v/>
          </cell>
          <cell r="AF567" t="str">
            <v/>
          </cell>
        </row>
        <row r="568">
          <cell r="D568" t="str">
            <v/>
          </cell>
          <cell r="E568" t="str">
            <v/>
          </cell>
          <cell r="F568" t="str">
            <v/>
          </cell>
          <cell r="G568" t="str">
            <v/>
          </cell>
          <cell r="H568" t="str">
            <v/>
          </cell>
          <cell r="AB568" t="str">
            <v/>
          </cell>
          <cell r="AC568" t="str">
            <v/>
          </cell>
          <cell r="AD568" t="str">
            <v/>
          </cell>
          <cell r="AE568" t="str">
            <v/>
          </cell>
          <cell r="AF568" t="str">
            <v/>
          </cell>
        </row>
        <row r="569">
          <cell r="D569" t="str">
            <v/>
          </cell>
          <cell r="E569" t="str">
            <v/>
          </cell>
          <cell r="F569" t="str">
            <v/>
          </cell>
          <cell r="G569" t="str">
            <v/>
          </cell>
          <cell r="H569" t="str">
            <v/>
          </cell>
          <cell r="AB569" t="str">
            <v/>
          </cell>
          <cell r="AC569" t="str">
            <v/>
          </cell>
          <cell r="AD569" t="str">
            <v/>
          </cell>
          <cell r="AE569" t="str">
            <v/>
          </cell>
          <cell r="AF569" t="str">
            <v/>
          </cell>
        </row>
        <row r="570">
          <cell r="D570" t="str">
            <v/>
          </cell>
          <cell r="E570" t="str">
            <v/>
          </cell>
          <cell r="F570" t="str">
            <v/>
          </cell>
          <cell r="G570" t="str">
            <v/>
          </cell>
          <cell r="H570" t="str">
            <v/>
          </cell>
          <cell r="AB570" t="str">
            <v/>
          </cell>
          <cell r="AC570" t="str">
            <v/>
          </cell>
          <cell r="AD570" t="str">
            <v/>
          </cell>
          <cell r="AE570" t="str">
            <v/>
          </cell>
          <cell r="AF570" t="str">
            <v/>
          </cell>
        </row>
        <row r="571">
          <cell r="D571" t="str">
            <v/>
          </cell>
          <cell r="E571" t="str">
            <v/>
          </cell>
          <cell r="F571" t="str">
            <v/>
          </cell>
          <cell r="G571" t="str">
            <v/>
          </cell>
          <cell r="H571" t="str">
            <v/>
          </cell>
          <cell r="AB571" t="str">
            <v/>
          </cell>
          <cell r="AC571" t="str">
            <v/>
          </cell>
          <cell r="AD571" t="str">
            <v/>
          </cell>
          <cell r="AE571" t="str">
            <v/>
          </cell>
          <cell r="AF571" t="str">
            <v/>
          </cell>
        </row>
        <row r="572">
          <cell r="D572" t="str">
            <v/>
          </cell>
          <cell r="E572" t="str">
            <v/>
          </cell>
          <cell r="F572" t="str">
            <v/>
          </cell>
          <cell r="G572" t="str">
            <v/>
          </cell>
          <cell r="H572" t="str">
            <v/>
          </cell>
          <cell r="AB572" t="str">
            <v/>
          </cell>
          <cell r="AC572" t="str">
            <v/>
          </cell>
          <cell r="AD572" t="str">
            <v/>
          </cell>
          <cell r="AE572" t="str">
            <v/>
          </cell>
          <cell r="AF572" t="str">
            <v/>
          </cell>
        </row>
        <row r="573">
          <cell r="D573" t="str">
            <v/>
          </cell>
          <cell r="E573" t="str">
            <v/>
          </cell>
          <cell r="F573" t="str">
            <v/>
          </cell>
          <cell r="G573" t="str">
            <v/>
          </cell>
          <cell r="H573" t="str">
            <v/>
          </cell>
          <cell r="AB573" t="str">
            <v/>
          </cell>
          <cell r="AC573" t="str">
            <v/>
          </cell>
          <cell r="AD573" t="str">
            <v/>
          </cell>
          <cell r="AE573" t="str">
            <v/>
          </cell>
          <cell r="AF573" t="str">
            <v/>
          </cell>
        </row>
        <row r="574">
          <cell r="D574" t="str">
            <v/>
          </cell>
          <cell r="E574" t="str">
            <v/>
          </cell>
          <cell r="F574" t="str">
            <v/>
          </cell>
          <cell r="G574" t="str">
            <v/>
          </cell>
          <cell r="H574" t="str">
            <v/>
          </cell>
          <cell r="AB574" t="str">
            <v/>
          </cell>
          <cell r="AC574" t="str">
            <v/>
          </cell>
          <cell r="AD574" t="str">
            <v/>
          </cell>
          <cell r="AE574" t="str">
            <v/>
          </cell>
          <cell r="AF574" t="str">
            <v/>
          </cell>
        </row>
        <row r="575">
          <cell r="D575" t="str">
            <v/>
          </cell>
          <cell r="E575" t="str">
            <v/>
          </cell>
          <cell r="F575" t="str">
            <v/>
          </cell>
          <cell r="G575" t="str">
            <v/>
          </cell>
          <cell r="H575" t="str">
            <v/>
          </cell>
          <cell r="AB575" t="str">
            <v/>
          </cell>
          <cell r="AC575" t="str">
            <v/>
          </cell>
          <cell r="AD575" t="str">
            <v/>
          </cell>
          <cell r="AE575" t="str">
            <v/>
          </cell>
          <cell r="AF575" t="str">
            <v/>
          </cell>
        </row>
        <row r="576">
          <cell r="D576" t="str">
            <v/>
          </cell>
          <cell r="E576" t="str">
            <v/>
          </cell>
          <cell r="F576" t="str">
            <v/>
          </cell>
          <cell r="G576" t="str">
            <v/>
          </cell>
          <cell r="H576" t="str">
            <v/>
          </cell>
          <cell r="AB576" t="str">
            <v/>
          </cell>
          <cell r="AC576" t="str">
            <v/>
          </cell>
          <cell r="AD576" t="str">
            <v/>
          </cell>
          <cell r="AE576" t="str">
            <v/>
          </cell>
          <cell r="AF576" t="str">
            <v/>
          </cell>
        </row>
        <row r="577">
          <cell r="D577" t="str">
            <v/>
          </cell>
          <cell r="E577" t="str">
            <v/>
          </cell>
          <cell r="F577" t="str">
            <v/>
          </cell>
          <cell r="G577" t="str">
            <v/>
          </cell>
          <cell r="H577" t="str">
            <v/>
          </cell>
          <cell r="AB577" t="str">
            <v/>
          </cell>
          <cell r="AC577" t="str">
            <v/>
          </cell>
          <cell r="AD577" t="str">
            <v/>
          </cell>
          <cell r="AE577" t="str">
            <v/>
          </cell>
          <cell r="AF577" t="str">
            <v/>
          </cell>
        </row>
        <row r="578">
          <cell r="D578" t="str">
            <v/>
          </cell>
          <cell r="E578" t="str">
            <v/>
          </cell>
          <cell r="F578" t="str">
            <v/>
          </cell>
          <cell r="G578" t="str">
            <v/>
          </cell>
          <cell r="H578" t="str">
            <v/>
          </cell>
          <cell r="AB578" t="str">
            <v/>
          </cell>
          <cell r="AC578" t="str">
            <v/>
          </cell>
          <cell r="AD578" t="str">
            <v/>
          </cell>
          <cell r="AE578" t="str">
            <v/>
          </cell>
          <cell r="AF578" t="str">
            <v/>
          </cell>
        </row>
        <row r="579">
          <cell r="D579" t="str">
            <v/>
          </cell>
          <cell r="E579" t="str">
            <v/>
          </cell>
          <cell r="F579" t="str">
            <v/>
          </cell>
          <cell r="G579" t="str">
            <v/>
          </cell>
          <cell r="H579" t="str">
            <v/>
          </cell>
          <cell r="AB579" t="str">
            <v/>
          </cell>
          <cell r="AC579" t="str">
            <v/>
          </cell>
          <cell r="AD579" t="str">
            <v/>
          </cell>
          <cell r="AE579" t="str">
            <v/>
          </cell>
          <cell r="AF579" t="str">
            <v/>
          </cell>
        </row>
        <row r="580">
          <cell r="D580" t="str">
            <v/>
          </cell>
          <cell r="E580" t="str">
            <v/>
          </cell>
          <cell r="F580" t="str">
            <v/>
          </cell>
          <cell r="G580" t="str">
            <v/>
          </cell>
          <cell r="H580" t="str">
            <v/>
          </cell>
          <cell r="AB580" t="str">
            <v/>
          </cell>
          <cell r="AC580" t="str">
            <v/>
          </cell>
          <cell r="AD580" t="str">
            <v/>
          </cell>
          <cell r="AE580" t="str">
            <v/>
          </cell>
          <cell r="AF580" t="str">
            <v/>
          </cell>
        </row>
        <row r="581">
          <cell r="D581" t="str">
            <v/>
          </cell>
          <cell r="E581" t="str">
            <v/>
          </cell>
          <cell r="F581" t="str">
            <v/>
          </cell>
          <cell r="G581" t="str">
            <v/>
          </cell>
          <cell r="H581" t="str">
            <v/>
          </cell>
          <cell r="AB581" t="str">
            <v/>
          </cell>
          <cell r="AC581" t="str">
            <v/>
          </cell>
          <cell r="AD581" t="str">
            <v/>
          </cell>
          <cell r="AE581" t="str">
            <v/>
          </cell>
          <cell r="AF581" t="str">
            <v/>
          </cell>
        </row>
        <row r="582">
          <cell r="D582" t="str">
            <v/>
          </cell>
          <cell r="E582" t="str">
            <v/>
          </cell>
          <cell r="F582" t="str">
            <v/>
          </cell>
          <cell r="G582" t="str">
            <v/>
          </cell>
          <cell r="H582" t="str">
            <v/>
          </cell>
          <cell r="AB582" t="str">
            <v/>
          </cell>
          <cell r="AC582" t="str">
            <v/>
          </cell>
          <cell r="AD582" t="str">
            <v/>
          </cell>
          <cell r="AE582" t="str">
            <v/>
          </cell>
          <cell r="AF582" t="str">
            <v/>
          </cell>
        </row>
        <row r="583">
          <cell r="D583" t="str">
            <v/>
          </cell>
          <cell r="E583" t="str">
            <v/>
          </cell>
          <cell r="F583" t="str">
            <v/>
          </cell>
          <cell r="G583" t="str">
            <v/>
          </cell>
          <cell r="H583" t="str">
            <v/>
          </cell>
          <cell r="AB583" t="str">
            <v/>
          </cell>
          <cell r="AC583" t="str">
            <v/>
          </cell>
          <cell r="AD583" t="str">
            <v/>
          </cell>
          <cell r="AE583" t="str">
            <v/>
          </cell>
          <cell r="AF583" t="str">
            <v/>
          </cell>
        </row>
        <row r="584">
          <cell r="D584" t="str">
            <v/>
          </cell>
          <cell r="E584" t="str">
            <v/>
          </cell>
          <cell r="F584" t="str">
            <v/>
          </cell>
          <cell r="G584" t="str">
            <v/>
          </cell>
          <cell r="H584" t="str">
            <v/>
          </cell>
          <cell r="AB584" t="str">
            <v/>
          </cell>
          <cell r="AC584" t="str">
            <v/>
          </cell>
          <cell r="AD584" t="str">
            <v/>
          </cell>
          <cell r="AE584" t="str">
            <v/>
          </cell>
          <cell r="AF584" t="str">
            <v/>
          </cell>
        </row>
        <row r="585">
          <cell r="D585" t="str">
            <v/>
          </cell>
          <cell r="E585" t="str">
            <v/>
          </cell>
          <cell r="F585" t="str">
            <v/>
          </cell>
          <cell r="G585" t="str">
            <v/>
          </cell>
          <cell r="H585" t="str">
            <v/>
          </cell>
          <cell r="AB585" t="str">
            <v/>
          </cell>
          <cell r="AC585" t="str">
            <v/>
          </cell>
          <cell r="AD585" t="str">
            <v/>
          </cell>
          <cell r="AE585" t="str">
            <v/>
          </cell>
          <cell r="AF585" t="str">
            <v/>
          </cell>
        </row>
        <row r="586">
          <cell r="D586" t="str">
            <v/>
          </cell>
          <cell r="E586" t="str">
            <v/>
          </cell>
          <cell r="F586" t="str">
            <v/>
          </cell>
          <cell r="G586" t="str">
            <v/>
          </cell>
          <cell r="H586" t="str">
            <v/>
          </cell>
          <cell r="AB586" t="str">
            <v/>
          </cell>
          <cell r="AC586" t="str">
            <v/>
          </cell>
          <cell r="AD586" t="str">
            <v/>
          </cell>
          <cell r="AE586" t="str">
            <v/>
          </cell>
          <cell r="AF586" t="str">
            <v/>
          </cell>
        </row>
        <row r="587">
          <cell r="D587" t="str">
            <v/>
          </cell>
          <cell r="E587" t="str">
            <v/>
          </cell>
          <cell r="F587" t="str">
            <v/>
          </cell>
          <cell r="G587" t="str">
            <v/>
          </cell>
          <cell r="H587" t="str">
            <v/>
          </cell>
          <cell r="AB587" t="str">
            <v/>
          </cell>
          <cell r="AC587" t="str">
            <v/>
          </cell>
          <cell r="AD587" t="str">
            <v/>
          </cell>
          <cell r="AE587" t="str">
            <v/>
          </cell>
          <cell r="AF587" t="str">
            <v/>
          </cell>
        </row>
        <row r="588">
          <cell r="D588" t="str">
            <v/>
          </cell>
          <cell r="E588" t="str">
            <v/>
          </cell>
          <cell r="F588" t="str">
            <v/>
          </cell>
          <cell r="G588" t="str">
            <v/>
          </cell>
          <cell r="H588" t="str">
            <v/>
          </cell>
          <cell r="AB588" t="str">
            <v/>
          </cell>
          <cell r="AC588" t="str">
            <v/>
          </cell>
          <cell r="AD588" t="str">
            <v/>
          </cell>
          <cell r="AE588" t="str">
            <v/>
          </cell>
          <cell r="AF588" t="str">
            <v/>
          </cell>
        </row>
        <row r="589">
          <cell r="D589" t="str">
            <v/>
          </cell>
          <cell r="E589" t="str">
            <v/>
          </cell>
          <cell r="F589" t="str">
            <v/>
          </cell>
          <cell r="G589" t="str">
            <v/>
          </cell>
          <cell r="H589" t="str">
            <v/>
          </cell>
          <cell r="AB589" t="str">
            <v/>
          </cell>
          <cell r="AC589" t="str">
            <v/>
          </cell>
          <cell r="AD589" t="str">
            <v/>
          </cell>
          <cell r="AE589" t="str">
            <v/>
          </cell>
          <cell r="AF589" t="str">
            <v/>
          </cell>
        </row>
        <row r="590">
          <cell r="D590" t="str">
            <v/>
          </cell>
          <cell r="E590" t="str">
            <v/>
          </cell>
          <cell r="F590" t="str">
            <v/>
          </cell>
          <cell r="G590" t="str">
            <v/>
          </cell>
          <cell r="H590" t="str">
            <v/>
          </cell>
          <cell r="AB590" t="str">
            <v/>
          </cell>
          <cell r="AC590" t="str">
            <v/>
          </cell>
          <cell r="AD590" t="str">
            <v/>
          </cell>
          <cell r="AE590" t="str">
            <v/>
          </cell>
          <cell r="AF590" t="str">
            <v/>
          </cell>
        </row>
        <row r="591">
          <cell r="D591" t="str">
            <v/>
          </cell>
          <cell r="E591" t="str">
            <v/>
          </cell>
          <cell r="F591" t="str">
            <v/>
          </cell>
          <cell r="G591" t="str">
            <v/>
          </cell>
          <cell r="H591" t="str">
            <v/>
          </cell>
          <cell r="AB591" t="str">
            <v/>
          </cell>
          <cell r="AC591" t="str">
            <v/>
          </cell>
          <cell r="AD591" t="str">
            <v/>
          </cell>
          <cell r="AE591" t="str">
            <v/>
          </cell>
          <cell r="AF591" t="str">
            <v/>
          </cell>
        </row>
        <row r="592">
          <cell r="D592" t="str">
            <v/>
          </cell>
          <cell r="E592" t="str">
            <v/>
          </cell>
          <cell r="F592" t="str">
            <v/>
          </cell>
          <cell r="G592" t="str">
            <v/>
          </cell>
          <cell r="H592" t="str">
            <v/>
          </cell>
          <cell r="AB592" t="str">
            <v/>
          </cell>
          <cell r="AC592" t="str">
            <v/>
          </cell>
          <cell r="AD592" t="str">
            <v/>
          </cell>
          <cell r="AE592" t="str">
            <v/>
          </cell>
          <cell r="AF592" t="str">
            <v/>
          </cell>
        </row>
        <row r="593">
          <cell r="D593" t="str">
            <v/>
          </cell>
          <cell r="E593" t="str">
            <v/>
          </cell>
          <cell r="F593" t="str">
            <v/>
          </cell>
          <cell r="G593" t="str">
            <v/>
          </cell>
          <cell r="H593" t="str">
            <v/>
          </cell>
          <cell r="AB593" t="str">
            <v/>
          </cell>
          <cell r="AC593" t="str">
            <v/>
          </cell>
          <cell r="AD593" t="str">
            <v/>
          </cell>
          <cell r="AE593" t="str">
            <v/>
          </cell>
          <cell r="AF593" t="str">
            <v/>
          </cell>
        </row>
        <row r="594">
          <cell r="D594" t="str">
            <v/>
          </cell>
          <cell r="E594" t="str">
            <v/>
          </cell>
          <cell r="F594" t="str">
            <v/>
          </cell>
          <cell r="G594" t="str">
            <v/>
          </cell>
          <cell r="H594" t="str">
            <v/>
          </cell>
          <cell r="AB594" t="str">
            <v/>
          </cell>
          <cell r="AC594" t="str">
            <v/>
          </cell>
          <cell r="AD594" t="str">
            <v/>
          </cell>
          <cell r="AE594" t="str">
            <v/>
          </cell>
          <cell r="AF594" t="str">
            <v/>
          </cell>
        </row>
        <row r="595">
          <cell r="D595" t="str">
            <v/>
          </cell>
          <cell r="E595" t="str">
            <v/>
          </cell>
          <cell r="F595" t="str">
            <v/>
          </cell>
          <cell r="G595" t="str">
            <v/>
          </cell>
          <cell r="H595" t="str">
            <v/>
          </cell>
          <cell r="AB595" t="str">
            <v/>
          </cell>
          <cell r="AC595" t="str">
            <v/>
          </cell>
          <cell r="AD595" t="str">
            <v/>
          </cell>
          <cell r="AE595" t="str">
            <v/>
          </cell>
          <cell r="AF595" t="str">
            <v/>
          </cell>
        </row>
        <row r="596">
          <cell r="D596" t="str">
            <v/>
          </cell>
          <cell r="E596" t="str">
            <v/>
          </cell>
          <cell r="F596" t="str">
            <v/>
          </cell>
          <cell r="G596" t="str">
            <v/>
          </cell>
          <cell r="H596" t="str">
            <v/>
          </cell>
          <cell r="AB596" t="str">
            <v/>
          </cell>
          <cell r="AC596" t="str">
            <v/>
          </cell>
          <cell r="AD596" t="str">
            <v/>
          </cell>
          <cell r="AE596" t="str">
            <v/>
          </cell>
          <cell r="AF596" t="str">
            <v/>
          </cell>
        </row>
        <row r="597">
          <cell r="D597" t="str">
            <v/>
          </cell>
          <cell r="E597" t="str">
            <v/>
          </cell>
          <cell r="F597" t="str">
            <v/>
          </cell>
          <cell r="G597" t="str">
            <v/>
          </cell>
          <cell r="H597" t="str">
            <v/>
          </cell>
          <cell r="AB597" t="str">
            <v/>
          </cell>
          <cell r="AC597" t="str">
            <v/>
          </cell>
          <cell r="AD597" t="str">
            <v/>
          </cell>
          <cell r="AE597" t="str">
            <v/>
          </cell>
          <cell r="AF597" t="str">
            <v/>
          </cell>
        </row>
        <row r="598">
          <cell r="D598" t="str">
            <v/>
          </cell>
          <cell r="E598" t="str">
            <v/>
          </cell>
          <cell r="F598" t="str">
            <v/>
          </cell>
          <cell r="G598" t="str">
            <v/>
          </cell>
          <cell r="H598" t="str">
            <v/>
          </cell>
          <cell r="AB598" t="str">
            <v/>
          </cell>
          <cell r="AC598" t="str">
            <v/>
          </cell>
          <cell r="AD598" t="str">
            <v/>
          </cell>
          <cell r="AE598" t="str">
            <v/>
          </cell>
          <cell r="AF598" t="str">
            <v/>
          </cell>
        </row>
        <row r="599">
          <cell r="D599" t="str">
            <v/>
          </cell>
          <cell r="E599" t="str">
            <v/>
          </cell>
          <cell r="F599" t="str">
            <v/>
          </cell>
          <cell r="G599" t="str">
            <v/>
          </cell>
          <cell r="H599" t="str">
            <v/>
          </cell>
          <cell r="AB599" t="str">
            <v/>
          </cell>
          <cell r="AC599" t="str">
            <v/>
          </cell>
          <cell r="AD599" t="str">
            <v/>
          </cell>
          <cell r="AE599" t="str">
            <v/>
          </cell>
          <cell r="AF599" t="str">
            <v/>
          </cell>
        </row>
        <row r="600">
          <cell r="D600" t="str">
            <v/>
          </cell>
          <cell r="E600" t="str">
            <v/>
          </cell>
          <cell r="F600" t="str">
            <v/>
          </cell>
          <cell r="G600" t="str">
            <v/>
          </cell>
          <cell r="H600" t="str">
            <v/>
          </cell>
          <cell r="AB600" t="str">
            <v/>
          </cell>
          <cell r="AC600" t="str">
            <v/>
          </cell>
          <cell r="AD600" t="str">
            <v/>
          </cell>
          <cell r="AE600" t="str">
            <v/>
          </cell>
          <cell r="AF600" t="str">
            <v/>
          </cell>
        </row>
        <row r="601">
          <cell r="D601" t="str">
            <v/>
          </cell>
          <cell r="E601" t="str">
            <v/>
          </cell>
          <cell r="F601" t="str">
            <v/>
          </cell>
          <cell r="G601" t="str">
            <v/>
          </cell>
          <cell r="H601" t="str">
            <v/>
          </cell>
          <cell r="AB601" t="str">
            <v/>
          </cell>
          <cell r="AC601" t="str">
            <v/>
          </cell>
          <cell r="AD601" t="str">
            <v/>
          </cell>
          <cell r="AE601" t="str">
            <v/>
          </cell>
          <cell r="AF601" t="str">
            <v/>
          </cell>
        </row>
        <row r="602">
          <cell r="D602" t="str">
            <v/>
          </cell>
          <cell r="E602" t="str">
            <v/>
          </cell>
          <cell r="F602" t="str">
            <v/>
          </cell>
          <cell r="G602" t="str">
            <v/>
          </cell>
          <cell r="H602" t="str">
            <v/>
          </cell>
          <cell r="AB602" t="str">
            <v/>
          </cell>
          <cell r="AC602" t="str">
            <v/>
          </cell>
          <cell r="AD602" t="str">
            <v/>
          </cell>
          <cell r="AE602" t="str">
            <v/>
          </cell>
          <cell r="AF602" t="str">
            <v/>
          </cell>
        </row>
        <row r="603">
          <cell r="D603" t="str">
            <v/>
          </cell>
          <cell r="E603" t="str">
            <v/>
          </cell>
          <cell r="F603" t="str">
            <v/>
          </cell>
          <cell r="G603" t="str">
            <v/>
          </cell>
          <cell r="H603" t="str">
            <v/>
          </cell>
          <cell r="AB603" t="str">
            <v/>
          </cell>
          <cell r="AC603" t="str">
            <v/>
          </cell>
          <cell r="AD603" t="str">
            <v/>
          </cell>
          <cell r="AE603" t="str">
            <v/>
          </cell>
          <cell r="AF603" t="str">
            <v/>
          </cell>
        </row>
        <row r="604">
          <cell r="D604" t="str">
            <v/>
          </cell>
          <cell r="E604" t="str">
            <v/>
          </cell>
          <cell r="F604" t="str">
            <v/>
          </cell>
          <cell r="G604" t="str">
            <v/>
          </cell>
          <cell r="H604" t="str">
            <v/>
          </cell>
          <cell r="AB604" t="str">
            <v/>
          </cell>
          <cell r="AC604" t="str">
            <v/>
          </cell>
          <cell r="AD604" t="str">
            <v/>
          </cell>
          <cell r="AE604" t="str">
            <v/>
          </cell>
          <cell r="AF604" t="str">
            <v/>
          </cell>
        </row>
        <row r="605">
          <cell r="D605" t="str">
            <v/>
          </cell>
          <cell r="E605" t="str">
            <v/>
          </cell>
          <cell r="F605" t="str">
            <v/>
          </cell>
          <cell r="G605" t="str">
            <v/>
          </cell>
          <cell r="H605" t="str">
            <v/>
          </cell>
          <cell r="AB605" t="str">
            <v/>
          </cell>
          <cell r="AC605" t="str">
            <v/>
          </cell>
          <cell r="AD605" t="str">
            <v/>
          </cell>
          <cell r="AE605" t="str">
            <v/>
          </cell>
          <cell r="AF605" t="str">
            <v/>
          </cell>
        </row>
        <row r="606">
          <cell r="D606" t="str">
            <v/>
          </cell>
          <cell r="E606" t="str">
            <v/>
          </cell>
          <cell r="F606" t="str">
            <v/>
          </cell>
          <cell r="G606" t="str">
            <v/>
          </cell>
          <cell r="H606" t="str">
            <v/>
          </cell>
          <cell r="AB606" t="str">
            <v/>
          </cell>
          <cell r="AC606" t="str">
            <v/>
          </cell>
          <cell r="AD606" t="str">
            <v/>
          </cell>
          <cell r="AE606" t="str">
            <v/>
          </cell>
          <cell r="AF606" t="str">
            <v/>
          </cell>
        </row>
      </sheetData>
      <sheetData sheetId="12"/>
      <sheetData sheetId="13"/>
      <sheetData sheetId="14"/>
      <sheetData sheetId="15"/>
      <sheetData sheetId="16">
        <row r="2">
          <cell r="B2" t="str">
            <v>JF435</v>
          </cell>
          <cell r="C2" t="str">
            <v>James</v>
          </cell>
          <cell r="D2" t="str">
            <v>Findon</v>
          </cell>
          <cell r="E2" t="str">
            <v>KCL</v>
          </cell>
          <cell r="F2" t="str">
            <v>King's</v>
          </cell>
          <cell r="G2" t="str">
            <v>Male</v>
          </cell>
          <cell r="H2" t="str">
            <v>N</v>
          </cell>
          <cell r="I2" t="str">
            <v>Student</v>
          </cell>
          <cell r="J2">
            <v>0</v>
          </cell>
          <cell r="K2" t="str">
            <v/>
          </cell>
          <cell r="L2" t="str">
            <v>N</v>
          </cell>
          <cell r="M2">
            <v>0</v>
          </cell>
          <cell r="N2" t="str">
            <v/>
          </cell>
          <cell r="O2" t="str">
            <v>N</v>
          </cell>
          <cell r="P2">
            <v>0</v>
          </cell>
          <cell r="Q2" t="str">
            <v/>
          </cell>
          <cell r="R2" t="str">
            <v>N</v>
          </cell>
          <cell r="S2">
            <v>0</v>
          </cell>
          <cell r="T2" t="str">
            <v/>
          </cell>
          <cell r="U2" t="str">
            <v>N</v>
          </cell>
          <cell r="V2">
            <v>0</v>
          </cell>
          <cell r="W2" t="str">
            <v/>
          </cell>
          <cell r="X2" t="str">
            <v>N</v>
          </cell>
          <cell r="Y2">
            <v>0</v>
          </cell>
          <cell r="Z2">
            <v>0</v>
          </cell>
          <cell r="AA2">
            <v>0</v>
          </cell>
          <cell r="AB2">
            <v>115</v>
          </cell>
          <cell r="AC2">
            <v>115</v>
          </cell>
          <cell r="AD2" t="str">
            <v>JF435</v>
          </cell>
          <cell r="AE2" t="b">
            <v>0</v>
          </cell>
          <cell r="AG2" t="str">
            <v/>
          </cell>
          <cell r="AH2" t="str">
            <v>JF435</v>
          </cell>
        </row>
        <row r="3">
          <cell r="B3" t="str">
            <v>EB132</v>
          </cell>
          <cell r="C3" t="str">
            <v>Emma</v>
          </cell>
          <cell r="D3" t="str">
            <v>Butcher</v>
          </cell>
          <cell r="E3" t="str">
            <v>UCL</v>
          </cell>
          <cell r="F3" t="str">
            <v>UCL</v>
          </cell>
          <cell r="G3" t="str">
            <v>Female</v>
          </cell>
          <cell r="H3" t="str">
            <v>N</v>
          </cell>
          <cell r="I3" t="str">
            <v>Student</v>
          </cell>
          <cell r="J3">
            <v>0</v>
          </cell>
          <cell r="K3" t="str">
            <v/>
          </cell>
          <cell r="L3" t="str">
            <v>N</v>
          </cell>
          <cell r="M3">
            <v>0</v>
          </cell>
          <cell r="N3" t="str">
            <v/>
          </cell>
          <cell r="O3" t="str">
            <v>N</v>
          </cell>
          <cell r="P3">
            <v>0</v>
          </cell>
          <cell r="Q3" t="str">
            <v/>
          </cell>
          <cell r="R3" t="str">
            <v>N</v>
          </cell>
          <cell r="S3">
            <v>0</v>
          </cell>
          <cell r="T3" t="str">
            <v/>
          </cell>
          <cell r="U3" t="str">
            <v>N</v>
          </cell>
          <cell r="V3">
            <v>0</v>
          </cell>
          <cell r="W3" t="str">
            <v/>
          </cell>
          <cell r="X3" t="str">
            <v>N</v>
          </cell>
          <cell r="Y3">
            <v>0</v>
          </cell>
          <cell r="Z3">
            <v>0</v>
          </cell>
          <cell r="AA3" t="b">
            <v>0</v>
          </cell>
          <cell r="AB3" t="str">
            <v/>
          </cell>
          <cell r="AC3" t="str">
            <v/>
          </cell>
          <cell r="AD3" t="str">
            <v>EB132</v>
          </cell>
          <cell r="AE3">
            <v>0</v>
          </cell>
          <cell r="AG3">
            <v>107</v>
          </cell>
          <cell r="AH3" t="str">
            <v>EB132</v>
          </cell>
        </row>
        <row r="4">
          <cell r="B4" t="str">
            <v>LP659</v>
          </cell>
          <cell r="C4" t="str">
            <v>Lucy</v>
          </cell>
          <cell r="D4" t="str">
            <v>Patchett</v>
          </cell>
          <cell r="E4" t="str">
            <v>Roehampton</v>
          </cell>
          <cell r="F4" t="str">
            <v>Roehampton</v>
          </cell>
          <cell r="G4" t="str">
            <v>Female</v>
          </cell>
          <cell r="H4" t="str">
            <v>N</v>
          </cell>
          <cell r="I4" t="str">
            <v>Student</v>
          </cell>
          <cell r="J4">
            <v>0</v>
          </cell>
          <cell r="K4" t="str">
            <v/>
          </cell>
          <cell r="L4" t="str">
            <v>N</v>
          </cell>
          <cell r="M4">
            <v>0</v>
          </cell>
          <cell r="N4" t="str">
            <v/>
          </cell>
          <cell r="O4" t="str">
            <v>N</v>
          </cell>
          <cell r="P4">
            <v>0</v>
          </cell>
          <cell r="Q4" t="str">
            <v/>
          </cell>
          <cell r="R4" t="str">
            <v>N</v>
          </cell>
          <cell r="S4">
            <v>0</v>
          </cell>
          <cell r="T4" t="str">
            <v/>
          </cell>
          <cell r="U4" t="str">
            <v>N</v>
          </cell>
          <cell r="V4">
            <v>0</v>
          </cell>
          <cell r="W4" t="str">
            <v/>
          </cell>
          <cell r="X4" t="str">
            <v>N</v>
          </cell>
          <cell r="Y4">
            <v>0</v>
          </cell>
          <cell r="Z4">
            <v>0</v>
          </cell>
          <cell r="AA4" t="b">
            <v>0</v>
          </cell>
          <cell r="AB4" t="str">
            <v/>
          </cell>
          <cell r="AC4" t="str">
            <v/>
          </cell>
          <cell r="AD4" t="str">
            <v>LP659</v>
          </cell>
          <cell r="AE4">
            <v>0</v>
          </cell>
          <cell r="AG4">
            <v>108</v>
          </cell>
          <cell r="AH4" t="str">
            <v>LP659</v>
          </cell>
        </row>
        <row r="5">
          <cell r="B5" t="str">
            <v>YL791</v>
          </cell>
          <cell r="C5" t="str">
            <v>Yasmin</v>
          </cell>
          <cell r="D5" t="str">
            <v>Lakin</v>
          </cell>
          <cell r="E5" t="str">
            <v>KCL</v>
          </cell>
          <cell r="F5" t="str">
            <v>King's</v>
          </cell>
          <cell r="G5" t="str">
            <v>Female</v>
          </cell>
          <cell r="H5" t="str">
            <v>N</v>
          </cell>
          <cell r="I5" t="str">
            <v>Student</v>
          </cell>
          <cell r="J5">
            <v>0</v>
          </cell>
          <cell r="K5" t="str">
            <v/>
          </cell>
          <cell r="L5" t="str">
            <v>N</v>
          </cell>
          <cell r="M5">
            <v>0</v>
          </cell>
          <cell r="N5" t="str">
            <v/>
          </cell>
          <cell r="O5" t="str">
            <v>N</v>
          </cell>
          <cell r="P5">
            <v>0</v>
          </cell>
          <cell r="Q5" t="str">
            <v/>
          </cell>
          <cell r="R5" t="str">
            <v>N</v>
          </cell>
          <cell r="S5">
            <v>0</v>
          </cell>
          <cell r="T5" t="str">
            <v/>
          </cell>
          <cell r="U5" t="str">
            <v>N</v>
          </cell>
          <cell r="V5">
            <v>0</v>
          </cell>
          <cell r="W5" t="str">
            <v/>
          </cell>
          <cell r="X5" t="str">
            <v>N</v>
          </cell>
          <cell r="Y5">
            <v>0</v>
          </cell>
          <cell r="Z5">
            <v>0</v>
          </cell>
          <cell r="AA5" t="b">
            <v>0</v>
          </cell>
          <cell r="AB5" t="str">
            <v/>
          </cell>
          <cell r="AC5" t="str">
            <v/>
          </cell>
          <cell r="AD5" t="str">
            <v>YL791</v>
          </cell>
          <cell r="AE5">
            <v>0</v>
          </cell>
          <cell r="AG5">
            <v>109</v>
          </cell>
          <cell r="AH5" t="str">
            <v>YL791</v>
          </cell>
        </row>
        <row r="6">
          <cell r="B6" t="str">
            <v>AG653</v>
          </cell>
          <cell r="C6" t="str">
            <v>Amy</v>
          </cell>
          <cell r="D6" t="str">
            <v>Gdala</v>
          </cell>
          <cell r="E6" t="str">
            <v>KCL</v>
          </cell>
          <cell r="F6" t="str">
            <v>King's</v>
          </cell>
          <cell r="G6" t="str">
            <v>Female</v>
          </cell>
          <cell r="H6" t="str">
            <v>N</v>
          </cell>
          <cell r="I6" t="str">
            <v>Student</v>
          </cell>
          <cell r="J6">
            <v>0</v>
          </cell>
          <cell r="K6" t="str">
            <v/>
          </cell>
          <cell r="L6" t="str">
            <v>N</v>
          </cell>
          <cell r="M6">
            <v>0</v>
          </cell>
          <cell r="N6" t="str">
            <v/>
          </cell>
          <cell r="O6" t="str">
            <v>N</v>
          </cell>
          <cell r="P6">
            <v>0</v>
          </cell>
          <cell r="Q6" t="str">
            <v/>
          </cell>
          <cell r="R6" t="str">
            <v>N</v>
          </cell>
          <cell r="S6">
            <v>0</v>
          </cell>
          <cell r="T6" t="str">
            <v/>
          </cell>
          <cell r="U6" t="str">
            <v>N</v>
          </cell>
          <cell r="V6">
            <v>0</v>
          </cell>
          <cell r="W6" t="str">
            <v/>
          </cell>
          <cell r="X6" t="str">
            <v>N</v>
          </cell>
          <cell r="Y6">
            <v>0</v>
          </cell>
          <cell r="Z6">
            <v>0</v>
          </cell>
          <cell r="AA6" t="b">
            <v>0</v>
          </cell>
          <cell r="AB6" t="str">
            <v/>
          </cell>
          <cell r="AC6" t="str">
            <v/>
          </cell>
          <cell r="AD6" t="str">
            <v>AG653</v>
          </cell>
          <cell r="AE6">
            <v>0</v>
          </cell>
          <cell r="AG6">
            <v>110</v>
          </cell>
          <cell r="AH6" t="str">
            <v>AG653</v>
          </cell>
        </row>
        <row r="7">
          <cell r="B7" t="str">
            <v>TS473</v>
          </cell>
          <cell r="C7" t="str">
            <v>Tom</v>
          </cell>
          <cell r="D7" t="str">
            <v>Sanders</v>
          </cell>
          <cell r="E7" t="str">
            <v>RHUL</v>
          </cell>
          <cell r="F7" t="str">
            <v>RHUL</v>
          </cell>
          <cell r="G7" t="str">
            <v>Male</v>
          </cell>
          <cell r="H7" t="str">
            <v>N</v>
          </cell>
          <cell r="I7" t="str">
            <v>Student</v>
          </cell>
          <cell r="J7">
            <v>0</v>
          </cell>
          <cell r="K7" t="str">
            <v/>
          </cell>
          <cell r="L7" t="str">
            <v>N</v>
          </cell>
          <cell r="M7">
            <v>0</v>
          </cell>
          <cell r="N7" t="str">
            <v/>
          </cell>
          <cell r="O7" t="str">
            <v>N</v>
          </cell>
          <cell r="P7">
            <v>0</v>
          </cell>
          <cell r="Q7" t="str">
            <v/>
          </cell>
          <cell r="R7" t="str">
            <v>N</v>
          </cell>
          <cell r="S7">
            <v>0</v>
          </cell>
          <cell r="T7" t="str">
            <v/>
          </cell>
          <cell r="U7" t="str">
            <v>N</v>
          </cell>
          <cell r="V7">
            <v>0</v>
          </cell>
          <cell r="W7" t="str">
            <v/>
          </cell>
          <cell r="X7" t="str">
            <v>N</v>
          </cell>
          <cell r="Y7">
            <v>0</v>
          </cell>
          <cell r="Z7">
            <v>0</v>
          </cell>
          <cell r="AA7">
            <v>0</v>
          </cell>
          <cell r="AB7">
            <v>115</v>
          </cell>
          <cell r="AC7">
            <v>116</v>
          </cell>
          <cell r="AD7" t="str">
            <v>TS473</v>
          </cell>
          <cell r="AE7" t="b">
            <v>0</v>
          </cell>
          <cell r="AG7" t="str">
            <v/>
          </cell>
          <cell r="AH7" t="str">
            <v>TS473</v>
          </cell>
        </row>
        <row r="8">
          <cell r="B8" t="str">
            <v>JF212</v>
          </cell>
          <cell r="C8" t="str">
            <v>Jamie</v>
          </cell>
          <cell r="D8" t="str">
            <v>Findon</v>
          </cell>
          <cell r="E8" t="str">
            <v>KCL</v>
          </cell>
          <cell r="F8" t="str">
            <v>King's</v>
          </cell>
          <cell r="G8" t="str">
            <v>Male</v>
          </cell>
          <cell r="H8" t="str">
            <v>N</v>
          </cell>
          <cell r="I8" t="str">
            <v>Student</v>
          </cell>
          <cell r="J8">
            <v>0</v>
          </cell>
          <cell r="K8" t="str">
            <v/>
          </cell>
          <cell r="L8" t="str">
            <v>N</v>
          </cell>
          <cell r="M8">
            <v>0</v>
          </cell>
          <cell r="N8" t="str">
            <v/>
          </cell>
          <cell r="O8" t="str">
            <v>N</v>
          </cell>
          <cell r="P8">
            <v>0</v>
          </cell>
          <cell r="Q8" t="str">
            <v/>
          </cell>
          <cell r="R8" t="str">
            <v>N</v>
          </cell>
          <cell r="S8">
            <v>0</v>
          </cell>
          <cell r="T8" t="str">
            <v/>
          </cell>
          <cell r="U8" t="str">
            <v>N</v>
          </cell>
          <cell r="V8">
            <v>0</v>
          </cell>
          <cell r="W8" t="str">
            <v/>
          </cell>
          <cell r="X8" t="str">
            <v>N</v>
          </cell>
          <cell r="Y8">
            <v>0</v>
          </cell>
          <cell r="Z8">
            <v>0</v>
          </cell>
          <cell r="AA8">
            <v>0</v>
          </cell>
          <cell r="AB8">
            <v>115</v>
          </cell>
          <cell r="AC8">
            <v>117</v>
          </cell>
          <cell r="AD8" t="str">
            <v>JF212</v>
          </cell>
          <cell r="AE8" t="b">
            <v>0</v>
          </cell>
          <cell r="AG8" t="str">
            <v/>
          </cell>
          <cell r="AH8" t="str">
            <v>JF212</v>
          </cell>
        </row>
        <row r="9">
          <cell r="B9" t="str">
            <v>HB239</v>
          </cell>
          <cell r="C9" t="str">
            <v>Hannah</v>
          </cell>
          <cell r="D9" t="str">
            <v>Baynham</v>
          </cell>
          <cell r="E9" t="str">
            <v>KCL</v>
          </cell>
          <cell r="F9" t="str">
            <v>King's</v>
          </cell>
          <cell r="G9" t="str">
            <v>Female</v>
          </cell>
          <cell r="H9" t="str">
            <v>N</v>
          </cell>
          <cell r="I9" t="str">
            <v>Student</v>
          </cell>
          <cell r="J9">
            <v>0</v>
          </cell>
          <cell r="K9" t="str">
            <v/>
          </cell>
          <cell r="L9" t="str">
            <v>N</v>
          </cell>
          <cell r="M9">
            <v>0</v>
          </cell>
          <cell r="N9" t="str">
            <v/>
          </cell>
          <cell r="O9" t="str">
            <v>N</v>
          </cell>
          <cell r="P9">
            <v>0</v>
          </cell>
          <cell r="Q9" t="str">
            <v/>
          </cell>
          <cell r="R9" t="str">
            <v>N</v>
          </cell>
          <cell r="S9">
            <v>0</v>
          </cell>
          <cell r="T9" t="str">
            <v/>
          </cell>
          <cell r="U9" t="str">
            <v>N</v>
          </cell>
          <cell r="V9">
            <v>0</v>
          </cell>
          <cell r="W9" t="str">
            <v/>
          </cell>
          <cell r="X9" t="str">
            <v>N</v>
          </cell>
          <cell r="Y9">
            <v>0</v>
          </cell>
          <cell r="Z9">
            <v>0</v>
          </cell>
          <cell r="AA9" t="b">
            <v>0</v>
          </cell>
          <cell r="AB9" t="str">
            <v/>
          </cell>
          <cell r="AC9" t="str">
            <v/>
          </cell>
          <cell r="AD9" t="str">
            <v>HB239</v>
          </cell>
          <cell r="AE9">
            <v>0</v>
          </cell>
          <cell r="AG9">
            <v>111</v>
          </cell>
          <cell r="AH9" t="str">
            <v>HB239</v>
          </cell>
        </row>
        <row r="10">
          <cell r="B10" t="str">
            <v>AM895</v>
          </cell>
          <cell r="C10" t="str">
            <v>Amy</v>
          </cell>
          <cell r="D10" t="str">
            <v>Mat</v>
          </cell>
          <cell r="E10" t="str">
            <v>KCL</v>
          </cell>
          <cell r="F10" t="str">
            <v>King's</v>
          </cell>
          <cell r="G10" t="str">
            <v>Female</v>
          </cell>
          <cell r="H10" t="str">
            <v>N</v>
          </cell>
          <cell r="I10" t="str">
            <v>Student</v>
          </cell>
          <cell r="J10">
            <v>0</v>
          </cell>
          <cell r="K10" t="str">
            <v/>
          </cell>
          <cell r="L10" t="str">
            <v>N</v>
          </cell>
          <cell r="M10">
            <v>0</v>
          </cell>
          <cell r="N10" t="str">
            <v/>
          </cell>
          <cell r="O10" t="str">
            <v>N</v>
          </cell>
          <cell r="P10">
            <v>0</v>
          </cell>
          <cell r="Q10" t="str">
            <v/>
          </cell>
          <cell r="R10" t="str">
            <v>N</v>
          </cell>
          <cell r="S10">
            <v>0</v>
          </cell>
          <cell r="T10" t="str">
            <v/>
          </cell>
          <cell r="U10" t="str">
            <v>N</v>
          </cell>
          <cell r="V10">
            <v>0</v>
          </cell>
          <cell r="W10" t="str">
            <v/>
          </cell>
          <cell r="X10" t="str">
            <v>N</v>
          </cell>
          <cell r="Y10">
            <v>0</v>
          </cell>
          <cell r="Z10">
            <v>0</v>
          </cell>
          <cell r="AA10" t="b">
            <v>0</v>
          </cell>
          <cell r="AB10" t="str">
            <v/>
          </cell>
          <cell r="AC10" t="str">
            <v/>
          </cell>
          <cell r="AD10" t="str">
            <v>AM895</v>
          </cell>
          <cell r="AE10">
            <v>0</v>
          </cell>
          <cell r="AG10">
            <v>112</v>
          </cell>
          <cell r="AH10" t="str">
            <v>AM895</v>
          </cell>
        </row>
        <row r="11">
          <cell r="B11" t="str">
            <v>JL186</v>
          </cell>
          <cell r="C11" t="str">
            <v>Jonathan</v>
          </cell>
          <cell r="D11" t="str">
            <v>Laybourn</v>
          </cell>
          <cell r="E11">
            <v>0</v>
          </cell>
          <cell r="F11" t="str">
            <v>Guest</v>
          </cell>
          <cell r="G11" t="str">
            <v>Male</v>
          </cell>
          <cell r="H11" t="str">
            <v>N</v>
          </cell>
          <cell r="I11" t="str">
            <v>Guest</v>
          </cell>
          <cell r="J11">
            <v>0</v>
          </cell>
          <cell r="K11" t="str">
            <v/>
          </cell>
          <cell r="L11" t="str">
            <v>N</v>
          </cell>
          <cell r="M11">
            <v>0</v>
          </cell>
          <cell r="N11" t="str">
            <v/>
          </cell>
          <cell r="O11" t="str">
            <v>N</v>
          </cell>
          <cell r="P11">
            <v>0</v>
          </cell>
          <cell r="Q11" t="str">
            <v/>
          </cell>
          <cell r="R11" t="str">
            <v>N</v>
          </cell>
          <cell r="S11">
            <v>0</v>
          </cell>
          <cell r="T11" t="str">
            <v/>
          </cell>
          <cell r="U11" t="str">
            <v>N</v>
          </cell>
          <cell r="V11">
            <v>0</v>
          </cell>
          <cell r="W11" t="str">
            <v/>
          </cell>
          <cell r="X11" t="str">
            <v>N</v>
          </cell>
          <cell r="Y11">
            <v>0</v>
          </cell>
          <cell r="Z11">
            <v>0</v>
          </cell>
          <cell r="AA11">
            <v>0</v>
          </cell>
          <cell r="AB11">
            <v>115</v>
          </cell>
          <cell r="AC11">
            <v>118</v>
          </cell>
          <cell r="AD11" t="str">
            <v>JL186</v>
          </cell>
          <cell r="AE11" t="b">
            <v>0</v>
          </cell>
          <cell r="AG11" t="str">
            <v/>
          </cell>
          <cell r="AH11" t="str">
            <v>JL186</v>
          </cell>
        </row>
        <row r="12">
          <cell r="B12" t="str">
            <v>GB918</v>
          </cell>
          <cell r="C12" t="str">
            <v>George Arwel</v>
          </cell>
          <cell r="D12" t="str">
            <v>Bettsworth</v>
          </cell>
          <cell r="E12" t="str">
            <v>LSE</v>
          </cell>
          <cell r="F12" t="str">
            <v>LSE</v>
          </cell>
          <cell r="G12" t="str">
            <v>Male</v>
          </cell>
          <cell r="H12" t="str">
            <v>N</v>
          </cell>
          <cell r="I12" t="str">
            <v>Student</v>
          </cell>
          <cell r="J12">
            <v>0</v>
          </cell>
          <cell r="K12" t="str">
            <v/>
          </cell>
          <cell r="L12" t="str">
            <v>N</v>
          </cell>
          <cell r="M12">
            <v>0</v>
          </cell>
          <cell r="N12" t="str">
            <v/>
          </cell>
          <cell r="O12" t="str">
            <v>N</v>
          </cell>
          <cell r="P12">
            <v>0</v>
          </cell>
          <cell r="Q12" t="str">
            <v/>
          </cell>
          <cell r="R12" t="str">
            <v>N</v>
          </cell>
          <cell r="S12">
            <v>0</v>
          </cell>
          <cell r="T12" t="str">
            <v/>
          </cell>
          <cell r="U12" t="str">
            <v>N</v>
          </cell>
          <cell r="V12">
            <v>0</v>
          </cell>
          <cell r="W12" t="str">
            <v/>
          </cell>
          <cell r="X12" t="str">
            <v>N</v>
          </cell>
          <cell r="Y12">
            <v>0</v>
          </cell>
          <cell r="Z12">
            <v>0</v>
          </cell>
          <cell r="AA12">
            <v>0</v>
          </cell>
          <cell r="AB12">
            <v>115</v>
          </cell>
          <cell r="AC12">
            <v>119</v>
          </cell>
          <cell r="AD12" t="str">
            <v>GB918</v>
          </cell>
          <cell r="AE12" t="b">
            <v>0</v>
          </cell>
          <cell r="AG12" t="str">
            <v/>
          </cell>
          <cell r="AH12" t="str">
            <v>GB918</v>
          </cell>
        </row>
        <row r="13">
          <cell r="B13" t="str">
            <v>MD722</v>
          </cell>
          <cell r="C13" t="str">
            <v>Matthew</v>
          </cell>
          <cell r="D13" t="str">
            <v>Douthwaite</v>
          </cell>
          <cell r="E13" t="str">
            <v>Imperial</v>
          </cell>
          <cell r="F13" t="str">
            <v>Imperial</v>
          </cell>
          <cell r="G13" t="str">
            <v>Male</v>
          </cell>
          <cell r="H13" t="str">
            <v>N</v>
          </cell>
          <cell r="I13" t="str">
            <v>Student</v>
          </cell>
          <cell r="J13">
            <v>0</v>
          </cell>
          <cell r="K13" t="str">
            <v/>
          </cell>
          <cell r="L13" t="str">
            <v>N</v>
          </cell>
          <cell r="M13">
            <v>0</v>
          </cell>
          <cell r="N13" t="str">
            <v/>
          </cell>
          <cell r="O13" t="str">
            <v>N</v>
          </cell>
          <cell r="P13">
            <v>0</v>
          </cell>
          <cell r="Q13" t="str">
            <v/>
          </cell>
          <cell r="R13" t="str">
            <v>N</v>
          </cell>
          <cell r="S13">
            <v>0</v>
          </cell>
          <cell r="T13" t="str">
            <v/>
          </cell>
          <cell r="U13" t="str">
            <v>N</v>
          </cell>
          <cell r="V13">
            <v>0</v>
          </cell>
          <cell r="W13" t="str">
            <v/>
          </cell>
          <cell r="X13" t="str">
            <v>N</v>
          </cell>
          <cell r="Y13">
            <v>0</v>
          </cell>
          <cell r="Z13">
            <v>0</v>
          </cell>
          <cell r="AA13">
            <v>0</v>
          </cell>
          <cell r="AB13">
            <v>115</v>
          </cell>
          <cell r="AC13">
            <v>120</v>
          </cell>
          <cell r="AD13" t="str">
            <v>MD722</v>
          </cell>
          <cell r="AE13" t="b">
            <v>0</v>
          </cell>
          <cell r="AG13" t="str">
            <v/>
          </cell>
          <cell r="AH13" t="str">
            <v>MD722</v>
          </cell>
        </row>
        <row r="14">
          <cell r="B14" t="str">
            <v>TB889</v>
          </cell>
          <cell r="C14" t="str">
            <v>Tara</v>
          </cell>
          <cell r="D14" t="str">
            <v>Bage</v>
          </cell>
          <cell r="E14" t="str">
            <v>UCL</v>
          </cell>
          <cell r="F14" t="str">
            <v>UCL</v>
          </cell>
          <cell r="G14" t="str">
            <v>Female</v>
          </cell>
          <cell r="H14" t="str">
            <v>N</v>
          </cell>
          <cell r="I14" t="str">
            <v>Student</v>
          </cell>
          <cell r="J14">
            <v>0</v>
          </cell>
          <cell r="K14" t="str">
            <v/>
          </cell>
          <cell r="L14" t="str">
            <v>N</v>
          </cell>
          <cell r="M14">
            <v>0</v>
          </cell>
          <cell r="N14" t="str">
            <v/>
          </cell>
          <cell r="O14" t="str">
            <v>N</v>
          </cell>
          <cell r="P14">
            <v>3</v>
          </cell>
          <cell r="Q14">
            <v>22.34</v>
          </cell>
          <cell r="R14">
            <v>198</v>
          </cell>
          <cell r="S14">
            <v>0</v>
          </cell>
          <cell r="T14" t="str">
            <v/>
          </cell>
          <cell r="U14" t="str">
            <v>N</v>
          </cell>
          <cell r="V14">
            <v>0</v>
          </cell>
          <cell r="W14" t="str">
            <v/>
          </cell>
          <cell r="X14" t="str">
            <v>N</v>
          </cell>
          <cell r="Y14">
            <v>1</v>
          </cell>
          <cell r="Z14">
            <v>198</v>
          </cell>
          <cell r="AA14" t="b">
            <v>0</v>
          </cell>
          <cell r="AB14" t="str">
            <v/>
          </cell>
          <cell r="AC14" t="str">
            <v/>
          </cell>
          <cell r="AD14" t="str">
            <v>TB889</v>
          </cell>
          <cell r="AE14">
            <v>198</v>
          </cell>
          <cell r="AG14">
            <v>57</v>
          </cell>
          <cell r="AH14" t="str">
            <v>TB889</v>
          </cell>
        </row>
        <row r="15">
          <cell r="B15" t="str">
            <v>CH719</v>
          </cell>
          <cell r="C15" t="str">
            <v>Carey</v>
          </cell>
          <cell r="D15" t="str">
            <v>Hollick</v>
          </cell>
          <cell r="E15" t="str">
            <v>UofL</v>
          </cell>
          <cell r="F15" t="str">
            <v>Guest</v>
          </cell>
          <cell r="G15" t="str">
            <v>Female</v>
          </cell>
          <cell r="H15" t="str">
            <v>N</v>
          </cell>
          <cell r="I15" t="str">
            <v>Guest</v>
          </cell>
          <cell r="J15">
            <v>0</v>
          </cell>
          <cell r="K15" t="str">
            <v/>
          </cell>
          <cell r="L15" t="str">
            <v>N</v>
          </cell>
          <cell r="M15">
            <v>0</v>
          </cell>
          <cell r="N15" t="str">
            <v/>
          </cell>
          <cell r="O15" t="str">
            <v>N</v>
          </cell>
          <cell r="P15">
            <v>0</v>
          </cell>
          <cell r="Q15" t="str">
            <v/>
          </cell>
          <cell r="R15" t="str">
            <v>N</v>
          </cell>
          <cell r="S15">
            <v>0</v>
          </cell>
          <cell r="T15" t="str">
            <v/>
          </cell>
          <cell r="U15" t="str">
            <v>N</v>
          </cell>
          <cell r="V15">
            <v>0</v>
          </cell>
          <cell r="W15" t="str">
            <v/>
          </cell>
          <cell r="X15" t="str">
            <v>N</v>
          </cell>
          <cell r="Y15">
            <v>0</v>
          </cell>
          <cell r="Z15">
            <v>0</v>
          </cell>
          <cell r="AA15" t="b">
            <v>0</v>
          </cell>
          <cell r="AB15" t="str">
            <v/>
          </cell>
          <cell r="AC15" t="str">
            <v/>
          </cell>
          <cell r="AD15" t="str">
            <v>CH719</v>
          </cell>
          <cell r="AE15">
            <v>0</v>
          </cell>
          <cell r="AG15">
            <v>113</v>
          </cell>
          <cell r="AH15" t="str">
            <v>CH719</v>
          </cell>
        </row>
        <row r="16">
          <cell r="B16" t="str">
            <v>HM730</v>
          </cell>
          <cell r="C16" t="str">
            <v>Henry</v>
          </cell>
          <cell r="D16" t="str">
            <v>Murdoch</v>
          </cell>
          <cell r="E16" t="str">
            <v>UCL</v>
          </cell>
          <cell r="F16" t="str">
            <v>UCL</v>
          </cell>
          <cell r="G16" t="str">
            <v>Male</v>
          </cell>
          <cell r="H16" t="str">
            <v>N</v>
          </cell>
          <cell r="I16" t="str">
            <v>Student</v>
          </cell>
          <cell r="J16">
            <v>0</v>
          </cell>
          <cell r="K16" t="str">
            <v/>
          </cell>
          <cell r="L16" t="str">
            <v>N</v>
          </cell>
          <cell r="M16">
            <v>0</v>
          </cell>
          <cell r="N16" t="str">
            <v/>
          </cell>
          <cell r="O16" t="str">
            <v>N</v>
          </cell>
          <cell r="P16">
            <v>0</v>
          </cell>
          <cell r="Q16" t="str">
            <v/>
          </cell>
          <cell r="R16" t="str">
            <v>N</v>
          </cell>
          <cell r="S16">
            <v>0</v>
          </cell>
          <cell r="T16" t="str">
            <v/>
          </cell>
          <cell r="U16" t="str">
            <v>N</v>
          </cell>
          <cell r="V16">
            <v>0</v>
          </cell>
          <cell r="W16" t="str">
            <v/>
          </cell>
          <cell r="X16" t="str">
            <v>N</v>
          </cell>
          <cell r="Y16">
            <v>0</v>
          </cell>
          <cell r="Z16">
            <v>0</v>
          </cell>
          <cell r="AA16">
            <v>0</v>
          </cell>
          <cell r="AB16">
            <v>115</v>
          </cell>
          <cell r="AC16">
            <v>121</v>
          </cell>
          <cell r="AD16" t="str">
            <v>HM730</v>
          </cell>
          <cell r="AE16" t="b">
            <v>0</v>
          </cell>
          <cell r="AG16" t="str">
            <v/>
          </cell>
          <cell r="AH16" t="str">
            <v>HM730</v>
          </cell>
        </row>
        <row r="17">
          <cell r="B17" t="str">
            <v>HB556</v>
          </cell>
          <cell r="C17" t="str">
            <v>Harry</v>
          </cell>
          <cell r="D17" t="str">
            <v>Browning</v>
          </cell>
          <cell r="E17" t="str">
            <v>KCL</v>
          </cell>
          <cell r="F17" t="str">
            <v>King's</v>
          </cell>
          <cell r="G17" t="str">
            <v>Male</v>
          </cell>
          <cell r="H17" t="str">
            <v>N</v>
          </cell>
          <cell r="I17" t="str">
            <v>Student</v>
          </cell>
          <cell r="J17">
            <v>0</v>
          </cell>
          <cell r="K17" t="str">
            <v/>
          </cell>
          <cell r="L17" t="str">
            <v>N</v>
          </cell>
          <cell r="M17">
            <v>0</v>
          </cell>
          <cell r="N17" t="str">
            <v/>
          </cell>
          <cell r="O17" t="str">
            <v>N</v>
          </cell>
          <cell r="P17">
            <v>0</v>
          </cell>
          <cell r="Q17" t="str">
            <v/>
          </cell>
          <cell r="R17" t="str">
            <v>N</v>
          </cell>
          <cell r="S17">
            <v>0</v>
          </cell>
          <cell r="T17" t="str">
            <v/>
          </cell>
          <cell r="U17" t="str">
            <v>N</v>
          </cell>
          <cell r="V17">
            <v>0</v>
          </cell>
          <cell r="W17" t="str">
            <v/>
          </cell>
          <cell r="X17" t="str">
            <v>N</v>
          </cell>
          <cell r="Y17">
            <v>0</v>
          </cell>
          <cell r="Z17">
            <v>0</v>
          </cell>
          <cell r="AA17">
            <v>0</v>
          </cell>
          <cell r="AB17">
            <v>115</v>
          </cell>
          <cell r="AC17">
            <v>122</v>
          </cell>
          <cell r="AD17" t="str">
            <v>HB556</v>
          </cell>
          <cell r="AE17" t="b">
            <v>0</v>
          </cell>
          <cell r="AG17" t="str">
            <v/>
          </cell>
          <cell r="AH17" t="str">
            <v>HB556</v>
          </cell>
        </row>
        <row r="18">
          <cell r="B18" t="str">
            <v>JD753</v>
          </cell>
          <cell r="C18" t="str">
            <v>Jack</v>
          </cell>
          <cell r="D18" t="str">
            <v>Dickenson</v>
          </cell>
          <cell r="E18" t="str">
            <v>St Georges</v>
          </cell>
          <cell r="F18" t="str">
            <v>St George's</v>
          </cell>
          <cell r="G18" t="str">
            <v>Male</v>
          </cell>
          <cell r="H18" t="str">
            <v>Y</v>
          </cell>
          <cell r="I18" t="str">
            <v>Student</v>
          </cell>
          <cell r="J18">
            <v>0</v>
          </cell>
          <cell r="K18" t="str">
            <v/>
          </cell>
          <cell r="L18" t="str">
            <v>N</v>
          </cell>
          <cell r="M18">
            <v>0</v>
          </cell>
          <cell r="N18" t="str">
            <v/>
          </cell>
          <cell r="O18" t="str">
            <v>N</v>
          </cell>
          <cell r="P18">
            <v>0</v>
          </cell>
          <cell r="Q18" t="str">
            <v/>
          </cell>
          <cell r="R18" t="str">
            <v>N</v>
          </cell>
          <cell r="S18">
            <v>0</v>
          </cell>
          <cell r="T18" t="str">
            <v/>
          </cell>
          <cell r="U18" t="str">
            <v>N</v>
          </cell>
          <cell r="V18">
            <v>0</v>
          </cell>
          <cell r="W18" t="str">
            <v/>
          </cell>
          <cell r="X18" t="str">
            <v>N</v>
          </cell>
          <cell r="Y18">
            <v>0</v>
          </cell>
          <cell r="Z18">
            <v>0</v>
          </cell>
          <cell r="AA18">
            <v>0</v>
          </cell>
          <cell r="AB18">
            <v>115</v>
          </cell>
          <cell r="AC18">
            <v>123</v>
          </cell>
          <cell r="AD18" t="str">
            <v>JD753</v>
          </cell>
          <cell r="AE18" t="b">
            <v>0</v>
          </cell>
          <cell r="AG18" t="str">
            <v/>
          </cell>
          <cell r="AH18" t="str">
            <v>JD753</v>
          </cell>
        </row>
        <row r="19">
          <cell r="B19" t="str">
            <v>DH577</v>
          </cell>
          <cell r="C19" t="str">
            <v>Duncan</v>
          </cell>
          <cell r="D19" t="str">
            <v>Hunter</v>
          </cell>
          <cell r="E19" t="str">
            <v>Imperial</v>
          </cell>
          <cell r="F19" t="str">
            <v>Imperial</v>
          </cell>
          <cell r="G19" t="str">
            <v>Male</v>
          </cell>
          <cell r="H19" t="str">
            <v>N</v>
          </cell>
          <cell r="I19" t="str">
            <v>Student</v>
          </cell>
          <cell r="J19">
            <v>0</v>
          </cell>
          <cell r="K19" t="str">
            <v/>
          </cell>
          <cell r="L19" t="str">
            <v>N</v>
          </cell>
          <cell r="M19">
            <v>0</v>
          </cell>
          <cell r="N19" t="str">
            <v/>
          </cell>
          <cell r="O19" t="str">
            <v>N</v>
          </cell>
          <cell r="P19">
            <v>0</v>
          </cell>
          <cell r="Q19" t="str">
            <v/>
          </cell>
          <cell r="R19" t="str">
            <v>N</v>
          </cell>
          <cell r="S19">
            <v>0</v>
          </cell>
          <cell r="T19" t="str">
            <v/>
          </cell>
          <cell r="U19" t="str">
            <v>N</v>
          </cell>
          <cell r="V19">
            <v>0</v>
          </cell>
          <cell r="W19" t="str">
            <v/>
          </cell>
          <cell r="X19" t="str">
            <v>N</v>
          </cell>
          <cell r="Y19">
            <v>0</v>
          </cell>
          <cell r="Z19">
            <v>0</v>
          </cell>
          <cell r="AA19">
            <v>0</v>
          </cell>
          <cell r="AB19">
            <v>115</v>
          </cell>
          <cell r="AC19">
            <v>124</v>
          </cell>
          <cell r="AD19" t="str">
            <v>DH577</v>
          </cell>
          <cell r="AE19" t="b">
            <v>0</v>
          </cell>
          <cell r="AG19" t="str">
            <v/>
          </cell>
          <cell r="AH19" t="str">
            <v>DH577</v>
          </cell>
        </row>
        <row r="20">
          <cell r="B20" t="str">
            <v>AC334</v>
          </cell>
          <cell r="C20" t="str">
            <v>Andres</v>
          </cell>
          <cell r="D20" t="str">
            <v>Chau</v>
          </cell>
          <cell r="E20" t="str">
            <v>UCL</v>
          </cell>
          <cell r="F20" t="str">
            <v>UCL</v>
          </cell>
          <cell r="G20" t="str">
            <v>Male</v>
          </cell>
          <cell r="H20" t="str">
            <v>N</v>
          </cell>
          <cell r="I20" t="str">
            <v>Student</v>
          </cell>
          <cell r="J20">
            <v>0</v>
          </cell>
          <cell r="K20" t="str">
            <v/>
          </cell>
          <cell r="L20" t="str">
            <v>N</v>
          </cell>
          <cell r="M20">
            <v>0</v>
          </cell>
          <cell r="N20" t="str">
            <v/>
          </cell>
          <cell r="O20" t="str">
            <v>N</v>
          </cell>
          <cell r="P20">
            <v>0</v>
          </cell>
          <cell r="Q20" t="str">
            <v/>
          </cell>
          <cell r="R20" t="str">
            <v>N</v>
          </cell>
          <cell r="S20">
            <v>0</v>
          </cell>
          <cell r="T20" t="str">
            <v/>
          </cell>
          <cell r="U20" t="str">
            <v>N</v>
          </cell>
          <cell r="V20">
            <v>0</v>
          </cell>
          <cell r="W20" t="str">
            <v/>
          </cell>
          <cell r="X20" t="str">
            <v>N</v>
          </cell>
          <cell r="Y20">
            <v>0</v>
          </cell>
          <cell r="Z20">
            <v>0</v>
          </cell>
          <cell r="AA20">
            <v>0</v>
          </cell>
          <cell r="AB20">
            <v>115</v>
          </cell>
          <cell r="AC20">
            <v>125</v>
          </cell>
          <cell r="AD20" t="str">
            <v>AC334</v>
          </cell>
          <cell r="AE20" t="b">
            <v>0</v>
          </cell>
          <cell r="AG20" t="str">
            <v/>
          </cell>
          <cell r="AH20" t="str">
            <v>AC334</v>
          </cell>
        </row>
        <row r="21">
          <cell r="B21" t="str">
            <v>LG414</v>
          </cell>
          <cell r="C21" t="str">
            <v>Luke</v>
          </cell>
          <cell r="D21" t="str">
            <v>Gunter</v>
          </cell>
          <cell r="E21" t="str">
            <v>RVC</v>
          </cell>
          <cell r="F21" t="str">
            <v>RVC</v>
          </cell>
          <cell r="G21" t="str">
            <v>Male</v>
          </cell>
          <cell r="H21" t="str">
            <v>Y</v>
          </cell>
          <cell r="I21" t="str">
            <v>Student</v>
          </cell>
          <cell r="J21">
            <v>0</v>
          </cell>
          <cell r="K21" t="str">
            <v/>
          </cell>
          <cell r="L21" t="str">
            <v>N</v>
          </cell>
          <cell r="M21">
            <v>0</v>
          </cell>
          <cell r="N21" t="str">
            <v/>
          </cell>
          <cell r="O21" t="str">
            <v>N</v>
          </cell>
          <cell r="P21">
            <v>0</v>
          </cell>
          <cell r="Q21" t="str">
            <v/>
          </cell>
          <cell r="R21" t="str">
            <v>N</v>
          </cell>
          <cell r="S21">
            <v>0</v>
          </cell>
          <cell r="T21" t="str">
            <v/>
          </cell>
          <cell r="U21" t="str">
            <v>N</v>
          </cell>
          <cell r="V21">
            <v>0</v>
          </cell>
          <cell r="W21" t="str">
            <v/>
          </cell>
          <cell r="X21" t="str">
            <v>N</v>
          </cell>
          <cell r="Y21">
            <v>0</v>
          </cell>
          <cell r="Z21">
            <v>0</v>
          </cell>
          <cell r="AA21">
            <v>0</v>
          </cell>
          <cell r="AB21">
            <v>115</v>
          </cell>
          <cell r="AC21">
            <v>126</v>
          </cell>
          <cell r="AD21" t="str">
            <v>LG414</v>
          </cell>
          <cell r="AE21" t="b">
            <v>0</v>
          </cell>
          <cell r="AG21" t="str">
            <v/>
          </cell>
          <cell r="AH21" t="str">
            <v>LG414</v>
          </cell>
        </row>
        <row r="22">
          <cell r="B22" t="str">
            <v>MA801</v>
          </cell>
          <cell r="C22" t="str">
            <v>Max</v>
          </cell>
          <cell r="D22" t="str">
            <v>Arzt-Jones</v>
          </cell>
          <cell r="E22" t="str">
            <v>KCL</v>
          </cell>
          <cell r="F22" t="str">
            <v>King's</v>
          </cell>
          <cell r="G22" t="str">
            <v>Male</v>
          </cell>
          <cell r="H22" t="str">
            <v>N</v>
          </cell>
          <cell r="I22" t="str">
            <v>Student</v>
          </cell>
          <cell r="J22">
            <v>0</v>
          </cell>
          <cell r="K22" t="str">
            <v/>
          </cell>
          <cell r="L22" t="str">
            <v>N</v>
          </cell>
          <cell r="M22">
            <v>0</v>
          </cell>
          <cell r="N22" t="str">
            <v/>
          </cell>
          <cell r="O22" t="str">
            <v>N</v>
          </cell>
          <cell r="P22">
            <v>0</v>
          </cell>
          <cell r="Q22" t="str">
            <v/>
          </cell>
          <cell r="R22" t="str">
            <v>N</v>
          </cell>
          <cell r="S22">
            <v>0</v>
          </cell>
          <cell r="T22" t="str">
            <v/>
          </cell>
          <cell r="U22" t="str">
            <v>N</v>
          </cell>
          <cell r="V22">
            <v>0</v>
          </cell>
          <cell r="W22" t="str">
            <v/>
          </cell>
          <cell r="X22" t="str">
            <v>N</v>
          </cell>
          <cell r="Y22">
            <v>0</v>
          </cell>
          <cell r="Z22">
            <v>0</v>
          </cell>
          <cell r="AA22">
            <v>0</v>
          </cell>
          <cell r="AB22">
            <v>115</v>
          </cell>
          <cell r="AC22">
            <v>127</v>
          </cell>
          <cell r="AD22" t="str">
            <v>MA801</v>
          </cell>
          <cell r="AE22" t="b">
            <v>0</v>
          </cell>
          <cell r="AG22" t="str">
            <v/>
          </cell>
          <cell r="AH22" t="str">
            <v>MA801</v>
          </cell>
        </row>
        <row r="23">
          <cell r="B23" t="str">
            <v>AB954</v>
          </cell>
          <cell r="C23" t="str">
            <v>Antonin</v>
          </cell>
          <cell r="D23" t="str">
            <v>Boissin</v>
          </cell>
          <cell r="E23" t="str">
            <v>LSE</v>
          </cell>
          <cell r="F23" t="str">
            <v>LSE</v>
          </cell>
          <cell r="G23" t="str">
            <v>Male</v>
          </cell>
          <cell r="H23" t="str">
            <v>N</v>
          </cell>
          <cell r="I23" t="str">
            <v>Student</v>
          </cell>
          <cell r="J23">
            <v>0</v>
          </cell>
          <cell r="K23" t="str">
            <v/>
          </cell>
          <cell r="L23" t="str">
            <v>N</v>
          </cell>
          <cell r="M23">
            <v>0</v>
          </cell>
          <cell r="N23" t="str">
            <v/>
          </cell>
          <cell r="O23" t="str">
            <v>N</v>
          </cell>
          <cell r="P23">
            <v>0</v>
          </cell>
          <cell r="Q23" t="str">
            <v/>
          </cell>
          <cell r="R23" t="str">
            <v>N</v>
          </cell>
          <cell r="S23">
            <v>0</v>
          </cell>
          <cell r="T23" t="str">
            <v/>
          </cell>
          <cell r="U23" t="str">
            <v>N</v>
          </cell>
          <cell r="V23">
            <v>0</v>
          </cell>
          <cell r="W23" t="str">
            <v/>
          </cell>
          <cell r="X23" t="str">
            <v>N</v>
          </cell>
          <cell r="Y23">
            <v>0</v>
          </cell>
          <cell r="Z23">
            <v>0</v>
          </cell>
          <cell r="AA23">
            <v>0</v>
          </cell>
          <cell r="AB23">
            <v>115</v>
          </cell>
          <cell r="AC23">
            <v>128</v>
          </cell>
          <cell r="AD23" t="str">
            <v>AB954</v>
          </cell>
          <cell r="AE23" t="b">
            <v>0</v>
          </cell>
          <cell r="AG23" t="str">
            <v/>
          </cell>
          <cell r="AH23" t="str">
            <v>AB954</v>
          </cell>
        </row>
        <row r="24">
          <cell r="B24" t="str">
            <v>MF436</v>
          </cell>
          <cell r="C24" t="str">
            <v>Matthew</v>
          </cell>
          <cell r="D24" t="str">
            <v>Faires</v>
          </cell>
          <cell r="E24" t="str">
            <v>KCL</v>
          </cell>
          <cell r="F24" t="str">
            <v>King's</v>
          </cell>
          <cell r="G24" t="str">
            <v>Male</v>
          </cell>
          <cell r="H24" t="str">
            <v>N</v>
          </cell>
          <cell r="I24" t="str">
            <v>Student</v>
          </cell>
          <cell r="J24">
            <v>0</v>
          </cell>
          <cell r="K24" t="str">
            <v/>
          </cell>
          <cell r="L24" t="str">
            <v>N</v>
          </cell>
          <cell r="M24">
            <v>0</v>
          </cell>
          <cell r="N24" t="str">
            <v/>
          </cell>
          <cell r="O24" t="str">
            <v>N</v>
          </cell>
          <cell r="P24">
            <v>0</v>
          </cell>
          <cell r="Q24" t="str">
            <v/>
          </cell>
          <cell r="R24" t="str">
            <v>N</v>
          </cell>
          <cell r="S24">
            <v>0</v>
          </cell>
          <cell r="T24" t="str">
            <v/>
          </cell>
          <cell r="U24" t="str">
            <v>N</v>
          </cell>
          <cell r="V24">
            <v>0</v>
          </cell>
          <cell r="W24" t="str">
            <v/>
          </cell>
          <cell r="X24" t="str">
            <v>N</v>
          </cell>
          <cell r="Y24">
            <v>0</v>
          </cell>
          <cell r="Z24">
            <v>0</v>
          </cell>
          <cell r="AA24">
            <v>0</v>
          </cell>
          <cell r="AB24">
            <v>115</v>
          </cell>
          <cell r="AC24">
            <v>129</v>
          </cell>
          <cell r="AD24" t="str">
            <v>MF436</v>
          </cell>
          <cell r="AE24" t="b">
            <v>0</v>
          </cell>
          <cell r="AG24" t="str">
            <v/>
          </cell>
          <cell r="AH24" t="str">
            <v>MF436</v>
          </cell>
        </row>
        <row r="25">
          <cell r="B25" t="str">
            <v>AD376</v>
          </cell>
          <cell r="C25" t="str">
            <v>Arthur</v>
          </cell>
          <cell r="D25" t="str">
            <v>Duffen</v>
          </cell>
          <cell r="E25" t="str">
            <v>UCL</v>
          </cell>
          <cell r="F25" t="str">
            <v>UCL</v>
          </cell>
          <cell r="G25" t="str">
            <v>Male</v>
          </cell>
          <cell r="H25" t="str">
            <v>N</v>
          </cell>
          <cell r="I25" t="str">
            <v>Student</v>
          </cell>
          <cell r="J25">
            <v>0</v>
          </cell>
          <cell r="K25" t="str">
            <v/>
          </cell>
          <cell r="L25" t="str">
            <v>N</v>
          </cell>
          <cell r="M25">
            <v>0</v>
          </cell>
          <cell r="N25" t="str">
            <v/>
          </cell>
          <cell r="O25" t="str">
            <v>N</v>
          </cell>
          <cell r="P25">
            <v>0</v>
          </cell>
          <cell r="Q25" t="str">
            <v/>
          </cell>
          <cell r="R25" t="str">
            <v>N</v>
          </cell>
          <cell r="S25">
            <v>0</v>
          </cell>
          <cell r="T25" t="str">
            <v/>
          </cell>
          <cell r="U25" t="str">
            <v>N</v>
          </cell>
          <cell r="V25">
            <v>0</v>
          </cell>
          <cell r="W25" t="str">
            <v/>
          </cell>
          <cell r="X25" t="str">
            <v>N</v>
          </cell>
          <cell r="Y25">
            <v>0</v>
          </cell>
          <cell r="Z25">
            <v>0</v>
          </cell>
          <cell r="AA25">
            <v>0</v>
          </cell>
          <cell r="AB25">
            <v>115</v>
          </cell>
          <cell r="AC25">
            <v>130</v>
          </cell>
          <cell r="AD25" t="str">
            <v>AD376</v>
          </cell>
          <cell r="AE25" t="b">
            <v>0</v>
          </cell>
          <cell r="AG25" t="str">
            <v/>
          </cell>
          <cell r="AH25" t="str">
            <v>AD376</v>
          </cell>
        </row>
        <row r="26">
          <cell r="B26" t="str">
            <v>DW337</v>
          </cell>
          <cell r="C26" t="str">
            <v>Daniel</v>
          </cell>
          <cell r="D26" t="str">
            <v>Woodburn</v>
          </cell>
          <cell r="E26" t="str">
            <v>KCL</v>
          </cell>
          <cell r="F26" t="str">
            <v>Guest</v>
          </cell>
          <cell r="G26" t="str">
            <v>Male</v>
          </cell>
          <cell r="H26" t="str">
            <v>N</v>
          </cell>
          <cell r="I26" t="str">
            <v>Guest</v>
          </cell>
          <cell r="J26">
            <v>0</v>
          </cell>
          <cell r="K26" t="str">
            <v/>
          </cell>
          <cell r="L26" t="str">
            <v>N</v>
          </cell>
          <cell r="M26">
            <v>0</v>
          </cell>
          <cell r="N26" t="str">
            <v/>
          </cell>
          <cell r="O26" t="str">
            <v>N</v>
          </cell>
          <cell r="P26">
            <v>0</v>
          </cell>
          <cell r="Q26" t="str">
            <v/>
          </cell>
          <cell r="R26" t="str">
            <v>N</v>
          </cell>
          <cell r="S26">
            <v>0</v>
          </cell>
          <cell r="T26" t="str">
            <v/>
          </cell>
          <cell r="U26" t="str">
            <v>N</v>
          </cell>
          <cell r="V26">
            <v>0</v>
          </cell>
          <cell r="W26" t="str">
            <v/>
          </cell>
          <cell r="X26" t="str">
            <v>N</v>
          </cell>
          <cell r="Y26">
            <v>0</v>
          </cell>
          <cell r="Z26">
            <v>0</v>
          </cell>
          <cell r="AA26">
            <v>0</v>
          </cell>
          <cell r="AB26">
            <v>115</v>
          </cell>
          <cell r="AC26">
            <v>131</v>
          </cell>
          <cell r="AD26" t="str">
            <v>DW337</v>
          </cell>
          <cell r="AE26" t="b">
            <v>0</v>
          </cell>
          <cell r="AG26" t="str">
            <v/>
          </cell>
          <cell r="AH26" t="str">
            <v>DW337</v>
          </cell>
        </row>
        <row r="27">
          <cell r="B27" t="str">
            <v>FA689</v>
          </cell>
          <cell r="C27" t="str">
            <v>Francesca </v>
          </cell>
          <cell r="D27" t="str">
            <v>Ashworth</v>
          </cell>
          <cell r="E27" t="str">
            <v>KCL</v>
          </cell>
          <cell r="F27" t="str">
            <v>King's</v>
          </cell>
          <cell r="G27" t="str">
            <v>Female</v>
          </cell>
          <cell r="H27" t="str">
            <v>N</v>
          </cell>
          <cell r="I27" t="str">
            <v>Student</v>
          </cell>
          <cell r="J27">
            <v>0</v>
          </cell>
          <cell r="K27" t="str">
            <v/>
          </cell>
          <cell r="L27" t="str">
            <v>N</v>
          </cell>
          <cell r="M27">
            <v>0</v>
          </cell>
          <cell r="N27" t="str">
            <v/>
          </cell>
          <cell r="O27" t="str">
            <v>N</v>
          </cell>
          <cell r="P27">
            <v>0</v>
          </cell>
          <cell r="Q27" t="str">
            <v/>
          </cell>
          <cell r="R27" t="str">
            <v>N</v>
          </cell>
          <cell r="S27">
            <v>0</v>
          </cell>
          <cell r="T27" t="str">
            <v/>
          </cell>
          <cell r="U27" t="str">
            <v>N</v>
          </cell>
          <cell r="V27">
            <v>0</v>
          </cell>
          <cell r="W27" t="str">
            <v/>
          </cell>
          <cell r="X27" t="str">
            <v>N</v>
          </cell>
          <cell r="Y27">
            <v>0</v>
          </cell>
          <cell r="Z27">
            <v>0</v>
          </cell>
          <cell r="AA27" t="b">
            <v>0</v>
          </cell>
          <cell r="AB27" t="str">
            <v/>
          </cell>
          <cell r="AC27" t="str">
            <v/>
          </cell>
          <cell r="AD27" t="str">
            <v>FA689</v>
          </cell>
          <cell r="AE27">
            <v>0</v>
          </cell>
          <cell r="AG27">
            <v>114</v>
          </cell>
          <cell r="AH27" t="str">
            <v>FA689</v>
          </cell>
        </row>
        <row r="28">
          <cell r="B28" t="str">
            <v>EM250</v>
          </cell>
          <cell r="C28" t="str">
            <v>Edward</v>
          </cell>
          <cell r="D28" t="str">
            <v>Millgate</v>
          </cell>
          <cell r="E28" t="str">
            <v>KCL</v>
          </cell>
          <cell r="F28" t="str">
            <v>King's</v>
          </cell>
          <cell r="G28" t="str">
            <v>Male</v>
          </cell>
          <cell r="H28" t="str">
            <v>N</v>
          </cell>
          <cell r="I28" t="str">
            <v>Student</v>
          </cell>
          <cell r="J28">
            <v>0</v>
          </cell>
          <cell r="K28" t="str">
            <v/>
          </cell>
          <cell r="L28" t="str">
            <v>N</v>
          </cell>
          <cell r="M28">
            <v>0</v>
          </cell>
          <cell r="N28" t="str">
            <v/>
          </cell>
          <cell r="O28" t="str">
            <v>N</v>
          </cell>
          <cell r="P28">
            <v>0</v>
          </cell>
          <cell r="Q28" t="str">
            <v/>
          </cell>
          <cell r="R28" t="str">
            <v>N</v>
          </cell>
          <cell r="S28">
            <v>0</v>
          </cell>
          <cell r="T28" t="str">
            <v/>
          </cell>
          <cell r="U28" t="str">
            <v>N</v>
          </cell>
          <cell r="V28">
            <v>0</v>
          </cell>
          <cell r="W28" t="str">
            <v/>
          </cell>
          <cell r="X28" t="str">
            <v>N</v>
          </cell>
          <cell r="Y28">
            <v>0</v>
          </cell>
          <cell r="Z28">
            <v>0</v>
          </cell>
          <cell r="AA28">
            <v>0</v>
          </cell>
          <cell r="AB28">
            <v>115</v>
          </cell>
          <cell r="AC28">
            <v>132</v>
          </cell>
          <cell r="AD28" t="str">
            <v>EM250</v>
          </cell>
          <cell r="AE28" t="b">
            <v>0</v>
          </cell>
          <cell r="AG28" t="str">
            <v/>
          </cell>
          <cell r="AH28" t="str">
            <v>EM250</v>
          </cell>
        </row>
        <row r="29">
          <cell r="B29" t="str">
            <v>RW240</v>
          </cell>
          <cell r="C29" t="str">
            <v>Rob</v>
          </cell>
          <cell r="D29" t="str">
            <v>Walker</v>
          </cell>
          <cell r="E29">
            <v>0</v>
          </cell>
          <cell r="F29" t="str">
            <v>Guest</v>
          </cell>
          <cell r="G29" t="str">
            <v>Male</v>
          </cell>
          <cell r="H29" t="str">
            <v>N</v>
          </cell>
          <cell r="I29" t="str">
            <v>Guest</v>
          </cell>
          <cell r="J29">
            <v>0</v>
          </cell>
          <cell r="K29" t="str">
            <v/>
          </cell>
          <cell r="L29" t="str">
            <v>N</v>
          </cell>
          <cell r="M29">
            <v>0</v>
          </cell>
          <cell r="N29" t="str">
            <v/>
          </cell>
          <cell r="O29" t="str">
            <v>N</v>
          </cell>
          <cell r="P29">
            <v>0</v>
          </cell>
          <cell r="Q29" t="str">
            <v/>
          </cell>
          <cell r="R29" t="str">
            <v>N</v>
          </cell>
          <cell r="S29">
            <v>0</v>
          </cell>
          <cell r="T29" t="str">
            <v/>
          </cell>
          <cell r="U29" t="str">
            <v>N</v>
          </cell>
          <cell r="V29">
            <v>0</v>
          </cell>
          <cell r="W29" t="str">
            <v/>
          </cell>
          <cell r="X29" t="str">
            <v>N</v>
          </cell>
          <cell r="Y29">
            <v>0</v>
          </cell>
          <cell r="Z29">
            <v>0</v>
          </cell>
          <cell r="AA29">
            <v>0</v>
          </cell>
          <cell r="AB29">
            <v>115</v>
          </cell>
          <cell r="AC29">
            <v>133</v>
          </cell>
          <cell r="AD29" t="str">
            <v>RW240</v>
          </cell>
          <cell r="AE29" t="b">
            <v>0</v>
          </cell>
          <cell r="AG29" t="str">
            <v/>
          </cell>
          <cell r="AH29" t="str">
            <v>RW240</v>
          </cell>
        </row>
        <row r="30">
          <cell r="B30" t="str">
            <v>MB138</v>
          </cell>
          <cell r="C30" t="str">
            <v>Mariam</v>
          </cell>
          <cell r="D30" t="str">
            <v>Barreh</v>
          </cell>
          <cell r="E30" t="str">
            <v>KCL</v>
          </cell>
          <cell r="F30" t="str">
            <v>King's</v>
          </cell>
          <cell r="G30" t="str">
            <v>Female</v>
          </cell>
          <cell r="H30" t="str">
            <v>N</v>
          </cell>
          <cell r="I30" t="str">
            <v>Student</v>
          </cell>
          <cell r="J30">
            <v>0</v>
          </cell>
          <cell r="K30" t="str">
            <v/>
          </cell>
          <cell r="L30" t="str">
            <v>N</v>
          </cell>
          <cell r="M30">
            <v>0</v>
          </cell>
          <cell r="N30" t="str">
            <v/>
          </cell>
          <cell r="O30" t="str">
            <v>N</v>
          </cell>
          <cell r="P30">
            <v>0</v>
          </cell>
          <cell r="Q30" t="str">
            <v/>
          </cell>
          <cell r="R30" t="str">
            <v>N</v>
          </cell>
          <cell r="S30">
            <v>0</v>
          </cell>
          <cell r="T30" t="str">
            <v/>
          </cell>
          <cell r="U30" t="str">
            <v>N</v>
          </cell>
          <cell r="V30">
            <v>0</v>
          </cell>
          <cell r="W30" t="str">
            <v/>
          </cell>
          <cell r="X30" t="str">
            <v>N</v>
          </cell>
          <cell r="Y30">
            <v>0</v>
          </cell>
          <cell r="Z30">
            <v>0</v>
          </cell>
          <cell r="AA30" t="b">
            <v>0</v>
          </cell>
          <cell r="AB30" t="str">
            <v/>
          </cell>
          <cell r="AC30" t="str">
            <v/>
          </cell>
          <cell r="AD30" t="str">
            <v>MB138</v>
          </cell>
          <cell r="AE30">
            <v>0</v>
          </cell>
          <cell r="AG30">
            <v>115</v>
          </cell>
          <cell r="AH30" t="str">
            <v>MB138</v>
          </cell>
        </row>
        <row r="31">
          <cell r="B31" t="str">
            <v>ER732</v>
          </cell>
          <cell r="C31" t="str">
            <v>Emma</v>
          </cell>
          <cell r="D31" t="str">
            <v>Rowland </v>
          </cell>
          <cell r="E31" t="str">
            <v>KCL</v>
          </cell>
          <cell r="F31" t="str">
            <v>King's</v>
          </cell>
          <cell r="G31" t="str">
            <v>Female</v>
          </cell>
          <cell r="H31" t="str">
            <v>N</v>
          </cell>
          <cell r="I31" t="str">
            <v>Student</v>
          </cell>
          <cell r="J31">
            <v>0</v>
          </cell>
          <cell r="K31" t="str">
            <v/>
          </cell>
          <cell r="L31" t="str">
            <v>N</v>
          </cell>
          <cell r="M31">
            <v>0</v>
          </cell>
          <cell r="N31" t="str">
            <v/>
          </cell>
          <cell r="O31" t="str">
            <v>N</v>
          </cell>
          <cell r="P31">
            <v>0</v>
          </cell>
          <cell r="Q31" t="str">
            <v/>
          </cell>
          <cell r="R31" t="str">
            <v>N</v>
          </cell>
          <cell r="S31">
            <v>0</v>
          </cell>
          <cell r="T31" t="str">
            <v/>
          </cell>
          <cell r="U31" t="str">
            <v>N</v>
          </cell>
          <cell r="V31">
            <v>0</v>
          </cell>
          <cell r="W31" t="str">
            <v/>
          </cell>
          <cell r="X31" t="str">
            <v>N</v>
          </cell>
          <cell r="Y31">
            <v>0</v>
          </cell>
          <cell r="Z31">
            <v>0</v>
          </cell>
          <cell r="AA31" t="b">
            <v>0</v>
          </cell>
          <cell r="AB31" t="str">
            <v/>
          </cell>
          <cell r="AC31" t="str">
            <v/>
          </cell>
          <cell r="AD31" t="str">
            <v>ER732</v>
          </cell>
          <cell r="AE31">
            <v>0</v>
          </cell>
          <cell r="AG31">
            <v>116</v>
          </cell>
          <cell r="AH31" t="str">
            <v>ER732</v>
          </cell>
        </row>
        <row r="32">
          <cell r="B32" t="str">
            <v>JD536</v>
          </cell>
          <cell r="C32" t="str">
            <v>James</v>
          </cell>
          <cell r="D32" t="str">
            <v>Dellimore</v>
          </cell>
          <cell r="E32" t="str">
            <v>KCL</v>
          </cell>
          <cell r="F32" t="str">
            <v>King's</v>
          </cell>
          <cell r="G32" t="str">
            <v>Male</v>
          </cell>
          <cell r="H32" t="str">
            <v>N</v>
          </cell>
          <cell r="I32" t="str">
            <v>Student</v>
          </cell>
          <cell r="J32">
            <v>0</v>
          </cell>
          <cell r="K32" t="str">
            <v/>
          </cell>
          <cell r="L32" t="str">
            <v>N</v>
          </cell>
          <cell r="M32">
            <v>0</v>
          </cell>
          <cell r="N32" t="str">
            <v/>
          </cell>
          <cell r="O32" t="str">
            <v>N</v>
          </cell>
          <cell r="P32">
            <v>0</v>
          </cell>
          <cell r="Q32" t="str">
            <v/>
          </cell>
          <cell r="R32" t="str">
            <v>N</v>
          </cell>
          <cell r="S32">
            <v>0</v>
          </cell>
          <cell r="T32" t="str">
            <v/>
          </cell>
          <cell r="U32" t="str">
            <v>N</v>
          </cell>
          <cell r="V32">
            <v>0</v>
          </cell>
          <cell r="W32" t="str">
            <v/>
          </cell>
          <cell r="X32" t="str">
            <v>N</v>
          </cell>
          <cell r="Y32">
            <v>0</v>
          </cell>
          <cell r="Z32">
            <v>0</v>
          </cell>
          <cell r="AA32">
            <v>0</v>
          </cell>
          <cell r="AB32">
            <v>115</v>
          </cell>
          <cell r="AC32">
            <v>134</v>
          </cell>
          <cell r="AD32" t="str">
            <v>JD536</v>
          </cell>
          <cell r="AE32" t="b">
            <v>0</v>
          </cell>
          <cell r="AG32" t="str">
            <v/>
          </cell>
          <cell r="AH32" t="str">
            <v>JD536</v>
          </cell>
        </row>
        <row r="33">
          <cell r="B33" t="str">
            <v>BV671</v>
          </cell>
          <cell r="C33" t="str">
            <v>Borjan</v>
          </cell>
          <cell r="D33" t="str">
            <v>Venovski</v>
          </cell>
          <cell r="E33" t="str">
            <v>KCL</v>
          </cell>
          <cell r="F33" t="str">
            <v>King's</v>
          </cell>
          <cell r="G33" t="str">
            <v>Male</v>
          </cell>
          <cell r="H33" t="str">
            <v>N</v>
          </cell>
          <cell r="I33" t="str">
            <v>Student</v>
          </cell>
          <cell r="J33">
            <v>0</v>
          </cell>
          <cell r="K33" t="str">
            <v/>
          </cell>
          <cell r="L33" t="str">
            <v>N</v>
          </cell>
          <cell r="M33">
            <v>0</v>
          </cell>
          <cell r="N33" t="str">
            <v/>
          </cell>
          <cell r="O33" t="str">
            <v>N</v>
          </cell>
          <cell r="P33">
            <v>0</v>
          </cell>
          <cell r="Q33" t="str">
            <v/>
          </cell>
          <cell r="R33" t="str">
            <v>N</v>
          </cell>
          <cell r="S33">
            <v>0</v>
          </cell>
          <cell r="T33" t="str">
            <v/>
          </cell>
          <cell r="U33" t="str">
            <v>N</v>
          </cell>
          <cell r="V33">
            <v>0</v>
          </cell>
          <cell r="W33" t="str">
            <v/>
          </cell>
          <cell r="X33" t="str">
            <v>N</v>
          </cell>
          <cell r="Y33">
            <v>0</v>
          </cell>
          <cell r="Z33">
            <v>0</v>
          </cell>
          <cell r="AA33">
            <v>0</v>
          </cell>
          <cell r="AB33">
            <v>115</v>
          </cell>
          <cell r="AC33">
            <v>135</v>
          </cell>
          <cell r="AD33" t="str">
            <v>BV671</v>
          </cell>
          <cell r="AE33" t="b">
            <v>0</v>
          </cell>
          <cell r="AG33" t="str">
            <v/>
          </cell>
          <cell r="AH33" t="str">
            <v>BV671</v>
          </cell>
        </row>
        <row r="34">
          <cell r="B34" t="str">
            <v>OM656</v>
          </cell>
          <cell r="C34" t="str">
            <v>Oliver</v>
          </cell>
          <cell r="D34" t="str">
            <v>Millin</v>
          </cell>
          <cell r="E34" t="str">
            <v>Reading</v>
          </cell>
          <cell r="F34" t="str">
            <v>Reading</v>
          </cell>
          <cell r="G34" t="str">
            <v>Male</v>
          </cell>
          <cell r="H34" t="str">
            <v>N</v>
          </cell>
          <cell r="I34" t="str">
            <v>Student</v>
          </cell>
          <cell r="J34">
            <v>0</v>
          </cell>
          <cell r="K34" t="str">
            <v/>
          </cell>
          <cell r="L34" t="str">
            <v>N</v>
          </cell>
          <cell r="M34">
            <v>0</v>
          </cell>
          <cell r="N34" t="str">
            <v/>
          </cell>
          <cell r="O34" t="str">
            <v>N</v>
          </cell>
          <cell r="P34">
            <v>0</v>
          </cell>
          <cell r="Q34" t="str">
            <v/>
          </cell>
          <cell r="R34" t="str">
            <v>N</v>
          </cell>
          <cell r="S34">
            <v>0</v>
          </cell>
          <cell r="T34" t="str">
            <v/>
          </cell>
          <cell r="U34" t="str">
            <v>N</v>
          </cell>
          <cell r="V34">
            <v>0</v>
          </cell>
          <cell r="W34" t="str">
            <v/>
          </cell>
          <cell r="X34" t="str">
            <v>N</v>
          </cell>
          <cell r="Y34">
            <v>0</v>
          </cell>
          <cell r="Z34">
            <v>0</v>
          </cell>
          <cell r="AA34">
            <v>0</v>
          </cell>
          <cell r="AB34">
            <v>115</v>
          </cell>
          <cell r="AC34">
            <v>136</v>
          </cell>
          <cell r="AD34" t="str">
            <v>OM656</v>
          </cell>
          <cell r="AE34" t="b">
            <v>0</v>
          </cell>
          <cell r="AG34" t="str">
            <v/>
          </cell>
          <cell r="AH34" t="str">
            <v>OM656</v>
          </cell>
        </row>
        <row r="35">
          <cell r="B35" t="str">
            <v>HC336</v>
          </cell>
          <cell r="C35" t="str">
            <v>Hannah</v>
          </cell>
          <cell r="D35" t="str">
            <v>Croad</v>
          </cell>
          <cell r="E35" t="str">
            <v>Reading</v>
          </cell>
          <cell r="F35" t="str">
            <v>Reading</v>
          </cell>
          <cell r="G35" t="str">
            <v>Female</v>
          </cell>
          <cell r="H35" t="str">
            <v>N</v>
          </cell>
          <cell r="I35" t="str">
            <v>Student</v>
          </cell>
          <cell r="J35">
            <v>0</v>
          </cell>
          <cell r="K35" t="str">
            <v/>
          </cell>
          <cell r="L35" t="str">
            <v>N</v>
          </cell>
          <cell r="M35">
            <v>0</v>
          </cell>
          <cell r="N35" t="str">
            <v/>
          </cell>
          <cell r="O35" t="str">
            <v>N</v>
          </cell>
          <cell r="P35">
            <v>0</v>
          </cell>
          <cell r="Q35" t="str">
            <v/>
          </cell>
          <cell r="R35" t="str">
            <v>N</v>
          </cell>
          <cell r="S35">
            <v>0</v>
          </cell>
          <cell r="T35" t="str">
            <v/>
          </cell>
          <cell r="U35" t="str">
            <v>N</v>
          </cell>
          <cell r="V35">
            <v>0</v>
          </cell>
          <cell r="W35" t="str">
            <v/>
          </cell>
          <cell r="X35" t="str">
            <v>N</v>
          </cell>
          <cell r="Y35">
            <v>0</v>
          </cell>
          <cell r="Z35">
            <v>0</v>
          </cell>
          <cell r="AA35" t="b">
            <v>0</v>
          </cell>
          <cell r="AB35" t="str">
            <v/>
          </cell>
          <cell r="AC35" t="str">
            <v/>
          </cell>
          <cell r="AD35" t="str">
            <v>HC336</v>
          </cell>
          <cell r="AE35">
            <v>0</v>
          </cell>
          <cell r="AG35">
            <v>117</v>
          </cell>
          <cell r="AH35" t="str">
            <v>HC336</v>
          </cell>
        </row>
        <row r="36">
          <cell r="B36" t="str">
            <v>AB487</v>
          </cell>
          <cell r="C36" t="str">
            <v>Anna</v>
          </cell>
          <cell r="D36" t="str">
            <v>Baernreuther</v>
          </cell>
          <cell r="E36" t="str">
            <v>LSE</v>
          </cell>
          <cell r="F36" t="str">
            <v>LSE</v>
          </cell>
          <cell r="G36" t="str">
            <v>Female</v>
          </cell>
          <cell r="H36" t="str">
            <v>N</v>
          </cell>
          <cell r="I36" t="str">
            <v>Student</v>
          </cell>
          <cell r="J36">
            <v>0</v>
          </cell>
          <cell r="K36" t="str">
            <v/>
          </cell>
          <cell r="L36" t="str">
            <v>N</v>
          </cell>
          <cell r="M36">
            <v>0</v>
          </cell>
          <cell r="N36" t="str">
            <v/>
          </cell>
          <cell r="O36" t="str">
            <v>N</v>
          </cell>
          <cell r="P36">
            <v>0</v>
          </cell>
          <cell r="Q36" t="str">
            <v/>
          </cell>
          <cell r="R36" t="str">
            <v>N</v>
          </cell>
          <cell r="S36">
            <v>0</v>
          </cell>
          <cell r="T36" t="str">
            <v/>
          </cell>
          <cell r="U36" t="str">
            <v>N</v>
          </cell>
          <cell r="V36">
            <v>0</v>
          </cell>
          <cell r="W36" t="str">
            <v/>
          </cell>
          <cell r="X36" t="str">
            <v>N</v>
          </cell>
          <cell r="Y36">
            <v>0</v>
          </cell>
          <cell r="Z36">
            <v>0</v>
          </cell>
          <cell r="AA36" t="b">
            <v>0</v>
          </cell>
          <cell r="AB36" t="str">
            <v/>
          </cell>
          <cell r="AC36" t="str">
            <v/>
          </cell>
          <cell r="AD36" t="str">
            <v>AB487</v>
          </cell>
          <cell r="AE36">
            <v>0</v>
          </cell>
          <cell r="AG36">
            <v>118</v>
          </cell>
          <cell r="AH36" t="str">
            <v>AB487</v>
          </cell>
        </row>
        <row r="37">
          <cell r="B37" t="str">
            <v>CR509</v>
          </cell>
          <cell r="C37" t="str">
            <v>Catriona</v>
          </cell>
          <cell r="D37" t="str">
            <v>Rennison</v>
          </cell>
          <cell r="E37" t="str">
            <v>UCL</v>
          </cell>
          <cell r="F37" t="str">
            <v>UCL</v>
          </cell>
          <cell r="G37" t="str">
            <v>Female</v>
          </cell>
          <cell r="H37" t="str">
            <v>N</v>
          </cell>
          <cell r="I37" t="str">
            <v>Student</v>
          </cell>
          <cell r="J37">
            <v>0</v>
          </cell>
          <cell r="K37" t="str">
            <v/>
          </cell>
          <cell r="L37" t="str">
            <v>N</v>
          </cell>
          <cell r="M37">
            <v>0</v>
          </cell>
          <cell r="N37" t="str">
            <v/>
          </cell>
          <cell r="O37" t="str">
            <v>N</v>
          </cell>
          <cell r="P37">
            <v>0</v>
          </cell>
          <cell r="Q37" t="str">
            <v/>
          </cell>
          <cell r="R37" t="str">
            <v>N</v>
          </cell>
          <cell r="S37">
            <v>0</v>
          </cell>
          <cell r="T37" t="str">
            <v/>
          </cell>
          <cell r="U37" t="str">
            <v>N</v>
          </cell>
          <cell r="V37">
            <v>0</v>
          </cell>
          <cell r="W37" t="str">
            <v/>
          </cell>
          <cell r="X37" t="str">
            <v>N</v>
          </cell>
          <cell r="Y37">
            <v>0</v>
          </cell>
          <cell r="Z37">
            <v>0</v>
          </cell>
          <cell r="AA37" t="b">
            <v>0</v>
          </cell>
          <cell r="AB37" t="str">
            <v/>
          </cell>
          <cell r="AC37" t="str">
            <v/>
          </cell>
          <cell r="AD37" t="str">
            <v>CR509</v>
          </cell>
          <cell r="AE37">
            <v>0</v>
          </cell>
          <cell r="AG37">
            <v>119</v>
          </cell>
          <cell r="AH37" t="str">
            <v>CR509</v>
          </cell>
        </row>
        <row r="38">
          <cell r="B38" t="str">
            <v>CJ157</v>
          </cell>
          <cell r="C38" t="str">
            <v>Charlotte</v>
          </cell>
          <cell r="D38" t="str">
            <v>Johnston</v>
          </cell>
          <cell r="E38" t="str">
            <v>Reading</v>
          </cell>
          <cell r="F38" t="str">
            <v>Reading</v>
          </cell>
          <cell r="G38" t="str">
            <v>Female</v>
          </cell>
          <cell r="H38" t="str">
            <v>N</v>
          </cell>
          <cell r="I38" t="str">
            <v>Student</v>
          </cell>
          <cell r="J38">
            <v>0</v>
          </cell>
          <cell r="K38" t="str">
            <v/>
          </cell>
          <cell r="L38" t="str">
            <v>N</v>
          </cell>
          <cell r="M38">
            <v>0</v>
          </cell>
          <cell r="N38" t="str">
            <v/>
          </cell>
          <cell r="O38" t="str">
            <v>N</v>
          </cell>
          <cell r="P38">
            <v>0</v>
          </cell>
          <cell r="Q38" t="str">
            <v/>
          </cell>
          <cell r="R38" t="str">
            <v>N</v>
          </cell>
          <cell r="S38">
            <v>0</v>
          </cell>
          <cell r="T38" t="str">
            <v/>
          </cell>
          <cell r="U38" t="str">
            <v>N</v>
          </cell>
          <cell r="V38">
            <v>0</v>
          </cell>
          <cell r="W38" t="str">
            <v/>
          </cell>
          <cell r="X38" t="str">
            <v>N</v>
          </cell>
          <cell r="Y38">
            <v>0</v>
          </cell>
          <cell r="Z38">
            <v>0</v>
          </cell>
          <cell r="AA38" t="b">
            <v>0</v>
          </cell>
          <cell r="AB38" t="str">
            <v/>
          </cell>
          <cell r="AC38" t="str">
            <v/>
          </cell>
          <cell r="AD38" t="str">
            <v>CJ157</v>
          </cell>
          <cell r="AE38">
            <v>0</v>
          </cell>
          <cell r="AG38">
            <v>120</v>
          </cell>
          <cell r="AH38" t="str">
            <v>CJ157</v>
          </cell>
        </row>
        <row r="39">
          <cell r="B39" t="str">
            <v>AM933</v>
          </cell>
          <cell r="C39" t="str">
            <v>Alex</v>
          </cell>
          <cell r="D39" t="str">
            <v>Mundell</v>
          </cell>
          <cell r="E39" t="str">
            <v>Imperial</v>
          </cell>
          <cell r="F39" t="str">
            <v>Imperial</v>
          </cell>
          <cell r="G39" t="str">
            <v>Female</v>
          </cell>
          <cell r="H39" t="str">
            <v>N</v>
          </cell>
          <cell r="I39" t="str">
            <v>Student</v>
          </cell>
          <cell r="J39">
            <v>0</v>
          </cell>
          <cell r="K39" t="str">
            <v/>
          </cell>
          <cell r="L39" t="str">
            <v>N</v>
          </cell>
          <cell r="M39">
            <v>0</v>
          </cell>
          <cell r="N39" t="str">
            <v/>
          </cell>
          <cell r="O39" t="str">
            <v>N</v>
          </cell>
          <cell r="P39">
            <v>0</v>
          </cell>
          <cell r="Q39" t="str">
            <v/>
          </cell>
          <cell r="R39" t="str">
            <v>N</v>
          </cell>
          <cell r="S39">
            <v>0</v>
          </cell>
          <cell r="T39" t="str">
            <v/>
          </cell>
          <cell r="U39" t="str">
            <v>N</v>
          </cell>
          <cell r="V39">
            <v>0</v>
          </cell>
          <cell r="W39" t="str">
            <v/>
          </cell>
          <cell r="X39" t="str">
            <v>N</v>
          </cell>
          <cell r="Y39">
            <v>0</v>
          </cell>
          <cell r="Z39">
            <v>0</v>
          </cell>
          <cell r="AA39" t="b">
            <v>0</v>
          </cell>
          <cell r="AB39" t="str">
            <v/>
          </cell>
          <cell r="AC39" t="str">
            <v/>
          </cell>
          <cell r="AD39" t="str">
            <v>AM933</v>
          </cell>
          <cell r="AE39">
            <v>0</v>
          </cell>
          <cell r="AG39">
            <v>121</v>
          </cell>
          <cell r="AH39" t="str">
            <v>AM933</v>
          </cell>
        </row>
        <row r="40">
          <cell r="B40" t="str">
            <v>JL277</v>
          </cell>
          <cell r="C40" t="str">
            <v>Jenny</v>
          </cell>
          <cell r="D40" t="str">
            <v>Lea</v>
          </cell>
          <cell r="E40" t="str">
            <v>Imperial</v>
          </cell>
          <cell r="F40" t="str">
            <v>Imperial</v>
          </cell>
          <cell r="G40" t="str">
            <v>Female</v>
          </cell>
          <cell r="H40" t="str">
            <v>N</v>
          </cell>
          <cell r="I40" t="str">
            <v>Student</v>
          </cell>
          <cell r="J40">
            <v>0</v>
          </cell>
          <cell r="K40" t="str">
            <v/>
          </cell>
          <cell r="L40" t="str">
            <v>N</v>
          </cell>
          <cell r="M40">
            <v>0</v>
          </cell>
          <cell r="N40" t="str">
            <v/>
          </cell>
          <cell r="O40" t="str">
            <v>N</v>
          </cell>
          <cell r="P40">
            <v>0</v>
          </cell>
          <cell r="Q40" t="str">
            <v/>
          </cell>
          <cell r="R40" t="str">
            <v>N</v>
          </cell>
          <cell r="S40">
            <v>0</v>
          </cell>
          <cell r="T40" t="str">
            <v/>
          </cell>
          <cell r="U40" t="str">
            <v>N</v>
          </cell>
          <cell r="V40">
            <v>0</v>
          </cell>
          <cell r="W40" t="str">
            <v/>
          </cell>
          <cell r="X40" t="str">
            <v>N</v>
          </cell>
          <cell r="Y40">
            <v>0</v>
          </cell>
          <cell r="Z40">
            <v>0</v>
          </cell>
          <cell r="AA40" t="b">
            <v>0</v>
          </cell>
          <cell r="AB40" t="str">
            <v/>
          </cell>
          <cell r="AC40" t="str">
            <v/>
          </cell>
          <cell r="AD40" t="str">
            <v>JL277</v>
          </cell>
          <cell r="AE40">
            <v>0</v>
          </cell>
          <cell r="AG40">
            <v>122</v>
          </cell>
          <cell r="AH40" t="str">
            <v>JL277</v>
          </cell>
        </row>
        <row r="41">
          <cell r="B41" t="str">
            <v>DU236</v>
          </cell>
          <cell r="C41" t="str">
            <v>Dema</v>
          </cell>
          <cell r="D41" t="str">
            <v>Ushchapovskyy</v>
          </cell>
          <cell r="E41" t="str">
            <v>Imperial</v>
          </cell>
          <cell r="F41" t="str">
            <v>Imperial</v>
          </cell>
          <cell r="G41" t="str">
            <v>Male</v>
          </cell>
          <cell r="H41" t="str">
            <v>N</v>
          </cell>
          <cell r="I41" t="str">
            <v>Student</v>
          </cell>
          <cell r="J41">
            <v>0</v>
          </cell>
          <cell r="K41" t="str">
            <v/>
          </cell>
          <cell r="L41" t="str">
            <v>N</v>
          </cell>
          <cell r="M41">
            <v>0</v>
          </cell>
          <cell r="N41" t="str">
            <v/>
          </cell>
          <cell r="O41" t="str">
            <v>N</v>
          </cell>
          <cell r="P41">
            <v>0</v>
          </cell>
          <cell r="Q41" t="str">
            <v/>
          </cell>
          <cell r="R41" t="str">
            <v>N</v>
          </cell>
          <cell r="S41">
            <v>0</v>
          </cell>
          <cell r="T41" t="str">
            <v/>
          </cell>
          <cell r="U41" t="str">
            <v>N</v>
          </cell>
          <cell r="V41">
            <v>0</v>
          </cell>
          <cell r="W41" t="str">
            <v/>
          </cell>
          <cell r="X41" t="str">
            <v>N</v>
          </cell>
          <cell r="Y41">
            <v>0</v>
          </cell>
          <cell r="Z41">
            <v>0</v>
          </cell>
          <cell r="AA41">
            <v>0</v>
          </cell>
          <cell r="AB41">
            <v>115</v>
          </cell>
          <cell r="AC41">
            <v>137</v>
          </cell>
          <cell r="AD41" t="str">
            <v>DU236</v>
          </cell>
          <cell r="AE41" t="b">
            <v>0</v>
          </cell>
          <cell r="AG41" t="str">
            <v/>
          </cell>
          <cell r="AH41" t="str">
            <v>DU236</v>
          </cell>
        </row>
        <row r="42">
          <cell r="B42" t="str">
            <v>HS492</v>
          </cell>
          <cell r="C42" t="str">
            <v>Harry</v>
          </cell>
          <cell r="D42" t="str">
            <v>Scriven</v>
          </cell>
          <cell r="E42" t="str">
            <v>Imperial</v>
          </cell>
          <cell r="F42" t="str">
            <v>Imperial</v>
          </cell>
          <cell r="G42" t="str">
            <v>Male</v>
          </cell>
          <cell r="H42" t="str">
            <v>N</v>
          </cell>
          <cell r="I42" t="str">
            <v>Student</v>
          </cell>
          <cell r="J42">
            <v>0</v>
          </cell>
          <cell r="K42" t="str">
            <v/>
          </cell>
          <cell r="L42" t="str">
            <v>N</v>
          </cell>
          <cell r="M42">
            <v>0</v>
          </cell>
          <cell r="N42" t="str">
            <v/>
          </cell>
          <cell r="O42" t="str">
            <v>N</v>
          </cell>
          <cell r="P42">
            <v>0</v>
          </cell>
          <cell r="Q42" t="str">
            <v/>
          </cell>
          <cell r="R42" t="str">
            <v>N</v>
          </cell>
          <cell r="S42">
            <v>0</v>
          </cell>
          <cell r="T42" t="str">
            <v/>
          </cell>
          <cell r="U42" t="str">
            <v>N</v>
          </cell>
          <cell r="V42">
            <v>0</v>
          </cell>
          <cell r="W42" t="str">
            <v/>
          </cell>
          <cell r="X42" t="str">
            <v>N</v>
          </cell>
          <cell r="Y42">
            <v>0</v>
          </cell>
          <cell r="Z42">
            <v>0</v>
          </cell>
          <cell r="AA42">
            <v>0</v>
          </cell>
          <cell r="AB42">
            <v>115</v>
          </cell>
          <cell r="AC42">
            <v>138</v>
          </cell>
          <cell r="AD42" t="str">
            <v>HS492</v>
          </cell>
          <cell r="AE42" t="b">
            <v>0</v>
          </cell>
          <cell r="AG42" t="str">
            <v/>
          </cell>
          <cell r="AH42" t="str">
            <v>HS492</v>
          </cell>
        </row>
        <row r="43">
          <cell r="B43" t="str">
            <v>MV256</v>
          </cell>
          <cell r="C43" t="str">
            <v>Mohan</v>
          </cell>
          <cell r="D43" t="str">
            <v>Venugopal</v>
          </cell>
          <cell r="E43">
            <v>0</v>
          </cell>
          <cell r="F43" t="str">
            <v>Guest</v>
          </cell>
          <cell r="G43" t="str">
            <v>Male</v>
          </cell>
          <cell r="H43" t="str">
            <v>N</v>
          </cell>
          <cell r="I43" t="str">
            <v>Guest</v>
          </cell>
          <cell r="J43">
            <v>0</v>
          </cell>
          <cell r="K43" t="str">
            <v/>
          </cell>
          <cell r="L43" t="str">
            <v>N</v>
          </cell>
          <cell r="M43">
            <v>0</v>
          </cell>
          <cell r="N43" t="str">
            <v/>
          </cell>
          <cell r="O43" t="str">
            <v>N</v>
          </cell>
          <cell r="P43">
            <v>0</v>
          </cell>
          <cell r="Q43" t="str">
            <v/>
          </cell>
          <cell r="R43" t="str">
            <v>N</v>
          </cell>
          <cell r="S43">
            <v>0</v>
          </cell>
          <cell r="T43" t="str">
            <v/>
          </cell>
          <cell r="U43" t="str">
            <v>N</v>
          </cell>
          <cell r="V43">
            <v>0</v>
          </cell>
          <cell r="W43" t="str">
            <v/>
          </cell>
          <cell r="X43" t="str">
            <v>N</v>
          </cell>
          <cell r="Y43">
            <v>0</v>
          </cell>
          <cell r="Z43">
            <v>0</v>
          </cell>
          <cell r="AA43">
            <v>0</v>
          </cell>
          <cell r="AB43">
            <v>115</v>
          </cell>
          <cell r="AC43">
            <v>139</v>
          </cell>
          <cell r="AD43" t="str">
            <v>MV256</v>
          </cell>
          <cell r="AE43" t="b">
            <v>0</v>
          </cell>
          <cell r="AG43" t="str">
            <v/>
          </cell>
          <cell r="AH43" t="str">
            <v>MV256</v>
          </cell>
        </row>
        <row r="44">
          <cell r="B44" t="str">
            <v>FJ942</v>
          </cell>
          <cell r="C44" t="str">
            <v>Fergus</v>
          </cell>
          <cell r="D44" t="str">
            <v>Johnson</v>
          </cell>
          <cell r="E44" t="str">
            <v>Imperial</v>
          </cell>
          <cell r="F44" t="str">
            <v>Imperial</v>
          </cell>
          <cell r="G44" t="str">
            <v>Male</v>
          </cell>
          <cell r="H44" t="str">
            <v>N</v>
          </cell>
          <cell r="I44" t="str">
            <v>Student</v>
          </cell>
          <cell r="J44">
            <v>0</v>
          </cell>
          <cell r="K44" t="str">
            <v/>
          </cell>
          <cell r="L44" t="str">
            <v>N</v>
          </cell>
          <cell r="M44">
            <v>0</v>
          </cell>
          <cell r="N44" t="str">
            <v/>
          </cell>
          <cell r="O44" t="str">
            <v>N</v>
          </cell>
          <cell r="P44">
            <v>0</v>
          </cell>
          <cell r="Q44" t="str">
            <v/>
          </cell>
          <cell r="R44" t="str">
            <v>N</v>
          </cell>
          <cell r="S44">
            <v>0</v>
          </cell>
          <cell r="T44" t="str">
            <v/>
          </cell>
          <cell r="U44" t="str">
            <v>N</v>
          </cell>
          <cell r="V44">
            <v>0</v>
          </cell>
          <cell r="W44" t="str">
            <v/>
          </cell>
          <cell r="X44" t="str">
            <v>N</v>
          </cell>
          <cell r="Y44">
            <v>0</v>
          </cell>
          <cell r="Z44">
            <v>0</v>
          </cell>
          <cell r="AA44">
            <v>0</v>
          </cell>
          <cell r="AB44">
            <v>115</v>
          </cell>
          <cell r="AC44">
            <v>140</v>
          </cell>
          <cell r="AD44" t="str">
            <v>FJ942</v>
          </cell>
          <cell r="AE44" t="b">
            <v>0</v>
          </cell>
          <cell r="AG44" t="str">
            <v/>
          </cell>
          <cell r="AH44" t="str">
            <v>FJ942</v>
          </cell>
        </row>
        <row r="45">
          <cell r="B45" t="str">
            <v>DF855</v>
          </cell>
          <cell r="C45" t="str">
            <v>David Weng Wei</v>
          </cell>
          <cell r="D45" t="str">
            <v>Fong</v>
          </cell>
          <cell r="E45" t="str">
            <v>Imperial</v>
          </cell>
          <cell r="F45" t="str">
            <v>Imperial</v>
          </cell>
          <cell r="G45" t="str">
            <v>Male</v>
          </cell>
          <cell r="H45" t="str">
            <v>N</v>
          </cell>
          <cell r="I45" t="str">
            <v>Student</v>
          </cell>
          <cell r="J45">
            <v>0</v>
          </cell>
          <cell r="K45" t="str">
            <v/>
          </cell>
          <cell r="L45" t="str">
            <v>N</v>
          </cell>
          <cell r="M45">
            <v>0</v>
          </cell>
          <cell r="N45" t="str">
            <v/>
          </cell>
          <cell r="O45" t="str">
            <v>N</v>
          </cell>
          <cell r="P45">
            <v>0</v>
          </cell>
          <cell r="Q45" t="str">
            <v/>
          </cell>
          <cell r="R45" t="str">
            <v>N</v>
          </cell>
          <cell r="S45">
            <v>0</v>
          </cell>
          <cell r="T45" t="str">
            <v/>
          </cell>
          <cell r="U45" t="str">
            <v>N</v>
          </cell>
          <cell r="V45">
            <v>0</v>
          </cell>
          <cell r="W45" t="str">
            <v/>
          </cell>
          <cell r="X45" t="str">
            <v>N</v>
          </cell>
          <cell r="Y45">
            <v>0</v>
          </cell>
          <cell r="Z45">
            <v>0</v>
          </cell>
          <cell r="AA45">
            <v>0</v>
          </cell>
          <cell r="AB45">
            <v>115</v>
          </cell>
          <cell r="AC45">
            <v>141</v>
          </cell>
          <cell r="AD45" t="str">
            <v>DF855</v>
          </cell>
          <cell r="AE45" t="b">
            <v>0</v>
          </cell>
          <cell r="AG45" t="str">
            <v/>
          </cell>
          <cell r="AH45" t="str">
            <v>DF855</v>
          </cell>
        </row>
        <row r="46">
          <cell r="B46" t="str">
            <v>AG247</v>
          </cell>
          <cell r="C46" t="str">
            <v>Abigail</v>
          </cell>
          <cell r="D46" t="str">
            <v>Greenwood</v>
          </cell>
          <cell r="E46" t="str">
            <v>Imperial</v>
          </cell>
          <cell r="F46" t="str">
            <v>Imperial</v>
          </cell>
          <cell r="G46" t="str">
            <v>Female</v>
          </cell>
          <cell r="H46" t="str">
            <v>N</v>
          </cell>
          <cell r="I46" t="str">
            <v>Student</v>
          </cell>
          <cell r="J46">
            <v>0</v>
          </cell>
          <cell r="K46" t="str">
            <v/>
          </cell>
          <cell r="L46" t="str">
            <v>N</v>
          </cell>
          <cell r="M46">
            <v>0</v>
          </cell>
          <cell r="N46" t="str">
            <v/>
          </cell>
          <cell r="O46" t="str">
            <v>N</v>
          </cell>
          <cell r="P46">
            <v>0</v>
          </cell>
          <cell r="Q46" t="str">
            <v/>
          </cell>
          <cell r="R46" t="str">
            <v>N</v>
          </cell>
          <cell r="S46">
            <v>0</v>
          </cell>
          <cell r="T46" t="str">
            <v/>
          </cell>
          <cell r="U46" t="str">
            <v>N</v>
          </cell>
          <cell r="V46">
            <v>0</v>
          </cell>
          <cell r="W46" t="str">
            <v/>
          </cell>
          <cell r="X46" t="str">
            <v>N</v>
          </cell>
          <cell r="Y46">
            <v>0</v>
          </cell>
          <cell r="Z46">
            <v>0</v>
          </cell>
          <cell r="AA46" t="b">
            <v>0</v>
          </cell>
          <cell r="AB46" t="str">
            <v/>
          </cell>
          <cell r="AC46" t="str">
            <v/>
          </cell>
          <cell r="AD46" t="str">
            <v>AG247</v>
          </cell>
          <cell r="AE46">
            <v>0</v>
          </cell>
          <cell r="AG46">
            <v>123</v>
          </cell>
          <cell r="AH46" t="str">
            <v>AG247</v>
          </cell>
        </row>
        <row r="47">
          <cell r="B47" t="str">
            <v>MT330</v>
          </cell>
          <cell r="C47" t="str">
            <v>Max</v>
          </cell>
          <cell r="D47" t="str">
            <v>Thorp</v>
          </cell>
          <cell r="E47" t="str">
            <v>Imperial</v>
          </cell>
          <cell r="F47" t="str">
            <v>Imperial</v>
          </cell>
          <cell r="G47" t="str">
            <v>Male</v>
          </cell>
          <cell r="H47" t="str">
            <v>N</v>
          </cell>
          <cell r="I47" t="str">
            <v>Student</v>
          </cell>
          <cell r="J47">
            <v>0</v>
          </cell>
          <cell r="K47" t="str">
            <v/>
          </cell>
          <cell r="L47" t="str">
            <v>N</v>
          </cell>
          <cell r="M47">
            <v>0</v>
          </cell>
          <cell r="N47" t="str">
            <v/>
          </cell>
          <cell r="O47" t="str">
            <v>N</v>
          </cell>
          <cell r="P47">
            <v>0</v>
          </cell>
          <cell r="Q47" t="str">
            <v/>
          </cell>
          <cell r="R47" t="str">
            <v>N</v>
          </cell>
          <cell r="S47">
            <v>0</v>
          </cell>
          <cell r="T47" t="str">
            <v/>
          </cell>
          <cell r="U47" t="str">
            <v>N</v>
          </cell>
          <cell r="V47">
            <v>0</v>
          </cell>
          <cell r="W47" t="str">
            <v/>
          </cell>
          <cell r="X47" t="str">
            <v>N</v>
          </cell>
          <cell r="Y47">
            <v>0</v>
          </cell>
          <cell r="Z47">
            <v>0</v>
          </cell>
          <cell r="AA47">
            <v>0</v>
          </cell>
          <cell r="AB47">
            <v>115</v>
          </cell>
          <cell r="AC47">
            <v>142</v>
          </cell>
          <cell r="AD47" t="str">
            <v>MT330</v>
          </cell>
          <cell r="AE47" t="b">
            <v>0</v>
          </cell>
          <cell r="AG47" t="str">
            <v/>
          </cell>
          <cell r="AH47" t="str">
            <v>MT330</v>
          </cell>
        </row>
        <row r="48">
          <cell r="B48" t="str">
            <v>WR543</v>
          </cell>
          <cell r="C48" t="str">
            <v>William</v>
          </cell>
          <cell r="D48" t="str">
            <v>Ray</v>
          </cell>
          <cell r="E48" t="str">
            <v>Imperial</v>
          </cell>
          <cell r="F48" t="str">
            <v>Imperial</v>
          </cell>
          <cell r="G48" t="str">
            <v>Male</v>
          </cell>
          <cell r="H48" t="str">
            <v>N</v>
          </cell>
          <cell r="I48" t="str">
            <v>Student</v>
          </cell>
          <cell r="J48">
            <v>0</v>
          </cell>
          <cell r="K48" t="str">
            <v/>
          </cell>
          <cell r="L48" t="str">
            <v>N</v>
          </cell>
          <cell r="M48">
            <v>0</v>
          </cell>
          <cell r="N48" t="str">
            <v/>
          </cell>
          <cell r="O48" t="str">
            <v>N</v>
          </cell>
          <cell r="P48">
            <v>0</v>
          </cell>
          <cell r="Q48" t="str">
            <v/>
          </cell>
          <cell r="R48" t="str">
            <v>N</v>
          </cell>
          <cell r="S48">
            <v>0</v>
          </cell>
          <cell r="T48" t="str">
            <v/>
          </cell>
          <cell r="U48" t="str">
            <v>N</v>
          </cell>
          <cell r="V48">
            <v>0</v>
          </cell>
          <cell r="W48" t="str">
            <v/>
          </cell>
          <cell r="X48" t="str">
            <v>N</v>
          </cell>
          <cell r="Y48">
            <v>0</v>
          </cell>
          <cell r="Z48">
            <v>0</v>
          </cell>
          <cell r="AA48">
            <v>0</v>
          </cell>
          <cell r="AB48">
            <v>115</v>
          </cell>
          <cell r="AC48">
            <v>143</v>
          </cell>
          <cell r="AD48" t="str">
            <v>WR543</v>
          </cell>
          <cell r="AE48" t="b">
            <v>0</v>
          </cell>
          <cell r="AG48" t="str">
            <v/>
          </cell>
          <cell r="AH48" t="str">
            <v>WR543</v>
          </cell>
        </row>
        <row r="49">
          <cell r="B49" t="str">
            <v>CH970</v>
          </cell>
          <cell r="C49" t="str">
            <v>Charles</v>
          </cell>
          <cell r="D49" t="str">
            <v>Houston</v>
          </cell>
          <cell r="E49" t="str">
            <v>Imperial</v>
          </cell>
          <cell r="F49" t="str">
            <v>Imperial</v>
          </cell>
          <cell r="G49" t="str">
            <v>Male</v>
          </cell>
          <cell r="H49" t="str">
            <v>N</v>
          </cell>
          <cell r="I49" t="str">
            <v>Student</v>
          </cell>
          <cell r="J49">
            <v>0</v>
          </cell>
          <cell r="K49" t="str">
            <v/>
          </cell>
          <cell r="L49" t="str">
            <v>N</v>
          </cell>
          <cell r="M49">
            <v>0</v>
          </cell>
          <cell r="N49" t="str">
            <v/>
          </cell>
          <cell r="O49" t="str">
            <v>N</v>
          </cell>
          <cell r="P49">
            <v>0</v>
          </cell>
          <cell r="Q49" t="str">
            <v/>
          </cell>
          <cell r="R49" t="str">
            <v>N</v>
          </cell>
          <cell r="S49">
            <v>0</v>
          </cell>
          <cell r="T49" t="str">
            <v/>
          </cell>
          <cell r="U49" t="str">
            <v>N</v>
          </cell>
          <cell r="V49">
            <v>0</v>
          </cell>
          <cell r="W49" t="str">
            <v/>
          </cell>
          <cell r="X49" t="str">
            <v>N</v>
          </cell>
          <cell r="Y49">
            <v>0</v>
          </cell>
          <cell r="Z49">
            <v>0</v>
          </cell>
          <cell r="AA49">
            <v>0</v>
          </cell>
          <cell r="AB49">
            <v>115</v>
          </cell>
          <cell r="AC49">
            <v>144</v>
          </cell>
          <cell r="AD49" t="str">
            <v>CH970</v>
          </cell>
          <cell r="AE49" t="b">
            <v>0</v>
          </cell>
          <cell r="AG49" t="str">
            <v/>
          </cell>
          <cell r="AH49" t="str">
            <v>CH970</v>
          </cell>
        </row>
        <row r="50">
          <cell r="B50" t="str">
            <v>JM537</v>
          </cell>
          <cell r="C50" t="str">
            <v>Jack</v>
          </cell>
          <cell r="D50" t="str">
            <v>McKeon</v>
          </cell>
          <cell r="E50" t="str">
            <v>Imperial</v>
          </cell>
          <cell r="F50" t="str">
            <v>Imperial</v>
          </cell>
          <cell r="G50" t="str">
            <v>Male</v>
          </cell>
          <cell r="H50" t="str">
            <v>N</v>
          </cell>
          <cell r="I50" t="str">
            <v>Student</v>
          </cell>
          <cell r="J50">
            <v>0</v>
          </cell>
          <cell r="K50" t="str">
            <v/>
          </cell>
          <cell r="L50" t="str">
            <v>N</v>
          </cell>
          <cell r="M50">
            <v>0</v>
          </cell>
          <cell r="N50" t="str">
            <v/>
          </cell>
          <cell r="O50" t="str">
            <v>N</v>
          </cell>
          <cell r="P50">
            <v>0</v>
          </cell>
          <cell r="Q50" t="str">
            <v/>
          </cell>
          <cell r="R50" t="str">
            <v>N</v>
          </cell>
          <cell r="S50">
            <v>0</v>
          </cell>
          <cell r="T50" t="str">
            <v/>
          </cell>
          <cell r="U50" t="str">
            <v>N</v>
          </cell>
          <cell r="V50">
            <v>0</v>
          </cell>
          <cell r="W50" t="str">
            <v/>
          </cell>
          <cell r="X50" t="str">
            <v>N</v>
          </cell>
          <cell r="Y50">
            <v>0</v>
          </cell>
          <cell r="Z50">
            <v>0</v>
          </cell>
          <cell r="AA50">
            <v>0</v>
          </cell>
          <cell r="AB50">
            <v>115</v>
          </cell>
          <cell r="AC50">
            <v>145</v>
          </cell>
          <cell r="AD50" t="str">
            <v>JM537</v>
          </cell>
          <cell r="AE50" t="b">
            <v>0</v>
          </cell>
          <cell r="AG50" t="str">
            <v/>
          </cell>
          <cell r="AH50" t="str">
            <v>JM537</v>
          </cell>
        </row>
        <row r="51">
          <cell r="B51" t="str">
            <v>RR526</v>
          </cell>
          <cell r="C51" t="str">
            <v>Raul</v>
          </cell>
          <cell r="D51" t="str">
            <v>Rinken</v>
          </cell>
          <cell r="E51" t="str">
            <v>Imperial</v>
          </cell>
          <cell r="F51" t="str">
            <v>Imperial</v>
          </cell>
          <cell r="G51" t="str">
            <v>Male</v>
          </cell>
          <cell r="H51" t="str">
            <v>N</v>
          </cell>
          <cell r="I51" t="str">
            <v>Student</v>
          </cell>
          <cell r="J51">
            <v>0</v>
          </cell>
          <cell r="K51" t="str">
            <v/>
          </cell>
          <cell r="L51" t="str">
            <v>N</v>
          </cell>
          <cell r="M51">
            <v>0</v>
          </cell>
          <cell r="N51" t="str">
            <v/>
          </cell>
          <cell r="O51" t="str">
            <v>N</v>
          </cell>
          <cell r="P51">
            <v>0</v>
          </cell>
          <cell r="Q51" t="str">
            <v/>
          </cell>
          <cell r="R51" t="str">
            <v>N</v>
          </cell>
          <cell r="S51">
            <v>0</v>
          </cell>
          <cell r="T51" t="str">
            <v/>
          </cell>
          <cell r="U51" t="str">
            <v>N</v>
          </cell>
          <cell r="V51">
            <v>0</v>
          </cell>
          <cell r="W51" t="str">
            <v/>
          </cell>
          <cell r="X51" t="str">
            <v>N</v>
          </cell>
          <cell r="Y51">
            <v>0</v>
          </cell>
          <cell r="Z51">
            <v>0</v>
          </cell>
          <cell r="AA51">
            <v>0</v>
          </cell>
          <cell r="AB51">
            <v>115</v>
          </cell>
          <cell r="AC51">
            <v>146</v>
          </cell>
          <cell r="AD51" t="str">
            <v>RR526</v>
          </cell>
          <cell r="AE51" t="b">
            <v>0</v>
          </cell>
          <cell r="AG51" t="str">
            <v/>
          </cell>
          <cell r="AH51" t="str">
            <v>RR526</v>
          </cell>
        </row>
        <row r="52">
          <cell r="B52" t="str">
            <v>NW641</v>
          </cell>
          <cell r="C52" t="str">
            <v>Niall</v>
          </cell>
          <cell r="D52" t="str">
            <v>Woodward</v>
          </cell>
          <cell r="E52" t="str">
            <v>Imperial</v>
          </cell>
          <cell r="F52" t="str">
            <v>Imperial</v>
          </cell>
          <cell r="G52" t="str">
            <v>Male</v>
          </cell>
          <cell r="H52" t="str">
            <v>N</v>
          </cell>
          <cell r="I52" t="str">
            <v>Student</v>
          </cell>
          <cell r="J52">
            <v>0</v>
          </cell>
          <cell r="K52" t="str">
            <v/>
          </cell>
          <cell r="L52" t="str">
            <v>N</v>
          </cell>
          <cell r="M52">
            <v>0</v>
          </cell>
          <cell r="N52" t="str">
            <v/>
          </cell>
          <cell r="O52" t="str">
            <v>N</v>
          </cell>
          <cell r="P52">
            <v>0</v>
          </cell>
          <cell r="Q52" t="str">
            <v/>
          </cell>
          <cell r="R52" t="str">
            <v>N</v>
          </cell>
          <cell r="S52">
            <v>0</v>
          </cell>
          <cell r="T52" t="str">
            <v/>
          </cell>
          <cell r="U52" t="str">
            <v>N</v>
          </cell>
          <cell r="V52">
            <v>0</v>
          </cell>
          <cell r="W52" t="str">
            <v/>
          </cell>
          <cell r="X52" t="str">
            <v>N</v>
          </cell>
          <cell r="Y52">
            <v>0</v>
          </cell>
          <cell r="Z52">
            <v>0</v>
          </cell>
          <cell r="AA52">
            <v>0</v>
          </cell>
          <cell r="AB52">
            <v>115</v>
          </cell>
          <cell r="AC52">
            <v>147</v>
          </cell>
          <cell r="AD52" t="str">
            <v>NW641</v>
          </cell>
          <cell r="AE52" t="b">
            <v>0</v>
          </cell>
          <cell r="AG52" t="str">
            <v/>
          </cell>
          <cell r="AH52" t="str">
            <v>NW641</v>
          </cell>
        </row>
        <row r="53">
          <cell r="B53" t="str">
            <v>ET684</v>
          </cell>
          <cell r="C53" t="str">
            <v>Emmett</v>
          </cell>
          <cell r="D53" t="str">
            <v>Thompson</v>
          </cell>
          <cell r="E53" t="str">
            <v>UCL</v>
          </cell>
          <cell r="F53" t="str">
            <v>UCL</v>
          </cell>
          <cell r="G53" t="str">
            <v>Male</v>
          </cell>
          <cell r="H53" t="str">
            <v>N</v>
          </cell>
          <cell r="I53" t="str">
            <v>Student</v>
          </cell>
          <cell r="J53">
            <v>0</v>
          </cell>
          <cell r="K53" t="str">
            <v/>
          </cell>
          <cell r="L53" t="str">
            <v>N</v>
          </cell>
          <cell r="M53">
            <v>0</v>
          </cell>
          <cell r="N53" t="str">
            <v/>
          </cell>
          <cell r="O53" t="str">
            <v>N</v>
          </cell>
          <cell r="P53">
            <v>0</v>
          </cell>
          <cell r="Q53" t="str">
            <v/>
          </cell>
          <cell r="R53" t="str">
            <v>N</v>
          </cell>
          <cell r="S53">
            <v>0</v>
          </cell>
          <cell r="T53" t="str">
            <v/>
          </cell>
          <cell r="U53" t="str">
            <v>N</v>
          </cell>
          <cell r="V53">
            <v>0</v>
          </cell>
          <cell r="W53" t="str">
            <v/>
          </cell>
          <cell r="X53" t="str">
            <v>N</v>
          </cell>
          <cell r="Y53">
            <v>0</v>
          </cell>
          <cell r="Z53">
            <v>0</v>
          </cell>
          <cell r="AA53">
            <v>0</v>
          </cell>
          <cell r="AB53">
            <v>115</v>
          </cell>
          <cell r="AC53">
            <v>148</v>
          </cell>
          <cell r="AD53" t="str">
            <v>ET684</v>
          </cell>
          <cell r="AE53" t="b">
            <v>0</v>
          </cell>
          <cell r="AG53" t="str">
            <v/>
          </cell>
          <cell r="AH53" t="str">
            <v>ET684</v>
          </cell>
        </row>
        <row r="54">
          <cell r="B54" t="str">
            <v>HM716</v>
          </cell>
          <cell r="C54" t="str">
            <v>Henry</v>
          </cell>
          <cell r="D54" t="str">
            <v>Maynard</v>
          </cell>
          <cell r="E54" t="str">
            <v>Imperial</v>
          </cell>
          <cell r="F54" t="str">
            <v>Imperial</v>
          </cell>
          <cell r="G54" t="str">
            <v>Male</v>
          </cell>
          <cell r="H54" t="str">
            <v>N</v>
          </cell>
          <cell r="I54" t="str">
            <v>Student</v>
          </cell>
          <cell r="J54">
            <v>0</v>
          </cell>
          <cell r="K54" t="str">
            <v/>
          </cell>
          <cell r="L54" t="str">
            <v>N</v>
          </cell>
          <cell r="M54">
            <v>0</v>
          </cell>
          <cell r="N54" t="str">
            <v/>
          </cell>
          <cell r="O54" t="str">
            <v>N</v>
          </cell>
          <cell r="P54">
            <v>0</v>
          </cell>
          <cell r="Q54" t="str">
            <v/>
          </cell>
          <cell r="R54" t="str">
            <v>N</v>
          </cell>
          <cell r="S54">
            <v>0</v>
          </cell>
          <cell r="T54" t="str">
            <v/>
          </cell>
          <cell r="U54" t="str">
            <v>N</v>
          </cell>
          <cell r="V54">
            <v>0</v>
          </cell>
          <cell r="W54" t="str">
            <v/>
          </cell>
          <cell r="X54" t="str">
            <v>N</v>
          </cell>
          <cell r="Y54">
            <v>0</v>
          </cell>
          <cell r="Z54">
            <v>0</v>
          </cell>
          <cell r="AA54">
            <v>0</v>
          </cell>
          <cell r="AB54">
            <v>115</v>
          </cell>
          <cell r="AC54">
            <v>149</v>
          </cell>
          <cell r="AD54" t="str">
            <v>HM716</v>
          </cell>
          <cell r="AE54" t="b">
            <v>0</v>
          </cell>
          <cell r="AG54" t="str">
            <v/>
          </cell>
          <cell r="AH54" t="str">
            <v>HM716</v>
          </cell>
        </row>
        <row r="55">
          <cell r="B55" t="str">
            <v>CH876</v>
          </cell>
          <cell r="C55" t="str">
            <v>Chloe</v>
          </cell>
          <cell r="D55" t="str">
            <v>Hocking</v>
          </cell>
          <cell r="E55" t="str">
            <v>KCL</v>
          </cell>
          <cell r="F55" t="str">
            <v>King's</v>
          </cell>
          <cell r="G55" t="str">
            <v>Female</v>
          </cell>
          <cell r="H55" t="str">
            <v>N</v>
          </cell>
          <cell r="I55" t="str">
            <v>Student</v>
          </cell>
          <cell r="J55">
            <v>0</v>
          </cell>
          <cell r="K55" t="str">
            <v/>
          </cell>
          <cell r="L55" t="str">
            <v>N</v>
          </cell>
          <cell r="M55">
            <v>0</v>
          </cell>
          <cell r="N55" t="str">
            <v/>
          </cell>
          <cell r="O55" t="str">
            <v>N</v>
          </cell>
          <cell r="P55">
            <v>0</v>
          </cell>
          <cell r="Q55" t="str">
            <v/>
          </cell>
          <cell r="R55" t="str">
            <v>N</v>
          </cell>
          <cell r="S55">
            <v>0</v>
          </cell>
          <cell r="T55" t="str">
            <v/>
          </cell>
          <cell r="U55" t="str">
            <v>N</v>
          </cell>
          <cell r="V55">
            <v>0</v>
          </cell>
          <cell r="W55" t="str">
            <v/>
          </cell>
          <cell r="X55" t="str">
            <v>N</v>
          </cell>
          <cell r="Y55">
            <v>0</v>
          </cell>
          <cell r="Z55">
            <v>0</v>
          </cell>
          <cell r="AA55" t="b">
            <v>0</v>
          </cell>
          <cell r="AB55" t="str">
            <v/>
          </cell>
          <cell r="AC55" t="str">
            <v/>
          </cell>
          <cell r="AD55" t="str">
            <v>CH876</v>
          </cell>
          <cell r="AE55">
            <v>0</v>
          </cell>
          <cell r="AG55">
            <v>124</v>
          </cell>
          <cell r="AH55" t="str">
            <v>CH876</v>
          </cell>
        </row>
        <row r="56">
          <cell r="B56" t="str">
            <v>DI856</v>
          </cell>
          <cell r="C56" t="str">
            <v>Duncan </v>
          </cell>
          <cell r="D56" t="str">
            <v>Ingram </v>
          </cell>
          <cell r="E56" t="str">
            <v>Imperial</v>
          </cell>
          <cell r="F56" t="str">
            <v>Imperial</v>
          </cell>
          <cell r="G56" t="str">
            <v>Male</v>
          </cell>
          <cell r="H56" t="str">
            <v>N</v>
          </cell>
          <cell r="I56" t="str">
            <v>Student</v>
          </cell>
          <cell r="J56">
            <v>0</v>
          </cell>
          <cell r="K56" t="str">
            <v/>
          </cell>
          <cell r="L56" t="str">
            <v>N</v>
          </cell>
          <cell r="M56">
            <v>0</v>
          </cell>
          <cell r="N56" t="str">
            <v/>
          </cell>
          <cell r="O56" t="str">
            <v>N</v>
          </cell>
          <cell r="P56">
            <v>0</v>
          </cell>
          <cell r="Q56" t="str">
            <v/>
          </cell>
          <cell r="R56" t="str">
            <v>N</v>
          </cell>
          <cell r="S56">
            <v>0</v>
          </cell>
          <cell r="T56" t="str">
            <v/>
          </cell>
          <cell r="U56" t="str">
            <v>N</v>
          </cell>
          <cell r="V56">
            <v>0</v>
          </cell>
          <cell r="W56" t="str">
            <v/>
          </cell>
          <cell r="X56" t="str">
            <v>N</v>
          </cell>
          <cell r="Y56">
            <v>0</v>
          </cell>
          <cell r="Z56">
            <v>0</v>
          </cell>
          <cell r="AA56">
            <v>0</v>
          </cell>
          <cell r="AB56">
            <v>115</v>
          </cell>
          <cell r="AC56">
            <v>150</v>
          </cell>
          <cell r="AD56" t="str">
            <v>DI856</v>
          </cell>
          <cell r="AE56" t="b">
            <v>0</v>
          </cell>
          <cell r="AG56" t="str">
            <v/>
          </cell>
          <cell r="AH56" t="str">
            <v>DI856</v>
          </cell>
        </row>
        <row r="57">
          <cell r="B57" t="str">
            <v>TF781</v>
          </cell>
          <cell r="C57" t="str">
            <v>Temitope</v>
          </cell>
          <cell r="D57" t="str">
            <v>Fisayo </v>
          </cell>
          <cell r="E57" t="str">
            <v>KCL</v>
          </cell>
          <cell r="F57" t="str">
            <v>King's</v>
          </cell>
          <cell r="G57" t="str">
            <v>Male</v>
          </cell>
          <cell r="H57" t="str">
            <v>N</v>
          </cell>
          <cell r="I57" t="str">
            <v>Student</v>
          </cell>
          <cell r="J57">
            <v>0</v>
          </cell>
          <cell r="K57" t="str">
            <v/>
          </cell>
          <cell r="L57" t="str">
            <v>N</v>
          </cell>
          <cell r="M57">
            <v>0</v>
          </cell>
          <cell r="N57" t="str">
            <v/>
          </cell>
          <cell r="O57" t="str">
            <v>N</v>
          </cell>
          <cell r="P57">
            <v>0</v>
          </cell>
          <cell r="Q57" t="str">
            <v/>
          </cell>
          <cell r="R57" t="str">
            <v>N</v>
          </cell>
          <cell r="S57">
            <v>0</v>
          </cell>
          <cell r="T57" t="str">
            <v/>
          </cell>
          <cell r="U57" t="str">
            <v>N</v>
          </cell>
          <cell r="V57">
            <v>0</v>
          </cell>
          <cell r="W57" t="str">
            <v/>
          </cell>
          <cell r="X57" t="str">
            <v>N</v>
          </cell>
          <cell r="Y57">
            <v>0</v>
          </cell>
          <cell r="Z57">
            <v>0</v>
          </cell>
          <cell r="AA57">
            <v>0</v>
          </cell>
          <cell r="AB57">
            <v>115</v>
          </cell>
          <cell r="AC57">
            <v>151</v>
          </cell>
          <cell r="AD57" t="str">
            <v>TF781</v>
          </cell>
          <cell r="AE57" t="b">
            <v>0</v>
          </cell>
          <cell r="AG57" t="str">
            <v/>
          </cell>
          <cell r="AH57" t="str">
            <v>TF781</v>
          </cell>
        </row>
        <row r="58">
          <cell r="B58" t="str">
            <v>KR349</v>
          </cell>
          <cell r="C58" t="str">
            <v>KISHORE KANNA</v>
          </cell>
          <cell r="D58" t="str">
            <v>Ravi</v>
          </cell>
          <cell r="E58" t="str">
            <v>KCL</v>
          </cell>
          <cell r="F58" t="str">
            <v>King's</v>
          </cell>
          <cell r="G58" t="str">
            <v>Male</v>
          </cell>
          <cell r="H58" t="str">
            <v>N</v>
          </cell>
          <cell r="I58" t="str">
            <v>Student</v>
          </cell>
          <cell r="J58">
            <v>0</v>
          </cell>
          <cell r="K58" t="str">
            <v/>
          </cell>
          <cell r="L58" t="str">
            <v>N</v>
          </cell>
          <cell r="M58">
            <v>0</v>
          </cell>
          <cell r="N58" t="str">
            <v/>
          </cell>
          <cell r="O58" t="str">
            <v>N</v>
          </cell>
          <cell r="P58">
            <v>0</v>
          </cell>
          <cell r="Q58" t="str">
            <v/>
          </cell>
          <cell r="R58" t="str">
            <v>N</v>
          </cell>
          <cell r="S58">
            <v>0</v>
          </cell>
          <cell r="T58" t="str">
            <v/>
          </cell>
          <cell r="U58" t="str">
            <v>N</v>
          </cell>
          <cell r="V58">
            <v>0</v>
          </cell>
          <cell r="W58" t="str">
            <v/>
          </cell>
          <cell r="X58" t="str">
            <v>N</v>
          </cell>
          <cell r="Y58">
            <v>0</v>
          </cell>
          <cell r="Z58">
            <v>0</v>
          </cell>
          <cell r="AA58">
            <v>0</v>
          </cell>
          <cell r="AB58">
            <v>115</v>
          </cell>
          <cell r="AC58">
            <v>152</v>
          </cell>
          <cell r="AD58" t="str">
            <v>KR349</v>
          </cell>
          <cell r="AE58" t="b">
            <v>0</v>
          </cell>
          <cell r="AG58" t="str">
            <v/>
          </cell>
          <cell r="AH58" t="str">
            <v>KR349</v>
          </cell>
        </row>
        <row r="59">
          <cell r="B59" t="str">
            <v>CS117</v>
          </cell>
          <cell r="C59" t="str">
            <v>Chaoran</v>
          </cell>
          <cell r="D59" t="str">
            <v>Sun</v>
          </cell>
          <cell r="E59" t="str">
            <v>QMUL</v>
          </cell>
          <cell r="F59" t="str">
            <v>QMUL</v>
          </cell>
          <cell r="G59" t="str">
            <v>Male</v>
          </cell>
          <cell r="H59" t="str">
            <v>N</v>
          </cell>
          <cell r="I59" t="str">
            <v>Student</v>
          </cell>
          <cell r="J59">
            <v>0</v>
          </cell>
          <cell r="K59" t="str">
            <v/>
          </cell>
          <cell r="L59" t="str">
            <v>N</v>
          </cell>
          <cell r="M59">
            <v>0</v>
          </cell>
          <cell r="N59" t="str">
            <v/>
          </cell>
          <cell r="O59" t="str">
            <v>N</v>
          </cell>
          <cell r="P59">
            <v>0</v>
          </cell>
          <cell r="Q59" t="str">
            <v/>
          </cell>
          <cell r="R59" t="str">
            <v>N</v>
          </cell>
          <cell r="S59">
            <v>0</v>
          </cell>
          <cell r="T59" t="str">
            <v/>
          </cell>
          <cell r="U59" t="str">
            <v>N</v>
          </cell>
          <cell r="V59">
            <v>0</v>
          </cell>
          <cell r="W59" t="str">
            <v/>
          </cell>
          <cell r="X59" t="str">
            <v>N</v>
          </cell>
          <cell r="Y59">
            <v>0</v>
          </cell>
          <cell r="Z59">
            <v>0</v>
          </cell>
          <cell r="AA59">
            <v>0</v>
          </cell>
          <cell r="AB59">
            <v>115</v>
          </cell>
          <cell r="AC59">
            <v>153</v>
          </cell>
          <cell r="AD59" t="str">
            <v>CS117</v>
          </cell>
          <cell r="AE59" t="b">
            <v>0</v>
          </cell>
          <cell r="AG59" t="str">
            <v/>
          </cell>
          <cell r="AH59" t="str">
            <v>CS117</v>
          </cell>
        </row>
        <row r="60">
          <cell r="B60" t="str">
            <v>TD619</v>
          </cell>
          <cell r="C60" t="str">
            <v>Thomas</v>
          </cell>
          <cell r="D60" t="str">
            <v>Dobson</v>
          </cell>
          <cell r="E60" t="str">
            <v>QMUL</v>
          </cell>
          <cell r="F60" t="str">
            <v>QMUL</v>
          </cell>
          <cell r="G60" t="str">
            <v>Male</v>
          </cell>
          <cell r="H60" t="str">
            <v>N</v>
          </cell>
          <cell r="I60" t="str">
            <v>Student</v>
          </cell>
          <cell r="J60">
            <v>0</v>
          </cell>
          <cell r="K60" t="str">
            <v/>
          </cell>
          <cell r="L60" t="str">
            <v>N</v>
          </cell>
          <cell r="M60">
            <v>0</v>
          </cell>
          <cell r="N60" t="str">
            <v/>
          </cell>
          <cell r="O60" t="str">
            <v>N</v>
          </cell>
          <cell r="P60">
            <v>0</v>
          </cell>
          <cell r="Q60" t="str">
            <v/>
          </cell>
          <cell r="R60" t="str">
            <v>N</v>
          </cell>
          <cell r="S60">
            <v>0</v>
          </cell>
          <cell r="T60" t="str">
            <v/>
          </cell>
          <cell r="U60" t="str">
            <v>N</v>
          </cell>
          <cell r="V60">
            <v>0</v>
          </cell>
          <cell r="W60" t="str">
            <v/>
          </cell>
          <cell r="X60" t="str">
            <v>N</v>
          </cell>
          <cell r="Y60">
            <v>0</v>
          </cell>
          <cell r="Z60">
            <v>0</v>
          </cell>
          <cell r="AA60">
            <v>0</v>
          </cell>
          <cell r="AB60">
            <v>115</v>
          </cell>
          <cell r="AC60">
            <v>154</v>
          </cell>
          <cell r="AD60" t="str">
            <v>TD619</v>
          </cell>
          <cell r="AE60" t="b">
            <v>0</v>
          </cell>
          <cell r="AG60" t="str">
            <v/>
          </cell>
          <cell r="AH60" t="str">
            <v>TD619</v>
          </cell>
        </row>
        <row r="61">
          <cell r="B61" t="str">
            <v>AB248</v>
          </cell>
          <cell r="C61" t="str">
            <v>Ali</v>
          </cell>
          <cell r="D61" t="str">
            <v>Buckley</v>
          </cell>
          <cell r="E61" t="str">
            <v>QMUL</v>
          </cell>
          <cell r="F61" t="str">
            <v>QMUL</v>
          </cell>
          <cell r="G61" t="str">
            <v>Male</v>
          </cell>
          <cell r="H61" t="str">
            <v>N</v>
          </cell>
          <cell r="I61" t="str">
            <v>Student</v>
          </cell>
          <cell r="J61">
            <v>0</v>
          </cell>
          <cell r="K61" t="str">
            <v/>
          </cell>
          <cell r="L61" t="str">
            <v>N</v>
          </cell>
          <cell r="M61">
            <v>0</v>
          </cell>
          <cell r="N61" t="str">
            <v/>
          </cell>
          <cell r="O61" t="str">
            <v>N</v>
          </cell>
          <cell r="P61">
            <v>0</v>
          </cell>
          <cell r="Q61" t="str">
            <v/>
          </cell>
          <cell r="R61" t="str">
            <v>N</v>
          </cell>
          <cell r="S61">
            <v>0</v>
          </cell>
          <cell r="T61" t="str">
            <v/>
          </cell>
          <cell r="U61" t="str">
            <v>N</v>
          </cell>
          <cell r="V61">
            <v>0</v>
          </cell>
          <cell r="W61" t="str">
            <v/>
          </cell>
          <cell r="X61" t="str">
            <v>N</v>
          </cell>
          <cell r="Y61">
            <v>0</v>
          </cell>
          <cell r="Z61">
            <v>0</v>
          </cell>
          <cell r="AA61">
            <v>0</v>
          </cell>
          <cell r="AB61">
            <v>115</v>
          </cell>
          <cell r="AC61">
            <v>155</v>
          </cell>
          <cell r="AD61" t="str">
            <v>AB248</v>
          </cell>
          <cell r="AE61" t="b">
            <v>0</v>
          </cell>
          <cell r="AG61" t="str">
            <v/>
          </cell>
          <cell r="AH61" t="str">
            <v>AB248</v>
          </cell>
        </row>
        <row r="62">
          <cell r="B62" t="str">
            <v>AC938</v>
          </cell>
          <cell r="C62" t="str">
            <v>Astrid</v>
          </cell>
          <cell r="D62" t="str">
            <v>Clair</v>
          </cell>
          <cell r="E62">
            <v>0</v>
          </cell>
          <cell r="F62" t="str">
            <v>Guest</v>
          </cell>
          <cell r="G62" t="str">
            <v>Female</v>
          </cell>
          <cell r="H62" t="str">
            <v>N</v>
          </cell>
          <cell r="I62" t="str">
            <v>Guest</v>
          </cell>
          <cell r="J62">
            <v>0</v>
          </cell>
          <cell r="K62" t="str">
            <v/>
          </cell>
          <cell r="L62" t="str">
            <v>N</v>
          </cell>
          <cell r="M62">
            <v>0</v>
          </cell>
          <cell r="N62" t="str">
            <v/>
          </cell>
          <cell r="O62" t="str">
            <v>N</v>
          </cell>
          <cell r="P62">
            <v>0</v>
          </cell>
          <cell r="Q62" t="str">
            <v/>
          </cell>
          <cell r="R62" t="str">
            <v>N</v>
          </cell>
          <cell r="S62">
            <v>0</v>
          </cell>
          <cell r="T62" t="str">
            <v/>
          </cell>
          <cell r="U62" t="str">
            <v>N</v>
          </cell>
          <cell r="V62">
            <v>0</v>
          </cell>
          <cell r="W62" t="str">
            <v/>
          </cell>
          <cell r="X62" t="str">
            <v>N</v>
          </cell>
          <cell r="Y62">
            <v>0</v>
          </cell>
          <cell r="Z62">
            <v>0</v>
          </cell>
          <cell r="AA62" t="b">
            <v>0</v>
          </cell>
          <cell r="AB62" t="str">
            <v/>
          </cell>
          <cell r="AC62" t="str">
            <v/>
          </cell>
          <cell r="AD62" t="str">
            <v>AC938</v>
          </cell>
          <cell r="AE62">
            <v>0</v>
          </cell>
          <cell r="AG62">
            <v>125</v>
          </cell>
          <cell r="AH62" t="str">
            <v>AC938</v>
          </cell>
        </row>
        <row r="63">
          <cell r="B63" t="str">
            <v>AB151</v>
          </cell>
          <cell r="C63" t="str">
            <v>Alex</v>
          </cell>
          <cell r="D63" t="str">
            <v>Bloom-Davis </v>
          </cell>
          <cell r="E63" t="str">
            <v>KCL</v>
          </cell>
          <cell r="F63" t="str">
            <v>King's</v>
          </cell>
          <cell r="G63" t="str">
            <v>Male</v>
          </cell>
          <cell r="H63" t="str">
            <v>N</v>
          </cell>
          <cell r="I63" t="str">
            <v>Student</v>
          </cell>
          <cell r="J63">
            <v>0</v>
          </cell>
          <cell r="K63" t="str">
            <v/>
          </cell>
          <cell r="L63" t="str">
            <v>N</v>
          </cell>
          <cell r="M63">
            <v>0</v>
          </cell>
          <cell r="N63" t="str">
            <v/>
          </cell>
          <cell r="O63" t="str">
            <v>N</v>
          </cell>
          <cell r="P63">
            <v>0</v>
          </cell>
          <cell r="Q63" t="str">
            <v/>
          </cell>
          <cell r="R63" t="str">
            <v>N</v>
          </cell>
          <cell r="S63">
            <v>0</v>
          </cell>
          <cell r="T63" t="str">
            <v/>
          </cell>
          <cell r="U63" t="str">
            <v>N</v>
          </cell>
          <cell r="V63">
            <v>0</v>
          </cell>
          <cell r="W63" t="str">
            <v/>
          </cell>
          <cell r="X63" t="str">
            <v>N</v>
          </cell>
          <cell r="Y63">
            <v>0</v>
          </cell>
          <cell r="Z63">
            <v>0</v>
          </cell>
          <cell r="AA63">
            <v>0</v>
          </cell>
          <cell r="AB63">
            <v>115</v>
          </cell>
          <cell r="AC63">
            <v>156</v>
          </cell>
          <cell r="AD63" t="str">
            <v>AB151</v>
          </cell>
          <cell r="AE63" t="b">
            <v>0</v>
          </cell>
          <cell r="AG63" t="str">
            <v/>
          </cell>
          <cell r="AH63" t="str">
            <v>AB151</v>
          </cell>
        </row>
        <row r="64">
          <cell r="B64" t="str">
            <v>LJ541</v>
          </cell>
          <cell r="C64" t="str">
            <v>Lewis</v>
          </cell>
          <cell r="D64" t="str">
            <v>Jackson</v>
          </cell>
          <cell r="E64" t="str">
            <v>Imperial</v>
          </cell>
          <cell r="F64" t="str">
            <v>Imperial</v>
          </cell>
          <cell r="G64" t="str">
            <v>Male</v>
          </cell>
          <cell r="H64" t="str">
            <v>N</v>
          </cell>
          <cell r="I64" t="str">
            <v>Student</v>
          </cell>
          <cell r="J64">
            <v>0</v>
          </cell>
          <cell r="K64" t="str">
            <v/>
          </cell>
          <cell r="L64" t="str">
            <v>N</v>
          </cell>
          <cell r="M64">
            <v>0</v>
          </cell>
          <cell r="N64" t="str">
            <v/>
          </cell>
          <cell r="O64" t="str">
            <v>N</v>
          </cell>
          <cell r="P64">
            <v>0</v>
          </cell>
          <cell r="Q64" t="str">
            <v/>
          </cell>
          <cell r="R64" t="str">
            <v>N</v>
          </cell>
          <cell r="S64">
            <v>0</v>
          </cell>
          <cell r="T64" t="str">
            <v/>
          </cell>
          <cell r="U64" t="str">
            <v>N</v>
          </cell>
          <cell r="V64">
            <v>0</v>
          </cell>
          <cell r="W64" t="str">
            <v/>
          </cell>
          <cell r="X64" t="str">
            <v>N</v>
          </cell>
          <cell r="Y64">
            <v>0</v>
          </cell>
          <cell r="Z64">
            <v>0</v>
          </cell>
          <cell r="AA64">
            <v>0</v>
          </cell>
          <cell r="AB64">
            <v>115</v>
          </cell>
          <cell r="AC64">
            <v>157</v>
          </cell>
          <cell r="AD64" t="str">
            <v>LJ541</v>
          </cell>
          <cell r="AE64" t="b">
            <v>0</v>
          </cell>
          <cell r="AG64" t="str">
            <v/>
          </cell>
          <cell r="AH64" t="str">
            <v>LJ541</v>
          </cell>
        </row>
        <row r="65">
          <cell r="B65" t="str">
            <v>OP909</v>
          </cell>
          <cell r="C65" t="str">
            <v>Olivia</v>
          </cell>
          <cell r="D65" t="str">
            <v>Papaioannou</v>
          </cell>
          <cell r="E65" t="str">
            <v>Imperial</v>
          </cell>
          <cell r="F65" t="str">
            <v>Imperial</v>
          </cell>
          <cell r="G65" t="str">
            <v>Female</v>
          </cell>
          <cell r="H65" t="str">
            <v>N</v>
          </cell>
          <cell r="I65" t="str">
            <v>Student</v>
          </cell>
          <cell r="J65">
            <v>0</v>
          </cell>
          <cell r="K65" t="str">
            <v/>
          </cell>
          <cell r="L65" t="str">
            <v>N</v>
          </cell>
          <cell r="M65">
            <v>0</v>
          </cell>
          <cell r="N65" t="str">
            <v/>
          </cell>
          <cell r="O65" t="str">
            <v>N</v>
          </cell>
          <cell r="P65">
            <v>0</v>
          </cell>
          <cell r="Q65" t="str">
            <v/>
          </cell>
          <cell r="R65" t="str">
            <v>N</v>
          </cell>
          <cell r="S65">
            <v>0</v>
          </cell>
          <cell r="T65" t="str">
            <v/>
          </cell>
          <cell r="U65" t="str">
            <v>N</v>
          </cell>
          <cell r="V65">
            <v>0</v>
          </cell>
          <cell r="W65" t="str">
            <v/>
          </cell>
          <cell r="X65" t="str">
            <v>N</v>
          </cell>
          <cell r="Y65">
            <v>0</v>
          </cell>
          <cell r="Z65">
            <v>0</v>
          </cell>
          <cell r="AA65" t="b">
            <v>0</v>
          </cell>
          <cell r="AB65" t="str">
            <v/>
          </cell>
          <cell r="AC65" t="str">
            <v/>
          </cell>
          <cell r="AD65" t="str">
            <v>OP909</v>
          </cell>
          <cell r="AE65">
            <v>0</v>
          </cell>
          <cell r="AG65">
            <v>126</v>
          </cell>
          <cell r="AH65" t="str">
            <v>OP909</v>
          </cell>
        </row>
        <row r="66">
          <cell r="B66" t="str">
            <v>LP986</v>
          </cell>
          <cell r="C66" t="str">
            <v>Louise</v>
          </cell>
          <cell r="D66" t="str">
            <v>Pech</v>
          </cell>
          <cell r="E66" t="str">
            <v>KCL</v>
          </cell>
          <cell r="F66" t="str">
            <v>King's</v>
          </cell>
          <cell r="G66" t="str">
            <v>Female</v>
          </cell>
          <cell r="H66" t="str">
            <v>N</v>
          </cell>
          <cell r="I66" t="str">
            <v>Student</v>
          </cell>
          <cell r="J66">
            <v>0</v>
          </cell>
          <cell r="K66" t="str">
            <v/>
          </cell>
          <cell r="L66" t="str">
            <v>N</v>
          </cell>
          <cell r="M66">
            <v>0</v>
          </cell>
          <cell r="N66" t="str">
            <v/>
          </cell>
          <cell r="O66" t="str">
            <v>N</v>
          </cell>
          <cell r="P66">
            <v>0</v>
          </cell>
          <cell r="Q66" t="str">
            <v/>
          </cell>
          <cell r="R66" t="str">
            <v>N</v>
          </cell>
          <cell r="S66">
            <v>0</v>
          </cell>
          <cell r="T66" t="str">
            <v/>
          </cell>
          <cell r="U66" t="str">
            <v>N</v>
          </cell>
          <cell r="V66">
            <v>0</v>
          </cell>
          <cell r="W66" t="str">
            <v/>
          </cell>
          <cell r="X66" t="str">
            <v>N</v>
          </cell>
          <cell r="Y66">
            <v>0</v>
          </cell>
          <cell r="Z66">
            <v>0</v>
          </cell>
          <cell r="AA66" t="b">
            <v>0</v>
          </cell>
          <cell r="AB66" t="str">
            <v/>
          </cell>
          <cell r="AC66" t="str">
            <v/>
          </cell>
          <cell r="AD66" t="str">
            <v>LP986</v>
          </cell>
          <cell r="AE66">
            <v>0</v>
          </cell>
          <cell r="AG66">
            <v>127</v>
          </cell>
          <cell r="AH66" t="str">
            <v>LP986</v>
          </cell>
        </row>
        <row r="67">
          <cell r="B67" t="str">
            <v>EH471</v>
          </cell>
          <cell r="C67" t="str">
            <v>Eleanor</v>
          </cell>
          <cell r="D67" t="str">
            <v>Harrison</v>
          </cell>
          <cell r="E67" t="str">
            <v>RVC</v>
          </cell>
          <cell r="F67" t="str">
            <v>RVC</v>
          </cell>
          <cell r="G67" t="str">
            <v>Female</v>
          </cell>
          <cell r="H67" t="str">
            <v>Y</v>
          </cell>
          <cell r="I67" t="str">
            <v>Student</v>
          </cell>
          <cell r="J67">
            <v>0</v>
          </cell>
          <cell r="K67" t="str">
            <v/>
          </cell>
          <cell r="L67" t="str">
            <v>N</v>
          </cell>
          <cell r="M67">
            <v>0</v>
          </cell>
          <cell r="N67" t="str">
            <v/>
          </cell>
          <cell r="O67" t="str">
            <v>N</v>
          </cell>
          <cell r="P67">
            <v>0</v>
          </cell>
          <cell r="Q67" t="str">
            <v/>
          </cell>
          <cell r="R67" t="str">
            <v>N</v>
          </cell>
          <cell r="S67">
            <v>0</v>
          </cell>
          <cell r="T67" t="str">
            <v/>
          </cell>
          <cell r="U67" t="str">
            <v>N</v>
          </cell>
          <cell r="V67">
            <v>0</v>
          </cell>
          <cell r="W67" t="str">
            <v/>
          </cell>
          <cell r="X67" t="str">
            <v>N</v>
          </cell>
          <cell r="Y67">
            <v>0</v>
          </cell>
          <cell r="Z67">
            <v>0</v>
          </cell>
          <cell r="AA67" t="b">
            <v>0</v>
          </cell>
          <cell r="AB67" t="str">
            <v/>
          </cell>
          <cell r="AC67" t="str">
            <v/>
          </cell>
          <cell r="AD67" t="str">
            <v>EH471</v>
          </cell>
          <cell r="AE67">
            <v>0</v>
          </cell>
          <cell r="AG67">
            <v>128</v>
          </cell>
          <cell r="AH67" t="str">
            <v>EH471</v>
          </cell>
        </row>
        <row r="68">
          <cell r="B68" t="str">
            <v>ER565</v>
          </cell>
          <cell r="C68" t="str">
            <v>Emma</v>
          </cell>
          <cell r="D68" t="str">
            <v>Redfern</v>
          </cell>
          <cell r="E68" t="str">
            <v>Reading</v>
          </cell>
          <cell r="F68" t="str">
            <v>Reading</v>
          </cell>
          <cell r="G68" t="str">
            <v>Female</v>
          </cell>
          <cell r="H68" t="str">
            <v>N</v>
          </cell>
          <cell r="I68" t="str">
            <v>Student</v>
          </cell>
          <cell r="J68">
            <v>0</v>
          </cell>
          <cell r="K68" t="str">
            <v/>
          </cell>
          <cell r="L68" t="str">
            <v>N</v>
          </cell>
          <cell r="M68">
            <v>0</v>
          </cell>
          <cell r="N68" t="str">
            <v/>
          </cell>
          <cell r="O68" t="str">
            <v>N</v>
          </cell>
          <cell r="P68">
            <v>0</v>
          </cell>
          <cell r="Q68" t="str">
            <v/>
          </cell>
          <cell r="R68" t="str">
            <v>N</v>
          </cell>
          <cell r="S68">
            <v>0</v>
          </cell>
          <cell r="T68" t="str">
            <v/>
          </cell>
          <cell r="U68" t="str">
            <v>N</v>
          </cell>
          <cell r="V68">
            <v>0</v>
          </cell>
          <cell r="W68" t="str">
            <v/>
          </cell>
          <cell r="X68" t="str">
            <v>N</v>
          </cell>
          <cell r="Y68">
            <v>0</v>
          </cell>
          <cell r="Z68">
            <v>0</v>
          </cell>
          <cell r="AA68" t="b">
            <v>0</v>
          </cell>
          <cell r="AB68" t="str">
            <v/>
          </cell>
          <cell r="AC68" t="str">
            <v/>
          </cell>
          <cell r="AD68" t="str">
            <v>ER565</v>
          </cell>
          <cell r="AE68">
            <v>0</v>
          </cell>
          <cell r="AG68">
            <v>129</v>
          </cell>
          <cell r="AH68" t="str">
            <v>ER565</v>
          </cell>
        </row>
        <row r="69">
          <cell r="B69" t="str">
            <v>SC755</v>
          </cell>
          <cell r="C69" t="str">
            <v>Sam</v>
          </cell>
          <cell r="D69" t="str">
            <v>Cunningham</v>
          </cell>
          <cell r="E69" t="str">
            <v>Reading</v>
          </cell>
          <cell r="F69" t="str">
            <v>Reading</v>
          </cell>
          <cell r="G69" t="str">
            <v>Male</v>
          </cell>
          <cell r="H69" t="str">
            <v>N</v>
          </cell>
          <cell r="I69" t="str">
            <v>Student</v>
          </cell>
          <cell r="J69">
            <v>0</v>
          </cell>
          <cell r="K69" t="str">
            <v/>
          </cell>
          <cell r="L69" t="str">
            <v>N</v>
          </cell>
          <cell r="M69">
            <v>0</v>
          </cell>
          <cell r="N69" t="str">
            <v/>
          </cell>
          <cell r="O69" t="str">
            <v>N</v>
          </cell>
          <cell r="P69">
            <v>0</v>
          </cell>
          <cell r="Q69" t="str">
            <v/>
          </cell>
          <cell r="R69" t="str">
            <v>N</v>
          </cell>
          <cell r="S69">
            <v>0</v>
          </cell>
          <cell r="T69" t="str">
            <v/>
          </cell>
          <cell r="U69" t="str">
            <v>N</v>
          </cell>
          <cell r="V69">
            <v>0</v>
          </cell>
          <cell r="W69" t="str">
            <v/>
          </cell>
          <cell r="X69" t="str">
            <v>N</v>
          </cell>
          <cell r="Y69">
            <v>0</v>
          </cell>
          <cell r="Z69">
            <v>0</v>
          </cell>
          <cell r="AA69">
            <v>0</v>
          </cell>
          <cell r="AB69">
            <v>115</v>
          </cell>
          <cell r="AC69">
            <v>158</v>
          </cell>
          <cell r="AD69" t="str">
            <v>SC755</v>
          </cell>
          <cell r="AE69" t="b">
            <v>0</v>
          </cell>
          <cell r="AG69" t="str">
            <v/>
          </cell>
          <cell r="AH69" t="str">
            <v>SC755</v>
          </cell>
        </row>
        <row r="70">
          <cell r="B70" t="str">
            <v>MT917</v>
          </cell>
          <cell r="C70" t="str">
            <v>Megan</v>
          </cell>
          <cell r="D70" t="str">
            <v>Turner</v>
          </cell>
          <cell r="E70" t="str">
            <v>Reading</v>
          </cell>
          <cell r="F70" t="str">
            <v>Reading</v>
          </cell>
          <cell r="G70" t="str">
            <v>Female</v>
          </cell>
          <cell r="H70" t="str">
            <v>N</v>
          </cell>
          <cell r="I70" t="str">
            <v>Student</v>
          </cell>
          <cell r="J70">
            <v>0</v>
          </cell>
          <cell r="K70" t="str">
            <v/>
          </cell>
          <cell r="L70" t="str">
            <v>N</v>
          </cell>
          <cell r="M70">
            <v>0</v>
          </cell>
          <cell r="N70" t="str">
            <v/>
          </cell>
          <cell r="O70" t="str">
            <v>N</v>
          </cell>
          <cell r="P70">
            <v>0</v>
          </cell>
          <cell r="Q70" t="str">
            <v/>
          </cell>
          <cell r="R70" t="str">
            <v>N</v>
          </cell>
          <cell r="S70">
            <v>0</v>
          </cell>
          <cell r="T70" t="str">
            <v/>
          </cell>
          <cell r="U70" t="str">
            <v>N</v>
          </cell>
          <cell r="V70">
            <v>0</v>
          </cell>
          <cell r="W70" t="str">
            <v/>
          </cell>
          <cell r="X70" t="str">
            <v>N</v>
          </cell>
          <cell r="Y70">
            <v>0</v>
          </cell>
          <cell r="Z70">
            <v>0</v>
          </cell>
          <cell r="AA70" t="b">
            <v>0</v>
          </cell>
          <cell r="AB70" t="str">
            <v/>
          </cell>
          <cell r="AC70" t="str">
            <v/>
          </cell>
          <cell r="AD70" t="str">
            <v>MT917</v>
          </cell>
          <cell r="AE70">
            <v>0</v>
          </cell>
          <cell r="AG70">
            <v>130</v>
          </cell>
          <cell r="AH70" t="str">
            <v>MT917</v>
          </cell>
        </row>
        <row r="71">
          <cell r="B71" t="str">
            <v>JN228</v>
          </cell>
          <cell r="C71" t="str">
            <v>Joe</v>
          </cell>
          <cell r="D71" t="str">
            <v>Nockels</v>
          </cell>
          <cell r="E71" t="str">
            <v>KCL</v>
          </cell>
          <cell r="F71" t="str">
            <v>King's</v>
          </cell>
          <cell r="G71" t="str">
            <v>Male</v>
          </cell>
          <cell r="H71" t="str">
            <v>N</v>
          </cell>
          <cell r="I71" t="str">
            <v>Student</v>
          </cell>
          <cell r="J71">
            <v>0</v>
          </cell>
          <cell r="K71" t="str">
            <v/>
          </cell>
          <cell r="L71" t="str">
            <v>N</v>
          </cell>
          <cell r="M71">
            <v>0</v>
          </cell>
          <cell r="N71" t="str">
            <v/>
          </cell>
          <cell r="O71" t="str">
            <v>N</v>
          </cell>
          <cell r="P71">
            <v>0</v>
          </cell>
          <cell r="Q71" t="str">
            <v/>
          </cell>
          <cell r="R71" t="str">
            <v>N</v>
          </cell>
          <cell r="S71">
            <v>0</v>
          </cell>
          <cell r="T71" t="str">
            <v/>
          </cell>
          <cell r="U71" t="str">
            <v>N</v>
          </cell>
          <cell r="V71">
            <v>0</v>
          </cell>
          <cell r="W71" t="str">
            <v/>
          </cell>
          <cell r="X71" t="str">
            <v>N</v>
          </cell>
          <cell r="Y71">
            <v>0</v>
          </cell>
          <cell r="Z71">
            <v>0</v>
          </cell>
          <cell r="AA71">
            <v>0</v>
          </cell>
          <cell r="AB71">
            <v>115</v>
          </cell>
          <cell r="AC71">
            <v>159</v>
          </cell>
          <cell r="AD71" t="str">
            <v>JN228</v>
          </cell>
          <cell r="AE71" t="b">
            <v>0</v>
          </cell>
          <cell r="AG71" t="str">
            <v/>
          </cell>
          <cell r="AH71" t="str">
            <v>JN228</v>
          </cell>
        </row>
        <row r="72">
          <cell r="B72" t="str">
            <v>TB474</v>
          </cell>
          <cell r="C72" t="str">
            <v>Tom</v>
          </cell>
          <cell r="D72" t="str">
            <v>Boutelle</v>
          </cell>
          <cell r="E72" t="str">
            <v>KCL</v>
          </cell>
          <cell r="F72" t="str">
            <v>King's</v>
          </cell>
          <cell r="G72" t="str">
            <v>Male</v>
          </cell>
          <cell r="H72" t="str">
            <v>N</v>
          </cell>
          <cell r="I72" t="str">
            <v>Student</v>
          </cell>
          <cell r="J72">
            <v>0</v>
          </cell>
          <cell r="K72" t="str">
            <v/>
          </cell>
          <cell r="L72" t="str">
            <v>N</v>
          </cell>
          <cell r="M72">
            <v>0</v>
          </cell>
          <cell r="N72" t="str">
            <v/>
          </cell>
          <cell r="O72" t="str">
            <v>N</v>
          </cell>
          <cell r="P72">
            <v>0</v>
          </cell>
          <cell r="Q72" t="str">
            <v/>
          </cell>
          <cell r="R72" t="str">
            <v>N</v>
          </cell>
          <cell r="S72">
            <v>0</v>
          </cell>
          <cell r="T72" t="str">
            <v/>
          </cell>
          <cell r="U72" t="str">
            <v>N</v>
          </cell>
          <cell r="V72">
            <v>0</v>
          </cell>
          <cell r="W72" t="str">
            <v/>
          </cell>
          <cell r="X72" t="str">
            <v>N</v>
          </cell>
          <cell r="Y72">
            <v>0</v>
          </cell>
          <cell r="Z72">
            <v>0</v>
          </cell>
          <cell r="AA72">
            <v>0</v>
          </cell>
          <cell r="AB72">
            <v>115</v>
          </cell>
          <cell r="AC72">
            <v>160</v>
          </cell>
          <cell r="AD72" t="str">
            <v>TB474</v>
          </cell>
          <cell r="AE72" t="b">
            <v>0</v>
          </cell>
          <cell r="AG72" t="str">
            <v/>
          </cell>
          <cell r="AH72" t="str">
            <v>TB474</v>
          </cell>
        </row>
        <row r="73">
          <cell r="B73" t="str">
            <v>HB872</v>
          </cell>
          <cell r="C73" t="str">
            <v>Henry</v>
          </cell>
          <cell r="D73" t="str">
            <v>Beynon</v>
          </cell>
          <cell r="E73" t="str">
            <v>Reading</v>
          </cell>
          <cell r="F73" t="str">
            <v>Reading</v>
          </cell>
          <cell r="G73" t="str">
            <v>Male</v>
          </cell>
          <cell r="H73" t="str">
            <v>N</v>
          </cell>
          <cell r="I73" t="str">
            <v>Student</v>
          </cell>
          <cell r="J73">
            <v>0</v>
          </cell>
          <cell r="K73" t="str">
            <v/>
          </cell>
          <cell r="L73" t="str">
            <v>N</v>
          </cell>
          <cell r="M73">
            <v>0</v>
          </cell>
          <cell r="N73" t="str">
            <v/>
          </cell>
          <cell r="O73" t="str">
            <v>N</v>
          </cell>
          <cell r="P73">
            <v>0</v>
          </cell>
          <cell r="Q73" t="str">
            <v/>
          </cell>
          <cell r="R73" t="str">
            <v>N</v>
          </cell>
          <cell r="S73">
            <v>0</v>
          </cell>
          <cell r="T73" t="str">
            <v/>
          </cell>
          <cell r="U73" t="str">
            <v>N</v>
          </cell>
          <cell r="V73">
            <v>0</v>
          </cell>
          <cell r="W73" t="str">
            <v/>
          </cell>
          <cell r="X73" t="str">
            <v>N</v>
          </cell>
          <cell r="Y73">
            <v>0</v>
          </cell>
          <cell r="Z73">
            <v>0</v>
          </cell>
          <cell r="AA73">
            <v>0</v>
          </cell>
          <cell r="AB73">
            <v>115</v>
          </cell>
          <cell r="AC73">
            <v>161</v>
          </cell>
          <cell r="AD73" t="str">
            <v>HB872</v>
          </cell>
          <cell r="AE73" t="b">
            <v>0</v>
          </cell>
          <cell r="AG73" t="str">
            <v/>
          </cell>
          <cell r="AH73" t="str">
            <v>HB872</v>
          </cell>
        </row>
        <row r="74">
          <cell r="B74" t="str">
            <v>RF687</v>
          </cell>
          <cell r="C74" t="str">
            <v>Rachel</v>
          </cell>
          <cell r="D74" t="str">
            <v>Finlay</v>
          </cell>
          <cell r="E74" t="str">
            <v>UCL</v>
          </cell>
          <cell r="F74" t="str">
            <v>UCL</v>
          </cell>
          <cell r="G74" t="str">
            <v>Female</v>
          </cell>
          <cell r="H74" t="str">
            <v>N</v>
          </cell>
          <cell r="I74" t="str">
            <v>Student</v>
          </cell>
          <cell r="J74">
            <v>0</v>
          </cell>
          <cell r="K74" t="str">
            <v/>
          </cell>
          <cell r="L74" t="str">
            <v>N</v>
          </cell>
          <cell r="M74">
            <v>0</v>
          </cell>
          <cell r="N74" t="str">
            <v/>
          </cell>
          <cell r="O74" t="str">
            <v>N</v>
          </cell>
          <cell r="P74">
            <v>0</v>
          </cell>
          <cell r="Q74" t="str">
            <v/>
          </cell>
          <cell r="R74" t="str">
            <v>N</v>
          </cell>
          <cell r="S74">
            <v>0</v>
          </cell>
          <cell r="T74" t="str">
            <v/>
          </cell>
          <cell r="U74" t="str">
            <v>N</v>
          </cell>
          <cell r="V74">
            <v>0</v>
          </cell>
          <cell r="W74" t="str">
            <v/>
          </cell>
          <cell r="X74" t="str">
            <v>N</v>
          </cell>
          <cell r="Y74">
            <v>0</v>
          </cell>
          <cell r="Z74">
            <v>0</v>
          </cell>
          <cell r="AA74" t="b">
            <v>0</v>
          </cell>
          <cell r="AB74" t="str">
            <v/>
          </cell>
          <cell r="AC74" t="str">
            <v/>
          </cell>
          <cell r="AD74" t="str">
            <v>RF687</v>
          </cell>
          <cell r="AE74">
            <v>0</v>
          </cell>
          <cell r="AG74">
            <v>131</v>
          </cell>
          <cell r="AH74" t="str">
            <v>RF687</v>
          </cell>
        </row>
        <row r="75">
          <cell r="B75" t="str">
            <v>JH669</v>
          </cell>
          <cell r="C75" t="str">
            <v>Jennifer</v>
          </cell>
          <cell r="D75" t="str">
            <v>Hack</v>
          </cell>
          <cell r="E75" t="str">
            <v>Imperial</v>
          </cell>
          <cell r="F75" t="str">
            <v>Imperial</v>
          </cell>
          <cell r="G75" t="str">
            <v>Female</v>
          </cell>
          <cell r="H75" t="str">
            <v>N</v>
          </cell>
          <cell r="I75" t="str">
            <v>Student</v>
          </cell>
          <cell r="J75">
            <v>0</v>
          </cell>
          <cell r="K75" t="str">
            <v/>
          </cell>
          <cell r="L75" t="str">
            <v>N</v>
          </cell>
          <cell r="M75">
            <v>0</v>
          </cell>
          <cell r="N75" t="str">
            <v/>
          </cell>
          <cell r="O75" t="str">
            <v>N</v>
          </cell>
          <cell r="P75">
            <v>0</v>
          </cell>
          <cell r="Q75" t="str">
            <v/>
          </cell>
          <cell r="R75" t="str">
            <v>N</v>
          </cell>
          <cell r="S75">
            <v>0</v>
          </cell>
          <cell r="T75" t="str">
            <v/>
          </cell>
          <cell r="U75" t="str">
            <v>N</v>
          </cell>
          <cell r="V75">
            <v>0</v>
          </cell>
          <cell r="W75" t="str">
            <v/>
          </cell>
          <cell r="X75" t="str">
            <v>N</v>
          </cell>
          <cell r="Y75">
            <v>0</v>
          </cell>
          <cell r="Z75">
            <v>0</v>
          </cell>
          <cell r="AA75" t="b">
            <v>0</v>
          </cell>
          <cell r="AB75" t="str">
            <v/>
          </cell>
          <cell r="AC75" t="str">
            <v/>
          </cell>
          <cell r="AD75" t="str">
            <v>JH669</v>
          </cell>
          <cell r="AE75">
            <v>0</v>
          </cell>
          <cell r="AG75">
            <v>132</v>
          </cell>
          <cell r="AH75" t="str">
            <v>JH669</v>
          </cell>
        </row>
        <row r="76">
          <cell r="B76" t="str">
            <v>MP528</v>
          </cell>
          <cell r="C76" t="str">
            <v>Mark</v>
          </cell>
          <cell r="D76" t="str">
            <v>Pollock</v>
          </cell>
          <cell r="E76" t="str">
            <v>Imperial</v>
          </cell>
          <cell r="F76" t="str">
            <v>Imperial</v>
          </cell>
          <cell r="G76" t="str">
            <v>Male</v>
          </cell>
          <cell r="H76" t="str">
            <v>N</v>
          </cell>
          <cell r="I76" t="str">
            <v>Student</v>
          </cell>
          <cell r="J76">
            <v>0</v>
          </cell>
          <cell r="K76" t="str">
            <v/>
          </cell>
          <cell r="L76" t="str">
            <v>N</v>
          </cell>
          <cell r="M76">
            <v>0</v>
          </cell>
          <cell r="N76" t="str">
            <v/>
          </cell>
          <cell r="O76" t="str">
            <v>N</v>
          </cell>
          <cell r="P76">
            <v>0</v>
          </cell>
          <cell r="Q76" t="str">
            <v/>
          </cell>
          <cell r="R76" t="str">
            <v>N</v>
          </cell>
          <cell r="S76">
            <v>0</v>
          </cell>
          <cell r="T76" t="str">
            <v/>
          </cell>
          <cell r="U76" t="str">
            <v>N</v>
          </cell>
          <cell r="V76">
            <v>0</v>
          </cell>
          <cell r="W76" t="str">
            <v/>
          </cell>
          <cell r="X76" t="str">
            <v>N</v>
          </cell>
          <cell r="Y76">
            <v>0</v>
          </cell>
          <cell r="Z76">
            <v>0</v>
          </cell>
          <cell r="AA76">
            <v>0</v>
          </cell>
          <cell r="AB76">
            <v>115</v>
          </cell>
          <cell r="AC76">
            <v>162</v>
          </cell>
          <cell r="AD76" t="str">
            <v>MP528</v>
          </cell>
          <cell r="AE76" t="b">
            <v>0</v>
          </cell>
          <cell r="AG76" t="str">
            <v/>
          </cell>
          <cell r="AH76" t="str">
            <v>MP528</v>
          </cell>
        </row>
        <row r="77">
          <cell r="B77" t="str">
            <v>JW428</v>
          </cell>
          <cell r="C77" t="str">
            <v>Jordan</v>
          </cell>
          <cell r="D77" t="str">
            <v>Weddepohl</v>
          </cell>
          <cell r="E77" t="str">
            <v>Imperial</v>
          </cell>
          <cell r="F77" t="str">
            <v>Imperial</v>
          </cell>
          <cell r="G77" t="str">
            <v>Male</v>
          </cell>
          <cell r="H77" t="str">
            <v>N</v>
          </cell>
          <cell r="I77" t="str">
            <v>Student</v>
          </cell>
          <cell r="J77">
            <v>0</v>
          </cell>
          <cell r="K77" t="str">
            <v/>
          </cell>
          <cell r="L77" t="str">
            <v>N</v>
          </cell>
          <cell r="M77">
            <v>0</v>
          </cell>
          <cell r="N77" t="str">
            <v/>
          </cell>
          <cell r="O77" t="str">
            <v>N</v>
          </cell>
          <cell r="P77">
            <v>0</v>
          </cell>
          <cell r="Q77" t="str">
            <v/>
          </cell>
          <cell r="R77" t="str">
            <v>N</v>
          </cell>
          <cell r="S77">
            <v>0</v>
          </cell>
          <cell r="T77" t="str">
            <v/>
          </cell>
          <cell r="U77" t="str">
            <v>N</v>
          </cell>
          <cell r="V77">
            <v>0</v>
          </cell>
          <cell r="W77" t="str">
            <v/>
          </cell>
          <cell r="X77" t="str">
            <v>N</v>
          </cell>
          <cell r="Y77">
            <v>0</v>
          </cell>
          <cell r="Z77">
            <v>0</v>
          </cell>
          <cell r="AA77">
            <v>0</v>
          </cell>
          <cell r="AB77">
            <v>115</v>
          </cell>
          <cell r="AC77">
            <v>163</v>
          </cell>
          <cell r="AD77" t="str">
            <v>JW428</v>
          </cell>
          <cell r="AE77" t="b">
            <v>0</v>
          </cell>
          <cell r="AG77" t="str">
            <v/>
          </cell>
          <cell r="AH77" t="str">
            <v>JW428</v>
          </cell>
        </row>
        <row r="78">
          <cell r="B78" t="str">
            <v>CA687</v>
          </cell>
          <cell r="C78" t="str">
            <v>Christopher</v>
          </cell>
          <cell r="D78" t="str">
            <v>Allison</v>
          </cell>
          <cell r="E78" t="str">
            <v>UCL</v>
          </cell>
          <cell r="F78" t="str">
            <v>UCL</v>
          </cell>
          <cell r="G78" t="str">
            <v>Male</v>
          </cell>
          <cell r="H78" t="str">
            <v>N</v>
          </cell>
          <cell r="I78" t="str">
            <v>Student</v>
          </cell>
          <cell r="J78">
            <v>0</v>
          </cell>
          <cell r="K78" t="str">
            <v/>
          </cell>
          <cell r="L78" t="str">
            <v>N</v>
          </cell>
          <cell r="M78">
            <v>0</v>
          </cell>
          <cell r="N78" t="str">
            <v/>
          </cell>
          <cell r="O78" t="str">
            <v>N</v>
          </cell>
          <cell r="P78">
            <v>0</v>
          </cell>
          <cell r="Q78" t="str">
            <v/>
          </cell>
          <cell r="R78" t="str">
            <v>N</v>
          </cell>
          <cell r="S78">
            <v>0</v>
          </cell>
          <cell r="T78" t="str">
            <v/>
          </cell>
          <cell r="U78" t="str">
            <v>N</v>
          </cell>
          <cell r="V78">
            <v>0</v>
          </cell>
          <cell r="W78" t="str">
            <v/>
          </cell>
          <cell r="X78" t="str">
            <v>N</v>
          </cell>
          <cell r="Y78">
            <v>0</v>
          </cell>
          <cell r="Z78">
            <v>0</v>
          </cell>
          <cell r="AA78">
            <v>0</v>
          </cell>
          <cell r="AB78">
            <v>115</v>
          </cell>
          <cell r="AC78">
            <v>164</v>
          </cell>
          <cell r="AD78" t="str">
            <v>CA687</v>
          </cell>
          <cell r="AE78" t="b">
            <v>0</v>
          </cell>
          <cell r="AG78" t="str">
            <v/>
          </cell>
          <cell r="AH78" t="str">
            <v>CA687</v>
          </cell>
        </row>
        <row r="79">
          <cell r="B79" t="str">
            <v>AR726</v>
          </cell>
          <cell r="C79" t="str">
            <v>Andrey</v>
          </cell>
          <cell r="D79" t="str">
            <v>Rogach</v>
          </cell>
          <cell r="E79" t="str">
            <v>Goldsmiths</v>
          </cell>
          <cell r="F79" t="str">
            <v>Goldsmiths</v>
          </cell>
          <cell r="G79" t="str">
            <v>Male</v>
          </cell>
          <cell r="H79" t="str">
            <v>N</v>
          </cell>
          <cell r="I79" t="str">
            <v>Student</v>
          </cell>
          <cell r="J79">
            <v>0</v>
          </cell>
          <cell r="K79" t="str">
            <v/>
          </cell>
          <cell r="L79" t="str">
            <v>N</v>
          </cell>
          <cell r="M79">
            <v>0</v>
          </cell>
          <cell r="N79" t="str">
            <v/>
          </cell>
          <cell r="O79" t="str">
            <v>N</v>
          </cell>
          <cell r="P79">
            <v>0</v>
          </cell>
          <cell r="Q79" t="str">
            <v/>
          </cell>
          <cell r="R79" t="str">
            <v>N</v>
          </cell>
          <cell r="S79">
            <v>0</v>
          </cell>
          <cell r="T79" t="str">
            <v/>
          </cell>
          <cell r="U79" t="str">
            <v>N</v>
          </cell>
          <cell r="V79">
            <v>0</v>
          </cell>
          <cell r="W79" t="str">
            <v/>
          </cell>
          <cell r="X79" t="str">
            <v>N</v>
          </cell>
          <cell r="Y79">
            <v>0</v>
          </cell>
          <cell r="Z79">
            <v>0</v>
          </cell>
          <cell r="AA79">
            <v>0</v>
          </cell>
          <cell r="AB79">
            <v>115</v>
          </cell>
          <cell r="AC79">
            <v>165</v>
          </cell>
          <cell r="AD79" t="str">
            <v>AR726</v>
          </cell>
          <cell r="AE79" t="b">
            <v>0</v>
          </cell>
          <cell r="AG79" t="str">
            <v/>
          </cell>
          <cell r="AH79" t="str">
            <v>AR726</v>
          </cell>
        </row>
        <row r="80">
          <cell r="B80" t="str">
            <v>CM266</v>
          </cell>
          <cell r="C80" t="str">
            <v>Callum</v>
          </cell>
          <cell r="D80" t="str">
            <v>Matthews</v>
          </cell>
          <cell r="E80" t="str">
            <v>Imperial</v>
          </cell>
          <cell r="F80" t="str">
            <v>Imperial</v>
          </cell>
          <cell r="G80" t="str">
            <v>Male</v>
          </cell>
          <cell r="H80" t="str">
            <v>N</v>
          </cell>
          <cell r="I80" t="str">
            <v>Student</v>
          </cell>
          <cell r="J80">
            <v>0</v>
          </cell>
          <cell r="K80" t="str">
            <v/>
          </cell>
          <cell r="L80" t="str">
            <v>N</v>
          </cell>
          <cell r="M80">
            <v>0</v>
          </cell>
          <cell r="N80" t="str">
            <v/>
          </cell>
          <cell r="O80" t="str">
            <v>N</v>
          </cell>
          <cell r="P80">
            <v>0</v>
          </cell>
          <cell r="Q80" t="str">
            <v/>
          </cell>
          <cell r="R80" t="str">
            <v>N</v>
          </cell>
          <cell r="S80">
            <v>0</v>
          </cell>
          <cell r="T80" t="str">
            <v/>
          </cell>
          <cell r="U80" t="str">
            <v>N</v>
          </cell>
          <cell r="V80">
            <v>0</v>
          </cell>
          <cell r="W80" t="str">
            <v/>
          </cell>
          <cell r="X80" t="str">
            <v>N</v>
          </cell>
          <cell r="Y80">
            <v>0</v>
          </cell>
          <cell r="Z80">
            <v>0</v>
          </cell>
          <cell r="AA80">
            <v>0</v>
          </cell>
          <cell r="AB80">
            <v>115</v>
          </cell>
          <cell r="AC80">
            <v>166</v>
          </cell>
          <cell r="AD80" t="str">
            <v>CM266</v>
          </cell>
          <cell r="AE80" t="b">
            <v>0</v>
          </cell>
          <cell r="AG80" t="str">
            <v/>
          </cell>
          <cell r="AH80" t="str">
            <v>CM266</v>
          </cell>
        </row>
        <row r="81">
          <cell r="B81" t="str">
            <v>DC761</v>
          </cell>
          <cell r="C81" t="str">
            <v>Daniel</v>
          </cell>
          <cell r="D81" t="str">
            <v>Cork</v>
          </cell>
          <cell r="E81" t="str">
            <v>RVC</v>
          </cell>
          <cell r="F81" t="str">
            <v>RVC</v>
          </cell>
          <cell r="G81" t="str">
            <v>Male</v>
          </cell>
          <cell r="H81" t="str">
            <v>Y</v>
          </cell>
          <cell r="I81" t="str">
            <v>Student</v>
          </cell>
          <cell r="J81">
            <v>0</v>
          </cell>
          <cell r="K81" t="str">
            <v/>
          </cell>
          <cell r="L81" t="str">
            <v>N</v>
          </cell>
          <cell r="M81">
            <v>0</v>
          </cell>
          <cell r="N81" t="str">
            <v/>
          </cell>
          <cell r="O81" t="str">
            <v>N</v>
          </cell>
          <cell r="P81">
            <v>0</v>
          </cell>
          <cell r="Q81" t="str">
            <v/>
          </cell>
          <cell r="R81" t="str">
            <v>N</v>
          </cell>
          <cell r="S81">
            <v>0</v>
          </cell>
          <cell r="T81" t="str">
            <v/>
          </cell>
          <cell r="U81" t="str">
            <v>N</v>
          </cell>
          <cell r="V81">
            <v>0</v>
          </cell>
          <cell r="W81" t="str">
            <v/>
          </cell>
          <cell r="X81" t="str">
            <v>N</v>
          </cell>
          <cell r="Y81">
            <v>0</v>
          </cell>
          <cell r="Z81">
            <v>0</v>
          </cell>
          <cell r="AA81">
            <v>0</v>
          </cell>
          <cell r="AB81">
            <v>115</v>
          </cell>
          <cell r="AC81">
            <v>167</v>
          </cell>
          <cell r="AD81" t="str">
            <v>DC761</v>
          </cell>
          <cell r="AE81" t="b">
            <v>0</v>
          </cell>
          <cell r="AG81" t="str">
            <v/>
          </cell>
          <cell r="AH81" t="str">
            <v>DC761</v>
          </cell>
        </row>
        <row r="82">
          <cell r="B82" t="str">
            <v>AL880</v>
          </cell>
          <cell r="C82" t="str">
            <v>Anna</v>
          </cell>
          <cell r="D82" t="str">
            <v>Lawson</v>
          </cell>
          <cell r="E82" t="str">
            <v>Imperial</v>
          </cell>
          <cell r="F82" t="str">
            <v>Imperial</v>
          </cell>
          <cell r="G82" t="str">
            <v>Female</v>
          </cell>
          <cell r="H82" t="str">
            <v>N</v>
          </cell>
          <cell r="I82" t="str">
            <v>Student</v>
          </cell>
          <cell r="J82">
            <v>0</v>
          </cell>
          <cell r="K82" t="str">
            <v/>
          </cell>
          <cell r="L82" t="str">
            <v>N</v>
          </cell>
          <cell r="M82">
            <v>0</v>
          </cell>
          <cell r="N82" t="str">
            <v/>
          </cell>
          <cell r="O82" t="str">
            <v>N</v>
          </cell>
          <cell r="P82">
            <v>0</v>
          </cell>
          <cell r="Q82" t="str">
            <v/>
          </cell>
          <cell r="R82" t="str">
            <v>N</v>
          </cell>
          <cell r="S82">
            <v>0</v>
          </cell>
          <cell r="T82" t="str">
            <v/>
          </cell>
          <cell r="U82" t="str">
            <v>N</v>
          </cell>
          <cell r="V82">
            <v>0</v>
          </cell>
          <cell r="W82" t="str">
            <v/>
          </cell>
          <cell r="X82" t="str">
            <v>N</v>
          </cell>
          <cell r="Y82">
            <v>0</v>
          </cell>
          <cell r="Z82">
            <v>0</v>
          </cell>
          <cell r="AA82" t="b">
            <v>0</v>
          </cell>
          <cell r="AB82" t="str">
            <v/>
          </cell>
          <cell r="AC82" t="str">
            <v/>
          </cell>
          <cell r="AD82" t="str">
            <v>AL880</v>
          </cell>
          <cell r="AE82">
            <v>0</v>
          </cell>
          <cell r="AG82">
            <v>133</v>
          </cell>
          <cell r="AH82" t="str">
            <v>AL880</v>
          </cell>
        </row>
        <row r="83">
          <cell r="B83" t="str">
            <v>HH737</v>
          </cell>
          <cell r="C83" t="str">
            <v>Henry</v>
          </cell>
          <cell r="D83" t="str">
            <v>Hart</v>
          </cell>
          <cell r="E83" t="str">
            <v>Imperial</v>
          </cell>
          <cell r="F83" t="str">
            <v>Imperial</v>
          </cell>
          <cell r="G83" t="str">
            <v>Male</v>
          </cell>
          <cell r="H83" t="str">
            <v>N</v>
          </cell>
          <cell r="I83" t="str">
            <v>Student</v>
          </cell>
          <cell r="J83">
            <v>0</v>
          </cell>
          <cell r="K83" t="str">
            <v/>
          </cell>
          <cell r="L83" t="str">
            <v>N</v>
          </cell>
          <cell r="M83">
            <v>0</v>
          </cell>
          <cell r="N83" t="str">
            <v/>
          </cell>
          <cell r="O83" t="str">
            <v>N</v>
          </cell>
          <cell r="P83">
            <v>0</v>
          </cell>
          <cell r="Q83" t="str">
            <v/>
          </cell>
          <cell r="R83" t="str">
            <v>N</v>
          </cell>
          <cell r="S83">
            <v>0</v>
          </cell>
          <cell r="T83" t="str">
            <v/>
          </cell>
          <cell r="U83" t="str">
            <v>N</v>
          </cell>
          <cell r="V83">
            <v>0</v>
          </cell>
          <cell r="W83" t="str">
            <v/>
          </cell>
          <cell r="X83" t="str">
            <v>N</v>
          </cell>
          <cell r="Y83">
            <v>0</v>
          </cell>
          <cell r="Z83">
            <v>0</v>
          </cell>
          <cell r="AA83">
            <v>0</v>
          </cell>
          <cell r="AB83">
            <v>115</v>
          </cell>
          <cell r="AC83">
            <v>168</v>
          </cell>
          <cell r="AD83" t="str">
            <v>HH737</v>
          </cell>
          <cell r="AE83" t="b">
            <v>0</v>
          </cell>
          <cell r="AG83" t="str">
            <v/>
          </cell>
          <cell r="AH83" t="str">
            <v>HH737</v>
          </cell>
        </row>
        <row r="84">
          <cell r="B84" t="str">
            <v>AA498</v>
          </cell>
          <cell r="C84" t="str">
            <v>Artemis</v>
          </cell>
          <cell r="D84" t="str">
            <v>Adamantopoulou</v>
          </cell>
          <cell r="E84" t="str">
            <v>KCL</v>
          </cell>
          <cell r="F84" t="str">
            <v>King's</v>
          </cell>
          <cell r="G84" t="str">
            <v>Female</v>
          </cell>
          <cell r="H84" t="str">
            <v>N</v>
          </cell>
          <cell r="I84" t="str">
            <v>Student</v>
          </cell>
          <cell r="J84">
            <v>0</v>
          </cell>
          <cell r="K84" t="str">
            <v/>
          </cell>
          <cell r="L84" t="str">
            <v>N</v>
          </cell>
          <cell r="M84">
            <v>0</v>
          </cell>
          <cell r="N84" t="str">
            <v/>
          </cell>
          <cell r="O84" t="str">
            <v>N</v>
          </cell>
          <cell r="P84">
            <v>0</v>
          </cell>
          <cell r="Q84" t="str">
            <v/>
          </cell>
          <cell r="R84" t="str">
            <v>N</v>
          </cell>
          <cell r="S84">
            <v>0</v>
          </cell>
          <cell r="T84" t="str">
            <v/>
          </cell>
          <cell r="U84" t="str">
            <v>N</v>
          </cell>
          <cell r="V84">
            <v>0</v>
          </cell>
          <cell r="W84" t="str">
            <v/>
          </cell>
          <cell r="X84" t="str">
            <v>N</v>
          </cell>
          <cell r="Y84">
            <v>0</v>
          </cell>
          <cell r="Z84">
            <v>0</v>
          </cell>
          <cell r="AA84" t="b">
            <v>0</v>
          </cell>
          <cell r="AB84" t="str">
            <v/>
          </cell>
          <cell r="AC84" t="str">
            <v/>
          </cell>
          <cell r="AD84" t="str">
            <v>AA498</v>
          </cell>
          <cell r="AE84">
            <v>0</v>
          </cell>
          <cell r="AG84">
            <v>134</v>
          </cell>
          <cell r="AH84" t="str">
            <v>AA498</v>
          </cell>
        </row>
        <row r="85">
          <cell r="B85" t="str">
            <v>WC146</v>
          </cell>
          <cell r="C85" t="str">
            <v>William</v>
          </cell>
          <cell r="D85" t="str">
            <v>Collins</v>
          </cell>
          <cell r="E85" t="str">
            <v>RHUL</v>
          </cell>
          <cell r="F85" t="str">
            <v>RHUL</v>
          </cell>
          <cell r="G85" t="str">
            <v>Male</v>
          </cell>
          <cell r="H85" t="str">
            <v>N</v>
          </cell>
          <cell r="I85" t="str">
            <v>Student</v>
          </cell>
          <cell r="J85">
            <v>0</v>
          </cell>
          <cell r="K85" t="str">
            <v/>
          </cell>
          <cell r="L85" t="str">
            <v>N</v>
          </cell>
          <cell r="M85">
            <v>0</v>
          </cell>
          <cell r="N85" t="str">
            <v/>
          </cell>
          <cell r="O85" t="str">
            <v>N</v>
          </cell>
          <cell r="P85">
            <v>0</v>
          </cell>
          <cell r="Q85" t="str">
            <v/>
          </cell>
          <cell r="R85" t="str">
            <v>N</v>
          </cell>
          <cell r="S85">
            <v>0</v>
          </cell>
          <cell r="T85" t="str">
            <v/>
          </cell>
          <cell r="U85" t="str">
            <v>N</v>
          </cell>
          <cell r="V85">
            <v>0</v>
          </cell>
          <cell r="W85" t="str">
            <v/>
          </cell>
          <cell r="X85" t="str">
            <v>N</v>
          </cell>
          <cell r="Y85">
            <v>0</v>
          </cell>
          <cell r="Z85">
            <v>0</v>
          </cell>
          <cell r="AA85">
            <v>0</v>
          </cell>
          <cell r="AB85">
            <v>115</v>
          </cell>
          <cell r="AC85">
            <v>169</v>
          </cell>
          <cell r="AD85" t="str">
            <v>WC146</v>
          </cell>
          <cell r="AE85" t="b">
            <v>0</v>
          </cell>
          <cell r="AG85" t="str">
            <v/>
          </cell>
          <cell r="AH85" t="str">
            <v>WC146</v>
          </cell>
        </row>
        <row r="86">
          <cell r="B86" t="str">
            <v>MP641</v>
          </cell>
          <cell r="C86" t="str">
            <v>Megan</v>
          </cell>
          <cell r="D86" t="str">
            <v>Powell</v>
          </cell>
          <cell r="E86" t="str">
            <v>KCL</v>
          </cell>
          <cell r="F86" t="str">
            <v>King's</v>
          </cell>
          <cell r="G86" t="str">
            <v>Female</v>
          </cell>
          <cell r="H86" t="str">
            <v>N</v>
          </cell>
          <cell r="I86" t="str">
            <v>Student</v>
          </cell>
          <cell r="J86">
            <v>0</v>
          </cell>
          <cell r="K86" t="str">
            <v/>
          </cell>
          <cell r="L86" t="str">
            <v>N</v>
          </cell>
          <cell r="M86">
            <v>0</v>
          </cell>
          <cell r="N86" t="str">
            <v/>
          </cell>
          <cell r="O86" t="str">
            <v>N</v>
          </cell>
          <cell r="P86">
            <v>0</v>
          </cell>
          <cell r="Q86" t="str">
            <v/>
          </cell>
          <cell r="R86" t="str">
            <v>N</v>
          </cell>
          <cell r="S86">
            <v>0</v>
          </cell>
          <cell r="T86" t="str">
            <v/>
          </cell>
          <cell r="U86" t="str">
            <v>N</v>
          </cell>
          <cell r="V86">
            <v>0</v>
          </cell>
          <cell r="W86" t="str">
            <v/>
          </cell>
          <cell r="X86" t="str">
            <v>N</v>
          </cell>
          <cell r="Y86">
            <v>0</v>
          </cell>
          <cell r="Z86">
            <v>0</v>
          </cell>
          <cell r="AA86" t="b">
            <v>0</v>
          </cell>
          <cell r="AB86" t="str">
            <v/>
          </cell>
          <cell r="AC86" t="str">
            <v/>
          </cell>
          <cell r="AD86" t="str">
            <v>MP641</v>
          </cell>
          <cell r="AE86">
            <v>0</v>
          </cell>
          <cell r="AG86">
            <v>135</v>
          </cell>
          <cell r="AH86" t="str">
            <v>MP641</v>
          </cell>
        </row>
        <row r="87">
          <cell r="B87" t="str">
            <v>NP503</v>
          </cell>
          <cell r="C87" t="str">
            <v>Natalie </v>
          </cell>
          <cell r="D87" t="str">
            <v>Plummer </v>
          </cell>
          <cell r="E87" t="str">
            <v>Reading</v>
          </cell>
          <cell r="F87" t="str">
            <v>Reading</v>
          </cell>
          <cell r="G87" t="str">
            <v>Female</v>
          </cell>
          <cell r="H87" t="str">
            <v>N</v>
          </cell>
          <cell r="I87" t="str">
            <v>Student</v>
          </cell>
          <cell r="J87">
            <v>0</v>
          </cell>
          <cell r="K87" t="str">
            <v/>
          </cell>
          <cell r="L87" t="str">
            <v>N</v>
          </cell>
          <cell r="M87">
            <v>0</v>
          </cell>
          <cell r="N87" t="str">
            <v/>
          </cell>
          <cell r="O87" t="str">
            <v>N</v>
          </cell>
          <cell r="P87">
            <v>0</v>
          </cell>
          <cell r="Q87" t="str">
            <v/>
          </cell>
          <cell r="R87" t="str">
            <v>N</v>
          </cell>
          <cell r="S87">
            <v>0</v>
          </cell>
          <cell r="T87" t="str">
            <v/>
          </cell>
          <cell r="U87" t="str">
            <v>N</v>
          </cell>
          <cell r="V87">
            <v>0</v>
          </cell>
          <cell r="W87" t="str">
            <v/>
          </cell>
          <cell r="X87" t="str">
            <v>N</v>
          </cell>
          <cell r="Y87">
            <v>0</v>
          </cell>
          <cell r="Z87">
            <v>0</v>
          </cell>
          <cell r="AA87" t="b">
            <v>0</v>
          </cell>
          <cell r="AB87" t="str">
            <v/>
          </cell>
          <cell r="AC87" t="str">
            <v/>
          </cell>
          <cell r="AD87" t="str">
            <v>NP503</v>
          </cell>
          <cell r="AE87">
            <v>0</v>
          </cell>
          <cell r="AG87">
            <v>136</v>
          </cell>
          <cell r="AH87" t="str">
            <v>NP503</v>
          </cell>
        </row>
        <row r="88">
          <cell r="B88" t="str">
            <v>AS973</v>
          </cell>
          <cell r="C88" t="str">
            <v>Alexander</v>
          </cell>
          <cell r="D88" t="str">
            <v>Stephens</v>
          </cell>
          <cell r="E88">
            <v>0</v>
          </cell>
          <cell r="F88" t="str">
            <v>Guest</v>
          </cell>
          <cell r="G88" t="str">
            <v>Male</v>
          </cell>
          <cell r="H88" t="str">
            <v>N</v>
          </cell>
          <cell r="I88" t="str">
            <v>Guest</v>
          </cell>
          <cell r="J88">
            <v>0</v>
          </cell>
          <cell r="K88" t="str">
            <v/>
          </cell>
          <cell r="L88" t="str">
            <v>N</v>
          </cell>
          <cell r="M88">
            <v>0</v>
          </cell>
          <cell r="N88" t="str">
            <v/>
          </cell>
          <cell r="O88" t="str">
            <v>N</v>
          </cell>
          <cell r="P88">
            <v>0</v>
          </cell>
          <cell r="Q88" t="str">
            <v/>
          </cell>
          <cell r="R88" t="str">
            <v>N</v>
          </cell>
          <cell r="S88">
            <v>0</v>
          </cell>
          <cell r="T88" t="str">
            <v/>
          </cell>
          <cell r="U88" t="str">
            <v>N</v>
          </cell>
          <cell r="V88">
            <v>0</v>
          </cell>
          <cell r="W88" t="str">
            <v/>
          </cell>
          <cell r="X88" t="str">
            <v>N</v>
          </cell>
          <cell r="Y88">
            <v>0</v>
          </cell>
          <cell r="Z88">
            <v>0</v>
          </cell>
          <cell r="AA88">
            <v>0</v>
          </cell>
          <cell r="AB88">
            <v>115</v>
          </cell>
          <cell r="AC88">
            <v>170</v>
          </cell>
          <cell r="AD88" t="str">
            <v>AS973</v>
          </cell>
          <cell r="AE88" t="b">
            <v>0</v>
          </cell>
          <cell r="AG88" t="str">
            <v/>
          </cell>
          <cell r="AH88" t="str">
            <v>AS973</v>
          </cell>
        </row>
        <row r="89">
          <cell r="B89" t="str">
            <v>AD338</v>
          </cell>
          <cell r="C89" t="str">
            <v>Amy</v>
          </cell>
          <cell r="D89" t="str">
            <v>Davila</v>
          </cell>
          <cell r="E89" t="str">
            <v>Imperial</v>
          </cell>
          <cell r="F89" t="str">
            <v>Imperial</v>
          </cell>
          <cell r="G89" t="str">
            <v>Female</v>
          </cell>
          <cell r="H89" t="str">
            <v>N</v>
          </cell>
          <cell r="I89" t="str">
            <v>Student</v>
          </cell>
          <cell r="J89">
            <v>0</v>
          </cell>
          <cell r="K89" t="str">
            <v/>
          </cell>
          <cell r="L89" t="str">
            <v>N</v>
          </cell>
          <cell r="M89">
            <v>0</v>
          </cell>
          <cell r="N89" t="str">
            <v/>
          </cell>
          <cell r="O89" t="str">
            <v>N</v>
          </cell>
          <cell r="P89">
            <v>0</v>
          </cell>
          <cell r="Q89" t="str">
            <v/>
          </cell>
          <cell r="R89" t="str">
            <v>N</v>
          </cell>
          <cell r="S89">
            <v>0</v>
          </cell>
          <cell r="T89" t="str">
            <v/>
          </cell>
          <cell r="U89" t="str">
            <v>N</v>
          </cell>
          <cell r="V89">
            <v>0</v>
          </cell>
          <cell r="W89" t="str">
            <v/>
          </cell>
          <cell r="X89" t="str">
            <v>N</v>
          </cell>
          <cell r="Y89">
            <v>0</v>
          </cell>
          <cell r="Z89">
            <v>0</v>
          </cell>
          <cell r="AA89" t="b">
            <v>0</v>
          </cell>
          <cell r="AB89" t="str">
            <v/>
          </cell>
          <cell r="AC89" t="str">
            <v/>
          </cell>
          <cell r="AD89" t="str">
            <v>AD338</v>
          </cell>
          <cell r="AE89">
            <v>0</v>
          </cell>
          <cell r="AG89">
            <v>137</v>
          </cell>
          <cell r="AH89" t="str">
            <v>AD338</v>
          </cell>
        </row>
        <row r="90">
          <cell r="B90" t="str">
            <v>DT570</v>
          </cell>
          <cell r="C90" t="str">
            <v>Daniel</v>
          </cell>
          <cell r="D90" t="str">
            <v>Tang</v>
          </cell>
          <cell r="E90" t="str">
            <v>KCL</v>
          </cell>
          <cell r="F90" t="str">
            <v>King's</v>
          </cell>
          <cell r="G90" t="str">
            <v>Male</v>
          </cell>
          <cell r="H90" t="str">
            <v>N</v>
          </cell>
          <cell r="I90" t="str">
            <v>Student</v>
          </cell>
          <cell r="J90">
            <v>0</v>
          </cell>
          <cell r="K90" t="str">
            <v/>
          </cell>
          <cell r="L90" t="str">
            <v>N</v>
          </cell>
          <cell r="M90">
            <v>0</v>
          </cell>
          <cell r="N90" t="str">
            <v/>
          </cell>
          <cell r="O90" t="str">
            <v>N</v>
          </cell>
          <cell r="P90">
            <v>0</v>
          </cell>
          <cell r="Q90" t="str">
            <v/>
          </cell>
          <cell r="R90" t="str">
            <v>N</v>
          </cell>
          <cell r="S90">
            <v>0</v>
          </cell>
          <cell r="T90" t="str">
            <v/>
          </cell>
          <cell r="U90" t="str">
            <v>N</v>
          </cell>
          <cell r="V90">
            <v>0</v>
          </cell>
          <cell r="W90" t="str">
            <v/>
          </cell>
          <cell r="X90" t="str">
            <v>N</v>
          </cell>
          <cell r="Y90">
            <v>0</v>
          </cell>
          <cell r="Z90">
            <v>0</v>
          </cell>
          <cell r="AA90">
            <v>0</v>
          </cell>
          <cell r="AB90">
            <v>115</v>
          </cell>
          <cell r="AC90">
            <v>171</v>
          </cell>
          <cell r="AD90" t="str">
            <v>DT570</v>
          </cell>
          <cell r="AE90" t="b">
            <v>0</v>
          </cell>
          <cell r="AG90" t="str">
            <v/>
          </cell>
          <cell r="AH90" t="str">
            <v>DT570</v>
          </cell>
        </row>
        <row r="91">
          <cell r="B91" t="str">
            <v>DO882</v>
          </cell>
          <cell r="C91" t="str">
            <v>David </v>
          </cell>
          <cell r="D91" t="str">
            <v>Ogbechie </v>
          </cell>
          <cell r="E91" t="str">
            <v>UCL</v>
          </cell>
          <cell r="F91" t="str">
            <v>UCL</v>
          </cell>
          <cell r="G91" t="str">
            <v>Male</v>
          </cell>
          <cell r="H91" t="str">
            <v>N</v>
          </cell>
          <cell r="I91" t="str">
            <v>Student</v>
          </cell>
          <cell r="J91">
            <v>0</v>
          </cell>
          <cell r="K91" t="str">
            <v/>
          </cell>
          <cell r="L91" t="str">
            <v>N</v>
          </cell>
          <cell r="M91">
            <v>0</v>
          </cell>
          <cell r="N91" t="str">
            <v/>
          </cell>
          <cell r="O91" t="str">
            <v>N</v>
          </cell>
          <cell r="P91">
            <v>0</v>
          </cell>
          <cell r="Q91" t="str">
            <v/>
          </cell>
          <cell r="R91" t="str">
            <v>N</v>
          </cell>
          <cell r="S91">
            <v>0</v>
          </cell>
          <cell r="T91" t="str">
            <v/>
          </cell>
          <cell r="U91" t="str">
            <v>N</v>
          </cell>
          <cell r="V91">
            <v>0</v>
          </cell>
          <cell r="W91" t="str">
            <v/>
          </cell>
          <cell r="X91" t="str">
            <v>N</v>
          </cell>
          <cell r="Y91">
            <v>0</v>
          </cell>
          <cell r="Z91">
            <v>0</v>
          </cell>
          <cell r="AA91">
            <v>0</v>
          </cell>
          <cell r="AB91">
            <v>115</v>
          </cell>
          <cell r="AC91">
            <v>172</v>
          </cell>
          <cell r="AD91" t="str">
            <v>DO882</v>
          </cell>
          <cell r="AE91" t="b">
            <v>0</v>
          </cell>
          <cell r="AG91" t="str">
            <v/>
          </cell>
          <cell r="AH91" t="str">
            <v>DO882</v>
          </cell>
        </row>
        <row r="92">
          <cell r="B92" t="str">
            <v>NH246</v>
          </cell>
          <cell r="C92" t="str">
            <v>Nicholas</v>
          </cell>
          <cell r="D92" t="str">
            <v>Hinchley</v>
          </cell>
          <cell r="E92" t="str">
            <v>UCL</v>
          </cell>
          <cell r="F92" t="str">
            <v>UCL</v>
          </cell>
          <cell r="G92" t="str">
            <v>Male</v>
          </cell>
          <cell r="H92" t="str">
            <v>N</v>
          </cell>
          <cell r="I92" t="str">
            <v>Student</v>
          </cell>
          <cell r="J92">
            <v>0</v>
          </cell>
          <cell r="K92" t="str">
            <v/>
          </cell>
          <cell r="L92" t="str">
            <v>N</v>
          </cell>
          <cell r="M92">
            <v>0</v>
          </cell>
          <cell r="N92" t="str">
            <v/>
          </cell>
          <cell r="O92" t="str">
            <v>N</v>
          </cell>
          <cell r="P92">
            <v>0</v>
          </cell>
          <cell r="Q92" t="str">
            <v/>
          </cell>
          <cell r="R92" t="str">
            <v>N</v>
          </cell>
          <cell r="S92">
            <v>0</v>
          </cell>
          <cell r="T92" t="str">
            <v/>
          </cell>
          <cell r="U92" t="str">
            <v>N</v>
          </cell>
          <cell r="V92">
            <v>0</v>
          </cell>
          <cell r="W92" t="str">
            <v/>
          </cell>
          <cell r="X92" t="str">
            <v>N</v>
          </cell>
          <cell r="Y92">
            <v>0</v>
          </cell>
          <cell r="Z92">
            <v>0</v>
          </cell>
          <cell r="AA92">
            <v>0</v>
          </cell>
          <cell r="AB92">
            <v>115</v>
          </cell>
          <cell r="AC92">
            <v>173</v>
          </cell>
          <cell r="AD92" t="str">
            <v>NH246</v>
          </cell>
          <cell r="AE92" t="b">
            <v>0</v>
          </cell>
          <cell r="AG92" t="str">
            <v/>
          </cell>
          <cell r="AH92" t="str">
            <v>NH246</v>
          </cell>
        </row>
        <row r="93">
          <cell r="B93" t="str">
            <v>CL366</v>
          </cell>
          <cell r="C93" t="str">
            <v>Clara</v>
          </cell>
          <cell r="D93" t="str">
            <v>Lim</v>
          </cell>
          <cell r="E93" t="str">
            <v>UCL</v>
          </cell>
          <cell r="F93" t="str">
            <v>UCL</v>
          </cell>
          <cell r="G93" t="str">
            <v>Female</v>
          </cell>
          <cell r="H93" t="str">
            <v>N</v>
          </cell>
          <cell r="I93" t="str">
            <v>Student</v>
          </cell>
          <cell r="J93">
            <v>0</v>
          </cell>
          <cell r="K93" t="str">
            <v/>
          </cell>
          <cell r="L93" t="str">
            <v>N</v>
          </cell>
          <cell r="M93">
            <v>0</v>
          </cell>
          <cell r="N93" t="str">
            <v/>
          </cell>
          <cell r="O93" t="str">
            <v>N</v>
          </cell>
          <cell r="P93">
            <v>0</v>
          </cell>
          <cell r="Q93" t="str">
            <v/>
          </cell>
          <cell r="R93" t="str">
            <v>N</v>
          </cell>
          <cell r="S93">
            <v>0</v>
          </cell>
          <cell r="T93" t="str">
            <v/>
          </cell>
          <cell r="U93" t="str">
            <v>N</v>
          </cell>
          <cell r="V93">
            <v>0</v>
          </cell>
          <cell r="W93" t="str">
            <v/>
          </cell>
          <cell r="X93" t="str">
            <v>N</v>
          </cell>
          <cell r="Y93">
            <v>0</v>
          </cell>
          <cell r="Z93">
            <v>0</v>
          </cell>
          <cell r="AA93" t="b">
            <v>0</v>
          </cell>
          <cell r="AB93" t="str">
            <v/>
          </cell>
          <cell r="AC93" t="str">
            <v/>
          </cell>
          <cell r="AD93" t="str">
            <v>CL366</v>
          </cell>
          <cell r="AE93">
            <v>0</v>
          </cell>
          <cell r="AG93">
            <v>138</v>
          </cell>
          <cell r="AH93" t="str">
            <v>CL366</v>
          </cell>
        </row>
        <row r="94">
          <cell r="B94" t="str">
            <v>DW348</v>
          </cell>
          <cell r="C94" t="str">
            <v>Danielle</v>
          </cell>
          <cell r="D94" t="str">
            <v>Wirz</v>
          </cell>
          <cell r="E94" t="str">
            <v>UCL</v>
          </cell>
          <cell r="F94" t="str">
            <v>UCL</v>
          </cell>
          <cell r="G94" t="str">
            <v>Female</v>
          </cell>
          <cell r="H94" t="str">
            <v>N</v>
          </cell>
          <cell r="I94" t="str">
            <v>Student</v>
          </cell>
          <cell r="J94">
            <v>0</v>
          </cell>
          <cell r="K94" t="str">
            <v/>
          </cell>
          <cell r="L94" t="str">
            <v>N</v>
          </cell>
          <cell r="M94">
            <v>0</v>
          </cell>
          <cell r="N94" t="str">
            <v/>
          </cell>
          <cell r="O94" t="str">
            <v>N</v>
          </cell>
          <cell r="P94">
            <v>0</v>
          </cell>
          <cell r="Q94" t="str">
            <v/>
          </cell>
          <cell r="R94" t="str">
            <v>N</v>
          </cell>
          <cell r="S94">
            <v>0</v>
          </cell>
          <cell r="T94" t="str">
            <v/>
          </cell>
          <cell r="U94" t="str">
            <v>N</v>
          </cell>
          <cell r="V94">
            <v>0</v>
          </cell>
          <cell r="W94" t="str">
            <v/>
          </cell>
          <cell r="X94" t="str">
            <v>N</v>
          </cell>
          <cell r="Y94">
            <v>0</v>
          </cell>
          <cell r="Z94">
            <v>0</v>
          </cell>
          <cell r="AA94" t="b">
            <v>0</v>
          </cell>
          <cell r="AB94" t="str">
            <v/>
          </cell>
          <cell r="AC94" t="str">
            <v/>
          </cell>
          <cell r="AD94" t="str">
            <v>DW348</v>
          </cell>
          <cell r="AE94">
            <v>0</v>
          </cell>
          <cell r="AG94">
            <v>139</v>
          </cell>
          <cell r="AH94" t="str">
            <v>DW348</v>
          </cell>
        </row>
        <row r="95">
          <cell r="B95" t="str">
            <v>WM152</v>
          </cell>
          <cell r="C95" t="str">
            <v>William</v>
          </cell>
          <cell r="D95" t="str">
            <v>McLean</v>
          </cell>
          <cell r="E95" t="str">
            <v>UCL</v>
          </cell>
          <cell r="F95" t="str">
            <v>UCL</v>
          </cell>
          <cell r="G95" t="str">
            <v>Male</v>
          </cell>
          <cell r="H95" t="str">
            <v>N</v>
          </cell>
          <cell r="I95" t="str">
            <v>Student</v>
          </cell>
          <cell r="J95">
            <v>0</v>
          </cell>
          <cell r="K95" t="str">
            <v/>
          </cell>
          <cell r="L95" t="str">
            <v>N</v>
          </cell>
          <cell r="M95">
            <v>0</v>
          </cell>
          <cell r="N95" t="str">
            <v/>
          </cell>
          <cell r="O95" t="str">
            <v>N</v>
          </cell>
          <cell r="P95">
            <v>0</v>
          </cell>
          <cell r="Q95" t="str">
            <v/>
          </cell>
          <cell r="R95" t="str">
            <v>N</v>
          </cell>
          <cell r="S95">
            <v>0</v>
          </cell>
          <cell r="T95" t="str">
            <v/>
          </cell>
          <cell r="U95" t="str">
            <v>N</v>
          </cell>
          <cell r="V95">
            <v>0</v>
          </cell>
          <cell r="W95" t="str">
            <v/>
          </cell>
          <cell r="X95" t="str">
            <v>N</v>
          </cell>
          <cell r="Y95">
            <v>0</v>
          </cell>
          <cell r="Z95">
            <v>0</v>
          </cell>
          <cell r="AA95">
            <v>0</v>
          </cell>
          <cell r="AB95">
            <v>115</v>
          </cell>
          <cell r="AC95">
            <v>174</v>
          </cell>
          <cell r="AD95" t="str">
            <v>WM152</v>
          </cell>
          <cell r="AE95" t="b">
            <v>0</v>
          </cell>
          <cell r="AG95" t="str">
            <v/>
          </cell>
          <cell r="AH95" t="str">
            <v>WM152</v>
          </cell>
        </row>
        <row r="96">
          <cell r="B96" t="str">
            <v>RT301</v>
          </cell>
          <cell r="C96" t="str">
            <v>Rojah</v>
          </cell>
          <cell r="D96" t="str">
            <v>Thayabaran</v>
          </cell>
          <cell r="E96" t="str">
            <v>UCL</v>
          </cell>
          <cell r="F96" t="str">
            <v>UCL</v>
          </cell>
          <cell r="G96" t="str">
            <v>Female</v>
          </cell>
          <cell r="H96" t="str">
            <v>N</v>
          </cell>
          <cell r="I96" t="str">
            <v>Student</v>
          </cell>
          <cell r="J96">
            <v>0</v>
          </cell>
          <cell r="K96" t="str">
            <v/>
          </cell>
          <cell r="L96" t="str">
            <v>N</v>
          </cell>
          <cell r="M96">
            <v>0</v>
          </cell>
          <cell r="N96" t="str">
            <v/>
          </cell>
          <cell r="O96" t="str">
            <v>N</v>
          </cell>
          <cell r="P96">
            <v>0</v>
          </cell>
          <cell r="Q96" t="str">
            <v/>
          </cell>
          <cell r="R96" t="str">
            <v>N</v>
          </cell>
          <cell r="S96">
            <v>0</v>
          </cell>
          <cell r="T96" t="str">
            <v/>
          </cell>
          <cell r="U96" t="str">
            <v>N</v>
          </cell>
          <cell r="V96">
            <v>0</v>
          </cell>
          <cell r="W96" t="str">
            <v/>
          </cell>
          <cell r="X96" t="str">
            <v>N</v>
          </cell>
          <cell r="Y96">
            <v>0</v>
          </cell>
          <cell r="Z96">
            <v>0</v>
          </cell>
          <cell r="AA96" t="b">
            <v>0</v>
          </cell>
          <cell r="AB96" t="str">
            <v/>
          </cell>
          <cell r="AC96" t="str">
            <v/>
          </cell>
          <cell r="AD96" t="str">
            <v>RT301</v>
          </cell>
          <cell r="AE96">
            <v>0</v>
          </cell>
          <cell r="AG96">
            <v>140</v>
          </cell>
          <cell r="AH96" t="str">
            <v>RT301</v>
          </cell>
        </row>
        <row r="97">
          <cell r="B97" t="str">
            <v>MD660</v>
          </cell>
          <cell r="C97" t="str">
            <v>Matt</v>
          </cell>
          <cell r="D97" t="str">
            <v>Dawe</v>
          </cell>
          <cell r="E97" t="str">
            <v>UCL</v>
          </cell>
          <cell r="F97" t="str">
            <v>UCL</v>
          </cell>
          <cell r="G97" t="str">
            <v>Male</v>
          </cell>
          <cell r="H97" t="str">
            <v>N</v>
          </cell>
          <cell r="I97" t="str">
            <v>Student</v>
          </cell>
          <cell r="J97">
            <v>0</v>
          </cell>
          <cell r="K97" t="str">
            <v/>
          </cell>
          <cell r="L97" t="str">
            <v>N</v>
          </cell>
          <cell r="M97">
            <v>0</v>
          </cell>
          <cell r="N97" t="str">
            <v/>
          </cell>
          <cell r="O97" t="str">
            <v>N</v>
          </cell>
          <cell r="P97">
            <v>0</v>
          </cell>
          <cell r="Q97" t="str">
            <v/>
          </cell>
          <cell r="R97" t="str">
            <v>N</v>
          </cell>
          <cell r="S97">
            <v>0</v>
          </cell>
          <cell r="T97" t="str">
            <v/>
          </cell>
          <cell r="U97" t="str">
            <v>N</v>
          </cell>
          <cell r="V97">
            <v>0</v>
          </cell>
          <cell r="W97" t="str">
            <v/>
          </cell>
          <cell r="X97" t="str">
            <v>N</v>
          </cell>
          <cell r="Y97">
            <v>0</v>
          </cell>
          <cell r="Z97">
            <v>0</v>
          </cell>
          <cell r="AA97">
            <v>0</v>
          </cell>
          <cell r="AB97">
            <v>115</v>
          </cell>
          <cell r="AC97">
            <v>175</v>
          </cell>
          <cell r="AD97" t="str">
            <v>MD660</v>
          </cell>
          <cell r="AE97" t="b">
            <v>0</v>
          </cell>
          <cell r="AG97" t="str">
            <v/>
          </cell>
          <cell r="AH97" t="str">
            <v>MD660</v>
          </cell>
        </row>
        <row r="98">
          <cell r="B98" t="str">
            <v>GK339</v>
          </cell>
          <cell r="C98" t="str">
            <v>Georgie</v>
          </cell>
          <cell r="D98" t="str">
            <v>Kirby</v>
          </cell>
          <cell r="E98" t="str">
            <v>UCL</v>
          </cell>
          <cell r="F98" t="str">
            <v>UCL</v>
          </cell>
          <cell r="G98" t="str">
            <v>Female</v>
          </cell>
          <cell r="H98" t="str">
            <v>N</v>
          </cell>
          <cell r="I98" t="str">
            <v>Student</v>
          </cell>
          <cell r="J98">
            <v>0</v>
          </cell>
          <cell r="K98" t="str">
            <v/>
          </cell>
          <cell r="L98" t="str">
            <v>N</v>
          </cell>
          <cell r="M98">
            <v>0</v>
          </cell>
          <cell r="N98" t="str">
            <v/>
          </cell>
          <cell r="O98" t="str">
            <v>N</v>
          </cell>
          <cell r="P98">
            <v>0</v>
          </cell>
          <cell r="Q98" t="str">
            <v/>
          </cell>
          <cell r="R98" t="str">
            <v>N</v>
          </cell>
          <cell r="S98">
            <v>0</v>
          </cell>
          <cell r="T98" t="str">
            <v/>
          </cell>
          <cell r="U98" t="str">
            <v>N</v>
          </cell>
          <cell r="V98">
            <v>0</v>
          </cell>
          <cell r="W98" t="str">
            <v/>
          </cell>
          <cell r="X98" t="str">
            <v>N</v>
          </cell>
          <cell r="Y98">
            <v>0</v>
          </cell>
          <cell r="Z98">
            <v>0</v>
          </cell>
          <cell r="AA98" t="b">
            <v>0</v>
          </cell>
          <cell r="AB98" t="str">
            <v/>
          </cell>
          <cell r="AC98" t="str">
            <v/>
          </cell>
          <cell r="AD98" t="str">
            <v>GK339</v>
          </cell>
          <cell r="AE98">
            <v>0</v>
          </cell>
          <cell r="AG98">
            <v>141</v>
          </cell>
          <cell r="AH98" t="str">
            <v>GK339</v>
          </cell>
        </row>
        <row r="99">
          <cell r="B99" t="str">
            <v>EK656</v>
          </cell>
          <cell r="C99" t="str">
            <v>Emma</v>
          </cell>
          <cell r="D99" t="str">
            <v>Kerr</v>
          </cell>
          <cell r="E99" t="str">
            <v>UCL</v>
          </cell>
          <cell r="F99" t="str">
            <v>UCL</v>
          </cell>
          <cell r="G99" t="str">
            <v>Female</v>
          </cell>
          <cell r="H99" t="str">
            <v>N</v>
          </cell>
          <cell r="I99" t="str">
            <v>Student</v>
          </cell>
          <cell r="J99">
            <v>0</v>
          </cell>
          <cell r="K99" t="str">
            <v/>
          </cell>
          <cell r="L99" t="str">
            <v>N</v>
          </cell>
          <cell r="M99">
            <v>0</v>
          </cell>
          <cell r="N99" t="str">
            <v/>
          </cell>
          <cell r="O99" t="str">
            <v>N</v>
          </cell>
          <cell r="P99">
            <v>0</v>
          </cell>
          <cell r="Q99" t="str">
            <v/>
          </cell>
          <cell r="R99" t="str">
            <v>N</v>
          </cell>
          <cell r="S99">
            <v>0</v>
          </cell>
          <cell r="T99" t="str">
            <v/>
          </cell>
          <cell r="U99" t="str">
            <v>N</v>
          </cell>
          <cell r="V99">
            <v>0</v>
          </cell>
          <cell r="W99" t="str">
            <v/>
          </cell>
          <cell r="X99" t="str">
            <v>N</v>
          </cell>
          <cell r="Y99">
            <v>0</v>
          </cell>
          <cell r="Z99">
            <v>0</v>
          </cell>
          <cell r="AA99" t="b">
            <v>0</v>
          </cell>
          <cell r="AB99" t="str">
            <v/>
          </cell>
          <cell r="AC99" t="str">
            <v/>
          </cell>
          <cell r="AD99" t="str">
            <v>EK656</v>
          </cell>
          <cell r="AE99">
            <v>0</v>
          </cell>
          <cell r="AG99">
            <v>142</v>
          </cell>
          <cell r="AH99" t="str">
            <v>EK656</v>
          </cell>
        </row>
        <row r="100">
          <cell r="B100" t="str">
            <v>WD152</v>
          </cell>
          <cell r="C100" t="str">
            <v>William</v>
          </cell>
          <cell r="D100" t="str">
            <v>De Doncker</v>
          </cell>
          <cell r="E100" t="str">
            <v>UCL</v>
          </cell>
          <cell r="F100" t="str">
            <v>UCL</v>
          </cell>
          <cell r="G100" t="str">
            <v>Male</v>
          </cell>
          <cell r="H100" t="str">
            <v>N</v>
          </cell>
          <cell r="I100" t="str">
            <v>Student</v>
          </cell>
          <cell r="J100">
            <v>0</v>
          </cell>
          <cell r="K100" t="str">
            <v/>
          </cell>
          <cell r="L100" t="str">
            <v>N</v>
          </cell>
          <cell r="M100">
            <v>0</v>
          </cell>
          <cell r="N100" t="str">
            <v/>
          </cell>
          <cell r="O100" t="str">
            <v>N</v>
          </cell>
          <cell r="P100">
            <v>0</v>
          </cell>
          <cell r="Q100" t="str">
            <v/>
          </cell>
          <cell r="R100" t="str">
            <v>N</v>
          </cell>
          <cell r="S100">
            <v>0</v>
          </cell>
          <cell r="T100" t="str">
            <v/>
          </cell>
          <cell r="U100" t="str">
            <v>N</v>
          </cell>
          <cell r="V100">
            <v>0</v>
          </cell>
          <cell r="W100" t="str">
            <v/>
          </cell>
          <cell r="X100" t="str">
            <v>N</v>
          </cell>
          <cell r="Y100">
            <v>0</v>
          </cell>
          <cell r="Z100">
            <v>0</v>
          </cell>
          <cell r="AA100">
            <v>0</v>
          </cell>
          <cell r="AB100">
            <v>115</v>
          </cell>
          <cell r="AC100">
            <v>176</v>
          </cell>
          <cell r="AD100" t="str">
            <v>WD152</v>
          </cell>
          <cell r="AE100" t="b">
            <v>0</v>
          </cell>
          <cell r="AG100" t="str">
            <v/>
          </cell>
          <cell r="AH100" t="str">
            <v>WD152</v>
          </cell>
        </row>
        <row r="101">
          <cell r="B101" t="str">
            <v>JS629</v>
          </cell>
          <cell r="C101" t="str">
            <v>Jacob</v>
          </cell>
          <cell r="D101" t="str">
            <v>Sayers</v>
          </cell>
          <cell r="E101" t="str">
            <v>UCL</v>
          </cell>
          <cell r="F101" t="str">
            <v>UCL</v>
          </cell>
          <cell r="G101" t="str">
            <v>Male</v>
          </cell>
          <cell r="H101" t="str">
            <v>N</v>
          </cell>
          <cell r="I101" t="str">
            <v>Student</v>
          </cell>
          <cell r="J101">
            <v>0</v>
          </cell>
          <cell r="K101" t="str">
            <v/>
          </cell>
          <cell r="L101" t="str">
            <v>N</v>
          </cell>
          <cell r="M101">
            <v>0</v>
          </cell>
          <cell r="N101" t="str">
            <v/>
          </cell>
          <cell r="O101" t="str">
            <v>N</v>
          </cell>
          <cell r="P101">
            <v>0</v>
          </cell>
          <cell r="Q101" t="str">
            <v/>
          </cell>
          <cell r="R101" t="str">
            <v>N</v>
          </cell>
          <cell r="S101">
            <v>0</v>
          </cell>
          <cell r="T101" t="str">
            <v/>
          </cell>
          <cell r="U101" t="str">
            <v>N</v>
          </cell>
          <cell r="V101">
            <v>0</v>
          </cell>
          <cell r="W101" t="str">
            <v/>
          </cell>
          <cell r="X101" t="str">
            <v>N</v>
          </cell>
          <cell r="Y101">
            <v>0</v>
          </cell>
          <cell r="Z101">
            <v>0</v>
          </cell>
          <cell r="AA101">
            <v>0</v>
          </cell>
          <cell r="AB101">
            <v>115</v>
          </cell>
          <cell r="AC101">
            <v>177</v>
          </cell>
          <cell r="AD101" t="str">
            <v>JS629</v>
          </cell>
          <cell r="AE101" t="b">
            <v>0</v>
          </cell>
          <cell r="AG101" t="str">
            <v/>
          </cell>
          <cell r="AH101" t="str">
            <v>JS629</v>
          </cell>
        </row>
        <row r="102">
          <cell r="B102" t="str">
            <v>WK577</v>
          </cell>
          <cell r="C102" t="str">
            <v>Wai Yin</v>
          </cell>
          <cell r="D102" t="str">
            <v>Kwok</v>
          </cell>
          <cell r="E102" t="str">
            <v>UCL</v>
          </cell>
          <cell r="F102" t="str">
            <v>UCL</v>
          </cell>
          <cell r="G102" t="str">
            <v>Female</v>
          </cell>
          <cell r="H102" t="str">
            <v>N</v>
          </cell>
          <cell r="I102" t="str">
            <v>Student</v>
          </cell>
          <cell r="J102">
            <v>0</v>
          </cell>
          <cell r="K102" t="str">
            <v/>
          </cell>
          <cell r="L102" t="str">
            <v>N</v>
          </cell>
          <cell r="M102">
            <v>0</v>
          </cell>
          <cell r="N102" t="str">
            <v/>
          </cell>
          <cell r="O102" t="str">
            <v>N</v>
          </cell>
          <cell r="P102">
            <v>0</v>
          </cell>
          <cell r="Q102" t="str">
            <v/>
          </cell>
          <cell r="R102" t="str">
            <v>N</v>
          </cell>
          <cell r="S102">
            <v>0</v>
          </cell>
          <cell r="T102" t="str">
            <v/>
          </cell>
          <cell r="U102" t="str">
            <v>N</v>
          </cell>
          <cell r="V102">
            <v>0</v>
          </cell>
          <cell r="W102" t="str">
            <v/>
          </cell>
          <cell r="X102" t="str">
            <v>N</v>
          </cell>
          <cell r="Y102">
            <v>0</v>
          </cell>
          <cell r="Z102">
            <v>0</v>
          </cell>
          <cell r="AA102" t="b">
            <v>0</v>
          </cell>
          <cell r="AB102" t="str">
            <v/>
          </cell>
          <cell r="AC102" t="str">
            <v/>
          </cell>
          <cell r="AD102" t="str">
            <v>WK577</v>
          </cell>
          <cell r="AE102">
            <v>0</v>
          </cell>
          <cell r="AG102">
            <v>143</v>
          </cell>
          <cell r="AH102" t="str">
            <v>WK577</v>
          </cell>
        </row>
        <row r="103">
          <cell r="B103" t="str">
            <v>FB374</v>
          </cell>
          <cell r="C103" t="str">
            <v>Fabian</v>
          </cell>
          <cell r="D103" t="str">
            <v>Bylehn</v>
          </cell>
          <cell r="E103" t="str">
            <v>UCL</v>
          </cell>
          <cell r="F103" t="str">
            <v>UCL</v>
          </cell>
          <cell r="G103" t="str">
            <v>Male</v>
          </cell>
          <cell r="H103" t="str">
            <v>N</v>
          </cell>
          <cell r="I103" t="str">
            <v>Student</v>
          </cell>
          <cell r="J103">
            <v>0</v>
          </cell>
          <cell r="K103" t="str">
            <v/>
          </cell>
          <cell r="L103" t="str">
            <v>N</v>
          </cell>
          <cell r="M103">
            <v>0</v>
          </cell>
          <cell r="N103" t="str">
            <v/>
          </cell>
          <cell r="O103" t="str">
            <v>N</v>
          </cell>
          <cell r="P103">
            <v>0</v>
          </cell>
          <cell r="Q103" t="str">
            <v/>
          </cell>
          <cell r="R103" t="str">
            <v>N</v>
          </cell>
          <cell r="S103">
            <v>0</v>
          </cell>
          <cell r="T103" t="str">
            <v/>
          </cell>
          <cell r="U103" t="str">
            <v>N</v>
          </cell>
          <cell r="V103">
            <v>0</v>
          </cell>
          <cell r="W103" t="str">
            <v/>
          </cell>
          <cell r="X103" t="str">
            <v>N</v>
          </cell>
          <cell r="Y103">
            <v>0</v>
          </cell>
          <cell r="Z103">
            <v>0</v>
          </cell>
          <cell r="AA103">
            <v>0</v>
          </cell>
          <cell r="AB103">
            <v>115</v>
          </cell>
          <cell r="AC103">
            <v>178</v>
          </cell>
          <cell r="AD103" t="str">
            <v>FB374</v>
          </cell>
          <cell r="AE103" t="b">
            <v>0</v>
          </cell>
          <cell r="AG103" t="str">
            <v/>
          </cell>
          <cell r="AH103" t="str">
            <v>FB374</v>
          </cell>
        </row>
        <row r="104">
          <cell r="B104" t="str">
            <v>KP968</v>
          </cell>
          <cell r="C104" t="str">
            <v>Kathrine</v>
          </cell>
          <cell r="D104" t="str">
            <v>Petersen</v>
          </cell>
          <cell r="E104" t="str">
            <v>UCL</v>
          </cell>
          <cell r="F104" t="str">
            <v>UCL</v>
          </cell>
          <cell r="G104" t="str">
            <v>Female</v>
          </cell>
          <cell r="H104" t="str">
            <v>N</v>
          </cell>
          <cell r="I104" t="str">
            <v>Student</v>
          </cell>
          <cell r="J104">
            <v>0</v>
          </cell>
          <cell r="K104" t="str">
            <v/>
          </cell>
          <cell r="L104" t="str">
            <v>N</v>
          </cell>
          <cell r="M104">
            <v>0</v>
          </cell>
          <cell r="N104" t="str">
            <v/>
          </cell>
          <cell r="O104" t="str">
            <v>N</v>
          </cell>
          <cell r="P104">
            <v>0</v>
          </cell>
          <cell r="Q104" t="str">
            <v/>
          </cell>
          <cell r="R104" t="str">
            <v>N</v>
          </cell>
          <cell r="S104">
            <v>0</v>
          </cell>
          <cell r="T104" t="str">
            <v/>
          </cell>
          <cell r="U104" t="str">
            <v>N</v>
          </cell>
          <cell r="V104">
            <v>0</v>
          </cell>
          <cell r="W104" t="str">
            <v/>
          </cell>
          <cell r="X104" t="str">
            <v>N</v>
          </cell>
          <cell r="Y104">
            <v>0</v>
          </cell>
          <cell r="Z104">
            <v>0</v>
          </cell>
          <cell r="AA104" t="b">
            <v>0</v>
          </cell>
          <cell r="AB104" t="str">
            <v/>
          </cell>
          <cell r="AC104" t="str">
            <v/>
          </cell>
          <cell r="AD104" t="str">
            <v>KP968</v>
          </cell>
          <cell r="AE104">
            <v>0</v>
          </cell>
          <cell r="AG104">
            <v>144</v>
          </cell>
          <cell r="AH104" t="str">
            <v>KP968</v>
          </cell>
        </row>
        <row r="105">
          <cell r="B105" t="str">
            <v>FS461</v>
          </cell>
          <cell r="C105" t="str">
            <v>Felix</v>
          </cell>
          <cell r="D105" t="str">
            <v>Steckler</v>
          </cell>
          <cell r="E105" t="str">
            <v>UCL</v>
          </cell>
          <cell r="F105" t="str">
            <v>UCL</v>
          </cell>
          <cell r="G105" t="str">
            <v>Male</v>
          </cell>
          <cell r="H105" t="str">
            <v>N</v>
          </cell>
          <cell r="I105" t="str">
            <v>Student</v>
          </cell>
          <cell r="J105">
            <v>0</v>
          </cell>
          <cell r="K105" t="str">
            <v/>
          </cell>
          <cell r="L105" t="str">
            <v>N</v>
          </cell>
          <cell r="M105">
            <v>0</v>
          </cell>
          <cell r="N105" t="str">
            <v/>
          </cell>
          <cell r="O105" t="str">
            <v>N</v>
          </cell>
          <cell r="P105">
            <v>0</v>
          </cell>
          <cell r="Q105" t="str">
            <v/>
          </cell>
          <cell r="R105" t="str">
            <v>N</v>
          </cell>
          <cell r="S105">
            <v>0</v>
          </cell>
          <cell r="T105" t="str">
            <v/>
          </cell>
          <cell r="U105" t="str">
            <v>N</v>
          </cell>
          <cell r="V105">
            <v>0</v>
          </cell>
          <cell r="W105" t="str">
            <v/>
          </cell>
          <cell r="X105" t="str">
            <v>N</v>
          </cell>
          <cell r="Y105">
            <v>0</v>
          </cell>
          <cell r="Z105">
            <v>0</v>
          </cell>
          <cell r="AA105">
            <v>0</v>
          </cell>
          <cell r="AB105">
            <v>115</v>
          </cell>
          <cell r="AC105">
            <v>179</v>
          </cell>
          <cell r="AD105" t="str">
            <v>FS461</v>
          </cell>
          <cell r="AE105" t="b">
            <v>0</v>
          </cell>
          <cell r="AG105" t="str">
            <v/>
          </cell>
          <cell r="AH105" t="str">
            <v>FS461</v>
          </cell>
        </row>
        <row r="106">
          <cell r="B106" t="str">
            <v>ER895</v>
          </cell>
          <cell r="C106" t="str">
            <v>Ethan </v>
          </cell>
          <cell r="D106" t="str">
            <v>Rhys-Jenkins</v>
          </cell>
          <cell r="E106" t="str">
            <v>UCL</v>
          </cell>
          <cell r="F106" t="str">
            <v>UCL</v>
          </cell>
          <cell r="G106" t="str">
            <v>Male</v>
          </cell>
          <cell r="H106" t="str">
            <v>N</v>
          </cell>
          <cell r="I106" t="str">
            <v>Student</v>
          </cell>
          <cell r="J106">
            <v>0</v>
          </cell>
          <cell r="K106" t="str">
            <v/>
          </cell>
          <cell r="L106" t="str">
            <v>N</v>
          </cell>
          <cell r="M106">
            <v>0</v>
          </cell>
          <cell r="N106" t="str">
            <v/>
          </cell>
          <cell r="O106" t="str">
            <v>N</v>
          </cell>
          <cell r="P106">
            <v>0</v>
          </cell>
          <cell r="Q106" t="str">
            <v/>
          </cell>
          <cell r="R106" t="str">
            <v>N</v>
          </cell>
          <cell r="S106">
            <v>0</v>
          </cell>
          <cell r="T106" t="str">
            <v/>
          </cell>
          <cell r="U106" t="str">
            <v>N</v>
          </cell>
          <cell r="V106">
            <v>0</v>
          </cell>
          <cell r="W106" t="str">
            <v/>
          </cell>
          <cell r="X106" t="str">
            <v>N</v>
          </cell>
          <cell r="Y106">
            <v>0</v>
          </cell>
          <cell r="Z106">
            <v>0</v>
          </cell>
          <cell r="AA106">
            <v>0</v>
          </cell>
          <cell r="AB106">
            <v>115</v>
          </cell>
          <cell r="AC106">
            <v>180</v>
          </cell>
          <cell r="AD106" t="str">
            <v>ER895</v>
          </cell>
          <cell r="AE106" t="b">
            <v>0</v>
          </cell>
          <cell r="AG106" t="str">
            <v/>
          </cell>
          <cell r="AH106" t="str">
            <v>ER895</v>
          </cell>
        </row>
        <row r="107">
          <cell r="B107" t="str">
            <v>CF125</v>
          </cell>
          <cell r="C107" t="str">
            <v>Carolina</v>
          </cell>
          <cell r="D107" t="str">
            <v>Ferreira Atuesta</v>
          </cell>
          <cell r="E107" t="str">
            <v>UCL</v>
          </cell>
          <cell r="F107" t="str">
            <v>UCL</v>
          </cell>
          <cell r="G107" t="str">
            <v>Female</v>
          </cell>
          <cell r="H107" t="str">
            <v>N</v>
          </cell>
          <cell r="I107" t="str">
            <v>Student</v>
          </cell>
          <cell r="J107">
            <v>0</v>
          </cell>
          <cell r="K107" t="str">
            <v/>
          </cell>
          <cell r="L107" t="str">
            <v>N</v>
          </cell>
          <cell r="M107">
            <v>0</v>
          </cell>
          <cell r="N107" t="str">
            <v/>
          </cell>
          <cell r="O107" t="str">
            <v>N</v>
          </cell>
          <cell r="P107">
            <v>0</v>
          </cell>
          <cell r="Q107" t="str">
            <v/>
          </cell>
          <cell r="R107" t="str">
            <v>N</v>
          </cell>
          <cell r="S107">
            <v>0</v>
          </cell>
          <cell r="T107" t="str">
            <v/>
          </cell>
          <cell r="U107" t="str">
            <v>N</v>
          </cell>
          <cell r="V107">
            <v>0</v>
          </cell>
          <cell r="W107" t="str">
            <v/>
          </cell>
          <cell r="X107" t="str">
            <v>N</v>
          </cell>
          <cell r="Y107">
            <v>0</v>
          </cell>
          <cell r="Z107">
            <v>0</v>
          </cell>
          <cell r="AA107" t="b">
            <v>0</v>
          </cell>
          <cell r="AB107" t="str">
            <v/>
          </cell>
          <cell r="AC107" t="str">
            <v/>
          </cell>
          <cell r="AD107" t="str">
            <v>CF125</v>
          </cell>
          <cell r="AE107">
            <v>0</v>
          </cell>
          <cell r="AG107">
            <v>145</v>
          </cell>
          <cell r="AH107" t="str">
            <v>CF125</v>
          </cell>
        </row>
        <row r="108">
          <cell r="B108" t="str">
            <v>HF918</v>
          </cell>
          <cell r="C108" t="str">
            <v>Hugo</v>
          </cell>
          <cell r="D108" t="str">
            <v>Fleming</v>
          </cell>
          <cell r="E108" t="str">
            <v>UCL</v>
          </cell>
          <cell r="F108" t="str">
            <v>UCL</v>
          </cell>
          <cell r="G108" t="str">
            <v>Male</v>
          </cell>
          <cell r="H108" t="str">
            <v>N</v>
          </cell>
          <cell r="I108" t="str">
            <v>Student</v>
          </cell>
          <cell r="J108">
            <v>0</v>
          </cell>
          <cell r="K108" t="str">
            <v/>
          </cell>
          <cell r="L108" t="str">
            <v>N</v>
          </cell>
          <cell r="M108">
            <v>0</v>
          </cell>
          <cell r="N108" t="str">
            <v/>
          </cell>
          <cell r="O108" t="str">
            <v>N</v>
          </cell>
          <cell r="P108">
            <v>0</v>
          </cell>
          <cell r="Q108" t="str">
            <v/>
          </cell>
          <cell r="R108" t="str">
            <v>N</v>
          </cell>
          <cell r="S108">
            <v>0</v>
          </cell>
          <cell r="T108" t="str">
            <v/>
          </cell>
          <cell r="U108" t="str">
            <v>N</v>
          </cell>
          <cell r="V108">
            <v>0</v>
          </cell>
          <cell r="W108" t="str">
            <v/>
          </cell>
          <cell r="X108" t="str">
            <v>N</v>
          </cell>
          <cell r="Y108">
            <v>0</v>
          </cell>
          <cell r="Z108">
            <v>0</v>
          </cell>
          <cell r="AA108">
            <v>0</v>
          </cell>
          <cell r="AB108">
            <v>115</v>
          </cell>
          <cell r="AC108">
            <v>181</v>
          </cell>
          <cell r="AD108" t="str">
            <v>HF918</v>
          </cell>
          <cell r="AE108" t="b">
            <v>0</v>
          </cell>
          <cell r="AG108" t="str">
            <v/>
          </cell>
          <cell r="AH108" t="str">
            <v>HF918</v>
          </cell>
        </row>
        <row r="109">
          <cell r="B109" t="str">
            <v>HD736</v>
          </cell>
          <cell r="C109" t="str">
            <v>Helena</v>
          </cell>
          <cell r="D109" t="str">
            <v>Dona Duran</v>
          </cell>
          <cell r="E109" t="str">
            <v>Imperial</v>
          </cell>
          <cell r="F109" t="str">
            <v>Imperial</v>
          </cell>
          <cell r="G109" t="str">
            <v>Female</v>
          </cell>
          <cell r="H109" t="str">
            <v>N</v>
          </cell>
          <cell r="I109" t="str">
            <v>Student</v>
          </cell>
          <cell r="J109">
            <v>0</v>
          </cell>
          <cell r="K109" t="str">
            <v/>
          </cell>
          <cell r="L109" t="str">
            <v>N</v>
          </cell>
          <cell r="M109">
            <v>0</v>
          </cell>
          <cell r="N109" t="str">
            <v/>
          </cell>
          <cell r="O109" t="str">
            <v>N</v>
          </cell>
          <cell r="P109">
            <v>0</v>
          </cell>
          <cell r="Q109" t="str">
            <v/>
          </cell>
          <cell r="R109" t="str">
            <v>N</v>
          </cell>
          <cell r="S109">
            <v>0</v>
          </cell>
          <cell r="T109" t="str">
            <v/>
          </cell>
          <cell r="U109" t="str">
            <v>N</v>
          </cell>
          <cell r="V109">
            <v>0</v>
          </cell>
          <cell r="W109" t="str">
            <v/>
          </cell>
          <cell r="X109" t="str">
            <v>N</v>
          </cell>
          <cell r="Y109">
            <v>0</v>
          </cell>
          <cell r="Z109">
            <v>0</v>
          </cell>
          <cell r="AA109" t="b">
            <v>0</v>
          </cell>
          <cell r="AB109" t="str">
            <v/>
          </cell>
          <cell r="AC109" t="str">
            <v/>
          </cell>
          <cell r="AD109" t="str">
            <v>HD736</v>
          </cell>
          <cell r="AE109">
            <v>0</v>
          </cell>
          <cell r="AG109">
            <v>146</v>
          </cell>
          <cell r="AH109" t="str">
            <v>HD736</v>
          </cell>
        </row>
        <row r="110">
          <cell r="B110" t="str">
            <v>MH693</v>
          </cell>
          <cell r="C110" t="str">
            <v>Mitch</v>
          </cell>
          <cell r="D110" t="str">
            <v>Hayes</v>
          </cell>
          <cell r="E110" t="str">
            <v>LSE</v>
          </cell>
          <cell r="F110" t="str">
            <v>LSE</v>
          </cell>
          <cell r="G110" t="str">
            <v>Male</v>
          </cell>
          <cell r="H110" t="str">
            <v>N</v>
          </cell>
          <cell r="I110" t="str">
            <v>Student</v>
          </cell>
          <cell r="J110">
            <v>0</v>
          </cell>
          <cell r="K110" t="str">
            <v/>
          </cell>
          <cell r="L110" t="str">
            <v>N</v>
          </cell>
          <cell r="M110">
            <v>0</v>
          </cell>
          <cell r="N110" t="str">
            <v/>
          </cell>
          <cell r="O110" t="str">
            <v>N</v>
          </cell>
          <cell r="P110">
            <v>0</v>
          </cell>
          <cell r="Q110" t="str">
            <v/>
          </cell>
          <cell r="R110" t="str">
            <v>N</v>
          </cell>
          <cell r="S110">
            <v>0</v>
          </cell>
          <cell r="T110" t="str">
            <v/>
          </cell>
          <cell r="U110" t="str">
            <v>N</v>
          </cell>
          <cell r="V110">
            <v>0</v>
          </cell>
          <cell r="W110" t="str">
            <v/>
          </cell>
          <cell r="X110" t="str">
            <v>N</v>
          </cell>
          <cell r="Y110">
            <v>0</v>
          </cell>
          <cell r="Z110">
            <v>0</v>
          </cell>
          <cell r="AA110">
            <v>0</v>
          </cell>
          <cell r="AB110">
            <v>115</v>
          </cell>
          <cell r="AC110">
            <v>182</v>
          </cell>
          <cell r="AD110" t="str">
            <v>MH693</v>
          </cell>
          <cell r="AE110" t="b">
            <v>0</v>
          </cell>
          <cell r="AG110" t="str">
            <v/>
          </cell>
          <cell r="AH110" t="str">
            <v>MH693</v>
          </cell>
        </row>
        <row r="111">
          <cell r="B111" t="str">
            <v>FR782</v>
          </cell>
          <cell r="C111" t="str">
            <v>Fern</v>
          </cell>
          <cell r="D111" t="str">
            <v>Robertson</v>
          </cell>
          <cell r="E111" t="str">
            <v>Barts</v>
          </cell>
          <cell r="F111" t="str">
            <v>Barts</v>
          </cell>
          <cell r="G111" t="str">
            <v>Female</v>
          </cell>
          <cell r="H111" t="str">
            <v>Y</v>
          </cell>
          <cell r="I111" t="str">
            <v>Student</v>
          </cell>
          <cell r="J111">
            <v>0</v>
          </cell>
          <cell r="K111" t="str">
            <v/>
          </cell>
          <cell r="L111" t="str">
            <v>N</v>
          </cell>
          <cell r="M111">
            <v>0</v>
          </cell>
          <cell r="N111" t="str">
            <v/>
          </cell>
          <cell r="O111" t="str">
            <v>N</v>
          </cell>
          <cell r="P111">
            <v>0</v>
          </cell>
          <cell r="Q111" t="str">
            <v/>
          </cell>
          <cell r="R111" t="str">
            <v>N</v>
          </cell>
          <cell r="S111">
            <v>0</v>
          </cell>
          <cell r="T111" t="str">
            <v/>
          </cell>
          <cell r="U111" t="str">
            <v>N</v>
          </cell>
          <cell r="V111">
            <v>0</v>
          </cell>
          <cell r="W111" t="str">
            <v/>
          </cell>
          <cell r="X111" t="str">
            <v>N</v>
          </cell>
          <cell r="Y111">
            <v>0</v>
          </cell>
          <cell r="Z111">
            <v>0</v>
          </cell>
          <cell r="AA111" t="b">
            <v>0</v>
          </cell>
          <cell r="AB111" t="str">
            <v/>
          </cell>
          <cell r="AC111" t="str">
            <v/>
          </cell>
          <cell r="AD111" t="str">
            <v>FR782</v>
          </cell>
          <cell r="AE111">
            <v>0</v>
          </cell>
          <cell r="AG111">
            <v>147</v>
          </cell>
          <cell r="AH111" t="str">
            <v>FR782</v>
          </cell>
        </row>
        <row r="112">
          <cell r="B112" t="str">
            <v>AM627</v>
          </cell>
          <cell r="C112" t="str">
            <v>Arturo</v>
          </cell>
          <cell r="D112" t="str">
            <v>Martinez de Murguia</v>
          </cell>
          <cell r="E112">
            <v>0</v>
          </cell>
          <cell r="F112" t="str">
            <v>Guest</v>
          </cell>
          <cell r="G112" t="str">
            <v>Male</v>
          </cell>
          <cell r="H112" t="str">
            <v>N</v>
          </cell>
          <cell r="I112" t="str">
            <v>Motspur</v>
          </cell>
          <cell r="J112">
            <v>0</v>
          </cell>
          <cell r="K112" t="str">
            <v/>
          </cell>
          <cell r="L112" t="str">
            <v>N</v>
          </cell>
          <cell r="M112">
            <v>0</v>
          </cell>
          <cell r="N112" t="str">
            <v/>
          </cell>
          <cell r="O112" t="str">
            <v>N</v>
          </cell>
          <cell r="P112">
            <v>0</v>
          </cell>
          <cell r="Q112" t="str">
            <v/>
          </cell>
          <cell r="R112" t="str">
            <v>N</v>
          </cell>
          <cell r="S112">
            <v>0</v>
          </cell>
          <cell r="T112" t="str">
            <v/>
          </cell>
          <cell r="U112" t="str">
            <v>N</v>
          </cell>
          <cell r="V112">
            <v>0</v>
          </cell>
          <cell r="W112" t="str">
            <v/>
          </cell>
          <cell r="X112" t="str">
            <v>N</v>
          </cell>
          <cell r="Y112">
            <v>0</v>
          </cell>
          <cell r="Z112">
            <v>0</v>
          </cell>
          <cell r="AA112">
            <v>0</v>
          </cell>
          <cell r="AB112">
            <v>115</v>
          </cell>
          <cell r="AC112">
            <v>183</v>
          </cell>
          <cell r="AD112" t="str">
            <v>AM627</v>
          </cell>
          <cell r="AE112" t="b">
            <v>0</v>
          </cell>
          <cell r="AG112" t="str">
            <v/>
          </cell>
          <cell r="AH112" t="str">
            <v>AM627</v>
          </cell>
        </row>
        <row r="113">
          <cell r="B113" t="str">
            <v>MG235</v>
          </cell>
          <cell r="C113" t="str">
            <v>Meghann</v>
          </cell>
          <cell r="D113" t="str">
            <v>Gregg</v>
          </cell>
          <cell r="E113" t="str">
            <v>UCL</v>
          </cell>
          <cell r="F113" t="str">
            <v>UCL</v>
          </cell>
          <cell r="G113" t="str">
            <v>Female</v>
          </cell>
          <cell r="H113" t="str">
            <v>N</v>
          </cell>
          <cell r="I113" t="str">
            <v>Student</v>
          </cell>
          <cell r="J113">
            <v>0</v>
          </cell>
          <cell r="K113" t="str">
            <v/>
          </cell>
          <cell r="L113" t="str">
            <v>N</v>
          </cell>
          <cell r="M113">
            <v>0</v>
          </cell>
          <cell r="N113" t="str">
            <v/>
          </cell>
          <cell r="O113" t="str">
            <v>N</v>
          </cell>
          <cell r="P113">
            <v>0</v>
          </cell>
          <cell r="Q113" t="str">
            <v/>
          </cell>
          <cell r="R113" t="str">
            <v>N</v>
          </cell>
          <cell r="S113">
            <v>0</v>
          </cell>
          <cell r="T113" t="str">
            <v/>
          </cell>
          <cell r="U113" t="str">
            <v>N</v>
          </cell>
          <cell r="V113">
            <v>0</v>
          </cell>
          <cell r="W113" t="str">
            <v/>
          </cell>
          <cell r="X113" t="str">
            <v>N</v>
          </cell>
          <cell r="Y113">
            <v>0</v>
          </cell>
          <cell r="Z113">
            <v>0</v>
          </cell>
          <cell r="AA113" t="b">
            <v>0</v>
          </cell>
          <cell r="AB113" t="str">
            <v/>
          </cell>
          <cell r="AC113" t="str">
            <v/>
          </cell>
          <cell r="AD113" t="str">
            <v>MG235</v>
          </cell>
          <cell r="AE113">
            <v>0</v>
          </cell>
          <cell r="AG113">
            <v>148</v>
          </cell>
          <cell r="AH113" t="str">
            <v>MG235</v>
          </cell>
        </row>
        <row r="114">
          <cell r="B114" t="str">
            <v>DO554</v>
          </cell>
          <cell r="C114" t="str">
            <v>Deborah</v>
          </cell>
          <cell r="D114" t="str">
            <v>Oh</v>
          </cell>
          <cell r="E114" t="str">
            <v>UCL</v>
          </cell>
          <cell r="F114" t="str">
            <v>UCL</v>
          </cell>
          <cell r="G114" t="str">
            <v>Female</v>
          </cell>
          <cell r="H114" t="str">
            <v>N</v>
          </cell>
          <cell r="I114" t="str">
            <v>Student</v>
          </cell>
          <cell r="J114">
            <v>0</v>
          </cell>
          <cell r="K114" t="str">
            <v/>
          </cell>
          <cell r="L114" t="str">
            <v>N</v>
          </cell>
          <cell r="M114">
            <v>0</v>
          </cell>
          <cell r="N114" t="str">
            <v/>
          </cell>
          <cell r="O114" t="str">
            <v>N</v>
          </cell>
          <cell r="P114">
            <v>0</v>
          </cell>
          <cell r="Q114" t="str">
            <v/>
          </cell>
          <cell r="R114" t="str">
            <v>N</v>
          </cell>
          <cell r="S114">
            <v>0</v>
          </cell>
          <cell r="T114" t="str">
            <v/>
          </cell>
          <cell r="U114" t="str">
            <v>N</v>
          </cell>
          <cell r="V114">
            <v>0</v>
          </cell>
          <cell r="W114" t="str">
            <v/>
          </cell>
          <cell r="X114" t="str">
            <v>N</v>
          </cell>
          <cell r="Y114">
            <v>0</v>
          </cell>
          <cell r="Z114">
            <v>0</v>
          </cell>
          <cell r="AA114" t="b">
            <v>0</v>
          </cell>
          <cell r="AB114" t="str">
            <v/>
          </cell>
          <cell r="AC114" t="str">
            <v/>
          </cell>
          <cell r="AD114" t="str">
            <v>DO554</v>
          </cell>
          <cell r="AE114">
            <v>0</v>
          </cell>
          <cell r="AG114">
            <v>149</v>
          </cell>
          <cell r="AH114" t="str">
            <v>DO554</v>
          </cell>
        </row>
        <row r="115">
          <cell r="B115" t="str">
            <v>SJ678</v>
          </cell>
          <cell r="C115" t="str">
            <v>Samina</v>
          </cell>
          <cell r="D115" t="str">
            <v>Juma</v>
          </cell>
          <cell r="E115" t="str">
            <v>UCL</v>
          </cell>
          <cell r="F115" t="str">
            <v>UCL</v>
          </cell>
          <cell r="G115" t="str">
            <v>Female</v>
          </cell>
          <cell r="H115" t="str">
            <v>N</v>
          </cell>
          <cell r="I115" t="str">
            <v>Student</v>
          </cell>
          <cell r="J115">
            <v>0</v>
          </cell>
          <cell r="K115" t="str">
            <v/>
          </cell>
          <cell r="L115" t="str">
            <v>N</v>
          </cell>
          <cell r="M115">
            <v>0</v>
          </cell>
          <cell r="N115" t="str">
            <v/>
          </cell>
          <cell r="O115" t="str">
            <v>N</v>
          </cell>
          <cell r="P115">
            <v>0</v>
          </cell>
          <cell r="Q115" t="str">
            <v/>
          </cell>
          <cell r="R115" t="str">
            <v>N</v>
          </cell>
          <cell r="S115">
            <v>0</v>
          </cell>
          <cell r="T115" t="str">
            <v/>
          </cell>
          <cell r="U115" t="str">
            <v>N</v>
          </cell>
          <cell r="V115">
            <v>0</v>
          </cell>
          <cell r="W115" t="str">
            <v/>
          </cell>
          <cell r="X115" t="str">
            <v>N</v>
          </cell>
          <cell r="Y115">
            <v>0</v>
          </cell>
          <cell r="Z115">
            <v>0</v>
          </cell>
          <cell r="AA115" t="b">
            <v>0</v>
          </cell>
          <cell r="AB115" t="str">
            <v/>
          </cell>
          <cell r="AC115" t="str">
            <v/>
          </cell>
          <cell r="AD115" t="str">
            <v>SJ678</v>
          </cell>
          <cell r="AE115">
            <v>0</v>
          </cell>
          <cell r="AG115">
            <v>150</v>
          </cell>
          <cell r="AH115" t="str">
            <v>SJ678</v>
          </cell>
        </row>
        <row r="116">
          <cell r="B116" t="str">
            <v>ET807</v>
          </cell>
          <cell r="C116" t="str">
            <v>Eugenie</v>
          </cell>
          <cell r="D116" t="str">
            <v>Tard</v>
          </cell>
          <cell r="E116" t="str">
            <v>UCL</v>
          </cell>
          <cell r="F116" t="str">
            <v>UCL</v>
          </cell>
          <cell r="G116" t="str">
            <v>Female</v>
          </cell>
          <cell r="H116" t="str">
            <v>N</v>
          </cell>
          <cell r="I116" t="str">
            <v>Student</v>
          </cell>
          <cell r="J116">
            <v>0</v>
          </cell>
          <cell r="K116" t="str">
            <v/>
          </cell>
          <cell r="L116" t="str">
            <v>N</v>
          </cell>
          <cell r="M116">
            <v>0</v>
          </cell>
          <cell r="N116" t="str">
            <v/>
          </cell>
          <cell r="O116" t="str">
            <v>N</v>
          </cell>
          <cell r="P116">
            <v>0</v>
          </cell>
          <cell r="Q116" t="str">
            <v/>
          </cell>
          <cell r="R116" t="str">
            <v>N</v>
          </cell>
          <cell r="S116">
            <v>0</v>
          </cell>
          <cell r="T116" t="str">
            <v/>
          </cell>
          <cell r="U116" t="str">
            <v>N</v>
          </cell>
          <cell r="V116">
            <v>0</v>
          </cell>
          <cell r="W116" t="str">
            <v/>
          </cell>
          <cell r="X116" t="str">
            <v>N</v>
          </cell>
          <cell r="Y116">
            <v>0</v>
          </cell>
          <cell r="Z116">
            <v>0</v>
          </cell>
          <cell r="AA116" t="b">
            <v>0</v>
          </cell>
          <cell r="AB116" t="str">
            <v/>
          </cell>
          <cell r="AC116" t="str">
            <v/>
          </cell>
          <cell r="AD116" t="str">
            <v>ET807</v>
          </cell>
          <cell r="AE116">
            <v>0</v>
          </cell>
          <cell r="AG116">
            <v>151</v>
          </cell>
          <cell r="AH116" t="str">
            <v>ET807</v>
          </cell>
        </row>
        <row r="117">
          <cell r="B117" t="str">
            <v>LB821</v>
          </cell>
          <cell r="C117" t="str">
            <v>Louise</v>
          </cell>
          <cell r="D117" t="str">
            <v>Belmans</v>
          </cell>
          <cell r="E117" t="str">
            <v>UCL</v>
          </cell>
          <cell r="F117" t="str">
            <v>UCL</v>
          </cell>
          <cell r="G117" t="str">
            <v>Female</v>
          </cell>
          <cell r="H117" t="str">
            <v>N</v>
          </cell>
          <cell r="I117" t="str">
            <v>Student</v>
          </cell>
          <cell r="J117">
            <v>0</v>
          </cell>
          <cell r="K117" t="str">
            <v/>
          </cell>
          <cell r="L117" t="str">
            <v>N</v>
          </cell>
          <cell r="M117">
            <v>0</v>
          </cell>
          <cell r="N117" t="str">
            <v/>
          </cell>
          <cell r="O117" t="str">
            <v>N</v>
          </cell>
          <cell r="P117">
            <v>0</v>
          </cell>
          <cell r="Q117" t="str">
            <v/>
          </cell>
          <cell r="R117" t="str">
            <v>N</v>
          </cell>
          <cell r="S117">
            <v>0</v>
          </cell>
          <cell r="T117" t="str">
            <v/>
          </cell>
          <cell r="U117" t="str">
            <v>N</v>
          </cell>
          <cell r="V117">
            <v>0</v>
          </cell>
          <cell r="W117" t="str">
            <v/>
          </cell>
          <cell r="X117" t="str">
            <v>N</v>
          </cell>
          <cell r="Y117">
            <v>0</v>
          </cell>
          <cell r="Z117">
            <v>0</v>
          </cell>
          <cell r="AA117" t="b">
            <v>0</v>
          </cell>
          <cell r="AB117" t="str">
            <v/>
          </cell>
          <cell r="AC117" t="str">
            <v/>
          </cell>
          <cell r="AD117" t="str">
            <v>LB821</v>
          </cell>
          <cell r="AE117">
            <v>0</v>
          </cell>
          <cell r="AG117">
            <v>152</v>
          </cell>
          <cell r="AH117" t="str">
            <v>LB821</v>
          </cell>
        </row>
        <row r="118">
          <cell r="B118" t="str">
            <v>JP153</v>
          </cell>
          <cell r="C118" t="str">
            <v>Jack</v>
          </cell>
          <cell r="D118" t="str">
            <v>Poulter</v>
          </cell>
          <cell r="E118" t="str">
            <v>Reading</v>
          </cell>
          <cell r="F118" t="str">
            <v>Reading</v>
          </cell>
          <cell r="G118" t="str">
            <v>Male</v>
          </cell>
          <cell r="H118" t="str">
            <v>N</v>
          </cell>
          <cell r="I118" t="str">
            <v>Student</v>
          </cell>
          <cell r="J118">
            <v>0</v>
          </cell>
          <cell r="K118" t="str">
            <v/>
          </cell>
          <cell r="L118" t="str">
            <v>N</v>
          </cell>
          <cell r="M118">
            <v>0</v>
          </cell>
          <cell r="N118" t="str">
            <v/>
          </cell>
          <cell r="O118" t="str">
            <v>N</v>
          </cell>
          <cell r="P118">
            <v>0</v>
          </cell>
          <cell r="Q118" t="str">
            <v/>
          </cell>
          <cell r="R118" t="str">
            <v>N</v>
          </cell>
          <cell r="S118">
            <v>0</v>
          </cell>
          <cell r="T118" t="str">
            <v/>
          </cell>
          <cell r="U118" t="str">
            <v>N</v>
          </cell>
          <cell r="V118">
            <v>0</v>
          </cell>
          <cell r="W118" t="str">
            <v/>
          </cell>
          <cell r="X118" t="str">
            <v>N</v>
          </cell>
          <cell r="Y118">
            <v>0</v>
          </cell>
          <cell r="Z118">
            <v>0</v>
          </cell>
          <cell r="AA118">
            <v>0</v>
          </cell>
          <cell r="AB118">
            <v>115</v>
          </cell>
          <cell r="AC118">
            <v>184</v>
          </cell>
          <cell r="AD118" t="str">
            <v>JP153</v>
          </cell>
          <cell r="AE118" t="b">
            <v>0</v>
          </cell>
          <cell r="AG118" t="str">
            <v/>
          </cell>
          <cell r="AH118" t="str">
            <v>JP153</v>
          </cell>
        </row>
        <row r="119">
          <cell r="B119" t="str">
            <v>JB408</v>
          </cell>
          <cell r="C119" t="str">
            <v>Jasmine</v>
          </cell>
          <cell r="D119" t="str">
            <v>Balloch</v>
          </cell>
          <cell r="E119" t="str">
            <v>UCL</v>
          </cell>
          <cell r="F119" t="str">
            <v>UCL</v>
          </cell>
          <cell r="G119" t="str">
            <v>Female</v>
          </cell>
          <cell r="H119" t="str">
            <v>N</v>
          </cell>
          <cell r="I119" t="str">
            <v>Student</v>
          </cell>
          <cell r="J119">
            <v>0</v>
          </cell>
          <cell r="K119" t="str">
            <v/>
          </cell>
          <cell r="L119" t="str">
            <v>N</v>
          </cell>
          <cell r="M119">
            <v>0</v>
          </cell>
          <cell r="N119" t="str">
            <v/>
          </cell>
          <cell r="O119" t="str">
            <v>N</v>
          </cell>
          <cell r="P119">
            <v>0</v>
          </cell>
          <cell r="Q119" t="str">
            <v/>
          </cell>
          <cell r="R119" t="str">
            <v>N</v>
          </cell>
          <cell r="S119">
            <v>0</v>
          </cell>
          <cell r="T119" t="str">
            <v/>
          </cell>
          <cell r="U119" t="str">
            <v>N</v>
          </cell>
          <cell r="V119">
            <v>0</v>
          </cell>
          <cell r="W119" t="str">
            <v/>
          </cell>
          <cell r="X119" t="str">
            <v>N</v>
          </cell>
          <cell r="Y119">
            <v>0</v>
          </cell>
          <cell r="Z119">
            <v>0</v>
          </cell>
          <cell r="AA119" t="b">
            <v>0</v>
          </cell>
          <cell r="AB119" t="str">
            <v/>
          </cell>
          <cell r="AC119" t="str">
            <v/>
          </cell>
          <cell r="AD119" t="str">
            <v>JB408</v>
          </cell>
          <cell r="AE119">
            <v>0</v>
          </cell>
          <cell r="AG119">
            <v>153</v>
          </cell>
          <cell r="AH119" t="str">
            <v>JB408</v>
          </cell>
        </row>
        <row r="120">
          <cell r="B120" t="str">
            <v>SC580</v>
          </cell>
          <cell r="C120" t="str">
            <v>Sibi</v>
          </cell>
          <cell r="D120" t="str">
            <v>Chandar</v>
          </cell>
          <cell r="E120" t="str">
            <v>UCL</v>
          </cell>
          <cell r="F120" t="str">
            <v>UCL</v>
          </cell>
          <cell r="G120" t="str">
            <v>Male</v>
          </cell>
          <cell r="H120" t="str">
            <v>N</v>
          </cell>
          <cell r="I120" t="str">
            <v>Student</v>
          </cell>
          <cell r="J120">
            <v>0</v>
          </cell>
          <cell r="K120" t="str">
            <v/>
          </cell>
          <cell r="L120" t="str">
            <v>N</v>
          </cell>
          <cell r="M120">
            <v>0</v>
          </cell>
          <cell r="N120" t="str">
            <v/>
          </cell>
          <cell r="O120" t="str">
            <v>N</v>
          </cell>
          <cell r="P120">
            <v>0</v>
          </cell>
          <cell r="Q120" t="str">
            <v/>
          </cell>
          <cell r="R120" t="str">
            <v>N</v>
          </cell>
          <cell r="S120">
            <v>0</v>
          </cell>
          <cell r="T120" t="str">
            <v/>
          </cell>
          <cell r="U120" t="str">
            <v>N</v>
          </cell>
          <cell r="V120">
            <v>0</v>
          </cell>
          <cell r="W120" t="str">
            <v/>
          </cell>
          <cell r="X120" t="str">
            <v>N</v>
          </cell>
          <cell r="Y120">
            <v>0</v>
          </cell>
          <cell r="Z120">
            <v>0</v>
          </cell>
          <cell r="AA120">
            <v>0</v>
          </cell>
          <cell r="AB120">
            <v>115</v>
          </cell>
          <cell r="AC120">
            <v>185</v>
          </cell>
          <cell r="AD120" t="str">
            <v>SC580</v>
          </cell>
          <cell r="AE120" t="b">
            <v>0</v>
          </cell>
          <cell r="AG120" t="str">
            <v/>
          </cell>
          <cell r="AH120" t="str">
            <v>SC580</v>
          </cell>
        </row>
        <row r="121">
          <cell r="B121" t="str">
            <v>HD601</v>
          </cell>
          <cell r="C121" t="str">
            <v>Hannah</v>
          </cell>
          <cell r="D121" t="str">
            <v>Durrant</v>
          </cell>
          <cell r="E121" t="str">
            <v>UCL</v>
          </cell>
          <cell r="F121" t="str">
            <v>UCL</v>
          </cell>
          <cell r="G121" t="str">
            <v>Female</v>
          </cell>
          <cell r="H121" t="str">
            <v>N</v>
          </cell>
          <cell r="I121" t="str">
            <v>Student</v>
          </cell>
          <cell r="J121">
            <v>0</v>
          </cell>
          <cell r="K121" t="str">
            <v/>
          </cell>
          <cell r="L121" t="str">
            <v>N</v>
          </cell>
          <cell r="M121">
            <v>0</v>
          </cell>
          <cell r="N121" t="str">
            <v/>
          </cell>
          <cell r="O121" t="str">
            <v>N</v>
          </cell>
          <cell r="P121">
            <v>0</v>
          </cell>
          <cell r="Q121" t="str">
            <v/>
          </cell>
          <cell r="R121" t="str">
            <v>N</v>
          </cell>
          <cell r="S121">
            <v>0</v>
          </cell>
          <cell r="T121" t="str">
            <v/>
          </cell>
          <cell r="U121" t="str">
            <v>N</v>
          </cell>
          <cell r="V121">
            <v>0</v>
          </cell>
          <cell r="W121" t="str">
            <v/>
          </cell>
          <cell r="X121" t="str">
            <v>N</v>
          </cell>
          <cell r="Y121">
            <v>0</v>
          </cell>
          <cell r="Z121">
            <v>0</v>
          </cell>
          <cell r="AA121" t="b">
            <v>0</v>
          </cell>
          <cell r="AB121" t="str">
            <v/>
          </cell>
          <cell r="AC121" t="str">
            <v/>
          </cell>
          <cell r="AD121" t="str">
            <v>HD601</v>
          </cell>
          <cell r="AE121">
            <v>0</v>
          </cell>
          <cell r="AG121">
            <v>154</v>
          </cell>
          <cell r="AH121" t="str">
            <v>HD601</v>
          </cell>
        </row>
        <row r="122">
          <cell r="B122" t="str">
            <v>HS622</v>
          </cell>
          <cell r="C122" t="str">
            <v>Hei tung</v>
          </cell>
          <cell r="D122" t="str">
            <v>So</v>
          </cell>
          <cell r="E122" t="str">
            <v>UCL</v>
          </cell>
          <cell r="F122" t="str">
            <v>UCL</v>
          </cell>
          <cell r="G122" t="str">
            <v>Female</v>
          </cell>
          <cell r="H122" t="str">
            <v>N</v>
          </cell>
          <cell r="I122" t="str">
            <v>Student</v>
          </cell>
          <cell r="J122">
            <v>0</v>
          </cell>
          <cell r="K122" t="str">
            <v/>
          </cell>
          <cell r="L122" t="str">
            <v>N</v>
          </cell>
          <cell r="M122">
            <v>0</v>
          </cell>
          <cell r="N122" t="str">
            <v/>
          </cell>
          <cell r="O122" t="str">
            <v>N</v>
          </cell>
          <cell r="P122">
            <v>0</v>
          </cell>
          <cell r="Q122" t="str">
            <v/>
          </cell>
          <cell r="R122" t="str">
            <v>N</v>
          </cell>
          <cell r="S122">
            <v>0</v>
          </cell>
          <cell r="T122" t="str">
            <v/>
          </cell>
          <cell r="U122" t="str">
            <v>N</v>
          </cell>
          <cell r="V122">
            <v>0</v>
          </cell>
          <cell r="W122" t="str">
            <v/>
          </cell>
          <cell r="X122" t="str">
            <v>N</v>
          </cell>
          <cell r="Y122">
            <v>0</v>
          </cell>
          <cell r="Z122">
            <v>0</v>
          </cell>
          <cell r="AA122" t="b">
            <v>0</v>
          </cell>
          <cell r="AB122" t="str">
            <v/>
          </cell>
          <cell r="AC122" t="str">
            <v/>
          </cell>
          <cell r="AD122" t="str">
            <v>HS622</v>
          </cell>
          <cell r="AE122">
            <v>0</v>
          </cell>
          <cell r="AG122">
            <v>155</v>
          </cell>
          <cell r="AH122" t="str">
            <v>HS622</v>
          </cell>
        </row>
        <row r="123">
          <cell r="B123" t="str">
            <v>PR756</v>
          </cell>
          <cell r="C123" t="str">
            <v>Patrick</v>
          </cell>
          <cell r="D123" t="str">
            <v>Roddy</v>
          </cell>
          <cell r="E123" t="str">
            <v>UCL</v>
          </cell>
          <cell r="F123" t="str">
            <v>UCL</v>
          </cell>
          <cell r="G123" t="str">
            <v>Male</v>
          </cell>
          <cell r="H123" t="str">
            <v>N</v>
          </cell>
          <cell r="I123" t="str">
            <v>Student</v>
          </cell>
          <cell r="J123">
            <v>0</v>
          </cell>
          <cell r="K123" t="str">
            <v/>
          </cell>
          <cell r="L123" t="str">
            <v>N</v>
          </cell>
          <cell r="M123">
            <v>0</v>
          </cell>
          <cell r="N123" t="str">
            <v/>
          </cell>
          <cell r="O123" t="str">
            <v>N</v>
          </cell>
          <cell r="P123">
            <v>0</v>
          </cell>
          <cell r="Q123" t="str">
            <v/>
          </cell>
          <cell r="R123" t="str">
            <v>N</v>
          </cell>
          <cell r="S123">
            <v>0</v>
          </cell>
          <cell r="T123" t="str">
            <v/>
          </cell>
          <cell r="U123" t="str">
            <v>N</v>
          </cell>
          <cell r="V123">
            <v>0</v>
          </cell>
          <cell r="W123" t="str">
            <v/>
          </cell>
          <cell r="X123" t="str">
            <v>N</v>
          </cell>
          <cell r="Y123">
            <v>0</v>
          </cell>
          <cell r="Z123">
            <v>0</v>
          </cell>
          <cell r="AA123">
            <v>0</v>
          </cell>
          <cell r="AB123">
            <v>115</v>
          </cell>
          <cell r="AC123">
            <v>186</v>
          </cell>
          <cell r="AD123" t="str">
            <v>PR756</v>
          </cell>
          <cell r="AE123" t="b">
            <v>0</v>
          </cell>
          <cell r="AG123" t="str">
            <v/>
          </cell>
          <cell r="AH123" t="str">
            <v>PR756</v>
          </cell>
        </row>
        <row r="124">
          <cell r="B124" t="str">
            <v>AF388</v>
          </cell>
          <cell r="C124" t="str">
            <v>Angharad</v>
          </cell>
          <cell r="D124" t="str">
            <v>Flower</v>
          </cell>
          <cell r="E124" t="str">
            <v>UCL</v>
          </cell>
          <cell r="F124" t="str">
            <v>UCL</v>
          </cell>
          <cell r="G124" t="str">
            <v>Female</v>
          </cell>
          <cell r="H124" t="str">
            <v>N</v>
          </cell>
          <cell r="I124" t="str">
            <v>Student</v>
          </cell>
          <cell r="J124">
            <v>0</v>
          </cell>
          <cell r="K124" t="str">
            <v/>
          </cell>
          <cell r="L124" t="str">
            <v>N</v>
          </cell>
          <cell r="M124">
            <v>0</v>
          </cell>
          <cell r="N124" t="str">
            <v/>
          </cell>
          <cell r="O124" t="str">
            <v>N</v>
          </cell>
          <cell r="P124">
            <v>0</v>
          </cell>
          <cell r="Q124" t="str">
            <v/>
          </cell>
          <cell r="R124" t="str">
            <v>N</v>
          </cell>
          <cell r="S124">
            <v>0</v>
          </cell>
          <cell r="T124" t="str">
            <v/>
          </cell>
          <cell r="U124" t="str">
            <v>N</v>
          </cell>
          <cell r="V124">
            <v>0</v>
          </cell>
          <cell r="W124" t="str">
            <v/>
          </cell>
          <cell r="X124" t="str">
            <v>N</v>
          </cell>
          <cell r="Y124">
            <v>0</v>
          </cell>
          <cell r="Z124">
            <v>0</v>
          </cell>
          <cell r="AA124" t="b">
            <v>0</v>
          </cell>
          <cell r="AB124" t="str">
            <v/>
          </cell>
          <cell r="AC124" t="str">
            <v/>
          </cell>
          <cell r="AD124" t="str">
            <v>AF388</v>
          </cell>
          <cell r="AE124">
            <v>0</v>
          </cell>
          <cell r="AG124">
            <v>156</v>
          </cell>
          <cell r="AH124" t="str">
            <v>AF388</v>
          </cell>
        </row>
        <row r="125">
          <cell r="B125" t="str">
            <v>AS472</v>
          </cell>
          <cell r="C125" t="str">
            <v>Abhilash</v>
          </cell>
          <cell r="D125" t="str">
            <v>Sivaraman</v>
          </cell>
          <cell r="E125" t="str">
            <v>UCL</v>
          </cell>
          <cell r="F125" t="str">
            <v>UCL</v>
          </cell>
          <cell r="G125" t="str">
            <v>Male</v>
          </cell>
          <cell r="H125" t="str">
            <v>N</v>
          </cell>
          <cell r="I125" t="str">
            <v>Student</v>
          </cell>
          <cell r="J125">
            <v>0</v>
          </cell>
          <cell r="K125" t="str">
            <v/>
          </cell>
          <cell r="L125" t="str">
            <v>N</v>
          </cell>
          <cell r="M125">
            <v>0</v>
          </cell>
          <cell r="N125" t="str">
            <v/>
          </cell>
          <cell r="O125" t="str">
            <v>N</v>
          </cell>
          <cell r="P125">
            <v>0</v>
          </cell>
          <cell r="Q125" t="str">
            <v/>
          </cell>
          <cell r="R125" t="str">
            <v>N</v>
          </cell>
          <cell r="S125">
            <v>0</v>
          </cell>
          <cell r="T125" t="str">
            <v/>
          </cell>
          <cell r="U125" t="str">
            <v>N</v>
          </cell>
          <cell r="V125">
            <v>0</v>
          </cell>
          <cell r="W125" t="str">
            <v/>
          </cell>
          <cell r="X125" t="str">
            <v>N</v>
          </cell>
          <cell r="Y125">
            <v>0</v>
          </cell>
          <cell r="Z125">
            <v>0</v>
          </cell>
          <cell r="AA125">
            <v>0</v>
          </cell>
          <cell r="AB125">
            <v>115</v>
          </cell>
          <cell r="AC125">
            <v>187</v>
          </cell>
          <cell r="AD125" t="str">
            <v>AS472</v>
          </cell>
          <cell r="AE125" t="b">
            <v>0</v>
          </cell>
          <cell r="AG125" t="str">
            <v/>
          </cell>
          <cell r="AH125" t="str">
            <v>AS472</v>
          </cell>
        </row>
        <row r="126">
          <cell r="B126" t="str">
            <v>AV863</v>
          </cell>
          <cell r="C126" t="str">
            <v>Aiste</v>
          </cell>
          <cell r="D126" t="str">
            <v>Viduolyte</v>
          </cell>
          <cell r="E126" t="str">
            <v>UCL</v>
          </cell>
          <cell r="F126" t="str">
            <v>UCL</v>
          </cell>
          <cell r="G126" t="str">
            <v>Female</v>
          </cell>
          <cell r="H126" t="str">
            <v>N</v>
          </cell>
          <cell r="I126" t="str">
            <v>Student</v>
          </cell>
          <cell r="J126">
            <v>0</v>
          </cell>
          <cell r="K126" t="str">
            <v/>
          </cell>
          <cell r="L126" t="str">
            <v>N</v>
          </cell>
          <cell r="M126">
            <v>0</v>
          </cell>
          <cell r="N126" t="str">
            <v/>
          </cell>
          <cell r="O126" t="str">
            <v>N</v>
          </cell>
          <cell r="P126">
            <v>0</v>
          </cell>
          <cell r="Q126" t="str">
            <v/>
          </cell>
          <cell r="R126" t="str">
            <v>N</v>
          </cell>
          <cell r="S126">
            <v>0</v>
          </cell>
          <cell r="T126" t="str">
            <v/>
          </cell>
          <cell r="U126" t="str">
            <v>N</v>
          </cell>
          <cell r="V126">
            <v>0</v>
          </cell>
          <cell r="W126" t="str">
            <v/>
          </cell>
          <cell r="X126" t="str">
            <v>N</v>
          </cell>
          <cell r="Y126">
            <v>0</v>
          </cell>
          <cell r="Z126">
            <v>0</v>
          </cell>
          <cell r="AA126" t="b">
            <v>0</v>
          </cell>
          <cell r="AB126" t="str">
            <v/>
          </cell>
          <cell r="AC126" t="str">
            <v/>
          </cell>
          <cell r="AD126" t="str">
            <v>AV863</v>
          </cell>
          <cell r="AE126">
            <v>0</v>
          </cell>
          <cell r="AG126">
            <v>157</v>
          </cell>
          <cell r="AH126" t="str">
            <v>AV863</v>
          </cell>
        </row>
        <row r="127">
          <cell r="B127" t="str">
            <v>AQ372</v>
          </cell>
          <cell r="C127" t="str">
            <v>Alexandra</v>
          </cell>
          <cell r="D127" t="str">
            <v>Quinn-Savory</v>
          </cell>
          <cell r="E127" t="str">
            <v>UCL</v>
          </cell>
          <cell r="F127" t="str">
            <v>UCL</v>
          </cell>
          <cell r="G127" t="str">
            <v>Female</v>
          </cell>
          <cell r="H127" t="str">
            <v>N</v>
          </cell>
          <cell r="I127" t="str">
            <v>Student</v>
          </cell>
          <cell r="J127">
            <v>0</v>
          </cell>
          <cell r="K127" t="str">
            <v/>
          </cell>
          <cell r="L127" t="str">
            <v>N</v>
          </cell>
          <cell r="M127">
            <v>0</v>
          </cell>
          <cell r="N127" t="str">
            <v/>
          </cell>
          <cell r="O127" t="str">
            <v>N</v>
          </cell>
          <cell r="P127">
            <v>0</v>
          </cell>
          <cell r="Q127" t="str">
            <v/>
          </cell>
          <cell r="R127" t="str">
            <v>N</v>
          </cell>
          <cell r="S127">
            <v>0</v>
          </cell>
          <cell r="T127" t="str">
            <v/>
          </cell>
          <cell r="U127" t="str">
            <v>N</v>
          </cell>
          <cell r="V127">
            <v>0</v>
          </cell>
          <cell r="W127" t="str">
            <v/>
          </cell>
          <cell r="X127" t="str">
            <v>N</v>
          </cell>
          <cell r="Y127">
            <v>0</v>
          </cell>
          <cell r="Z127">
            <v>0</v>
          </cell>
          <cell r="AA127" t="b">
            <v>0</v>
          </cell>
          <cell r="AB127" t="str">
            <v/>
          </cell>
          <cell r="AC127" t="str">
            <v/>
          </cell>
          <cell r="AD127" t="str">
            <v>AQ372</v>
          </cell>
          <cell r="AE127">
            <v>0</v>
          </cell>
          <cell r="AG127">
            <v>158</v>
          </cell>
          <cell r="AH127" t="str">
            <v>AQ372</v>
          </cell>
        </row>
        <row r="128">
          <cell r="B128" t="str">
            <v>JB865</v>
          </cell>
          <cell r="C128" t="str">
            <v>Jess</v>
          </cell>
          <cell r="D128" t="str">
            <v>Baker</v>
          </cell>
          <cell r="E128" t="str">
            <v>UCL</v>
          </cell>
          <cell r="F128" t="str">
            <v>UCL</v>
          </cell>
          <cell r="G128" t="str">
            <v>Female</v>
          </cell>
          <cell r="H128" t="str">
            <v>N</v>
          </cell>
          <cell r="I128" t="str">
            <v>Student</v>
          </cell>
          <cell r="J128">
            <v>0</v>
          </cell>
          <cell r="K128" t="str">
            <v/>
          </cell>
          <cell r="L128" t="str">
            <v>N</v>
          </cell>
          <cell r="M128">
            <v>0</v>
          </cell>
          <cell r="N128" t="str">
            <v/>
          </cell>
          <cell r="O128" t="str">
            <v>N</v>
          </cell>
          <cell r="P128">
            <v>0</v>
          </cell>
          <cell r="Q128" t="str">
            <v/>
          </cell>
          <cell r="R128" t="str">
            <v>N</v>
          </cell>
          <cell r="S128">
            <v>0</v>
          </cell>
          <cell r="T128" t="str">
            <v/>
          </cell>
          <cell r="U128" t="str">
            <v>N</v>
          </cell>
          <cell r="V128">
            <v>0</v>
          </cell>
          <cell r="W128" t="str">
            <v/>
          </cell>
          <cell r="X128" t="str">
            <v>N</v>
          </cell>
          <cell r="Y128">
            <v>0</v>
          </cell>
          <cell r="Z128">
            <v>0</v>
          </cell>
          <cell r="AA128" t="b">
            <v>0</v>
          </cell>
          <cell r="AB128" t="str">
            <v/>
          </cell>
          <cell r="AC128" t="str">
            <v/>
          </cell>
          <cell r="AD128" t="str">
            <v>JB865</v>
          </cell>
          <cell r="AE128">
            <v>0</v>
          </cell>
          <cell r="AG128">
            <v>159</v>
          </cell>
          <cell r="AH128" t="str">
            <v>JB865</v>
          </cell>
        </row>
        <row r="129">
          <cell r="B129" t="str">
            <v>JL297</v>
          </cell>
          <cell r="C129" t="str">
            <v>Joshua</v>
          </cell>
          <cell r="D129" t="str">
            <v>Lister</v>
          </cell>
          <cell r="E129" t="str">
            <v>UCL</v>
          </cell>
          <cell r="F129" t="str">
            <v>UCL</v>
          </cell>
          <cell r="G129" t="str">
            <v>Male</v>
          </cell>
          <cell r="H129" t="str">
            <v>N</v>
          </cell>
          <cell r="I129" t="str">
            <v>Student</v>
          </cell>
          <cell r="J129">
            <v>0</v>
          </cell>
          <cell r="K129" t="str">
            <v/>
          </cell>
          <cell r="L129" t="str">
            <v>N</v>
          </cell>
          <cell r="M129">
            <v>0</v>
          </cell>
          <cell r="N129" t="str">
            <v/>
          </cell>
          <cell r="O129" t="str">
            <v>N</v>
          </cell>
          <cell r="P129">
            <v>0</v>
          </cell>
          <cell r="Q129" t="str">
            <v/>
          </cell>
          <cell r="R129" t="str">
            <v>N</v>
          </cell>
          <cell r="S129">
            <v>0</v>
          </cell>
          <cell r="T129" t="str">
            <v/>
          </cell>
          <cell r="U129" t="str">
            <v>N</v>
          </cell>
          <cell r="V129">
            <v>0</v>
          </cell>
          <cell r="W129" t="str">
            <v/>
          </cell>
          <cell r="X129" t="str">
            <v>N</v>
          </cell>
          <cell r="Y129">
            <v>0</v>
          </cell>
          <cell r="Z129">
            <v>0</v>
          </cell>
          <cell r="AA129">
            <v>0</v>
          </cell>
          <cell r="AB129">
            <v>115</v>
          </cell>
          <cell r="AC129">
            <v>188</v>
          </cell>
          <cell r="AD129" t="str">
            <v>JL297</v>
          </cell>
          <cell r="AE129" t="b">
            <v>0</v>
          </cell>
          <cell r="AG129" t="str">
            <v/>
          </cell>
          <cell r="AH129" t="str">
            <v>JL297</v>
          </cell>
        </row>
        <row r="130">
          <cell r="B130" t="str">
            <v>AL836</v>
          </cell>
          <cell r="C130" t="str">
            <v>Alice</v>
          </cell>
          <cell r="D130" t="str">
            <v>Leeming</v>
          </cell>
          <cell r="E130" t="str">
            <v>UCL</v>
          </cell>
          <cell r="F130" t="str">
            <v>UCL</v>
          </cell>
          <cell r="G130" t="str">
            <v>Female</v>
          </cell>
          <cell r="H130" t="str">
            <v>N</v>
          </cell>
          <cell r="I130" t="str">
            <v>Student</v>
          </cell>
          <cell r="J130">
            <v>0</v>
          </cell>
          <cell r="K130" t="str">
            <v/>
          </cell>
          <cell r="L130" t="str">
            <v>N</v>
          </cell>
          <cell r="M130">
            <v>0</v>
          </cell>
          <cell r="N130" t="str">
            <v/>
          </cell>
          <cell r="O130" t="str">
            <v>N</v>
          </cell>
          <cell r="P130">
            <v>0</v>
          </cell>
          <cell r="Q130" t="str">
            <v/>
          </cell>
          <cell r="R130" t="str">
            <v>N</v>
          </cell>
          <cell r="S130">
            <v>0</v>
          </cell>
          <cell r="T130" t="str">
            <v/>
          </cell>
          <cell r="U130" t="str">
            <v>N</v>
          </cell>
          <cell r="V130">
            <v>0</v>
          </cell>
          <cell r="W130" t="str">
            <v/>
          </cell>
          <cell r="X130" t="str">
            <v>N</v>
          </cell>
          <cell r="Y130">
            <v>0</v>
          </cell>
          <cell r="Z130">
            <v>0</v>
          </cell>
          <cell r="AA130" t="b">
            <v>0</v>
          </cell>
          <cell r="AB130" t="str">
            <v/>
          </cell>
          <cell r="AC130" t="str">
            <v/>
          </cell>
          <cell r="AD130" t="str">
            <v>AL836</v>
          </cell>
          <cell r="AE130">
            <v>0</v>
          </cell>
          <cell r="AG130">
            <v>160</v>
          </cell>
          <cell r="AH130" t="str">
            <v>AL836</v>
          </cell>
        </row>
        <row r="131">
          <cell r="B131" t="str">
            <v>LP663</v>
          </cell>
          <cell r="C131" t="str">
            <v>Lucy </v>
          </cell>
          <cell r="D131" t="str">
            <v>Peacock </v>
          </cell>
          <cell r="E131" t="str">
            <v>KCL</v>
          </cell>
          <cell r="F131" t="str">
            <v>King's</v>
          </cell>
          <cell r="G131" t="str">
            <v>Female</v>
          </cell>
          <cell r="H131" t="str">
            <v>N</v>
          </cell>
          <cell r="I131" t="str">
            <v>Student</v>
          </cell>
          <cell r="J131">
            <v>0</v>
          </cell>
          <cell r="K131" t="str">
            <v/>
          </cell>
          <cell r="L131" t="str">
            <v>N</v>
          </cell>
          <cell r="M131">
            <v>0</v>
          </cell>
          <cell r="N131" t="str">
            <v/>
          </cell>
          <cell r="O131" t="str">
            <v>N</v>
          </cell>
          <cell r="P131">
            <v>0</v>
          </cell>
          <cell r="Q131" t="str">
            <v/>
          </cell>
          <cell r="R131" t="str">
            <v>N</v>
          </cell>
          <cell r="S131">
            <v>0</v>
          </cell>
          <cell r="T131" t="str">
            <v/>
          </cell>
          <cell r="U131" t="str">
            <v>N</v>
          </cell>
          <cell r="V131">
            <v>0</v>
          </cell>
          <cell r="W131" t="str">
            <v/>
          </cell>
          <cell r="X131" t="str">
            <v>N</v>
          </cell>
          <cell r="Y131">
            <v>0</v>
          </cell>
          <cell r="Z131">
            <v>0</v>
          </cell>
          <cell r="AA131" t="b">
            <v>0</v>
          </cell>
          <cell r="AB131" t="str">
            <v/>
          </cell>
          <cell r="AC131" t="str">
            <v/>
          </cell>
          <cell r="AD131" t="str">
            <v>LP663</v>
          </cell>
          <cell r="AE131">
            <v>0</v>
          </cell>
          <cell r="AG131">
            <v>161</v>
          </cell>
          <cell r="AH131" t="str">
            <v>LP663</v>
          </cell>
        </row>
        <row r="132">
          <cell r="B132" t="str">
            <v>MK142</v>
          </cell>
          <cell r="C132" t="str">
            <v>Manish</v>
          </cell>
          <cell r="D132" t="str">
            <v>Kunwar</v>
          </cell>
          <cell r="E132" t="str">
            <v>KCL</v>
          </cell>
          <cell r="F132" t="str">
            <v>King's</v>
          </cell>
          <cell r="G132" t="str">
            <v>Male</v>
          </cell>
          <cell r="H132" t="str">
            <v>N</v>
          </cell>
          <cell r="I132" t="str">
            <v>Student</v>
          </cell>
          <cell r="J132">
            <v>0</v>
          </cell>
          <cell r="K132" t="str">
            <v/>
          </cell>
          <cell r="L132" t="str">
            <v>N</v>
          </cell>
          <cell r="M132">
            <v>0</v>
          </cell>
          <cell r="N132" t="str">
            <v/>
          </cell>
          <cell r="O132" t="str">
            <v>N</v>
          </cell>
          <cell r="P132">
            <v>0</v>
          </cell>
          <cell r="Q132" t="str">
            <v/>
          </cell>
          <cell r="R132" t="str">
            <v>N</v>
          </cell>
          <cell r="S132">
            <v>0</v>
          </cell>
          <cell r="T132" t="str">
            <v/>
          </cell>
          <cell r="U132" t="str">
            <v>N</v>
          </cell>
          <cell r="V132">
            <v>0</v>
          </cell>
          <cell r="W132" t="str">
            <v/>
          </cell>
          <cell r="X132" t="str">
            <v>N</v>
          </cell>
          <cell r="Y132">
            <v>0</v>
          </cell>
          <cell r="Z132">
            <v>0</v>
          </cell>
          <cell r="AA132">
            <v>0</v>
          </cell>
          <cell r="AB132">
            <v>115</v>
          </cell>
          <cell r="AC132">
            <v>189</v>
          </cell>
          <cell r="AD132" t="str">
            <v>MK142</v>
          </cell>
          <cell r="AE132" t="b">
            <v>0</v>
          </cell>
          <cell r="AG132" t="str">
            <v/>
          </cell>
          <cell r="AH132" t="str">
            <v>MK142</v>
          </cell>
        </row>
        <row r="133">
          <cell r="B133" t="str">
            <v>CE569</v>
          </cell>
          <cell r="C133" t="str">
            <v>Charlotte</v>
          </cell>
          <cell r="D133" t="str">
            <v>Eley</v>
          </cell>
          <cell r="E133" t="str">
            <v>KCL</v>
          </cell>
          <cell r="F133" t="str">
            <v>King's</v>
          </cell>
          <cell r="G133" t="str">
            <v>Female</v>
          </cell>
          <cell r="H133" t="str">
            <v>N</v>
          </cell>
          <cell r="I133" t="str">
            <v>Student</v>
          </cell>
          <cell r="J133">
            <v>0</v>
          </cell>
          <cell r="K133" t="str">
            <v/>
          </cell>
          <cell r="L133" t="str">
            <v>N</v>
          </cell>
          <cell r="M133">
            <v>0</v>
          </cell>
          <cell r="N133" t="str">
            <v/>
          </cell>
          <cell r="O133" t="str">
            <v>N</v>
          </cell>
          <cell r="P133">
            <v>0</v>
          </cell>
          <cell r="Q133" t="str">
            <v/>
          </cell>
          <cell r="R133" t="str">
            <v>N</v>
          </cell>
          <cell r="S133">
            <v>0</v>
          </cell>
          <cell r="T133" t="str">
            <v/>
          </cell>
          <cell r="U133" t="str">
            <v>N</v>
          </cell>
          <cell r="V133">
            <v>0</v>
          </cell>
          <cell r="W133" t="str">
            <v/>
          </cell>
          <cell r="X133" t="str">
            <v>N</v>
          </cell>
          <cell r="Y133">
            <v>0</v>
          </cell>
          <cell r="Z133">
            <v>0</v>
          </cell>
          <cell r="AA133" t="b">
            <v>0</v>
          </cell>
          <cell r="AB133" t="str">
            <v/>
          </cell>
          <cell r="AC133" t="str">
            <v/>
          </cell>
          <cell r="AD133" t="str">
            <v>CE569</v>
          </cell>
          <cell r="AE133">
            <v>0</v>
          </cell>
          <cell r="AG133">
            <v>162</v>
          </cell>
          <cell r="AH133" t="str">
            <v>CE569</v>
          </cell>
        </row>
        <row r="134">
          <cell r="B134" t="str">
            <v>NH976</v>
          </cell>
          <cell r="C134" t="str">
            <v>Natalie</v>
          </cell>
          <cell r="D134" t="str">
            <v>Holroyd</v>
          </cell>
          <cell r="E134" t="str">
            <v>UCL</v>
          </cell>
          <cell r="F134" t="str">
            <v>UCL</v>
          </cell>
          <cell r="G134" t="str">
            <v>Female</v>
          </cell>
          <cell r="H134" t="str">
            <v>N</v>
          </cell>
          <cell r="I134" t="str">
            <v>Student</v>
          </cell>
          <cell r="J134">
            <v>0</v>
          </cell>
          <cell r="K134" t="str">
            <v/>
          </cell>
          <cell r="L134" t="str">
            <v>N</v>
          </cell>
          <cell r="M134">
            <v>0</v>
          </cell>
          <cell r="N134" t="str">
            <v/>
          </cell>
          <cell r="O134" t="str">
            <v>N</v>
          </cell>
          <cell r="P134">
            <v>0</v>
          </cell>
          <cell r="Q134" t="str">
            <v/>
          </cell>
          <cell r="R134" t="str">
            <v>N</v>
          </cell>
          <cell r="S134">
            <v>0</v>
          </cell>
          <cell r="T134" t="str">
            <v/>
          </cell>
          <cell r="U134" t="str">
            <v>N</v>
          </cell>
          <cell r="V134">
            <v>0</v>
          </cell>
          <cell r="W134" t="str">
            <v/>
          </cell>
          <cell r="X134" t="str">
            <v>N</v>
          </cell>
          <cell r="Y134">
            <v>0</v>
          </cell>
          <cell r="Z134">
            <v>0</v>
          </cell>
          <cell r="AA134" t="b">
            <v>0</v>
          </cell>
          <cell r="AB134" t="str">
            <v/>
          </cell>
          <cell r="AC134" t="str">
            <v/>
          </cell>
          <cell r="AD134" t="str">
            <v>NH976</v>
          </cell>
          <cell r="AE134">
            <v>0</v>
          </cell>
          <cell r="AG134">
            <v>163</v>
          </cell>
          <cell r="AH134" t="str">
            <v>NH976</v>
          </cell>
        </row>
        <row r="135">
          <cell r="B135" t="str">
            <v>CL208</v>
          </cell>
          <cell r="C135" t="str">
            <v>Cai</v>
          </cell>
          <cell r="D135" t="str">
            <v>Linton</v>
          </cell>
          <cell r="E135" t="str">
            <v>Imperial</v>
          </cell>
          <cell r="F135" t="str">
            <v>Imperial</v>
          </cell>
          <cell r="G135" t="str">
            <v>Male</v>
          </cell>
          <cell r="H135" t="str">
            <v>N</v>
          </cell>
          <cell r="I135" t="str">
            <v>Student</v>
          </cell>
          <cell r="J135">
            <v>0</v>
          </cell>
          <cell r="K135" t="str">
            <v/>
          </cell>
          <cell r="L135" t="str">
            <v>N</v>
          </cell>
          <cell r="M135">
            <v>0</v>
          </cell>
          <cell r="N135" t="str">
            <v/>
          </cell>
          <cell r="O135" t="str">
            <v>N</v>
          </cell>
          <cell r="P135">
            <v>0</v>
          </cell>
          <cell r="Q135" t="str">
            <v/>
          </cell>
          <cell r="R135" t="str">
            <v>N</v>
          </cell>
          <cell r="S135">
            <v>0</v>
          </cell>
          <cell r="T135" t="str">
            <v/>
          </cell>
          <cell r="U135" t="str">
            <v>N</v>
          </cell>
          <cell r="V135">
            <v>0</v>
          </cell>
          <cell r="W135" t="str">
            <v/>
          </cell>
          <cell r="X135" t="str">
            <v>N</v>
          </cell>
          <cell r="Y135">
            <v>0</v>
          </cell>
          <cell r="Z135">
            <v>0</v>
          </cell>
          <cell r="AA135">
            <v>0</v>
          </cell>
          <cell r="AB135">
            <v>115</v>
          </cell>
          <cell r="AC135">
            <v>190</v>
          </cell>
          <cell r="AD135" t="str">
            <v>CL208</v>
          </cell>
          <cell r="AE135" t="b">
            <v>0</v>
          </cell>
          <cell r="AG135" t="str">
            <v/>
          </cell>
          <cell r="AH135" t="str">
            <v>CL208</v>
          </cell>
        </row>
        <row r="136">
          <cell r="B136" t="str">
            <v>TL377</v>
          </cell>
          <cell r="C136" t="str">
            <v>Trevor</v>
          </cell>
          <cell r="D136" t="str">
            <v>Lowe</v>
          </cell>
          <cell r="E136" t="str">
            <v>UCL</v>
          </cell>
          <cell r="F136" t="str">
            <v>UCL</v>
          </cell>
          <cell r="G136" t="str">
            <v>Male</v>
          </cell>
          <cell r="H136" t="str">
            <v>N</v>
          </cell>
          <cell r="I136" t="str">
            <v>Student</v>
          </cell>
          <cell r="J136">
            <v>0</v>
          </cell>
          <cell r="K136" t="str">
            <v/>
          </cell>
          <cell r="L136" t="str">
            <v>N</v>
          </cell>
          <cell r="M136">
            <v>0</v>
          </cell>
          <cell r="N136" t="str">
            <v/>
          </cell>
          <cell r="O136" t="str">
            <v>N</v>
          </cell>
          <cell r="P136">
            <v>0</v>
          </cell>
          <cell r="Q136" t="str">
            <v/>
          </cell>
          <cell r="R136" t="str">
            <v>N</v>
          </cell>
          <cell r="S136">
            <v>0</v>
          </cell>
          <cell r="T136" t="str">
            <v/>
          </cell>
          <cell r="U136" t="str">
            <v>N</v>
          </cell>
          <cell r="V136">
            <v>0</v>
          </cell>
          <cell r="W136" t="str">
            <v/>
          </cell>
          <cell r="X136" t="str">
            <v>N</v>
          </cell>
          <cell r="Y136">
            <v>0</v>
          </cell>
          <cell r="Z136">
            <v>0</v>
          </cell>
          <cell r="AA136">
            <v>0</v>
          </cell>
          <cell r="AB136">
            <v>115</v>
          </cell>
          <cell r="AC136">
            <v>191</v>
          </cell>
          <cell r="AD136" t="str">
            <v>TL377</v>
          </cell>
          <cell r="AE136" t="b">
            <v>0</v>
          </cell>
          <cell r="AG136" t="str">
            <v/>
          </cell>
          <cell r="AH136" t="str">
            <v>TL377</v>
          </cell>
        </row>
        <row r="137">
          <cell r="B137" t="str">
            <v>RK419</v>
          </cell>
          <cell r="C137" t="str">
            <v>Ryan</v>
          </cell>
          <cell r="D137" t="str">
            <v>Kuah</v>
          </cell>
          <cell r="E137" t="str">
            <v>UCL</v>
          </cell>
          <cell r="F137" t="str">
            <v>UCL</v>
          </cell>
          <cell r="G137" t="str">
            <v>Male</v>
          </cell>
          <cell r="H137" t="str">
            <v>N</v>
          </cell>
          <cell r="I137" t="str">
            <v>Student</v>
          </cell>
          <cell r="J137">
            <v>0</v>
          </cell>
          <cell r="K137" t="str">
            <v/>
          </cell>
          <cell r="L137" t="str">
            <v>N</v>
          </cell>
          <cell r="M137">
            <v>0</v>
          </cell>
          <cell r="N137" t="str">
            <v/>
          </cell>
          <cell r="O137" t="str">
            <v>N</v>
          </cell>
          <cell r="P137">
            <v>0</v>
          </cell>
          <cell r="Q137" t="str">
            <v/>
          </cell>
          <cell r="R137" t="str">
            <v>N</v>
          </cell>
          <cell r="S137">
            <v>0</v>
          </cell>
          <cell r="T137" t="str">
            <v/>
          </cell>
          <cell r="U137" t="str">
            <v>N</v>
          </cell>
          <cell r="V137">
            <v>0</v>
          </cell>
          <cell r="W137" t="str">
            <v/>
          </cell>
          <cell r="X137" t="str">
            <v>N</v>
          </cell>
          <cell r="Y137">
            <v>0</v>
          </cell>
          <cell r="Z137">
            <v>0</v>
          </cell>
          <cell r="AA137">
            <v>0</v>
          </cell>
          <cell r="AB137">
            <v>115</v>
          </cell>
          <cell r="AC137">
            <v>192</v>
          </cell>
          <cell r="AD137" t="str">
            <v>RK419</v>
          </cell>
          <cell r="AE137" t="b">
            <v>0</v>
          </cell>
          <cell r="AG137" t="str">
            <v/>
          </cell>
          <cell r="AH137" t="str">
            <v>RK419</v>
          </cell>
        </row>
        <row r="138">
          <cell r="B138" t="str">
            <v>DW306</v>
          </cell>
          <cell r="C138" t="str">
            <v>Daniel</v>
          </cell>
          <cell r="D138" t="str">
            <v>Woodburn</v>
          </cell>
          <cell r="E138" t="str">
            <v>KCL</v>
          </cell>
          <cell r="F138" t="str">
            <v>King's</v>
          </cell>
          <cell r="G138" t="str">
            <v>Male</v>
          </cell>
          <cell r="H138" t="str">
            <v>N</v>
          </cell>
          <cell r="I138" t="str">
            <v>Student</v>
          </cell>
          <cell r="J138">
            <v>0</v>
          </cell>
          <cell r="K138" t="str">
            <v/>
          </cell>
          <cell r="L138" t="str">
            <v>N</v>
          </cell>
          <cell r="M138">
            <v>0</v>
          </cell>
          <cell r="N138" t="str">
            <v/>
          </cell>
          <cell r="O138" t="str">
            <v>N</v>
          </cell>
          <cell r="P138">
            <v>0</v>
          </cell>
          <cell r="Q138" t="str">
            <v/>
          </cell>
          <cell r="R138" t="str">
            <v>N</v>
          </cell>
          <cell r="S138">
            <v>0</v>
          </cell>
          <cell r="T138" t="str">
            <v/>
          </cell>
          <cell r="U138" t="str">
            <v>N</v>
          </cell>
          <cell r="V138">
            <v>0</v>
          </cell>
          <cell r="W138" t="str">
            <v/>
          </cell>
          <cell r="X138" t="str">
            <v>N</v>
          </cell>
          <cell r="Y138">
            <v>0</v>
          </cell>
          <cell r="Z138">
            <v>0</v>
          </cell>
          <cell r="AA138">
            <v>0</v>
          </cell>
          <cell r="AB138">
            <v>115</v>
          </cell>
          <cell r="AC138">
            <v>193</v>
          </cell>
          <cell r="AD138" t="str">
            <v>DW306</v>
          </cell>
          <cell r="AE138" t="b">
            <v>0</v>
          </cell>
          <cell r="AG138" t="str">
            <v/>
          </cell>
          <cell r="AH138" t="str">
            <v>DW306</v>
          </cell>
        </row>
        <row r="139">
          <cell r="B139" t="str">
            <v>RP716</v>
          </cell>
          <cell r="C139" t="str">
            <v>Rebecca</v>
          </cell>
          <cell r="D139" t="str">
            <v>Pease</v>
          </cell>
          <cell r="E139" t="str">
            <v>Barts</v>
          </cell>
          <cell r="F139" t="str">
            <v>Barts</v>
          </cell>
          <cell r="G139" t="str">
            <v>Female</v>
          </cell>
          <cell r="H139" t="str">
            <v>Y</v>
          </cell>
          <cell r="I139" t="str">
            <v>Student</v>
          </cell>
          <cell r="J139">
            <v>0</v>
          </cell>
          <cell r="K139" t="str">
            <v/>
          </cell>
          <cell r="L139" t="str">
            <v>N</v>
          </cell>
          <cell r="M139">
            <v>0</v>
          </cell>
          <cell r="N139" t="str">
            <v/>
          </cell>
          <cell r="O139" t="str">
            <v>N</v>
          </cell>
          <cell r="P139">
            <v>0</v>
          </cell>
          <cell r="Q139" t="str">
            <v/>
          </cell>
          <cell r="R139" t="str">
            <v>N</v>
          </cell>
          <cell r="S139">
            <v>0</v>
          </cell>
          <cell r="T139" t="str">
            <v/>
          </cell>
          <cell r="U139" t="str">
            <v>N</v>
          </cell>
          <cell r="V139">
            <v>0</v>
          </cell>
          <cell r="W139" t="str">
            <v/>
          </cell>
          <cell r="X139" t="str">
            <v>N</v>
          </cell>
          <cell r="Y139">
            <v>0</v>
          </cell>
          <cell r="Z139">
            <v>0</v>
          </cell>
          <cell r="AA139" t="b">
            <v>0</v>
          </cell>
          <cell r="AB139" t="str">
            <v/>
          </cell>
          <cell r="AC139" t="str">
            <v/>
          </cell>
          <cell r="AD139" t="str">
            <v>RP716</v>
          </cell>
          <cell r="AE139">
            <v>0</v>
          </cell>
          <cell r="AG139">
            <v>164</v>
          </cell>
          <cell r="AH139" t="str">
            <v>RP716</v>
          </cell>
        </row>
        <row r="140">
          <cell r="B140" t="str">
            <v>DW745</v>
          </cell>
          <cell r="C140" t="str">
            <v>David</v>
          </cell>
          <cell r="D140" t="str">
            <v>Weir</v>
          </cell>
          <cell r="E140" t="str">
            <v>Brunel</v>
          </cell>
          <cell r="F140" t="str">
            <v>Brunel</v>
          </cell>
          <cell r="G140" t="str">
            <v>Male</v>
          </cell>
          <cell r="H140" t="str">
            <v>N</v>
          </cell>
          <cell r="I140" t="str">
            <v>Student</v>
          </cell>
          <cell r="J140">
            <v>0</v>
          </cell>
          <cell r="K140" t="str">
            <v/>
          </cell>
          <cell r="L140" t="str">
            <v>N</v>
          </cell>
          <cell r="M140">
            <v>0</v>
          </cell>
          <cell r="N140" t="str">
            <v/>
          </cell>
          <cell r="O140" t="str">
            <v>N</v>
          </cell>
          <cell r="P140">
            <v>0</v>
          </cell>
          <cell r="Q140" t="str">
            <v/>
          </cell>
          <cell r="R140" t="str">
            <v>N</v>
          </cell>
          <cell r="S140">
            <v>0</v>
          </cell>
          <cell r="T140" t="str">
            <v/>
          </cell>
          <cell r="U140" t="str">
            <v>N</v>
          </cell>
          <cell r="V140">
            <v>0</v>
          </cell>
          <cell r="W140" t="str">
            <v/>
          </cell>
          <cell r="X140" t="str">
            <v>N</v>
          </cell>
          <cell r="Y140">
            <v>0</v>
          </cell>
          <cell r="Z140">
            <v>0</v>
          </cell>
          <cell r="AA140">
            <v>0</v>
          </cell>
          <cell r="AB140">
            <v>115</v>
          </cell>
          <cell r="AC140">
            <v>194</v>
          </cell>
          <cell r="AD140" t="str">
            <v>DW745</v>
          </cell>
          <cell r="AE140" t="b">
            <v>0</v>
          </cell>
          <cell r="AG140" t="str">
            <v/>
          </cell>
          <cell r="AH140" t="str">
            <v>DW745</v>
          </cell>
        </row>
        <row r="141">
          <cell r="B141" t="str">
            <v>AB852</v>
          </cell>
          <cell r="C141" t="str">
            <v>Adam</v>
          </cell>
          <cell r="D141" t="str">
            <v>Bateson</v>
          </cell>
          <cell r="E141" t="str">
            <v>Reading</v>
          </cell>
          <cell r="F141" t="str">
            <v>Reading</v>
          </cell>
          <cell r="G141" t="str">
            <v>Male</v>
          </cell>
          <cell r="H141" t="str">
            <v>N</v>
          </cell>
          <cell r="I141" t="str">
            <v>Student</v>
          </cell>
          <cell r="J141">
            <v>0</v>
          </cell>
          <cell r="K141" t="str">
            <v/>
          </cell>
          <cell r="L141" t="str">
            <v>N</v>
          </cell>
          <cell r="M141">
            <v>0</v>
          </cell>
          <cell r="N141" t="str">
            <v/>
          </cell>
          <cell r="O141" t="str">
            <v>N</v>
          </cell>
          <cell r="P141">
            <v>0</v>
          </cell>
          <cell r="Q141" t="str">
            <v/>
          </cell>
          <cell r="R141" t="str">
            <v>N</v>
          </cell>
          <cell r="S141">
            <v>0</v>
          </cell>
          <cell r="T141" t="str">
            <v/>
          </cell>
          <cell r="U141" t="str">
            <v>N</v>
          </cell>
          <cell r="V141">
            <v>0</v>
          </cell>
          <cell r="W141" t="str">
            <v/>
          </cell>
          <cell r="X141" t="str">
            <v>N</v>
          </cell>
          <cell r="Y141">
            <v>0</v>
          </cell>
          <cell r="Z141">
            <v>0</v>
          </cell>
          <cell r="AA141">
            <v>0</v>
          </cell>
          <cell r="AB141">
            <v>115</v>
          </cell>
          <cell r="AC141">
            <v>195</v>
          </cell>
          <cell r="AD141" t="str">
            <v>AB852</v>
          </cell>
          <cell r="AE141" t="b">
            <v>0</v>
          </cell>
          <cell r="AG141" t="str">
            <v/>
          </cell>
          <cell r="AH141" t="str">
            <v>AB852</v>
          </cell>
        </row>
        <row r="142">
          <cell r="B142" t="str">
            <v>IK895</v>
          </cell>
          <cell r="C142" t="str">
            <v>Inayat</v>
          </cell>
          <cell r="D142" t="str">
            <v>Khan</v>
          </cell>
          <cell r="E142" t="str">
            <v>St Georges</v>
          </cell>
          <cell r="F142" t="str">
            <v>St George's</v>
          </cell>
          <cell r="G142" t="str">
            <v>Male</v>
          </cell>
          <cell r="H142" t="str">
            <v>Y</v>
          </cell>
          <cell r="I142" t="str">
            <v>Student</v>
          </cell>
          <cell r="J142">
            <v>0</v>
          </cell>
          <cell r="K142" t="str">
            <v/>
          </cell>
          <cell r="L142" t="str">
            <v>N</v>
          </cell>
          <cell r="M142">
            <v>0</v>
          </cell>
          <cell r="N142" t="str">
            <v/>
          </cell>
          <cell r="O142" t="str">
            <v>N</v>
          </cell>
          <cell r="P142">
            <v>0</v>
          </cell>
          <cell r="Q142" t="str">
            <v/>
          </cell>
          <cell r="R142" t="str">
            <v>N</v>
          </cell>
          <cell r="S142">
            <v>0</v>
          </cell>
          <cell r="T142" t="str">
            <v/>
          </cell>
          <cell r="U142" t="str">
            <v>N</v>
          </cell>
          <cell r="V142">
            <v>0</v>
          </cell>
          <cell r="W142" t="str">
            <v/>
          </cell>
          <cell r="X142" t="str">
            <v>N</v>
          </cell>
          <cell r="Y142">
            <v>0</v>
          </cell>
          <cell r="Z142">
            <v>0</v>
          </cell>
          <cell r="AA142">
            <v>0</v>
          </cell>
          <cell r="AB142">
            <v>115</v>
          </cell>
          <cell r="AC142">
            <v>196</v>
          </cell>
          <cell r="AD142" t="str">
            <v>IK895</v>
          </cell>
          <cell r="AE142" t="b">
            <v>0</v>
          </cell>
          <cell r="AG142" t="str">
            <v/>
          </cell>
          <cell r="AH142" t="str">
            <v>IK895</v>
          </cell>
        </row>
        <row r="143">
          <cell r="B143" t="str">
            <v>MC486</v>
          </cell>
          <cell r="C143" t="str">
            <v>Marie</v>
          </cell>
          <cell r="D143" t="str">
            <v>Chevalier</v>
          </cell>
          <cell r="E143" t="str">
            <v>UCL</v>
          </cell>
          <cell r="F143" t="str">
            <v>UCL</v>
          </cell>
          <cell r="G143" t="str">
            <v>Female</v>
          </cell>
          <cell r="H143" t="str">
            <v>N</v>
          </cell>
          <cell r="I143" t="str">
            <v>Student</v>
          </cell>
          <cell r="J143">
            <v>0</v>
          </cell>
          <cell r="K143" t="str">
            <v/>
          </cell>
          <cell r="L143" t="str">
            <v>N</v>
          </cell>
          <cell r="M143">
            <v>0</v>
          </cell>
          <cell r="N143" t="str">
            <v/>
          </cell>
          <cell r="O143" t="str">
            <v>N</v>
          </cell>
          <cell r="P143">
            <v>0</v>
          </cell>
          <cell r="Q143" t="str">
            <v/>
          </cell>
          <cell r="R143" t="str">
            <v>N</v>
          </cell>
          <cell r="S143">
            <v>0</v>
          </cell>
          <cell r="T143" t="str">
            <v/>
          </cell>
          <cell r="U143" t="str">
            <v>N</v>
          </cell>
          <cell r="V143">
            <v>0</v>
          </cell>
          <cell r="W143" t="str">
            <v/>
          </cell>
          <cell r="X143" t="str">
            <v>N</v>
          </cell>
          <cell r="Y143">
            <v>0</v>
          </cell>
          <cell r="Z143">
            <v>0</v>
          </cell>
          <cell r="AA143" t="b">
            <v>0</v>
          </cell>
          <cell r="AB143" t="str">
            <v/>
          </cell>
          <cell r="AC143" t="str">
            <v/>
          </cell>
          <cell r="AD143" t="str">
            <v>MC486</v>
          </cell>
          <cell r="AE143">
            <v>0</v>
          </cell>
          <cell r="AG143">
            <v>165</v>
          </cell>
          <cell r="AH143" t="str">
            <v>MC486</v>
          </cell>
        </row>
        <row r="144">
          <cell r="B144" t="str">
            <v>GM980</v>
          </cell>
          <cell r="C144" t="str">
            <v>Gina</v>
          </cell>
          <cell r="D144" t="str">
            <v>Meile</v>
          </cell>
          <cell r="E144" t="str">
            <v>KCL</v>
          </cell>
          <cell r="F144" t="str">
            <v>King's</v>
          </cell>
          <cell r="G144" t="str">
            <v>Female</v>
          </cell>
          <cell r="H144" t="str">
            <v>N</v>
          </cell>
          <cell r="I144" t="str">
            <v>Student</v>
          </cell>
          <cell r="J144">
            <v>0</v>
          </cell>
          <cell r="K144" t="str">
            <v/>
          </cell>
          <cell r="L144" t="str">
            <v>N</v>
          </cell>
          <cell r="M144">
            <v>0</v>
          </cell>
          <cell r="N144" t="str">
            <v/>
          </cell>
          <cell r="O144" t="str">
            <v>N</v>
          </cell>
          <cell r="P144">
            <v>0</v>
          </cell>
          <cell r="Q144" t="str">
            <v/>
          </cell>
          <cell r="R144" t="str">
            <v>N</v>
          </cell>
          <cell r="S144">
            <v>0</v>
          </cell>
          <cell r="T144" t="str">
            <v/>
          </cell>
          <cell r="U144" t="str">
            <v>N</v>
          </cell>
          <cell r="V144">
            <v>0</v>
          </cell>
          <cell r="W144" t="str">
            <v/>
          </cell>
          <cell r="X144" t="str">
            <v>N</v>
          </cell>
          <cell r="Y144">
            <v>0</v>
          </cell>
          <cell r="Z144">
            <v>0</v>
          </cell>
          <cell r="AA144" t="b">
            <v>0</v>
          </cell>
          <cell r="AB144" t="str">
            <v/>
          </cell>
          <cell r="AC144" t="str">
            <v/>
          </cell>
          <cell r="AD144" t="str">
            <v>GM980</v>
          </cell>
          <cell r="AE144">
            <v>0</v>
          </cell>
          <cell r="AG144">
            <v>166</v>
          </cell>
          <cell r="AH144" t="str">
            <v>GM980</v>
          </cell>
        </row>
        <row r="145">
          <cell r="B145" t="str">
            <v>HW113</v>
          </cell>
          <cell r="C145" t="str">
            <v>Hannah</v>
          </cell>
          <cell r="D145" t="str">
            <v>West</v>
          </cell>
          <cell r="E145" t="str">
            <v>UCL</v>
          </cell>
          <cell r="F145" t="str">
            <v>UCL</v>
          </cell>
          <cell r="G145" t="str">
            <v>Female</v>
          </cell>
          <cell r="H145" t="str">
            <v>N</v>
          </cell>
          <cell r="I145" t="str">
            <v>Student</v>
          </cell>
          <cell r="J145">
            <v>0</v>
          </cell>
          <cell r="K145" t="str">
            <v/>
          </cell>
          <cell r="L145" t="str">
            <v>N</v>
          </cell>
          <cell r="M145">
            <v>0</v>
          </cell>
          <cell r="N145" t="str">
            <v/>
          </cell>
          <cell r="O145" t="str">
            <v>N</v>
          </cell>
          <cell r="P145">
            <v>0</v>
          </cell>
          <cell r="Q145" t="str">
            <v/>
          </cell>
          <cell r="R145" t="str">
            <v>N</v>
          </cell>
          <cell r="S145">
            <v>0</v>
          </cell>
          <cell r="T145" t="str">
            <v/>
          </cell>
          <cell r="U145" t="str">
            <v>N</v>
          </cell>
          <cell r="V145">
            <v>0</v>
          </cell>
          <cell r="W145" t="str">
            <v/>
          </cell>
          <cell r="X145" t="str">
            <v>N</v>
          </cell>
          <cell r="Y145">
            <v>0</v>
          </cell>
          <cell r="Z145">
            <v>0</v>
          </cell>
          <cell r="AA145" t="b">
            <v>0</v>
          </cell>
          <cell r="AB145" t="str">
            <v/>
          </cell>
          <cell r="AC145" t="str">
            <v/>
          </cell>
          <cell r="AD145" t="str">
            <v>HW113</v>
          </cell>
          <cell r="AE145">
            <v>0</v>
          </cell>
          <cell r="AG145">
            <v>167</v>
          </cell>
          <cell r="AH145" t="str">
            <v>HW113</v>
          </cell>
        </row>
        <row r="146">
          <cell r="B146" t="str">
            <v>AC615</v>
          </cell>
          <cell r="C146" t="str">
            <v>Alex</v>
          </cell>
          <cell r="D146" t="str">
            <v>Cameron</v>
          </cell>
          <cell r="E146" t="str">
            <v>Brunel</v>
          </cell>
          <cell r="F146" t="str">
            <v>Brunel</v>
          </cell>
          <cell r="G146" t="str">
            <v>Male</v>
          </cell>
          <cell r="H146" t="str">
            <v>N</v>
          </cell>
          <cell r="I146" t="str">
            <v>Student</v>
          </cell>
          <cell r="J146">
            <v>0</v>
          </cell>
          <cell r="K146" t="str">
            <v/>
          </cell>
          <cell r="L146" t="str">
            <v>N</v>
          </cell>
          <cell r="M146">
            <v>0</v>
          </cell>
          <cell r="N146" t="str">
            <v/>
          </cell>
          <cell r="O146" t="str">
            <v>N</v>
          </cell>
          <cell r="P146">
            <v>0</v>
          </cell>
          <cell r="Q146" t="str">
            <v/>
          </cell>
          <cell r="R146" t="str">
            <v>N</v>
          </cell>
          <cell r="S146">
            <v>0</v>
          </cell>
          <cell r="T146" t="str">
            <v/>
          </cell>
          <cell r="U146" t="str">
            <v>N</v>
          </cell>
          <cell r="V146">
            <v>0</v>
          </cell>
          <cell r="W146" t="str">
            <v/>
          </cell>
          <cell r="X146" t="str">
            <v>N</v>
          </cell>
          <cell r="Y146">
            <v>0</v>
          </cell>
          <cell r="Z146">
            <v>0</v>
          </cell>
          <cell r="AA146">
            <v>0</v>
          </cell>
          <cell r="AB146">
            <v>115</v>
          </cell>
          <cell r="AC146">
            <v>197</v>
          </cell>
          <cell r="AD146" t="str">
            <v>AC615</v>
          </cell>
          <cell r="AE146" t="b">
            <v>0</v>
          </cell>
          <cell r="AG146" t="str">
            <v/>
          </cell>
          <cell r="AH146" t="str">
            <v>AC615</v>
          </cell>
        </row>
        <row r="147">
          <cell r="B147" t="str">
            <v>fs994</v>
          </cell>
          <cell r="C147" t="str">
            <v>flaminia</v>
          </cell>
          <cell r="D147" t="str">
            <v>sabbatucci</v>
          </cell>
          <cell r="E147" t="str">
            <v>KCL</v>
          </cell>
          <cell r="F147" t="str">
            <v>King's</v>
          </cell>
          <cell r="G147" t="str">
            <v>Female</v>
          </cell>
          <cell r="H147" t="str">
            <v>N</v>
          </cell>
          <cell r="I147" t="str">
            <v>Student</v>
          </cell>
          <cell r="J147">
            <v>0</v>
          </cell>
          <cell r="K147" t="str">
            <v/>
          </cell>
          <cell r="L147" t="str">
            <v>N</v>
          </cell>
          <cell r="M147">
            <v>0</v>
          </cell>
          <cell r="N147" t="str">
            <v/>
          </cell>
          <cell r="O147" t="str">
            <v>N</v>
          </cell>
          <cell r="P147">
            <v>0</v>
          </cell>
          <cell r="Q147" t="str">
            <v/>
          </cell>
          <cell r="R147" t="str">
            <v>N</v>
          </cell>
          <cell r="S147">
            <v>0</v>
          </cell>
          <cell r="T147" t="str">
            <v/>
          </cell>
          <cell r="U147" t="str">
            <v>N</v>
          </cell>
          <cell r="V147">
            <v>0</v>
          </cell>
          <cell r="W147" t="str">
            <v/>
          </cell>
          <cell r="X147" t="str">
            <v>N</v>
          </cell>
          <cell r="Y147">
            <v>0</v>
          </cell>
          <cell r="Z147">
            <v>0</v>
          </cell>
          <cell r="AA147" t="b">
            <v>0</v>
          </cell>
          <cell r="AB147" t="str">
            <v/>
          </cell>
          <cell r="AC147" t="str">
            <v/>
          </cell>
          <cell r="AD147" t="str">
            <v>fs994</v>
          </cell>
          <cell r="AE147">
            <v>0</v>
          </cell>
          <cell r="AG147">
            <v>168</v>
          </cell>
          <cell r="AH147" t="str">
            <v>fs994</v>
          </cell>
        </row>
        <row r="148">
          <cell r="B148" t="str">
            <v>FD123</v>
          </cell>
          <cell r="C148" t="str">
            <v>Francesca</v>
          </cell>
          <cell r="D148" t="str">
            <v>Dzhantova</v>
          </cell>
          <cell r="E148" t="str">
            <v>KCL</v>
          </cell>
          <cell r="F148" t="str">
            <v>King's</v>
          </cell>
          <cell r="G148" t="str">
            <v>Female</v>
          </cell>
          <cell r="H148" t="str">
            <v>N</v>
          </cell>
          <cell r="I148" t="str">
            <v>Student</v>
          </cell>
          <cell r="J148">
            <v>0</v>
          </cell>
          <cell r="K148" t="str">
            <v/>
          </cell>
          <cell r="L148" t="str">
            <v>N</v>
          </cell>
          <cell r="M148">
            <v>0</v>
          </cell>
          <cell r="N148" t="str">
            <v/>
          </cell>
          <cell r="O148" t="str">
            <v>N</v>
          </cell>
          <cell r="P148">
            <v>0</v>
          </cell>
          <cell r="Q148" t="str">
            <v/>
          </cell>
          <cell r="R148" t="str">
            <v>N</v>
          </cell>
          <cell r="S148">
            <v>0</v>
          </cell>
          <cell r="T148" t="str">
            <v/>
          </cell>
          <cell r="U148" t="str">
            <v>N</v>
          </cell>
          <cell r="V148">
            <v>0</v>
          </cell>
          <cell r="W148" t="str">
            <v/>
          </cell>
          <cell r="X148" t="str">
            <v>N</v>
          </cell>
          <cell r="Y148">
            <v>0</v>
          </cell>
          <cell r="Z148">
            <v>0</v>
          </cell>
          <cell r="AA148" t="b">
            <v>0</v>
          </cell>
          <cell r="AB148" t="str">
            <v/>
          </cell>
          <cell r="AC148" t="str">
            <v/>
          </cell>
          <cell r="AD148" t="str">
            <v>FD123</v>
          </cell>
          <cell r="AE148">
            <v>0</v>
          </cell>
          <cell r="AG148">
            <v>169</v>
          </cell>
          <cell r="AH148" t="str">
            <v>FD123</v>
          </cell>
        </row>
        <row r="149">
          <cell r="B149" t="str">
            <v>YC226</v>
          </cell>
          <cell r="C149" t="str">
            <v>Yau Hei</v>
          </cell>
          <cell r="D149" t="str">
            <v>Chai</v>
          </cell>
          <cell r="E149" t="str">
            <v>Reading</v>
          </cell>
          <cell r="F149" t="str">
            <v>Reading</v>
          </cell>
          <cell r="G149" t="str">
            <v>Male</v>
          </cell>
          <cell r="H149" t="str">
            <v>N</v>
          </cell>
          <cell r="I149" t="str">
            <v>Student</v>
          </cell>
          <cell r="J149">
            <v>0</v>
          </cell>
          <cell r="K149" t="str">
            <v/>
          </cell>
          <cell r="L149" t="str">
            <v>N</v>
          </cell>
          <cell r="M149">
            <v>0</v>
          </cell>
          <cell r="N149" t="str">
            <v/>
          </cell>
          <cell r="O149" t="str">
            <v>N</v>
          </cell>
          <cell r="P149">
            <v>0</v>
          </cell>
          <cell r="Q149" t="str">
            <v/>
          </cell>
          <cell r="R149" t="str">
            <v>N</v>
          </cell>
          <cell r="S149">
            <v>0</v>
          </cell>
          <cell r="T149" t="str">
            <v/>
          </cell>
          <cell r="U149" t="str">
            <v>N</v>
          </cell>
          <cell r="V149">
            <v>0</v>
          </cell>
          <cell r="W149" t="str">
            <v/>
          </cell>
          <cell r="X149" t="str">
            <v>N</v>
          </cell>
          <cell r="Y149">
            <v>0</v>
          </cell>
          <cell r="Z149">
            <v>0</v>
          </cell>
          <cell r="AA149">
            <v>0</v>
          </cell>
          <cell r="AB149">
            <v>115</v>
          </cell>
          <cell r="AC149">
            <v>198</v>
          </cell>
          <cell r="AD149" t="str">
            <v>YC226</v>
          </cell>
          <cell r="AE149" t="b">
            <v>0</v>
          </cell>
          <cell r="AG149" t="str">
            <v/>
          </cell>
          <cell r="AH149" t="str">
            <v>YC226</v>
          </cell>
        </row>
        <row r="150">
          <cell r="B150" t="str">
            <v>NW980</v>
          </cell>
          <cell r="C150" t="str">
            <v>Nicholas</v>
          </cell>
          <cell r="D150" t="str">
            <v>Wilson</v>
          </cell>
          <cell r="E150" t="str">
            <v>UCL</v>
          </cell>
          <cell r="F150" t="str">
            <v>UCL</v>
          </cell>
          <cell r="G150" t="str">
            <v>Male</v>
          </cell>
          <cell r="H150" t="str">
            <v>N</v>
          </cell>
          <cell r="I150" t="str">
            <v>Student</v>
          </cell>
          <cell r="J150">
            <v>0</v>
          </cell>
          <cell r="K150" t="str">
            <v/>
          </cell>
          <cell r="L150" t="str">
            <v>N</v>
          </cell>
          <cell r="M150">
            <v>0</v>
          </cell>
          <cell r="N150" t="str">
            <v/>
          </cell>
          <cell r="O150" t="str">
            <v>N</v>
          </cell>
          <cell r="P150">
            <v>0</v>
          </cell>
          <cell r="Q150" t="str">
            <v/>
          </cell>
          <cell r="R150" t="str">
            <v>N</v>
          </cell>
          <cell r="S150">
            <v>0</v>
          </cell>
          <cell r="T150" t="str">
            <v/>
          </cell>
          <cell r="U150" t="str">
            <v>N</v>
          </cell>
          <cell r="V150">
            <v>0</v>
          </cell>
          <cell r="W150" t="str">
            <v/>
          </cell>
          <cell r="X150" t="str">
            <v>N</v>
          </cell>
          <cell r="Y150">
            <v>0</v>
          </cell>
          <cell r="Z150">
            <v>0</v>
          </cell>
          <cell r="AA150">
            <v>0</v>
          </cell>
          <cell r="AB150">
            <v>115</v>
          </cell>
          <cell r="AC150">
            <v>199</v>
          </cell>
          <cell r="AD150" t="str">
            <v>NW980</v>
          </cell>
          <cell r="AE150" t="b">
            <v>0</v>
          </cell>
          <cell r="AG150" t="str">
            <v/>
          </cell>
          <cell r="AH150" t="str">
            <v>NW980</v>
          </cell>
        </row>
        <row r="151">
          <cell r="B151" t="str">
            <v>LH596</v>
          </cell>
          <cell r="C151" t="str">
            <v>Luna</v>
          </cell>
          <cell r="D151" t="str">
            <v>Hu</v>
          </cell>
          <cell r="E151" t="str">
            <v>UCL</v>
          </cell>
          <cell r="F151" t="str">
            <v>UCL</v>
          </cell>
          <cell r="G151" t="str">
            <v>Female</v>
          </cell>
          <cell r="H151" t="str">
            <v>N</v>
          </cell>
          <cell r="I151" t="str">
            <v>Student</v>
          </cell>
          <cell r="J151">
            <v>0</v>
          </cell>
          <cell r="K151" t="str">
            <v/>
          </cell>
          <cell r="L151" t="str">
            <v>N</v>
          </cell>
          <cell r="M151">
            <v>0</v>
          </cell>
          <cell r="N151" t="str">
            <v/>
          </cell>
          <cell r="O151" t="str">
            <v>N</v>
          </cell>
          <cell r="P151">
            <v>0</v>
          </cell>
          <cell r="Q151" t="str">
            <v/>
          </cell>
          <cell r="R151" t="str">
            <v>N</v>
          </cell>
          <cell r="S151">
            <v>0</v>
          </cell>
          <cell r="T151" t="str">
            <v/>
          </cell>
          <cell r="U151" t="str">
            <v>N</v>
          </cell>
          <cell r="V151">
            <v>0</v>
          </cell>
          <cell r="W151" t="str">
            <v/>
          </cell>
          <cell r="X151" t="str">
            <v>N</v>
          </cell>
          <cell r="Y151">
            <v>0</v>
          </cell>
          <cell r="Z151">
            <v>0</v>
          </cell>
          <cell r="AA151" t="b">
            <v>0</v>
          </cell>
          <cell r="AB151" t="str">
            <v/>
          </cell>
          <cell r="AC151" t="str">
            <v/>
          </cell>
          <cell r="AD151" t="str">
            <v>LH596</v>
          </cell>
          <cell r="AE151">
            <v>0</v>
          </cell>
          <cell r="AG151">
            <v>170</v>
          </cell>
          <cell r="AH151" t="str">
            <v>LH596</v>
          </cell>
        </row>
        <row r="152">
          <cell r="B152" t="str">
            <v>JZ702</v>
          </cell>
          <cell r="C152" t="str">
            <v>JING</v>
          </cell>
          <cell r="D152" t="str">
            <v>ZHU</v>
          </cell>
          <cell r="E152" t="str">
            <v>UCL</v>
          </cell>
          <cell r="F152" t="str">
            <v>UCL</v>
          </cell>
          <cell r="G152" t="str">
            <v>Female</v>
          </cell>
          <cell r="H152" t="str">
            <v>N</v>
          </cell>
          <cell r="I152" t="str">
            <v>Student</v>
          </cell>
          <cell r="J152">
            <v>0</v>
          </cell>
          <cell r="K152" t="str">
            <v/>
          </cell>
          <cell r="L152" t="str">
            <v>N</v>
          </cell>
          <cell r="M152">
            <v>0</v>
          </cell>
          <cell r="N152" t="str">
            <v/>
          </cell>
          <cell r="O152" t="str">
            <v>N</v>
          </cell>
          <cell r="P152">
            <v>0</v>
          </cell>
          <cell r="Q152" t="str">
            <v/>
          </cell>
          <cell r="R152" t="str">
            <v>N</v>
          </cell>
          <cell r="S152">
            <v>0</v>
          </cell>
          <cell r="T152" t="str">
            <v/>
          </cell>
          <cell r="U152" t="str">
            <v>N</v>
          </cell>
          <cell r="V152">
            <v>0</v>
          </cell>
          <cell r="W152" t="str">
            <v/>
          </cell>
          <cell r="X152" t="str">
            <v>N</v>
          </cell>
          <cell r="Y152">
            <v>0</v>
          </cell>
          <cell r="Z152">
            <v>0</v>
          </cell>
          <cell r="AA152" t="b">
            <v>0</v>
          </cell>
          <cell r="AB152" t="str">
            <v/>
          </cell>
          <cell r="AC152" t="str">
            <v/>
          </cell>
          <cell r="AD152" t="str">
            <v>JZ702</v>
          </cell>
          <cell r="AE152">
            <v>0</v>
          </cell>
          <cell r="AG152">
            <v>171</v>
          </cell>
          <cell r="AH152" t="str">
            <v>JZ702</v>
          </cell>
        </row>
        <row r="153">
          <cell r="B153" t="str">
            <v>WG324</v>
          </cell>
          <cell r="C153" t="str">
            <v>Will</v>
          </cell>
          <cell r="D153" t="str">
            <v>Gambier</v>
          </cell>
          <cell r="E153" t="str">
            <v>Brunel</v>
          </cell>
          <cell r="F153" t="str">
            <v>Brunel</v>
          </cell>
          <cell r="G153" t="str">
            <v>Male</v>
          </cell>
          <cell r="H153" t="str">
            <v>N</v>
          </cell>
          <cell r="I153" t="str">
            <v>Student</v>
          </cell>
          <cell r="J153">
            <v>0</v>
          </cell>
          <cell r="K153" t="str">
            <v/>
          </cell>
          <cell r="L153" t="str">
            <v>N</v>
          </cell>
          <cell r="M153">
            <v>0</v>
          </cell>
          <cell r="N153" t="str">
            <v/>
          </cell>
          <cell r="O153" t="str">
            <v>N</v>
          </cell>
          <cell r="P153">
            <v>0</v>
          </cell>
          <cell r="Q153" t="str">
            <v/>
          </cell>
          <cell r="R153" t="str">
            <v>N</v>
          </cell>
          <cell r="S153">
            <v>0</v>
          </cell>
          <cell r="T153" t="str">
            <v/>
          </cell>
          <cell r="U153" t="str">
            <v>N</v>
          </cell>
          <cell r="V153">
            <v>0</v>
          </cell>
          <cell r="W153" t="str">
            <v/>
          </cell>
          <cell r="X153" t="str">
            <v>N</v>
          </cell>
          <cell r="Y153">
            <v>0</v>
          </cell>
          <cell r="Z153">
            <v>0</v>
          </cell>
          <cell r="AA153">
            <v>0</v>
          </cell>
          <cell r="AB153">
            <v>115</v>
          </cell>
          <cell r="AC153">
            <v>200</v>
          </cell>
          <cell r="AD153" t="str">
            <v>WG324</v>
          </cell>
          <cell r="AE153" t="b">
            <v>0</v>
          </cell>
          <cell r="AG153" t="str">
            <v/>
          </cell>
          <cell r="AH153" t="str">
            <v>WG324</v>
          </cell>
        </row>
        <row r="154">
          <cell r="B154" t="str">
            <v>KM103</v>
          </cell>
          <cell r="C154" t="str">
            <v>Kieran</v>
          </cell>
          <cell r="D154" t="str">
            <v>McMorran</v>
          </cell>
          <cell r="E154" t="str">
            <v>Brunel</v>
          </cell>
          <cell r="F154" t="str">
            <v>Brunel</v>
          </cell>
          <cell r="G154" t="str">
            <v>Male</v>
          </cell>
          <cell r="H154" t="str">
            <v>N</v>
          </cell>
          <cell r="I154" t="str">
            <v>Student</v>
          </cell>
          <cell r="J154">
            <v>0</v>
          </cell>
          <cell r="K154" t="str">
            <v/>
          </cell>
          <cell r="L154" t="str">
            <v>N</v>
          </cell>
          <cell r="M154">
            <v>0</v>
          </cell>
          <cell r="N154" t="str">
            <v/>
          </cell>
          <cell r="O154" t="str">
            <v>N</v>
          </cell>
          <cell r="P154">
            <v>0</v>
          </cell>
          <cell r="Q154" t="str">
            <v/>
          </cell>
          <cell r="R154" t="str">
            <v>N</v>
          </cell>
          <cell r="S154">
            <v>0</v>
          </cell>
          <cell r="T154" t="str">
            <v/>
          </cell>
          <cell r="U154" t="str">
            <v>N</v>
          </cell>
          <cell r="V154">
            <v>0</v>
          </cell>
          <cell r="W154" t="str">
            <v/>
          </cell>
          <cell r="X154" t="str">
            <v>N</v>
          </cell>
          <cell r="Y154">
            <v>0</v>
          </cell>
          <cell r="Z154">
            <v>0</v>
          </cell>
          <cell r="AA154">
            <v>0</v>
          </cell>
          <cell r="AB154">
            <v>115</v>
          </cell>
          <cell r="AC154">
            <v>201</v>
          </cell>
          <cell r="AD154" t="str">
            <v>KM103</v>
          </cell>
          <cell r="AE154" t="b">
            <v>0</v>
          </cell>
          <cell r="AG154" t="str">
            <v/>
          </cell>
          <cell r="AH154" t="str">
            <v>KM103</v>
          </cell>
        </row>
        <row r="155">
          <cell r="B155" t="str">
            <v>EM578</v>
          </cell>
          <cell r="C155" t="str">
            <v>Emily</v>
          </cell>
          <cell r="D155" t="str">
            <v>McKane</v>
          </cell>
          <cell r="E155" t="str">
            <v>Brunel</v>
          </cell>
          <cell r="F155" t="str">
            <v>Brunel</v>
          </cell>
          <cell r="G155" t="str">
            <v>Female</v>
          </cell>
          <cell r="H155" t="str">
            <v>N</v>
          </cell>
          <cell r="I155" t="str">
            <v>Student</v>
          </cell>
          <cell r="J155">
            <v>0</v>
          </cell>
          <cell r="K155" t="str">
            <v/>
          </cell>
          <cell r="L155" t="str">
            <v>N</v>
          </cell>
          <cell r="M155">
            <v>0</v>
          </cell>
          <cell r="N155" t="str">
            <v/>
          </cell>
          <cell r="O155" t="str">
            <v>N</v>
          </cell>
          <cell r="P155">
            <v>0</v>
          </cell>
          <cell r="Q155" t="str">
            <v/>
          </cell>
          <cell r="R155" t="str">
            <v>N</v>
          </cell>
          <cell r="S155">
            <v>0</v>
          </cell>
          <cell r="T155" t="str">
            <v/>
          </cell>
          <cell r="U155" t="str">
            <v>N</v>
          </cell>
          <cell r="V155">
            <v>0</v>
          </cell>
          <cell r="W155" t="str">
            <v/>
          </cell>
          <cell r="X155" t="str">
            <v>N</v>
          </cell>
          <cell r="Y155">
            <v>0</v>
          </cell>
          <cell r="Z155">
            <v>0</v>
          </cell>
          <cell r="AA155" t="b">
            <v>0</v>
          </cell>
          <cell r="AB155" t="str">
            <v/>
          </cell>
          <cell r="AC155" t="str">
            <v/>
          </cell>
          <cell r="AD155" t="str">
            <v>EM578</v>
          </cell>
          <cell r="AE155">
            <v>0</v>
          </cell>
          <cell r="AG155">
            <v>172</v>
          </cell>
          <cell r="AH155" t="str">
            <v>EM578</v>
          </cell>
        </row>
        <row r="156">
          <cell r="B156" t="str">
            <v>ZR222</v>
          </cell>
          <cell r="C156" t="str">
            <v>Zoe</v>
          </cell>
          <cell r="D156" t="str">
            <v>Robson</v>
          </cell>
          <cell r="E156" t="str">
            <v>Brunel</v>
          </cell>
          <cell r="F156" t="str">
            <v>Brunel</v>
          </cell>
          <cell r="G156" t="str">
            <v>Female</v>
          </cell>
          <cell r="H156" t="str">
            <v>N</v>
          </cell>
          <cell r="I156" t="str">
            <v>Student</v>
          </cell>
          <cell r="J156">
            <v>0</v>
          </cell>
          <cell r="K156" t="str">
            <v/>
          </cell>
          <cell r="L156" t="str">
            <v>N</v>
          </cell>
          <cell r="M156">
            <v>0</v>
          </cell>
          <cell r="N156" t="str">
            <v/>
          </cell>
          <cell r="O156" t="str">
            <v>N</v>
          </cell>
          <cell r="P156">
            <v>0</v>
          </cell>
          <cell r="Q156" t="str">
            <v/>
          </cell>
          <cell r="R156" t="str">
            <v>N</v>
          </cell>
          <cell r="S156">
            <v>0</v>
          </cell>
          <cell r="T156" t="str">
            <v/>
          </cell>
          <cell r="U156" t="str">
            <v>N</v>
          </cell>
          <cell r="V156">
            <v>0</v>
          </cell>
          <cell r="W156" t="str">
            <v/>
          </cell>
          <cell r="X156" t="str">
            <v>N</v>
          </cell>
          <cell r="Y156">
            <v>0</v>
          </cell>
          <cell r="Z156">
            <v>0</v>
          </cell>
          <cell r="AA156" t="b">
            <v>0</v>
          </cell>
          <cell r="AB156" t="str">
            <v/>
          </cell>
          <cell r="AC156" t="str">
            <v/>
          </cell>
          <cell r="AD156" t="str">
            <v>ZR222</v>
          </cell>
          <cell r="AE156">
            <v>0</v>
          </cell>
          <cell r="AG156">
            <v>173</v>
          </cell>
          <cell r="AH156" t="str">
            <v>ZR222</v>
          </cell>
        </row>
        <row r="157">
          <cell r="B157" t="str">
            <v>JG813</v>
          </cell>
          <cell r="C157" t="str">
            <v>Jonathan</v>
          </cell>
          <cell r="D157" t="str">
            <v>Gilworth</v>
          </cell>
          <cell r="E157" t="str">
            <v>Brunel</v>
          </cell>
          <cell r="F157" t="str">
            <v>Brunel</v>
          </cell>
          <cell r="G157" t="str">
            <v>Male</v>
          </cell>
          <cell r="H157" t="str">
            <v>N</v>
          </cell>
          <cell r="I157" t="str">
            <v>Student</v>
          </cell>
          <cell r="J157">
            <v>0</v>
          </cell>
          <cell r="K157" t="str">
            <v/>
          </cell>
          <cell r="L157" t="str">
            <v>N</v>
          </cell>
          <cell r="M157">
            <v>0</v>
          </cell>
          <cell r="N157" t="str">
            <v/>
          </cell>
          <cell r="O157" t="str">
            <v>N</v>
          </cell>
          <cell r="P157">
            <v>0</v>
          </cell>
          <cell r="Q157" t="str">
            <v/>
          </cell>
          <cell r="R157" t="str">
            <v>N</v>
          </cell>
          <cell r="S157">
            <v>0</v>
          </cell>
          <cell r="T157" t="str">
            <v/>
          </cell>
          <cell r="U157" t="str">
            <v>N</v>
          </cell>
          <cell r="V157">
            <v>0</v>
          </cell>
          <cell r="W157" t="str">
            <v/>
          </cell>
          <cell r="X157" t="str">
            <v>N</v>
          </cell>
          <cell r="Y157">
            <v>0</v>
          </cell>
          <cell r="Z157">
            <v>0</v>
          </cell>
          <cell r="AA157">
            <v>0</v>
          </cell>
          <cell r="AB157">
            <v>115</v>
          </cell>
          <cell r="AC157">
            <v>202</v>
          </cell>
          <cell r="AD157" t="str">
            <v>JG813</v>
          </cell>
          <cell r="AE157" t="b">
            <v>0</v>
          </cell>
          <cell r="AG157" t="str">
            <v/>
          </cell>
          <cell r="AH157" t="str">
            <v>JG813</v>
          </cell>
        </row>
        <row r="158">
          <cell r="B158" t="str">
            <v>HI429</v>
          </cell>
          <cell r="C158" t="str">
            <v>Hasnain</v>
          </cell>
          <cell r="D158" t="str">
            <v>Iqbal</v>
          </cell>
          <cell r="E158" t="str">
            <v>Brunel</v>
          </cell>
          <cell r="F158" t="str">
            <v>Brunel</v>
          </cell>
          <cell r="G158" t="str">
            <v>Male</v>
          </cell>
          <cell r="H158" t="str">
            <v>N</v>
          </cell>
          <cell r="I158" t="str">
            <v>Student</v>
          </cell>
          <cell r="J158">
            <v>0</v>
          </cell>
          <cell r="K158" t="str">
            <v/>
          </cell>
          <cell r="L158" t="str">
            <v>N</v>
          </cell>
          <cell r="M158">
            <v>0</v>
          </cell>
          <cell r="N158" t="str">
            <v/>
          </cell>
          <cell r="O158" t="str">
            <v>N</v>
          </cell>
          <cell r="P158">
            <v>0</v>
          </cell>
          <cell r="Q158" t="str">
            <v/>
          </cell>
          <cell r="R158" t="str">
            <v>N</v>
          </cell>
          <cell r="S158">
            <v>0</v>
          </cell>
          <cell r="T158" t="str">
            <v/>
          </cell>
          <cell r="U158" t="str">
            <v>N</v>
          </cell>
          <cell r="V158">
            <v>0</v>
          </cell>
          <cell r="W158" t="str">
            <v/>
          </cell>
          <cell r="X158" t="str">
            <v>N</v>
          </cell>
          <cell r="Y158">
            <v>0</v>
          </cell>
          <cell r="Z158">
            <v>0</v>
          </cell>
          <cell r="AA158">
            <v>0</v>
          </cell>
          <cell r="AB158">
            <v>115</v>
          </cell>
          <cell r="AC158">
            <v>203</v>
          </cell>
          <cell r="AD158" t="str">
            <v>HI429</v>
          </cell>
          <cell r="AE158" t="b">
            <v>0</v>
          </cell>
          <cell r="AG158" t="str">
            <v/>
          </cell>
          <cell r="AH158" t="str">
            <v>HI429</v>
          </cell>
        </row>
        <row r="159">
          <cell r="B159" t="str">
            <v>TF667</v>
          </cell>
          <cell r="C159" t="str">
            <v>Tom</v>
          </cell>
          <cell r="D159" t="str">
            <v>Forsey</v>
          </cell>
          <cell r="E159" t="str">
            <v>UCL</v>
          </cell>
          <cell r="F159" t="str">
            <v>UCL</v>
          </cell>
          <cell r="G159" t="str">
            <v>Male</v>
          </cell>
          <cell r="H159" t="str">
            <v>N</v>
          </cell>
          <cell r="I159" t="str">
            <v>Student</v>
          </cell>
          <cell r="J159">
            <v>0</v>
          </cell>
          <cell r="K159" t="str">
            <v/>
          </cell>
          <cell r="L159" t="str">
            <v>N</v>
          </cell>
          <cell r="M159">
            <v>0</v>
          </cell>
          <cell r="N159" t="str">
            <v/>
          </cell>
          <cell r="O159" t="str">
            <v>N</v>
          </cell>
          <cell r="P159">
            <v>0</v>
          </cell>
          <cell r="Q159" t="str">
            <v/>
          </cell>
          <cell r="R159" t="str">
            <v>N</v>
          </cell>
          <cell r="S159">
            <v>0</v>
          </cell>
          <cell r="T159" t="str">
            <v/>
          </cell>
          <cell r="U159" t="str">
            <v>N</v>
          </cell>
          <cell r="V159">
            <v>0</v>
          </cell>
          <cell r="W159" t="str">
            <v/>
          </cell>
          <cell r="X159" t="str">
            <v>N</v>
          </cell>
          <cell r="Y159">
            <v>0</v>
          </cell>
          <cell r="Z159">
            <v>0</v>
          </cell>
          <cell r="AA159">
            <v>0</v>
          </cell>
          <cell r="AB159">
            <v>115</v>
          </cell>
          <cell r="AC159">
            <v>204</v>
          </cell>
          <cell r="AD159" t="str">
            <v>TF667</v>
          </cell>
          <cell r="AE159" t="b">
            <v>0</v>
          </cell>
          <cell r="AG159" t="str">
            <v/>
          </cell>
          <cell r="AH159" t="str">
            <v>TF667</v>
          </cell>
        </row>
        <row r="160">
          <cell r="B160" t="str">
            <v>KW858</v>
          </cell>
          <cell r="C160" t="str">
            <v>Kerry</v>
          </cell>
          <cell r="D160" t="str">
            <v>Wales</v>
          </cell>
          <cell r="E160" t="str">
            <v>UCL</v>
          </cell>
          <cell r="F160" t="str">
            <v>UCL</v>
          </cell>
          <cell r="G160" t="str">
            <v>Female</v>
          </cell>
          <cell r="H160" t="str">
            <v>N</v>
          </cell>
          <cell r="I160" t="str">
            <v>Student</v>
          </cell>
          <cell r="J160">
            <v>0</v>
          </cell>
          <cell r="K160" t="str">
            <v/>
          </cell>
          <cell r="L160" t="str">
            <v>N</v>
          </cell>
          <cell r="M160">
            <v>0</v>
          </cell>
          <cell r="N160" t="str">
            <v/>
          </cell>
          <cell r="O160" t="str">
            <v>N</v>
          </cell>
          <cell r="P160">
            <v>0</v>
          </cell>
          <cell r="Q160" t="str">
            <v/>
          </cell>
          <cell r="R160" t="str">
            <v>N</v>
          </cell>
          <cell r="S160">
            <v>0</v>
          </cell>
          <cell r="T160" t="str">
            <v/>
          </cell>
          <cell r="U160" t="str">
            <v>N</v>
          </cell>
          <cell r="V160">
            <v>0</v>
          </cell>
          <cell r="W160" t="str">
            <v/>
          </cell>
          <cell r="X160" t="str">
            <v>N</v>
          </cell>
          <cell r="Y160">
            <v>0</v>
          </cell>
          <cell r="Z160">
            <v>0</v>
          </cell>
          <cell r="AA160" t="b">
            <v>0</v>
          </cell>
          <cell r="AB160" t="str">
            <v/>
          </cell>
          <cell r="AC160" t="str">
            <v/>
          </cell>
          <cell r="AD160" t="str">
            <v>KW858</v>
          </cell>
          <cell r="AE160">
            <v>0</v>
          </cell>
          <cell r="AG160">
            <v>174</v>
          </cell>
          <cell r="AH160" t="str">
            <v>KW858</v>
          </cell>
        </row>
        <row r="161">
          <cell r="B161" t="str">
            <v>AB752</v>
          </cell>
          <cell r="C161" t="str">
            <v>Audrey</v>
          </cell>
          <cell r="D161" t="str">
            <v>Brument</v>
          </cell>
          <cell r="E161" t="str">
            <v>UCL</v>
          </cell>
          <cell r="F161" t="str">
            <v>UCL</v>
          </cell>
          <cell r="G161" t="str">
            <v>Female</v>
          </cell>
          <cell r="H161" t="str">
            <v>N</v>
          </cell>
          <cell r="I161" t="str">
            <v>Student</v>
          </cell>
          <cell r="J161">
            <v>0</v>
          </cell>
          <cell r="K161" t="str">
            <v/>
          </cell>
          <cell r="L161" t="str">
            <v>N</v>
          </cell>
          <cell r="M161">
            <v>0</v>
          </cell>
          <cell r="N161" t="str">
            <v/>
          </cell>
          <cell r="O161" t="str">
            <v>N</v>
          </cell>
          <cell r="P161">
            <v>0</v>
          </cell>
          <cell r="Q161" t="str">
            <v/>
          </cell>
          <cell r="R161" t="str">
            <v>N</v>
          </cell>
          <cell r="S161">
            <v>0</v>
          </cell>
          <cell r="T161" t="str">
            <v/>
          </cell>
          <cell r="U161" t="str">
            <v>N</v>
          </cell>
          <cell r="V161">
            <v>0</v>
          </cell>
          <cell r="W161" t="str">
            <v/>
          </cell>
          <cell r="X161" t="str">
            <v>N</v>
          </cell>
          <cell r="Y161">
            <v>0</v>
          </cell>
          <cell r="Z161">
            <v>0</v>
          </cell>
          <cell r="AA161" t="b">
            <v>0</v>
          </cell>
          <cell r="AB161" t="str">
            <v/>
          </cell>
          <cell r="AC161" t="str">
            <v/>
          </cell>
          <cell r="AD161" t="str">
            <v>AB752</v>
          </cell>
          <cell r="AE161">
            <v>0</v>
          </cell>
          <cell r="AG161">
            <v>175</v>
          </cell>
          <cell r="AH161" t="str">
            <v>AB752</v>
          </cell>
        </row>
        <row r="162">
          <cell r="B162" t="str">
            <v>JC484</v>
          </cell>
          <cell r="C162" t="str">
            <v>John</v>
          </cell>
          <cell r="D162" t="str">
            <v>Cove</v>
          </cell>
          <cell r="E162" t="str">
            <v>Brunel</v>
          </cell>
          <cell r="F162" t="str">
            <v>Brunel</v>
          </cell>
          <cell r="G162" t="str">
            <v>Male</v>
          </cell>
          <cell r="H162" t="str">
            <v>N</v>
          </cell>
          <cell r="I162" t="str">
            <v>Student</v>
          </cell>
          <cell r="J162">
            <v>0</v>
          </cell>
          <cell r="K162" t="str">
            <v/>
          </cell>
          <cell r="L162" t="str">
            <v>N</v>
          </cell>
          <cell r="M162">
            <v>0</v>
          </cell>
          <cell r="N162" t="str">
            <v/>
          </cell>
          <cell r="O162" t="str">
            <v>N</v>
          </cell>
          <cell r="P162">
            <v>0</v>
          </cell>
          <cell r="Q162" t="str">
            <v/>
          </cell>
          <cell r="R162" t="str">
            <v>N</v>
          </cell>
          <cell r="S162">
            <v>0</v>
          </cell>
          <cell r="T162" t="str">
            <v/>
          </cell>
          <cell r="U162" t="str">
            <v>N</v>
          </cell>
          <cell r="V162">
            <v>0</v>
          </cell>
          <cell r="W162" t="str">
            <v/>
          </cell>
          <cell r="X162" t="str">
            <v>N</v>
          </cell>
          <cell r="Y162">
            <v>0</v>
          </cell>
          <cell r="Z162">
            <v>0</v>
          </cell>
          <cell r="AA162">
            <v>0</v>
          </cell>
          <cell r="AB162">
            <v>115</v>
          </cell>
          <cell r="AC162">
            <v>205</v>
          </cell>
          <cell r="AD162" t="str">
            <v>JC484</v>
          </cell>
          <cell r="AE162" t="b">
            <v>0</v>
          </cell>
          <cell r="AG162" t="str">
            <v/>
          </cell>
          <cell r="AH162" t="str">
            <v>JC484</v>
          </cell>
        </row>
        <row r="163">
          <cell r="B163" t="str">
            <v>GK178</v>
          </cell>
          <cell r="C163" t="str">
            <v>Gabriel </v>
          </cell>
          <cell r="D163" t="str">
            <v>Kay </v>
          </cell>
          <cell r="E163" t="str">
            <v>Brunel</v>
          </cell>
          <cell r="F163" t="str">
            <v>Brunel</v>
          </cell>
          <cell r="G163" t="str">
            <v>Male</v>
          </cell>
          <cell r="H163" t="str">
            <v>N</v>
          </cell>
          <cell r="I163" t="str">
            <v>Student</v>
          </cell>
          <cell r="J163">
            <v>0</v>
          </cell>
          <cell r="K163" t="str">
            <v/>
          </cell>
          <cell r="L163" t="str">
            <v>N</v>
          </cell>
          <cell r="M163">
            <v>0</v>
          </cell>
          <cell r="N163" t="str">
            <v/>
          </cell>
          <cell r="O163" t="str">
            <v>N</v>
          </cell>
          <cell r="P163">
            <v>0</v>
          </cell>
          <cell r="Q163" t="str">
            <v/>
          </cell>
          <cell r="R163" t="str">
            <v>N</v>
          </cell>
          <cell r="S163">
            <v>0</v>
          </cell>
          <cell r="T163" t="str">
            <v/>
          </cell>
          <cell r="U163" t="str">
            <v>N</v>
          </cell>
          <cell r="V163">
            <v>0</v>
          </cell>
          <cell r="W163" t="str">
            <v/>
          </cell>
          <cell r="X163" t="str">
            <v>N</v>
          </cell>
          <cell r="Y163">
            <v>0</v>
          </cell>
          <cell r="Z163">
            <v>0</v>
          </cell>
          <cell r="AA163">
            <v>0</v>
          </cell>
          <cell r="AB163">
            <v>115</v>
          </cell>
          <cell r="AC163">
            <v>206</v>
          </cell>
          <cell r="AD163" t="str">
            <v>GK178</v>
          </cell>
          <cell r="AE163" t="b">
            <v>0</v>
          </cell>
          <cell r="AG163" t="str">
            <v/>
          </cell>
          <cell r="AH163" t="str">
            <v>GK178</v>
          </cell>
        </row>
        <row r="164">
          <cell r="B164" t="str">
            <v>BB187</v>
          </cell>
          <cell r="C164" t="str">
            <v>Ben</v>
          </cell>
          <cell r="D164" t="str">
            <v>Biggs</v>
          </cell>
          <cell r="E164" t="str">
            <v>UCL</v>
          </cell>
          <cell r="F164" t="str">
            <v>UCL</v>
          </cell>
          <cell r="G164" t="str">
            <v>Male</v>
          </cell>
          <cell r="H164" t="str">
            <v>N</v>
          </cell>
          <cell r="I164" t="str">
            <v>Student</v>
          </cell>
          <cell r="J164">
            <v>0</v>
          </cell>
          <cell r="K164" t="str">
            <v/>
          </cell>
          <cell r="L164" t="str">
            <v>N</v>
          </cell>
          <cell r="M164">
            <v>0</v>
          </cell>
          <cell r="N164" t="str">
            <v/>
          </cell>
          <cell r="O164" t="str">
            <v>N</v>
          </cell>
          <cell r="P164">
            <v>0</v>
          </cell>
          <cell r="Q164" t="str">
            <v/>
          </cell>
          <cell r="R164" t="str">
            <v>N</v>
          </cell>
          <cell r="S164">
            <v>0</v>
          </cell>
          <cell r="T164" t="str">
            <v/>
          </cell>
          <cell r="U164" t="str">
            <v>N</v>
          </cell>
          <cell r="V164">
            <v>0</v>
          </cell>
          <cell r="W164" t="str">
            <v/>
          </cell>
          <cell r="X164" t="str">
            <v>N</v>
          </cell>
          <cell r="Y164">
            <v>0</v>
          </cell>
          <cell r="Z164">
            <v>0</v>
          </cell>
          <cell r="AA164">
            <v>0</v>
          </cell>
          <cell r="AB164">
            <v>115</v>
          </cell>
          <cell r="AC164">
            <v>207</v>
          </cell>
          <cell r="AD164" t="str">
            <v>BB187</v>
          </cell>
          <cell r="AE164" t="b">
            <v>0</v>
          </cell>
          <cell r="AG164" t="str">
            <v/>
          </cell>
          <cell r="AH164" t="str">
            <v>BB187</v>
          </cell>
        </row>
        <row r="165">
          <cell r="B165" t="str">
            <v>CP240</v>
          </cell>
          <cell r="C165" t="str">
            <v>Christian</v>
          </cell>
          <cell r="D165" t="str">
            <v>Pugsley</v>
          </cell>
          <cell r="E165" t="str">
            <v>UCL</v>
          </cell>
          <cell r="F165" t="str">
            <v>UCL</v>
          </cell>
          <cell r="G165" t="str">
            <v>Male</v>
          </cell>
          <cell r="H165" t="str">
            <v>N</v>
          </cell>
          <cell r="I165" t="str">
            <v>Student</v>
          </cell>
          <cell r="J165">
            <v>0</v>
          </cell>
          <cell r="K165" t="str">
            <v/>
          </cell>
          <cell r="L165" t="str">
            <v>N</v>
          </cell>
          <cell r="M165">
            <v>0</v>
          </cell>
          <cell r="N165" t="str">
            <v/>
          </cell>
          <cell r="O165" t="str">
            <v>N</v>
          </cell>
          <cell r="P165">
            <v>0</v>
          </cell>
          <cell r="Q165" t="str">
            <v/>
          </cell>
          <cell r="R165" t="str">
            <v>N</v>
          </cell>
          <cell r="S165">
            <v>0</v>
          </cell>
          <cell r="T165" t="str">
            <v/>
          </cell>
          <cell r="U165" t="str">
            <v>N</v>
          </cell>
          <cell r="V165">
            <v>0</v>
          </cell>
          <cell r="W165" t="str">
            <v/>
          </cell>
          <cell r="X165" t="str">
            <v>N</v>
          </cell>
          <cell r="Y165">
            <v>0</v>
          </cell>
          <cell r="Z165">
            <v>0</v>
          </cell>
          <cell r="AA165">
            <v>0</v>
          </cell>
          <cell r="AB165">
            <v>115</v>
          </cell>
          <cell r="AC165">
            <v>208</v>
          </cell>
          <cell r="AD165" t="str">
            <v>CP240</v>
          </cell>
          <cell r="AE165" t="b">
            <v>0</v>
          </cell>
          <cell r="AG165" t="str">
            <v/>
          </cell>
          <cell r="AH165" t="str">
            <v>CP240</v>
          </cell>
        </row>
        <row r="166">
          <cell r="B166" t="str">
            <v>PG620</v>
          </cell>
          <cell r="C166" t="str">
            <v>Priya</v>
          </cell>
          <cell r="D166" t="str">
            <v>Gopaldas</v>
          </cell>
          <cell r="E166" t="str">
            <v>UCL</v>
          </cell>
          <cell r="F166" t="str">
            <v>UCL</v>
          </cell>
          <cell r="G166" t="str">
            <v>Female</v>
          </cell>
          <cell r="H166" t="str">
            <v>N</v>
          </cell>
          <cell r="I166" t="str">
            <v>Student</v>
          </cell>
          <cell r="J166">
            <v>0</v>
          </cell>
          <cell r="K166" t="str">
            <v/>
          </cell>
          <cell r="L166" t="str">
            <v>N</v>
          </cell>
          <cell r="M166">
            <v>0</v>
          </cell>
          <cell r="N166" t="str">
            <v/>
          </cell>
          <cell r="O166" t="str">
            <v>N</v>
          </cell>
          <cell r="P166">
            <v>0</v>
          </cell>
          <cell r="Q166" t="str">
            <v/>
          </cell>
          <cell r="R166" t="str">
            <v>N</v>
          </cell>
          <cell r="S166">
            <v>0</v>
          </cell>
          <cell r="T166" t="str">
            <v/>
          </cell>
          <cell r="U166" t="str">
            <v>N</v>
          </cell>
          <cell r="V166">
            <v>0</v>
          </cell>
          <cell r="W166" t="str">
            <v/>
          </cell>
          <cell r="X166" t="str">
            <v>N</v>
          </cell>
          <cell r="Y166">
            <v>0</v>
          </cell>
          <cell r="Z166">
            <v>0</v>
          </cell>
          <cell r="AA166" t="b">
            <v>0</v>
          </cell>
          <cell r="AB166" t="str">
            <v/>
          </cell>
          <cell r="AC166" t="str">
            <v/>
          </cell>
          <cell r="AD166" t="str">
            <v>PG620</v>
          </cell>
          <cell r="AE166">
            <v>0</v>
          </cell>
          <cell r="AG166">
            <v>176</v>
          </cell>
          <cell r="AH166" t="str">
            <v>PG620</v>
          </cell>
        </row>
        <row r="167">
          <cell r="B167" t="str">
            <v>EJ549</v>
          </cell>
          <cell r="C167" t="str">
            <v>Elena</v>
          </cell>
          <cell r="D167" t="str">
            <v>Jussi</v>
          </cell>
          <cell r="E167" t="str">
            <v>UCL</v>
          </cell>
          <cell r="F167" t="str">
            <v>UCL</v>
          </cell>
          <cell r="G167" t="str">
            <v>Male</v>
          </cell>
          <cell r="H167" t="str">
            <v>N</v>
          </cell>
          <cell r="I167" t="str">
            <v>Student</v>
          </cell>
          <cell r="J167">
            <v>0</v>
          </cell>
          <cell r="K167" t="str">
            <v/>
          </cell>
          <cell r="L167" t="str">
            <v>N</v>
          </cell>
          <cell r="M167">
            <v>0</v>
          </cell>
          <cell r="N167" t="str">
            <v/>
          </cell>
          <cell r="O167" t="str">
            <v>N</v>
          </cell>
          <cell r="P167">
            <v>0</v>
          </cell>
          <cell r="Q167" t="str">
            <v/>
          </cell>
          <cell r="R167" t="str">
            <v>N</v>
          </cell>
          <cell r="S167">
            <v>0</v>
          </cell>
          <cell r="T167" t="str">
            <v/>
          </cell>
          <cell r="U167" t="str">
            <v>N</v>
          </cell>
          <cell r="V167">
            <v>0</v>
          </cell>
          <cell r="W167" t="str">
            <v/>
          </cell>
          <cell r="X167" t="str">
            <v>N</v>
          </cell>
          <cell r="Y167">
            <v>0</v>
          </cell>
          <cell r="Z167">
            <v>0</v>
          </cell>
          <cell r="AA167">
            <v>0</v>
          </cell>
          <cell r="AB167">
            <v>115</v>
          </cell>
          <cell r="AC167">
            <v>209</v>
          </cell>
          <cell r="AD167" t="str">
            <v>EJ549</v>
          </cell>
          <cell r="AE167" t="b">
            <v>0</v>
          </cell>
          <cell r="AG167" t="str">
            <v/>
          </cell>
          <cell r="AH167" t="str">
            <v>EJ549</v>
          </cell>
        </row>
        <row r="168">
          <cell r="B168" t="str">
            <v>CS361</v>
          </cell>
          <cell r="C168" t="str">
            <v>Charles</v>
          </cell>
          <cell r="D168" t="str">
            <v>Stevenson</v>
          </cell>
          <cell r="E168" t="str">
            <v>UCL</v>
          </cell>
          <cell r="F168" t="str">
            <v>UCL</v>
          </cell>
          <cell r="G168" t="str">
            <v>Male</v>
          </cell>
          <cell r="H168" t="str">
            <v>N</v>
          </cell>
          <cell r="I168" t="str">
            <v>Student</v>
          </cell>
          <cell r="J168">
            <v>0</v>
          </cell>
          <cell r="K168" t="str">
            <v/>
          </cell>
          <cell r="L168" t="str">
            <v>N</v>
          </cell>
          <cell r="M168">
            <v>0</v>
          </cell>
          <cell r="N168" t="str">
            <v/>
          </cell>
          <cell r="O168" t="str">
            <v>N</v>
          </cell>
          <cell r="P168">
            <v>0</v>
          </cell>
          <cell r="Q168" t="str">
            <v/>
          </cell>
          <cell r="R168" t="str">
            <v>N</v>
          </cell>
          <cell r="S168">
            <v>0</v>
          </cell>
          <cell r="T168" t="str">
            <v/>
          </cell>
          <cell r="U168" t="str">
            <v>N</v>
          </cell>
          <cell r="V168">
            <v>0</v>
          </cell>
          <cell r="W168" t="str">
            <v/>
          </cell>
          <cell r="X168" t="str">
            <v>N</v>
          </cell>
          <cell r="Y168">
            <v>0</v>
          </cell>
          <cell r="Z168">
            <v>0</v>
          </cell>
          <cell r="AA168">
            <v>0</v>
          </cell>
          <cell r="AB168">
            <v>115</v>
          </cell>
          <cell r="AC168">
            <v>210</v>
          </cell>
          <cell r="AD168" t="str">
            <v>CS361</v>
          </cell>
          <cell r="AE168" t="b">
            <v>0</v>
          </cell>
          <cell r="AG168" t="str">
            <v/>
          </cell>
          <cell r="AH168" t="str">
            <v>CS361</v>
          </cell>
        </row>
        <row r="169">
          <cell r="B169" t="str">
            <v>RU404</v>
          </cell>
          <cell r="C169" t="str">
            <v>Rosie</v>
          </cell>
          <cell r="D169" t="str">
            <v>Upton</v>
          </cell>
          <cell r="E169" t="str">
            <v>Brunel</v>
          </cell>
          <cell r="F169" t="str">
            <v>Brunel</v>
          </cell>
          <cell r="G169" t="str">
            <v>Female</v>
          </cell>
          <cell r="H169" t="str">
            <v>N</v>
          </cell>
          <cell r="I169" t="str">
            <v>Student</v>
          </cell>
          <cell r="J169">
            <v>0</v>
          </cell>
          <cell r="K169" t="str">
            <v/>
          </cell>
          <cell r="L169" t="str">
            <v>N</v>
          </cell>
          <cell r="M169">
            <v>0</v>
          </cell>
          <cell r="N169" t="str">
            <v/>
          </cell>
          <cell r="O169" t="str">
            <v>N</v>
          </cell>
          <cell r="P169">
            <v>0</v>
          </cell>
          <cell r="Q169" t="str">
            <v/>
          </cell>
          <cell r="R169" t="str">
            <v>N</v>
          </cell>
          <cell r="S169">
            <v>0</v>
          </cell>
          <cell r="T169" t="str">
            <v/>
          </cell>
          <cell r="U169" t="str">
            <v>N</v>
          </cell>
          <cell r="V169">
            <v>0</v>
          </cell>
          <cell r="W169" t="str">
            <v/>
          </cell>
          <cell r="X169" t="str">
            <v>N</v>
          </cell>
          <cell r="Y169">
            <v>0</v>
          </cell>
          <cell r="Z169">
            <v>0</v>
          </cell>
          <cell r="AA169" t="b">
            <v>0</v>
          </cell>
          <cell r="AB169" t="str">
            <v/>
          </cell>
          <cell r="AC169" t="str">
            <v/>
          </cell>
          <cell r="AD169" t="str">
            <v>RU404</v>
          </cell>
          <cell r="AE169">
            <v>0</v>
          </cell>
          <cell r="AG169">
            <v>177</v>
          </cell>
          <cell r="AH169" t="str">
            <v>RU404</v>
          </cell>
        </row>
        <row r="170">
          <cell r="B170" t="str">
            <v>AU637</v>
          </cell>
          <cell r="C170" t="str">
            <v>Ammar</v>
          </cell>
          <cell r="D170" t="str">
            <v>Uz-Zaman</v>
          </cell>
          <cell r="E170" t="str">
            <v>UCL</v>
          </cell>
          <cell r="F170" t="str">
            <v>UCL</v>
          </cell>
          <cell r="G170" t="str">
            <v>Male</v>
          </cell>
          <cell r="H170" t="str">
            <v>N</v>
          </cell>
          <cell r="I170" t="str">
            <v>Student</v>
          </cell>
          <cell r="J170">
            <v>0</v>
          </cell>
          <cell r="K170" t="str">
            <v/>
          </cell>
          <cell r="L170" t="str">
            <v>N</v>
          </cell>
          <cell r="M170">
            <v>0</v>
          </cell>
          <cell r="N170" t="str">
            <v/>
          </cell>
          <cell r="O170" t="str">
            <v>N</v>
          </cell>
          <cell r="P170">
            <v>0</v>
          </cell>
          <cell r="Q170" t="str">
            <v/>
          </cell>
          <cell r="R170" t="str">
            <v>N</v>
          </cell>
          <cell r="S170">
            <v>0</v>
          </cell>
          <cell r="T170" t="str">
            <v/>
          </cell>
          <cell r="U170" t="str">
            <v>N</v>
          </cell>
          <cell r="V170">
            <v>0</v>
          </cell>
          <cell r="W170" t="str">
            <v/>
          </cell>
          <cell r="X170" t="str">
            <v>N</v>
          </cell>
          <cell r="Y170">
            <v>0</v>
          </cell>
          <cell r="Z170">
            <v>0</v>
          </cell>
          <cell r="AA170">
            <v>0</v>
          </cell>
          <cell r="AB170">
            <v>115</v>
          </cell>
          <cell r="AC170">
            <v>211</v>
          </cell>
          <cell r="AD170" t="str">
            <v>AU637</v>
          </cell>
          <cell r="AE170" t="b">
            <v>0</v>
          </cell>
          <cell r="AG170" t="str">
            <v/>
          </cell>
          <cell r="AH170" t="str">
            <v>AU637</v>
          </cell>
        </row>
        <row r="171">
          <cell r="B171" t="str">
            <v>LF257</v>
          </cell>
          <cell r="C171" t="str">
            <v>Laura</v>
          </cell>
          <cell r="D171" t="str">
            <v>Fitzgerald</v>
          </cell>
          <cell r="E171" t="str">
            <v>KCL</v>
          </cell>
          <cell r="F171" t="str">
            <v>King's</v>
          </cell>
          <cell r="G171" t="str">
            <v>Female</v>
          </cell>
          <cell r="H171" t="str">
            <v>N</v>
          </cell>
          <cell r="I171" t="str">
            <v>Student</v>
          </cell>
          <cell r="J171">
            <v>0</v>
          </cell>
          <cell r="K171" t="str">
            <v/>
          </cell>
          <cell r="L171" t="str">
            <v>N</v>
          </cell>
          <cell r="M171">
            <v>0</v>
          </cell>
          <cell r="N171" t="str">
            <v/>
          </cell>
          <cell r="O171" t="str">
            <v>N</v>
          </cell>
          <cell r="P171">
            <v>0</v>
          </cell>
          <cell r="Q171" t="str">
            <v/>
          </cell>
          <cell r="R171" t="str">
            <v>N</v>
          </cell>
          <cell r="S171">
            <v>0</v>
          </cell>
          <cell r="T171" t="str">
            <v/>
          </cell>
          <cell r="U171" t="str">
            <v>N</v>
          </cell>
          <cell r="V171">
            <v>0</v>
          </cell>
          <cell r="W171" t="str">
            <v/>
          </cell>
          <cell r="X171" t="str">
            <v>N</v>
          </cell>
          <cell r="Y171">
            <v>0</v>
          </cell>
          <cell r="Z171">
            <v>0</v>
          </cell>
          <cell r="AA171" t="b">
            <v>0</v>
          </cell>
          <cell r="AB171" t="str">
            <v/>
          </cell>
          <cell r="AC171" t="str">
            <v/>
          </cell>
          <cell r="AD171" t="str">
            <v>LF257</v>
          </cell>
          <cell r="AE171">
            <v>0</v>
          </cell>
          <cell r="AG171">
            <v>178</v>
          </cell>
          <cell r="AH171" t="str">
            <v>LF257</v>
          </cell>
        </row>
        <row r="172">
          <cell r="B172" t="str">
            <v>FA440</v>
          </cell>
          <cell r="C172" t="str">
            <v>Fergus</v>
          </cell>
          <cell r="D172" t="str">
            <v>Allison</v>
          </cell>
          <cell r="E172" t="str">
            <v>Brunel</v>
          </cell>
          <cell r="F172" t="str">
            <v>Brunel</v>
          </cell>
          <cell r="G172" t="str">
            <v>Male</v>
          </cell>
          <cell r="H172" t="str">
            <v>N</v>
          </cell>
          <cell r="I172" t="str">
            <v>Student</v>
          </cell>
          <cell r="J172">
            <v>0</v>
          </cell>
          <cell r="K172" t="str">
            <v/>
          </cell>
          <cell r="L172" t="str">
            <v>N</v>
          </cell>
          <cell r="M172">
            <v>0</v>
          </cell>
          <cell r="N172" t="str">
            <v/>
          </cell>
          <cell r="O172" t="str">
            <v>N</v>
          </cell>
          <cell r="P172">
            <v>0</v>
          </cell>
          <cell r="Q172" t="str">
            <v/>
          </cell>
          <cell r="R172" t="str">
            <v>N</v>
          </cell>
          <cell r="S172">
            <v>0</v>
          </cell>
          <cell r="T172" t="str">
            <v/>
          </cell>
          <cell r="U172" t="str">
            <v>N</v>
          </cell>
          <cell r="V172">
            <v>0</v>
          </cell>
          <cell r="W172" t="str">
            <v/>
          </cell>
          <cell r="X172" t="str">
            <v>N</v>
          </cell>
          <cell r="Y172">
            <v>0</v>
          </cell>
          <cell r="Z172">
            <v>0</v>
          </cell>
          <cell r="AA172">
            <v>0</v>
          </cell>
          <cell r="AB172">
            <v>115</v>
          </cell>
          <cell r="AC172">
            <v>212</v>
          </cell>
          <cell r="AD172" t="str">
            <v>FA440</v>
          </cell>
          <cell r="AE172" t="b">
            <v>0</v>
          </cell>
          <cell r="AG172" t="str">
            <v/>
          </cell>
          <cell r="AH172" t="str">
            <v>FA440</v>
          </cell>
        </row>
        <row r="173">
          <cell r="B173" t="str">
            <v>AF614</v>
          </cell>
          <cell r="C173" t="str">
            <v>Amy</v>
          </cell>
          <cell r="D173" t="str">
            <v>Fuller</v>
          </cell>
          <cell r="E173" t="str">
            <v>Reading</v>
          </cell>
          <cell r="F173" t="str">
            <v>Reading</v>
          </cell>
          <cell r="G173" t="str">
            <v>Female</v>
          </cell>
          <cell r="H173" t="str">
            <v>N</v>
          </cell>
          <cell r="I173" t="str">
            <v>Student</v>
          </cell>
          <cell r="J173">
            <v>0</v>
          </cell>
          <cell r="K173" t="str">
            <v/>
          </cell>
          <cell r="L173" t="str">
            <v>N</v>
          </cell>
          <cell r="M173">
            <v>0</v>
          </cell>
          <cell r="N173" t="str">
            <v/>
          </cell>
          <cell r="O173" t="str">
            <v>N</v>
          </cell>
          <cell r="P173">
            <v>0</v>
          </cell>
          <cell r="Q173" t="str">
            <v/>
          </cell>
          <cell r="R173" t="str">
            <v>N</v>
          </cell>
          <cell r="S173">
            <v>0</v>
          </cell>
          <cell r="T173" t="str">
            <v/>
          </cell>
          <cell r="U173" t="str">
            <v>N</v>
          </cell>
          <cell r="V173">
            <v>0</v>
          </cell>
          <cell r="W173" t="str">
            <v/>
          </cell>
          <cell r="X173" t="str">
            <v>N</v>
          </cell>
          <cell r="Y173">
            <v>0</v>
          </cell>
          <cell r="Z173">
            <v>0</v>
          </cell>
          <cell r="AA173" t="b">
            <v>0</v>
          </cell>
          <cell r="AB173" t="str">
            <v/>
          </cell>
          <cell r="AC173" t="str">
            <v/>
          </cell>
          <cell r="AD173" t="str">
            <v>AF614</v>
          </cell>
          <cell r="AE173">
            <v>0</v>
          </cell>
          <cell r="AG173">
            <v>179</v>
          </cell>
          <cell r="AH173" t="str">
            <v>AF614</v>
          </cell>
        </row>
        <row r="174">
          <cell r="B174" t="str">
            <v>MC655</v>
          </cell>
          <cell r="C174" t="str">
            <v>Marco</v>
          </cell>
          <cell r="D174" t="str">
            <v>Cardia</v>
          </cell>
          <cell r="E174" t="str">
            <v>UCL</v>
          </cell>
          <cell r="F174" t="str">
            <v>UCL</v>
          </cell>
          <cell r="G174" t="str">
            <v>Male</v>
          </cell>
          <cell r="H174" t="str">
            <v>N</v>
          </cell>
          <cell r="I174" t="str">
            <v>Student</v>
          </cell>
          <cell r="J174">
            <v>0</v>
          </cell>
          <cell r="K174" t="str">
            <v/>
          </cell>
          <cell r="L174" t="str">
            <v>N</v>
          </cell>
          <cell r="M174">
            <v>0</v>
          </cell>
          <cell r="N174" t="str">
            <v/>
          </cell>
          <cell r="O174" t="str">
            <v>N</v>
          </cell>
          <cell r="P174">
            <v>0</v>
          </cell>
          <cell r="Q174" t="str">
            <v/>
          </cell>
          <cell r="R174" t="str">
            <v>N</v>
          </cell>
          <cell r="S174">
            <v>0</v>
          </cell>
          <cell r="T174" t="str">
            <v/>
          </cell>
          <cell r="U174" t="str">
            <v>N</v>
          </cell>
          <cell r="V174">
            <v>0</v>
          </cell>
          <cell r="W174" t="str">
            <v/>
          </cell>
          <cell r="X174" t="str">
            <v>N</v>
          </cell>
          <cell r="Y174">
            <v>0</v>
          </cell>
          <cell r="Z174">
            <v>0</v>
          </cell>
          <cell r="AA174">
            <v>0</v>
          </cell>
          <cell r="AB174">
            <v>115</v>
          </cell>
          <cell r="AC174">
            <v>213</v>
          </cell>
          <cell r="AD174" t="str">
            <v>MC655</v>
          </cell>
          <cell r="AE174" t="b">
            <v>0</v>
          </cell>
          <cell r="AG174" t="str">
            <v/>
          </cell>
          <cell r="AH174" t="str">
            <v>MC655</v>
          </cell>
        </row>
        <row r="175">
          <cell r="B175" t="str">
            <v>KS197</v>
          </cell>
          <cell r="C175" t="str">
            <v>Katelyn</v>
          </cell>
          <cell r="D175" t="str">
            <v>Shepardson</v>
          </cell>
          <cell r="E175" t="str">
            <v>SOAS</v>
          </cell>
          <cell r="F175" t="str">
            <v>SOAS</v>
          </cell>
          <cell r="G175" t="str">
            <v>Female</v>
          </cell>
          <cell r="H175" t="str">
            <v>N</v>
          </cell>
          <cell r="I175" t="str">
            <v>Student</v>
          </cell>
          <cell r="J175">
            <v>0</v>
          </cell>
          <cell r="K175" t="str">
            <v/>
          </cell>
          <cell r="L175" t="str">
            <v>N</v>
          </cell>
          <cell r="M175">
            <v>0</v>
          </cell>
          <cell r="N175" t="str">
            <v/>
          </cell>
          <cell r="O175" t="str">
            <v>N</v>
          </cell>
          <cell r="P175">
            <v>0</v>
          </cell>
          <cell r="Q175" t="str">
            <v/>
          </cell>
          <cell r="R175" t="str">
            <v>N</v>
          </cell>
          <cell r="S175">
            <v>0</v>
          </cell>
          <cell r="T175" t="str">
            <v/>
          </cell>
          <cell r="U175" t="str">
            <v>N</v>
          </cell>
          <cell r="V175">
            <v>0</v>
          </cell>
          <cell r="W175" t="str">
            <v/>
          </cell>
          <cell r="X175" t="str">
            <v>N</v>
          </cell>
          <cell r="Y175">
            <v>0</v>
          </cell>
          <cell r="Z175">
            <v>0</v>
          </cell>
          <cell r="AA175" t="b">
            <v>0</v>
          </cell>
          <cell r="AB175" t="str">
            <v/>
          </cell>
          <cell r="AC175" t="str">
            <v/>
          </cell>
          <cell r="AD175" t="str">
            <v>KS197</v>
          </cell>
          <cell r="AE175">
            <v>0</v>
          </cell>
          <cell r="AG175">
            <v>180</v>
          </cell>
          <cell r="AH175" t="str">
            <v>KS197</v>
          </cell>
        </row>
        <row r="176">
          <cell r="B176" t="str">
            <v>MC247</v>
          </cell>
          <cell r="C176" t="str">
            <v>Meredydd</v>
          </cell>
          <cell r="D176" t="str">
            <v>Clark</v>
          </cell>
          <cell r="E176" t="str">
            <v>KCL</v>
          </cell>
          <cell r="F176" t="str">
            <v>King's</v>
          </cell>
          <cell r="G176" t="str">
            <v>Female</v>
          </cell>
          <cell r="H176" t="str">
            <v>N</v>
          </cell>
          <cell r="I176" t="str">
            <v>Student</v>
          </cell>
          <cell r="J176">
            <v>0</v>
          </cell>
          <cell r="K176" t="str">
            <v/>
          </cell>
          <cell r="L176" t="str">
            <v>N</v>
          </cell>
          <cell r="M176">
            <v>0</v>
          </cell>
          <cell r="N176" t="str">
            <v/>
          </cell>
          <cell r="O176" t="str">
            <v>N</v>
          </cell>
          <cell r="P176">
            <v>0</v>
          </cell>
          <cell r="Q176" t="str">
            <v/>
          </cell>
          <cell r="R176" t="str">
            <v>N</v>
          </cell>
          <cell r="S176">
            <v>0</v>
          </cell>
          <cell r="T176" t="str">
            <v/>
          </cell>
          <cell r="U176" t="str">
            <v>N</v>
          </cell>
          <cell r="V176">
            <v>0</v>
          </cell>
          <cell r="W176" t="str">
            <v/>
          </cell>
          <cell r="X176" t="str">
            <v>N</v>
          </cell>
          <cell r="Y176">
            <v>0</v>
          </cell>
          <cell r="Z176">
            <v>0</v>
          </cell>
          <cell r="AA176" t="b">
            <v>0</v>
          </cell>
          <cell r="AB176" t="str">
            <v/>
          </cell>
          <cell r="AC176" t="str">
            <v/>
          </cell>
          <cell r="AD176" t="str">
            <v>MC247</v>
          </cell>
          <cell r="AE176">
            <v>0</v>
          </cell>
          <cell r="AG176">
            <v>181</v>
          </cell>
          <cell r="AH176" t="str">
            <v>MC247</v>
          </cell>
        </row>
        <row r="177">
          <cell r="B177" t="str">
            <v>PB538</v>
          </cell>
          <cell r="C177" t="str">
            <v>Patrik</v>
          </cell>
          <cell r="D177" t="str">
            <v>Birkle</v>
          </cell>
          <cell r="E177" t="str">
            <v>UCL</v>
          </cell>
          <cell r="F177" t="str">
            <v>UCL</v>
          </cell>
          <cell r="G177" t="str">
            <v>Male</v>
          </cell>
          <cell r="H177" t="str">
            <v>N</v>
          </cell>
          <cell r="I177" t="str">
            <v>Student</v>
          </cell>
          <cell r="J177">
            <v>0</v>
          </cell>
          <cell r="K177" t="str">
            <v/>
          </cell>
          <cell r="L177" t="str">
            <v>N</v>
          </cell>
          <cell r="M177">
            <v>0</v>
          </cell>
          <cell r="N177" t="str">
            <v/>
          </cell>
          <cell r="O177" t="str">
            <v>N</v>
          </cell>
          <cell r="P177">
            <v>0</v>
          </cell>
          <cell r="Q177" t="str">
            <v/>
          </cell>
          <cell r="R177" t="str">
            <v>N</v>
          </cell>
          <cell r="S177">
            <v>0</v>
          </cell>
          <cell r="T177" t="str">
            <v/>
          </cell>
          <cell r="U177" t="str">
            <v>N</v>
          </cell>
          <cell r="V177">
            <v>0</v>
          </cell>
          <cell r="W177" t="str">
            <v/>
          </cell>
          <cell r="X177" t="str">
            <v>N</v>
          </cell>
          <cell r="Y177">
            <v>0</v>
          </cell>
          <cell r="Z177">
            <v>0</v>
          </cell>
          <cell r="AA177">
            <v>0</v>
          </cell>
          <cell r="AB177">
            <v>115</v>
          </cell>
          <cell r="AC177">
            <v>214</v>
          </cell>
          <cell r="AD177" t="str">
            <v>PB538</v>
          </cell>
          <cell r="AE177" t="b">
            <v>0</v>
          </cell>
          <cell r="AG177" t="str">
            <v/>
          </cell>
          <cell r="AH177" t="str">
            <v>PB538</v>
          </cell>
        </row>
        <row r="178">
          <cell r="B178" t="str">
            <v>ST754</v>
          </cell>
          <cell r="C178" t="str">
            <v>Sandeep</v>
          </cell>
          <cell r="D178" t="str">
            <v>Tuladhar</v>
          </cell>
          <cell r="E178" t="str">
            <v>UofL</v>
          </cell>
          <cell r="F178" t="str">
            <v>UofL</v>
          </cell>
          <cell r="G178" t="str">
            <v>Male</v>
          </cell>
          <cell r="H178" t="str">
            <v>N</v>
          </cell>
          <cell r="I178" t="str">
            <v>Student</v>
          </cell>
          <cell r="J178">
            <v>0</v>
          </cell>
          <cell r="K178" t="str">
            <v/>
          </cell>
          <cell r="L178" t="str">
            <v>N</v>
          </cell>
          <cell r="M178">
            <v>0</v>
          </cell>
          <cell r="N178" t="str">
            <v/>
          </cell>
          <cell r="O178" t="str">
            <v>N</v>
          </cell>
          <cell r="P178">
            <v>0</v>
          </cell>
          <cell r="Q178" t="str">
            <v/>
          </cell>
          <cell r="R178" t="str">
            <v>N</v>
          </cell>
          <cell r="S178">
            <v>0</v>
          </cell>
          <cell r="T178" t="str">
            <v/>
          </cell>
          <cell r="U178" t="str">
            <v>N</v>
          </cell>
          <cell r="V178">
            <v>0</v>
          </cell>
          <cell r="W178" t="str">
            <v/>
          </cell>
          <cell r="X178" t="str">
            <v>N</v>
          </cell>
          <cell r="Y178">
            <v>0</v>
          </cell>
          <cell r="Z178">
            <v>0</v>
          </cell>
          <cell r="AA178">
            <v>0</v>
          </cell>
          <cell r="AB178">
            <v>115</v>
          </cell>
          <cell r="AC178">
            <v>215</v>
          </cell>
          <cell r="AD178" t="str">
            <v>ST754</v>
          </cell>
          <cell r="AE178" t="b">
            <v>0</v>
          </cell>
          <cell r="AG178" t="str">
            <v/>
          </cell>
          <cell r="AH178" t="str">
            <v>ST754</v>
          </cell>
        </row>
        <row r="179">
          <cell r="B179" t="str">
            <v>KA858</v>
          </cell>
          <cell r="C179" t="str">
            <v>Kehinde </v>
          </cell>
          <cell r="D179" t="str">
            <v>Ademola </v>
          </cell>
          <cell r="E179" t="str">
            <v>UEL</v>
          </cell>
          <cell r="F179" t="str">
            <v>UEL</v>
          </cell>
          <cell r="G179" t="str">
            <v>Female</v>
          </cell>
          <cell r="H179" t="str">
            <v>N</v>
          </cell>
          <cell r="I179" t="str">
            <v>Student</v>
          </cell>
          <cell r="J179">
            <v>0</v>
          </cell>
          <cell r="K179" t="str">
            <v/>
          </cell>
          <cell r="L179" t="str">
            <v>N</v>
          </cell>
          <cell r="M179">
            <v>0</v>
          </cell>
          <cell r="N179" t="str">
            <v/>
          </cell>
          <cell r="O179" t="str">
            <v>N</v>
          </cell>
          <cell r="P179">
            <v>0</v>
          </cell>
          <cell r="Q179" t="str">
            <v/>
          </cell>
          <cell r="R179" t="str">
            <v>N</v>
          </cell>
          <cell r="S179">
            <v>0</v>
          </cell>
          <cell r="T179" t="str">
            <v/>
          </cell>
          <cell r="U179" t="str">
            <v>N</v>
          </cell>
          <cell r="V179">
            <v>0</v>
          </cell>
          <cell r="W179" t="str">
            <v/>
          </cell>
          <cell r="X179" t="str">
            <v>N</v>
          </cell>
          <cell r="Y179">
            <v>0</v>
          </cell>
          <cell r="Z179">
            <v>0</v>
          </cell>
          <cell r="AA179" t="b">
            <v>0</v>
          </cell>
          <cell r="AB179" t="str">
            <v/>
          </cell>
          <cell r="AC179" t="str">
            <v/>
          </cell>
          <cell r="AD179" t="str">
            <v>KA858</v>
          </cell>
          <cell r="AE179">
            <v>0</v>
          </cell>
          <cell r="AG179">
            <v>182</v>
          </cell>
          <cell r="AH179" t="str">
            <v>KA858</v>
          </cell>
        </row>
        <row r="180">
          <cell r="B180" t="str">
            <v>KK857</v>
          </cell>
          <cell r="C180" t="str">
            <v>Kelly</v>
          </cell>
          <cell r="D180" t="str">
            <v>Kong</v>
          </cell>
          <cell r="E180" t="str">
            <v>UCL</v>
          </cell>
          <cell r="F180" t="str">
            <v>UCL</v>
          </cell>
          <cell r="G180" t="str">
            <v>Female</v>
          </cell>
          <cell r="H180" t="str">
            <v>N</v>
          </cell>
          <cell r="I180" t="str">
            <v>Student</v>
          </cell>
          <cell r="J180">
            <v>0</v>
          </cell>
          <cell r="K180" t="str">
            <v/>
          </cell>
          <cell r="L180" t="str">
            <v>N</v>
          </cell>
          <cell r="M180">
            <v>0</v>
          </cell>
          <cell r="N180" t="str">
            <v/>
          </cell>
          <cell r="O180" t="str">
            <v>N</v>
          </cell>
          <cell r="P180">
            <v>0</v>
          </cell>
          <cell r="Q180" t="str">
            <v/>
          </cell>
          <cell r="R180" t="str">
            <v>N</v>
          </cell>
          <cell r="S180">
            <v>0</v>
          </cell>
          <cell r="T180" t="str">
            <v/>
          </cell>
          <cell r="U180" t="str">
            <v>N</v>
          </cell>
          <cell r="V180">
            <v>0</v>
          </cell>
          <cell r="W180" t="str">
            <v/>
          </cell>
          <cell r="X180" t="str">
            <v>N</v>
          </cell>
          <cell r="Y180">
            <v>0</v>
          </cell>
          <cell r="Z180">
            <v>0</v>
          </cell>
          <cell r="AA180" t="b">
            <v>0</v>
          </cell>
          <cell r="AB180" t="str">
            <v/>
          </cell>
          <cell r="AC180" t="str">
            <v/>
          </cell>
          <cell r="AD180" t="str">
            <v>KK857</v>
          </cell>
          <cell r="AE180">
            <v>0</v>
          </cell>
          <cell r="AG180">
            <v>183</v>
          </cell>
          <cell r="AH180" t="str">
            <v>KK857</v>
          </cell>
        </row>
        <row r="181">
          <cell r="B181" t="str">
            <v>AR926</v>
          </cell>
          <cell r="C181" t="str">
            <v>Alex</v>
          </cell>
          <cell r="D181" t="str">
            <v>Russo</v>
          </cell>
          <cell r="E181" t="str">
            <v>KCL</v>
          </cell>
          <cell r="F181" t="str">
            <v>King's</v>
          </cell>
          <cell r="G181" t="str">
            <v>Male</v>
          </cell>
          <cell r="H181" t="str">
            <v>N</v>
          </cell>
          <cell r="I181" t="str">
            <v>Student</v>
          </cell>
          <cell r="J181">
            <v>0</v>
          </cell>
          <cell r="K181" t="str">
            <v/>
          </cell>
          <cell r="L181" t="str">
            <v>N</v>
          </cell>
          <cell r="M181">
            <v>0</v>
          </cell>
          <cell r="N181" t="str">
            <v/>
          </cell>
          <cell r="O181" t="str">
            <v>N</v>
          </cell>
          <cell r="P181">
            <v>0</v>
          </cell>
          <cell r="Q181" t="str">
            <v/>
          </cell>
          <cell r="R181" t="str">
            <v>N</v>
          </cell>
          <cell r="S181">
            <v>0</v>
          </cell>
          <cell r="T181" t="str">
            <v/>
          </cell>
          <cell r="U181" t="str">
            <v>N</v>
          </cell>
          <cell r="V181">
            <v>0</v>
          </cell>
          <cell r="W181" t="str">
            <v/>
          </cell>
          <cell r="X181" t="str">
            <v>N</v>
          </cell>
          <cell r="Y181">
            <v>0</v>
          </cell>
          <cell r="Z181">
            <v>0</v>
          </cell>
          <cell r="AA181">
            <v>0</v>
          </cell>
          <cell r="AB181">
            <v>115</v>
          </cell>
          <cell r="AC181">
            <v>216</v>
          </cell>
          <cell r="AD181" t="str">
            <v>AR926</v>
          </cell>
          <cell r="AE181" t="b">
            <v>0</v>
          </cell>
          <cell r="AG181" t="str">
            <v/>
          </cell>
          <cell r="AH181" t="str">
            <v>AR926</v>
          </cell>
        </row>
        <row r="182">
          <cell r="B182" t="str">
            <v>LC664</v>
          </cell>
          <cell r="C182" t="str">
            <v>Li Ke</v>
          </cell>
          <cell r="D182" t="str">
            <v>Cheng</v>
          </cell>
          <cell r="E182" t="str">
            <v>UCL</v>
          </cell>
          <cell r="F182" t="str">
            <v>UCL</v>
          </cell>
          <cell r="G182" t="str">
            <v>Male</v>
          </cell>
          <cell r="H182" t="str">
            <v>N</v>
          </cell>
          <cell r="I182" t="str">
            <v>Student</v>
          </cell>
          <cell r="J182">
            <v>0</v>
          </cell>
          <cell r="K182" t="str">
            <v/>
          </cell>
          <cell r="L182" t="str">
            <v>N</v>
          </cell>
          <cell r="M182">
            <v>0</v>
          </cell>
          <cell r="N182" t="str">
            <v/>
          </cell>
          <cell r="O182" t="str">
            <v>N</v>
          </cell>
          <cell r="P182">
            <v>0</v>
          </cell>
          <cell r="Q182" t="str">
            <v/>
          </cell>
          <cell r="R182" t="str">
            <v>N</v>
          </cell>
          <cell r="S182">
            <v>0</v>
          </cell>
          <cell r="T182" t="str">
            <v/>
          </cell>
          <cell r="U182" t="str">
            <v>N</v>
          </cell>
          <cell r="V182">
            <v>0</v>
          </cell>
          <cell r="W182" t="str">
            <v/>
          </cell>
          <cell r="X182" t="str">
            <v>N</v>
          </cell>
          <cell r="Y182">
            <v>0</v>
          </cell>
          <cell r="Z182">
            <v>0</v>
          </cell>
          <cell r="AA182">
            <v>0</v>
          </cell>
          <cell r="AB182">
            <v>115</v>
          </cell>
          <cell r="AC182">
            <v>217</v>
          </cell>
          <cell r="AD182" t="str">
            <v>LC664</v>
          </cell>
          <cell r="AE182" t="b">
            <v>0</v>
          </cell>
          <cell r="AG182" t="str">
            <v/>
          </cell>
          <cell r="AH182" t="str">
            <v>LC664</v>
          </cell>
        </row>
        <row r="183">
          <cell r="B183" t="str">
            <v>JL187</v>
          </cell>
          <cell r="C183" t="str">
            <v>Jenny</v>
          </cell>
          <cell r="D183" t="str">
            <v>Lea</v>
          </cell>
          <cell r="E183" t="str">
            <v>Imperial</v>
          </cell>
          <cell r="F183" t="str">
            <v>Imperial</v>
          </cell>
          <cell r="G183" t="str">
            <v>Female</v>
          </cell>
          <cell r="H183" t="str">
            <v>N</v>
          </cell>
          <cell r="I183" t="str">
            <v>Student</v>
          </cell>
          <cell r="J183">
            <v>0</v>
          </cell>
          <cell r="K183" t="str">
            <v/>
          </cell>
          <cell r="L183" t="str">
            <v>N</v>
          </cell>
          <cell r="M183">
            <v>0</v>
          </cell>
          <cell r="N183" t="str">
            <v/>
          </cell>
          <cell r="O183" t="str">
            <v>N</v>
          </cell>
          <cell r="P183">
            <v>0</v>
          </cell>
          <cell r="Q183" t="str">
            <v/>
          </cell>
          <cell r="R183" t="str">
            <v>N</v>
          </cell>
          <cell r="S183">
            <v>0</v>
          </cell>
          <cell r="T183" t="str">
            <v/>
          </cell>
          <cell r="U183" t="str">
            <v>N</v>
          </cell>
          <cell r="V183">
            <v>0</v>
          </cell>
          <cell r="W183" t="str">
            <v/>
          </cell>
          <cell r="X183" t="str">
            <v>N</v>
          </cell>
          <cell r="Y183">
            <v>0</v>
          </cell>
          <cell r="Z183">
            <v>0</v>
          </cell>
          <cell r="AA183" t="b">
            <v>0</v>
          </cell>
          <cell r="AB183" t="str">
            <v/>
          </cell>
          <cell r="AC183" t="str">
            <v/>
          </cell>
          <cell r="AD183" t="str">
            <v>JL187</v>
          </cell>
          <cell r="AE183">
            <v>0</v>
          </cell>
          <cell r="AG183">
            <v>184</v>
          </cell>
          <cell r="AH183" t="str">
            <v>JL187</v>
          </cell>
        </row>
        <row r="184">
          <cell r="B184" t="str">
            <v>CV695</v>
          </cell>
          <cell r="C184" t="str">
            <v>Charlotte</v>
          </cell>
          <cell r="D184" t="str">
            <v>Vanlancker</v>
          </cell>
          <cell r="E184" t="str">
            <v>Imperial</v>
          </cell>
          <cell r="F184" t="str">
            <v>Imperial</v>
          </cell>
          <cell r="G184" t="str">
            <v>Female</v>
          </cell>
          <cell r="H184" t="str">
            <v>N</v>
          </cell>
          <cell r="I184" t="str">
            <v>Student</v>
          </cell>
          <cell r="J184">
            <v>0</v>
          </cell>
          <cell r="K184" t="str">
            <v/>
          </cell>
          <cell r="L184" t="str">
            <v>N</v>
          </cell>
          <cell r="M184">
            <v>0</v>
          </cell>
          <cell r="N184" t="str">
            <v/>
          </cell>
          <cell r="O184" t="str">
            <v>N</v>
          </cell>
          <cell r="P184">
            <v>0</v>
          </cell>
          <cell r="Q184" t="str">
            <v/>
          </cell>
          <cell r="R184" t="str">
            <v>N</v>
          </cell>
          <cell r="S184">
            <v>0</v>
          </cell>
          <cell r="T184" t="str">
            <v/>
          </cell>
          <cell r="U184" t="str">
            <v>N</v>
          </cell>
          <cell r="V184">
            <v>0</v>
          </cell>
          <cell r="W184" t="str">
            <v/>
          </cell>
          <cell r="X184" t="str">
            <v>N</v>
          </cell>
          <cell r="Y184">
            <v>0</v>
          </cell>
          <cell r="Z184">
            <v>0</v>
          </cell>
          <cell r="AA184" t="b">
            <v>0</v>
          </cell>
          <cell r="AB184" t="str">
            <v/>
          </cell>
          <cell r="AC184" t="str">
            <v/>
          </cell>
          <cell r="AD184" t="str">
            <v>CV695</v>
          </cell>
          <cell r="AE184">
            <v>0</v>
          </cell>
          <cell r="AG184">
            <v>185</v>
          </cell>
          <cell r="AH184" t="str">
            <v>CV695</v>
          </cell>
        </row>
        <row r="185">
          <cell r="B185" t="str">
            <v>EC501</v>
          </cell>
          <cell r="C185" t="str">
            <v>Edwin</v>
          </cell>
          <cell r="D185" t="str">
            <v>Chapman</v>
          </cell>
          <cell r="E185" t="str">
            <v>Imperial</v>
          </cell>
          <cell r="F185" t="str">
            <v>Imperial</v>
          </cell>
          <cell r="G185" t="str">
            <v>Male</v>
          </cell>
          <cell r="H185" t="str">
            <v>N</v>
          </cell>
          <cell r="I185" t="str">
            <v>Student</v>
          </cell>
          <cell r="J185">
            <v>0</v>
          </cell>
          <cell r="K185" t="str">
            <v/>
          </cell>
          <cell r="L185" t="str">
            <v>N</v>
          </cell>
          <cell r="M185">
            <v>0</v>
          </cell>
          <cell r="N185" t="str">
            <v/>
          </cell>
          <cell r="O185" t="str">
            <v>N</v>
          </cell>
          <cell r="P185">
            <v>0</v>
          </cell>
          <cell r="Q185" t="str">
            <v/>
          </cell>
          <cell r="R185" t="str">
            <v>N</v>
          </cell>
          <cell r="S185">
            <v>0</v>
          </cell>
          <cell r="T185" t="str">
            <v/>
          </cell>
          <cell r="U185" t="str">
            <v>N</v>
          </cell>
          <cell r="V185">
            <v>0</v>
          </cell>
          <cell r="W185" t="str">
            <v/>
          </cell>
          <cell r="X185" t="str">
            <v>N</v>
          </cell>
          <cell r="Y185">
            <v>0</v>
          </cell>
          <cell r="Z185">
            <v>0</v>
          </cell>
          <cell r="AA185">
            <v>0</v>
          </cell>
          <cell r="AB185">
            <v>115</v>
          </cell>
          <cell r="AC185">
            <v>218</v>
          </cell>
          <cell r="AD185" t="str">
            <v>EC501</v>
          </cell>
          <cell r="AE185" t="b">
            <v>0</v>
          </cell>
          <cell r="AG185" t="str">
            <v/>
          </cell>
          <cell r="AH185" t="str">
            <v>EC501</v>
          </cell>
        </row>
        <row r="186">
          <cell r="B186" t="str">
            <v>RV734</v>
          </cell>
          <cell r="C186" t="str">
            <v>Roshni</v>
          </cell>
          <cell r="D186" t="str">
            <v>Vaghela</v>
          </cell>
          <cell r="E186" t="str">
            <v>UCL</v>
          </cell>
          <cell r="F186" t="str">
            <v>UCL</v>
          </cell>
          <cell r="G186" t="str">
            <v>Female</v>
          </cell>
          <cell r="H186" t="str">
            <v>N</v>
          </cell>
          <cell r="I186" t="str">
            <v>Student</v>
          </cell>
          <cell r="J186">
            <v>0</v>
          </cell>
          <cell r="K186" t="str">
            <v/>
          </cell>
          <cell r="L186" t="str">
            <v>N</v>
          </cell>
          <cell r="M186">
            <v>0</v>
          </cell>
          <cell r="N186" t="str">
            <v/>
          </cell>
          <cell r="O186" t="str">
            <v>N</v>
          </cell>
          <cell r="P186">
            <v>0</v>
          </cell>
          <cell r="Q186" t="str">
            <v/>
          </cell>
          <cell r="R186" t="str">
            <v>N</v>
          </cell>
          <cell r="S186">
            <v>0</v>
          </cell>
          <cell r="T186" t="str">
            <v/>
          </cell>
          <cell r="U186" t="str">
            <v>N</v>
          </cell>
          <cell r="V186">
            <v>0</v>
          </cell>
          <cell r="W186" t="str">
            <v/>
          </cell>
          <cell r="X186" t="str">
            <v>N</v>
          </cell>
          <cell r="Y186">
            <v>0</v>
          </cell>
          <cell r="Z186">
            <v>0</v>
          </cell>
          <cell r="AA186" t="b">
            <v>0</v>
          </cell>
          <cell r="AB186" t="str">
            <v/>
          </cell>
          <cell r="AC186" t="str">
            <v/>
          </cell>
          <cell r="AD186" t="str">
            <v>RV734</v>
          </cell>
          <cell r="AE186">
            <v>0</v>
          </cell>
          <cell r="AG186">
            <v>186</v>
          </cell>
          <cell r="AH186" t="str">
            <v>RV734</v>
          </cell>
        </row>
        <row r="187">
          <cell r="B187" t="str">
            <v>CB867</v>
          </cell>
          <cell r="C187" t="str">
            <v>Charlotte</v>
          </cell>
          <cell r="D187" t="str">
            <v>Barratt</v>
          </cell>
          <cell r="E187" t="str">
            <v>Imperial</v>
          </cell>
          <cell r="F187" t="str">
            <v>Imperial</v>
          </cell>
          <cell r="G187" t="str">
            <v>Female</v>
          </cell>
          <cell r="H187" t="str">
            <v>N</v>
          </cell>
          <cell r="I187" t="str">
            <v>Student</v>
          </cell>
          <cell r="J187">
            <v>0</v>
          </cell>
          <cell r="K187" t="str">
            <v/>
          </cell>
          <cell r="L187" t="str">
            <v>N</v>
          </cell>
          <cell r="M187">
            <v>0</v>
          </cell>
          <cell r="N187" t="str">
            <v/>
          </cell>
          <cell r="O187" t="str">
            <v>N</v>
          </cell>
          <cell r="P187">
            <v>0</v>
          </cell>
          <cell r="Q187" t="str">
            <v/>
          </cell>
          <cell r="R187" t="str">
            <v>N</v>
          </cell>
          <cell r="S187">
            <v>0</v>
          </cell>
          <cell r="T187" t="str">
            <v/>
          </cell>
          <cell r="U187" t="str">
            <v>N</v>
          </cell>
          <cell r="V187">
            <v>0</v>
          </cell>
          <cell r="W187" t="str">
            <v/>
          </cell>
          <cell r="X187" t="str">
            <v>N</v>
          </cell>
          <cell r="Y187">
            <v>0</v>
          </cell>
          <cell r="Z187">
            <v>0</v>
          </cell>
          <cell r="AA187" t="b">
            <v>0</v>
          </cell>
          <cell r="AB187" t="str">
            <v/>
          </cell>
          <cell r="AC187" t="str">
            <v/>
          </cell>
          <cell r="AD187" t="str">
            <v>CB867</v>
          </cell>
          <cell r="AE187">
            <v>0</v>
          </cell>
          <cell r="AG187">
            <v>187</v>
          </cell>
          <cell r="AH187" t="str">
            <v>CB867</v>
          </cell>
        </row>
        <row r="188">
          <cell r="B188" t="str">
            <v>EM943</v>
          </cell>
          <cell r="C188" t="str">
            <v>Ethan</v>
          </cell>
          <cell r="D188" t="str">
            <v>Merkier</v>
          </cell>
          <cell r="E188" t="str">
            <v>Imperial</v>
          </cell>
          <cell r="F188" t="str">
            <v>Imperial</v>
          </cell>
          <cell r="G188" t="str">
            <v>Male</v>
          </cell>
          <cell r="H188" t="str">
            <v>N</v>
          </cell>
          <cell r="I188" t="str">
            <v>Student</v>
          </cell>
          <cell r="J188">
            <v>0</v>
          </cell>
          <cell r="K188" t="str">
            <v/>
          </cell>
          <cell r="L188" t="str">
            <v>N</v>
          </cell>
          <cell r="M188">
            <v>0</v>
          </cell>
          <cell r="N188" t="str">
            <v/>
          </cell>
          <cell r="O188" t="str">
            <v>N</v>
          </cell>
          <cell r="P188">
            <v>0</v>
          </cell>
          <cell r="Q188" t="str">
            <v/>
          </cell>
          <cell r="R188" t="str">
            <v>N</v>
          </cell>
          <cell r="S188">
            <v>0</v>
          </cell>
          <cell r="T188" t="str">
            <v/>
          </cell>
          <cell r="U188" t="str">
            <v>N</v>
          </cell>
          <cell r="V188">
            <v>0</v>
          </cell>
          <cell r="W188" t="str">
            <v/>
          </cell>
          <cell r="X188" t="str">
            <v>N</v>
          </cell>
          <cell r="Y188">
            <v>0</v>
          </cell>
          <cell r="Z188">
            <v>0</v>
          </cell>
          <cell r="AA188">
            <v>0</v>
          </cell>
          <cell r="AB188">
            <v>115</v>
          </cell>
          <cell r="AC188">
            <v>219</v>
          </cell>
          <cell r="AD188" t="str">
            <v>EM943</v>
          </cell>
          <cell r="AE188" t="b">
            <v>0</v>
          </cell>
          <cell r="AG188" t="str">
            <v/>
          </cell>
          <cell r="AH188" t="str">
            <v>EM943</v>
          </cell>
        </row>
        <row r="189">
          <cell r="B189" t="str">
            <v>JG796</v>
          </cell>
          <cell r="C189" t="str">
            <v>Joseph</v>
          </cell>
          <cell r="D189" t="str">
            <v>Gleeson</v>
          </cell>
          <cell r="E189" t="str">
            <v>Brunel</v>
          </cell>
          <cell r="F189" t="str">
            <v>Brunel</v>
          </cell>
          <cell r="G189" t="str">
            <v>Male</v>
          </cell>
          <cell r="H189" t="str">
            <v>N</v>
          </cell>
          <cell r="I189" t="str">
            <v>Student</v>
          </cell>
          <cell r="J189">
            <v>0</v>
          </cell>
          <cell r="K189" t="str">
            <v/>
          </cell>
          <cell r="L189" t="str">
            <v>N</v>
          </cell>
          <cell r="M189">
            <v>0</v>
          </cell>
          <cell r="N189" t="str">
            <v/>
          </cell>
          <cell r="O189" t="str">
            <v>N</v>
          </cell>
          <cell r="P189">
            <v>0</v>
          </cell>
          <cell r="Q189" t="str">
            <v/>
          </cell>
          <cell r="R189" t="str">
            <v>N</v>
          </cell>
          <cell r="S189">
            <v>0</v>
          </cell>
          <cell r="T189" t="str">
            <v/>
          </cell>
          <cell r="U189" t="str">
            <v>N</v>
          </cell>
          <cell r="V189">
            <v>0</v>
          </cell>
          <cell r="W189" t="str">
            <v/>
          </cell>
          <cell r="X189" t="str">
            <v>N</v>
          </cell>
          <cell r="Y189">
            <v>0</v>
          </cell>
          <cell r="Z189">
            <v>0</v>
          </cell>
          <cell r="AA189">
            <v>0</v>
          </cell>
          <cell r="AB189">
            <v>115</v>
          </cell>
          <cell r="AC189">
            <v>220</v>
          </cell>
          <cell r="AD189" t="str">
            <v>JG796</v>
          </cell>
          <cell r="AE189" t="b">
            <v>0</v>
          </cell>
          <cell r="AG189" t="str">
            <v/>
          </cell>
          <cell r="AH189" t="str">
            <v>JG796</v>
          </cell>
        </row>
        <row r="190">
          <cell r="B190" t="str">
            <v>AB840</v>
          </cell>
          <cell r="C190" t="str">
            <v>Alex</v>
          </cell>
          <cell r="D190" t="str">
            <v>Baldwin</v>
          </cell>
          <cell r="E190" t="str">
            <v>Imperial</v>
          </cell>
          <cell r="F190" t="str">
            <v>Imperial</v>
          </cell>
          <cell r="G190" t="str">
            <v>Male</v>
          </cell>
          <cell r="H190" t="str">
            <v>N</v>
          </cell>
          <cell r="I190" t="str">
            <v>Student</v>
          </cell>
          <cell r="J190">
            <v>0</v>
          </cell>
          <cell r="K190" t="str">
            <v/>
          </cell>
          <cell r="L190" t="str">
            <v>N</v>
          </cell>
          <cell r="M190">
            <v>0</v>
          </cell>
          <cell r="N190" t="str">
            <v/>
          </cell>
          <cell r="O190" t="str">
            <v>N</v>
          </cell>
          <cell r="P190">
            <v>0</v>
          </cell>
          <cell r="Q190" t="str">
            <v/>
          </cell>
          <cell r="R190" t="str">
            <v>N</v>
          </cell>
          <cell r="S190">
            <v>0</v>
          </cell>
          <cell r="T190" t="str">
            <v/>
          </cell>
          <cell r="U190" t="str">
            <v>N</v>
          </cell>
          <cell r="V190">
            <v>0</v>
          </cell>
          <cell r="W190" t="str">
            <v/>
          </cell>
          <cell r="X190" t="str">
            <v>N</v>
          </cell>
          <cell r="Y190">
            <v>0</v>
          </cell>
          <cell r="Z190">
            <v>0</v>
          </cell>
          <cell r="AA190">
            <v>0</v>
          </cell>
          <cell r="AB190">
            <v>115</v>
          </cell>
          <cell r="AC190">
            <v>221</v>
          </cell>
          <cell r="AD190" t="str">
            <v>AB840</v>
          </cell>
          <cell r="AE190" t="b">
            <v>0</v>
          </cell>
          <cell r="AG190" t="str">
            <v/>
          </cell>
          <cell r="AH190" t="str">
            <v>AB840</v>
          </cell>
        </row>
        <row r="191">
          <cell r="B191" t="str">
            <v>CS299</v>
          </cell>
          <cell r="C191" t="str">
            <v>Catherine</v>
          </cell>
          <cell r="D191" t="str">
            <v>Spurin</v>
          </cell>
          <cell r="E191" t="str">
            <v>Imperial</v>
          </cell>
          <cell r="F191" t="str">
            <v>Imperial</v>
          </cell>
          <cell r="G191" t="str">
            <v>Male</v>
          </cell>
          <cell r="H191" t="str">
            <v>N</v>
          </cell>
          <cell r="I191" t="str">
            <v>Student</v>
          </cell>
          <cell r="J191">
            <v>0</v>
          </cell>
          <cell r="K191" t="str">
            <v/>
          </cell>
          <cell r="L191" t="str">
            <v>N</v>
          </cell>
          <cell r="M191">
            <v>0</v>
          </cell>
          <cell r="N191" t="str">
            <v/>
          </cell>
          <cell r="O191" t="str">
            <v>N</v>
          </cell>
          <cell r="P191">
            <v>0</v>
          </cell>
          <cell r="Q191" t="str">
            <v/>
          </cell>
          <cell r="R191" t="str">
            <v>N</v>
          </cell>
          <cell r="S191">
            <v>0</v>
          </cell>
          <cell r="T191" t="str">
            <v/>
          </cell>
          <cell r="U191" t="str">
            <v>N</v>
          </cell>
          <cell r="V191">
            <v>0</v>
          </cell>
          <cell r="W191" t="str">
            <v/>
          </cell>
          <cell r="X191" t="str">
            <v>N</v>
          </cell>
          <cell r="Y191">
            <v>0</v>
          </cell>
          <cell r="Z191">
            <v>0</v>
          </cell>
          <cell r="AA191">
            <v>0</v>
          </cell>
          <cell r="AB191">
            <v>115</v>
          </cell>
          <cell r="AC191">
            <v>222</v>
          </cell>
          <cell r="AD191" t="str">
            <v>CS299</v>
          </cell>
          <cell r="AE191" t="b">
            <v>0</v>
          </cell>
          <cell r="AG191" t="str">
            <v/>
          </cell>
          <cell r="AH191" t="str">
            <v>CS299</v>
          </cell>
        </row>
        <row r="192">
          <cell r="B192" t="str">
            <v>JP676</v>
          </cell>
          <cell r="C192" t="str">
            <v>Jessica</v>
          </cell>
          <cell r="D192" t="str">
            <v>Prior</v>
          </cell>
          <cell r="E192" t="str">
            <v>Imperial</v>
          </cell>
          <cell r="F192" t="str">
            <v>Imperial</v>
          </cell>
          <cell r="G192" t="str">
            <v>Female</v>
          </cell>
          <cell r="H192" t="str">
            <v>N</v>
          </cell>
          <cell r="I192" t="str">
            <v>Student</v>
          </cell>
          <cell r="J192">
            <v>0</v>
          </cell>
          <cell r="K192" t="str">
            <v/>
          </cell>
          <cell r="L192" t="str">
            <v>N</v>
          </cell>
          <cell r="M192">
            <v>0</v>
          </cell>
          <cell r="N192" t="str">
            <v/>
          </cell>
          <cell r="O192" t="str">
            <v>N</v>
          </cell>
          <cell r="P192">
            <v>0</v>
          </cell>
          <cell r="Q192" t="str">
            <v/>
          </cell>
          <cell r="R192" t="str">
            <v>N</v>
          </cell>
          <cell r="S192">
            <v>0</v>
          </cell>
          <cell r="T192" t="str">
            <v/>
          </cell>
          <cell r="U192" t="str">
            <v>N</v>
          </cell>
          <cell r="V192">
            <v>0</v>
          </cell>
          <cell r="W192" t="str">
            <v/>
          </cell>
          <cell r="X192" t="str">
            <v>N</v>
          </cell>
          <cell r="Y192">
            <v>0</v>
          </cell>
          <cell r="Z192">
            <v>0</v>
          </cell>
          <cell r="AA192" t="b">
            <v>0</v>
          </cell>
          <cell r="AB192" t="str">
            <v/>
          </cell>
          <cell r="AC192" t="str">
            <v/>
          </cell>
          <cell r="AD192" t="str">
            <v>JP676</v>
          </cell>
          <cell r="AE192">
            <v>0</v>
          </cell>
          <cell r="AG192">
            <v>188</v>
          </cell>
          <cell r="AH192" t="str">
            <v>JP676</v>
          </cell>
        </row>
        <row r="193">
          <cell r="B193" t="str">
            <v>KO573</v>
          </cell>
          <cell r="C193" t="str">
            <v>Katie</v>
          </cell>
          <cell r="D193" t="str">
            <v>Olding</v>
          </cell>
          <cell r="E193" t="str">
            <v>Imperial</v>
          </cell>
          <cell r="F193" t="str">
            <v>Imperial</v>
          </cell>
          <cell r="G193" t="str">
            <v>Female</v>
          </cell>
          <cell r="H193" t="str">
            <v>N</v>
          </cell>
          <cell r="I193" t="str">
            <v>Student</v>
          </cell>
          <cell r="J193">
            <v>0</v>
          </cell>
          <cell r="K193" t="str">
            <v/>
          </cell>
          <cell r="L193" t="str">
            <v>N</v>
          </cell>
          <cell r="M193">
            <v>0</v>
          </cell>
          <cell r="N193" t="str">
            <v/>
          </cell>
          <cell r="O193" t="str">
            <v>N</v>
          </cell>
          <cell r="P193">
            <v>0</v>
          </cell>
          <cell r="Q193" t="str">
            <v/>
          </cell>
          <cell r="R193" t="str">
            <v>N</v>
          </cell>
          <cell r="S193">
            <v>0</v>
          </cell>
          <cell r="T193" t="str">
            <v/>
          </cell>
          <cell r="U193" t="str">
            <v>N</v>
          </cell>
          <cell r="V193">
            <v>0</v>
          </cell>
          <cell r="W193" t="str">
            <v/>
          </cell>
          <cell r="X193" t="str">
            <v>N</v>
          </cell>
          <cell r="Y193">
            <v>0</v>
          </cell>
          <cell r="Z193">
            <v>0</v>
          </cell>
          <cell r="AA193" t="b">
            <v>0</v>
          </cell>
          <cell r="AB193" t="str">
            <v/>
          </cell>
          <cell r="AC193" t="str">
            <v/>
          </cell>
          <cell r="AD193" t="str">
            <v>KO573</v>
          </cell>
          <cell r="AE193">
            <v>0</v>
          </cell>
          <cell r="AG193">
            <v>189</v>
          </cell>
          <cell r="AH193" t="str">
            <v>KO573</v>
          </cell>
        </row>
        <row r="194">
          <cell r="B194" t="str">
            <v>NB707</v>
          </cell>
          <cell r="C194" t="str">
            <v>Nicholas</v>
          </cell>
          <cell r="D194" t="str">
            <v>Barnett-Johnston</v>
          </cell>
          <cell r="E194" t="str">
            <v>Imperial</v>
          </cell>
          <cell r="F194" t="str">
            <v>Imperial</v>
          </cell>
          <cell r="G194" t="str">
            <v>Male</v>
          </cell>
          <cell r="H194" t="str">
            <v>N</v>
          </cell>
          <cell r="I194" t="str">
            <v>Student</v>
          </cell>
          <cell r="J194">
            <v>0</v>
          </cell>
          <cell r="K194" t="str">
            <v/>
          </cell>
          <cell r="L194" t="str">
            <v>N</v>
          </cell>
          <cell r="M194">
            <v>0</v>
          </cell>
          <cell r="N194" t="str">
            <v/>
          </cell>
          <cell r="O194" t="str">
            <v>N</v>
          </cell>
          <cell r="P194">
            <v>0</v>
          </cell>
          <cell r="Q194" t="str">
            <v/>
          </cell>
          <cell r="R194" t="str">
            <v>N</v>
          </cell>
          <cell r="S194">
            <v>0</v>
          </cell>
          <cell r="T194" t="str">
            <v/>
          </cell>
          <cell r="U194" t="str">
            <v>N</v>
          </cell>
          <cell r="V194">
            <v>0</v>
          </cell>
          <cell r="W194" t="str">
            <v/>
          </cell>
          <cell r="X194" t="str">
            <v>N</v>
          </cell>
          <cell r="Y194">
            <v>0</v>
          </cell>
          <cell r="Z194">
            <v>0</v>
          </cell>
          <cell r="AA194">
            <v>0</v>
          </cell>
          <cell r="AB194">
            <v>115</v>
          </cell>
          <cell r="AC194">
            <v>223</v>
          </cell>
          <cell r="AD194" t="str">
            <v>NB707</v>
          </cell>
          <cell r="AE194" t="b">
            <v>0</v>
          </cell>
          <cell r="AG194" t="str">
            <v/>
          </cell>
          <cell r="AH194" t="str">
            <v>NB707</v>
          </cell>
        </row>
        <row r="195">
          <cell r="B195" t="str">
            <v>EJ746</v>
          </cell>
          <cell r="C195" t="str">
            <v>Eleanor</v>
          </cell>
          <cell r="D195" t="str">
            <v>Johnstone</v>
          </cell>
          <cell r="E195" t="str">
            <v>Imperial</v>
          </cell>
          <cell r="F195" t="str">
            <v>Imperial</v>
          </cell>
          <cell r="G195" t="str">
            <v>Female</v>
          </cell>
          <cell r="H195" t="str">
            <v>N</v>
          </cell>
          <cell r="I195" t="str">
            <v>Student</v>
          </cell>
          <cell r="J195">
            <v>0</v>
          </cell>
          <cell r="K195" t="str">
            <v/>
          </cell>
          <cell r="L195" t="str">
            <v>N</v>
          </cell>
          <cell r="M195">
            <v>0</v>
          </cell>
          <cell r="N195" t="str">
            <v/>
          </cell>
          <cell r="O195" t="str">
            <v>N</v>
          </cell>
          <cell r="P195">
            <v>0</v>
          </cell>
          <cell r="Q195" t="str">
            <v/>
          </cell>
          <cell r="R195" t="str">
            <v>N</v>
          </cell>
          <cell r="S195">
            <v>0</v>
          </cell>
          <cell r="T195" t="str">
            <v/>
          </cell>
          <cell r="U195" t="str">
            <v>N</v>
          </cell>
          <cell r="V195">
            <v>0</v>
          </cell>
          <cell r="W195" t="str">
            <v/>
          </cell>
          <cell r="X195" t="str">
            <v>N</v>
          </cell>
          <cell r="Y195">
            <v>0</v>
          </cell>
          <cell r="Z195">
            <v>0</v>
          </cell>
          <cell r="AA195" t="b">
            <v>0</v>
          </cell>
          <cell r="AB195" t="str">
            <v/>
          </cell>
          <cell r="AC195" t="str">
            <v/>
          </cell>
          <cell r="AD195" t="str">
            <v>EJ746</v>
          </cell>
          <cell r="AE195">
            <v>0</v>
          </cell>
          <cell r="AG195">
            <v>190</v>
          </cell>
          <cell r="AH195" t="str">
            <v>EJ746</v>
          </cell>
        </row>
        <row r="196">
          <cell r="B196" t="str">
            <v>CT130</v>
          </cell>
          <cell r="C196" t="str">
            <v>Chloe</v>
          </cell>
          <cell r="D196" t="str">
            <v>Thornton</v>
          </cell>
          <cell r="E196" t="str">
            <v>UCL</v>
          </cell>
          <cell r="F196" t="str">
            <v>UCL</v>
          </cell>
          <cell r="G196" t="str">
            <v>Female</v>
          </cell>
          <cell r="H196" t="str">
            <v>N</v>
          </cell>
          <cell r="I196" t="str">
            <v>Student</v>
          </cell>
          <cell r="J196">
            <v>0</v>
          </cell>
          <cell r="K196" t="str">
            <v/>
          </cell>
          <cell r="L196" t="str">
            <v>N</v>
          </cell>
          <cell r="M196">
            <v>0</v>
          </cell>
          <cell r="N196" t="str">
            <v/>
          </cell>
          <cell r="O196" t="str">
            <v>N</v>
          </cell>
          <cell r="P196">
            <v>0</v>
          </cell>
          <cell r="Q196" t="str">
            <v/>
          </cell>
          <cell r="R196" t="str">
            <v>N</v>
          </cell>
          <cell r="S196">
            <v>0</v>
          </cell>
          <cell r="T196" t="str">
            <v/>
          </cell>
          <cell r="U196" t="str">
            <v>N</v>
          </cell>
          <cell r="V196">
            <v>0</v>
          </cell>
          <cell r="W196" t="str">
            <v/>
          </cell>
          <cell r="X196" t="str">
            <v>N</v>
          </cell>
          <cell r="Y196">
            <v>0</v>
          </cell>
          <cell r="Z196">
            <v>0</v>
          </cell>
          <cell r="AA196" t="b">
            <v>0</v>
          </cell>
          <cell r="AB196" t="str">
            <v/>
          </cell>
          <cell r="AC196" t="str">
            <v/>
          </cell>
          <cell r="AD196" t="str">
            <v>CT130</v>
          </cell>
          <cell r="AE196">
            <v>0</v>
          </cell>
          <cell r="AG196">
            <v>191</v>
          </cell>
          <cell r="AH196" t="str">
            <v>CT130</v>
          </cell>
        </row>
        <row r="197">
          <cell r="B197" t="str">
            <v>JL508</v>
          </cell>
          <cell r="C197" t="str">
            <v>Justin</v>
          </cell>
          <cell r="D197" t="str">
            <v>Lutterbuese</v>
          </cell>
          <cell r="E197" t="str">
            <v>UCL</v>
          </cell>
          <cell r="F197" t="str">
            <v>UCL</v>
          </cell>
          <cell r="G197" t="str">
            <v>Male</v>
          </cell>
          <cell r="H197" t="str">
            <v>N</v>
          </cell>
          <cell r="I197" t="str">
            <v>Student</v>
          </cell>
          <cell r="J197">
            <v>0</v>
          </cell>
          <cell r="K197" t="str">
            <v/>
          </cell>
          <cell r="L197" t="str">
            <v>N</v>
          </cell>
          <cell r="M197">
            <v>0</v>
          </cell>
          <cell r="N197" t="str">
            <v/>
          </cell>
          <cell r="O197" t="str">
            <v>N</v>
          </cell>
          <cell r="P197">
            <v>0</v>
          </cell>
          <cell r="Q197" t="str">
            <v/>
          </cell>
          <cell r="R197" t="str">
            <v>N</v>
          </cell>
          <cell r="S197">
            <v>0</v>
          </cell>
          <cell r="T197" t="str">
            <v/>
          </cell>
          <cell r="U197" t="str">
            <v>N</v>
          </cell>
          <cell r="V197">
            <v>0</v>
          </cell>
          <cell r="W197" t="str">
            <v/>
          </cell>
          <cell r="X197" t="str">
            <v>N</v>
          </cell>
          <cell r="Y197">
            <v>0</v>
          </cell>
          <cell r="Z197">
            <v>0</v>
          </cell>
          <cell r="AA197">
            <v>0</v>
          </cell>
          <cell r="AB197">
            <v>115</v>
          </cell>
          <cell r="AC197">
            <v>224</v>
          </cell>
          <cell r="AD197" t="str">
            <v>JL508</v>
          </cell>
          <cell r="AE197" t="b">
            <v>0</v>
          </cell>
          <cell r="AG197" t="str">
            <v/>
          </cell>
          <cell r="AH197" t="str">
            <v>JL508</v>
          </cell>
        </row>
        <row r="198">
          <cell r="B198" t="str">
            <v>PB613</v>
          </cell>
          <cell r="C198" t="str">
            <v>Philippa</v>
          </cell>
          <cell r="D198" t="str">
            <v>Bowden</v>
          </cell>
          <cell r="E198" t="str">
            <v>Brunel</v>
          </cell>
          <cell r="F198" t="str">
            <v>Brunel</v>
          </cell>
          <cell r="G198" t="str">
            <v>Female</v>
          </cell>
          <cell r="H198" t="str">
            <v>N</v>
          </cell>
          <cell r="I198" t="str">
            <v>Student</v>
          </cell>
          <cell r="J198">
            <v>0</v>
          </cell>
          <cell r="K198" t="str">
            <v/>
          </cell>
          <cell r="L198" t="str">
            <v>N</v>
          </cell>
          <cell r="M198">
            <v>0</v>
          </cell>
          <cell r="N198" t="str">
            <v/>
          </cell>
          <cell r="O198" t="str">
            <v>N</v>
          </cell>
          <cell r="P198">
            <v>0</v>
          </cell>
          <cell r="Q198" t="str">
            <v/>
          </cell>
          <cell r="R198" t="str">
            <v>N</v>
          </cell>
          <cell r="S198">
            <v>0</v>
          </cell>
          <cell r="T198" t="str">
            <v/>
          </cell>
          <cell r="U198" t="str">
            <v>N</v>
          </cell>
          <cell r="V198">
            <v>0</v>
          </cell>
          <cell r="W198" t="str">
            <v/>
          </cell>
          <cell r="X198" t="str">
            <v>N</v>
          </cell>
          <cell r="Y198">
            <v>0</v>
          </cell>
          <cell r="Z198">
            <v>0</v>
          </cell>
          <cell r="AA198" t="b">
            <v>0</v>
          </cell>
          <cell r="AB198" t="str">
            <v/>
          </cell>
          <cell r="AC198" t="str">
            <v/>
          </cell>
          <cell r="AD198" t="str">
            <v>PB613</v>
          </cell>
          <cell r="AE198">
            <v>0</v>
          </cell>
          <cell r="AG198">
            <v>192</v>
          </cell>
          <cell r="AH198" t="str">
            <v>PB613</v>
          </cell>
        </row>
        <row r="199">
          <cell r="B199" t="str">
            <v>DW760</v>
          </cell>
          <cell r="C199" t="str">
            <v>David</v>
          </cell>
          <cell r="D199" t="str">
            <v>Weir</v>
          </cell>
          <cell r="E199" t="str">
            <v>Brunel</v>
          </cell>
          <cell r="F199" t="str">
            <v>Brunel</v>
          </cell>
          <cell r="G199" t="str">
            <v>Male</v>
          </cell>
          <cell r="H199" t="str">
            <v>N</v>
          </cell>
          <cell r="I199" t="str">
            <v>Student</v>
          </cell>
          <cell r="J199">
            <v>0</v>
          </cell>
          <cell r="K199" t="str">
            <v/>
          </cell>
          <cell r="L199" t="str">
            <v>N</v>
          </cell>
          <cell r="M199">
            <v>0</v>
          </cell>
          <cell r="N199" t="str">
            <v/>
          </cell>
          <cell r="O199" t="str">
            <v>N</v>
          </cell>
          <cell r="P199">
            <v>0</v>
          </cell>
          <cell r="Q199" t="str">
            <v/>
          </cell>
          <cell r="R199" t="str">
            <v>N</v>
          </cell>
          <cell r="S199">
            <v>0</v>
          </cell>
          <cell r="T199" t="str">
            <v/>
          </cell>
          <cell r="U199" t="str">
            <v>N</v>
          </cell>
          <cell r="V199">
            <v>0</v>
          </cell>
          <cell r="W199" t="str">
            <v/>
          </cell>
          <cell r="X199" t="str">
            <v>N</v>
          </cell>
          <cell r="Y199">
            <v>0</v>
          </cell>
          <cell r="Z199">
            <v>0</v>
          </cell>
          <cell r="AA199">
            <v>0</v>
          </cell>
          <cell r="AB199">
            <v>115</v>
          </cell>
          <cell r="AC199">
            <v>225</v>
          </cell>
          <cell r="AD199" t="str">
            <v>DW760</v>
          </cell>
          <cell r="AE199" t="b">
            <v>0</v>
          </cell>
          <cell r="AG199" t="str">
            <v/>
          </cell>
          <cell r="AH199" t="str">
            <v>DW760</v>
          </cell>
        </row>
        <row r="200">
          <cell r="B200" t="str">
            <v>AW410</v>
          </cell>
          <cell r="C200" t="str">
            <v>Amber</v>
          </cell>
          <cell r="D200" t="str">
            <v>Wallace</v>
          </cell>
          <cell r="E200" t="str">
            <v>Brunel</v>
          </cell>
          <cell r="F200" t="str">
            <v>Brunel</v>
          </cell>
          <cell r="G200" t="str">
            <v>Female</v>
          </cell>
          <cell r="H200" t="str">
            <v>N</v>
          </cell>
          <cell r="I200" t="str">
            <v>Student</v>
          </cell>
          <cell r="J200">
            <v>0</v>
          </cell>
          <cell r="K200" t="str">
            <v/>
          </cell>
          <cell r="L200" t="str">
            <v>N</v>
          </cell>
          <cell r="M200">
            <v>0</v>
          </cell>
          <cell r="N200" t="str">
            <v/>
          </cell>
          <cell r="O200" t="str">
            <v>N</v>
          </cell>
          <cell r="P200">
            <v>0</v>
          </cell>
          <cell r="Q200" t="str">
            <v/>
          </cell>
          <cell r="R200" t="str">
            <v>N</v>
          </cell>
          <cell r="S200">
            <v>0</v>
          </cell>
          <cell r="T200" t="str">
            <v/>
          </cell>
          <cell r="U200" t="str">
            <v>N</v>
          </cell>
          <cell r="V200">
            <v>0</v>
          </cell>
          <cell r="W200" t="str">
            <v/>
          </cell>
          <cell r="X200" t="str">
            <v>N</v>
          </cell>
          <cell r="Y200">
            <v>0</v>
          </cell>
          <cell r="Z200">
            <v>0</v>
          </cell>
          <cell r="AA200" t="b">
            <v>0</v>
          </cell>
          <cell r="AB200" t="str">
            <v/>
          </cell>
          <cell r="AC200" t="str">
            <v/>
          </cell>
          <cell r="AD200" t="str">
            <v>AW410</v>
          </cell>
          <cell r="AE200">
            <v>0</v>
          </cell>
          <cell r="AG200">
            <v>193</v>
          </cell>
          <cell r="AH200" t="str">
            <v>AW410</v>
          </cell>
        </row>
        <row r="201">
          <cell r="B201" t="str">
            <v>NB898</v>
          </cell>
          <cell r="C201" t="str">
            <v>Nanine </v>
          </cell>
          <cell r="D201" t="str">
            <v>Balchin</v>
          </cell>
          <cell r="E201" t="str">
            <v>Brunel</v>
          </cell>
          <cell r="F201" t="str">
            <v>Brunel</v>
          </cell>
          <cell r="G201" t="str">
            <v>Female</v>
          </cell>
          <cell r="H201" t="str">
            <v>N</v>
          </cell>
          <cell r="I201" t="str">
            <v>Student</v>
          </cell>
          <cell r="J201">
            <v>0</v>
          </cell>
          <cell r="K201" t="str">
            <v/>
          </cell>
          <cell r="L201" t="str">
            <v>N</v>
          </cell>
          <cell r="M201">
            <v>0</v>
          </cell>
          <cell r="N201" t="str">
            <v/>
          </cell>
          <cell r="O201" t="str">
            <v>N</v>
          </cell>
          <cell r="P201">
            <v>0</v>
          </cell>
          <cell r="Q201" t="str">
            <v/>
          </cell>
          <cell r="R201" t="str">
            <v>N</v>
          </cell>
          <cell r="S201">
            <v>0</v>
          </cell>
          <cell r="T201" t="str">
            <v/>
          </cell>
          <cell r="U201" t="str">
            <v>N</v>
          </cell>
          <cell r="V201">
            <v>0</v>
          </cell>
          <cell r="W201" t="str">
            <v/>
          </cell>
          <cell r="X201" t="str">
            <v>N</v>
          </cell>
          <cell r="Y201">
            <v>0</v>
          </cell>
          <cell r="Z201">
            <v>0</v>
          </cell>
          <cell r="AA201" t="b">
            <v>0</v>
          </cell>
          <cell r="AB201" t="str">
            <v/>
          </cell>
          <cell r="AC201" t="str">
            <v/>
          </cell>
          <cell r="AD201" t="str">
            <v>NB898</v>
          </cell>
          <cell r="AE201">
            <v>0</v>
          </cell>
          <cell r="AG201">
            <v>194</v>
          </cell>
          <cell r="AH201" t="str">
            <v>NB898</v>
          </cell>
        </row>
        <row r="202">
          <cell r="B202" t="str">
            <v>CR557</v>
          </cell>
          <cell r="C202" t="str">
            <v>Cameron</v>
          </cell>
          <cell r="D202" t="str">
            <v>Reed</v>
          </cell>
          <cell r="E202" t="str">
            <v>Brunel</v>
          </cell>
          <cell r="F202" t="str">
            <v>Brunel</v>
          </cell>
          <cell r="G202" t="str">
            <v>Male</v>
          </cell>
          <cell r="H202" t="str">
            <v>N</v>
          </cell>
          <cell r="I202" t="str">
            <v>Student</v>
          </cell>
          <cell r="J202">
            <v>0</v>
          </cell>
          <cell r="K202" t="str">
            <v/>
          </cell>
          <cell r="L202" t="str">
            <v>N</v>
          </cell>
          <cell r="M202">
            <v>0</v>
          </cell>
          <cell r="N202" t="str">
            <v/>
          </cell>
          <cell r="O202" t="str">
            <v>N</v>
          </cell>
          <cell r="P202">
            <v>0</v>
          </cell>
          <cell r="Q202" t="str">
            <v/>
          </cell>
          <cell r="R202" t="str">
            <v>N</v>
          </cell>
          <cell r="S202">
            <v>0</v>
          </cell>
          <cell r="T202" t="str">
            <v/>
          </cell>
          <cell r="U202" t="str">
            <v>N</v>
          </cell>
          <cell r="V202">
            <v>0</v>
          </cell>
          <cell r="W202" t="str">
            <v/>
          </cell>
          <cell r="X202" t="str">
            <v>N</v>
          </cell>
          <cell r="Y202">
            <v>0</v>
          </cell>
          <cell r="Z202">
            <v>0</v>
          </cell>
          <cell r="AA202">
            <v>0</v>
          </cell>
          <cell r="AB202">
            <v>115</v>
          </cell>
          <cell r="AC202">
            <v>226</v>
          </cell>
          <cell r="AD202" t="str">
            <v>CR557</v>
          </cell>
          <cell r="AE202" t="b">
            <v>0</v>
          </cell>
          <cell r="AG202" t="str">
            <v/>
          </cell>
          <cell r="AH202" t="str">
            <v>CR557</v>
          </cell>
        </row>
        <row r="203">
          <cell r="B203" t="str">
            <v>CR373</v>
          </cell>
          <cell r="C203" t="str">
            <v>Camren </v>
          </cell>
          <cell r="D203" t="str">
            <v>Read</v>
          </cell>
          <cell r="E203" t="str">
            <v>Brunel</v>
          </cell>
          <cell r="F203" t="str">
            <v>Brunel</v>
          </cell>
          <cell r="G203" t="str">
            <v>Male</v>
          </cell>
          <cell r="H203" t="str">
            <v>N</v>
          </cell>
          <cell r="I203" t="str">
            <v>Student</v>
          </cell>
          <cell r="J203">
            <v>0</v>
          </cell>
          <cell r="K203" t="str">
            <v/>
          </cell>
          <cell r="L203" t="str">
            <v>N</v>
          </cell>
          <cell r="M203">
            <v>0</v>
          </cell>
          <cell r="N203" t="str">
            <v/>
          </cell>
          <cell r="O203" t="str">
            <v>N</v>
          </cell>
          <cell r="P203">
            <v>0</v>
          </cell>
          <cell r="Q203" t="str">
            <v/>
          </cell>
          <cell r="R203" t="str">
            <v>N</v>
          </cell>
          <cell r="S203">
            <v>0</v>
          </cell>
          <cell r="T203" t="str">
            <v/>
          </cell>
          <cell r="U203" t="str">
            <v>N</v>
          </cell>
          <cell r="V203">
            <v>0</v>
          </cell>
          <cell r="W203" t="str">
            <v/>
          </cell>
          <cell r="X203" t="str">
            <v>N</v>
          </cell>
          <cell r="Y203">
            <v>0</v>
          </cell>
          <cell r="Z203">
            <v>0</v>
          </cell>
          <cell r="AA203">
            <v>0</v>
          </cell>
          <cell r="AB203">
            <v>115</v>
          </cell>
          <cell r="AC203">
            <v>227</v>
          </cell>
          <cell r="AD203" t="str">
            <v>CR373</v>
          </cell>
          <cell r="AE203" t="b">
            <v>0</v>
          </cell>
          <cell r="AG203" t="str">
            <v/>
          </cell>
          <cell r="AH203" t="str">
            <v>CR373</v>
          </cell>
        </row>
        <row r="204">
          <cell r="B204" t="str">
            <v>HW748</v>
          </cell>
          <cell r="C204" t="str">
            <v>Hayleigh</v>
          </cell>
          <cell r="D204" t="str">
            <v>Wood</v>
          </cell>
          <cell r="E204" t="str">
            <v>Brunel</v>
          </cell>
          <cell r="F204" t="str">
            <v>Brunel</v>
          </cell>
          <cell r="G204" t="str">
            <v>Female</v>
          </cell>
          <cell r="H204" t="str">
            <v>N</v>
          </cell>
          <cell r="I204" t="str">
            <v>Student</v>
          </cell>
          <cell r="J204">
            <v>0</v>
          </cell>
          <cell r="K204" t="str">
            <v/>
          </cell>
          <cell r="L204" t="str">
            <v>N</v>
          </cell>
          <cell r="M204">
            <v>0</v>
          </cell>
          <cell r="N204" t="str">
            <v/>
          </cell>
          <cell r="O204" t="str">
            <v>N</v>
          </cell>
          <cell r="P204">
            <v>0</v>
          </cell>
          <cell r="Q204" t="str">
            <v/>
          </cell>
          <cell r="R204" t="str">
            <v>N</v>
          </cell>
          <cell r="S204">
            <v>0</v>
          </cell>
          <cell r="T204" t="str">
            <v/>
          </cell>
          <cell r="U204" t="str">
            <v>N</v>
          </cell>
          <cell r="V204">
            <v>0</v>
          </cell>
          <cell r="W204" t="str">
            <v/>
          </cell>
          <cell r="X204" t="str">
            <v>N</v>
          </cell>
          <cell r="Y204">
            <v>0</v>
          </cell>
          <cell r="Z204">
            <v>0</v>
          </cell>
          <cell r="AA204" t="b">
            <v>0</v>
          </cell>
          <cell r="AB204" t="str">
            <v/>
          </cell>
          <cell r="AC204" t="str">
            <v/>
          </cell>
          <cell r="AD204" t="str">
            <v>HW748</v>
          </cell>
          <cell r="AE204">
            <v>0</v>
          </cell>
          <cell r="AG204">
            <v>195</v>
          </cell>
          <cell r="AH204" t="str">
            <v>HW748</v>
          </cell>
        </row>
        <row r="205">
          <cell r="B205" t="str">
            <v>WV769</v>
          </cell>
          <cell r="C205" t="str">
            <v>Will</v>
          </cell>
          <cell r="D205" t="str">
            <v>Vickery</v>
          </cell>
          <cell r="E205" t="str">
            <v>Brunel</v>
          </cell>
          <cell r="F205" t="str">
            <v>Brunel</v>
          </cell>
          <cell r="G205" t="str">
            <v>Male</v>
          </cell>
          <cell r="H205" t="str">
            <v>N</v>
          </cell>
          <cell r="I205" t="str">
            <v>Student</v>
          </cell>
          <cell r="J205">
            <v>0</v>
          </cell>
          <cell r="K205" t="str">
            <v/>
          </cell>
          <cell r="L205" t="str">
            <v>N</v>
          </cell>
          <cell r="M205">
            <v>0</v>
          </cell>
          <cell r="N205" t="str">
            <v/>
          </cell>
          <cell r="O205" t="str">
            <v>N</v>
          </cell>
          <cell r="P205">
            <v>0</v>
          </cell>
          <cell r="Q205" t="str">
            <v/>
          </cell>
          <cell r="R205" t="str">
            <v>N</v>
          </cell>
          <cell r="S205">
            <v>0</v>
          </cell>
          <cell r="T205" t="str">
            <v/>
          </cell>
          <cell r="U205" t="str">
            <v>N</v>
          </cell>
          <cell r="V205">
            <v>0</v>
          </cell>
          <cell r="W205" t="str">
            <v/>
          </cell>
          <cell r="X205" t="str">
            <v>N</v>
          </cell>
          <cell r="Y205">
            <v>0</v>
          </cell>
          <cell r="Z205">
            <v>0</v>
          </cell>
          <cell r="AA205">
            <v>0</v>
          </cell>
          <cell r="AB205">
            <v>115</v>
          </cell>
          <cell r="AC205">
            <v>228</v>
          </cell>
          <cell r="AD205" t="str">
            <v>WV769</v>
          </cell>
          <cell r="AE205" t="b">
            <v>0</v>
          </cell>
          <cell r="AG205" t="str">
            <v/>
          </cell>
          <cell r="AH205" t="str">
            <v>WV769</v>
          </cell>
        </row>
        <row r="206">
          <cell r="B206" t="str">
            <v>EC216</v>
          </cell>
          <cell r="C206" t="str">
            <v>Emily</v>
          </cell>
          <cell r="D206" t="str">
            <v>Craddock</v>
          </cell>
          <cell r="E206" t="str">
            <v>Brunel</v>
          </cell>
          <cell r="F206" t="str">
            <v>Brunel</v>
          </cell>
          <cell r="G206" t="str">
            <v>Female</v>
          </cell>
          <cell r="H206" t="str">
            <v>N</v>
          </cell>
          <cell r="I206" t="str">
            <v>Student</v>
          </cell>
          <cell r="J206">
            <v>0</v>
          </cell>
          <cell r="K206" t="str">
            <v/>
          </cell>
          <cell r="L206" t="str">
            <v>N</v>
          </cell>
          <cell r="M206">
            <v>0</v>
          </cell>
          <cell r="N206" t="str">
            <v/>
          </cell>
          <cell r="O206" t="str">
            <v>N</v>
          </cell>
          <cell r="P206">
            <v>0</v>
          </cell>
          <cell r="Q206" t="str">
            <v/>
          </cell>
          <cell r="R206" t="str">
            <v>N</v>
          </cell>
          <cell r="S206">
            <v>0</v>
          </cell>
          <cell r="T206" t="str">
            <v/>
          </cell>
          <cell r="U206" t="str">
            <v>N</v>
          </cell>
          <cell r="V206">
            <v>0</v>
          </cell>
          <cell r="W206" t="str">
            <v/>
          </cell>
          <cell r="X206" t="str">
            <v>N</v>
          </cell>
          <cell r="Y206">
            <v>0</v>
          </cell>
          <cell r="Z206">
            <v>0</v>
          </cell>
          <cell r="AA206" t="b">
            <v>0</v>
          </cell>
          <cell r="AB206" t="str">
            <v/>
          </cell>
          <cell r="AC206" t="str">
            <v/>
          </cell>
          <cell r="AD206" t="str">
            <v>EC216</v>
          </cell>
          <cell r="AE206">
            <v>0</v>
          </cell>
          <cell r="AG206">
            <v>196</v>
          </cell>
          <cell r="AH206" t="str">
            <v>EC216</v>
          </cell>
        </row>
        <row r="207">
          <cell r="B207" t="str">
            <v>JH877</v>
          </cell>
          <cell r="C207" t="str">
            <v>James</v>
          </cell>
          <cell r="D207" t="str">
            <v>Hudson</v>
          </cell>
          <cell r="E207" t="str">
            <v>Brunel</v>
          </cell>
          <cell r="F207" t="str">
            <v>Brunel</v>
          </cell>
          <cell r="G207" t="str">
            <v>Male</v>
          </cell>
          <cell r="H207" t="str">
            <v>N</v>
          </cell>
          <cell r="I207" t="str">
            <v>Student</v>
          </cell>
          <cell r="J207">
            <v>0</v>
          </cell>
          <cell r="K207" t="str">
            <v/>
          </cell>
          <cell r="L207" t="str">
            <v>N</v>
          </cell>
          <cell r="M207">
            <v>0</v>
          </cell>
          <cell r="N207" t="str">
            <v/>
          </cell>
          <cell r="O207" t="str">
            <v>N</v>
          </cell>
          <cell r="P207">
            <v>0</v>
          </cell>
          <cell r="Q207" t="str">
            <v/>
          </cell>
          <cell r="R207" t="str">
            <v>N</v>
          </cell>
          <cell r="S207">
            <v>0</v>
          </cell>
          <cell r="T207" t="str">
            <v/>
          </cell>
          <cell r="U207" t="str">
            <v>N</v>
          </cell>
          <cell r="V207">
            <v>0</v>
          </cell>
          <cell r="W207" t="str">
            <v/>
          </cell>
          <cell r="X207" t="str">
            <v>N</v>
          </cell>
          <cell r="Y207">
            <v>0</v>
          </cell>
          <cell r="Z207">
            <v>0</v>
          </cell>
          <cell r="AA207">
            <v>0</v>
          </cell>
          <cell r="AB207">
            <v>115</v>
          </cell>
          <cell r="AC207">
            <v>229</v>
          </cell>
          <cell r="AD207" t="str">
            <v>JH877</v>
          </cell>
          <cell r="AE207" t="b">
            <v>0</v>
          </cell>
          <cell r="AG207" t="str">
            <v/>
          </cell>
          <cell r="AH207" t="str">
            <v>JH877</v>
          </cell>
        </row>
        <row r="208">
          <cell r="B208" t="str">
            <v>HS573</v>
          </cell>
          <cell r="C208" t="str">
            <v>Holly </v>
          </cell>
          <cell r="D208" t="str">
            <v>Saywell</v>
          </cell>
          <cell r="E208" t="str">
            <v>Brunel</v>
          </cell>
          <cell r="F208" t="str">
            <v>Brunel</v>
          </cell>
          <cell r="G208" t="str">
            <v>Female</v>
          </cell>
          <cell r="H208" t="str">
            <v>N</v>
          </cell>
          <cell r="I208" t="str">
            <v>Student</v>
          </cell>
          <cell r="J208">
            <v>0</v>
          </cell>
          <cell r="K208" t="str">
            <v/>
          </cell>
          <cell r="L208" t="str">
            <v>N</v>
          </cell>
          <cell r="M208">
            <v>0</v>
          </cell>
          <cell r="N208" t="str">
            <v/>
          </cell>
          <cell r="O208" t="str">
            <v>N</v>
          </cell>
          <cell r="P208">
            <v>0</v>
          </cell>
          <cell r="Q208" t="str">
            <v/>
          </cell>
          <cell r="R208" t="str">
            <v>N</v>
          </cell>
          <cell r="S208">
            <v>0</v>
          </cell>
          <cell r="T208" t="str">
            <v/>
          </cell>
          <cell r="U208" t="str">
            <v>N</v>
          </cell>
          <cell r="V208">
            <v>0</v>
          </cell>
          <cell r="W208" t="str">
            <v/>
          </cell>
          <cell r="X208" t="str">
            <v>N</v>
          </cell>
          <cell r="Y208">
            <v>0</v>
          </cell>
          <cell r="Z208">
            <v>0</v>
          </cell>
          <cell r="AA208" t="b">
            <v>0</v>
          </cell>
          <cell r="AB208" t="str">
            <v/>
          </cell>
          <cell r="AC208" t="str">
            <v/>
          </cell>
          <cell r="AD208" t="str">
            <v>HS573</v>
          </cell>
          <cell r="AE208">
            <v>0</v>
          </cell>
          <cell r="AG208">
            <v>197</v>
          </cell>
          <cell r="AH208" t="str">
            <v>HS573</v>
          </cell>
        </row>
        <row r="209">
          <cell r="B209" t="str">
            <v>LK933</v>
          </cell>
          <cell r="C209" t="str">
            <v>Leiah</v>
          </cell>
          <cell r="D209" t="str">
            <v>Kirsh</v>
          </cell>
          <cell r="E209" t="str">
            <v>St Georges</v>
          </cell>
          <cell r="F209" t="str">
            <v>St George's</v>
          </cell>
          <cell r="G209" t="str">
            <v>Female</v>
          </cell>
          <cell r="H209" t="str">
            <v>Y</v>
          </cell>
          <cell r="I209" t="str">
            <v>Student</v>
          </cell>
          <cell r="J209">
            <v>0</v>
          </cell>
          <cell r="K209" t="str">
            <v/>
          </cell>
          <cell r="L209" t="str">
            <v>N</v>
          </cell>
          <cell r="M209">
            <v>0</v>
          </cell>
          <cell r="N209" t="str">
            <v/>
          </cell>
          <cell r="O209" t="str">
            <v>N</v>
          </cell>
          <cell r="P209">
            <v>0</v>
          </cell>
          <cell r="Q209" t="str">
            <v/>
          </cell>
          <cell r="R209" t="str">
            <v>N</v>
          </cell>
          <cell r="S209">
            <v>0</v>
          </cell>
          <cell r="T209" t="str">
            <v/>
          </cell>
          <cell r="U209" t="str">
            <v>N</v>
          </cell>
          <cell r="V209">
            <v>0</v>
          </cell>
          <cell r="W209" t="str">
            <v/>
          </cell>
          <cell r="X209" t="str">
            <v>N</v>
          </cell>
          <cell r="Y209">
            <v>0</v>
          </cell>
          <cell r="Z209">
            <v>0</v>
          </cell>
          <cell r="AA209" t="b">
            <v>0</v>
          </cell>
          <cell r="AB209" t="str">
            <v/>
          </cell>
          <cell r="AC209" t="str">
            <v/>
          </cell>
          <cell r="AD209" t="str">
            <v>LK933</v>
          </cell>
          <cell r="AE209">
            <v>0</v>
          </cell>
          <cell r="AG209">
            <v>198</v>
          </cell>
          <cell r="AH209" t="str">
            <v>LK933</v>
          </cell>
        </row>
        <row r="210">
          <cell r="B210" t="str">
            <v>ZH365</v>
          </cell>
          <cell r="C210" t="str">
            <v>Zachary</v>
          </cell>
          <cell r="D210" t="str">
            <v>Heier</v>
          </cell>
          <cell r="E210" t="str">
            <v>UCL</v>
          </cell>
          <cell r="F210" t="str">
            <v>UCL</v>
          </cell>
          <cell r="G210" t="str">
            <v>Male</v>
          </cell>
          <cell r="H210" t="str">
            <v>N</v>
          </cell>
          <cell r="I210" t="str">
            <v>Student</v>
          </cell>
          <cell r="J210">
            <v>0</v>
          </cell>
          <cell r="K210" t="str">
            <v/>
          </cell>
          <cell r="L210" t="str">
            <v>N</v>
          </cell>
          <cell r="M210">
            <v>0</v>
          </cell>
          <cell r="N210" t="str">
            <v/>
          </cell>
          <cell r="O210" t="str">
            <v>N</v>
          </cell>
          <cell r="P210">
            <v>0</v>
          </cell>
          <cell r="Q210" t="str">
            <v/>
          </cell>
          <cell r="R210" t="str">
            <v>N</v>
          </cell>
          <cell r="S210">
            <v>0</v>
          </cell>
          <cell r="T210" t="str">
            <v/>
          </cell>
          <cell r="U210" t="str">
            <v>N</v>
          </cell>
          <cell r="V210">
            <v>0</v>
          </cell>
          <cell r="W210" t="str">
            <v/>
          </cell>
          <cell r="X210" t="str">
            <v>N</v>
          </cell>
          <cell r="Y210">
            <v>0</v>
          </cell>
          <cell r="Z210">
            <v>0</v>
          </cell>
          <cell r="AA210">
            <v>0</v>
          </cell>
          <cell r="AB210">
            <v>115</v>
          </cell>
          <cell r="AC210">
            <v>230</v>
          </cell>
          <cell r="AD210" t="str">
            <v>ZH365</v>
          </cell>
          <cell r="AE210" t="b">
            <v>0</v>
          </cell>
          <cell r="AG210" t="str">
            <v/>
          </cell>
          <cell r="AH210" t="str">
            <v>ZH365</v>
          </cell>
        </row>
        <row r="211">
          <cell r="B211" t="str">
            <v>ID210</v>
          </cell>
          <cell r="C211" t="str">
            <v>Isobel </v>
          </cell>
          <cell r="D211" t="str">
            <v>Dunlop</v>
          </cell>
          <cell r="E211" t="str">
            <v>Brunel</v>
          </cell>
          <cell r="F211" t="str">
            <v>Brunel</v>
          </cell>
          <cell r="G211" t="str">
            <v>Female</v>
          </cell>
          <cell r="H211" t="str">
            <v>N</v>
          </cell>
          <cell r="I211" t="str">
            <v>Student</v>
          </cell>
          <cell r="J211">
            <v>0</v>
          </cell>
          <cell r="K211" t="str">
            <v/>
          </cell>
          <cell r="L211" t="str">
            <v>N</v>
          </cell>
          <cell r="M211">
            <v>0</v>
          </cell>
          <cell r="N211" t="str">
            <v/>
          </cell>
          <cell r="O211" t="str">
            <v>N</v>
          </cell>
          <cell r="P211">
            <v>0</v>
          </cell>
          <cell r="Q211" t="str">
            <v/>
          </cell>
          <cell r="R211" t="str">
            <v>N</v>
          </cell>
          <cell r="S211">
            <v>0</v>
          </cell>
          <cell r="T211" t="str">
            <v/>
          </cell>
          <cell r="U211" t="str">
            <v>N</v>
          </cell>
          <cell r="V211">
            <v>0</v>
          </cell>
          <cell r="W211" t="str">
            <v/>
          </cell>
          <cell r="X211" t="str">
            <v>N</v>
          </cell>
          <cell r="Y211">
            <v>0</v>
          </cell>
          <cell r="Z211">
            <v>0</v>
          </cell>
          <cell r="AA211" t="b">
            <v>0</v>
          </cell>
          <cell r="AB211" t="str">
            <v/>
          </cell>
          <cell r="AC211" t="str">
            <v/>
          </cell>
          <cell r="AD211" t="str">
            <v>ID210</v>
          </cell>
          <cell r="AE211">
            <v>0</v>
          </cell>
          <cell r="AG211">
            <v>199</v>
          </cell>
          <cell r="AH211" t="str">
            <v>ID210</v>
          </cell>
        </row>
        <row r="212">
          <cell r="B212" t="str">
            <v>CL769</v>
          </cell>
          <cell r="C212" t="str">
            <v>Catherine</v>
          </cell>
          <cell r="D212" t="str">
            <v>Lee</v>
          </cell>
          <cell r="E212" t="str">
            <v>RHUL</v>
          </cell>
          <cell r="F212" t="str">
            <v>RHUL</v>
          </cell>
          <cell r="G212" t="str">
            <v>Female</v>
          </cell>
          <cell r="H212" t="str">
            <v>N</v>
          </cell>
          <cell r="I212" t="str">
            <v>Student</v>
          </cell>
          <cell r="J212">
            <v>0</v>
          </cell>
          <cell r="K212" t="str">
            <v/>
          </cell>
          <cell r="L212" t="str">
            <v>N</v>
          </cell>
          <cell r="M212">
            <v>0</v>
          </cell>
          <cell r="N212" t="str">
            <v/>
          </cell>
          <cell r="O212" t="str">
            <v>N</v>
          </cell>
          <cell r="P212">
            <v>0</v>
          </cell>
          <cell r="Q212" t="str">
            <v/>
          </cell>
          <cell r="R212" t="str">
            <v>N</v>
          </cell>
          <cell r="S212">
            <v>0</v>
          </cell>
          <cell r="T212" t="str">
            <v/>
          </cell>
          <cell r="U212" t="str">
            <v>N</v>
          </cell>
          <cell r="V212">
            <v>0</v>
          </cell>
          <cell r="W212" t="str">
            <v/>
          </cell>
          <cell r="X212" t="str">
            <v>N</v>
          </cell>
          <cell r="Y212">
            <v>0</v>
          </cell>
          <cell r="Z212">
            <v>0</v>
          </cell>
          <cell r="AA212" t="b">
            <v>0</v>
          </cell>
          <cell r="AB212" t="str">
            <v/>
          </cell>
          <cell r="AC212" t="str">
            <v/>
          </cell>
          <cell r="AD212" t="str">
            <v>CL769</v>
          </cell>
          <cell r="AE212">
            <v>0</v>
          </cell>
          <cell r="AG212">
            <v>200</v>
          </cell>
          <cell r="AH212" t="str">
            <v>CL769</v>
          </cell>
        </row>
        <row r="213">
          <cell r="B213" t="str">
            <v>RC521</v>
          </cell>
          <cell r="C213" t="str">
            <v>Rebecca</v>
          </cell>
          <cell r="D213" t="str">
            <v>Clarke</v>
          </cell>
          <cell r="E213" t="str">
            <v>UCL</v>
          </cell>
          <cell r="F213" t="str">
            <v>UCL</v>
          </cell>
          <cell r="G213" t="str">
            <v>Female</v>
          </cell>
          <cell r="H213" t="str">
            <v>N</v>
          </cell>
          <cell r="I213" t="str">
            <v>Student</v>
          </cell>
          <cell r="J213">
            <v>0</v>
          </cell>
          <cell r="K213" t="str">
            <v/>
          </cell>
          <cell r="L213" t="str">
            <v>N</v>
          </cell>
          <cell r="M213">
            <v>0</v>
          </cell>
          <cell r="N213" t="str">
            <v/>
          </cell>
          <cell r="O213" t="str">
            <v>N</v>
          </cell>
          <cell r="P213">
            <v>0</v>
          </cell>
          <cell r="Q213" t="str">
            <v/>
          </cell>
          <cell r="R213" t="str">
            <v>N</v>
          </cell>
          <cell r="S213">
            <v>0</v>
          </cell>
          <cell r="T213" t="str">
            <v/>
          </cell>
          <cell r="U213" t="str">
            <v>N</v>
          </cell>
          <cell r="V213">
            <v>0</v>
          </cell>
          <cell r="W213" t="str">
            <v/>
          </cell>
          <cell r="X213" t="str">
            <v>N</v>
          </cell>
          <cell r="Y213">
            <v>0</v>
          </cell>
          <cell r="Z213">
            <v>0</v>
          </cell>
          <cell r="AA213" t="b">
            <v>0</v>
          </cell>
          <cell r="AB213" t="str">
            <v/>
          </cell>
          <cell r="AC213" t="str">
            <v/>
          </cell>
          <cell r="AD213" t="str">
            <v>RC521</v>
          </cell>
          <cell r="AE213">
            <v>0</v>
          </cell>
          <cell r="AG213">
            <v>201</v>
          </cell>
          <cell r="AH213" t="str">
            <v>RC521</v>
          </cell>
        </row>
        <row r="214">
          <cell r="B214" t="str">
            <v>MJ953</v>
          </cell>
          <cell r="C214" t="str">
            <v>Michael</v>
          </cell>
          <cell r="D214" t="str">
            <v>Johnson</v>
          </cell>
          <cell r="E214" t="str">
            <v>UCL</v>
          </cell>
          <cell r="F214" t="str">
            <v>UCL</v>
          </cell>
          <cell r="G214" t="str">
            <v>Male</v>
          </cell>
          <cell r="H214" t="str">
            <v>N</v>
          </cell>
          <cell r="I214" t="str">
            <v>Student</v>
          </cell>
          <cell r="J214">
            <v>0</v>
          </cell>
          <cell r="K214" t="str">
            <v/>
          </cell>
          <cell r="L214" t="str">
            <v>N</v>
          </cell>
          <cell r="M214">
            <v>0</v>
          </cell>
          <cell r="N214" t="str">
            <v/>
          </cell>
          <cell r="O214" t="str">
            <v>N</v>
          </cell>
          <cell r="P214">
            <v>0</v>
          </cell>
          <cell r="Q214" t="str">
            <v/>
          </cell>
          <cell r="R214" t="str">
            <v>N</v>
          </cell>
          <cell r="S214">
            <v>0</v>
          </cell>
          <cell r="T214" t="str">
            <v/>
          </cell>
          <cell r="U214" t="str">
            <v>N</v>
          </cell>
          <cell r="V214">
            <v>0</v>
          </cell>
          <cell r="W214" t="str">
            <v/>
          </cell>
          <cell r="X214" t="str">
            <v>N</v>
          </cell>
          <cell r="Y214">
            <v>0</v>
          </cell>
          <cell r="Z214">
            <v>0</v>
          </cell>
          <cell r="AA214">
            <v>0</v>
          </cell>
          <cell r="AB214">
            <v>115</v>
          </cell>
          <cell r="AC214">
            <v>231</v>
          </cell>
          <cell r="AD214" t="str">
            <v>MJ953</v>
          </cell>
          <cell r="AE214" t="b">
            <v>0</v>
          </cell>
          <cell r="AG214" t="str">
            <v/>
          </cell>
          <cell r="AH214" t="str">
            <v>MJ953</v>
          </cell>
        </row>
        <row r="215">
          <cell r="B215" t="str">
            <v>CP539</v>
          </cell>
          <cell r="C215" t="str">
            <v>Chris</v>
          </cell>
          <cell r="D215" t="str">
            <v>Payne</v>
          </cell>
          <cell r="E215" t="str">
            <v>UCL</v>
          </cell>
          <cell r="F215" t="str">
            <v>UCL</v>
          </cell>
          <cell r="G215" t="str">
            <v>Male</v>
          </cell>
          <cell r="H215" t="str">
            <v>N</v>
          </cell>
          <cell r="I215" t="str">
            <v>Student</v>
          </cell>
          <cell r="J215">
            <v>0</v>
          </cell>
          <cell r="K215" t="str">
            <v/>
          </cell>
          <cell r="L215" t="str">
            <v>N</v>
          </cell>
          <cell r="M215">
            <v>0</v>
          </cell>
          <cell r="N215" t="str">
            <v/>
          </cell>
          <cell r="O215" t="str">
            <v>N</v>
          </cell>
          <cell r="P215">
            <v>0</v>
          </cell>
          <cell r="Q215" t="str">
            <v/>
          </cell>
          <cell r="R215" t="str">
            <v>N</v>
          </cell>
          <cell r="S215">
            <v>0</v>
          </cell>
          <cell r="T215" t="str">
            <v/>
          </cell>
          <cell r="U215" t="str">
            <v>N</v>
          </cell>
          <cell r="V215">
            <v>0</v>
          </cell>
          <cell r="W215" t="str">
            <v/>
          </cell>
          <cell r="X215" t="str">
            <v>N</v>
          </cell>
          <cell r="Y215">
            <v>0</v>
          </cell>
          <cell r="Z215">
            <v>0</v>
          </cell>
          <cell r="AA215">
            <v>0</v>
          </cell>
          <cell r="AB215">
            <v>115</v>
          </cell>
          <cell r="AC215">
            <v>232</v>
          </cell>
          <cell r="AD215" t="str">
            <v>CP539</v>
          </cell>
          <cell r="AE215" t="b">
            <v>0</v>
          </cell>
          <cell r="AG215" t="str">
            <v/>
          </cell>
          <cell r="AH215" t="str">
            <v>CP539</v>
          </cell>
        </row>
        <row r="216">
          <cell r="B216" t="str">
            <v>CO804</v>
          </cell>
          <cell r="C216" t="str">
            <v>Christopher</v>
          </cell>
          <cell r="D216" t="str">
            <v>Olley</v>
          </cell>
          <cell r="E216" t="str">
            <v>Imperial</v>
          </cell>
          <cell r="F216" t="str">
            <v>Imperial</v>
          </cell>
          <cell r="G216" t="str">
            <v>Male</v>
          </cell>
          <cell r="H216" t="str">
            <v>N</v>
          </cell>
          <cell r="I216" t="str">
            <v>Student</v>
          </cell>
          <cell r="J216">
            <v>0</v>
          </cell>
          <cell r="K216" t="str">
            <v/>
          </cell>
          <cell r="L216" t="str">
            <v>N</v>
          </cell>
          <cell r="M216">
            <v>0</v>
          </cell>
          <cell r="N216" t="str">
            <v/>
          </cell>
          <cell r="O216" t="str">
            <v>N</v>
          </cell>
          <cell r="P216">
            <v>0</v>
          </cell>
          <cell r="Q216" t="str">
            <v/>
          </cell>
          <cell r="R216" t="str">
            <v>N</v>
          </cell>
          <cell r="S216">
            <v>0</v>
          </cell>
          <cell r="T216" t="str">
            <v/>
          </cell>
          <cell r="U216" t="str">
            <v>N</v>
          </cell>
          <cell r="V216">
            <v>0</v>
          </cell>
          <cell r="W216" t="str">
            <v/>
          </cell>
          <cell r="X216" t="str">
            <v>N</v>
          </cell>
          <cell r="Y216">
            <v>0</v>
          </cell>
          <cell r="Z216">
            <v>0</v>
          </cell>
          <cell r="AA216">
            <v>0</v>
          </cell>
          <cell r="AB216">
            <v>115</v>
          </cell>
          <cell r="AC216">
            <v>233</v>
          </cell>
          <cell r="AD216" t="str">
            <v>CO804</v>
          </cell>
          <cell r="AE216" t="b">
            <v>0</v>
          </cell>
          <cell r="AG216" t="str">
            <v/>
          </cell>
          <cell r="AH216" t="str">
            <v>CO804</v>
          </cell>
        </row>
        <row r="217">
          <cell r="B217" t="str">
            <v>JM214</v>
          </cell>
          <cell r="C217" t="str">
            <v>Jacob</v>
          </cell>
          <cell r="D217" t="str">
            <v>McAdam</v>
          </cell>
          <cell r="E217" t="str">
            <v>Brunel</v>
          </cell>
          <cell r="F217" t="str">
            <v>Brunel</v>
          </cell>
          <cell r="G217" t="str">
            <v>Male</v>
          </cell>
          <cell r="H217" t="str">
            <v>N</v>
          </cell>
          <cell r="I217" t="str">
            <v>Student</v>
          </cell>
          <cell r="J217">
            <v>0</v>
          </cell>
          <cell r="K217" t="str">
            <v/>
          </cell>
          <cell r="L217" t="str">
            <v>N</v>
          </cell>
          <cell r="M217">
            <v>0</v>
          </cell>
          <cell r="N217" t="str">
            <v/>
          </cell>
          <cell r="O217" t="str">
            <v>N</v>
          </cell>
          <cell r="P217">
            <v>0</v>
          </cell>
          <cell r="Q217" t="str">
            <v/>
          </cell>
          <cell r="R217" t="str">
            <v>N</v>
          </cell>
          <cell r="S217">
            <v>0</v>
          </cell>
          <cell r="T217" t="str">
            <v/>
          </cell>
          <cell r="U217" t="str">
            <v>N</v>
          </cell>
          <cell r="V217">
            <v>0</v>
          </cell>
          <cell r="W217" t="str">
            <v/>
          </cell>
          <cell r="X217" t="str">
            <v>N</v>
          </cell>
          <cell r="Y217">
            <v>0</v>
          </cell>
          <cell r="Z217">
            <v>0</v>
          </cell>
          <cell r="AA217">
            <v>0</v>
          </cell>
          <cell r="AB217">
            <v>115</v>
          </cell>
          <cell r="AC217">
            <v>234</v>
          </cell>
          <cell r="AD217" t="str">
            <v>JM214</v>
          </cell>
          <cell r="AE217" t="b">
            <v>0</v>
          </cell>
          <cell r="AG217" t="str">
            <v/>
          </cell>
          <cell r="AH217" t="str">
            <v>JM214</v>
          </cell>
        </row>
        <row r="218">
          <cell r="B218" t="str">
            <v>MJ370</v>
          </cell>
          <cell r="C218" t="str">
            <v>Montana</v>
          </cell>
          <cell r="D218" t="str">
            <v>Jackson</v>
          </cell>
          <cell r="E218" t="str">
            <v>Imperial</v>
          </cell>
          <cell r="F218" t="str">
            <v>Imperial</v>
          </cell>
          <cell r="G218" t="str">
            <v>Female</v>
          </cell>
          <cell r="H218" t="str">
            <v>N</v>
          </cell>
          <cell r="I218" t="str">
            <v>Student</v>
          </cell>
          <cell r="J218">
            <v>0</v>
          </cell>
          <cell r="K218" t="str">
            <v/>
          </cell>
          <cell r="L218" t="str">
            <v>N</v>
          </cell>
          <cell r="M218">
            <v>0</v>
          </cell>
          <cell r="N218" t="str">
            <v/>
          </cell>
          <cell r="O218" t="str">
            <v>N</v>
          </cell>
          <cell r="P218">
            <v>0</v>
          </cell>
          <cell r="Q218" t="str">
            <v/>
          </cell>
          <cell r="R218" t="str">
            <v>N</v>
          </cell>
          <cell r="S218">
            <v>0</v>
          </cell>
          <cell r="T218" t="str">
            <v/>
          </cell>
          <cell r="U218" t="str">
            <v>N</v>
          </cell>
          <cell r="V218">
            <v>0</v>
          </cell>
          <cell r="W218" t="str">
            <v/>
          </cell>
          <cell r="X218" t="str">
            <v>N</v>
          </cell>
          <cell r="Y218">
            <v>0</v>
          </cell>
          <cell r="Z218">
            <v>0</v>
          </cell>
          <cell r="AA218" t="b">
            <v>0</v>
          </cell>
          <cell r="AB218" t="str">
            <v/>
          </cell>
          <cell r="AC218" t="str">
            <v/>
          </cell>
          <cell r="AD218" t="str">
            <v>MJ370</v>
          </cell>
          <cell r="AE218">
            <v>0</v>
          </cell>
          <cell r="AG218">
            <v>202</v>
          </cell>
          <cell r="AH218" t="str">
            <v>MJ370</v>
          </cell>
        </row>
        <row r="219">
          <cell r="B219" t="str">
            <v>EL907</v>
          </cell>
          <cell r="C219" t="str">
            <v>Emily</v>
          </cell>
          <cell r="D219" t="str">
            <v>Light</v>
          </cell>
          <cell r="E219" t="str">
            <v>Imperial</v>
          </cell>
          <cell r="F219" t="str">
            <v>Imperial</v>
          </cell>
          <cell r="G219" t="str">
            <v>Female</v>
          </cell>
          <cell r="H219" t="str">
            <v>N</v>
          </cell>
          <cell r="I219" t="str">
            <v>Student</v>
          </cell>
          <cell r="J219">
            <v>0</v>
          </cell>
          <cell r="K219" t="str">
            <v/>
          </cell>
          <cell r="L219" t="str">
            <v>N</v>
          </cell>
          <cell r="M219">
            <v>0</v>
          </cell>
          <cell r="N219" t="str">
            <v/>
          </cell>
          <cell r="O219" t="str">
            <v>N</v>
          </cell>
          <cell r="P219">
            <v>0</v>
          </cell>
          <cell r="Q219" t="str">
            <v/>
          </cell>
          <cell r="R219" t="str">
            <v>N</v>
          </cell>
          <cell r="S219">
            <v>0</v>
          </cell>
          <cell r="T219" t="str">
            <v/>
          </cell>
          <cell r="U219" t="str">
            <v>N</v>
          </cell>
          <cell r="V219">
            <v>0</v>
          </cell>
          <cell r="W219" t="str">
            <v/>
          </cell>
          <cell r="X219" t="str">
            <v>N</v>
          </cell>
          <cell r="Y219">
            <v>0</v>
          </cell>
          <cell r="Z219">
            <v>0</v>
          </cell>
          <cell r="AA219" t="b">
            <v>0</v>
          </cell>
          <cell r="AB219" t="str">
            <v/>
          </cell>
          <cell r="AC219" t="str">
            <v/>
          </cell>
          <cell r="AD219" t="str">
            <v>EL907</v>
          </cell>
          <cell r="AE219">
            <v>0</v>
          </cell>
          <cell r="AG219">
            <v>203</v>
          </cell>
          <cell r="AH219" t="str">
            <v>EL907</v>
          </cell>
        </row>
        <row r="220">
          <cell r="B220" t="str">
            <v>AS821</v>
          </cell>
          <cell r="C220" t="str">
            <v>Alicia</v>
          </cell>
          <cell r="D220" t="str">
            <v>Snape</v>
          </cell>
          <cell r="E220" t="str">
            <v>RHUL</v>
          </cell>
          <cell r="F220" t="str">
            <v>RHUL</v>
          </cell>
          <cell r="G220" t="str">
            <v>Female</v>
          </cell>
          <cell r="H220" t="str">
            <v>N</v>
          </cell>
          <cell r="I220" t="str">
            <v>Student</v>
          </cell>
          <cell r="J220">
            <v>0</v>
          </cell>
          <cell r="K220" t="str">
            <v/>
          </cell>
          <cell r="L220" t="str">
            <v>N</v>
          </cell>
          <cell r="M220">
            <v>0</v>
          </cell>
          <cell r="N220" t="str">
            <v/>
          </cell>
          <cell r="O220" t="str">
            <v>N</v>
          </cell>
          <cell r="P220">
            <v>0</v>
          </cell>
          <cell r="Q220" t="str">
            <v/>
          </cell>
          <cell r="R220" t="str">
            <v>N</v>
          </cell>
          <cell r="S220">
            <v>0</v>
          </cell>
          <cell r="T220" t="str">
            <v/>
          </cell>
          <cell r="U220" t="str">
            <v>N</v>
          </cell>
          <cell r="V220">
            <v>0</v>
          </cell>
          <cell r="W220" t="str">
            <v/>
          </cell>
          <cell r="X220" t="str">
            <v>N</v>
          </cell>
          <cell r="Y220">
            <v>0</v>
          </cell>
          <cell r="Z220">
            <v>0</v>
          </cell>
          <cell r="AA220" t="b">
            <v>0</v>
          </cell>
          <cell r="AB220" t="str">
            <v/>
          </cell>
          <cell r="AC220" t="str">
            <v/>
          </cell>
          <cell r="AD220" t="str">
            <v>AS821</v>
          </cell>
          <cell r="AE220">
            <v>0</v>
          </cell>
          <cell r="AG220">
            <v>204</v>
          </cell>
          <cell r="AH220" t="str">
            <v>AS821</v>
          </cell>
        </row>
        <row r="221">
          <cell r="B221" t="str">
            <v>ES797</v>
          </cell>
          <cell r="C221" t="str">
            <v>Emma</v>
          </cell>
          <cell r="D221" t="str">
            <v>Schrod</v>
          </cell>
          <cell r="E221" t="str">
            <v>RHUL</v>
          </cell>
          <cell r="F221" t="str">
            <v>RHUL</v>
          </cell>
          <cell r="G221" t="str">
            <v>Female</v>
          </cell>
          <cell r="H221" t="str">
            <v>N</v>
          </cell>
          <cell r="I221" t="str">
            <v>Student</v>
          </cell>
          <cell r="J221">
            <v>0</v>
          </cell>
          <cell r="K221" t="str">
            <v/>
          </cell>
          <cell r="L221" t="str">
            <v>N</v>
          </cell>
          <cell r="M221">
            <v>0</v>
          </cell>
          <cell r="N221" t="str">
            <v/>
          </cell>
          <cell r="O221" t="str">
            <v>N</v>
          </cell>
          <cell r="P221">
            <v>0</v>
          </cell>
          <cell r="Q221" t="str">
            <v/>
          </cell>
          <cell r="R221" t="str">
            <v>N</v>
          </cell>
          <cell r="S221">
            <v>0</v>
          </cell>
          <cell r="T221" t="str">
            <v/>
          </cell>
          <cell r="U221" t="str">
            <v>N</v>
          </cell>
          <cell r="V221">
            <v>0</v>
          </cell>
          <cell r="W221" t="str">
            <v/>
          </cell>
          <cell r="X221" t="str">
            <v>N</v>
          </cell>
          <cell r="Y221">
            <v>0</v>
          </cell>
          <cell r="Z221">
            <v>0</v>
          </cell>
          <cell r="AA221" t="b">
            <v>0</v>
          </cell>
          <cell r="AB221" t="str">
            <v/>
          </cell>
          <cell r="AC221" t="str">
            <v/>
          </cell>
          <cell r="AD221" t="str">
            <v>ES797</v>
          </cell>
          <cell r="AE221">
            <v>0</v>
          </cell>
          <cell r="AG221">
            <v>205</v>
          </cell>
          <cell r="AH221" t="str">
            <v>ES797</v>
          </cell>
        </row>
        <row r="222">
          <cell r="B222" t="str">
            <v>CN411</v>
          </cell>
          <cell r="C222" t="str">
            <v>Charlotte</v>
          </cell>
          <cell r="D222" t="str">
            <v>Newell</v>
          </cell>
          <cell r="E222" t="str">
            <v>RHUL</v>
          </cell>
          <cell r="F222" t="str">
            <v>RHUL</v>
          </cell>
          <cell r="G222" t="str">
            <v>Female</v>
          </cell>
          <cell r="H222" t="str">
            <v>N</v>
          </cell>
          <cell r="I222" t="str">
            <v>Student</v>
          </cell>
          <cell r="J222">
            <v>0</v>
          </cell>
          <cell r="K222" t="str">
            <v/>
          </cell>
          <cell r="L222" t="str">
            <v>N</v>
          </cell>
          <cell r="M222">
            <v>0</v>
          </cell>
          <cell r="N222" t="str">
            <v/>
          </cell>
          <cell r="O222" t="str">
            <v>N</v>
          </cell>
          <cell r="P222">
            <v>0</v>
          </cell>
          <cell r="Q222" t="str">
            <v/>
          </cell>
          <cell r="R222" t="str">
            <v>N</v>
          </cell>
          <cell r="S222">
            <v>0</v>
          </cell>
          <cell r="T222" t="str">
            <v/>
          </cell>
          <cell r="U222" t="str">
            <v>N</v>
          </cell>
          <cell r="V222">
            <v>0</v>
          </cell>
          <cell r="W222" t="str">
            <v/>
          </cell>
          <cell r="X222" t="str">
            <v>N</v>
          </cell>
          <cell r="Y222">
            <v>0</v>
          </cell>
          <cell r="Z222">
            <v>0</v>
          </cell>
          <cell r="AA222" t="b">
            <v>0</v>
          </cell>
          <cell r="AB222" t="str">
            <v/>
          </cell>
          <cell r="AC222" t="str">
            <v/>
          </cell>
          <cell r="AD222" t="str">
            <v>CN411</v>
          </cell>
          <cell r="AE222">
            <v>0</v>
          </cell>
          <cell r="AG222">
            <v>206</v>
          </cell>
          <cell r="AH222" t="str">
            <v>CN411</v>
          </cell>
        </row>
        <row r="223">
          <cell r="B223" t="str">
            <v>IC202</v>
          </cell>
          <cell r="C223" t="str">
            <v>ISAIAS</v>
          </cell>
          <cell r="D223" t="str">
            <v>CACERES BUZO</v>
          </cell>
          <cell r="E223" t="str">
            <v>RHUL</v>
          </cell>
          <cell r="F223" t="str">
            <v>RHUL</v>
          </cell>
          <cell r="G223" t="str">
            <v>Male</v>
          </cell>
          <cell r="H223" t="str">
            <v>N</v>
          </cell>
          <cell r="I223" t="str">
            <v>Student</v>
          </cell>
          <cell r="J223">
            <v>0</v>
          </cell>
          <cell r="K223" t="str">
            <v/>
          </cell>
          <cell r="L223" t="str">
            <v>N</v>
          </cell>
          <cell r="M223">
            <v>0</v>
          </cell>
          <cell r="N223" t="str">
            <v/>
          </cell>
          <cell r="O223" t="str">
            <v>N</v>
          </cell>
          <cell r="P223">
            <v>0</v>
          </cell>
          <cell r="Q223" t="str">
            <v/>
          </cell>
          <cell r="R223" t="str">
            <v>N</v>
          </cell>
          <cell r="S223">
            <v>0</v>
          </cell>
          <cell r="T223" t="str">
            <v/>
          </cell>
          <cell r="U223" t="str">
            <v>N</v>
          </cell>
          <cell r="V223">
            <v>0</v>
          </cell>
          <cell r="W223" t="str">
            <v/>
          </cell>
          <cell r="X223" t="str">
            <v>N</v>
          </cell>
          <cell r="Y223">
            <v>0</v>
          </cell>
          <cell r="Z223">
            <v>0</v>
          </cell>
          <cell r="AA223">
            <v>0</v>
          </cell>
          <cell r="AB223">
            <v>115</v>
          </cell>
          <cell r="AC223">
            <v>235</v>
          </cell>
          <cell r="AD223" t="str">
            <v>IC202</v>
          </cell>
          <cell r="AE223" t="b">
            <v>0</v>
          </cell>
          <cell r="AG223" t="str">
            <v/>
          </cell>
          <cell r="AH223" t="str">
            <v>IC202</v>
          </cell>
        </row>
        <row r="224">
          <cell r="B224" t="str">
            <v>EJ838</v>
          </cell>
          <cell r="C224" t="str">
            <v>Eliza</v>
          </cell>
          <cell r="D224" t="str">
            <v>Jenkins</v>
          </cell>
          <cell r="E224" t="str">
            <v>RHUL</v>
          </cell>
          <cell r="F224" t="str">
            <v>RHUL</v>
          </cell>
          <cell r="G224" t="str">
            <v>Female</v>
          </cell>
          <cell r="H224" t="str">
            <v>N</v>
          </cell>
          <cell r="I224" t="str">
            <v>Student</v>
          </cell>
          <cell r="J224">
            <v>0</v>
          </cell>
          <cell r="K224" t="str">
            <v/>
          </cell>
          <cell r="L224" t="str">
            <v>N</v>
          </cell>
          <cell r="M224">
            <v>0</v>
          </cell>
          <cell r="N224" t="str">
            <v/>
          </cell>
          <cell r="O224" t="str">
            <v>N</v>
          </cell>
          <cell r="P224">
            <v>0</v>
          </cell>
          <cell r="Q224" t="str">
            <v/>
          </cell>
          <cell r="R224" t="str">
            <v>N</v>
          </cell>
          <cell r="S224">
            <v>0</v>
          </cell>
          <cell r="T224" t="str">
            <v/>
          </cell>
          <cell r="U224" t="str">
            <v>N</v>
          </cell>
          <cell r="V224">
            <v>0</v>
          </cell>
          <cell r="W224" t="str">
            <v/>
          </cell>
          <cell r="X224" t="str">
            <v>N</v>
          </cell>
          <cell r="Y224">
            <v>0</v>
          </cell>
          <cell r="Z224">
            <v>0</v>
          </cell>
          <cell r="AA224" t="b">
            <v>0</v>
          </cell>
          <cell r="AB224" t="str">
            <v/>
          </cell>
          <cell r="AC224" t="str">
            <v/>
          </cell>
          <cell r="AD224" t="str">
            <v>EJ838</v>
          </cell>
          <cell r="AE224">
            <v>0</v>
          </cell>
          <cell r="AG224">
            <v>207</v>
          </cell>
          <cell r="AH224" t="str">
            <v>EJ838</v>
          </cell>
        </row>
        <row r="225">
          <cell r="B225" t="str">
            <v>YM377</v>
          </cell>
          <cell r="C225" t="str">
            <v>Yonis</v>
          </cell>
          <cell r="D225" t="str">
            <v>Mohamed</v>
          </cell>
          <cell r="E225" t="str">
            <v>Brunel</v>
          </cell>
          <cell r="F225" t="str">
            <v>Brunel</v>
          </cell>
          <cell r="G225" t="str">
            <v>Male</v>
          </cell>
          <cell r="H225" t="str">
            <v>N</v>
          </cell>
          <cell r="I225" t="str">
            <v>Student</v>
          </cell>
          <cell r="J225">
            <v>0</v>
          </cell>
          <cell r="K225" t="str">
            <v/>
          </cell>
          <cell r="L225" t="str">
            <v>N</v>
          </cell>
          <cell r="M225">
            <v>0</v>
          </cell>
          <cell r="N225" t="str">
            <v/>
          </cell>
          <cell r="O225" t="str">
            <v>N</v>
          </cell>
          <cell r="P225">
            <v>0</v>
          </cell>
          <cell r="Q225" t="str">
            <v/>
          </cell>
          <cell r="R225" t="str">
            <v>N</v>
          </cell>
          <cell r="S225">
            <v>0</v>
          </cell>
          <cell r="T225" t="str">
            <v/>
          </cell>
          <cell r="U225" t="str">
            <v>N</v>
          </cell>
          <cell r="V225">
            <v>0</v>
          </cell>
          <cell r="W225" t="str">
            <v/>
          </cell>
          <cell r="X225" t="str">
            <v>N</v>
          </cell>
          <cell r="Y225">
            <v>0</v>
          </cell>
          <cell r="Z225">
            <v>0</v>
          </cell>
          <cell r="AA225">
            <v>0</v>
          </cell>
          <cell r="AB225">
            <v>115</v>
          </cell>
          <cell r="AC225">
            <v>236</v>
          </cell>
          <cell r="AD225" t="str">
            <v>YM377</v>
          </cell>
          <cell r="AE225" t="b">
            <v>0</v>
          </cell>
          <cell r="AG225" t="str">
            <v/>
          </cell>
          <cell r="AH225" t="str">
            <v>YM377</v>
          </cell>
        </row>
        <row r="226">
          <cell r="B226" t="str">
            <v>AG378</v>
          </cell>
          <cell r="C226" t="str">
            <v>Amrik</v>
          </cell>
          <cell r="D226" t="str">
            <v>Gill</v>
          </cell>
          <cell r="E226" t="str">
            <v>LSE</v>
          </cell>
          <cell r="F226" t="str">
            <v>LSE</v>
          </cell>
          <cell r="G226" t="str">
            <v>Male</v>
          </cell>
          <cell r="H226" t="str">
            <v>N</v>
          </cell>
          <cell r="I226" t="str">
            <v>Student</v>
          </cell>
          <cell r="J226">
            <v>0</v>
          </cell>
          <cell r="K226" t="str">
            <v/>
          </cell>
          <cell r="L226" t="str">
            <v>N</v>
          </cell>
          <cell r="M226">
            <v>0</v>
          </cell>
          <cell r="N226" t="str">
            <v/>
          </cell>
          <cell r="O226" t="str">
            <v>N</v>
          </cell>
          <cell r="P226">
            <v>0</v>
          </cell>
          <cell r="Q226" t="str">
            <v/>
          </cell>
          <cell r="R226" t="str">
            <v>N</v>
          </cell>
          <cell r="S226">
            <v>0</v>
          </cell>
          <cell r="T226" t="str">
            <v/>
          </cell>
          <cell r="U226" t="str">
            <v>N</v>
          </cell>
          <cell r="V226">
            <v>0</v>
          </cell>
          <cell r="W226" t="str">
            <v/>
          </cell>
          <cell r="X226" t="str">
            <v>N</v>
          </cell>
          <cell r="Y226">
            <v>0</v>
          </cell>
          <cell r="Z226">
            <v>0</v>
          </cell>
          <cell r="AA226">
            <v>0</v>
          </cell>
          <cell r="AB226">
            <v>115</v>
          </cell>
          <cell r="AC226">
            <v>237</v>
          </cell>
          <cell r="AD226" t="str">
            <v>AG378</v>
          </cell>
          <cell r="AE226" t="b">
            <v>0</v>
          </cell>
          <cell r="AG226" t="str">
            <v/>
          </cell>
          <cell r="AH226" t="str">
            <v>AG378</v>
          </cell>
        </row>
        <row r="227">
          <cell r="B227" t="str">
            <v>CL698</v>
          </cell>
          <cell r="C227" t="str">
            <v>Chooi Shawn</v>
          </cell>
          <cell r="D227" t="str">
            <v>Loh</v>
          </cell>
          <cell r="E227" t="str">
            <v>St Georges</v>
          </cell>
          <cell r="F227" t="str">
            <v>St George's</v>
          </cell>
          <cell r="G227" t="str">
            <v>Female</v>
          </cell>
          <cell r="H227" t="str">
            <v>Y</v>
          </cell>
          <cell r="I227" t="str">
            <v>Student</v>
          </cell>
          <cell r="J227">
            <v>0</v>
          </cell>
          <cell r="K227" t="str">
            <v/>
          </cell>
          <cell r="L227" t="str">
            <v>N</v>
          </cell>
          <cell r="M227">
            <v>0</v>
          </cell>
          <cell r="N227" t="str">
            <v/>
          </cell>
          <cell r="O227" t="str">
            <v>N</v>
          </cell>
          <cell r="P227">
            <v>0</v>
          </cell>
          <cell r="Q227" t="str">
            <v/>
          </cell>
          <cell r="R227" t="str">
            <v>N</v>
          </cell>
          <cell r="S227">
            <v>0</v>
          </cell>
          <cell r="T227" t="str">
            <v/>
          </cell>
          <cell r="U227" t="str">
            <v>N</v>
          </cell>
          <cell r="V227">
            <v>0</v>
          </cell>
          <cell r="W227" t="str">
            <v/>
          </cell>
          <cell r="X227" t="str">
            <v>N</v>
          </cell>
          <cell r="Y227">
            <v>0</v>
          </cell>
          <cell r="Z227">
            <v>0</v>
          </cell>
          <cell r="AA227" t="b">
            <v>0</v>
          </cell>
          <cell r="AB227" t="str">
            <v/>
          </cell>
          <cell r="AC227" t="str">
            <v/>
          </cell>
          <cell r="AD227" t="str">
            <v>CL698</v>
          </cell>
          <cell r="AE227">
            <v>0</v>
          </cell>
          <cell r="AG227">
            <v>208</v>
          </cell>
          <cell r="AH227" t="str">
            <v>CL698</v>
          </cell>
        </row>
        <row r="228">
          <cell r="B228" t="str">
            <v>SA493</v>
          </cell>
          <cell r="C228" t="str">
            <v>Sam</v>
          </cell>
          <cell r="D228" t="str">
            <v>Appleton</v>
          </cell>
          <cell r="E228" t="str">
            <v>KCL</v>
          </cell>
          <cell r="F228" t="str">
            <v>King's</v>
          </cell>
          <cell r="G228" t="str">
            <v>Male</v>
          </cell>
          <cell r="H228" t="str">
            <v>N</v>
          </cell>
          <cell r="I228" t="str">
            <v>Student</v>
          </cell>
          <cell r="J228">
            <v>0</v>
          </cell>
          <cell r="K228" t="str">
            <v/>
          </cell>
          <cell r="L228" t="str">
            <v>N</v>
          </cell>
          <cell r="M228">
            <v>0</v>
          </cell>
          <cell r="N228" t="str">
            <v/>
          </cell>
          <cell r="O228" t="str">
            <v>N</v>
          </cell>
          <cell r="P228">
            <v>0</v>
          </cell>
          <cell r="Q228" t="str">
            <v/>
          </cell>
          <cell r="R228" t="str">
            <v>N</v>
          </cell>
          <cell r="S228">
            <v>0</v>
          </cell>
          <cell r="T228" t="str">
            <v/>
          </cell>
          <cell r="U228" t="str">
            <v>N</v>
          </cell>
          <cell r="V228">
            <v>0</v>
          </cell>
          <cell r="W228" t="str">
            <v/>
          </cell>
          <cell r="X228" t="str">
            <v>N</v>
          </cell>
          <cell r="Y228">
            <v>0</v>
          </cell>
          <cell r="Z228">
            <v>0</v>
          </cell>
          <cell r="AA228">
            <v>0</v>
          </cell>
          <cell r="AB228">
            <v>115</v>
          </cell>
          <cell r="AC228">
            <v>238</v>
          </cell>
          <cell r="AD228" t="str">
            <v>SA493</v>
          </cell>
          <cell r="AE228" t="b">
            <v>0</v>
          </cell>
          <cell r="AG228" t="str">
            <v/>
          </cell>
          <cell r="AH228" t="str">
            <v>SA493</v>
          </cell>
        </row>
        <row r="229">
          <cell r="B229" t="str">
            <v>LH300</v>
          </cell>
          <cell r="C229" t="str">
            <v>Lizzie</v>
          </cell>
          <cell r="D229" t="str">
            <v>Hobbs</v>
          </cell>
          <cell r="E229" t="str">
            <v>KCL</v>
          </cell>
          <cell r="F229" t="str">
            <v>King's</v>
          </cell>
          <cell r="G229" t="str">
            <v>Female</v>
          </cell>
          <cell r="H229" t="str">
            <v>N</v>
          </cell>
          <cell r="I229" t="str">
            <v>Student</v>
          </cell>
          <cell r="J229">
            <v>0</v>
          </cell>
          <cell r="K229" t="str">
            <v/>
          </cell>
          <cell r="L229" t="str">
            <v>N</v>
          </cell>
          <cell r="M229">
            <v>0</v>
          </cell>
          <cell r="N229" t="str">
            <v/>
          </cell>
          <cell r="O229" t="str">
            <v>N</v>
          </cell>
          <cell r="P229">
            <v>0</v>
          </cell>
          <cell r="Q229" t="str">
            <v/>
          </cell>
          <cell r="R229" t="str">
            <v>N</v>
          </cell>
          <cell r="S229">
            <v>0</v>
          </cell>
          <cell r="T229" t="str">
            <v/>
          </cell>
          <cell r="U229" t="str">
            <v>N</v>
          </cell>
          <cell r="V229">
            <v>0</v>
          </cell>
          <cell r="W229" t="str">
            <v/>
          </cell>
          <cell r="X229" t="str">
            <v>N</v>
          </cell>
          <cell r="Y229">
            <v>0</v>
          </cell>
          <cell r="Z229">
            <v>0</v>
          </cell>
          <cell r="AA229" t="b">
            <v>0</v>
          </cell>
          <cell r="AB229" t="str">
            <v/>
          </cell>
          <cell r="AC229" t="str">
            <v/>
          </cell>
          <cell r="AD229" t="str">
            <v>LH300</v>
          </cell>
          <cell r="AE229">
            <v>0</v>
          </cell>
          <cell r="AG229">
            <v>209</v>
          </cell>
          <cell r="AH229" t="str">
            <v>LH300</v>
          </cell>
        </row>
        <row r="230">
          <cell r="B230" t="str">
            <v>HM960</v>
          </cell>
          <cell r="C230" t="str">
            <v>Heather</v>
          </cell>
          <cell r="D230" t="str">
            <v>Mayer</v>
          </cell>
          <cell r="E230" t="str">
            <v>LSE</v>
          </cell>
          <cell r="F230" t="str">
            <v>LSE</v>
          </cell>
          <cell r="G230" t="str">
            <v>Female</v>
          </cell>
          <cell r="H230" t="str">
            <v>N</v>
          </cell>
          <cell r="I230" t="str">
            <v>Student</v>
          </cell>
          <cell r="J230">
            <v>0</v>
          </cell>
          <cell r="K230" t="str">
            <v/>
          </cell>
          <cell r="L230" t="str">
            <v>N</v>
          </cell>
          <cell r="M230">
            <v>0</v>
          </cell>
          <cell r="N230" t="str">
            <v/>
          </cell>
          <cell r="O230" t="str">
            <v>N</v>
          </cell>
          <cell r="P230">
            <v>0</v>
          </cell>
          <cell r="Q230" t="str">
            <v/>
          </cell>
          <cell r="R230" t="str">
            <v>N</v>
          </cell>
          <cell r="S230">
            <v>0</v>
          </cell>
          <cell r="T230" t="str">
            <v/>
          </cell>
          <cell r="U230" t="str">
            <v>N</v>
          </cell>
          <cell r="V230">
            <v>0</v>
          </cell>
          <cell r="W230" t="str">
            <v/>
          </cell>
          <cell r="X230" t="str">
            <v>N</v>
          </cell>
          <cell r="Y230">
            <v>0</v>
          </cell>
          <cell r="Z230">
            <v>0</v>
          </cell>
          <cell r="AA230" t="b">
            <v>0</v>
          </cell>
          <cell r="AB230" t="str">
            <v/>
          </cell>
          <cell r="AC230" t="str">
            <v/>
          </cell>
          <cell r="AD230" t="str">
            <v>HM960</v>
          </cell>
          <cell r="AE230">
            <v>0</v>
          </cell>
          <cell r="AG230">
            <v>210</v>
          </cell>
          <cell r="AH230" t="str">
            <v>HM960</v>
          </cell>
        </row>
        <row r="231">
          <cell r="B231" t="str">
            <v>RH890</v>
          </cell>
          <cell r="C231" t="str">
            <v>Rob</v>
          </cell>
          <cell r="D231" t="str">
            <v>Hargreaves</v>
          </cell>
          <cell r="E231" t="str">
            <v>UCL</v>
          </cell>
          <cell r="F231" t="str">
            <v>UCL</v>
          </cell>
          <cell r="G231" t="str">
            <v>Male</v>
          </cell>
          <cell r="H231" t="str">
            <v>N</v>
          </cell>
          <cell r="I231" t="str">
            <v>Student</v>
          </cell>
          <cell r="J231">
            <v>0</v>
          </cell>
          <cell r="K231" t="str">
            <v/>
          </cell>
          <cell r="L231" t="str">
            <v>N</v>
          </cell>
          <cell r="M231">
            <v>0</v>
          </cell>
          <cell r="N231" t="str">
            <v/>
          </cell>
          <cell r="O231" t="str">
            <v>N</v>
          </cell>
          <cell r="P231">
            <v>0</v>
          </cell>
          <cell r="Q231" t="str">
            <v/>
          </cell>
          <cell r="R231" t="str">
            <v>N</v>
          </cell>
          <cell r="S231">
            <v>0</v>
          </cell>
          <cell r="T231" t="str">
            <v/>
          </cell>
          <cell r="U231" t="str">
            <v>N</v>
          </cell>
          <cell r="V231">
            <v>0</v>
          </cell>
          <cell r="W231" t="str">
            <v/>
          </cell>
          <cell r="X231" t="str">
            <v>N</v>
          </cell>
          <cell r="Y231">
            <v>0</v>
          </cell>
          <cell r="Z231">
            <v>0</v>
          </cell>
          <cell r="AA231">
            <v>0</v>
          </cell>
          <cell r="AB231">
            <v>115</v>
          </cell>
          <cell r="AC231">
            <v>239</v>
          </cell>
          <cell r="AD231" t="str">
            <v>RH890</v>
          </cell>
          <cell r="AE231" t="b">
            <v>0</v>
          </cell>
          <cell r="AG231" t="str">
            <v/>
          </cell>
          <cell r="AH231" t="str">
            <v>RH890</v>
          </cell>
        </row>
        <row r="232">
          <cell r="B232" t="str">
            <v>BT497</v>
          </cell>
          <cell r="C232" t="str">
            <v>Bradley</v>
          </cell>
          <cell r="D232" t="str">
            <v>Taylor</v>
          </cell>
          <cell r="E232" t="str">
            <v>Reading</v>
          </cell>
          <cell r="F232" t="str">
            <v>Reading</v>
          </cell>
          <cell r="G232" t="str">
            <v>Male</v>
          </cell>
          <cell r="H232" t="str">
            <v>N</v>
          </cell>
          <cell r="I232" t="str">
            <v>Student</v>
          </cell>
          <cell r="J232">
            <v>0</v>
          </cell>
          <cell r="K232" t="str">
            <v/>
          </cell>
          <cell r="L232" t="str">
            <v>N</v>
          </cell>
          <cell r="M232">
            <v>0</v>
          </cell>
          <cell r="N232" t="str">
            <v/>
          </cell>
          <cell r="O232" t="str">
            <v>N</v>
          </cell>
          <cell r="P232">
            <v>0</v>
          </cell>
          <cell r="Q232" t="str">
            <v/>
          </cell>
          <cell r="R232" t="str">
            <v>N</v>
          </cell>
          <cell r="S232">
            <v>0</v>
          </cell>
          <cell r="T232" t="str">
            <v/>
          </cell>
          <cell r="U232" t="str">
            <v>N</v>
          </cell>
          <cell r="V232">
            <v>0</v>
          </cell>
          <cell r="W232" t="str">
            <v/>
          </cell>
          <cell r="X232" t="str">
            <v>N</v>
          </cell>
          <cell r="Y232">
            <v>0</v>
          </cell>
          <cell r="Z232">
            <v>0</v>
          </cell>
          <cell r="AA232">
            <v>0</v>
          </cell>
          <cell r="AB232">
            <v>115</v>
          </cell>
          <cell r="AC232">
            <v>240</v>
          </cell>
          <cell r="AD232" t="str">
            <v>BT497</v>
          </cell>
          <cell r="AE232" t="b">
            <v>0</v>
          </cell>
          <cell r="AG232" t="str">
            <v/>
          </cell>
          <cell r="AH232" t="str">
            <v>BT497</v>
          </cell>
        </row>
        <row r="233">
          <cell r="B233" t="str">
            <v>CJ764</v>
          </cell>
          <cell r="C233" t="str">
            <v>Chloe Louise</v>
          </cell>
          <cell r="D233" t="str">
            <v>Jenner</v>
          </cell>
          <cell r="E233" t="str">
            <v>Reading</v>
          </cell>
          <cell r="F233" t="str">
            <v>Reading</v>
          </cell>
          <cell r="G233" t="str">
            <v>Female</v>
          </cell>
          <cell r="H233" t="str">
            <v>N</v>
          </cell>
          <cell r="I233" t="str">
            <v>Student</v>
          </cell>
          <cell r="J233">
            <v>0</v>
          </cell>
          <cell r="K233" t="str">
            <v/>
          </cell>
          <cell r="L233" t="str">
            <v>N</v>
          </cell>
          <cell r="M233">
            <v>0</v>
          </cell>
          <cell r="N233" t="str">
            <v/>
          </cell>
          <cell r="O233" t="str">
            <v>N</v>
          </cell>
          <cell r="P233">
            <v>0</v>
          </cell>
          <cell r="Q233" t="str">
            <v/>
          </cell>
          <cell r="R233" t="str">
            <v>N</v>
          </cell>
          <cell r="S233">
            <v>0</v>
          </cell>
          <cell r="T233" t="str">
            <v/>
          </cell>
          <cell r="U233" t="str">
            <v>N</v>
          </cell>
          <cell r="V233">
            <v>0</v>
          </cell>
          <cell r="W233" t="str">
            <v/>
          </cell>
          <cell r="X233" t="str">
            <v>N</v>
          </cell>
          <cell r="Y233">
            <v>0</v>
          </cell>
          <cell r="Z233">
            <v>0</v>
          </cell>
          <cell r="AA233" t="b">
            <v>0</v>
          </cell>
          <cell r="AB233" t="str">
            <v/>
          </cell>
          <cell r="AC233" t="str">
            <v/>
          </cell>
          <cell r="AD233" t="str">
            <v>CJ764</v>
          </cell>
          <cell r="AE233">
            <v>0</v>
          </cell>
          <cell r="AG233">
            <v>211</v>
          </cell>
          <cell r="AH233" t="str">
            <v>CJ764</v>
          </cell>
        </row>
        <row r="234">
          <cell r="B234" t="str">
            <v>DW900</v>
          </cell>
          <cell r="C234" t="str">
            <v>Deborah</v>
          </cell>
          <cell r="D234" t="str">
            <v>Worsfold</v>
          </cell>
          <cell r="E234" t="str">
            <v>KCL</v>
          </cell>
          <cell r="F234" t="str">
            <v>King's</v>
          </cell>
          <cell r="G234" t="str">
            <v>Female</v>
          </cell>
          <cell r="H234" t="str">
            <v>N</v>
          </cell>
          <cell r="I234" t="str">
            <v>Student</v>
          </cell>
          <cell r="J234">
            <v>0</v>
          </cell>
          <cell r="K234" t="str">
            <v/>
          </cell>
          <cell r="L234" t="str">
            <v>N</v>
          </cell>
          <cell r="M234">
            <v>0</v>
          </cell>
          <cell r="N234" t="str">
            <v/>
          </cell>
          <cell r="O234" t="str">
            <v>N</v>
          </cell>
          <cell r="P234">
            <v>0</v>
          </cell>
          <cell r="Q234" t="str">
            <v/>
          </cell>
          <cell r="R234" t="str">
            <v>N</v>
          </cell>
          <cell r="S234">
            <v>0</v>
          </cell>
          <cell r="T234" t="str">
            <v/>
          </cell>
          <cell r="U234" t="str">
            <v>N</v>
          </cell>
          <cell r="V234">
            <v>0</v>
          </cell>
          <cell r="W234" t="str">
            <v/>
          </cell>
          <cell r="X234" t="str">
            <v>N</v>
          </cell>
          <cell r="Y234">
            <v>0</v>
          </cell>
          <cell r="Z234">
            <v>0</v>
          </cell>
          <cell r="AA234" t="b">
            <v>0</v>
          </cell>
          <cell r="AB234" t="str">
            <v/>
          </cell>
          <cell r="AC234" t="str">
            <v/>
          </cell>
          <cell r="AD234" t="str">
            <v>DW900</v>
          </cell>
          <cell r="AE234">
            <v>0</v>
          </cell>
          <cell r="AG234">
            <v>212</v>
          </cell>
          <cell r="AH234" t="str">
            <v>DW900</v>
          </cell>
        </row>
        <row r="235">
          <cell r="B235" t="str">
            <v>Gd237</v>
          </cell>
          <cell r="C235" t="str">
            <v>Gwen</v>
          </cell>
          <cell r="D235" t="str">
            <v>de Lemos</v>
          </cell>
          <cell r="E235" t="str">
            <v>UofL</v>
          </cell>
          <cell r="F235" t="str">
            <v>UofL</v>
          </cell>
          <cell r="G235" t="str">
            <v>Female</v>
          </cell>
          <cell r="H235" t="str">
            <v>N</v>
          </cell>
          <cell r="I235" t="str">
            <v>Student</v>
          </cell>
          <cell r="J235">
            <v>0</v>
          </cell>
          <cell r="K235" t="str">
            <v/>
          </cell>
          <cell r="L235" t="str">
            <v>N</v>
          </cell>
          <cell r="M235">
            <v>0</v>
          </cell>
          <cell r="N235" t="str">
            <v/>
          </cell>
          <cell r="O235" t="str">
            <v>N</v>
          </cell>
          <cell r="P235">
            <v>0</v>
          </cell>
          <cell r="Q235" t="str">
            <v/>
          </cell>
          <cell r="R235" t="str">
            <v>N</v>
          </cell>
          <cell r="S235">
            <v>0</v>
          </cell>
          <cell r="T235" t="str">
            <v/>
          </cell>
          <cell r="U235" t="str">
            <v>N</v>
          </cell>
          <cell r="V235">
            <v>0</v>
          </cell>
          <cell r="W235" t="str">
            <v/>
          </cell>
          <cell r="X235" t="str">
            <v>N</v>
          </cell>
          <cell r="Y235">
            <v>0</v>
          </cell>
          <cell r="Z235">
            <v>0</v>
          </cell>
          <cell r="AA235" t="b">
            <v>0</v>
          </cell>
          <cell r="AB235" t="str">
            <v/>
          </cell>
          <cell r="AC235" t="str">
            <v/>
          </cell>
          <cell r="AD235" t="str">
            <v>Gd237</v>
          </cell>
          <cell r="AE235">
            <v>0</v>
          </cell>
          <cell r="AG235">
            <v>213</v>
          </cell>
          <cell r="AH235" t="str">
            <v>Gd237</v>
          </cell>
        </row>
        <row r="236">
          <cell r="B236" t="str">
            <v>KR512</v>
          </cell>
          <cell r="C236" t="str">
            <v>Kate</v>
          </cell>
          <cell r="D236" t="str">
            <v>Roberts</v>
          </cell>
          <cell r="E236" t="str">
            <v>SOAS</v>
          </cell>
          <cell r="F236" t="str">
            <v>SOAS</v>
          </cell>
          <cell r="G236" t="str">
            <v>Female</v>
          </cell>
          <cell r="H236" t="str">
            <v>N</v>
          </cell>
          <cell r="I236" t="str">
            <v>Student</v>
          </cell>
          <cell r="J236">
            <v>0</v>
          </cell>
          <cell r="K236" t="str">
            <v/>
          </cell>
          <cell r="L236" t="str">
            <v>N</v>
          </cell>
          <cell r="M236">
            <v>0</v>
          </cell>
          <cell r="N236" t="str">
            <v/>
          </cell>
          <cell r="O236" t="str">
            <v>N</v>
          </cell>
          <cell r="P236">
            <v>0</v>
          </cell>
          <cell r="Q236" t="str">
            <v/>
          </cell>
          <cell r="R236" t="str">
            <v>N</v>
          </cell>
          <cell r="S236">
            <v>0</v>
          </cell>
          <cell r="T236" t="str">
            <v/>
          </cell>
          <cell r="U236" t="str">
            <v>N</v>
          </cell>
          <cell r="V236">
            <v>0</v>
          </cell>
          <cell r="W236" t="str">
            <v/>
          </cell>
          <cell r="X236" t="str">
            <v>N</v>
          </cell>
          <cell r="Y236">
            <v>0</v>
          </cell>
          <cell r="Z236">
            <v>0</v>
          </cell>
          <cell r="AA236" t="b">
            <v>0</v>
          </cell>
          <cell r="AB236" t="str">
            <v/>
          </cell>
          <cell r="AC236" t="str">
            <v/>
          </cell>
          <cell r="AD236" t="str">
            <v>KR512</v>
          </cell>
          <cell r="AE236">
            <v>0</v>
          </cell>
          <cell r="AG236">
            <v>214</v>
          </cell>
          <cell r="AH236" t="str">
            <v>KR512</v>
          </cell>
        </row>
        <row r="237">
          <cell r="B237" t="str">
            <v>HW515</v>
          </cell>
          <cell r="C237" t="str">
            <v>Hannah</v>
          </cell>
          <cell r="D237" t="str">
            <v>Walters</v>
          </cell>
          <cell r="E237" t="str">
            <v>Reading</v>
          </cell>
          <cell r="F237" t="str">
            <v>Reading</v>
          </cell>
          <cell r="G237" t="str">
            <v>Female</v>
          </cell>
          <cell r="H237" t="str">
            <v>N</v>
          </cell>
          <cell r="I237" t="str">
            <v>Student</v>
          </cell>
          <cell r="J237">
            <v>0</v>
          </cell>
          <cell r="K237" t="str">
            <v/>
          </cell>
          <cell r="L237" t="str">
            <v>N</v>
          </cell>
          <cell r="M237">
            <v>0</v>
          </cell>
          <cell r="N237" t="str">
            <v/>
          </cell>
          <cell r="O237" t="str">
            <v>N</v>
          </cell>
          <cell r="P237">
            <v>0</v>
          </cell>
          <cell r="Q237" t="str">
            <v/>
          </cell>
          <cell r="R237" t="str">
            <v>N</v>
          </cell>
          <cell r="S237">
            <v>0</v>
          </cell>
          <cell r="T237" t="str">
            <v/>
          </cell>
          <cell r="U237" t="str">
            <v>N</v>
          </cell>
          <cell r="V237">
            <v>0</v>
          </cell>
          <cell r="W237" t="str">
            <v/>
          </cell>
          <cell r="X237" t="str">
            <v>N</v>
          </cell>
          <cell r="Y237">
            <v>0</v>
          </cell>
          <cell r="Z237">
            <v>0</v>
          </cell>
          <cell r="AA237" t="b">
            <v>0</v>
          </cell>
          <cell r="AB237" t="str">
            <v/>
          </cell>
          <cell r="AC237" t="str">
            <v/>
          </cell>
          <cell r="AD237" t="str">
            <v>HW515</v>
          </cell>
          <cell r="AE237">
            <v>0</v>
          </cell>
          <cell r="AG237">
            <v>215</v>
          </cell>
          <cell r="AH237" t="str">
            <v>HW515</v>
          </cell>
        </row>
        <row r="238">
          <cell r="B238" t="str">
            <v>MW785</v>
          </cell>
          <cell r="C238" t="str">
            <v>Martha</v>
          </cell>
          <cell r="D238" t="str">
            <v>Wightman</v>
          </cell>
          <cell r="E238" t="str">
            <v>LSE</v>
          </cell>
          <cell r="F238" t="str">
            <v>LSE</v>
          </cell>
          <cell r="G238" t="str">
            <v>Female</v>
          </cell>
          <cell r="H238" t="str">
            <v>N</v>
          </cell>
          <cell r="I238" t="str">
            <v>Student</v>
          </cell>
          <cell r="J238">
            <v>0</v>
          </cell>
          <cell r="K238" t="str">
            <v/>
          </cell>
          <cell r="L238" t="str">
            <v>N</v>
          </cell>
          <cell r="M238">
            <v>0</v>
          </cell>
          <cell r="N238" t="str">
            <v/>
          </cell>
          <cell r="O238" t="str">
            <v>N</v>
          </cell>
          <cell r="P238">
            <v>0</v>
          </cell>
          <cell r="Q238" t="str">
            <v/>
          </cell>
          <cell r="R238" t="str">
            <v>N</v>
          </cell>
          <cell r="S238">
            <v>0</v>
          </cell>
          <cell r="T238" t="str">
            <v/>
          </cell>
          <cell r="U238" t="str">
            <v>N</v>
          </cell>
          <cell r="V238">
            <v>0</v>
          </cell>
          <cell r="W238" t="str">
            <v/>
          </cell>
          <cell r="X238" t="str">
            <v>N</v>
          </cell>
          <cell r="Y238">
            <v>0</v>
          </cell>
          <cell r="Z238">
            <v>0</v>
          </cell>
          <cell r="AA238" t="b">
            <v>0</v>
          </cell>
          <cell r="AB238" t="str">
            <v/>
          </cell>
          <cell r="AC238" t="str">
            <v/>
          </cell>
          <cell r="AD238" t="str">
            <v>MW785</v>
          </cell>
          <cell r="AE238">
            <v>0</v>
          </cell>
          <cell r="AG238">
            <v>216</v>
          </cell>
          <cell r="AH238" t="str">
            <v>MW785</v>
          </cell>
        </row>
        <row r="239">
          <cell r="B239" t="str">
            <v>YC422</v>
          </cell>
          <cell r="C239" t="str">
            <v>Yi Heng</v>
          </cell>
          <cell r="D239" t="str">
            <v>Chew</v>
          </cell>
          <cell r="E239" t="str">
            <v>Imperial</v>
          </cell>
          <cell r="F239" t="str">
            <v>Imperial</v>
          </cell>
          <cell r="G239" t="str">
            <v>Male</v>
          </cell>
          <cell r="H239" t="str">
            <v>N</v>
          </cell>
          <cell r="I239" t="str">
            <v>Student</v>
          </cell>
          <cell r="J239">
            <v>0</v>
          </cell>
          <cell r="K239" t="str">
            <v/>
          </cell>
          <cell r="L239" t="str">
            <v>N</v>
          </cell>
          <cell r="M239">
            <v>0</v>
          </cell>
          <cell r="N239" t="str">
            <v/>
          </cell>
          <cell r="O239" t="str">
            <v>N</v>
          </cell>
          <cell r="P239">
            <v>0</v>
          </cell>
          <cell r="Q239" t="str">
            <v/>
          </cell>
          <cell r="R239" t="str">
            <v>N</v>
          </cell>
          <cell r="S239">
            <v>0</v>
          </cell>
          <cell r="T239" t="str">
            <v/>
          </cell>
          <cell r="U239" t="str">
            <v>N</v>
          </cell>
          <cell r="V239">
            <v>0</v>
          </cell>
          <cell r="W239" t="str">
            <v/>
          </cell>
          <cell r="X239" t="str">
            <v>N</v>
          </cell>
          <cell r="Y239">
            <v>0</v>
          </cell>
          <cell r="Z239">
            <v>0</v>
          </cell>
          <cell r="AA239">
            <v>0</v>
          </cell>
          <cell r="AB239">
            <v>115</v>
          </cell>
          <cell r="AC239">
            <v>241</v>
          </cell>
          <cell r="AD239" t="str">
            <v>YC422</v>
          </cell>
          <cell r="AE239" t="b">
            <v>0</v>
          </cell>
          <cell r="AG239" t="str">
            <v/>
          </cell>
          <cell r="AH239" t="str">
            <v>YC422</v>
          </cell>
        </row>
        <row r="240">
          <cell r="B240" t="str">
            <v>JT806</v>
          </cell>
          <cell r="C240" t="str">
            <v>Josiah</v>
          </cell>
          <cell r="D240" t="str">
            <v>Tan</v>
          </cell>
          <cell r="E240" t="str">
            <v>UCL</v>
          </cell>
          <cell r="F240" t="str">
            <v>UCL</v>
          </cell>
          <cell r="G240" t="str">
            <v>Male</v>
          </cell>
          <cell r="H240" t="str">
            <v>N</v>
          </cell>
          <cell r="I240" t="str">
            <v>Student</v>
          </cell>
          <cell r="J240">
            <v>0</v>
          </cell>
          <cell r="K240" t="str">
            <v/>
          </cell>
          <cell r="L240" t="str">
            <v>N</v>
          </cell>
          <cell r="M240">
            <v>0</v>
          </cell>
          <cell r="N240" t="str">
            <v/>
          </cell>
          <cell r="O240" t="str">
            <v>N</v>
          </cell>
          <cell r="P240">
            <v>0</v>
          </cell>
          <cell r="Q240" t="str">
            <v/>
          </cell>
          <cell r="R240" t="str">
            <v>N</v>
          </cell>
          <cell r="S240">
            <v>0</v>
          </cell>
          <cell r="T240" t="str">
            <v/>
          </cell>
          <cell r="U240" t="str">
            <v>N</v>
          </cell>
          <cell r="V240">
            <v>0</v>
          </cell>
          <cell r="W240" t="str">
            <v/>
          </cell>
          <cell r="X240" t="str">
            <v>N</v>
          </cell>
          <cell r="Y240">
            <v>0</v>
          </cell>
          <cell r="Z240">
            <v>0</v>
          </cell>
          <cell r="AA240">
            <v>0</v>
          </cell>
          <cell r="AB240">
            <v>115</v>
          </cell>
          <cell r="AC240">
            <v>242</v>
          </cell>
          <cell r="AD240" t="str">
            <v>JT806</v>
          </cell>
          <cell r="AE240" t="b">
            <v>0</v>
          </cell>
          <cell r="AG240" t="str">
            <v/>
          </cell>
          <cell r="AH240" t="str">
            <v>JT806</v>
          </cell>
        </row>
        <row r="241">
          <cell r="B241" t="str">
            <v>SJ421</v>
          </cell>
          <cell r="C241" t="str">
            <v>Sara</v>
          </cell>
          <cell r="D241" t="str">
            <v>Jasimova</v>
          </cell>
          <cell r="E241" t="str">
            <v>SOAS</v>
          </cell>
          <cell r="F241" t="str">
            <v>SOAS</v>
          </cell>
          <cell r="G241" t="str">
            <v>Male</v>
          </cell>
          <cell r="H241" t="str">
            <v>N</v>
          </cell>
          <cell r="I241" t="str">
            <v>Student</v>
          </cell>
          <cell r="J241">
            <v>0</v>
          </cell>
          <cell r="K241" t="str">
            <v/>
          </cell>
          <cell r="L241" t="str">
            <v>N</v>
          </cell>
          <cell r="M241">
            <v>0</v>
          </cell>
          <cell r="N241" t="str">
            <v/>
          </cell>
          <cell r="O241" t="str">
            <v>N</v>
          </cell>
          <cell r="P241">
            <v>0</v>
          </cell>
          <cell r="Q241" t="str">
            <v/>
          </cell>
          <cell r="R241" t="str">
            <v>N</v>
          </cell>
          <cell r="S241">
            <v>0</v>
          </cell>
          <cell r="T241" t="str">
            <v/>
          </cell>
          <cell r="U241" t="str">
            <v>N</v>
          </cell>
          <cell r="V241">
            <v>0</v>
          </cell>
          <cell r="W241" t="str">
            <v/>
          </cell>
          <cell r="X241" t="str">
            <v>N</v>
          </cell>
          <cell r="Y241">
            <v>0</v>
          </cell>
          <cell r="Z241">
            <v>0</v>
          </cell>
          <cell r="AA241">
            <v>0</v>
          </cell>
          <cell r="AB241">
            <v>115</v>
          </cell>
          <cell r="AC241">
            <v>243</v>
          </cell>
          <cell r="AD241" t="str">
            <v>SJ421</v>
          </cell>
          <cell r="AE241" t="b">
            <v>0</v>
          </cell>
          <cell r="AG241" t="str">
            <v/>
          </cell>
          <cell r="AH241" t="str">
            <v>SJ421</v>
          </cell>
        </row>
        <row r="242">
          <cell r="B242" t="str">
            <v>MB728</v>
          </cell>
          <cell r="C242" t="str">
            <v>Muhammad Arkam </v>
          </cell>
          <cell r="D242" t="str">
            <v>Babar </v>
          </cell>
          <cell r="E242" t="str">
            <v>KCL</v>
          </cell>
          <cell r="F242" t="str">
            <v>King's</v>
          </cell>
          <cell r="G242" t="str">
            <v>Male</v>
          </cell>
          <cell r="H242" t="str">
            <v>N</v>
          </cell>
          <cell r="I242" t="str">
            <v>Student</v>
          </cell>
          <cell r="J242">
            <v>0</v>
          </cell>
          <cell r="K242" t="str">
            <v/>
          </cell>
          <cell r="L242" t="str">
            <v>N</v>
          </cell>
          <cell r="M242">
            <v>0</v>
          </cell>
          <cell r="N242" t="str">
            <v/>
          </cell>
          <cell r="O242" t="str">
            <v>N</v>
          </cell>
          <cell r="P242">
            <v>0</v>
          </cell>
          <cell r="Q242" t="str">
            <v/>
          </cell>
          <cell r="R242" t="str">
            <v>N</v>
          </cell>
          <cell r="S242">
            <v>0</v>
          </cell>
          <cell r="T242" t="str">
            <v/>
          </cell>
          <cell r="U242" t="str">
            <v>N</v>
          </cell>
          <cell r="V242">
            <v>0</v>
          </cell>
          <cell r="W242" t="str">
            <v/>
          </cell>
          <cell r="X242" t="str">
            <v>N</v>
          </cell>
          <cell r="Y242">
            <v>0</v>
          </cell>
          <cell r="Z242">
            <v>0</v>
          </cell>
          <cell r="AA242">
            <v>0</v>
          </cell>
          <cell r="AB242">
            <v>115</v>
          </cell>
          <cell r="AC242">
            <v>244</v>
          </cell>
          <cell r="AD242" t="str">
            <v>MB728</v>
          </cell>
          <cell r="AE242" t="b">
            <v>0</v>
          </cell>
          <cell r="AG242" t="str">
            <v/>
          </cell>
          <cell r="AH242" t="str">
            <v>MB728</v>
          </cell>
        </row>
        <row r="243">
          <cell r="B243" t="str">
            <v>Bv898</v>
          </cell>
          <cell r="C243" t="str">
            <v>Berenice</v>
          </cell>
          <cell r="D243" t="str">
            <v>van Moere</v>
          </cell>
          <cell r="E243" t="str">
            <v>KCL</v>
          </cell>
          <cell r="F243" t="str">
            <v>King's</v>
          </cell>
          <cell r="G243" t="str">
            <v>Female</v>
          </cell>
          <cell r="H243" t="str">
            <v>N</v>
          </cell>
          <cell r="I243" t="str">
            <v>Student</v>
          </cell>
          <cell r="J243">
            <v>0</v>
          </cell>
          <cell r="K243" t="str">
            <v/>
          </cell>
          <cell r="L243" t="str">
            <v>N</v>
          </cell>
          <cell r="M243">
            <v>0</v>
          </cell>
          <cell r="N243" t="str">
            <v/>
          </cell>
          <cell r="O243" t="str">
            <v>N</v>
          </cell>
          <cell r="P243">
            <v>0</v>
          </cell>
          <cell r="Q243" t="str">
            <v/>
          </cell>
          <cell r="R243" t="str">
            <v>N</v>
          </cell>
          <cell r="S243">
            <v>0</v>
          </cell>
          <cell r="T243" t="str">
            <v/>
          </cell>
          <cell r="U243" t="str">
            <v>N</v>
          </cell>
          <cell r="V243">
            <v>0</v>
          </cell>
          <cell r="W243" t="str">
            <v/>
          </cell>
          <cell r="X243" t="str">
            <v>N</v>
          </cell>
          <cell r="Y243">
            <v>0</v>
          </cell>
          <cell r="Z243">
            <v>0</v>
          </cell>
          <cell r="AA243" t="b">
            <v>0</v>
          </cell>
          <cell r="AB243" t="str">
            <v/>
          </cell>
          <cell r="AC243" t="str">
            <v/>
          </cell>
          <cell r="AD243" t="str">
            <v>Bv898</v>
          </cell>
          <cell r="AE243">
            <v>0</v>
          </cell>
          <cell r="AG243">
            <v>217</v>
          </cell>
          <cell r="AH243" t="str">
            <v>Bv898</v>
          </cell>
        </row>
        <row r="244">
          <cell r="B244" t="str">
            <v>AL365</v>
          </cell>
          <cell r="C244" t="str">
            <v>Anna</v>
          </cell>
          <cell r="D244" t="str">
            <v>Lawson</v>
          </cell>
          <cell r="E244" t="str">
            <v>Imperial</v>
          </cell>
          <cell r="F244" t="str">
            <v>Imperial</v>
          </cell>
          <cell r="G244" t="str">
            <v>Female</v>
          </cell>
          <cell r="H244" t="str">
            <v>N</v>
          </cell>
          <cell r="I244" t="str">
            <v>Student</v>
          </cell>
          <cell r="J244">
            <v>0</v>
          </cell>
          <cell r="K244" t="str">
            <v/>
          </cell>
          <cell r="L244" t="str">
            <v>N</v>
          </cell>
          <cell r="M244">
            <v>0</v>
          </cell>
          <cell r="N244" t="str">
            <v/>
          </cell>
          <cell r="O244" t="str">
            <v>N</v>
          </cell>
          <cell r="P244">
            <v>0</v>
          </cell>
          <cell r="Q244" t="str">
            <v/>
          </cell>
          <cell r="R244" t="str">
            <v>N</v>
          </cell>
          <cell r="S244">
            <v>0</v>
          </cell>
          <cell r="T244" t="str">
            <v/>
          </cell>
          <cell r="U244" t="str">
            <v>N</v>
          </cell>
          <cell r="V244">
            <v>0</v>
          </cell>
          <cell r="W244" t="str">
            <v/>
          </cell>
          <cell r="X244" t="str">
            <v>N</v>
          </cell>
          <cell r="Y244">
            <v>0</v>
          </cell>
          <cell r="Z244">
            <v>0</v>
          </cell>
          <cell r="AA244" t="b">
            <v>0</v>
          </cell>
          <cell r="AB244" t="str">
            <v/>
          </cell>
          <cell r="AC244" t="str">
            <v/>
          </cell>
          <cell r="AD244" t="str">
            <v>AL365</v>
          </cell>
          <cell r="AE244">
            <v>0</v>
          </cell>
          <cell r="AG244">
            <v>218</v>
          </cell>
          <cell r="AH244" t="str">
            <v>AL365</v>
          </cell>
        </row>
        <row r="245">
          <cell r="B245" t="str">
            <v>TP439</v>
          </cell>
          <cell r="C245" t="str">
            <v>Toby</v>
          </cell>
          <cell r="D245" t="str">
            <v>Payne</v>
          </cell>
          <cell r="E245" t="str">
            <v>UCL</v>
          </cell>
          <cell r="F245" t="str">
            <v>UCL</v>
          </cell>
          <cell r="G245" t="str">
            <v>Male</v>
          </cell>
          <cell r="H245" t="str">
            <v>N</v>
          </cell>
          <cell r="I245" t="str">
            <v>Student</v>
          </cell>
          <cell r="J245">
            <v>0</v>
          </cell>
          <cell r="K245" t="str">
            <v/>
          </cell>
          <cell r="L245" t="str">
            <v>N</v>
          </cell>
          <cell r="M245">
            <v>0</v>
          </cell>
          <cell r="N245" t="str">
            <v/>
          </cell>
          <cell r="O245" t="str">
            <v>N</v>
          </cell>
          <cell r="P245">
            <v>0</v>
          </cell>
          <cell r="Q245" t="str">
            <v/>
          </cell>
          <cell r="R245" t="str">
            <v>N</v>
          </cell>
          <cell r="S245">
            <v>0</v>
          </cell>
          <cell r="T245" t="str">
            <v/>
          </cell>
          <cell r="U245" t="str">
            <v>N</v>
          </cell>
          <cell r="V245">
            <v>0</v>
          </cell>
          <cell r="W245" t="str">
            <v/>
          </cell>
          <cell r="X245" t="str">
            <v>N</v>
          </cell>
          <cell r="Y245">
            <v>0</v>
          </cell>
          <cell r="Z245">
            <v>0</v>
          </cell>
          <cell r="AA245">
            <v>0</v>
          </cell>
          <cell r="AB245">
            <v>115</v>
          </cell>
          <cell r="AC245">
            <v>245</v>
          </cell>
          <cell r="AD245" t="str">
            <v>TP439</v>
          </cell>
          <cell r="AE245" t="b">
            <v>0</v>
          </cell>
          <cell r="AG245" t="str">
            <v/>
          </cell>
          <cell r="AH245" t="str">
            <v>TP439</v>
          </cell>
        </row>
        <row r="246">
          <cell r="B246" t="str">
            <v>AW243</v>
          </cell>
          <cell r="C246" t="str">
            <v>Agnieszka</v>
          </cell>
          <cell r="D246" t="str">
            <v>Walenkiewicz</v>
          </cell>
          <cell r="E246" t="str">
            <v>Reading</v>
          </cell>
          <cell r="F246" t="str">
            <v>Reading</v>
          </cell>
          <cell r="G246" t="str">
            <v>Female</v>
          </cell>
          <cell r="H246" t="str">
            <v>N</v>
          </cell>
          <cell r="I246" t="str">
            <v>Student</v>
          </cell>
          <cell r="J246">
            <v>0</v>
          </cell>
          <cell r="K246" t="str">
            <v/>
          </cell>
          <cell r="L246" t="str">
            <v>N</v>
          </cell>
          <cell r="M246">
            <v>0</v>
          </cell>
          <cell r="N246" t="str">
            <v/>
          </cell>
          <cell r="O246" t="str">
            <v>N</v>
          </cell>
          <cell r="P246">
            <v>0</v>
          </cell>
          <cell r="Q246" t="str">
            <v/>
          </cell>
          <cell r="R246" t="str">
            <v>N</v>
          </cell>
          <cell r="S246">
            <v>0</v>
          </cell>
          <cell r="T246" t="str">
            <v/>
          </cell>
          <cell r="U246" t="str">
            <v>N</v>
          </cell>
          <cell r="V246">
            <v>0</v>
          </cell>
          <cell r="W246" t="str">
            <v/>
          </cell>
          <cell r="X246" t="str">
            <v>N</v>
          </cell>
          <cell r="Y246">
            <v>0</v>
          </cell>
          <cell r="Z246">
            <v>0</v>
          </cell>
          <cell r="AA246" t="b">
            <v>0</v>
          </cell>
          <cell r="AB246" t="str">
            <v/>
          </cell>
          <cell r="AC246" t="str">
            <v/>
          </cell>
          <cell r="AD246" t="str">
            <v>AW243</v>
          </cell>
          <cell r="AE246">
            <v>0</v>
          </cell>
          <cell r="AG246">
            <v>219</v>
          </cell>
          <cell r="AH246" t="str">
            <v>AW243</v>
          </cell>
        </row>
        <row r="247">
          <cell r="B247" t="str">
            <v>DA654</v>
          </cell>
          <cell r="C247" t="str">
            <v>Daniel</v>
          </cell>
          <cell r="D247" t="str">
            <v>Ayers</v>
          </cell>
          <cell r="E247" t="str">
            <v>Imperial</v>
          </cell>
          <cell r="F247" t="str">
            <v>Imperial</v>
          </cell>
          <cell r="G247" t="str">
            <v>Male</v>
          </cell>
          <cell r="H247" t="str">
            <v>N</v>
          </cell>
          <cell r="I247" t="str">
            <v>Student</v>
          </cell>
          <cell r="J247">
            <v>0</v>
          </cell>
          <cell r="K247" t="str">
            <v/>
          </cell>
          <cell r="L247" t="str">
            <v>N</v>
          </cell>
          <cell r="M247">
            <v>0</v>
          </cell>
          <cell r="N247" t="str">
            <v/>
          </cell>
          <cell r="O247" t="str">
            <v>N</v>
          </cell>
          <cell r="P247">
            <v>0</v>
          </cell>
          <cell r="Q247" t="str">
            <v/>
          </cell>
          <cell r="R247" t="str">
            <v>N</v>
          </cell>
          <cell r="S247">
            <v>0</v>
          </cell>
          <cell r="T247" t="str">
            <v/>
          </cell>
          <cell r="U247" t="str">
            <v>N</v>
          </cell>
          <cell r="V247">
            <v>0</v>
          </cell>
          <cell r="W247" t="str">
            <v/>
          </cell>
          <cell r="X247" t="str">
            <v>N</v>
          </cell>
          <cell r="Y247">
            <v>0</v>
          </cell>
          <cell r="Z247">
            <v>0</v>
          </cell>
          <cell r="AA247">
            <v>0</v>
          </cell>
          <cell r="AB247">
            <v>115</v>
          </cell>
          <cell r="AC247">
            <v>246</v>
          </cell>
          <cell r="AD247" t="str">
            <v>DA654</v>
          </cell>
          <cell r="AE247" t="b">
            <v>0</v>
          </cell>
          <cell r="AG247" t="str">
            <v/>
          </cell>
          <cell r="AH247" t="str">
            <v>DA654</v>
          </cell>
        </row>
        <row r="248">
          <cell r="B248" t="str">
            <v>JS497</v>
          </cell>
          <cell r="C248" t="str">
            <v>Joseph </v>
          </cell>
          <cell r="D248" t="str">
            <v>Shaw</v>
          </cell>
          <cell r="E248" t="str">
            <v>LSE</v>
          </cell>
          <cell r="F248" t="str">
            <v>LSE</v>
          </cell>
          <cell r="G248" t="str">
            <v>Male</v>
          </cell>
          <cell r="H248" t="str">
            <v>N</v>
          </cell>
          <cell r="I248" t="str">
            <v>Student</v>
          </cell>
          <cell r="J248">
            <v>0</v>
          </cell>
          <cell r="K248" t="str">
            <v/>
          </cell>
          <cell r="L248" t="str">
            <v>N</v>
          </cell>
          <cell r="M248">
            <v>0</v>
          </cell>
          <cell r="N248" t="str">
            <v/>
          </cell>
          <cell r="O248" t="str">
            <v>N</v>
          </cell>
          <cell r="P248">
            <v>0</v>
          </cell>
          <cell r="Q248" t="str">
            <v/>
          </cell>
          <cell r="R248" t="str">
            <v>N</v>
          </cell>
          <cell r="S248">
            <v>0</v>
          </cell>
          <cell r="T248" t="str">
            <v/>
          </cell>
          <cell r="U248" t="str">
            <v>N</v>
          </cell>
          <cell r="V248">
            <v>0</v>
          </cell>
          <cell r="W248" t="str">
            <v/>
          </cell>
          <cell r="X248" t="str">
            <v>N</v>
          </cell>
          <cell r="Y248">
            <v>0</v>
          </cell>
          <cell r="Z248">
            <v>0</v>
          </cell>
          <cell r="AA248">
            <v>0</v>
          </cell>
          <cell r="AB248">
            <v>115</v>
          </cell>
          <cell r="AC248">
            <v>247</v>
          </cell>
          <cell r="AD248" t="str">
            <v>JS497</v>
          </cell>
          <cell r="AE248" t="b">
            <v>0</v>
          </cell>
          <cell r="AG248" t="str">
            <v/>
          </cell>
          <cell r="AH248" t="str">
            <v>JS497</v>
          </cell>
        </row>
        <row r="249">
          <cell r="B249" t="str">
            <v>JL903</v>
          </cell>
          <cell r="C249" t="str">
            <v>James</v>
          </cell>
          <cell r="D249" t="str">
            <v>Lyne</v>
          </cell>
          <cell r="E249" t="str">
            <v>Reading</v>
          </cell>
          <cell r="F249" t="str">
            <v>Reading</v>
          </cell>
          <cell r="G249" t="str">
            <v>Male</v>
          </cell>
          <cell r="H249" t="str">
            <v>N</v>
          </cell>
          <cell r="I249" t="str">
            <v>Student</v>
          </cell>
          <cell r="J249">
            <v>0</v>
          </cell>
          <cell r="K249" t="str">
            <v/>
          </cell>
          <cell r="L249" t="str">
            <v>N</v>
          </cell>
          <cell r="M249">
            <v>0</v>
          </cell>
          <cell r="N249" t="str">
            <v/>
          </cell>
          <cell r="O249" t="str">
            <v>N</v>
          </cell>
          <cell r="P249">
            <v>0</v>
          </cell>
          <cell r="Q249" t="str">
            <v/>
          </cell>
          <cell r="R249" t="str">
            <v>N</v>
          </cell>
          <cell r="S249">
            <v>0</v>
          </cell>
          <cell r="T249" t="str">
            <v/>
          </cell>
          <cell r="U249" t="str">
            <v>N</v>
          </cell>
          <cell r="V249">
            <v>0</v>
          </cell>
          <cell r="W249" t="str">
            <v/>
          </cell>
          <cell r="X249" t="str">
            <v>N</v>
          </cell>
          <cell r="Y249">
            <v>0</v>
          </cell>
          <cell r="Z249">
            <v>0</v>
          </cell>
          <cell r="AA249">
            <v>0</v>
          </cell>
          <cell r="AB249">
            <v>115</v>
          </cell>
          <cell r="AC249">
            <v>248</v>
          </cell>
          <cell r="AD249" t="str">
            <v>JL903</v>
          </cell>
          <cell r="AE249" t="b">
            <v>0</v>
          </cell>
          <cell r="AG249" t="str">
            <v/>
          </cell>
          <cell r="AH249" t="str">
            <v>JL903</v>
          </cell>
        </row>
        <row r="250">
          <cell r="B250" t="str">
            <v>BR651</v>
          </cell>
          <cell r="C250" t="str">
            <v>Bettina</v>
          </cell>
          <cell r="D250" t="str">
            <v>Rottweiler</v>
          </cell>
          <cell r="E250" t="str">
            <v>UCL</v>
          </cell>
          <cell r="F250" t="str">
            <v>UCL</v>
          </cell>
          <cell r="G250" t="str">
            <v>Female</v>
          </cell>
          <cell r="H250" t="str">
            <v>N</v>
          </cell>
          <cell r="I250" t="str">
            <v>Student</v>
          </cell>
          <cell r="J250">
            <v>0</v>
          </cell>
          <cell r="K250" t="str">
            <v/>
          </cell>
          <cell r="L250" t="str">
            <v>N</v>
          </cell>
          <cell r="M250">
            <v>0</v>
          </cell>
          <cell r="N250" t="str">
            <v/>
          </cell>
          <cell r="O250" t="str">
            <v>N</v>
          </cell>
          <cell r="P250">
            <v>0</v>
          </cell>
          <cell r="Q250" t="str">
            <v/>
          </cell>
          <cell r="R250" t="str">
            <v>N</v>
          </cell>
          <cell r="S250">
            <v>0</v>
          </cell>
          <cell r="T250" t="str">
            <v/>
          </cell>
          <cell r="U250" t="str">
            <v>N</v>
          </cell>
          <cell r="V250">
            <v>0</v>
          </cell>
          <cell r="W250" t="str">
            <v/>
          </cell>
          <cell r="X250" t="str">
            <v>N</v>
          </cell>
          <cell r="Y250">
            <v>0</v>
          </cell>
          <cell r="Z250">
            <v>0</v>
          </cell>
          <cell r="AA250" t="b">
            <v>0</v>
          </cell>
          <cell r="AB250" t="str">
            <v/>
          </cell>
          <cell r="AC250" t="str">
            <v/>
          </cell>
          <cell r="AD250" t="str">
            <v>BR651</v>
          </cell>
          <cell r="AE250">
            <v>0</v>
          </cell>
          <cell r="AG250">
            <v>220</v>
          </cell>
          <cell r="AH250" t="str">
            <v>BR651</v>
          </cell>
        </row>
        <row r="251">
          <cell r="B251" t="str">
            <v>KM107</v>
          </cell>
          <cell r="C251" t="str">
            <v>Kelly</v>
          </cell>
          <cell r="D251" t="str">
            <v>Matos</v>
          </cell>
          <cell r="E251" t="str">
            <v>SOAS</v>
          </cell>
          <cell r="F251" t="str">
            <v>SOAS</v>
          </cell>
          <cell r="G251" t="str">
            <v>Female</v>
          </cell>
          <cell r="H251" t="str">
            <v>N</v>
          </cell>
          <cell r="I251" t="str">
            <v>Student</v>
          </cell>
          <cell r="J251">
            <v>0</v>
          </cell>
          <cell r="K251" t="str">
            <v/>
          </cell>
          <cell r="L251" t="str">
            <v>N</v>
          </cell>
          <cell r="M251">
            <v>0</v>
          </cell>
          <cell r="N251" t="str">
            <v/>
          </cell>
          <cell r="O251" t="str">
            <v>N</v>
          </cell>
          <cell r="P251">
            <v>0</v>
          </cell>
          <cell r="Q251" t="str">
            <v/>
          </cell>
          <cell r="R251" t="str">
            <v>N</v>
          </cell>
          <cell r="S251">
            <v>0</v>
          </cell>
          <cell r="T251" t="str">
            <v/>
          </cell>
          <cell r="U251" t="str">
            <v>N</v>
          </cell>
          <cell r="V251">
            <v>0</v>
          </cell>
          <cell r="W251" t="str">
            <v/>
          </cell>
          <cell r="X251" t="str">
            <v>N</v>
          </cell>
          <cell r="Y251">
            <v>0</v>
          </cell>
          <cell r="Z251">
            <v>0</v>
          </cell>
          <cell r="AA251" t="b">
            <v>0</v>
          </cell>
          <cell r="AB251" t="str">
            <v/>
          </cell>
          <cell r="AC251" t="str">
            <v/>
          </cell>
          <cell r="AD251" t="str">
            <v>KM107</v>
          </cell>
          <cell r="AE251">
            <v>0</v>
          </cell>
          <cell r="AG251">
            <v>221</v>
          </cell>
          <cell r="AH251" t="str">
            <v>KM107</v>
          </cell>
        </row>
        <row r="252">
          <cell r="B252" t="str">
            <v>HW125</v>
          </cell>
          <cell r="C252" t="str">
            <v>Hubert </v>
          </cell>
          <cell r="D252" t="str">
            <v>Wong</v>
          </cell>
          <cell r="E252" t="str">
            <v>Imperial</v>
          </cell>
          <cell r="F252" t="str">
            <v>Imperial</v>
          </cell>
          <cell r="G252" t="str">
            <v>Male</v>
          </cell>
          <cell r="H252" t="str">
            <v>N</v>
          </cell>
          <cell r="I252" t="str">
            <v>Student</v>
          </cell>
          <cell r="J252">
            <v>0</v>
          </cell>
          <cell r="K252" t="str">
            <v/>
          </cell>
          <cell r="L252" t="str">
            <v>N</v>
          </cell>
          <cell r="M252">
            <v>0</v>
          </cell>
          <cell r="N252" t="str">
            <v/>
          </cell>
          <cell r="O252" t="str">
            <v>N</v>
          </cell>
          <cell r="P252">
            <v>0</v>
          </cell>
          <cell r="Q252" t="str">
            <v/>
          </cell>
          <cell r="R252" t="str">
            <v>N</v>
          </cell>
          <cell r="S252">
            <v>0</v>
          </cell>
          <cell r="T252" t="str">
            <v/>
          </cell>
          <cell r="U252" t="str">
            <v>N</v>
          </cell>
          <cell r="V252">
            <v>0</v>
          </cell>
          <cell r="W252" t="str">
            <v/>
          </cell>
          <cell r="X252" t="str">
            <v>N</v>
          </cell>
          <cell r="Y252">
            <v>0</v>
          </cell>
          <cell r="Z252">
            <v>0</v>
          </cell>
          <cell r="AA252">
            <v>0</v>
          </cell>
          <cell r="AB252">
            <v>115</v>
          </cell>
          <cell r="AC252">
            <v>249</v>
          </cell>
          <cell r="AD252" t="str">
            <v>HW125</v>
          </cell>
          <cell r="AE252" t="b">
            <v>0</v>
          </cell>
          <cell r="AG252" t="str">
            <v/>
          </cell>
          <cell r="AH252" t="str">
            <v>HW125</v>
          </cell>
        </row>
        <row r="253">
          <cell r="B253" t="str">
            <v>BH964</v>
          </cell>
          <cell r="C253" t="str">
            <v>Bethan</v>
          </cell>
          <cell r="D253" t="str">
            <v>Harris</v>
          </cell>
          <cell r="E253" t="str">
            <v>Barts</v>
          </cell>
          <cell r="F253" t="str">
            <v>Barts</v>
          </cell>
          <cell r="G253" t="str">
            <v>Female</v>
          </cell>
          <cell r="H253" t="str">
            <v>Y</v>
          </cell>
          <cell r="I253" t="str">
            <v>Student</v>
          </cell>
          <cell r="J253">
            <v>0</v>
          </cell>
          <cell r="K253" t="str">
            <v/>
          </cell>
          <cell r="L253" t="str">
            <v>N</v>
          </cell>
          <cell r="M253">
            <v>0</v>
          </cell>
          <cell r="N253" t="str">
            <v/>
          </cell>
          <cell r="O253" t="str">
            <v>N</v>
          </cell>
          <cell r="P253">
            <v>0</v>
          </cell>
          <cell r="Q253" t="str">
            <v/>
          </cell>
          <cell r="R253" t="str">
            <v>N</v>
          </cell>
          <cell r="S253">
            <v>0</v>
          </cell>
          <cell r="T253" t="str">
            <v/>
          </cell>
          <cell r="U253" t="str">
            <v>N</v>
          </cell>
          <cell r="V253">
            <v>0</v>
          </cell>
          <cell r="W253" t="str">
            <v/>
          </cell>
          <cell r="X253" t="str">
            <v>N</v>
          </cell>
          <cell r="Y253">
            <v>0</v>
          </cell>
          <cell r="Z253">
            <v>0</v>
          </cell>
          <cell r="AA253" t="b">
            <v>0</v>
          </cell>
          <cell r="AB253" t="str">
            <v/>
          </cell>
          <cell r="AC253" t="str">
            <v/>
          </cell>
          <cell r="AD253" t="str">
            <v>BH964</v>
          </cell>
          <cell r="AE253">
            <v>0</v>
          </cell>
          <cell r="AG253">
            <v>222</v>
          </cell>
          <cell r="AH253" t="str">
            <v>BH964</v>
          </cell>
        </row>
        <row r="254">
          <cell r="B254" t="str">
            <v>ON905</v>
          </cell>
          <cell r="C254" t="str">
            <v>Oliver</v>
          </cell>
          <cell r="D254" t="str">
            <v>Newton</v>
          </cell>
          <cell r="E254" t="str">
            <v>Imperial</v>
          </cell>
          <cell r="F254" t="str">
            <v>Imperial</v>
          </cell>
          <cell r="G254" t="str">
            <v>Male</v>
          </cell>
          <cell r="H254" t="str">
            <v>N</v>
          </cell>
          <cell r="I254" t="str">
            <v>Student</v>
          </cell>
          <cell r="J254">
            <v>0</v>
          </cell>
          <cell r="K254" t="str">
            <v/>
          </cell>
          <cell r="L254" t="str">
            <v>N</v>
          </cell>
          <cell r="M254">
            <v>0</v>
          </cell>
          <cell r="N254" t="str">
            <v/>
          </cell>
          <cell r="O254" t="str">
            <v>N</v>
          </cell>
          <cell r="P254">
            <v>0</v>
          </cell>
          <cell r="Q254" t="str">
            <v/>
          </cell>
          <cell r="R254" t="str">
            <v>N</v>
          </cell>
          <cell r="S254">
            <v>0</v>
          </cell>
          <cell r="T254" t="str">
            <v/>
          </cell>
          <cell r="U254" t="str">
            <v>N</v>
          </cell>
          <cell r="V254">
            <v>0</v>
          </cell>
          <cell r="W254" t="str">
            <v/>
          </cell>
          <cell r="X254" t="str">
            <v>N</v>
          </cell>
          <cell r="Y254">
            <v>0</v>
          </cell>
          <cell r="Z254">
            <v>0</v>
          </cell>
          <cell r="AA254">
            <v>0</v>
          </cell>
          <cell r="AB254">
            <v>115</v>
          </cell>
          <cell r="AC254">
            <v>250</v>
          </cell>
          <cell r="AD254" t="str">
            <v>ON905</v>
          </cell>
          <cell r="AE254" t="b">
            <v>0</v>
          </cell>
          <cell r="AG254" t="str">
            <v/>
          </cell>
          <cell r="AH254" t="str">
            <v>ON905</v>
          </cell>
        </row>
        <row r="255">
          <cell r="B255" t="str">
            <v>AM620</v>
          </cell>
          <cell r="C255" t="str">
            <v>Aitor</v>
          </cell>
          <cell r="D255" t="str">
            <v>Monreal </v>
          </cell>
          <cell r="E255" t="str">
            <v>Imperial</v>
          </cell>
          <cell r="F255" t="str">
            <v>Imperial</v>
          </cell>
          <cell r="G255" t="str">
            <v>Male</v>
          </cell>
          <cell r="H255" t="str">
            <v>N</v>
          </cell>
          <cell r="I255" t="str">
            <v>Student</v>
          </cell>
          <cell r="J255">
            <v>0</v>
          </cell>
          <cell r="K255" t="str">
            <v/>
          </cell>
          <cell r="L255" t="str">
            <v>N</v>
          </cell>
          <cell r="M255">
            <v>0</v>
          </cell>
          <cell r="N255" t="str">
            <v/>
          </cell>
          <cell r="O255" t="str">
            <v>N</v>
          </cell>
          <cell r="P255">
            <v>0</v>
          </cell>
          <cell r="Q255" t="str">
            <v/>
          </cell>
          <cell r="R255" t="str">
            <v>N</v>
          </cell>
          <cell r="S255">
            <v>0</v>
          </cell>
          <cell r="T255" t="str">
            <v/>
          </cell>
          <cell r="U255" t="str">
            <v>N</v>
          </cell>
          <cell r="V255">
            <v>0</v>
          </cell>
          <cell r="W255" t="str">
            <v/>
          </cell>
          <cell r="X255" t="str">
            <v>N</v>
          </cell>
          <cell r="Y255">
            <v>0</v>
          </cell>
          <cell r="Z255">
            <v>0</v>
          </cell>
          <cell r="AA255">
            <v>0</v>
          </cell>
          <cell r="AB255">
            <v>115</v>
          </cell>
          <cell r="AC255">
            <v>251</v>
          </cell>
          <cell r="AD255" t="str">
            <v>AM620</v>
          </cell>
          <cell r="AE255" t="b">
            <v>0</v>
          </cell>
          <cell r="AG255" t="str">
            <v/>
          </cell>
          <cell r="AH255" t="str">
            <v>AM620</v>
          </cell>
        </row>
        <row r="256">
          <cell r="B256" t="str">
            <v>HS406</v>
          </cell>
          <cell r="C256" t="str">
            <v>Harry</v>
          </cell>
          <cell r="D256" t="str">
            <v>Sullivan-Jones</v>
          </cell>
          <cell r="E256" t="str">
            <v>UCL</v>
          </cell>
          <cell r="F256" t="str">
            <v>UCL</v>
          </cell>
          <cell r="G256" t="str">
            <v>Male</v>
          </cell>
          <cell r="H256" t="str">
            <v>N</v>
          </cell>
          <cell r="I256" t="str">
            <v>Student</v>
          </cell>
          <cell r="J256">
            <v>0</v>
          </cell>
          <cell r="K256" t="str">
            <v/>
          </cell>
          <cell r="L256" t="str">
            <v>N</v>
          </cell>
          <cell r="M256">
            <v>0</v>
          </cell>
          <cell r="N256" t="str">
            <v/>
          </cell>
          <cell r="O256" t="str">
            <v>N</v>
          </cell>
          <cell r="P256">
            <v>0</v>
          </cell>
          <cell r="Q256" t="str">
            <v/>
          </cell>
          <cell r="R256" t="str">
            <v>N</v>
          </cell>
          <cell r="S256">
            <v>0</v>
          </cell>
          <cell r="T256" t="str">
            <v/>
          </cell>
          <cell r="U256" t="str">
            <v>N</v>
          </cell>
          <cell r="V256">
            <v>0</v>
          </cell>
          <cell r="W256" t="str">
            <v/>
          </cell>
          <cell r="X256" t="str">
            <v>N</v>
          </cell>
          <cell r="Y256">
            <v>0</v>
          </cell>
          <cell r="Z256">
            <v>0</v>
          </cell>
          <cell r="AA256">
            <v>0</v>
          </cell>
          <cell r="AB256">
            <v>115</v>
          </cell>
          <cell r="AC256">
            <v>252</v>
          </cell>
          <cell r="AD256" t="str">
            <v>HS406</v>
          </cell>
          <cell r="AE256" t="b">
            <v>0</v>
          </cell>
          <cell r="AG256" t="str">
            <v/>
          </cell>
          <cell r="AH256" t="str">
            <v>HS406</v>
          </cell>
        </row>
        <row r="257">
          <cell r="B257" t="str">
            <v>SB938</v>
          </cell>
          <cell r="C257" t="str">
            <v>Stephanie</v>
          </cell>
          <cell r="D257" t="str">
            <v>Brown</v>
          </cell>
          <cell r="E257" t="str">
            <v>UCL</v>
          </cell>
          <cell r="F257" t="str">
            <v>UCL</v>
          </cell>
          <cell r="G257" t="str">
            <v>Female</v>
          </cell>
          <cell r="H257" t="str">
            <v>N</v>
          </cell>
          <cell r="I257" t="str">
            <v>Student</v>
          </cell>
          <cell r="J257">
            <v>0</v>
          </cell>
          <cell r="K257" t="str">
            <v/>
          </cell>
          <cell r="L257" t="str">
            <v>N</v>
          </cell>
          <cell r="M257">
            <v>0</v>
          </cell>
          <cell r="N257" t="str">
            <v/>
          </cell>
          <cell r="O257" t="str">
            <v>N</v>
          </cell>
          <cell r="P257">
            <v>0</v>
          </cell>
          <cell r="Q257" t="str">
            <v/>
          </cell>
          <cell r="R257" t="str">
            <v>N</v>
          </cell>
          <cell r="S257">
            <v>0</v>
          </cell>
          <cell r="T257" t="str">
            <v/>
          </cell>
          <cell r="U257" t="str">
            <v>N</v>
          </cell>
          <cell r="V257">
            <v>0</v>
          </cell>
          <cell r="W257" t="str">
            <v/>
          </cell>
          <cell r="X257" t="str">
            <v>N</v>
          </cell>
          <cell r="Y257">
            <v>0</v>
          </cell>
          <cell r="Z257">
            <v>0</v>
          </cell>
          <cell r="AA257" t="b">
            <v>0</v>
          </cell>
          <cell r="AB257" t="str">
            <v/>
          </cell>
          <cell r="AC257" t="str">
            <v/>
          </cell>
          <cell r="AD257" t="str">
            <v>SB938</v>
          </cell>
          <cell r="AE257">
            <v>0</v>
          </cell>
          <cell r="AG257">
            <v>223</v>
          </cell>
          <cell r="AH257" t="str">
            <v>SB938</v>
          </cell>
        </row>
        <row r="258">
          <cell r="B258" t="str">
            <v>CB968</v>
          </cell>
          <cell r="C258" t="str">
            <v>Candyce</v>
          </cell>
          <cell r="D258" t="str">
            <v>Billy</v>
          </cell>
          <cell r="E258" t="str">
            <v>UCL</v>
          </cell>
          <cell r="F258" t="str">
            <v>UCL</v>
          </cell>
          <cell r="G258" t="str">
            <v>Female</v>
          </cell>
          <cell r="H258" t="str">
            <v>N</v>
          </cell>
          <cell r="I258" t="str">
            <v>Student</v>
          </cell>
          <cell r="J258">
            <v>0</v>
          </cell>
          <cell r="K258" t="str">
            <v/>
          </cell>
          <cell r="L258" t="str">
            <v>N</v>
          </cell>
          <cell r="M258">
            <v>0</v>
          </cell>
          <cell r="N258" t="str">
            <v/>
          </cell>
          <cell r="O258" t="str">
            <v>N</v>
          </cell>
          <cell r="P258">
            <v>0</v>
          </cell>
          <cell r="Q258" t="str">
            <v/>
          </cell>
          <cell r="R258" t="str">
            <v>N</v>
          </cell>
          <cell r="S258">
            <v>0</v>
          </cell>
          <cell r="T258" t="str">
            <v/>
          </cell>
          <cell r="U258" t="str">
            <v>N</v>
          </cell>
          <cell r="V258">
            <v>0</v>
          </cell>
          <cell r="W258" t="str">
            <v/>
          </cell>
          <cell r="X258" t="str">
            <v>N</v>
          </cell>
          <cell r="Y258">
            <v>0</v>
          </cell>
          <cell r="Z258">
            <v>0</v>
          </cell>
          <cell r="AA258" t="b">
            <v>0</v>
          </cell>
          <cell r="AB258" t="str">
            <v/>
          </cell>
          <cell r="AC258" t="str">
            <v/>
          </cell>
          <cell r="AD258" t="str">
            <v>CB968</v>
          </cell>
          <cell r="AE258">
            <v>0</v>
          </cell>
          <cell r="AG258">
            <v>224</v>
          </cell>
          <cell r="AH258" t="str">
            <v>CB968</v>
          </cell>
        </row>
        <row r="259">
          <cell r="B259" t="str">
            <v>PB960</v>
          </cell>
          <cell r="C259" t="str">
            <v>Paris</v>
          </cell>
          <cell r="D259" t="str">
            <v>Baptiste</v>
          </cell>
          <cell r="E259" t="str">
            <v>Reading</v>
          </cell>
          <cell r="F259" t="str">
            <v>Reading</v>
          </cell>
          <cell r="G259" t="str">
            <v>Female</v>
          </cell>
          <cell r="H259" t="str">
            <v>N</v>
          </cell>
          <cell r="I259" t="str">
            <v>Student</v>
          </cell>
          <cell r="J259">
            <v>0</v>
          </cell>
          <cell r="K259" t="str">
            <v/>
          </cell>
          <cell r="L259" t="str">
            <v>N</v>
          </cell>
          <cell r="M259">
            <v>0</v>
          </cell>
          <cell r="N259" t="str">
            <v/>
          </cell>
          <cell r="O259" t="str">
            <v>N</v>
          </cell>
          <cell r="P259">
            <v>0</v>
          </cell>
          <cell r="Q259" t="str">
            <v/>
          </cell>
          <cell r="R259" t="str">
            <v>N</v>
          </cell>
          <cell r="S259">
            <v>0</v>
          </cell>
          <cell r="T259" t="str">
            <v/>
          </cell>
          <cell r="U259" t="str">
            <v>N</v>
          </cell>
          <cell r="V259">
            <v>0</v>
          </cell>
          <cell r="W259" t="str">
            <v/>
          </cell>
          <cell r="X259" t="str">
            <v>N</v>
          </cell>
          <cell r="Y259">
            <v>0</v>
          </cell>
          <cell r="Z259">
            <v>0</v>
          </cell>
          <cell r="AA259" t="b">
            <v>0</v>
          </cell>
          <cell r="AB259" t="str">
            <v/>
          </cell>
          <cell r="AC259" t="str">
            <v/>
          </cell>
          <cell r="AD259" t="str">
            <v>PB960</v>
          </cell>
          <cell r="AE259">
            <v>0</v>
          </cell>
          <cell r="AG259">
            <v>225</v>
          </cell>
          <cell r="AH259" t="str">
            <v>PB960</v>
          </cell>
        </row>
        <row r="260">
          <cell r="B260" t="str">
            <v>JS159</v>
          </cell>
          <cell r="C260" t="str">
            <v>Jaime</v>
          </cell>
          <cell r="D260" t="str">
            <v>Sim</v>
          </cell>
          <cell r="E260" t="str">
            <v>QMUL</v>
          </cell>
          <cell r="F260" t="str">
            <v>QMUL</v>
          </cell>
          <cell r="G260" t="str">
            <v>Female</v>
          </cell>
          <cell r="H260" t="str">
            <v>N</v>
          </cell>
          <cell r="I260" t="str">
            <v>Student</v>
          </cell>
          <cell r="J260">
            <v>0</v>
          </cell>
          <cell r="K260" t="str">
            <v/>
          </cell>
          <cell r="L260" t="str">
            <v>N</v>
          </cell>
          <cell r="M260">
            <v>0</v>
          </cell>
          <cell r="N260" t="str">
            <v/>
          </cell>
          <cell r="O260" t="str">
            <v>N</v>
          </cell>
          <cell r="P260">
            <v>0</v>
          </cell>
          <cell r="Q260" t="str">
            <v/>
          </cell>
          <cell r="R260" t="str">
            <v>N</v>
          </cell>
          <cell r="S260">
            <v>0</v>
          </cell>
          <cell r="T260" t="str">
            <v/>
          </cell>
          <cell r="U260" t="str">
            <v>N</v>
          </cell>
          <cell r="V260">
            <v>0</v>
          </cell>
          <cell r="W260" t="str">
            <v/>
          </cell>
          <cell r="X260" t="str">
            <v>N</v>
          </cell>
          <cell r="Y260">
            <v>0</v>
          </cell>
          <cell r="Z260">
            <v>0</v>
          </cell>
          <cell r="AA260" t="b">
            <v>0</v>
          </cell>
          <cell r="AB260" t="str">
            <v/>
          </cell>
          <cell r="AC260" t="str">
            <v/>
          </cell>
          <cell r="AD260" t="str">
            <v>JS159</v>
          </cell>
          <cell r="AE260">
            <v>0</v>
          </cell>
          <cell r="AG260">
            <v>226</v>
          </cell>
          <cell r="AH260" t="str">
            <v>JS159</v>
          </cell>
        </row>
        <row r="261">
          <cell r="B261" t="str">
            <v>PW408</v>
          </cell>
          <cell r="C261" t="str">
            <v>Pearl</v>
          </cell>
          <cell r="D261" t="str">
            <v>Wee</v>
          </cell>
          <cell r="E261" t="str">
            <v>LSE</v>
          </cell>
          <cell r="F261" t="str">
            <v>LSE</v>
          </cell>
          <cell r="G261" t="str">
            <v>Female</v>
          </cell>
          <cell r="H261" t="str">
            <v>N</v>
          </cell>
          <cell r="I261" t="str">
            <v>Student</v>
          </cell>
          <cell r="J261">
            <v>0</v>
          </cell>
          <cell r="K261" t="str">
            <v/>
          </cell>
          <cell r="L261" t="str">
            <v>N</v>
          </cell>
          <cell r="M261">
            <v>0</v>
          </cell>
          <cell r="N261" t="str">
            <v/>
          </cell>
          <cell r="O261" t="str">
            <v>N</v>
          </cell>
          <cell r="P261">
            <v>0</v>
          </cell>
          <cell r="Q261" t="str">
            <v/>
          </cell>
          <cell r="R261" t="str">
            <v>N</v>
          </cell>
          <cell r="S261">
            <v>0</v>
          </cell>
          <cell r="T261" t="str">
            <v/>
          </cell>
          <cell r="U261" t="str">
            <v>N</v>
          </cell>
          <cell r="V261">
            <v>0</v>
          </cell>
          <cell r="W261" t="str">
            <v/>
          </cell>
          <cell r="X261" t="str">
            <v>N</v>
          </cell>
          <cell r="Y261">
            <v>0</v>
          </cell>
          <cell r="Z261">
            <v>0</v>
          </cell>
          <cell r="AA261" t="b">
            <v>0</v>
          </cell>
          <cell r="AB261" t="str">
            <v/>
          </cell>
          <cell r="AC261" t="str">
            <v/>
          </cell>
          <cell r="AD261" t="str">
            <v>PW408</v>
          </cell>
          <cell r="AE261">
            <v>0</v>
          </cell>
          <cell r="AG261">
            <v>227</v>
          </cell>
          <cell r="AH261" t="str">
            <v>PW408</v>
          </cell>
        </row>
        <row r="262">
          <cell r="B262" t="str">
            <v>YA276</v>
          </cell>
          <cell r="C262" t="str">
            <v>Yassien</v>
          </cell>
          <cell r="D262" t="str">
            <v>Abdillahi</v>
          </cell>
          <cell r="E262" t="str">
            <v>LSE</v>
          </cell>
          <cell r="F262" t="str">
            <v>LSE</v>
          </cell>
          <cell r="G262" t="str">
            <v>Male</v>
          </cell>
          <cell r="H262" t="str">
            <v>N</v>
          </cell>
          <cell r="I262" t="str">
            <v>Student</v>
          </cell>
          <cell r="J262">
            <v>0</v>
          </cell>
          <cell r="K262" t="str">
            <v/>
          </cell>
          <cell r="L262" t="str">
            <v>N</v>
          </cell>
          <cell r="M262">
            <v>0</v>
          </cell>
          <cell r="N262" t="str">
            <v/>
          </cell>
          <cell r="O262" t="str">
            <v>N</v>
          </cell>
          <cell r="P262">
            <v>0</v>
          </cell>
          <cell r="Q262" t="str">
            <v/>
          </cell>
          <cell r="R262" t="str">
            <v>N</v>
          </cell>
          <cell r="S262">
            <v>0</v>
          </cell>
          <cell r="T262" t="str">
            <v/>
          </cell>
          <cell r="U262" t="str">
            <v>N</v>
          </cell>
          <cell r="V262">
            <v>0</v>
          </cell>
          <cell r="W262" t="str">
            <v/>
          </cell>
          <cell r="X262" t="str">
            <v>N</v>
          </cell>
          <cell r="Y262">
            <v>0</v>
          </cell>
          <cell r="Z262">
            <v>0</v>
          </cell>
          <cell r="AA262">
            <v>0</v>
          </cell>
          <cell r="AB262">
            <v>115</v>
          </cell>
          <cell r="AC262">
            <v>253</v>
          </cell>
          <cell r="AD262" t="str">
            <v>YA276</v>
          </cell>
          <cell r="AE262" t="b">
            <v>0</v>
          </cell>
          <cell r="AG262" t="str">
            <v/>
          </cell>
          <cell r="AH262" t="str">
            <v>YA276</v>
          </cell>
        </row>
        <row r="263">
          <cell r="B263" t="str">
            <v>GB893</v>
          </cell>
          <cell r="C263" t="str">
            <v>Gaetan</v>
          </cell>
          <cell r="D263" t="str">
            <v>Burret</v>
          </cell>
          <cell r="E263" t="str">
            <v>LSE</v>
          </cell>
          <cell r="F263" t="str">
            <v>LSE</v>
          </cell>
          <cell r="G263" t="str">
            <v>Male</v>
          </cell>
          <cell r="H263" t="str">
            <v>N</v>
          </cell>
          <cell r="I263" t="str">
            <v>Student</v>
          </cell>
          <cell r="J263">
            <v>0</v>
          </cell>
          <cell r="K263" t="str">
            <v/>
          </cell>
          <cell r="L263" t="str">
            <v>N</v>
          </cell>
          <cell r="M263">
            <v>0</v>
          </cell>
          <cell r="N263" t="str">
            <v/>
          </cell>
          <cell r="O263" t="str">
            <v>N</v>
          </cell>
          <cell r="P263">
            <v>0</v>
          </cell>
          <cell r="Q263" t="str">
            <v/>
          </cell>
          <cell r="R263" t="str">
            <v>N</v>
          </cell>
          <cell r="S263">
            <v>0</v>
          </cell>
          <cell r="T263" t="str">
            <v/>
          </cell>
          <cell r="U263" t="str">
            <v>N</v>
          </cell>
          <cell r="V263">
            <v>0</v>
          </cell>
          <cell r="W263" t="str">
            <v/>
          </cell>
          <cell r="X263" t="str">
            <v>N</v>
          </cell>
          <cell r="Y263">
            <v>0</v>
          </cell>
          <cell r="Z263">
            <v>0</v>
          </cell>
          <cell r="AA263">
            <v>0</v>
          </cell>
          <cell r="AB263">
            <v>115</v>
          </cell>
          <cell r="AC263">
            <v>254</v>
          </cell>
          <cell r="AD263" t="str">
            <v>GB893</v>
          </cell>
          <cell r="AE263" t="b">
            <v>0</v>
          </cell>
          <cell r="AG263" t="str">
            <v/>
          </cell>
          <cell r="AH263" t="str">
            <v>GB893</v>
          </cell>
        </row>
        <row r="264">
          <cell r="B264" t="str">
            <v>KP273</v>
          </cell>
          <cell r="C264" t="str">
            <v>Kerstin</v>
          </cell>
          <cell r="D264" t="str">
            <v>Pohlmann </v>
          </cell>
          <cell r="E264" t="str">
            <v>KCL</v>
          </cell>
          <cell r="F264" t="str">
            <v>King's</v>
          </cell>
          <cell r="G264" t="str">
            <v>Female</v>
          </cell>
          <cell r="H264" t="str">
            <v>N</v>
          </cell>
          <cell r="I264" t="str">
            <v>Student</v>
          </cell>
          <cell r="J264">
            <v>0</v>
          </cell>
          <cell r="K264" t="str">
            <v/>
          </cell>
          <cell r="L264" t="str">
            <v>N</v>
          </cell>
          <cell r="M264">
            <v>0</v>
          </cell>
          <cell r="N264" t="str">
            <v/>
          </cell>
          <cell r="O264" t="str">
            <v>N</v>
          </cell>
          <cell r="P264">
            <v>0</v>
          </cell>
          <cell r="Q264" t="str">
            <v/>
          </cell>
          <cell r="R264" t="str">
            <v>N</v>
          </cell>
          <cell r="S264">
            <v>0</v>
          </cell>
          <cell r="T264" t="str">
            <v/>
          </cell>
          <cell r="U264" t="str">
            <v>N</v>
          </cell>
          <cell r="V264">
            <v>0</v>
          </cell>
          <cell r="W264" t="str">
            <v/>
          </cell>
          <cell r="X264" t="str">
            <v>N</v>
          </cell>
          <cell r="Y264">
            <v>0</v>
          </cell>
          <cell r="Z264">
            <v>0</v>
          </cell>
          <cell r="AA264" t="b">
            <v>0</v>
          </cell>
          <cell r="AB264" t="str">
            <v/>
          </cell>
          <cell r="AC264" t="str">
            <v/>
          </cell>
          <cell r="AD264" t="str">
            <v>KP273</v>
          </cell>
          <cell r="AE264">
            <v>0</v>
          </cell>
          <cell r="AG264">
            <v>228</v>
          </cell>
          <cell r="AH264" t="str">
            <v>KP273</v>
          </cell>
        </row>
        <row r="265">
          <cell r="B265" t="str">
            <v>AT488</v>
          </cell>
          <cell r="C265" t="str">
            <v>Abigail</v>
          </cell>
          <cell r="D265" t="str">
            <v>Trombley</v>
          </cell>
          <cell r="E265" t="str">
            <v>LSE</v>
          </cell>
          <cell r="F265" t="str">
            <v>LSE</v>
          </cell>
          <cell r="G265" t="str">
            <v>Female</v>
          </cell>
          <cell r="H265" t="str">
            <v>N</v>
          </cell>
          <cell r="I265" t="str">
            <v>Student</v>
          </cell>
          <cell r="J265">
            <v>0</v>
          </cell>
          <cell r="K265" t="str">
            <v/>
          </cell>
          <cell r="L265" t="str">
            <v>N</v>
          </cell>
          <cell r="M265">
            <v>0</v>
          </cell>
          <cell r="N265" t="str">
            <v/>
          </cell>
          <cell r="O265" t="str">
            <v>N</v>
          </cell>
          <cell r="P265">
            <v>0</v>
          </cell>
          <cell r="Q265" t="str">
            <v/>
          </cell>
          <cell r="R265" t="str">
            <v>N</v>
          </cell>
          <cell r="S265">
            <v>0</v>
          </cell>
          <cell r="T265" t="str">
            <v/>
          </cell>
          <cell r="U265" t="str">
            <v>N</v>
          </cell>
          <cell r="V265">
            <v>0</v>
          </cell>
          <cell r="W265" t="str">
            <v/>
          </cell>
          <cell r="X265" t="str">
            <v>N</v>
          </cell>
          <cell r="Y265">
            <v>0</v>
          </cell>
          <cell r="Z265">
            <v>0</v>
          </cell>
          <cell r="AA265" t="b">
            <v>0</v>
          </cell>
          <cell r="AB265" t="str">
            <v/>
          </cell>
          <cell r="AC265" t="str">
            <v/>
          </cell>
          <cell r="AD265" t="str">
            <v>AT488</v>
          </cell>
          <cell r="AE265">
            <v>0</v>
          </cell>
          <cell r="AG265">
            <v>229</v>
          </cell>
          <cell r="AH265" t="str">
            <v>AT488</v>
          </cell>
        </row>
        <row r="266">
          <cell r="B266" t="str">
            <v>SH751</v>
          </cell>
          <cell r="C266" t="str">
            <v>Sebastian</v>
          </cell>
          <cell r="D266" t="str">
            <v>Hanson</v>
          </cell>
          <cell r="E266" t="str">
            <v>LSE</v>
          </cell>
          <cell r="F266" t="str">
            <v>LSE</v>
          </cell>
          <cell r="G266" t="str">
            <v>Male</v>
          </cell>
          <cell r="H266" t="str">
            <v>N</v>
          </cell>
          <cell r="I266" t="str">
            <v>Student</v>
          </cell>
          <cell r="J266">
            <v>0</v>
          </cell>
          <cell r="K266" t="str">
            <v/>
          </cell>
          <cell r="L266" t="str">
            <v>N</v>
          </cell>
          <cell r="M266">
            <v>0</v>
          </cell>
          <cell r="N266" t="str">
            <v/>
          </cell>
          <cell r="O266" t="str">
            <v>N</v>
          </cell>
          <cell r="P266">
            <v>0</v>
          </cell>
          <cell r="Q266" t="str">
            <v/>
          </cell>
          <cell r="R266" t="str">
            <v>N</v>
          </cell>
          <cell r="S266">
            <v>0</v>
          </cell>
          <cell r="T266" t="str">
            <v/>
          </cell>
          <cell r="U266" t="str">
            <v>N</v>
          </cell>
          <cell r="V266">
            <v>0</v>
          </cell>
          <cell r="W266" t="str">
            <v/>
          </cell>
          <cell r="X266" t="str">
            <v>N</v>
          </cell>
          <cell r="Y266">
            <v>0</v>
          </cell>
          <cell r="Z266">
            <v>0</v>
          </cell>
          <cell r="AA266">
            <v>0</v>
          </cell>
          <cell r="AB266">
            <v>115</v>
          </cell>
          <cell r="AC266">
            <v>255</v>
          </cell>
          <cell r="AD266" t="str">
            <v>SH751</v>
          </cell>
          <cell r="AE266" t="b">
            <v>0</v>
          </cell>
          <cell r="AG266" t="str">
            <v/>
          </cell>
          <cell r="AH266" t="str">
            <v>SH751</v>
          </cell>
        </row>
        <row r="267">
          <cell r="B267" t="str">
            <v>SO257</v>
          </cell>
          <cell r="C267" t="str">
            <v>Sarah</v>
          </cell>
          <cell r="D267" t="str">
            <v>Otter</v>
          </cell>
          <cell r="E267" t="str">
            <v>LSE</v>
          </cell>
          <cell r="F267" t="str">
            <v>LSE</v>
          </cell>
          <cell r="G267" t="str">
            <v>Female</v>
          </cell>
          <cell r="H267" t="str">
            <v>N</v>
          </cell>
          <cell r="I267" t="str">
            <v>Student</v>
          </cell>
          <cell r="J267">
            <v>0</v>
          </cell>
          <cell r="K267" t="str">
            <v/>
          </cell>
          <cell r="L267" t="str">
            <v>N</v>
          </cell>
          <cell r="M267">
            <v>0</v>
          </cell>
          <cell r="N267" t="str">
            <v/>
          </cell>
          <cell r="O267" t="str">
            <v>N</v>
          </cell>
          <cell r="P267">
            <v>0</v>
          </cell>
          <cell r="Q267" t="str">
            <v/>
          </cell>
          <cell r="R267" t="str">
            <v>N</v>
          </cell>
          <cell r="S267">
            <v>0</v>
          </cell>
          <cell r="T267" t="str">
            <v/>
          </cell>
          <cell r="U267" t="str">
            <v>N</v>
          </cell>
          <cell r="V267">
            <v>0</v>
          </cell>
          <cell r="W267" t="str">
            <v/>
          </cell>
          <cell r="X267" t="str">
            <v>N</v>
          </cell>
          <cell r="Y267">
            <v>0</v>
          </cell>
          <cell r="Z267">
            <v>0</v>
          </cell>
          <cell r="AA267" t="b">
            <v>0</v>
          </cell>
          <cell r="AB267" t="str">
            <v/>
          </cell>
          <cell r="AC267" t="str">
            <v/>
          </cell>
          <cell r="AD267" t="str">
            <v>SO257</v>
          </cell>
          <cell r="AE267">
            <v>0</v>
          </cell>
          <cell r="AG267">
            <v>230</v>
          </cell>
          <cell r="AH267" t="str">
            <v>SO257</v>
          </cell>
        </row>
        <row r="268">
          <cell r="B268" t="str">
            <v>MK943</v>
          </cell>
          <cell r="C268" t="str">
            <v>Mohammed</v>
          </cell>
          <cell r="D268" t="str">
            <v>Khalil</v>
          </cell>
          <cell r="E268" t="str">
            <v>UCL</v>
          </cell>
          <cell r="F268" t="str">
            <v>UCL</v>
          </cell>
          <cell r="G268" t="str">
            <v>Male</v>
          </cell>
          <cell r="H268" t="str">
            <v>N</v>
          </cell>
          <cell r="I268" t="str">
            <v>Student</v>
          </cell>
          <cell r="J268">
            <v>0</v>
          </cell>
          <cell r="K268" t="str">
            <v/>
          </cell>
          <cell r="L268" t="str">
            <v>N</v>
          </cell>
          <cell r="M268">
            <v>0</v>
          </cell>
          <cell r="N268" t="str">
            <v/>
          </cell>
          <cell r="O268" t="str">
            <v>N</v>
          </cell>
          <cell r="P268">
            <v>0</v>
          </cell>
          <cell r="Q268" t="str">
            <v/>
          </cell>
          <cell r="R268" t="str">
            <v>N</v>
          </cell>
          <cell r="S268">
            <v>0</v>
          </cell>
          <cell r="T268" t="str">
            <v/>
          </cell>
          <cell r="U268" t="str">
            <v>N</v>
          </cell>
          <cell r="V268">
            <v>0</v>
          </cell>
          <cell r="W268" t="str">
            <v/>
          </cell>
          <cell r="X268" t="str">
            <v>N</v>
          </cell>
          <cell r="Y268">
            <v>0</v>
          </cell>
          <cell r="Z268">
            <v>0</v>
          </cell>
          <cell r="AA268">
            <v>0</v>
          </cell>
          <cell r="AB268">
            <v>115</v>
          </cell>
          <cell r="AC268">
            <v>256</v>
          </cell>
          <cell r="AD268" t="str">
            <v>MK943</v>
          </cell>
          <cell r="AE268" t="b">
            <v>0</v>
          </cell>
          <cell r="AG268" t="str">
            <v/>
          </cell>
          <cell r="AH268" t="str">
            <v>MK943</v>
          </cell>
        </row>
        <row r="269">
          <cell r="B269" t="str">
            <v>WP501</v>
          </cell>
          <cell r="C269" t="str">
            <v>William</v>
          </cell>
          <cell r="D269" t="str">
            <v>Primett</v>
          </cell>
          <cell r="E269" t="str">
            <v>Goldsmiths</v>
          </cell>
          <cell r="F269" t="str">
            <v>Goldsmiths</v>
          </cell>
          <cell r="G269" t="str">
            <v>Male</v>
          </cell>
          <cell r="H269" t="str">
            <v>N</v>
          </cell>
          <cell r="I269" t="str">
            <v>Student</v>
          </cell>
          <cell r="J269">
            <v>0</v>
          </cell>
          <cell r="K269" t="str">
            <v/>
          </cell>
          <cell r="L269" t="str">
            <v>N</v>
          </cell>
          <cell r="M269">
            <v>0</v>
          </cell>
          <cell r="N269" t="str">
            <v/>
          </cell>
          <cell r="O269" t="str">
            <v>N</v>
          </cell>
          <cell r="P269">
            <v>0</v>
          </cell>
          <cell r="Q269" t="str">
            <v/>
          </cell>
          <cell r="R269" t="str">
            <v>N</v>
          </cell>
          <cell r="S269">
            <v>0</v>
          </cell>
          <cell r="T269" t="str">
            <v/>
          </cell>
          <cell r="U269" t="str">
            <v>N</v>
          </cell>
          <cell r="V269">
            <v>0</v>
          </cell>
          <cell r="W269" t="str">
            <v/>
          </cell>
          <cell r="X269" t="str">
            <v>N</v>
          </cell>
          <cell r="Y269">
            <v>0</v>
          </cell>
          <cell r="Z269">
            <v>0</v>
          </cell>
          <cell r="AA269">
            <v>0</v>
          </cell>
          <cell r="AB269">
            <v>115</v>
          </cell>
          <cell r="AC269">
            <v>257</v>
          </cell>
          <cell r="AD269" t="str">
            <v>WP501</v>
          </cell>
          <cell r="AE269" t="b">
            <v>0</v>
          </cell>
          <cell r="AG269" t="str">
            <v/>
          </cell>
          <cell r="AH269" t="str">
            <v>WP501</v>
          </cell>
        </row>
        <row r="270">
          <cell r="B270" t="str">
            <v>RN624</v>
          </cell>
          <cell r="C270" t="str">
            <v>Rohan</v>
          </cell>
          <cell r="D270" t="str">
            <v>Nawalrai</v>
          </cell>
          <cell r="E270" t="str">
            <v>KCL</v>
          </cell>
          <cell r="F270" t="str">
            <v>King's</v>
          </cell>
          <cell r="G270" t="str">
            <v>Male</v>
          </cell>
          <cell r="H270" t="str">
            <v>N</v>
          </cell>
          <cell r="I270" t="str">
            <v>Student</v>
          </cell>
          <cell r="J270">
            <v>0</v>
          </cell>
          <cell r="K270" t="str">
            <v/>
          </cell>
          <cell r="L270" t="str">
            <v>N</v>
          </cell>
          <cell r="M270">
            <v>0</v>
          </cell>
          <cell r="N270" t="str">
            <v/>
          </cell>
          <cell r="O270" t="str">
            <v>N</v>
          </cell>
          <cell r="P270">
            <v>0</v>
          </cell>
          <cell r="Q270" t="str">
            <v/>
          </cell>
          <cell r="R270" t="str">
            <v>N</v>
          </cell>
          <cell r="S270">
            <v>0</v>
          </cell>
          <cell r="T270" t="str">
            <v/>
          </cell>
          <cell r="U270" t="str">
            <v>N</v>
          </cell>
          <cell r="V270">
            <v>0</v>
          </cell>
          <cell r="W270" t="str">
            <v/>
          </cell>
          <cell r="X270" t="str">
            <v>N</v>
          </cell>
          <cell r="Y270">
            <v>0</v>
          </cell>
          <cell r="Z270">
            <v>0</v>
          </cell>
          <cell r="AA270">
            <v>0</v>
          </cell>
          <cell r="AB270">
            <v>115</v>
          </cell>
          <cell r="AC270">
            <v>258</v>
          </cell>
          <cell r="AD270" t="str">
            <v>RN624</v>
          </cell>
          <cell r="AE270" t="b">
            <v>0</v>
          </cell>
          <cell r="AG270" t="str">
            <v/>
          </cell>
          <cell r="AH270" t="str">
            <v>RN624</v>
          </cell>
        </row>
        <row r="271">
          <cell r="B271" t="str">
            <v>PB599</v>
          </cell>
          <cell r="C271" t="str">
            <v>Philipa</v>
          </cell>
          <cell r="D271" t="str">
            <v>Bateman</v>
          </cell>
          <cell r="E271" t="str">
            <v>Reading</v>
          </cell>
          <cell r="F271" t="str">
            <v>Reading</v>
          </cell>
          <cell r="G271" t="str">
            <v>Female</v>
          </cell>
          <cell r="H271" t="str">
            <v>N</v>
          </cell>
          <cell r="I271" t="str">
            <v>Student</v>
          </cell>
          <cell r="J271">
            <v>0</v>
          </cell>
          <cell r="K271" t="str">
            <v/>
          </cell>
          <cell r="L271" t="str">
            <v>N</v>
          </cell>
          <cell r="M271">
            <v>0</v>
          </cell>
          <cell r="N271" t="str">
            <v/>
          </cell>
          <cell r="O271" t="str">
            <v>N</v>
          </cell>
          <cell r="P271">
            <v>0</v>
          </cell>
          <cell r="Q271" t="str">
            <v/>
          </cell>
          <cell r="R271" t="str">
            <v>N</v>
          </cell>
          <cell r="S271">
            <v>0</v>
          </cell>
          <cell r="T271" t="str">
            <v/>
          </cell>
          <cell r="U271" t="str">
            <v>N</v>
          </cell>
          <cell r="V271">
            <v>0</v>
          </cell>
          <cell r="W271" t="str">
            <v/>
          </cell>
          <cell r="X271" t="str">
            <v>N</v>
          </cell>
          <cell r="Y271">
            <v>0</v>
          </cell>
          <cell r="Z271">
            <v>0</v>
          </cell>
          <cell r="AA271" t="b">
            <v>0</v>
          </cell>
          <cell r="AB271" t="str">
            <v/>
          </cell>
          <cell r="AC271" t="str">
            <v/>
          </cell>
          <cell r="AD271" t="str">
            <v>PB599</v>
          </cell>
          <cell r="AE271">
            <v>0</v>
          </cell>
          <cell r="AG271">
            <v>231</v>
          </cell>
          <cell r="AH271" t="str">
            <v>PB599</v>
          </cell>
        </row>
        <row r="272">
          <cell r="B272" t="str">
            <v>AQ694</v>
          </cell>
          <cell r="C272" t="str">
            <v>Andrew</v>
          </cell>
          <cell r="D272" t="str">
            <v>Quinn</v>
          </cell>
          <cell r="E272" t="str">
            <v>Reading</v>
          </cell>
          <cell r="F272" t="str">
            <v>Reading</v>
          </cell>
          <cell r="G272" t="str">
            <v>Male</v>
          </cell>
          <cell r="H272" t="str">
            <v>N</v>
          </cell>
          <cell r="I272" t="str">
            <v>Student</v>
          </cell>
          <cell r="J272">
            <v>0</v>
          </cell>
          <cell r="K272" t="str">
            <v/>
          </cell>
          <cell r="L272" t="str">
            <v>N</v>
          </cell>
          <cell r="M272">
            <v>0</v>
          </cell>
          <cell r="N272" t="str">
            <v/>
          </cell>
          <cell r="O272" t="str">
            <v>N</v>
          </cell>
          <cell r="P272">
            <v>0</v>
          </cell>
          <cell r="Q272" t="str">
            <v/>
          </cell>
          <cell r="R272" t="str">
            <v>N</v>
          </cell>
          <cell r="S272">
            <v>0</v>
          </cell>
          <cell r="T272" t="str">
            <v/>
          </cell>
          <cell r="U272" t="str">
            <v>N</v>
          </cell>
          <cell r="V272">
            <v>0</v>
          </cell>
          <cell r="W272" t="str">
            <v/>
          </cell>
          <cell r="X272" t="str">
            <v>N</v>
          </cell>
          <cell r="Y272">
            <v>0</v>
          </cell>
          <cell r="Z272">
            <v>0</v>
          </cell>
          <cell r="AA272">
            <v>0</v>
          </cell>
          <cell r="AB272">
            <v>115</v>
          </cell>
          <cell r="AC272">
            <v>259</v>
          </cell>
          <cell r="AD272" t="str">
            <v>AQ694</v>
          </cell>
          <cell r="AE272" t="b">
            <v>0</v>
          </cell>
          <cell r="AG272" t="str">
            <v/>
          </cell>
          <cell r="AH272" t="str">
            <v>AQ694</v>
          </cell>
        </row>
        <row r="273">
          <cell r="B273" t="str">
            <v>BG725</v>
          </cell>
          <cell r="C273" t="str">
            <v>Bethan </v>
          </cell>
          <cell r="D273" t="str">
            <v>Gibson </v>
          </cell>
          <cell r="E273" t="str">
            <v>Reading</v>
          </cell>
          <cell r="F273" t="str">
            <v>Reading</v>
          </cell>
          <cell r="G273" t="str">
            <v>Female</v>
          </cell>
          <cell r="H273" t="str">
            <v>N</v>
          </cell>
          <cell r="I273" t="str">
            <v>Student</v>
          </cell>
          <cell r="J273">
            <v>0</v>
          </cell>
          <cell r="K273" t="str">
            <v/>
          </cell>
          <cell r="L273" t="str">
            <v>N</v>
          </cell>
          <cell r="M273">
            <v>0</v>
          </cell>
          <cell r="N273" t="str">
            <v/>
          </cell>
          <cell r="O273" t="str">
            <v>N</v>
          </cell>
          <cell r="P273">
            <v>0</v>
          </cell>
          <cell r="Q273" t="str">
            <v/>
          </cell>
          <cell r="R273" t="str">
            <v>N</v>
          </cell>
          <cell r="S273">
            <v>0</v>
          </cell>
          <cell r="T273" t="str">
            <v/>
          </cell>
          <cell r="U273" t="str">
            <v>N</v>
          </cell>
          <cell r="V273">
            <v>0</v>
          </cell>
          <cell r="W273" t="str">
            <v/>
          </cell>
          <cell r="X273" t="str">
            <v>N</v>
          </cell>
          <cell r="Y273">
            <v>0</v>
          </cell>
          <cell r="Z273">
            <v>0</v>
          </cell>
          <cell r="AA273" t="b">
            <v>0</v>
          </cell>
          <cell r="AB273" t="str">
            <v/>
          </cell>
          <cell r="AC273" t="str">
            <v/>
          </cell>
          <cell r="AD273" t="str">
            <v>BG725</v>
          </cell>
          <cell r="AE273">
            <v>0</v>
          </cell>
          <cell r="AG273">
            <v>232</v>
          </cell>
          <cell r="AH273" t="str">
            <v>BG725</v>
          </cell>
        </row>
        <row r="274">
          <cell r="B274" t="str">
            <v>SJ363</v>
          </cell>
          <cell r="C274" t="str">
            <v>Sophie</v>
          </cell>
          <cell r="D274" t="str">
            <v>Jones</v>
          </cell>
          <cell r="E274" t="str">
            <v>Reading</v>
          </cell>
          <cell r="F274" t="str">
            <v>Reading</v>
          </cell>
          <cell r="G274" t="str">
            <v>Female</v>
          </cell>
          <cell r="H274" t="str">
            <v>N</v>
          </cell>
          <cell r="I274" t="str">
            <v>Student</v>
          </cell>
          <cell r="J274">
            <v>0</v>
          </cell>
          <cell r="K274" t="str">
            <v/>
          </cell>
          <cell r="L274" t="str">
            <v>N</v>
          </cell>
          <cell r="M274">
            <v>0</v>
          </cell>
          <cell r="N274" t="str">
            <v/>
          </cell>
          <cell r="O274" t="str">
            <v>N</v>
          </cell>
          <cell r="P274">
            <v>0</v>
          </cell>
          <cell r="Q274" t="str">
            <v/>
          </cell>
          <cell r="R274" t="str">
            <v>N</v>
          </cell>
          <cell r="S274">
            <v>0</v>
          </cell>
          <cell r="T274" t="str">
            <v/>
          </cell>
          <cell r="U274" t="str">
            <v>N</v>
          </cell>
          <cell r="V274">
            <v>0</v>
          </cell>
          <cell r="W274" t="str">
            <v/>
          </cell>
          <cell r="X274" t="str">
            <v>N</v>
          </cell>
          <cell r="Y274">
            <v>0</v>
          </cell>
          <cell r="Z274">
            <v>0</v>
          </cell>
          <cell r="AA274" t="b">
            <v>0</v>
          </cell>
          <cell r="AB274" t="str">
            <v/>
          </cell>
          <cell r="AC274" t="str">
            <v/>
          </cell>
          <cell r="AD274" t="str">
            <v>SJ363</v>
          </cell>
          <cell r="AE274">
            <v>0</v>
          </cell>
          <cell r="AG274">
            <v>233</v>
          </cell>
          <cell r="AH274" t="str">
            <v>SJ363</v>
          </cell>
        </row>
        <row r="275">
          <cell r="B275" t="str">
            <v>TM340</v>
          </cell>
          <cell r="C275" t="str">
            <v>Tom</v>
          </cell>
          <cell r="D275" t="str">
            <v>McArdle</v>
          </cell>
          <cell r="E275" t="str">
            <v>Reading</v>
          </cell>
          <cell r="F275" t="str">
            <v>Reading</v>
          </cell>
          <cell r="G275" t="str">
            <v>Male</v>
          </cell>
          <cell r="H275" t="str">
            <v>N</v>
          </cell>
          <cell r="I275" t="str">
            <v>Student</v>
          </cell>
          <cell r="J275">
            <v>0</v>
          </cell>
          <cell r="K275" t="str">
            <v/>
          </cell>
          <cell r="L275" t="str">
            <v>N</v>
          </cell>
          <cell r="M275">
            <v>0</v>
          </cell>
          <cell r="N275" t="str">
            <v/>
          </cell>
          <cell r="O275" t="str">
            <v>N</v>
          </cell>
          <cell r="P275">
            <v>0</v>
          </cell>
          <cell r="Q275" t="str">
            <v/>
          </cell>
          <cell r="R275" t="str">
            <v>N</v>
          </cell>
          <cell r="S275">
            <v>0</v>
          </cell>
          <cell r="T275" t="str">
            <v/>
          </cell>
          <cell r="U275" t="str">
            <v>N</v>
          </cell>
          <cell r="V275">
            <v>0</v>
          </cell>
          <cell r="W275" t="str">
            <v/>
          </cell>
          <cell r="X275" t="str">
            <v>N</v>
          </cell>
          <cell r="Y275">
            <v>0</v>
          </cell>
          <cell r="Z275">
            <v>0</v>
          </cell>
          <cell r="AA275">
            <v>0</v>
          </cell>
          <cell r="AB275">
            <v>115</v>
          </cell>
          <cell r="AC275">
            <v>260</v>
          </cell>
          <cell r="AD275" t="str">
            <v>TM340</v>
          </cell>
          <cell r="AE275" t="b">
            <v>0</v>
          </cell>
          <cell r="AG275" t="str">
            <v/>
          </cell>
          <cell r="AH275" t="str">
            <v>TM340</v>
          </cell>
        </row>
        <row r="276">
          <cell r="B276" t="str">
            <v>LW702</v>
          </cell>
          <cell r="C276" t="str">
            <v>Lucy</v>
          </cell>
          <cell r="D276" t="str">
            <v>Wright</v>
          </cell>
          <cell r="E276" t="str">
            <v>Reading</v>
          </cell>
          <cell r="F276" t="str">
            <v>Reading</v>
          </cell>
          <cell r="G276" t="str">
            <v>Female</v>
          </cell>
          <cell r="H276" t="str">
            <v>N</v>
          </cell>
          <cell r="I276" t="str">
            <v>Student</v>
          </cell>
          <cell r="J276">
            <v>0</v>
          </cell>
          <cell r="K276" t="str">
            <v/>
          </cell>
          <cell r="L276" t="str">
            <v>N</v>
          </cell>
          <cell r="M276">
            <v>0</v>
          </cell>
          <cell r="N276" t="str">
            <v/>
          </cell>
          <cell r="O276" t="str">
            <v>N</v>
          </cell>
          <cell r="P276">
            <v>0</v>
          </cell>
          <cell r="Q276" t="str">
            <v/>
          </cell>
          <cell r="R276" t="str">
            <v>N</v>
          </cell>
          <cell r="S276">
            <v>0</v>
          </cell>
          <cell r="T276" t="str">
            <v/>
          </cell>
          <cell r="U276" t="str">
            <v>N</v>
          </cell>
          <cell r="V276">
            <v>0</v>
          </cell>
          <cell r="W276" t="str">
            <v/>
          </cell>
          <cell r="X276" t="str">
            <v>N</v>
          </cell>
          <cell r="Y276">
            <v>0</v>
          </cell>
          <cell r="Z276">
            <v>0</v>
          </cell>
          <cell r="AA276" t="b">
            <v>0</v>
          </cell>
          <cell r="AB276" t="str">
            <v/>
          </cell>
          <cell r="AC276" t="str">
            <v/>
          </cell>
          <cell r="AD276" t="str">
            <v>LW702</v>
          </cell>
          <cell r="AE276">
            <v>0</v>
          </cell>
          <cell r="AG276">
            <v>234</v>
          </cell>
          <cell r="AH276" t="str">
            <v>LW702</v>
          </cell>
        </row>
        <row r="277">
          <cell r="B277" t="str">
            <v>MG634</v>
          </cell>
          <cell r="C277" t="str">
            <v>Matthew</v>
          </cell>
          <cell r="D277" t="str">
            <v>Gilbert</v>
          </cell>
          <cell r="E277" t="str">
            <v>Reading</v>
          </cell>
          <cell r="F277" t="str">
            <v>Reading</v>
          </cell>
          <cell r="G277" t="str">
            <v>Male</v>
          </cell>
          <cell r="H277" t="str">
            <v>N</v>
          </cell>
          <cell r="I277" t="str">
            <v>Student</v>
          </cell>
          <cell r="J277">
            <v>0</v>
          </cell>
          <cell r="K277" t="str">
            <v/>
          </cell>
          <cell r="L277" t="str">
            <v>N</v>
          </cell>
          <cell r="M277">
            <v>0</v>
          </cell>
          <cell r="N277" t="str">
            <v/>
          </cell>
          <cell r="O277" t="str">
            <v>N</v>
          </cell>
          <cell r="P277">
            <v>0</v>
          </cell>
          <cell r="Q277" t="str">
            <v/>
          </cell>
          <cell r="R277" t="str">
            <v>N</v>
          </cell>
          <cell r="S277">
            <v>0</v>
          </cell>
          <cell r="T277" t="str">
            <v/>
          </cell>
          <cell r="U277" t="str">
            <v>N</v>
          </cell>
          <cell r="V277">
            <v>0</v>
          </cell>
          <cell r="W277" t="str">
            <v/>
          </cell>
          <cell r="X277" t="str">
            <v>N</v>
          </cell>
          <cell r="Y277">
            <v>0</v>
          </cell>
          <cell r="Z277">
            <v>0</v>
          </cell>
          <cell r="AA277">
            <v>0</v>
          </cell>
          <cell r="AB277">
            <v>115</v>
          </cell>
          <cell r="AC277">
            <v>261</v>
          </cell>
          <cell r="AD277" t="str">
            <v>MG634</v>
          </cell>
          <cell r="AE277" t="b">
            <v>0</v>
          </cell>
          <cell r="AG277" t="str">
            <v/>
          </cell>
          <cell r="AH277" t="str">
            <v>MG634</v>
          </cell>
        </row>
        <row r="278">
          <cell r="B278" t="str">
            <v>FN270</v>
          </cell>
          <cell r="C278" t="str">
            <v>Freddie</v>
          </cell>
          <cell r="D278" t="str">
            <v>Neal</v>
          </cell>
          <cell r="E278" t="str">
            <v>KCL</v>
          </cell>
          <cell r="F278" t="str">
            <v>King's</v>
          </cell>
          <cell r="G278" t="str">
            <v>Female</v>
          </cell>
          <cell r="H278" t="str">
            <v>N</v>
          </cell>
          <cell r="I278" t="str">
            <v>Student</v>
          </cell>
          <cell r="J278">
            <v>0</v>
          </cell>
          <cell r="K278" t="str">
            <v/>
          </cell>
          <cell r="L278" t="str">
            <v>N</v>
          </cell>
          <cell r="M278">
            <v>0</v>
          </cell>
          <cell r="N278" t="str">
            <v/>
          </cell>
          <cell r="O278" t="str">
            <v>N</v>
          </cell>
          <cell r="P278">
            <v>0</v>
          </cell>
          <cell r="Q278" t="str">
            <v/>
          </cell>
          <cell r="R278" t="str">
            <v>N</v>
          </cell>
          <cell r="S278">
            <v>0</v>
          </cell>
          <cell r="T278" t="str">
            <v/>
          </cell>
          <cell r="U278" t="str">
            <v>N</v>
          </cell>
          <cell r="V278">
            <v>0</v>
          </cell>
          <cell r="W278" t="str">
            <v/>
          </cell>
          <cell r="X278" t="str">
            <v>N</v>
          </cell>
          <cell r="Y278">
            <v>0</v>
          </cell>
          <cell r="Z278">
            <v>0</v>
          </cell>
          <cell r="AA278" t="b">
            <v>0</v>
          </cell>
          <cell r="AB278" t="str">
            <v/>
          </cell>
          <cell r="AC278" t="str">
            <v/>
          </cell>
          <cell r="AD278" t="str">
            <v>FN270</v>
          </cell>
          <cell r="AE278">
            <v>0</v>
          </cell>
          <cell r="AG278">
            <v>235</v>
          </cell>
          <cell r="AH278" t="str">
            <v>FN270</v>
          </cell>
        </row>
        <row r="279">
          <cell r="B279" t="str">
            <v>JB480</v>
          </cell>
          <cell r="C279" t="str">
            <v>Jack</v>
          </cell>
          <cell r="D279" t="str">
            <v>Benson</v>
          </cell>
          <cell r="E279" t="str">
            <v>Reading</v>
          </cell>
          <cell r="F279" t="str">
            <v>Reading</v>
          </cell>
          <cell r="G279" t="str">
            <v>Male</v>
          </cell>
          <cell r="H279" t="str">
            <v>N</v>
          </cell>
          <cell r="I279" t="str">
            <v>Student</v>
          </cell>
          <cell r="J279">
            <v>0</v>
          </cell>
          <cell r="K279" t="str">
            <v/>
          </cell>
          <cell r="L279" t="str">
            <v>N</v>
          </cell>
          <cell r="M279">
            <v>0</v>
          </cell>
          <cell r="N279" t="str">
            <v/>
          </cell>
          <cell r="O279" t="str">
            <v>N</v>
          </cell>
          <cell r="P279">
            <v>0</v>
          </cell>
          <cell r="Q279" t="str">
            <v/>
          </cell>
          <cell r="R279" t="str">
            <v>N</v>
          </cell>
          <cell r="S279">
            <v>0</v>
          </cell>
          <cell r="T279" t="str">
            <v/>
          </cell>
          <cell r="U279" t="str">
            <v>N</v>
          </cell>
          <cell r="V279">
            <v>0</v>
          </cell>
          <cell r="W279" t="str">
            <v/>
          </cell>
          <cell r="X279" t="str">
            <v>N</v>
          </cell>
          <cell r="Y279">
            <v>0</v>
          </cell>
          <cell r="Z279">
            <v>0</v>
          </cell>
          <cell r="AA279">
            <v>0</v>
          </cell>
          <cell r="AB279">
            <v>115</v>
          </cell>
          <cell r="AC279">
            <v>262</v>
          </cell>
          <cell r="AD279" t="str">
            <v>JB480</v>
          </cell>
          <cell r="AE279" t="b">
            <v>0</v>
          </cell>
          <cell r="AG279" t="str">
            <v/>
          </cell>
          <cell r="AH279" t="str">
            <v>JB480</v>
          </cell>
        </row>
        <row r="280">
          <cell r="B280" t="str">
            <v>AC306</v>
          </cell>
          <cell r="C280" t="str">
            <v>Andrew</v>
          </cell>
          <cell r="D280" t="str">
            <v>Cowan</v>
          </cell>
          <cell r="E280" t="str">
            <v>LSE</v>
          </cell>
          <cell r="F280" t="str">
            <v>LSE</v>
          </cell>
          <cell r="G280" t="str">
            <v>Male</v>
          </cell>
          <cell r="H280" t="str">
            <v>N</v>
          </cell>
          <cell r="I280" t="str">
            <v>Student</v>
          </cell>
          <cell r="J280">
            <v>0</v>
          </cell>
          <cell r="K280" t="str">
            <v/>
          </cell>
          <cell r="L280" t="str">
            <v>N</v>
          </cell>
          <cell r="M280">
            <v>0</v>
          </cell>
          <cell r="N280" t="str">
            <v/>
          </cell>
          <cell r="O280" t="str">
            <v>N</v>
          </cell>
          <cell r="P280">
            <v>0</v>
          </cell>
          <cell r="Q280" t="str">
            <v/>
          </cell>
          <cell r="R280" t="str">
            <v>N</v>
          </cell>
          <cell r="S280">
            <v>0</v>
          </cell>
          <cell r="T280" t="str">
            <v/>
          </cell>
          <cell r="U280" t="str">
            <v>N</v>
          </cell>
          <cell r="V280">
            <v>0</v>
          </cell>
          <cell r="W280" t="str">
            <v/>
          </cell>
          <cell r="X280" t="str">
            <v>N</v>
          </cell>
          <cell r="Y280">
            <v>0</v>
          </cell>
          <cell r="Z280">
            <v>0</v>
          </cell>
          <cell r="AA280">
            <v>0</v>
          </cell>
          <cell r="AB280">
            <v>115</v>
          </cell>
          <cell r="AC280">
            <v>263</v>
          </cell>
          <cell r="AD280" t="str">
            <v>AC306</v>
          </cell>
          <cell r="AE280" t="b">
            <v>0</v>
          </cell>
          <cell r="AG280" t="str">
            <v/>
          </cell>
          <cell r="AH280" t="str">
            <v>AC306</v>
          </cell>
        </row>
        <row r="281">
          <cell r="B281" t="str">
            <v>WM296</v>
          </cell>
          <cell r="C281" t="str">
            <v>Will</v>
          </cell>
          <cell r="D281" t="str">
            <v>Marshall</v>
          </cell>
          <cell r="E281" t="str">
            <v>KCL</v>
          </cell>
          <cell r="F281" t="str">
            <v>King's</v>
          </cell>
          <cell r="G281" t="str">
            <v>Male</v>
          </cell>
          <cell r="H281" t="str">
            <v>N</v>
          </cell>
          <cell r="I281" t="str">
            <v>Student</v>
          </cell>
          <cell r="J281">
            <v>0</v>
          </cell>
          <cell r="K281" t="str">
            <v/>
          </cell>
          <cell r="L281" t="str">
            <v>N</v>
          </cell>
          <cell r="M281">
            <v>0</v>
          </cell>
          <cell r="N281" t="str">
            <v/>
          </cell>
          <cell r="O281" t="str">
            <v>N</v>
          </cell>
          <cell r="P281">
            <v>0</v>
          </cell>
          <cell r="Q281" t="str">
            <v/>
          </cell>
          <cell r="R281" t="str">
            <v>N</v>
          </cell>
          <cell r="S281">
            <v>0</v>
          </cell>
          <cell r="T281" t="str">
            <v/>
          </cell>
          <cell r="U281" t="str">
            <v>N</v>
          </cell>
          <cell r="V281">
            <v>0</v>
          </cell>
          <cell r="W281" t="str">
            <v/>
          </cell>
          <cell r="X281" t="str">
            <v>N</v>
          </cell>
          <cell r="Y281">
            <v>0</v>
          </cell>
          <cell r="Z281">
            <v>0</v>
          </cell>
          <cell r="AA281">
            <v>0</v>
          </cell>
          <cell r="AB281">
            <v>115</v>
          </cell>
          <cell r="AC281">
            <v>264</v>
          </cell>
          <cell r="AD281" t="str">
            <v>WM296</v>
          </cell>
          <cell r="AE281" t="b">
            <v>0</v>
          </cell>
          <cell r="AG281" t="str">
            <v/>
          </cell>
          <cell r="AH281" t="str">
            <v>WM296</v>
          </cell>
        </row>
        <row r="282">
          <cell r="B282" t="str">
            <v>LA850</v>
          </cell>
          <cell r="C282" t="str">
            <v>Lio</v>
          </cell>
          <cell r="D282" t="str">
            <v>Ando-Bourguet</v>
          </cell>
          <cell r="E282" t="str">
            <v>LSE</v>
          </cell>
          <cell r="F282" t="str">
            <v>LSE</v>
          </cell>
          <cell r="G282" t="str">
            <v>Female</v>
          </cell>
          <cell r="H282" t="str">
            <v>N</v>
          </cell>
          <cell r="I282" t="str">
            <v>Student</v>
          </cell>
          <cell r="J282">
            <v>0</v>
          </cell>
          <cell r="K282" t="str">
            <v/>
          </cell>
          <cell r="L282" t="str">
            <v>N</v>
          </cell>
          <cell r="M282">
            <v>0</v>
          </cell>
          <cell r="N282" t="str">
            <v/>
          </cell>
          <cell r="O282" t="str">
            <v>N</v>
          </cell>
          <cell r="P282">
            <v>0</v>
          </cell>
          <cell r="Q282" t="str">
            <v/>
          </cell>
          <cell r="R282" t="str">
            <v>N</v>
          </cell>
          <cell r="S282">
            <v>0</v>
          </cell>
          <cell r="T282" t="str">
            <v/>
          </cell>
          <cell r="U282" t="str">
            <v>N</v>
          </cell>
          <cell r="V282">
            <v>0</v>
          </cell>
          <cell r="W282" t="str">
            <v/>
          </cell>
          <cell r="X282" t="str">
            <v>N</v>
          </cell>
          <cell r="Y282">
            <v>0</v>
          </cell>
          <cell r="Z282">
            <v>0</v>
          </cell>
          <cell r="AA282" t="b">
            <v>0</v>
          </cell>
          <cell r="AB282" t="str">
            <v/>
          </cell>
          <cell r="AC282" t="str">
            <v/>
          </cell>
          <cell r="AD282" t="str">
            <v>LA850</v>
          </cell>
          <cell r="AE282">
            <v>0</v>
          </cell>
          <cell r="AG282">
            <v>236</v>
          </cell>
          <cell r="AH282" t="str">
            <v>LA850</v>
          </cell>
        </row>
        <row r="283">
          <cell r="B283" t="str">
            <v>AS347</v>
          </cell>
          <cell r="C283" t="str">
            <v>Anastasia</v>
          </cell>
          <cell r="D283" t="str">
            <v>Stone</v>
          </cell>
          <cell r="E283" t="str">
            <v>RHUL</v>
          </cell>
          <cell r="F283" t="str">
            <v>RHUL</v>
          </cell>
          <cell r="G283" t="str">
            <v>Female</v>
          </cell>
          <cell r="H283" t="str">
            <v>N</v>
          </cell>
          <cell r="I283" t="str">
            <v>Student</v>
          </cell>
          <cell r="J283">
            <v>0</v>
          </cell>
          <cell r="K283" t="str">
            <v/>
          </cell>
          <cell r="L283" t="str">
            <v>N</v>
          </cell>
          <cell r="M283">
            <v>0</v>
          </cell>
          <cell r="N283" t="str">
            <v/>
          </cell>
          <cell r="O283" t="str">
            <v>N</v>
          </cell>
          <cell r="P283">
            <v>0</v>
          </cell>
          <cell r="Q283" t="str">
            <v/>
          </cell>
          <cell r="R283" t="str">
            <v>N</v>
          </cell>
          <cell r="S283">
            <v>0</v>
          </cell>
          <cell r="T283" t="str">
            <v/>
          </cell>
          <cell r="U283" t="str">
            <v>N</v>
          </cell>
          <cell r="V283">
            <v>0</v>
          </cell>
          <cell r="W283" t="str">
            <v/>
          </cell>
          <cell r="X283" t="str">
            <v>N</v>
          </cell>
          <cell r="Y283">
            <v>0</v>
          </cell>
          <cell r="Z283">
            <v>0</v>
          </cell>
          <cell r="AA283" t="b">
            <v>0</v>
          </cell>
          <cell r="AB283" t="str">
            <v/>
          </cell>
          <cell r="AC283" t="str">
            <v/>
          </cell>
          <cell r="AD283" t="str">
            <v>AS347</v>
          </cell>
          <cell r="AE283">
            <v>0</v>
          </cell>
          <cell r="AG283">
            <v>237</v>
          </cell>
          <cell r="AH283" t="str">
            <v>AS347</v>
          </cell>
        </row>
        <row r="284">
          <cell r="B284" t="str">
            <v>PP908</v>
          </cell>
          <cell r="C284" t="str">
            <v>Panayiotis</v>
          </cell>
          <cell r="D284" t="str">
            <v>Panayiotou2</v>
          </cell>
          <cell r="E284" t="str">
            <v>Imperial</v>
          </cell>
          <cell r="F284" t="str">
            <v>Imperial</v>
          </cell>
          <cell r="G284" t="str">
            <v>Male</v>
          </cell>
          <cell r="H284" t="str">
            <v>N</v>
          </cell>
          <cell r="I284" t="str">
            <v>Student</v>
          </cell>
          <cell r="J284">
            <v>0</v>
          </cell>
          <cell r="K284" t="str">
            <v/>
          </cell>
          <cell r="L284" t="str">
            <v>N</v>
          </cell>
          <cell r="M284">
            <v>0</v>
          </cell>
          <cell r="N284" t="str">
            <v/>
          </cell>
          <cell r="O284" t="str">
            <v>N</v>
          </cell>
          <cell r="P284">
            <v>0</v>
          </cell>
          <cell r="Q284" t="str">
            <v/>
          </cell>
          <cell r="R284" t="str">
            <v>N</v>
          </cell>
          <cell r="S284">
            <v>0</v>
          </cell>
          <cell r="T284" t="str">
            <v/>
          </cell>
          <cell r="U284" t="str">
            <v>N</v>
          </cell>
          <cell r="V284">
            <v>0</v>
          </cell>
          <cell r="W284" t="str">
            <v/>
          </cell>
          <cell r="X284" t="str">
            <v>N</v>
          </cell>
          <cell r="Y284">
            <v>0</v>
          </cell>
          <cell r="Z284">
            <v>0</v>
          </cell>
          <cell r="AA284">
            <v>0</v>
          </cell>
          <cell r="AB284">
            <v>115</v>
          </cell>
          <cell r="AC284">
            <v>265</v>
          </cell>
          <cell r="AD284" t="str">
            <v>PP908</v>
          </cell>
          <cell r="AE284" t="b">
            <v>0</v>
          </cell>
          <cell r="AG284" t="str">
            <v/>
          </cell>
          <cell r="AH284" t="str">
            <v>PP908</v>
          </cell>
        </row>
        <row r="285">
          <cell r="B285" t="str">
            <v>GC995</v>
          </cell>
          <cell r="C285" t="str">
            <v>Georgia</v>
          </cell>
          <cell r="D285" t="str">
            <v>Curry</v>
          </cell>
          <cell r="E285" t="str">
            <v>Imperial</v>
          </cell>
          <cell r="F285" t="str">
            <v>Imperial</v>
          </cell>
          <cell r="G285" t="str">
            <v>Female</v>
          </cell>
          <cell r="H285" t="str">
            <v>N</v>
          </cell>
          <cell r="I285" t="str">
            <v>Student</v>
          </cell>
          <cell r="J285">
            <v>0</v>
          </cell>
          <cell r="K285" t="str">
            <v/>
          </cell>
          <cell r="L285" t="str">
            <v>N</v>
          </cell>
          <cell r="M285">
            <v>0</v>
          </cell>
          <cell r="N285" t="str">
            <v/>
          </cell>
          <cell r="O285" t="str">
            <v>N</v>
          </cell>
          <cell r="P285">
            <v>0</v>
          </cell>
          <cell r="Q285" t="str">
            <v/>
          </cell>
          <cell r="R285" t="str">
            <v>N</v>
          </cell>
          <cell r="S285">
            <v>0</v>
          </cell>
          <cell r="T285" t="str">
            <v/>
          </cell>
          <cell r="U285" t="str">
            <v>N</v>
          </cell>
          <cell r="V285">
            <v>0</v>
          </cell>
          <cell r="W285" t="str">
            <v/>
          </cell>
          <cell r="X285" t="str">
            <v>N</v>
          </cell>
          <cell r="Y285">
            <v>0</v>
          </cell>
          <cell r="Z285">
            <v>0</v>
          </cell>
          <cell r="AA285" t="b">
            <v>0</v>
          </cell>
          <cell r="AB285" t="str">
            <v/>
          </cell>
          <cell r="AC285" t="str">
            <v/>
          </cell>
          <cell r="AD285" t="str">
            <v>GC995</v>
          </cell>
          <cell r="AE285">
            <v>0</v>
          </cell>
          <cell r="AG285">
            <v>238</v>
          </cell>
          <cell r="AH285" t="str">
            <v>GC995</v>
          </cell>
        </row>
        <row r="286">
          <cell r="B286" t="str">
            <v>AR555</v>
          </cell>
          <cell r="C286" t="str">
            <v>Alice</v>
          </cell>
          <cell r="D286" t="str">
            <v>Rees</v>
          </cell>
          <cell r="E286" t="str">
            <v>Reading</v>
          </cell>
          <cell r="F286" t="str">
            <v>Reading</v>
          </cell>
          <cell r="G286" t="str">
            <v>Female</v>
          </cell>
          <cell r="H286" t="str">
            <v>N</v>
          </cell>
          <cell r="I286" t="str">
            <v>Student</v>
          </cell>
          <cell r="J286">
            <v>0</v>
          </cell>
          <cell r="K286" t="str">
            <v/>
          </cell>
          <cell r="L286" t="str">
            <v>N</v>
          </cell>
          <cell r="M286">
            <v>0</v>
          </cell>
          <cell r="N286" t="str">
            <v/>
          </cell>
          <cell r="O286" t="str">
            <v>N</v>
          </cell>
          <cell r="P286">
            <v>0</v>
          </cell>
          <cell r="Q286" t="str">
            <v/>
          </cell>
          <cell r="R286" t="str">
            <v>N</v>
          </cell>
          <cell r="S286">
            <v>0</v>
          </cell>
          <cell r="T286" t="str">
            <v/>
          </cell>
          <cell r="U286" t="str">
            <v>N</v>
          </cell>
          <cell r="V286">
            <v>0</v>
          </cell>
          <cell r="W286" t="str">
            <v/>
          </cell>
          <cell r="X286" t="str">
            <v>N</v>
          </cell>
          <cell r="Y286">
            <v>0</v>
          </cell>
          <cell r="Z286">
            <v>0</v>
          </cell>
          <cell r="AA286" t="b">
            <v>0</v>
          </cell>
          <cell r="AB286" t="str">
            <v/>
          </cell>
          <cell r="AC286" t="str">
            <v/>
          </cell>
          <cell r="AD286" t="str">
            <v>AR555</v>
          </cell>
          <cell r="AE286">
            <v>0</v>
          </cell>
          <cell r="AG286">
            <v>239</v>
          </cell>
          <cell r="AH286" t="str">
            <v>AR555</v>
          </cell>
        </row>
        <row r="287">
          <cell r="B287" t="str">
            <v>TO635</v>
          </cell>
          <cell r="C287" t="str">
            <v>Tiong Woon</v>
          </cell>
          <cell r="D287" t="str">
            <v>Ong</v>
          </cell>
          <cell r="E287" t="str">
            <v>Imperial</v>
          </cell>
          <cell r="F287" t="str">
            <v>Imperial</v>
          </cell>
          <cell r="G287" t="str">
            <v>Male</v>
          </cell>
          <cell r="H287" t="str">
            <v>N</v>
          </cell>
          <cell r="I287" t="str">
            <v>Student</v>
          </cell>
          <cell r="J287">
            <v>0</v>
          </cell>
          <cell r="K287" t="str">
            <v/>
          </cell>
          <cell r="L287" t="str">
            <v>N</v>
          </cell>
          <cell r="M287">
            <v>0</v>
          </cell>
          <cell r="N287" t="str">
            <v/>
          </cell>
          <cell r="O287" t="str">
            <v>N</v>
          </cell>
          <cell r="P287">
            <v>0</v>
          </cell>
          <cell r="Q287" t="str">
            <v/>
          </cell>
          <cell r="R287" t="str">
            <v>N</v>
          </cell>
          <cell r="S287">
            <v>0</v>
          </cell>
          <cell r="T287" t="str">
            <v/>
          </cell>
          <cell r="U287" t="str">
            <v>N</v>
          </cell>
          <cell r="V287">
            <v>0</v>
          </cell>
          <cell r="W287" t="str">
            <v/>
          </cell>
          <cell r="X287" t="str">
            <v>N</v>
          </cell>
          <cell r="Y287">
            <v>0</v>
          </cell>
          <cell r="Z287">
            <v>0</v>
          </cell>
          <cell r="AA287">
            <v>0</v>
          </cell>
          <cell r="AB287">
            <v>115</v>
          </cell>
          <cell r="AC287">
            <v>266</v>
          </cell>
          <cell r="AD287" t="str">
            <v>TO635</v>
          </cell>
          <cell r="AE287" t="b">
            <v>0</v>
          </cell>
          <cell r="AG287" t="str">
            <v/>
          </cell>
          <cell r="AH287" t="str">
            <v>TO635</v>
          </cell>
        </row>
        <row r="288">
          <cell r="B288" t="str">
            <v>CK255</v>
          </cell>
          <cell r="C288" t="str">
            <v>Cassandra</v>
          </cell>
          <cell r="D288" t="str">
            <v>Kennedy</v>
          </cell>
          <cell r="E288" t="str">
            <v>Imperial</v>
          </cell>
          <cell r="F288" t="str">
            <v>Imperial</v>
          </cell>
          <cell r="G288" t="str">
            <v>Female</v>
          </cell>
          <cell r="H288" t="str">
            <v>N</v>
          </cell>
          <cell r="I288" t="str">
            <v>Student</v>
          </cell>
          <cell r="J288">
            <v>0</v>
          </cell>
          <cell r="K288" t="str">
            <v/>
          </cell>
          <cell r="L288" t="str">
            <v>N</v>
          </cell>
          <cell r="M288">
            <v>0</v>
          </cell>
          <cell r="N288" t="str">
            <v/>
          </cell>
          <cell r="O288" t="str">
            <v>N</v>
          </cell>
          <cell r="P288">
            <v>0</v>
          </cell>
          <cell r="Q288" t="str">
            <v/>
          </cell>
          <cell r="R288" t="str">
            <v>N</v>
          </cell>
          <cell r="S288">
            <v>0</v>
          </cell>
          <cell r="T288" t="str">
            <v/>
          </cell>
          <cell r="U288" t="str">
            <v>N</v>
          </cell>
          <cell r="V288">
            <v>0</v>
          </cell>
          <cell r="W288" t="str">
            <v/>
          </cell>
          <cell r="X288" t="str">
            <v>N</v>
          </cell>
          <cell r="Y288">
            <v>0</v>
          </cell>
          <cell r="Z288">
            <v>0</v>
          </cell>
          <cell r="AA288" t="b">
            <v>0</v>
          </cell>
          <cell r="AB288" t="str">
            <v/>
          </cell>
          <cell r="AC288" t="str">
            <v/>
          </cell>
          <cell r="AD288" t="str">
            <v>CK255</v>
          </cell>
          <cell r="AE288">
            <v>0</v>
          </cell>
          <cell r="AG288">
            <v>240</v>
          </cell>
          <cell r="AH288" t="str">
            <v>CK255</v>
          </cell>
        </row>
        <row r="289">
          <cell r="B289" t="str">
            <v>LJ951</v>
          </cell>
          <cell r="C289" t="str">
            <v>Lucy</v>
          </cell>
          <cell r="D289" t="str">
            <v>Jessup</v>
          </cell>
          <cell r="E289" t="str">
            <v>Reading</v>
          </cell>
          <cell r="F289" t="str">
            <v>Reading</v>
          </cell>
          <cell r="G289" t="str">
            <v>Female</v>
          </cell>
          <cell r="H289" t="str">
            <v>N</v>
          </cell>
          <cell r="I289" t="str">
            <v>Student</v>
          </cell>
          <cell r="J289">
            <v>0</v>
          </cell>
          <cell r="K289" t="str">
            <v/>
          </cell>
          <cell r="L289" t="str">
            <v>N</v>
          </cell>
          <cell r="M289">
            <v>0</v>
          </cell>
          <cell r="N289" t="str">
            <v/>
          </cell>
          <cell r="O289" t="str">
            <v>N</v>
          </cell>
          <cell r="P289">
            <v>0</v>
          </cell>
          <cell r="Q289" t="str">
            <v/>
          </cell>
          <cell r="R289" t="str">
            <v>N</v>
          </cell>
          <cell r="S289">
            <v>0</v>
          </cell>
          <cell r="T289" t="str">
            <v/>
          </cell>
          <cell r="U289" t="str">
            <v>N</v>
          </cell>
          <cell r="V289">
            <v>0</v>
          </cell>
          <cell r="W289" t="str">
            <v/>
          </cell>
          <cell r="X289" t="str">
            <v>N</v>
          </cell>
          <cell r="Y289">
            <v>0</v>
          </cell>
          <cell r="Z289">
            <v>0</v>
          </cell>
          <cell r="AA289" t="b">
            <v>0</v>
          </cell>
          <cell r="AB289" t="str">
            <v/>
          </cell>
          <cell r="AC289" t="str">
            <v/>
          </cell>
          <cell r="AD289" t="str">
            <v>LJ951</v>
          </cell>
          <cell r="AE289">
            <v>0</v>
          </cell>
          <cell r="AG289">
            <v>241</v>
          </cell>
          <cell r="AH289" t="str">
            <v>LJ951</v>
          </cell>
        </row>
        <row r="290">
          <cell r="B290" t="str">
            <v>OF666</v>
          </cell>
          <cell r="C290" t="str">
            <v>Oceana</v>
          </cell>
          <cell r="D290" t="str">
            <v>Faria</v>
          </cell>
          <cell r="E290" t="str">
            <v>Reading</v>
          </cell>
          <cell r="F290" t="str">
            <v>Reading</v>
          </cell>
          <cell r="G290" t="str">
            <v>Female</v>
          </cell>
          <cell r="H290" t="str">
            <v>N</v>
          </cell>
          <cell r="I290" t="str">
            <v>Student</v>
          </cell>
          <cell r="J290">
            <v>0</v>
          </cell>
          <cell r="K290" t="str">
            <v/>
          </cell>
          <cell r="L290" t="str">
            <v>N</v>
          </cell>
          <cell r="M290">
            <v>0</v>
          </cell>
          <cell r="N290" t="str">
            <v/>
          </cell>
          <cell r="O290" t="str">
            <v>N</v>
          </cell>
          <cell r="P290">
            <v>0</v>
          </cell>
          <cell r="Q290" t="str">
            <v/>
          </cell>
          <cell r="R290" t="str">
            <v>N</v>
          </cell>
          <cell r="S290">
            <v>0</v>
          </cell>
          <cell r="T290" t="str">
            <v/>
          </cell>
          <cell r="U290" t="str">
            <v>N</v>
          </cell>
          <cell r="V290">
            <v>0</v>
          </cell>
          <cell r="W290" t="str">
            <v/>
          </cell>
          <cell r="X290" t="str">
            <v>N</v>
          </cell>
          <cell r="Y290">
            <v>0</v>
          </cell>
          <cell r="Z290">
            <v>0</v>
          </cell>
          <cell r="AA290" t="b">
            <v>0</v>
          </cell>
          <cell r="AB290" t="str">
            <v/>
          </cell>
          <cell r="AC290" t="str">
            <v/>
          </cell>
          <cell r="AD290" t="str">
            <v>OF666</v>
          </cell>
          <cell r="AE290">
            <v>0</v>
          </cell>
          <cell r="AG290">
            <v>242</v>
          </cell>
          <cell r="AH290" t="str">
            <v>OF666</v>
          </cell>
        </row>
        <row r="291">
          <cell r="B291" t="str">
            <v>HH261</v>
          </cell>
          <cell r="C291" t="str">
            <v>Hugh</v>
          </cell>
          <cell r="D291" t="str">
            <v>Harris</v>
          </cell>
          <cell r="E291">
            <v>0</v>
          </cell>
          <cell r="F291" t="str">
            <v>Guest</v>
          </cell>
          <cell r="G291" t="str">
            <v>Male</v>
          </cell>
          <cell r="H291" t="str">
            <v>N</v>
          </cell>
          <cell r="I291" t="str">
            <v>Guest</v>
          </cell>
          <cell r="J291">
            <v>0</v>
          </cell>
          <cell r="K291" t="str">
            <v/>
          </cell>
          <cell r="L291" t="str">
            <v>N</v>
          </cell>
          <cell r="M291">
            <v>0</v>
          </cell>
          <cell r="N291" t="str">
            <v/>
          </cell>
          <cell r="O291" t="str">
            <v>N</v>
          </cell>
          <cell r="P291">
            <v>0</v>
          </cell>
          <cell r="Q291" t="str">
            <v/>
          </cell>
          <cell r="R291" t="str">
            <v>N</v>
          </cell>
          <cell r="S291">
            <v>0</v>
          </cell>
          <cell r="T291" t="str">
            <v/>
          </cell>
          <cell r="U291" t="str">
            <v>N</v>
          </cell>
          <cell r="V291">
            <v>0</v>
          </cell>
          <cell r="W291" t="str">
            <v/>
          </cell>
          <cell r="X291" t="str">
            <v>N</v>
          </cell>
          <cell r="Y291">
            <v>0</v>
          </cell>
          <cell r="Z291">
            <v>0</v>
          </cell>
          <cell r="AA291">
            <v>0</v>
          </cell>
          <cell r="AB291">
            <v>115</v>
          </cell>
          <cell r="AC291">
            <v>267</v>
          </cell>
          <cell r="AD291" t="str">
            <v>HH261</v>
          </cell>
          <cell r="AE291" t="b">
            <v>0</v>
          </cell>
          <cell r="AG291" t="str">
            <v/>
          </cell>
          <cell r="AH291" t="str">
            <v>HH261</v>
          </cell>
        </row>
        <row r="292">
          <cell r="B292" t="str">
            <v>AR709</v>
          </cell>
          <cell r="C292" t="str">
            <v>Alice</v>
          </cell>
          <cell r="D292" t="str">
            <v>Rorke</v>
          </cell>
          <cell r="E292" t="str">
            <v>Reading</v>
          </cell>
          <cell r="F292" t="str">
            <v>Reading</v>
          </cell>
          <cell r="G292" t="str">
            <v>Female</v>
          </cell>
          <cell r="H292" t="str">
            <v>N</v>
          </cell>
          <cell r="I292" t="str">
            <v>Student</v>
          </cell>
          <cell r="J292">
            <v>0</v>
          </cell>
          <cell r="K292" t="str">
            <v/>
          </cell>
          <cell r="L292" t="str">
            <v>N</v>
          </cell>
          <cell r="M292">
            <v>0</v>
          </cell>
          <cell r="N292" t="str">
            <v/>
          </cell>
          <cell r="O292" t="str">
            <v>N</v>
          </cell>
          <cell r="P292">
            <v>0</v>
          </cell>
          <cell r="Q292" t="str">
            <v/>
          </cell>
          <cell r="R292" t="str">
            <v>N</v>
          </cell>
          <cell r="S292">
            <v>0</v>
          </cell>
          <cell r="T292" t="str">
            <v/>
          </cell>
          <cell r="U292" t="str">
            <v>N</v>
          </cell>
          <cell r="V292">
            <v>0</v>
          </cell>
          <cell r="W292" t="str">
            <v/>
          </cell>
          <cell r="X292" t="str">
            <v>N</v>
          </cell>
          <cell r="Y292">
            <v>0</v>
          </cell>
          <cell r="Z292">
            <v>0</v>
          </cell>
          <cell r="AA292" t="b">
            <v>0</v>
          </cell>
          <cell r="AB292" t="str">
            <v/>
          </cell>
          <cell r="AC292" t="str">
            <v/>
          </cell>
          <cell r="AD292" t="str">
            <v>AR709</v>
          </cell>
          <cell r="AE292">
            <v>0</v>
          </cell>
          <cell r="AG292">
            <v>243</v>
          </cell>
          <cell r="AH292" t="str">
            <v>AR709</v>
          </cell>
        </row>
        <row r="293">
          <cell r="B293" t="str">
            <v>MD776</v>
          </cell>
          <cell r="C293" t="str">
            <v>Michael</v>
          </cell>
          <cell r="D293" t="str">
            <v>Dzandu</v>
          </cell>
          <cell r="E293" t="str">
            <v>Reading</v>
          </cell>
          <cell r="F293" t="str">
            <v>Reading</v>
          </cell>
          <cell r="G293" t="str">
            <v>Male</v>
          </cell>
          <cell r="H293" t="str">
            <v>N</v>
          </cell>
          <cell r="I293" t="str">
            <v>Student</v>
          </cell>
          <cell r="J293">
            <v>0</v>
          </cell>
          <cell r="K293" t="str">
            <v/>
          </cell>
          <cell r="L293" t="str">
            <v>N</v>
          </cell>
          <cell r="M293">
            <v>0</v>
          </cell>
          <cell r="N293" t="str">
            <v/>
          </cell>
          <cell r="O293" t="str">
            <v>N</v>
          </cell>
          <cell r="P293">
            <v>0</v>
          </cell>
          <cell r="Q293" t="str">
            <v/>
          </cell>
          <cell r="R293" t="str">
            <v>N</v>
          </cell>
          <cell r="S293">
            <v>0</v>
          </cell>
          <cell r="T293" t="str">
            <v/>
          </cell>
          <cell r="U293" t="str">
            <v>N</v>
          </cell>
          <cell r="V293">
            <v>0</v>
          </cell>
          <cell r="W293" t="str">
            <v/>
          </cell>
          <cell r="X293" t="str">
            <v>N</v>
          </cell>
          <cell r="Y293">
            <v>0</v>
          </cell>
          <cell r="Z293">
            <v>0</v>
          </cell>
          <cell r="AA293">
            <v>0</v>
          </cell>
          <cell r="AB293">
            <v>115</v>
          </cell>
          <cell r="AC293">
            <v>268</v>
          </cell>
          <cell r="AD293" t="str">
            <v>MD776</v>
          </cell>
          <cell r="AE293" t="b">
            <v>0</v>
          </cell>
          <cell r="AG293" t="str">
            <v/>
          </cell>
          <cell r="AH293" t="str">
            <v>MD776</v>
          </cell>
        </row>
        <row r="294">
          <cell r="B294" t="str">
            <v>DS495</v>
          </cell>
          <cell r="C294" t="str">
            <v>Dylan</v>
          </cell>
          <cell r="D294" t="str">
            <v>Schonke</v>
          </cell>
          <cell r="E294" t="str">
            <v>LSE</v>
          </cell>
          <cell r="F294" t="str">
            <v>LSE</v>
          </cell>
          <cell r="G294" t="str">
            <v>Male</v>
          </cell>
          <cell r="H294" t="str">
            <v>N</v>
          </cell>
          <cell r="I294" t="str">
            <v>Student</v>
          </cell>
          <cell r="J294">
            <v>0</v>
          </cell>
          <cell r="K294" t="str">
            <v/>
          </cell>
          <cell r="L294" t="str">
            <v>N</v>
          </cell>
          <cell r="M294">
            <v>0</v>
          </cell>
          <cell r="N294" t="str">
            <v/>
          </cell>
          <cell r="O294" t="str">
            <v>N</v>
          </cell>
          <cell r="P294">
            <v>0</v>
          </cell>
          <cell r="Q294" t="str">
            <v/>
          </cell>
          <cell r="R294" t="str">
            <v>N</v>
          </cell>
          <cell r="S294">
            <v>0</v>
          </cell>
          <cell r="T294" t="str">
            <v/>
          </cell>
          <cell r="U294" t="str">
            <v>N</v>
          </cell>
          <cell r="V294">
            <v>0</v>
          </cell>
          <cell r="W294" t="str">
            <v/>
          </cell>
          <cell r="X294" t="str">
            <v>N</v>
          </cell>
          <cell r="Y294">
            <v>0</v>
          </cell>
          <cell r="Z294">
            <v>0</v>
          </cell>
          <cell r="AA294">
            <v>0</v>
          </cell>
          <cell r="AB294">
            <v>115</v>
          </cell>
          <cell r="AC294">
            <v>269</v>
          </cell>
          <cell r="AD294" t="str">
            <v>DS495</v>
          </cell>
          <cell r="AE294" t="b">
            <v>0</v>
          </cell>
          <cell r="AG294" t="str">
            <v/>
          </cell>
          <cell r="AH294" t="str">
            <v>DS495</v>
          </cell>
        </row>
        <row r="295">
          <cell r="B295" t="str">
            <v>tc695</v>
          </cell>
          <cell r="C295" t="str">
            <v>typhaine</v>
          </cell>
          <cell r="D295" t="str">
            <v>christiaen</v>
          </cell>
          <cell r="E295" t="str">
            <v>LSE</v>
          </cell>
          <cell r="F295" t="str">
            <v>LSE</v>
          </cell>
          <cell r="G295" t="str">
            <v>Female</v>
          </cell>
          <cell r="H295" t="str">
            <v>N</v>
          </cell>
          <cell r="I295" t="str">
            <v>Student</v>
          </cell>
          <cell r="J295">
            <v>0</v>
          </cell>
          <cell r="K295" t="str">
            <v/>
          </cell>
          <cell r="L295" t="str">
            <v>N</v>
          </cell>
          <cell r="M295">
            <v>0</v>
          </cell>
          <cell r="N295" t="str">
            <v/>
          </cell>
          <cell r="O295" t="str">
            <v>N</v>
          </cell>
          <cell r="P295">
            <v>0</v>
          </cell>
          <cell r="Q295" t="str">
            <v/>
          </cell>
          <cell r="R295" t="str">
            <v>N</v>
          </cell>
          <cell r="S295">
            <v>0</v>
          </cell>
          <cell r="T295" t="str">
            <v/>
          </cell>
          <cell r="U295" t="str">
            <v>N</v>
          </cell>
          <cell r="V295">
            <v>0</v>
          </cell>
          <cell r="W295" t="str">
            <v/>
          </cell>
          <cell r="X295" t="str">
            <v>N</v>
          </cell>
          <cell r="Y295">
            <v>0</v>
          </cell>
          <cell r="Z295">
            <v>0</v>
          </cell>
          <cell r="AA295" t="b">
            <v>0</v>
          </cell>
          <cell r="AB295" t="str">
            <v/>
          </cell>
          <cell r="AC295" t="str">
            <v/>
          </cell>
          <cell r="AD295" t="str">
            <v>tc695</v>
          </cell>
          <cell r="AE295">
            <v>0</v>
          </cell>
          <cell r="AG295">
            <v>244</v>
          </cell>
          <cell r="AH295" t="str">
            <v>tc695</v>
          </cell>
        </row>
        <row r="296">
          <cell r="B296" t="str">
            <v>Md100</v>
          </cell>
          <cell r="C296" t="str">
            <v>Maieule</v>
          </cell>
          <cell r="D296" t="str">
            <v>de Carné</v>
          </cell>
          <cell r="E296" t="str">
            <v>LSE</v>
          </cell>
          <cell r="F296" t="str">
            <v>LSE</v>
          </cell>
          <cell r="G296" t="str">
            <v>Female</v>
          </cell>
          <cell r="H296" t="str">
            <v>N</v>
          </cell>
          <cell r="I296" t="str">
            <v>Student</v>
          </cell>
          <cell r="J296">
            <v>0</v>
          </cell>
          <cell r="K296" t="str">
            <v/>
          </cell>
          <cell r="L296" t="str">
            <v>N</v>
          </cell>
          <cell r="M296">
            <v>0</v>
          </cell>
          <cell r="N296" t="str">
            <v/>
          </cell>
          <cell r="O296" t="str">
            <v>N</v>
          </cell>
          <cell r="P296">
            <v>0</v>
          </cell>
          <cell r="Q296" t="str">
            <v/>
          </cell>
          <cell r="R296" t="str">
            <v>N</v>
          </cell>
          <cell r="S296">
            <v>0</v>
          </cell>
          <cell r="T296" t="str">
            <v/>
          </cell>
          <cell r="U296" t="str">
            <v>N</v>
          </cell>
          <cell r="V296">
            <v>0</v>
          </cell>
          <cell r="W296" t="str">
            <v/>
          </cell>
          <cell r="X296" t="str">
            <v>N</v>
          </cell>
          <cell r="Y296">
            <v>0</v>
          </cell>
          <cell r="Z296">
            <v>0</v>
          </cell>
          <cell r="AA296" t="b">
            <v>0</v>
          </cell>
          <cell r="AB296" t="str">
            <v/>
          </cell>
          <cell r="AC296" t="str">
            <v/>
          </cell>
          <cell r="AD296" t="str">
            <v>Md100</v>
          </cell>
          <cell r="AE296">
            <v>0</v>
          </cell>
          <cell r="AG296">
            <v>245</v>
          </cell>
          <cell r="AH296" t="str">
            <v>Md100</v>
          </cell>
        </row>
        <row r="297">
          <cell r="B297" t="str">
            <v>WS648</v>
          </cell>
          <cell r="C297" t="str">
            <v>William</v>
          </cell>
          <cell r="D297" t="str">
            <v>Stanley</v>
          </cell>
          <cell r="E297" t="str">
            <v>Barts</v>
          </cell>
          <cell r="F297" t="str">
            <v>Barts</v>
          </cell>
          <cell r="G297" t="str">
            <v>Male</v>
          </cell>
          <cell r="H297" t="str">
            <v>Y</v>
          </cell>
          <cell r="I297" t="str">
            <v>Student</v>
          </cell>
          <cell r="J297">
            <v>0</v>
          </cell>
          <cell r="K297" t="str">
            <v/>
          </cell>
          <cell r="L297" t="str">
            <v>N</v>
          </cell>
          <cell r="M297">
            <v>0</v>
          </cell>
          <cell r="N297" t="str">
            <v/>
          </cell>
          <cell r="O297" t="str">
            <v>N</v>
          </cell>
          <cell r="P297">
            <v>0</v>
          </cell>
          <cell r="Q297" t="str">
            <v/>
          </cell>
          <cell r="R297" t="str">
            <v>N</v>
          </cell>
          <cell r="S297">
            <v>0</v>
          </cell>
          <cell r="T297" t="str">
            <v/>
          </cell>
          <cell r="U297" t="str">
            <v>N</v>
          </cell>
          <cell r="V297">
            <v>0</v>
          </cell>
          <cell r="W297" t="str">
            <v/>
          </cell>
          <cell r="X297" t="str">
            <v>N</v>
          </cell>
          <cell r="Y297">
            <v>0</v>
          </cell>
          <cell r="Z297">
            <v>0</v>
          </cell>
          <cell r="AA297">
            <v>0</v>
          </cell>
          <cell r="AB297">
            <v>115</v>
          </cell>
          <cell r="AC297">
            <v>270</v>
          </cell>
          <cell r="AD297" t="str">
            <v>WS648</v>
          </cell>
          <cell r="AE297" t="b">
            <v>0</v>
          </cell>
          <cell r="AG297" t="str">
            <v/>
          </cell>
          <cell r="AH297" t="str">
            <v>WS648</v>
          </cell>
        </row>
        <row r="298">
          <cell r="B298" t="str">
            <v>OS859</v>
          </cell>
          <cell r="C298" t="str">
            <v>Oliver</v>
          </cell>
          <cell r="D298" t="str">
            <v>Spear</v>
          </cell>
          <cell r="E298" t="str">
            <v>Barts</v>
          </cell>
          <cell r="F298" t="str">
            <v>Barts</v>
          </cell>
          <cell r="G298" t="str">
            <v>Male</v>
          </cell>
          <cell r="H298" t="str">
            <v>Y</v>
          </cell>
          <cell r="I298" t="str">
            <v>Student</v>
          </cell>
          <cell r="J298">
            <v>0</v>
          </cell>
          <cell r="K298" t="str">
            <v/>
          </cell>
          <cell r="L298" t="str">
            <v>N</v>
          </cell>
          <cell r="M298">
            <v>0</v>
          </cell>
          <cell r="N298" t="str">
            <v/>
          </cell>
          <cell r="O298" t="str">
            <v>N</v>
          </cell>
          <cell r="P298">
            <v>0</v>
          </cell>
          <cell r="Q298" t="str">
            <v/>
          </cell>
          <cell r="R298" t="str">
            <v>N</v>
          </cell>
          <cell r="S298">
            <v>0</v>
          </cell>
          <cell r="T298" t="str">
            <v/>
          </cell>
          <cell r="U298" t="str">
            <v>N</v>
          </cell>
          <cell r="V298">
            <v>0</v>
          </cell>
          <cell r="W298" t="str">
            <v/>
          </cell>
          <cell r="X298" t="str">
            <v>N</v>
          </cell>
          <cell r="Y298">
            <v>0</v>
          </cell>
          <cell r="Z298">
            <v>0</v>
          </cell>
          <cell r="AA298">
            <v>0</v>
          </cell>
          <cell r="AB298">
            <v>115</v>
          </cell>
          <cell r="AC298">
            <v>271</v>
          </cell>
          <cell r="AD298" t="str">
            <v>OS859</v>
          </cell>
          <cell r="AE298" t="b">
            <v>0</v>
          </cell>
          <cell r="AG298" t="str">
            <v/>
          </cell>
          <cell r="AH298" t="str">
            <v>OS859</v>
          </cell>
        </row>
        <row r="299">
          <cell r="B299" t="str">
            <v>CM678</v>
          </cell>
          <cell r="C299" t="str">
            <v>Conor</v>
          </cell>
          <cell r="D299" t="str">
            <v>Murphy</v>
          </cell>
          <cell r="E299" t="str">
            <v>Barts</v>
          </cell>
          <cell r="F299" t="str">
            <v>Barts</v>
          </cell>
          <cell r="G299" t="str">
            <v>Male</v>
          </cell>
          <cell r="H299" t="str">
            <v>Y</v>
          </cell>
          <cell r="I299" t="str">
            <v>Student</v>
          </cell>
          <cell r="J299">
            <v>0</v>
          </cell>
          <cell r="K299" t="str">
            <v/>
          </cell>
          <cell r="L299" t="str">
            <v>N</v>
          </cell>
          <cell r="M299">
            <v>0</v>
          </cell>
          <cell r="N299" t="str">
            <v/>
          </cell>
          <cell r="O299" t="str">
            <v>N</v>
          </cell>
          <cell r="P299">
            <v>0</v>
          </cell>
          <cell r="Q299" t="str">
            <v/>
          </cell>
          <cell r="R299" t="str">
            <v>N</v>
          </cell>
          <cell r="S299">
            <v>0</v>
          </cell>
          <cell r="T299" t="str">
            <v/>
          </cell>
          <cell r="U299" t="str">
            <v>N</v>
          </cell>
          <cell r="V299">
            <v>0</v>
          </cell>
          <cell r="W299" t="str">
            <v/>
          </cell>
          <cell r="X299" t="str">
            <v>N</v>
          </cell>
          <cell r="Y299">
            <v>0</v>
          </cell>
          <cell r="Z299">
            <v>0</v>
          </cell>
          <cell r="AA299">
            <v>0</v>
          </cell>
          <cell r="AB299">
            <v>115</v>
          </cell>
          <cell r="AC299">
            <v>272</v>
          </cell>
          <cell r="AD299" t="str">
            <v>CM678</v>
          </cell>
          <cell r="AE299" t="b">
            <v>0</v>
          </cell>
          <cell r="AG299" t="str">
            <v/>
          </cell>
          <cell r="AH299" t="str">
            <v>CM678</v>
          </cell>
        </row>
        <row r="300">
          <cell r="B300" t="str">
            <v>GK874</v>
          </cell>
          <cell r="C300" t="str">
            <v>Ga</v>
          </cell>
          <cell r="D300" t="str">
            <v>Kitada</v>
          </cell>
          <cell r="E300" t="str">
            <v>Barts</v>
          </cell>
          <cell r="F300" t="str">
            <v>Barts</v>
          </cell>
          <cell r="G300" t="str">
            <v>Male</v>
          </cell>
          <cell r="H300" t="str">
            <v>Y</v>
          </cell>
          <cell r="I300" t="str">
            <v>Student</v>
          </cell>
          <cell r="J300">
            <v>0</v>
          </cell>
          <cell r="K300" t="str">
            <v/>
          </cell>
          <cell r="L300" t="str">
            <v>N</v>
          </cell>
          <cell r="M300">
            <v>0</v>
          </cell>
          <cell r="N300" t="str">
            <v/>
          </cell>
          <cell r="O300" t="str">
            <v>N</v>
          </cell>
          <cell r="P300">
            <v>0</v>
          </cell>
          <cell r="Q300" t="str">
            <v/>
          </cell>
          <cell r="R300" t="str">
            <v>N</v>
          </cell>
          <cell r="S300">
            <v>0</v>
          </cell>
          <cell r="T300" t="str">
            <v/>
          </cell>
          <cell r="U300" t="str">
            <v>N</v>
          </cell>
          <cell r="V300">
            <v>0</v>
          </cell>
          <cell r="W300" t="str">
            <v/>
          </cell>
          <cell r="X300" t="str">
            <v>N</v>
          </cell>
          <cell r="Y300">
            <v>0</v>
          </cell>
          <cell r="Z300">
            <v>0</v>
          </cell>
          <cell r="AA300">
            <v>0</v>
          </cell>
          <cell r="AB300">
            <v>115</v>
          </cell>
          <cell r="AC300">
            <v>273</v>
          </cell>
          <cell r="AD300" t="str">
            <v>GK874</v>
          </cell>
          <cell r="AE300" t="b">
            <v>0</v>
          </cell>
          <cell r="AG300" t="str">
            <v/>
          </cell>
          <cell r="AH300" t="str">
            <v>GK874</v>
          </cell>
        </row>
        <row r="301">
          <cell r="B301" t="str">
            <v>AW533</v>
          </cell>
          <cell r="C301" t="str">
            <v>Anton</v>
          </cell>
          <cell r="D301" t="str">
            <v>Weatherhead</v>
          </cell>
          <cell r="E301" t="str">
            <v>Barts</v>
          </cell>
          <cell r="F301" t="str">
            <v>Barts</v>
          </cell>
          <cell r="G301" t="str">
            <v>Male</v>
          </cell>
          <cell r="H301" t="str">
            <v>Y</v>
          </cell>
          <cell r="I301" t="str">
            <v>Student</v>
          </cell>
          <cell r="J301">
            <v>0</v>
          </cell>
          <cell r="K301" t="str">
            <v/>
          </cell>
          <cell r="L301" t="str">
            <v>N</v>
          </cell>
          <cell r="M301">
            <v>0</v>
          </cell>
          <cell r="N301" t="str">
            <v/>
          </cell>
          <cell r="O301" t="str">
            <v>N</v>
          </cell>
          <cell r="P301">
            <v>0</v>
          </cell>
          <cell r="Q301" t="str">
            <v/>
          </cell>
          <cell r="R301" t="str">
            <v>N</v>
          </cell>
          <cell r="S301">
            <v>0</v>
          </cell>
          <cell r="T301" t="str">
            <v/>
          </cell>
          <cell r="U301" t="str">
            <v>N</v>
          </cell>
          <cell r="V301">
            <v>0</v>
          </cell>
          <cell r="W301" t="str">
            <v/>
          </cell>
          <cell r="X301" t="str">
            <v>N</v>
          </cell>
          <cell r="Y301">
            <v>0</v>
          </cell>
          <cell r="Z301">
            <v>0</v>
          </cell>
          <cell r="AA301">
            <v>0</v>
          </cell>
          <cell r="AB301">
            <v>115</v>
          </cell>
          <cell r="AC301">
            <v>274</v>
          </cell>
          <cell r="AD301" t="str">
            <v>AW533</v>
          </cell>
          <cell r="AE301" t="b">
            <v>0</v>
          </cell>
          <cell r="AG301" t="str">
            <v/>
          </cell>
          <cell r="AH301" t="str">
            <v>AW533</v>
          </cell>
        </row>
        <row r="302">
          <cell r="B302" t="str">
            <v>OC430</v>
          </cell>
          <cell r="C302" t="str">
            <v>Oscar</v>
          </cell>
          <cell r="D302" t="str">
            <v>Croysdale</v>
          </cell>
          <cell r="E302" t="str">
            <v>Barts</v>
          </cell>
          <cell r="F302" t="str">
            <v>Barts</v>
          </cell>
          <cell r="G302" t="str">
            <v>Male</v>
          </cell>
          <cell r="H302" t="str">
            <v>Y</v>
          </cell>
          <cell r="I302" t="str">
            <v>Student</v>
          </cell>
          <cell r="J302">
            <v>0</v>
          </cell>
          <cell r="K302" t="str">
            <v/>
          </cell>
          <cell r="L302" t="str">
            <v>N</v>
          </cell>
          <cell r="M302">
            <v>0</v>
          </cell>
          <cell r="N302" t="str">
            <v/>
          </cell>
          <cell r="O302" t="str">
            <v>N</v>
          </cell>
          <cell r="P302">
            <v>0</v>
          </cell>
          <cell r="Q302" t="str">
            <v/>
          </cell>
          <cell r="R302" t="str">
            <v>N</v>
          </cell>
          <cell r="S302">
            <v>0</v>
          </cell>
          <cell r="T302" t="str">
            <v/>
          </cell>
          <cell r="U302" t="str">
            <v>N</v>
          </cell>
          <cell r="V302">
            <v>0</v>
          </cell>
          <cell r="W302" t="str">
            <v/>
          </cell>
          <cell r="X302" t="str">
            <v>N</v>
          </cell>
          <cell r="Y302">
            <v>0</v>
          </cell>
          <cell r="Z302">
            <v>0</v>
          </cell>
          <cell r="AA302">
            <v>0</v>
          </cell>
          <cell r="AB302">
            <v>115</v>
          </cell>
          <cell r="AC302">
            <v>275</v>
          </cell>
          <cell r="AD302" t="str">
            <v>OC430</v>
          </cell>
          <cell r="AE302" t="b">
            <v>0</v>
          </cell>
          <cell r="AG302" t="str">
            <v/>
          </cell>
          <cell r="AH302" t="str">
            <v>OC430</v>
          </cell>
        </row>
        <row r="303">
          <cell r="B303" t="str">
            <v>DC994</v>
          </cell>
          <cell r="C303" t="str">
            <v>Debbie </v>
          </cell>
          <cell r="D303" t="str">
            <v>Chown </v>
          </cell>
          <cell r="E303" t="str">
            <v>KCL</v>
          </cell>
          <cell r="F303" t="str">
            <v>King's</v>
          </cell>
          <cell r="G303" t="str">
            <v>Female</v>
          </cell>
          <cell r="H303" t="str">
            <v>N</v>
          </cell>
          <cell r="I303" t="str">
            <v>Student</v>
          </cell>
          <cell r="J303">
            <v>0</v>
          </cell>
          <cell r="K303" t="str">
            <v/>
          </cell>
          <cell r="L303" t="str">
            <v>N</v>
          </cell>
          <cell r="M303">
            <v>0</v>
          </cell>
          <cell r="N303" t="str">
            <v/>
          </cell>
          <cell r="O303" t="str">
            <v>N</v>
          </cell>
          <cell r="P303">
            <v>0</v>
          </cell>
          <cell r="Q303" t="str">
            <v/>
          </cell>
          <cell r="R303" t="str">
            <v>N</v>
          </cell>
          <cell r="S303">
            <v>0</v>
          </cell>
          <cell r="T303" t="str">
            <v/>
          </cell>
          <cell r="U303" t="str">
            <v>N</v>
          </cell>
          <cell r="V303">
            <v>0</v>
          </cell>
          <cell r="W303" t="str">
            <v/>
          </cell>
          <cell r="X303" t="str">
            <v>N</v>
          </cell>
          <cell r="Y303">
            <v>0</v>
          </cell>
          <cell r="Z303">
            <v>0</v>
          </cell>
          <cell r="AA303" t="b">
            <v>0</v>
          </cell>
          <cell r="AB303" t="str">
            <v/>
          </cell>
          <cell r="AC303" t="str">
            <v/>
          </cell>
          <cell r="AD303" t="str">
            <v>DC994</v>
          </cell>
          <cell r="AE303">
            <v>0</v>
          </cell>
          <cell r="AG303">
            <v>246</v>
          </cell>
          <cell r="AH303" t="str">
            <v>DC994</v>
          </cell>
        </row>
        <row r="304">
          <cell r="B304" t="str">
            <v>BP483</v>
          </cell>
          <cell r="C304" t="str">
            <v>Beth</v>
          </cell>
          <cell r="D304" t="str">
            <v>Parker</v>
          </cell>
          <cell r="E304" t="str">
            <v>UCL</v>
          </cell>
          <cell r="F304" t="str">
            <v>UCL</v>
          </cell>
          <cell r="G304" t="str">
            <v>Female</v>
          </cell>
          <cell r="H304" t="str">
            <v>N</v>
          </cell>
          <cell r="I304" t="str">
            <v>Student</v>
          </cell>
          <cell r="J304">
            <v>0</v>
          </cell>
          <cell r="K304" t="str">
            <v/>
          </cell>
          <cell r="L304" t="str">
            <v>N</v>
          </cell>
          <cell r="M304">
            <v>0</v>
          </cell>
          <cell r="N304" t="str">
            <v/>
          </cell>
          <cell r="O304" t="str">
            <v>N</v>
          </cell>
          <cell r="P304">
            <v>0</v>
          </cell>
          <cell r="Q304" t="str">
            <v/>
          </cell>
          <cell r="R304" t="str">
            <v>N</v>
          </cell>
          <cell r="S304">
            <v>0</v>
          </cell>
          <cell r="T304" t="str">
            <v/>
          </cell>
          <cell r="U304" t="str">
            <v>N</v>
          </cell>
          <cell r="V304">
            <v>0</v>
          </cell>
          <cell r="W304" t="str">
            <v/>
          </cell>
          <cell r="X304" t="str">
            <v>N</v>
          </cell>
          <cell r="Y304">
            <v>0</v>
          </cell>
          <cell r="Z304">
            <v>0</v>
          </cell>
          <cell r="AA304" t="b">
            <v>0</v>
          </cell>
          <cell r="AB304" t="str">
            <v/>
          </cell>
          <cell r="AC304" t="str">
            <v/>
          </cell>
          <cell r="AD304" t="str">
            <v>BP483</v>
          </cell>
          <cell r="AE304">
            <v>0</v>
          </cell>
          <cell r="AG304">
            <v>247</v>
          </cell>
          <cell r="AH304" t="str">
            <v>BP483</v>
          </cell>
        </row>
        <row r="305">
          <cell r="B305" t="str">
            <v>SM697</v>
          </cell>
          <cell r="C305" t="str">
            <v>Sean</v>
          </cell>
          <cell r="D305" t="str">
            <v>Murphy</v>
          </cell>
          <cell r="E305" t="str">
            <v>LSE</v>
          </cell>
          <cell r="F305" t="str">
            <v>LSE</v>
          </cell>
          <cell r="G305" t="str">
            <v>Male</v>
          </cell>
          <cell r="H305" t="str">
            <v>N</v>
          </cell>
          <cell r="I305" t="str">
            <v>Student</v>
          </cell>
          <cell r="J305">
            <v>0</v>
          </cell>
          <cell r="K305" t="str">
            <v/>
          </cell>
          <cell r="L305" t="str">
            <v>N</v>
          </cell>
          <cell r="M305">
            <v>0</v>
          </cell>
          <cell r="N305" t="str">
            <v/>
          </cell>
          <cell r="O305" t="str">
            <v>N</v>
          </cell>
          <cell r="P305">
            <v>0</v>
          </cell>
          <cell r="Q305" t="str">
            <v/>
          </cell>
          <cell r="R305" t="str">
            <v>N</v>
          </cell>
          <cell r="S305">
            <v>0</v>
          </cell>
          <cell r="T305" t="str">
            <v/>
          </cell>
          <cell r="U305" t="str">
            <v>N</v>
          </cell>
          <cell r="V305">
            <v>0</v>
          </cell>
          <cell r="W305" t="str">
            <v/>
          </cell>
          <cell r="X305" t="str">
            <v>N</v>
          </cell>
          <cell r="Y305">
            <v>0</v>
          </cell>
          <cell r="Z305">
            <v>0</v>
          </cell>
          <cell r="AA305">
            <v>0</v>
          </cell>
          <cell r="AB305">
            <v>115</v>
          </cell>
          <cell r="AC305">
            <v>276</v>
          </cell>
          <cell r="AD305" t="str">
            <v>SM697</v>
          </cell>
          <cell r="AE305" t="b">
            <v>0</v>
          </cell>
          <cell r="AG305" t="str">
            <v/>
          </cell>
          <cell r="AH305" t="str">
            <v>SM697</v>
          </cell>
        </row>
        <row r="306">
          <cell r="B306" t="str">
            <v>CN904</v>
          </cell>
          <cell r="C306" t="str">
            <v>Charlotta</v>
          </cell>
          <cell r="D306" t="str">
            <v>Neitzel</v>
          </cell>
          <cell r="E306" t="str">
            <v>KCL</v>
          </cell>
          <cell r="F306" t="str">
            <v>King's</v>
          </cell>
          <cell r="G306" t="str">
            <v>Female</v>
          </cell>
          <cell r="H306" t="str">
            <v>N</v>
          </cell>
          <cell r="I306" t="str">
            <v>Student</v>
          </cell>
          <cell r="J306">
            <v>0</v>
          </cell>
          <cell r="K306" t="str">
            <v/>
          </cell>
          <cell r="L306" t="str">
            <v>N</v>
          </cell>
          <cell r="M306">
            <v>0</v>
          </cell>
          <cell r="N306" t="str">
            <v/>
          </cell>
          <cell r="O306" t="str">
            <v>N</v>
          </cell>
          <cell r="P306">
            <v>0</v>
          </cell>
          <cell r="Q306" t="str">
            <v/>
          </cell>
          <cell r="R306" t="str">
            <v>N</v>
          </cell>
          <cell r="S306">
            <v>0</v>
          </cell>
          <cell r="T306" t="str">
            <v/>
          </cell>
          <cell r="U306" t="str">
            <v>N</v>
          </cell>
          <cell r="V306">
            <v>0</v>
          </cell>
          <cell r="W306" t="str">
            <v/>
          </cell>
          <cell r="X306" t="str">
            <v>N</v>
          </cell>
          <cell r="Y306">
            <v>0</v>
          </cell>
          <cell r="Z306">
            <v>0</v>
          </cell>
          <cell r="AA306" t="b">
            <v>0</v>
          </cell>
          <cell r="AB306" t="str">
            <v/>
          </cell>
          <cell r="AC306" t="str">
            <v/>
          </cell>
          <cell r="AD306" t="str">
            <v>CN904</v>
          </cell>
          <cell r="AE306">
            <v>0</v>
          </cell>
          <cell r="AG306">
            <v>248</v>
          </cell>
          <cell r="AH306" t="str">
            <v>CN904</v>
          </cell>
        </row>
        <row r="307">
          <cell r="B307" t="str">
            <v>CS181</v>
          </cell>
          <cell r="C307" t="str">
            <v>Cameron</v>
          </cell>
          <cell r="D307" t="str">
            <v>Scott</v>
          </cell>
          <cell r="E307" t="str">
            <v>KCL</v>
          </cell>
          <cell r="F307" t="str">
            <v>King's</v>
          </cell>
          <cell r="G307" t="str">
            <v>Male</v>
          </cell>
          <cell r="H307" t="str">
            <v>N</v>
          </cell>
          <cell r="I307" t="str">
            <v>Student</v>
          </cell>
          <cell r="J307">
            <v>0</v>
          </cell>
          <cell r="K307" t="str">
            <v/>
          </cell>
          <cell r="L307" t="str">
            <v>N</v>
          </cell>
          <cell r="M307">
            <v>0</v>
          </cell>
          <cell r="N307" t="str">
            <v/>
          </cell>
          <cell r="O307" t="str">
            <v>N</v>
          </cell>
          <cell r="P307">
            <v>0</v>
          </cell>
          <cell r="Q307" t="str">
            <v/>
          </cell>
          <cell r="R307" t="str">
            <v>N</v>
          </cell>
          <cell r="S307">
            <v>0</v>
          </cell>
          <cell r="T307" t="str">
            <v/>
          </cell>
          <cell r="U307" t="str">
            <v>N</v>
          </cell>
          <cell r="V307">
            <v>0</v>
          </cell>
          <cell r="W307" t="str">
            <v/>
          </cell>
          <cell r="X307" t="str">
            <v>N</v>
          </cell>
          <cell r="Y307">
            <v>0</v>
          </cell>
          <cell r="Z307">
            <v>0</v>
          </cell>
          <cell r="AA307">
            <v>0</v>
          </cell>
          <cell r="AB307">
            <v>115</v>
          </cell>
          <cell r="AC307">
            <v>277</v>
          </cell>
          <cell r="AD307" t="str">
            <v>CS181</v>
          </cell>
          <cell r="AE307" t="b">
            <v>0</v>
          </cell>
          <cell r="AG307" t="str">
            <v/>
          </cell>
          <cell r="AH307" t="str">
            <v>CS181</v>
          </cell>
        </row>
        <row r="308">
          <cell r="B308" t="str">
            <v>BW233</v>
          </cell>
          <cell r="C308" t="str">
            <v>Bethany</v>
          </cell>
          <cell r="D308" t="str">
            <v>Whittaker</v>
          </cell>
          <cell r="E308" t="str">
            <v>KCL</v>
          </cell>
          <cell r="F308" t="str">
            <v>King's</v>
          </cell>
          <cell r="G308" t="str">
            <v>Female</v>
          </cell>
          <cell r="H308" t="str">
            <v>N</v>
          </cell>
          <cell r="I308" t="str">
            <v>Student</v>
          </cell>
          <cell r="J308">
            <v>0</v>
          </cell>
          <cell r="K308" t="str">
            <v/>
          </cell>
          <cell r="L308" t="str">
            <v>N</v>
          </cell>
          <cell r="M308">
            <v>0</v>
          </cell>
          <cell r="N308" t="str">
            <v/>
          </cell>
          <cell r="O308" t="str">
            <v>N</v>
          </cell>
          <cell r="P308">
            <v>0</v>
          </cell>
          <cell r="Q308" t="str">
            <v/>
          </cell>
          <cell r="R308" t="str">
            <v>N</v>
          </cell>
          <cell r="S308">
            <v>0</v>
          </cell>
          <cell r="T308" t="str">
            <v/>
          </cell>
          <cell r="U308" t="str">
            <v>N</v>
          </cell>
          <cell r="V308">
            <v>0</v>
          </cell>
          <cell r="W308" t="str">
            <v/>
          </cell>
          <cell r="X308" t="str">
            <v>N</v>
          </cell>
          <cell r="Y308">
            <v>0</v>
          </cell>
          <cell r="Z308">
            <v>0</v>
          </cell>
          <cell r="AA308" t="b">
            <v>0</v>
          </cell>
          <cell r="AB308" t="str">
            <v/>
          </cell>
          <cell r="AC308" t="str">
            <v/>
          </cell>
          <cell r="AD308" t="str">
            <v>BW233</v>
          </cell>
          <cell r="AE308">
            <v>0</v>
          </cell>
          <cell r="AG308">
            <v>249</v>
          </cell>
          <cell r="AH308" t="str">
            <v>BW233</v>
          </cell>
        </row>
        <row r="309">
          <cell r="B309" t="str">
            <v>LL239</v>
          </cell>
          <cell r="C309" t="str">
            <v>Liza</v>
          </cell>
          <cell r="D309" t="str">
            <v>Loginova</v>
          </cell>
          <cell r="E309" t="str">
            <v>KCL</v>
          </cell>
          <cell r="F309" t="str">
            <v>King's</v>
          </cell>
          <cell r="G309" t="str">
            <v>Female</v>
          </cell>
          <cell r="H309" t="str">
            <v>N</v>
          </cell>
          <cell r="I309" t="str">
            <v>Student</v>
          </cell>
          <cell r="J309">
            <v>0</v>
          </cell>
          <cell r="K309" t="str">
            <v/>
          </cell>
          <cell r="L309" t="str">
            <v>N</v>
          </cell>
          <cell r="M309">
            <v>0</v>
          </cell>
          <cell r="N309" t="str">
            <v/>
          </cell>
          <cell r="O309" t="str">
            <v>N</v>
          </cell>
          <cell r="P309">
            <v>0</v>
          </cell>
          <cell r="Q309" t="str">
            <v/>
          </cell>
          <cell r="R309" t="str">
            <v>N</v>
          </cell>
          <cell r="S309">
            <v>0</v>
          </cell>
          <cell r="T309" t="str">
            <v/>
          </cell>
          <cell r="U309" t="str">
            <v>N</v>
          </cell>
          <cell r="V309">
            <v>0</v>
          </cell>
          <cell r="W309" t="str">
            <v/>
          </cell>
          <cell r="X309" t="str">
            <v>N</v>
          </cell>
          <cell r="Y309">
            <v>0</v>
          </cell>
          <cell r="Z309">
            <v>0</v>
          </cell>
          <cell r="AA309" t="b">
            <v>0</v>
          </cell>
          <cell r="AB309" t="str">
            <v/>
          </cell>
          <cell r="AC309" t="str">
            <v/>
          </cell>
          <cell r="AD309" t="str">
            <v>LL239</v>
          </cell>
          <cell r="AE309">
            <v>0</v>
          </cell>
          <cell r="AG309">
            <v>250</v>
          </cell>
          <cell r="AH309" t="str">
            <v>LL239</v>
          </cell>
        </row>
        <row r="310">
          <cell r="B310" t="str">
            <v>WH212</v>
          </cell>
          <cell r="C310" t="str">
            <v>William</v>
          </cell>
          <cell r="D310" t="str">
            <v>Hirst</v>
          </cell>
          <cell r="E310" t="str">
            <v>Barts</v>
          </cell>
          <cell r="F310" t="str">
            <v>Barts</v>
          </cell>
          <cell r="G310" t="str">
            <v>Male</v>
          </cell>
          <cell r="H310" t="str">
            <v>Y</v>
          </cell>
          <cell r="I310" t="str">
            <v>Student</v>
          </cell>
          <cell r="J310">
            <v>0</v>
          </cell>
          <cell r="K310" t="str">
            <v/>
          </cell>
          <cell r="L310" t="str">
            <v>N</v>
          </cell>
          <cell r="M310">
            <v>0</v>
          </cell>
          <cell r="N310" t="str">
            <v/>
          </cell>
          <cell r="O310" t="str">
            <v>N</v>
          </cell>
          <cell r="P310">
            <v>0</v>
          </cell>
          <cell r="Q310" t="str">
            <v/>
          </cell>
          <cell r="R310" t="str">
            <v>N</v>
          </cell>
          <cell r="S310">
            <v>0</v>
          </cell>
          <cell r="T310" t="str">
            <v/>
          </cell>
          <cell r="U310" t="str">
            <v>N</v>
          </cell>
          <cell r="V310">
            <v>0</v>
          </cell>
          <cell r="W310" t="str">
            <v/>
          </cell>
          <cell r="X310" t="str">
            <v>N</v>
          </cell>
          <cell r="Y310">
            <v>0</v>
          </cell>
          <cell r="Z310">
            <v>0</v>
          </cell>
          <cell r="AA310">
            <v>0</v>
          </cell>
          <cell r="AB310">
            <v>115</v>
          </cell>
          <cell r="AC310">
            <v>278</v>
          </cell>
          <cell r="AD310" t="str">
            <v>WH212</v>
          </cell>
          <cell r="AE310" t="b">
            <v>0</v>
          </cell>
          <cell r="AG310" t="str">
            <v/>
          </cell>
          <cell r="AH310" t="str">
            <v>WH212</v>
          </cell>
        </row>
        <row r="311">
          <cell r="B311" t="str">
            <v>EB114</v>
          </cell>
          <cell r="C311" t="str">
            <v>Emily</v>
          </cell>
          <cell r="D311" t="str">
            <v>Budd</v>
          </cell>
          <cell r="E311" t="str">
            <v>Barts</v>
          </cell>
          <cell r="F311" t="str">
            <v>Barts</v>
          </cell>
          <cell r="G311" t="str">
            <v>Female</v>
          </cell>
          <cell r="H311" t="str">
            <v>Y</v>
          </cell>
          <cell r="I311" t="str">
            <v>Student</v>
          </cell>
          <cell r="J311">
            <v>0</v>
          </cell>
          <cell r="K311" t="str">
            <v/>
          </cell>
          <cell r="L311" t="str">
            <v>N</v>
          </cell>
          <cell r="M311">
            <v>0</v>
          </cell>
          <cell r="N311" t="str">
            <v/>
          </cell>
          <cell r="O311" t="str">
            <v>N</v>
          </cell>
          <cell r="P311">
            <v>0</v>
          </cell>
          <cell r="Q311" t="str">
            <v/>
          </cell>
          <cell r="R311" t="str">
            <v>N</v>
          </cell>
          <cell r="S311">
            <v>0</v>
          </cell>
          <cell r="T311" t="str">
            <v/>
          </cell>
          <cell r="U311" t="str">
            <v>N</v>
          </cell>
          <cell r="V311">
            <v>0</v>
          </cell>
          <cell r="W311" t="str">
            <v/>
          </cell>
          <cell r="X311" t="str">
            <v>N</v>
          </cell>
          <cell r="Y311">
            <v>0</v>
          </cell>
          <cell r="Z311">
            <v>0</v>
          </cell>
          <cell r="AA311" t="b">
            <v>0</v>
          </cell>
          <cell r="AB311" t="str">
            <v/>
          </cell>
          <cell r="AC311" t="str">
            <v/>
          </cell>
          <cell r="AD311" t="str">
            <v>EB114</v>
          </cell>
          <cell r="AE311">
            <v>0</v>
          </cell>
          <cell r="AG311">
            <v>251</v>
          </cell>
          <cell r="AH311" t="str">
            <v>EB114</v>
          </cell>
        </row>
        <row r="312">
          <cell r="B312" t="str">
            <v>IB381</v>
          </cell>
          <cell r="C312" t="str">
            <v>Izzy</v>
          </cell>
          <cell r="D312" t="str">
            <v>Browne</v>
          </cell>
          <cell r="E312" t="str">
            <v>Barts</v>
          </cell>
          <cell r="F312" t="str">
            <v>Barts</v>
          </cell>
          <cell r="G312" t="str">
            <v>Female</v>
          </cell>
          <cell r="H312" t="str">
            <v>Y</v>
          </cell>
          <cell r="I312" t="str">
            <v>Student</v>
          </cell>
          <cell r="J312">
            <v>0</v>
          </cell>
          <cell r="K312" t="str">
            <v/>
          </cell>
          <cell r="L312" t="str">
            <v>N</v>
          </cell>
          <cell r="M312">
            <v>0</v>
          </cell>
          <cell r="N312" t="str">
            <v/>
          </cell>
          <cell r="O312" t="str">
            <v>N</v>
          </cell>
          <cell r="P312">
            <v>0</v>
          </cell>
          <cell r="Q312" t="str">
            <v/>
          </cell>
          <cell r="R312" t="str">
            <v>N</v>
          </cell>
          <cell r="S312">
            <v>0</v>
          </cell>
          <cell r="T312" t="str">
            <v/>
          </cell>
          <cell r="U312" t="str">
            <v>N</v>
          </cell>
          <cell r="V312">
            <v>0</v>
          </cell>
          <cell r="W312" t="str">
            <v/>
          </cell>
          <cell r="X312" t="str">
            <v>N</v>
          </cell>
          <cell r="Y312">
            <v>0</v>
          </cell>
          <cell r="Z312">
            <v>0</v>
          </cell>
          <cell r="AA312" t="b">
            <v>0</v>
          </cell>
          <cell r="AB312" t="str">
            <v/>
          </cell>
          <cell r="AC312" t="str">
            <v/>
          </cell>
          <cell r="AD312" t="str">
            <v>IB381</v>
          </cell>
          <cell r="AE312">
            <v>0</v>
          </cell>
          <cell r="AG312">
            <v>252</v>
          </cell>
          <cell r="AH312" t="str">
            <v>IB381</v>
          </cell>
        </row>
        <row r="313">
          <cell r="B313" t="str">
            <v>AR590</v>
          </cell>
          <cell r="C313" t="str">
            <v>Alex</v>
          </cell>
          <cell r="D313" t="str">
            <v>Rossides</v>
          </cell>
          <cell r="E313" t="str">
            <v>Barts</v>
          </cell>
          <cell r="F313" t="str">
            <v>Barts</v>
          </cell>
          <cell r="G313" t="str">
            <v>Male</v>
          </cell>
          <cell r="H313" t="str">
            <v>Y</v>
          </cell>
          <cell r="I313" t="str">
            <v>Student</v>
          </cell>
          <cell r="J313">
            <v>0</v>
          </cell>
          <cell r="K313" t="str">
            <v/>
          </cell>
          <cell r="L313" t="str">
            <v>N</v>
          </cell>
          <cell r="M313">
            <v>0</v>
          </cell>
          <cell r="N313" t="str">
            <v/>
          </cell>
          <cell r="O313" t="str">
            <v>N</v>
          </cell>
          <cell r="P313">
            <v>0</v>
          </cell>
          <cell r="Q313" t="str">
            <v/>
          </cell>
          <cell r="R313" t="str">
            <v>N</v>
          </cell>
          <cell r="S313">
            <v>0</v>
          </cell>
          <cell r="T313" t="str">
            <v/>
          </cell>
          <cell r="U313" t="str">
            <v>N</v>
          </cell>
          <cell r="V313">
            <v>0</v>
          </cell>
          <cell r="W313" t="str">
            <v/>
          </cell>
          <cell r="X313" t="str">
            <v>N</v>
          </cell>
          <cell r="Y313">
            <v>0</v>
          </cell>
          <cell r="Z313">
            <v>0</v>
          </cell>
          <cell r="AA313">
            <v>0</v>
          </cell>
          <cell r="AB313">
            <v>115</v>
          </cell>
          <cell r="AC313">
            <v>279</v>
          </cell>
          <cell r="AD313" t="str">
            <v>AR590</v>
          </cell>
          <cell r="AE313" t="b">
            <v>0</v>
          </cell>
          <cell r="AG313" t="str">
            <v/>
          </cell>
          <cell r="AH313" t="str">
            <v>AR590</v>
          </cell>
        </row>
        <row r="314">
          <cell r="B314" t="str">
            <v>VM487</v>
          </cell>
          <cell r="C314" t="str">
            <v>Veno</v>
          </cell>
          <cell r="D314" t="str">
            <v>Mramor</v>
          </cell>
          <cell r="E314" t="str">
            <v>KCL</v>
          </cell>
          <cell r="F314" t="str">
            <v>King's</v>
          </cell>
          <cell r="G314" t="str">
            <v>Male</v>
          </cell>
          <cell r="H314" t="str">
            <v>N</v>
          </cell>
          <cell r="I314" t="str">
            <v>Student</v>
          </cell>
          <cell r="J314">
            <v>0</v>
          </cell>
          <cell r="K314" t="str">
            <v/>
          </cell>
          <cell r="L314" t="str">
            <v>N</v>
          </cell>
          <cell r="M314">
            <v>0</v>
          </cell>
          <cell r="N314" t="str">
            <v/>
          </cell>
          <cell r="O314" t="str">
            <v>N</v>
          </cell>
          <cell r="P314">
            <v>0</v>
          </cell>
          <cell r="Q314" t="str">
            <v/>
          </cell>
          <cell r="R314" t="str">
            <v>N</v>
          </cell>
          <cell r="S314">
            <v>0</v>
          </cell>
          <cell r="T314" t="str">
            <v/>
          </cell>
          <cell r="U314" t="str">
            <v>N</v>
          </cell>
          <cell r="V314">
            <v>0</v>
          </cell>
          <cell r="W314" t="str">
            <v/>
          </cell>
          <cell r="X314" t="str">
            <v>N</v>
          </cell>
          <cell r="Y314">
            <v>0</v>
          </cell>
          <cell r="Z314">
            <v>0</v>
          </cell>
          <cell r="AA314">
            <v>0</v>
          </cell>
          <cell r="AB314">
            <v>115</v>
          </cell>
          <cell r="AC314">
            <v>280</v>
          </cell>
          <cell r="AD314" t="str">
            <v>VM487</v>
          </cell>
          <cell r="AE314" t="b">
            <v>0</v>
          </cell>
          <cell r="AG314" t="str">
            <v/>
          </cell>
          <cell r="AH314" t="str">
            <v>VM487</v>
          </cell>
        </row>
        <row r="315">
          <cell r="B315" t="str">
            <v>UK383</v>
          </cell>
          <cell r="C315" t="str">
            <v>Ula</v>
          </cell>
          <cell r="D315" t="str">
            <v>Krajinska</v>
          </cell>
          <cell r="E315" t="str">
            <v>KCL</v>
          </cell>
          <cell r="F315" t="str">
            <v>King's</v>
          </cell>
          <cell r="G315" t="str">
            <v>Female</v>
          </cell>
          <cell r="H315" t="str">
            <v>N</v>
          </cell>
          <cell r="I315" t="str">
            <v>Student</v>
          </cell>
          <cell r="J315">
            <v>0</v>
          </cell>
          <cell r="K315" t="str">
            <v/>
          </cell>
          <cell r="L315" t="str">
            <v>N</v>
          </cell>
          <cell r="M315">
            <v>0</v>
          </cell>
          <cell r="N315" t="str">
            <v/>
          </cell>
          <cell r="O315" t="str">
            <v>N</v>
          </cell>
          <cell r="P315">
            <v>0</v>
          </cell>
          <cell r="Q315" t="str">
            <v/>
          </cell>
          <cell r="R315" t="str">
            <v>N</v>
          </cell>
          <cell r="S315">
            <v>0</v>
          </cell>
          <cell r="T315" t="str">
            <v/>
          </cell>
          <cell r="U315" t="str">
            <v>N</v>
          </cell>
          <cell r="V315">
            <v>0</v>
          </cell>
          <cell r="W315" t="str">
            <v/>
          </cell>
          <cell r="X315" t="str">
            <v>N</v>
          </cell>
          <cell r="Y315">
            <v>0</v>
          </cell>
          <cell r="Z315">
            <v>0</v>
          </cell>
          <cell r="AA315" t="b">
            <v>0</v>
          </cell>
          <cell r="AB315" t="str">
            <v/>
          </cell>
          <cell r="AC315" t="str">
            <v/>
          </cell>
          <cell r="AD315" t="str">
            <v>UK383</v>
          </cell>
          <cell r="AE315">
            <v>0</v>
          </cell>
          <cell r="AG315">
            <v>253</v>
          </cell>
          <cell r="AH315" t="str">
            <v>UK383</v>
          </cell>
        </row>
        <row r="316">
          <cell r="B316" t="str">
            <v>CM282</v>
          </cell>
          <cell r="C316" t="str">
            <v>Charlie</v>
          </cell>
          <cell r="D316" t="str">
            <v>McFadzean</v>
          </cell>
          <cell r="E316" t="str">
            <v>Imperial</v>
          </cell>
          <cell r="F316" t="str">
            <v>Imperial</v>
          </cell>
          <cell r="G316" t="str">
            <v>Male</v>
          </cell>
          <cell r="H316" t="str">
            <v>N</v>
          </cell>
          <cell r="I316" t="str">
            <v>Student</v>
          </cell>
          <cell r="J316">
            <v>0</v>
          </cell>
          <cell r="K316" t="str">
            <v/>
          </cell>
          <cell r="L316" t="str">
            <v>N</v>
          </cell>
          <cell r="M316">
            <v>0</v>
          </cell>
          <cell r="N316" t="str">
            <v/>
          </cell>
          <cell r="O316" t="str">
            <v>N</v>
          </cell>
          <cell r="P316">
            <v>0</v>
          </cell>
          <cell r="Q316" t="str">
            <v/>
          </cell>
          <cell r="R316" t="str">
            <v>N</v>
          </cell>
          <cell r="S316">
            <v>0</v>
          </cell>
          <cell r="T316" t="str">
            <v/>
          </cell>
          <cell r="U316" t="str">
            <v>N</v>
          </cell>
          <cell r="V316">
            <v>0</v>
          </cell>
          <cell r="W316" t="str">
            <v/>
          </cell>
          <cell r="X316" t="str">
            <v>N</v>
          </cell>
          <cell r="Y316">
            <v>0</v>
          </cell>
          <cell r="Z316">
            <v>0</v>
          </cell>
          <cell r="AA316">
            <v>0</v>
          </cell>
          <cell r="AB316">
            <v>115</v>
          </cell>
          <cell r="AC316">
            <v>281</v>
          </cell>
          <cell r="AD316" t="str">
            <v>CM282</v>
          </cell>
          <cell r="AE316" t="b">
            <v>0</v>
          </cell>
          <cell r="AG316" t="str">
            <v/>
          </cell>
          <cell r="AH316" t="str">
            <v>CM282</v>
          </cell>
        </row>
        <row r="317">
          <cell r="B317" t="str">
            <v>AR267</v>
          </cell>
          <cell r="C317" t="str">
            <v>Aymeric</v>
          </cell>
          <cell r="D317" t="str">
            <v>Regnier</v>
          </cell>
          <cell r="E317" t="str">
            <v>Imperial</v>
          </cell>
          <cell r="F317" t="str">
            <v>Imperial</v>
          </cell>
          <cell r="G317" t="str">
            <v>Male</v>
          </cell>
          <cell r="H317" t="str">
            <v>N</v>
          </cell>
          <cell r="I317" t="str">
            <v>Student</v>
          </cell>
          <cell r="J317">
            <v>0</v>
          </cell>
          <cell r="K317" t="str">
            <v/>
          </cell>
          <cell r="L317" t="str">
            <v>N</v>
          </cell>
          <cell r="M317">
            <v>0</v>
          </cell>
          <cell r="N317" t="str">
            <v/>
          </cell>
          <cell r="O317" t="str">
            <v>N</v>
          </cell>
          <cell r="P317">
            <v>0</v>
          </cell>
          <cell r="Q317" t="str">
            <v/>
          </cell>
          <cell r="R317" t="str">
            <v>N</v>
          </cell>
          <cell r="S317">
            <v>0</v>
          </cell>
          <cell r="T317" t="str">
            <v/>
          </cell>
          <cell r="U317" t="str">
            <v>N</v>
          </cell>
          <cell r="V317">
            <v>0</v>
          </cell>
          <cell r="W317" t="str">
            <v/>
          </cell>
          <cell r="X317" t="str">
            <v>N</v>
          </cell>
          <cell r="Y317">
            <v>0</v>
          </cell>
          <cell r="Z317">
            <v>0</v>
          </cell>
          <cell r="AA317">
            <v>0</v>
          </cell>
          <cell r="AB317">
            <v>115</v>
          </cell>
          <cell r="AC317">
            <v>282</v>
          </cell>
          <cell r="AD317" t="str">
            <v>AR267</v>
          </cell>
          <cell r="AE317" t="b">
            <v>0</v>
          </cell>
          <cell r="AG317" t="str">
            <v/>
          </cell>
          <cell r="AH317" t="str">
            <v>AR267</v>
          </cell>
        </row>
        <row r="318">
          <cell r="B318" t="str">
            <v>AP306</v>
          </cell>
          <cell r="C318" t="str">
            <v>Aleksandra Isabel</v>
          </cell>
          <cell r="D318" t="str">
            <v>Pillmann</v>
          </cell>
          <cell r="E318" t="str">
            <v>KCL</v>
          </cell>
          <cell r="F318" t="str">
            <v>King's</v>
          </cell>
          <cell r="G318" t="str">
            <v>Female</v>
          </cell>
          <cell r="H318" t="str">
            <v>N</v>
          </cell>
          <cell r="I318" t="str">
            <v>Student</v>
          </cell>
          <cell r="J318">
            <v>0</v>
          </cell>
          <cell r="K318" t="str">
            <v/>
          </cell>
          <cell r="L318" t="str">
            <v>N</v>
          </cell>
          <cell r="M318">
            <v>0</v>
          </cell>
          <cell r="N318" t="str">
            <v/>
          </cell>
          <cell r="O318" t="str">
            <v>N</v>
          </cell>
          <cell r="P318">
            <v>0</v>
          </cell>
          <cell r="Q318" t="str">
            <v/>
          </cell>
          <cell r="R318" t="str">
            <v>N</v>
          </cell>
          <cell r="S318">
            <v>0</v>
          </cell>
          <cell r="T318" t="str">
            <v/>
          </cell>
          <cell r="U318" t="str">
            <v>N</v>
          </cell>
          <cell r="V318">
            <v>0</v>
          </cell>
          <cell r="W318" t="str">
            <v/>
          </cell>
          <cell r="X318" t="str">
            <v>N</v>
          </cell>
          <cell r="Y318">
            <v>0</v>
          </cell>
          <cell r="Z318">
            <v>0</v>
          </cell>
          <cell r="AA318" t="b">
            <v>0</v>
          </cell>
          <cell r="AB318" t="str">
            <v/>
          </cell>
          <cell r="AC318" t="str">
            <v/>
          </cell>
          <cell r="AD318" t="str">
            <v>AP306</v>
          </cell>
          <cell r="AE318">
            <v>0</v>
          </cell>
          <cell r="AG318">
            <v>254</v>
          </cell>
          <cell r="AH318" t="str">
            <v>AP306</v>
          </cell>
        </row>
        <row r="319">
          <cell r="B319" t="str">
            <v>GB243</v>
          </cell>
          <cell r="C319" t="str">
            <v>Georgie</v>
          </cell>
          <cell r="D319" t="str">
            <v>Brand</v>
          </cell>
          <cell r="E319" t="str">
            <v>KCL</v>
          </cell>
          <cell r="F319" t="str">
            <v>King's</v>
          </cell>
          <cell r="G319" t="str">
            <v>Female</v>
          </cell>
          <cell r="H319" t="str">
            <v>N</v>
          </cell>
          <cell r="I319" t="str">
            <v>Student</v>
          </cell>
          <cell r="J319">
            <v>0</v>
          </cell>
          <cell r="K319" t="str">
            <v/>
          </cell>
          <cell r="L319" t="str">
            <v>N</v>
          </cell>
          <cell r="M319">
            <v>0</v>
          </cell>
          <cell r="N319" t="str">
            <v/>
          </cell>
          <cell r="O319" t="str">
            <v>N</v>
          </cell>
          <cell r="P319">
            <v>0</v>
          </cell>
          <cell r="Q319" t="str">
            <v/>
          </cell>
          <cell r="R319" t="str">
            <v>N</v>
          </cell>
          <cell r="S319">
            <v>0</v>
          </cell>
          <cell r="T319" t="str">
            <v/>
          </cell>
          <cell r="U319" t="str">
            <v>N</v>
          </cell>
          <cell r="V319">
            <v>0</v>
          </cell>
          <cell r="W319" t="str">
            <v/>
          </cell>
          <cell r="X319" t="str">
            <v>N</v>
          </cell>
          <cell r="Y319">
            <v>0</v>
          </cell>
          <cell r="Z319">
            <v>0</v>
          </cell>
          <cell r="AA319" t="b">
            <v>0</v>
          </cell>
          <cell r="AB319" t="str">
            <v/>
          </cell>
          <cell r="AC319" t="str">
            <v/>
          </cell>
          <cell r="AD319" t="str">
            <v>GB243</v>
          </cell>
          <cell r="AE319">
            <v>0</v>
          </cell>
          <cell r="AG319">
            <v>255</v>
          </cell>
          <cell r="AH319" t="str">
            <v>GB243</v>
          </cell>
        </row>
        <row r="320">
          <cell r="B320" t="str">
            <v>AS461</v>
          </cell>
          <cell r="C320" t="str">
            <v>Alexandra</v>
          </cell>
          <cell r="D320" t="str">
            <v>Stuart-Smith</v>
          </cell>
          <cell r="E320" t="str">
            <v>Imperial</v>
          </cell>
          <cell r="F320" t="str">
            <v>Imperial</v>
          </cell>
          <cell r="G320" t="str">
            <v>Female</v>
          </cell>
          <cell r="H320" t="str">
            <v>N</v>
          </cell>
          <cell r="I320" t="str">
            <v>Student</v>
          </cell>
          <cell r="J320">
            <v>0</v>
          </cell>
          <cell r="K320" t="str">
            <v/>
          </cell>
          <cell r="L320" t="str">
            <v>N</v>
          </cell>
          <cell r="M320">
            <v>0</v>
          </cell>
          <cell r="N320" t="str">
            <v/>
          </cell>
          <cell r="O320" t="str">
            <v>N</v>
          </cell>
          <cell r="P320">
            <v>0</v>
          </cell>
          <cell r="Q320" t="str">
            <v/>
          </cell>
          <cell r="R320" t="str">
            <v>N</v>
          </cell>
          <cell r="S320">
            <v>0</v>
          </cell>
          <cell r="T320" t="str">
            <v/>
          </cell>
          <cell r="U320" t="str">
            <v>N</v>
          </cell>
          <cell r="V320">
            <v>0</v>
          </cell>
          <cell r="W320" t="str">
            <v/>
          </cell>
          <cell r="X320" t="str">
            <v>N</v>
          </cell>
          <cell r="Y320">
            <v>0</v>
          </cell>
          <cell r="Z320">
            <v>0</v>
          </cell>
          <cell r="AA320" t="b">
            <v>0</v>
          </cell>
          <cell r="AB320" t="str">
            <v/>
          </cell>
          <cell r="AC320" t="str">
            <v/>
          </cell>
          <cell r="AD320" t="str">
            <v>AS461</v>
          </cell>
          <cell r="AE320">
            <v>0</v>
          </cell>
          <cell r="AG320">
            <v>256</v>
          </cell>
          <cell r="AH320" t="str">
            <v>AS461</v>
          </cell>
        </row>
        <row r="321">
          <cell r="B321" t="str">
            <v>MC948</v>
          </cell>
          <cell r="C321" t="str">
            <v>Meghan</v>
          </cell>
          <cell r="D321" t="str">
            <v>Cooley</v>
          </cell>
          <cell r="E321" t="str">
            <v>RVC</v>
          </cell>
          <cell r="F321" t="str">
            <v>RVC</v>
          </cell>
          <cell r="G321" t="str">
            <v>Female</v>
          </cell>
          <cell r="H321" t="str">
            <v>Y</v>
          </cell>
          <cell r="I321" t="str">
            <v>Student</v>
          </cell>
          <cell r="J321">
            <v>0</v>
          </cell>
          <cell r="K321" t="str">
            <v/>
          </cell>
          <cell r="L321" t="str">
            <v>N</v>
          </cell>
          <cell r="M321">
            <v>0</v>
          </cell>
          <cell r="N321" t="str">
            <v/>
          </cell>
          <cell r="O321" t="str">
            <v>N</v>
          </cell>
          <cell r="P321">
            <v>0</v>
          </cell>
          <cell r="Q321" t="str">
            <v/>
          </cell>
          <cell r="R321" t="str">
            <v>N</v>
          </cell>
          <cell r="S321">
            <v>0</v>
          </cell>
          <cell r="T321" t="str">
            <v/>
          </cell>
          <cell r="U321" t="str">
            <v>N</v>
          </cell>
          <cell r="V321">
            <v>0</v>
          </cell>
          <cell r="W321" t="str">
            <v/>
          </cell>
          <cell r="X321" t="str">
            <v>N</v>
          </cell>
          <cell r="Y321">
            <v>0</v>
          </cell>
          <cell r="Z321">
            <v>0</v>
          </cell>
          <cell r="AA321" t="b">
            <v>0</v>
          </cell>
          <cell r="AB321" t="str">
            <v/>
          </cell>
          <cell r="AC321" t="str">
            <v/>
          </cell>
          <cell r="AD321" t="str">
            <v>MC948</v>
          </cell>
          <cell r="AE321">
            <v>0</v>
          </cell>
          <cell r="AG321">
            <v>257</v>
          </cell>
          <cell r="AH321" t="str">
            <v>MC948</v>
          </cell>
        </row>
        <row r="322">
          <cell r="B322" t="str">
            <v>HV740</v>
          </cell>
          <cell r="C322" t="str">
            <v>Harsha</v>
          </cell>
          <cell r="D322" t="str">
            <v>Vishnumolakala</v>
          </cell>
          <cell r="E322" t="str">
            <v>LSE</v>
          </cell>
          <cell r="F322" t="str">
            <v>LSE</v>
          </cell>
          <cell r="G322" t="str">
            <v>Male</v>
          </cell>
          <cell r="H322" t="str">
            <v>N</v>
          </cell>
          <cell r="I322" t="str">
            <v>Student</v>
          </cell>
          <cell r="J322">
            <v>0</v>
          </cell>
          <cell r="K322" t="str">
            <v/>
          </cell>
          <cell r="L322" t="str">
            <v>N</v>
          </cell>
          <cell r="M322">
            <v>0</v>
          </cell>
          <cell r="N322" t="str">
            <v/>
          </cell>
          <cell r="O322" t="str">
            <v>N</v>
          </cell>
          <cell r="P322">
            <v>0</v>
          </cell>
          <cell r="Q322" t="str">
            <v/>
          </cell>
          <cell r="R322" t="str">
            <v>N</v>
          </cell>
          <cell r="S322">
            <v>0</v>
          </cell>
          <cell r="T322" t="str">
            <v/>
          </cell>
          <cell r="U322" t="str">
            <v>N</v>
          </cell>
          <cell r="V322">
            <v>0</v>
          </cell>
          <cell r="W322" t="str">
            <v/>
          </cell>
          <cell r="X322" t="str">
            <v>N</v>
          </cell>
          <cell r="Y322">
            <v>0</v>
          </cell>
          <cell r="Z322">
            <v>0</v>
          </cell>
          <cell r="AA322">
            <v>0</v>
          </cell>
          <cell r="AB322">
            <v>115</v>
          </cell>
          <cell r="AC322">
            <v>283</v>
          </cell>
          <cell r="AD322" t="str">
            <v>HV740</v>
          </cell>
          <cell r="AE322" t="b">
            <v>0</v>
          </cell>
          <cell r="AG322" t="str">
            <v/>
          </cell>
          <cell r="AH322" t="str">
            <v>HV740</v>
          </cell>
        </row>
        <row r="323">
          <cell r="B323" t="str">
            <v>GG750</v>
          </cell>
          <cell r="C323" t="str">
            <v>Gregoire</v>
          </cell>
          <cell r="D323" t="str">
            <v>Gosset</v>
          </cell>
          <cell r="E323" t="str">
            <v>LSE</v>
          </cell>
          <cell r="F323" t="str">
            <v>LSE</v>
          </cell>
          <cell r="G323" t="str">
            <v>Male</v>
          </cell>
          <cell r="H323" t="str">
            <v>N</v>
          </cell>
          <cell r="I323" t="str">
            <v>Student</v>
          </cell>
          <cell r="J323">
            <v>0</v>
          </cell>
          <cell r="K323" t="str">
            <v/>
          </cell>
          <cell r="L323" t="str">
            <v>N</v>
          </cell>
          <cell r="M323">
            <v>0</v>
          </cell>
          <cell r="N323" t="str">
            <v/>
          </cell>
          <cell r="O323" t="str">
            <v>N</v>
          </cell>
          <cell r="P323">
            <v>0</v>
          </cell>
          <cell r="Q323" t="str">
            <v/>
          </cell>
          <cell r="R323" t="str">
            <v>N</v>
          </cell>
          <cell r="S323">
            <v>0</v>
          </cell>
          <cell r="T323" t="str">
            <v/>
          </cell>
          <cell r="U323" t="str">
            <v>N</v>
          </cell>
          <cell r="V323">
            <v>0</v>
          </cell>
          <cell r="W323" t="str">
            <v/>
          </cell>
          <cell r="X323" t="str">
            <v>N</v>
          </cell>
          <cell r="Y323">
            <v>0</v>
          </cell>
          <cell r="Z323">
            <v>0</v>
          </cell>
          <cell r="AA323">
            <v>0</v>
          </cell>
          <cell r="AB323">
            <v>115</v>
          </cell>
          <cell r="AC323">
            <v>284</v>
          </cell>
          <cell r="AD323" t="str">
            <v>GG750</v>
          </cell>
          <cell r="AE323" t="b">
            <v>0</v>
          </cell>
          <cell r="AG323" t="str">
            <v/>
          </cell>
          <cell r="AH323" t="str">
            <v>GG750</v>
          </cell>
        </row>
        <row r="324">
          <cell r="B324" t="str">
            <v>JT389</v>
          </cell>
          <cell r="C324" t="str">
            <v>Jhia Jiat</v>
          </cell>
          <cell r="D324" t="str">
            <v>Teh</v>
          </cell>
          <cell r="E324" t="str">
            <v>Imperial</v>
          </cell>
          <cell r="F324" t="str">
            <v>Imperial</v>
          </cell>
          <cell r="G324" t="str">
            <v>Male</v>
          </cell>
          <cell r="H324" t="str">
            <v>N</v>
          </cell>
          <cell r="I324" t="str">
            <v>Student</v>
          </cell>
          <cell r="J324">
            <v>0</v>
          </cell>
          <cell r="K324" t="str">
            <v/>
          </cell>
          <cell r="L324" t="str">
            <v>N</v>
          </cell>
          <cell r="M324">
            <v>0</v>
          </cell>
          <cell r="N324" t="str">
            <v/>
          </cell>
          <cell r="O324" t="str">
            <v>N</v>
          </cell>
          <cell r="P324">
            <v>0</v>
          </cell>
          <cell r="Q324" t="str">
            <v/>
          </cell>
          <cell r="R324" t="str">
            <v>N</v>
          </cell>
          <cell r="S324">
            <v>0</v>
          </cell>
          <cell r="T324" t="str">
            <v/>
          </cell>
          <cell r="U324" t="str">
            <v>N</v>
          </cell>
          <cell r="V324">
            <v>0</v>
          </cell>
          <cell r="W324" t="str">
            <v/>
          </cell>
          <cell r="X324" t="str">
            <v>N</v>
          </cell>
          <cell r="Y324">
            <v>0</v>
          </cell>
          <cell r="Z324">
            <v>0</v>
          </cell>
          <cell r="AA324">
            <v>0</v>
          </cell>
          <cell r="AB324">
            <v>115</v>
          </cell>
          <cell r="AC324">
            <v>285</v>
          </cell>
          <cell r="AD324" t="str">
            <v>JT389</v>
          </cell>
          <cell r="AE324" t="b">
            <v>0</v>
          </cell>
          <cell r="AG324" t="str">
            <v/>
          </cell>
          <cell r="AH324" t="str">
            <v>JT389</v>
          </cell>
        </row>
        <row r="325">
          <cell r="B325" t="str">
            <v>KF540</v>
          </cell>
          <cell r="C325" t="str">
            <v>Kirsty</v>
          </cell>
          <cell r="D325" t="str">
            <v>Funnell</v>
          </cell>
          <cell r="E325" t="str">
            <v>KCL</v>
          </cell>
          <cell r="F325" t="str">
            <v>King's</v>
          </cell>
          <cell r="G325" t="str">
            <v>Female</v>
          </cell>
          <cell r="H325" t="str">
            <v>N</v>
          </cell>
          <cell r="I325" t="str">
            <v>Student</v>
          </cell>
          <cell r="J325">
            <v>0</v>
          </cell>
          <cell r="K325" t="str">
            <v/>
          </cell>
          <cell r="L325" t="str">
            <v>N</v>
          </cell>
          <cell r="M325">
            <v>0</v>
          </cell>
          <cell r="N325" t="str">
            <v/>
          </cell>
          <cell r="O325" t="str">
            <v>N</v>
          </cell>
          <cell r="P325">
            <v>0</v>
          </cell>
          <cell r="Q325" t="str">
            <v/>
          </cell>
          <cell r="R325" t="str">
            <v>N</v>
          </cell>
          <cell r="S325">
            <v>0</v>
          </cell>
          <cell r="T325" t="str">
            <v/>
          </cell>
          <cell r="U325" t="str">
            <v>N</v>
          </cell>
          <cell r="V325">
            <v>0</v>
          </cell>
          <cell r="W325" t="str">
            <v/>
          </cell>
          <cell r="X325" t="str">
            <v>N</v>
          </cell>
          <cell r="Y325">
            <v>0</v>
          </cell>
          <cell r="Z325">
            <v>0</v>
          </cell>
          <cell r="AA325" t="b">
            <v>0</v>
          </cell>
          <cell r="AB325" t="str">
            <v/>
          </cell>
          <cell r="AC325" t="str">
            <v/>
          </cell>
          <cell r="AD325" t="str">
            <v>KF540</v>
          </cell>
          <cell r="AE325">
            <v>0</v>
          </cell>
          <cell r="AG325">
            <v>258</v>
          </cell>
          <cell r="AH325" t="str">
            <v>KF540</v>
          </cell>
        </row>
        <row r="326">
          <cell r="B326" t="str">
            <v>EC786</v>
          </cell>
          <cell r="C326" t="str">
            <v>Ethan</v>
          </cell>
          <cell r="D326" t="str">
            <v>Chuck</v>
          </cell>
          <cell r="E326" t="str">
            <v>Imperial</v>
          </cell>
          <cell r="F326" t="str">
            <v>Imperial</v>
          </cell>
          <cell r="G326" t="str">
            <v>Male</v>
          </cell>
          <cell r="H326" t="str">
            <v>N</v>
          </cell>
          <cell r="I326" t="str">
            <v>Student</v>
          </cell>
          <cell r="J326">
            <v>0</v>
          </cell>
          <cell r="K326" t="str">
            <v/>
          </cell>
          <cell r="L326" t="str">
            <v>N</v>
          </cell>
          <cell r="M326">
            <v>0</v>
          </cell>
          <cell r="N326" t="str">
            <v/>
          </cell>
          <cell r="O326" t="str">
            <v>N</v>
          </cell>
          <cell r="P326">
            <v>0</v>
          </cell>
          <cell r="Q326" t="str">
            <v/>
          </cell>
          <cell r="R326" t="str">
            <v>N</v>
          </cell>
          <cell r="S326">
            <v>0</v>
          </cell>
          <cell r="T326" t="str">
            <v/>
          </cell>
          <cell r="U326" t="str">
            <v>N</v>
          </cell>
          <cell r="V326">
            <v>0</v>
          </cell>
          <cell r="W326" t="str">
            <v/>
          </cell>
          <cell r="X326" t="str">
            <v>N</v>
          </cell>
          <cell r="Y326">
            <v>0</v>
          </cell>
          <cell r="Z326">
            <v>0</v>
          </cell>
          <cell r="AA326">
            <v>0</v>
          </cell>
          <cell r="AB326">
            <v>115</v>
          </cell>
          <cell r="AC326">
            <v>286</v>
          </cell>
          <cell r="AD326" t="str">
            <v>EC786</v>
          </cell>
          <cell r="AE326" t="b">
            <v>0</v>
          </cell>
          <cell r="AG326" t="str">
            <v/>
          </cell>
          <cell r="AH326" t="str">
            <v>EC786</v>
          </cell>
        </row>
        <row r="327">
          <cell r="B327" t="str">
            <v>TT713</v>
          </cell>
          <cell r="C327" t="str">
            <v>Tomer</v>
          </cell>
          <cell r="D327" t="str">
            <v>Tsur</v>
          </cell>
          <cell r="E327" t="str">
            <v>RVC</v>
          </cell>
          <cell r="F327" t="str">
            <v>RVC</v>
          </cell>
          <cell r="G327" t="str">
            <v>Male</v>
          </cell>
          <cell r="H327" t="str">
            <v>Y</v>
          </cell>
          <cell r="I327" t="str">
            <v>Student</v>
          </cell>
          <cell r="J327">
            <v>0</v>
          </cell>
          <cell r="K327" t="str">
            <v/>
          </cell>
          <cell r="L327" t="str">
            <v>N</v>
          </cell>
          <cell r="M327">
            <v>0</v>
          </cell>
          <cell r="N327" t="str">
            <v/>
          </cell>
          <cell r="O327" t="str">
            <v>N</v>
          </cell>
          <cell r="P327">
            <v>0</v>
          </cell>
          <cell r="Q327" t="str">
            <v/>
          </cell>
          <cell r="R327" t="str">
            <v>N</v>
          </cell>
          <cell r="S327">
            <v>0</v>
          </cell>
          <cell r="T327" t="str">
            <v/>
          </cell>
          <cell r="U327" t="str">
            <v>N</v>
          </cell>
          <cell r="V327">
            <v>0</v>
          </cell>
          <cell r="W327" t="str">
            <v/>
          </cell>
          <cell r="X327" t="str">
            <v>N</v>
          </cell>
          <cell r="Y327">
            <v>0</v>
          </cell>
          <cell r="Z327">
            <v>0</v>
          </cell>
          <cell r="AA327">
            <v>0</v>
          </cell>
          <cell r="AB327">
            <v>115</v>
          </cell>
          <cell r="AC327">
            <v>287</v>
          </cell>
          <cell r="AD327" t="str">
            <v>TT713</v>
          </cell>
          <cell r="AE327" t="b">
            <v>0</v>
          </cell>
          <cell r="AG327" t="str">
            <v/>
          </cell>
          <cell r="AH327" t="str">
            <v>TT713</v>
          </cell>
        </row>
        <row r="328">
          <cell r="B328" t="str">
            <v>ML903</v>
          </cell>
          <cell r="C328" t="str">
            <v>Merissa</v>
          </cell>
          <cell r="D328" t="str">
            <v>Lim</v>
          </cell>
          <cell r="E328" t="str">
            <v>Imperial</v>
          </cell>
          <cell r="F328" t="str">
            <v>Imperial</v>
          </cell>
          <cell r="G328" t="str">
            <v>Female</v>
          </cell>
          <cell r="H328" t="str">
            <v>N</v>
          </cell>
          <cell r="I328" t="str">
            <v>Student</v>
          </cell>
          <cell r="J328">
            <v>0</v>
          </cell>
          <cell r="K328" t="str">
            <v/>
          </cell>
          <cell r="L328" t="str">
            <v>N</v>
          </cell>
          <cell r="M328">
            <v>0</v>
          </cell>
          <cell r="N328" t="str">
            <v/>
          </cell>
          <cell r="O328" t="str">
            <v>N</v>
          </cell>
          <cell r="P328">
            <v>0</v>
          </cell>
          <cell r="Q328" t="str">
            <v/>
          </cell>
          <cell r="R328" t="str">
            <v>N</v>
          </cell>
          <cell r="S328">
            <v>0</v>
          </cell>
          <cell r="T328" t="str">
            <v/>
          </cell>
          <cell r="U328" t="str">
            <v>N</v>
          </cell>
          <cell r="V328">
            <v>0</v>
          </cell>
          <cell r="W328" t="str">
            <v/>
          </cell>
          <cell r="X328" t="str">
            <v>N</v>
          </cell>
          <cell r="Y328">
            <v>0</v>
          </cell>
          <cell r="Z328">
            <v>0</v>
          </cell>
          <cell r="AA328" t="b">
            <v>0</v>
          </cell>
          <cell r="AB328" t="str">
            <v/>
          </cell>
          <cell r="AC328" t="str">
            <v/>
          </cell>
          <cell r="AD328" t="str">
            <v>ML903</v>
          </cell>
          <cell r="AE328">
            <v>0</v>
          </cell>
          <cell r="AG328">
            <v>259</v>
          </cell>
          <cell r="AH328" t="str">
            <v>ML903</v>
          </cell>
        </row>
        <row r="329">
          <cell r="B329" t="str">
            <v>KL931</v>
          </cell>
          <cell r="C329" t="str">
            <v>Kevin</v>
          </cell>
          <cell r="D329" t="str">
            <v>Letalien</v>
          </cell>
          <cell r="E329" t="str">
            <v>Imperial</v>
          </cell>
          <cell r="F329" t="str">
            <v>Imperial</v>
          </cell>
          <cell r="G329" t="str">
            <v>Male</v>
          </cell>
          <cell r="H329" t="str">
            <v>N</v>
          </cell>
          <cell r="I329" t="str">
            <v>Student</v>
          </cell>
          <cell r="J329">
            <v>0</v>
          </cell>
          <cell r="K329" t="str">
            <v/>
          </cell>
          <cell r="L329" t="str">
            <v>N</v>
          </cell>
          <cell r="M329">
            <v>0</v>
          </cell>
          <cell r="N329" t="str">
            <v/>
          </cell>
          <cell r="O329" t="str">
            <v>N</v>
          </cell>
          <cell r="P329">
            <v>0</v>
          </cell>
          <cell r="Q329" t="str">
            <v/>
          </cell>
          <cell r="R329" t="str">
            <v>N</v>
          </cell>
          <cell r="S329">
            <v>0</v>
          </cell>
          <cell r="T329" t="str">
            <v/>
          </cell>
          <cell r="U329" t="str">
            <v>N</v>
          </cell>
          <cell r="V329">
            <v>0</v>
          </cell>
          <cell r="W329" t="str">
            <v/>
          </cell>
          <cell r="X329" t="str">
            <v>N</v>
          </cell>
          <cell r="Y329">
            <v>0</v>
          </cell>
          <cell r="Z329">
            <v>0</v>
          </cell>
          <cell r="AA329">
            <v>0</v>
          </cell>
          <cell r="AB329">
            <v>115</v>
          </cell>
          <cell r="AC329">
            <v>288</v>
          </cell>
          <cell r="AD329" t="str">
            <v>KL931</v>
          </cell>
          <cell r="AE329" t="b">
            <v>0</v>
          </cell>
          <cell r="AG329" t="str">
            <v/>
          </cell>
          <cell r="AH329" t="str">
            <v>KL931</v>
          </cell>
        </row>
        <row r="330">
          <cell r="B330" t="str">
            <v>JW956</v>
          </cell>
          <cell r="C330" t="str">
            <v>Jonathan</v>
          </cell>
          <cell r="D330" t="str">
            <v>Wong</v>
          </cell>
          <cell r="E330" t="str">
            <v>Imperial</v>
          </cell>
          <cell r="F330" t="str">
            <v>Imperial</v>
          </cell>
          <cell r="G330" t="str">
            <v>Male</v>
          </cell>
          <cell r="H330" t="str">
            <v>N</v>
          </cell>
          <cell r="I330" t="str">
            <v>Student</v>
          </cell>
          <cell r="J330">
            <v>0</v>
          </cell>
          <cell r="K330" t="str">
            <v/>
          </cell>
          <cell r="L330" t="str">
            <v>N</v>
          </cell>
          <cell r="M330">
            <v>0</v>
          </cell>
          <cell r="N330" t="str">
            <v/>
          </cell>
          <cell r="O330" t="str">
            <v>N</v>
          </cell>
          <cell r="P330">
            <v>0</v>
          </cell>
          <cell r="Q330" t="str">
            <v/>
          </cell>
          <cell r="R330" t="str">
            <v>N</v>
          </cell>
          <cell r="S330">
            <v>0</v>
          </cell>
          <cell r="T330" t="str">
            <v/>
          </cell>
          <cell r="U330" t="str">
            <v>N</v>
          </cell>
          <cell r="V330">
            <v>0</v>
          </cell>
          <cell r="W330" t="str">
            <v/>
          </cell>
          <cell r="X330" t="str">
            <v>N</v>
          </cell>
          <cell r="Y330">
            <v>0</v>
          </cell>
          <cell r="Z330">
            <v>0</v>
          </cell>
          <cell r="AA330">
            <v>0</v>
          </cell>
          <cell r="AB330">
            <v>115</v>
          </cell>
          <cell r="AC330">
            <v>289</v>
          </cell>
          <cell r="AD330" t="str">
            <v>JW956</v>
          </cell>
          <cell r="AE330" t="b">
            <v>0</v>
          </cell>
          <cell r="AG330" t="str">
            <v/>
          </cell>
          <cell r="AH330" t="str">
            <v>JW956</v>
          </cell>
        </row>
        <row r="331">
          <cell r="B331" t="str">
            <v>GF740</v>
          </cell>
          <cell r="C331" t="str">
            <v>Grace</v>
          </cell>
          <cell r="D331" t="str">
            <v>Flower</v>
          </cell>
          <cell r="E331" t="str">
            <v>KCL</v>
          </cell>
          <cell r="F331" t="str">
            <v>King's</v>
          </cell>
          <cell r="G331" t="str">
            <v>Female</v>
          </cell>
          <cell r="H331" t="str">
            <v>N</v>
          </cell>
          <cell r="I331" t="str">
            <v>Student</v>
          </cell>
          <cell r="J331">
            <v>0</v>
          </cell>
          <cell r="K331" t="str">
            <v/>
          </cell>
          <cell r="L331" t="str">
            <v>N</v>
          </cell>
          <cell r="M331">
            <v>0</v>
          </cell>
          <cell r="N331" t="str">
            <v/>
          </cell>
          <cell r="O331" t="str">
            <v>N</v>
          </cell>
          <cell r="P331">
            <v>0</v>
          </cell>
          <cell r="Q331" t="str">
            <v/>
          </cell>
          <cell r="R331" t="str">
            <v>N</v>
          </cell>
          <cell r="S331">
            <v>0</v>
          </cell>
          <cell r="T331" t="str">
            <v/>
          </cell>
          <cell r="U331" t="str">
            <v>N</v>
          </cell>
          <cell r="V331">
            <v>0</v>
          </cell>
          <cell r="W331" t="str">
            <v/>
          </cell>
          <cell r="X331" t="str">
            <v>N</v>
          </cell>
          <cell r="Y331">
            <v>0</v>
          </cell>
          <cell r="Z331">
            <v>0</v>
          </cell>
          <cell r="AA331" t="b">
            <v>0</v>
          </cell>
          <cell r="AB331" t="str">
            <v/>
          </cell>
          <cell r="AC331" t="str">
            <v/>
          </cell>
          <cell r="AD331" t="str">
            <v>GF740</v>
          </cell>
          <cell r="AE331">
            <v>0</v>
          </cell>
          <cell r="AG331">
            <v>260</v>
          </cell>
          <cell r="AH331" t="str">
            <v>GF740</v>
          </cell>
        </row>
        <row r="332">
          <cell r="B332" t="str">
            <v>AF288</v>
          </cell>
          <cell r="C332" t="str">
            <v>Andrew</v>
          </cell>
          <cell r="D332" t="str">
            <v>Furlow</v>
          </cell>
          <cell r="E332" t="str">
            <v>KCL</v>
          </cell>
          <cell r="F332" t="str">
            <v>King's</v>
          </cell>
          <cell r="G332" t="str">
            <v>Male</v>
          </cell>
          <cell r="H332" t="str">
            <v>N</v>
          </cell>
          <cell r="I332" t="str">
            <v>Student</v>
          </cell>
          <cell r="J332">
            <v>0</v>
          </cell>
          <cell r="K332" t="str">
            <v/>
          </cell>
          <cell r="L332" t="str">
            <v>N</v>
          </cell>
          <cell r="M332">
            <v>0</v>
          </cell>
          <cell r="N332" t="str">
            <v/>
          </cell>
          <cell r="O332" t="str">
            <v>N</v>
          </cell>
          <cell r="P332">
            <v>0</v>
          </cell>
          <cell r="Q332" t="str">
            <v/>
          </cell>
          <cell r="R332" t="str">
            <v>N</v>
          </cell>
          <cell r="S332">
            <v>0</v>
          </cell>
          <cell r="T332" t="str">
            <v/>
          </cell>
          <cell r="U332" t="str">
            <v>N</v>
          </cell>
          <cell r="V332">
            <v>0</v>
          </cell>
          <cell r="W332" t="str">
            <v/>
          </cell>
          <cell r="X332" t="str">
            <v>N</v>
          </cell>
          <cell r="Y332">
            <v>0</v>
          </cell>
          <cell r="Z332">
            <v>0</v>
          </cell>
          <cell r="AA332">
            <v>0</v>
          </cell>
          <cell r="AB332">
            <v>115</v>
          </cell>
          <cell r="AC332">
            <v>290</v>
          </cell>
          <cell r="AD332" t="str">
            <v>AF288</v>
          </cell>
          <cell r="AE332" t="b">
            <v>0</v>
          </cell>
          <cell r="AG332" t="str">
            <v/>
          </cell>
          <cell r="AH332" t="str">
            <v>AF288</v>
          </cell>
        </row>
        <row r="333">
          <cell r="B333" t="str">
            <v>LD755</v>
          </cell>
          <cell r="C333" t="str">
            <v>Lena</v>
          </cell>
          <cell r="D333" t="str">
            <v>Dominici</v>
          </cell>
          <cell r="E333" t="str">
            <v>LSE</v>
          </cell>
          <cell r="F333" t="str">
            <v>LSE</v>
          </cell>
          <cell r="G333" t="str">
            <v>Female</v>
          </cell>
          <cell r="H333" t="str">
            <v>N</v>
          </cell>
          <cell r="I333" t="str">
            <v>Student</v>
          </cell>
          <cell r="J333">
            <v>0</v>
          </cell>
          <cell r="K333" t="str">
            <v/>
          </cell>
          <cell r="L333" t="str">
            <v>N</v>
          </cell>
          <cell r="M333">
            <v>0</v>
          </cell>
          <cell r="N333" t="str">
            <v/>
          </cell>
          <cell r="O333" t="str">
            <v>N</v>
          </cell>
          <cell r="P333">
            <v>0</v>
          </cell>
          <cell r="Q333" t="str">
            <v/>
          </cell>
          <cell r="R333" t="str">
            <v>N</v>
          </cell>
          <cell r="S333">
            <v>0</v>
          </cell>
          <cell r="T333" t="str">
            <v/>
          </cell>
          <cell r="U333" t="str">
            <v>N</v>
          </cell>
          <cell r="V333">
            <v>0</v>
          </cell>
          <cell r="W333" t="str">
            <v/>
          </cell>
          <cell r="X333" t="str">
            <v>N</v>
          </cell>
          <cell r="Y333">
            <v>0</v>
          </cell>
          <cell r="Z333">
            <v>0</v>
          </cell>
          <cell r="AA333" t="b">
            <v>0</v>
          </cell>
          <cell r="AB333" t="str">
            <v/>
          </cell>
          <cell r="AC333" t="str">
            <v/>
          </cell>
          <cell r="AD333" t="str">
            <v>LD755</v>
          </cell>
          <cell r="AE333">
            <v>0</v>
          </cell>
          <cell r="AG333">
            <v>261</v>
          </cell>
          <cell r="AH333" t="str">
            <v>LD755</v>
          </cell>
        </row>
        <row r="334">
          <cell r="B334" t="str">
            <v>ER505</v>
          </cell>
          <cell r="C334" t="str">
            <v>Emma</v>
          </cell>
          <cell r="D334" t="str">
            <v>Robinson</v>
          </cell>
          <cell r="E334" t="str">
            <v>Reading</v>
          </cell>
          <cell r="F334" t="str">
            <v>Reading</v>
          </cell>
          <cell r="G334" t="str">
            <v>Female</v>
          </cell>
          <cell r="H334" t="str">
            <v>N</v>
          </cell>
          <cell r="I334" t="str">
            <v>Student</v>
          </cell>
          <cell r="J334">
            <v>0</v>
          </cell>
          <cell r="K334" t="str">
            <v/>
          </cell>
          <cell r="L334" t="str">
            <v>N</v>
          </cell>
          <cell r="M334">
            <v>0</v>
          </cell>
          <cell r="N334" t="str">
            <v/>
          </cell>
          <cell r="O334" t="str">
            <v>N</v>
          </cell>
          <cell r="P334">
            <v>0</v>
          </cell>
          <cell r="Q334" t="str">
            <v/>
          </cell>
          <cell r="R334" t="str">
            <v>N</v>
          </cell>
          <cell r="S334">
            <v>0</v>
          </cell>
          <cell r="T334" t="str">
            <v/>
          </cell>
          <cell r="U334" t="str">
            <v>N</v>
          </cell>
          <cell r="V334">
            <v>0</v>
          </cell>
          <cell r="W334" t="str">
            <v/>
          </cell>
          <cell r="X334" t="str">
            <v>N</v>
          </cell>
          <cell r="Y334">
            <v>0</v>
          </cell>
          <cell r="Z334">
            <v>0</v>
          </cell>
          <cell r="AA334" t="b">
            <v>0</v>
          </cell>
          <cell r="AB334" t="str">
            <v/>
          </cell>
          <cell r="AC334" t="str">
            <v/>
          </cell>
          <cell r="AD334" t="str">
            <v>ER505</v>
          </cell>
          <cell r="AE334">
            <v>0</v>
          </cell>
          <cell r="AG334">
            <v>262</v>
          </cell>
          <cell r="AH334" t="str">
            <v>ER505</v>
          </cell>
        </row>
        <row r="335">
          <cell r="B335" t="str">
            <v>TP916</v>
          </cell>
          <cell r="C335" t="str">
            <v>Tomasz</v>
          </cell>
          <cell r="D335" t="str">
            <v>Procter</v>
          </cell>
          <cell r="E335" t="str">
            <v>Imperial</v>
          </cell>
          <cell r="F335" t="str">
            <v>Imperial</v>
          </cell>
          <cell r="G335" t="str">
            <v>Male</v>
          </cell>
          <cell r="H335" t="str">
            <v>N</v>
          </cell>
          <cell r="I335" t="str">
            <v>Student</v>
          </cell>
          <cell r="J335">
            <v>0</v>
          </cell>
          <cell r="K335" t="str">
            <v/>
          </cell>
          <cell r="L335" t="str">
            <v>N</v>
          </cell>
          <cell r="M335">
            <v>0</v>
          </cell>
          <cell r="N335" t="str">
            <v/>
          </cell>
          <cell r="O335" t="str">
            <v>N</v>
          </cell>
          <cell r="P335">
            <v>0</v>
          </cell>
          <cell r="Q335" t="str">
            <v/>
          </cell>
          <cell r="R335" t="str">
            <v>N</v>
          </cell>
          <cell r="S335">
            <v>0</v>
          </cell>
          <cell r="T335" t="str">
            <v/>
          </cell>
          <cell r="U335" t="str">
            <v>N</v>
          </cell>
          <cell r="V335">
            <v>0</v>
          </cell>
          <cell r="W335" t="str">
            <v/>
          </cell>
          <cell r="X335" t="str">
            <v>N</v>
          </cell>
          <cell r="Y335">
            <v>0</v>
          </cell>
          <cell r="Z335">
            <v>0</v>
          </cell>
          <cell r="AA335">
            <v>0</v>
          </cell>
          <cell r="AB335">
            <v>115</v>
          </cell>
          <cell r="AC335">
            <v>291</v>
          </cell>
          <cell r="AD335" t="str">
            <v>TP916</v>
          </cell>
          <cell r="AE335" t="b">
            <v>0</v>
          </cell>
          <cell r="AG335" t="str">
            <v/>
          </cell>
          <cell r="AH335" t="str">
            <v>TP916</v>
          </cell>
        </row>
        <row r="336">
          <cell r="B336" t="str">
            <v>as972</v>
          </cell>
          <cell r="C336" t="str">
            <v>allan</v>
          </cell>
          <cell r="D336" t="str">
            <v>stierle</v>
          </cell>
          <cell r="E336" t="str">
            <v>KCL</v>
          </cell>
          <cell r="F336" t="str">
            <v>King's</v>
          </cell>
          <cell r="G336" t="str">
            <v>Male</v>
          </cell>
          <cell r="H336" t="str">
            <v>N</v>
          </cell>
          <cell r="I336" t="str">
            <v>Student</v>
          </cell>
          <cell r="J336">
            <v>0</v>
          </cell>
          <cell r="K336" t="str">
            <v/>
          </cell>
          <cell r="L336" t="str">
            <v>N</v>
          </cell>
          <cell r="M336">
            <v>0</v>
          </cell>
          <cell r="N336" t="str">
            <v/>
          </cell>
          <cell r="O336" t="str">
            <v>N</v>
          </cell>
          <cell r="P336">
            <v>0</v>
          </cell>
          <cell r="Q336" t="str">
            <v/>
          </cell>
          <cell r="R336" t="str">
            <v>N</v>
          </cell>
          <cell r="S336">
            <v>0</v>
          </cell>
          <cell r="T336" t="str">
            <v/>
          </cell>
          <cell r="U336" t="str">
            <v>N</v>
          </cell>
          <cell r="V336">
            <v>0</v>
          </cell>
          <cell r="W336" t="str">
            <v/>
          </cell>
          <cell r="X336" t="str">
            <v>N</v>
          </cell>
          <cell r="Y336">
            <v>0</v>
          </cell>
          <cell r="Z336">
            <v>0</v>
          </cell>
          <cell r="AA336">
            <v>0</v>
          </cell>
          <cell r="AB336">
            <v>115</v>
          </cell>
          <cell r="AC336">
            <v>292</v>
          </cell>
          <cell r="AD336" t="str">
            <v>as972</v>
          </cell>
          <cell r="AE336" t="b">
            <v>0</v>
          </cell>
          <cell r="AG336" t="str">
            <v/>
          </cell>
          <cell r="AH336" t="str">
            <v>as972</v>
          </cell>
        </row>
        <row r="337">
          <cell r="B337" t="str">
            <v>MB640</v>
          </cell>
          <cell r="C337" t="str">
            <v>Marion</v>
          </cell>
          <cell r="D337" t="str">
            <v>Blachere</v>
          </cell>
          <cell r="E337" t="str">
            <v>LSE</v>
          </cell>
          <cell r="F337" t="str">
            <v>LSE</v>
          </cell>
          <cell r="G337" t="str">
            <v>Female</v>
          </cell>
          <cell r="H337" t="str">
            <v>N</v>
          </cell>
          <cell r="I337" t="str">
            <v>Student</v>
          </cell>
          <cell r="J337">
            <v>0</v>
          </cell>
          <cell r="K337" t="str">
            <v/>
          </cell>
          <cell r="L337" t="str">
            <v>N</v>
          </cell>
          <cell r="M337">
            <v>0</v>
          </cell>
          <cell r="N337" t="str">
            <v/>
          </cell>
          <cell r="O337" t="str">
            <v>N</v>
          </cell>
          <cell r="P337">
            <v>0</v>
          </cell>
          <cell r="Q337" t="str">
            <v/>
          </cell>
          <cell r="R337" t="str">
            <v>N</v>
          </cell>
          <cell r="S337">
            <v>0</v>
          </cell>
          <cell r="T337" t="str">
            <v/>
          </cell>
          <cell r="U337" t="str">
            <v>N</v>
          </cell>
          <cell r="V337">
            <v>0</v>
          </cell>
          <cell r="W337" t="str">
            <v/>
          </cell>
          <cell r="X337" t="str">
            <v>N</v>
          </cell>
          <cell r="Y337">
            <v>0</v>
          </cell>
          <cell r="Z337">
            <v>0</v>
          </cell>
          <cell r="AA337" t="b">
            <v>0</v>
          </cell>
          <cell r="AB337" t="str">
            <v/>
          </cell>
          <cell r="AC337" t="str">
            <v/>
          </cell>
          <cell r="AD337" t="str">
            <v>MB640</v>
          </cell>
          <cell r="AE337">
            <v>0</v>
          </cell>
          <cell r="AG337">
            <v>263</v>
          </cell>
          <cell r="AH337" t="str">
            <v>MB640</v>
          </cell>
        </row>
        <row r="338">
          <cell r="B338" t="str">
            <v>HD253</v>
          </cell>
          <cell r="C338" t="str">
            <v>Henry</v>
          </cell>
          <cell r="D338" t="str">
            <v>DiStasio</v>
          </cell>
          <cell r="E338" t="str">
            <v>KCL</v>
          </cell>
          <cell r="F338" t="str">
            <v>King's</v>
          </cell>
          <cell r="G338" t="str">
            <v>Male</v>
          </cell>
          <cell r="H338" t="str">
            <v>N</v>
          </cell>
          <cell r="I338" t="str">
            <v>Student</v>
          </cell>
          <cell r="J338">
            <v>0</v>
          </cell>
          <cell r="K338" t="str">
            <v/>
          </cell>
          <cell r="L338" t="str">
            <v>N</v>
          </cell>
          <cell r="M338">
            <v>0</v>
          </cell>
          <cell r="N338" t="str">
            <v/>
          </cell>
          <cell r="O338" t="str">
            <v>N</v>
          </cell>
          <cell r="P338">
            <v>0</v>
          </cell>
          <cell r="Q338" t="str">
            <v/>
          </cell>
          <cell r="R338" t="str">
            <v>N</v>
          </cell>
          <cell r="S338">
            <v>0</v>
          </cell>
          <cell r="T338" t="str">
            <v/>
          </cell>
          <cell r="U338" t="str">
            <v>N</v>
          </cell>
          <cell r="V338">
            <v>0</v>
          </cell>
          <cell r="W338" t="str">
            <v/>
          </cell>
          <cell r="X338" t="str">
            <v>N</v>
          </cell>
          <cell r="Y338">
            <v>0</v>
          </cell>
          <cell r="Z338">
            <v>0</v>
          </cell>
          <cell r="AA338">
            <v>0</v>
          </cell>
          <cell r="AB338">
            <v>115</v>
          </cell>
          <cell r="AC338">
            <v>293</v>
          </cell>
          <cell r="AD338" t="str">
            <v>HD253</v>
          </cell>
          <cell r="AE338" t="b">
            <v>0</v>
          </cell>
          <cell r="AG338" t="str">
            <v/>
          </cell>
          <cell r="AH338" t="str">
            <v>HD253</v>
          </cell>
        </row>
        <row r="339">
          <cell r="B339" t="str">
            <v>SH947</v>
          </cell>
          <cell r="C339" t="str">
            <v>Stephanie</v>
          </cell>
          <cell r="D339" t="str">
            <v>Hewitt</v>
          </cell>
          <cell r="E339" t="str">
            <v>Imperial</v>
          </cell>
          <cell r="F339" t="str">
            <v>Imperial</v>
          </cell>
          <cell r="G339" t="str">
            <v>Female</v>
          </cell>
          <cell r="H339" t="str">
            <v>N</v>
          </cell>
          <cell r="I339" t="str">
            <v>Student</v>
          </cell>
          <cell r="J339">
            <v>0</v>
          </cell>
          <cell r="K339" t="str">
            <v/>
          </cell>
          <cell r="L339" t="str">
            <v>N</v>
          </cell>
          <cell r="M339">
            <v>0</v>
          </cell>
          <cell r="N339" t="str">
            <v/>
          </cell>
          <cell r="O339" t="str">
            <v>N</v>
          </cell>
          <cell r="P339">
            <v>0</v>
          </cell>
          <cell r="Q339" t="str">
            <v/>
          </cell>
          <cell r="R339" t="str">
            <v>N</v>
          </cell>
          <cell r="S339">
            <v>0</v>
          </cell>
          <cell r="T339" t="str">
            <v/>
          </cell>
          <cell r="U339" t="str">
            <v>N</v>
          </cell>
          <cell r="V339">
            <v>0</v>
          </cell>
          <cell r="W339" t="str">
            <v/>
          </cell>
          <cell r="X339" t="str">
            <v>N</v>
          </cell>
          <cell r="Y339">
            <v>0</v>
          </cell>
          <cell r="Z339">
            <v>0</v>
          </cell>
          <cell r="AA339" t="b">
            <v>0</v>
          </cell>
          <cell r="AB339" t="str">
            <v/>
          </cell>
          <cell r="AC339" t="str">
            <v/>
          </cell>
          <cell r="AD339" t="str">
            <v>SH947</v>
          </cell>
          <cell r="AE339">
            <v>0</v>
          </cell>
          <cell r="AG339">
            <v>264</v>
          </cell>
          <cell r="AH339" t="str">
            <v>SH947</v>
          </cell>
        </row>
        <row r="340">
          <cell r="B340" t="str">
            <v>CS290</v>
          </cell>
          <cell r="C340" t="str">
            <v>Charlotte</v>
          </cell>
          <cell r="D340" t="str">
            <v>Schucht</v>
          </cell>
          <cell r="E340" t="str">
            <v>UCL</v>
          </cell>
          <cell r="F340" t="str">
            <v>UCL</v>
          </cell>
          <cell r="G340" t="str">
            <v>Female</v>
          </cell>
          <cell r="H340" t="str">
            <v>N</v>
          </cell>
          <cell r="I340" t="str">
            <v>Student</v>
          </cell>
          <cell r="J340">
            <v>0</v>
          </cell>
          <cell r="K340" t="str">
            <v/>
          </cell>
          <cell r="L340" t="str">
            <v>N</v>
          </cell>
          <cell r="M340">
            <v>0</v>
          </cell>
          <cell r="N340" t="str">
            <v/>
          </cell>
          <cell r="O340" t="str">
            <v>N</v>
          </cell>
          <cell r="P340">
            <v>0</v>
          </cell>
          <cell r="Q340" t="str">
            <v/>
          </cell>
          <cell r="R340" t="str">
            <v>N</v>
          </cell>
          <cell r="S340">
            <v>0</v>
          </cell>
          <cell r="T340" t="str">
            <v/>
          </cell>
          <cell r="U340" t="str">
            <v>N</v>
          </cell>
          <cell r="V340">
            <v>0</v>
          </cell>
          <cell r="W340" t="str">
            <v/>
          </cell>
          <cell r="X340" t="str">
            <v>N</v>
          </cell>
          <cell r="Y340">
            <v>0</v>
          </cell>
          <cell r="Z340">
            <v>0</v>
          </cell>
          <cell r="AA340" t="b">
            <v>0</v>
          </cell>
          <cell r="AB340" t="str">
            <v/>
          </cell>
          <cell r="AC340" t="str">
            <v/>
          </cell>
          <cell r="AD340" t="str">
            <v>CS290</v>
          </cell>
          <cell r="AE340">
            <v>0</v>
          </cell>
          <cell r="AG340">
            <v>265</v>
          </cell>
          <cell r="AH340" t="str">
            <v>CS290</v>
          </cell>
        </row>
        <row r="341">
          <cell r="B341" t="str">
            <v>BH505</v>
          </cell>
          <cell r="C341" t="str">
            <v>Bertie</v>
          </cell>
          <cell r="D341" t="str">
            <v>Harrison-Rushton</v>
          </cell>
          <cell r="E341" t="str">
            <v>KCL</v>
          </cell>
          <cell r="F341" t="str">
            <v>King's</v>
          </cell>
          <cell r="G341" t="str">
            <v>Male</v>
          </cell>
          <cell r="H341" t="str">
            <v>N</v>
          </cell>
          <cell r="I341" t="str">
            <v>Student</v>
          </cell>
          <cell r="J341">
            <v>0</v>
          </cell>
          <cell r="K341" t="str">
            <v/>
          </cell>
          <cell r="L341" t="str">
            <v>N</v>
          </cell>
          <cell r="M341">
            <v>0</v>
          </cell>
          <cell r="N341" t="str">
            <v/>
          </cell>
          <cell r="O341" t="str">
            <v>N</v>
          </cell>
          <cell r="P341">
            <v>0</v>
          </cell>
          <cell r="Q341" t="str">
            <v/>
          </cell>
          <cell r="R341" t="str">
            <v>N</v>
          </cell>
          <cell r="S341">
            <v>0</v>
          </cell>
          <cell r="T341" t="str">
            <v/>
          </cell>
          <cell r="U341" t="str">
            <v>N</v>
          </cell>
          <cell r="V341">
            <v>0</v>
          </cell>
          <cell r="W341" t="str">
            <v/>
          </cell>
          <cell r="X341" t="str">
            <v>N</v>
          </cell>
          <cell r="Y341">
            <v>0</v>
          </cell>
          <cell r="Z341">
            <v>0</v>
          </cell>
          <cell r="AA341">
            <v>0</v>
          </cell>
          <cell r="AB341">
            <v>115</v>
          </cell>
          <cell r="AC341">
            <v>294</v>
          </cell>
          <cell r="AD341" t="str">
            <v>BH505</v>
          </cell>
          <cell r="AE341" t="b">
            <v>0</v>
          </cell>
          <cell r="AG341" t="str">
            <v/>
          </cell>
          <cell r="AH341" t="str">
            <v>BH505</v>
          </cell>
        </row>
        <row r="342">
          <cell r="B342" t="str">
            <v>SG530</v>
          </cell>
          <cell r="C342" t="str">
            <v>Sophie</v>
          </cell>
          <cell r="D342" t="str">
            <v>Griggs</v>
          </cell>
          <cell r="E342" t="str">
            <v>Imperial</v>
          </cell>
          <cell r="F342" t="str">
            <v>Imperial</v>
          </cell>
          <cell r="G342" t="str">
            <v>Female</v>
          </cell>
          <cell r="H342" t="str">
            <v>N</v>
          </cell>
          <cell r="I342" t="str">
            <v>Student</v>
          </cell>
          <cell r="J342">
            <v>0</v>
          </cell>
          <cell r="K342" t="str">
            <v/>
          </cell>
          <cell r="L342" t="str">
            <v>N</v>
          </cell>
          <cell r="M342">
            <v>0</v>
          </cell>
          <cell r="N342" t="str">
            <v/>
          </cell>
          <cell r="O342" t="str">
            <v>N</v>
          </cell>
          <cell r="P342">
            <v>0</v>
          </cell>
          <cell r="Q342" t="str">
            <v/>
          </cell>
          <cell r="R342" t="str">
            <v>N</v>
          </cell>
          <cell r="S342">
            <v>0</v>
          </cell>
          <cell r="T342" t="str">
            <v/>
          </cell>
          <cell r="U342" t="str">
            <v>N</v>
          </cell>
          <cell r="V342">
            <v>0</v>
          </cell>
          <cell r="W342" t="str">
            <v/>
          </cell>
          <cell r="X342" t="str">
            <v>N</v>
          </cell>
          <cell r="Y342">
            <v>0</v>
          </cell>
          <cell r="Z342">
            <v>0</v>
          </cell>
          <cell r="AA342" t="b">
            <v>0</v>
          </cell>
          <cell r="AB342" t="str">
            <v/>
          </cell>
          <cell r="AC342" t="str">
            <v/>
          </cell>
          <cell r="AD342" t="str">
            <v>SG530</v>
          </cell>
          <cell r="AE342">
            <v>0</v>
          </cell>
          <cell r="AG342">
            <v>266</v>
          </cell>
          <cell r="AH342" t="str">
            <v>SG530</v>
          </cell>
        </row>
        <row r="343">
          <cell r="B343" t="str">
            <v>CM844</v>
          </cell>
          <cell r="C343" t="str">
            <v>Charlotte</v>
          </cell>
          <cell r="D343" t="str">
            <v>Matthews</v>
          </cell>
          <cell r="E343" t="str">
            <v>Imperial</v>
          </cell>
          <cell r="F343" t="str">
            <v>Imperial</v>
          </cell>
          <cell r="G343" t="str">
            <v>Female</v>
          </cell>
          <cell r="H343" t="str">
            <v>N</v>
          </cell>
          <cell r="I343" t="str">
            <v>Student</v>
          </cell>
          <cell r="J343">
            <v>0</v>
          </cell>
          <cell r="K343" t="str">
            <v/>
          </cell>
          <cell r="L343" t="str">
            <v>N</v>
          </cell>
          <cell r="M343">
            <v>0</v>
          </cell>
          <cell r="N343" t="str">
            <v/>
          </cell>
          <cell r="O343" t="str">
            <v>N</v>
          </cell>
          <cell r="P343">
            <v>0</v>
          </cell>
          <cell r="Q343" t="str">
            <v/>
          </cell>
          <cell r="R343" t="str">
            <v>N</v>
          </cell>
          <cell r="S343">
            <v>0</v>
          </cell>
          <cell r="T343" t="str">
            <v/>
          </cell>
          <cell r="U343" t="str">
            <v>N</v>
          </cell>
          <cell r="V343">
            <v>0</v>
          </cell>
          <cell r="W343" t="str">
            <v/>
          </cell>
          <cell r="X343" t="str">
            <v>N</v>
          </cell>
          <cell r="Y343">
            <v>0</v>
          </cell>
          <cell r="Z343">
            <v>0</v>
          </cell>
          <cell r="AA343" t="b">
            <v>0</v>
          </cell>
          <cell r="AB343" t="str">
            <v/>
          </cell>
          <cell r="AC343" t="str">
            <v/>
          </cell>
          <cell r="AD343" t="str">
            <v>CM844</v>
          </cell>
          <cell r="AE343">
            <v>0</v>
          </cell>
          <cell r="AG343">
            <v>267</v>
          </cell>
          <cell r="AH343" t="str">
            <v>CM844</v>
          </cell>
        </row>
        <row r="344">
          <cell r="B344" t="str">
            <v>SH132</v>
          </cell>
          <cell r="C344" t="str">
            <v>Shaun</v>
          </cell>
          <cell r="D344" t="str">
            <v>Houlden</v>
          </cell>
          <cell r="E344" t="str">
            <v>LSE</v>
          </cell>
          <cell r="F344" t="str">
            <v>LSE</v>
          </cell>
          <cell r="G344" t="str">
            <v>Male</v>
          </cell>
          <cell r="H344" t="str">
            <v>N</v>
          </cell>
          <cell r="I344" t="str">
            <v>Student</v>
          </cell>
          <cell r="J344">
            <v>0</v>
          </cell>
          <cell r="K344" t="str">
            <v/>
          </cell>
          <cell r="L344" t="str">
            <v>N</v>
          </cell>
          <cell r="M344">
            <v>0</v>
          </cell>
          <cell r="N344" t="str">
            <v/>
          </cell>
          <cell r="O344" t="str">
            <v>N</v>
          </cell>
          <cell r="P344">
            <v>0</v>
          </cell>
          <cell r="Q344" t="str">
            <v/>
          </cell>
          <cell r="R344" t="str">
            <v>N</v>
          </cell>
          <cell r="S344">
            <v>0</v>
          </cell>
          <cell r="T344" t="str">
            <v/>
          </cell>
          <cell r="U344" t="str">
            <v>N</v>
          </cell>
          <cell r="V344">
            <v>0</v>
          </cell>
          <cell r="W344" t="str">
            <v/>
          </cell>
          <cell r="X344" t="str">
            <v>N</v>
          </cell>
          <cell r="Y344">
            <v>0</v>
          </cell>
          <cell r="Z344">
            <v>0</v>
          </cell>
          <cell r="AA344">
            <v>0</v>
          </cell>
          <cell r="AB344">
            <v>115</v>
          </cell>
          <cell r="AC344">
            <v>295</v>
          </cell>
          <cell r="AD344" t="str">
            <v>SH132</v>
          </cell>
          <cell r="AE344" t="b">
            <v>0</v>
          </cell>
          <cell r="AG344" t="str">
            <v/>
          </cell>
          <cell r="AH344" t="str">
            <v>SH132</v>
          </cell>
        </row>
        <row r="345">
          <cell r="B345" t="str">
            <v>NG822</v>
          </cell>
          <cell r="C345" t="str">
            <v>Natasha</v>
          </cell>
          <cell r="D345" t="str">
            <v>Gillingham</v>
          </cell>
          <cell r="E345" t="str">
            <v>KCL</v>
          </cell>
          <cell r="F345" t="str">
            <v>King's</v>
          </cell>
          <cell r="G345" t="str">
            <v>Female</v>
          </cell>
          <cell r="H345" t="str">
            <v>N</v>
          </cell>
          <cell r="I345" t="str">
            <v>Student</v>
          </cell>
          <cell r="J345">
            <v>0</v>
          </cell>
          <cell r="K345" t="str">
            <v/>
          </cell>
          <cell r="L345" t="str">
            <v>N</v>
          </cell>
          <cell r="M345">
            <v>0</v>
          </cell>
          <cell r="N345" t="str">
            <v/>
          </cell>
          <cell r="O345" t="str">
            <v>N</v>
          </cell>
          <cell r="P345">
            <v>0</v>
          </cell>
          <cell r="Q345" t="str">
            <v/>
          </cell>
          <cell r="R345" t="str">
            <v>N</v>
          </cell>
          <cell r="S345">
            <v>0</v>
          </cell>
          <cell r="T345" t="str">
            <v/>
          </cell>
          <cell r="U345" t="str">
            <v>N</v>
          </cell>
          <cell r="V345">
            <v>0</v>
          </cell>
          <cell r="W345" t="str">
            <v/>
          </cell>
          <cell r="X345" t="str">
            <v>N</v>
          </cell>
          <cell r="Y345">
            <v>0</v>
          </cell>
          <cell r="Z345">
            <v>0</v>
          </cell>
          <cell r="AA345" t="b">
            <v>0</v>
          </cell>
          <cell r="AB345" t="str">
            <v/>
          </cell>
          <cell r="AC345" t="str">
            <v/>
          </cell>
          <cell r="AD345" t="str">
            <v>NG822</v>
          </cell>
          <cell r="AE345">
            <v>0</v>
          </cell>
          <cell r="AG345">
            <v>268</v>
          </cell>
          <cell r="AH345" t="str">
            <v>NG822</v>
          </cell>
        </row>
        <row r="346">
          <cell r="B346" t="str">
            <v>SG455</v>
          </cell>
          <cell r="C346" t="str">
            <v>Sarah</v>
          </cell>
          <cell r="D346" t="str">
            <v>Grover</v>
          </cell>
          <cell r="E346" t="str">
            <v>Imperial</v>
          </cell>
          <cell r="F346" t="str">
            <v>Imperial</v>
          </cell>
          <cell r="G346" t="str">
            <v>Female</v>
          </cell>
          <cell r="H346" t="str">
            <v>N</v>
          </cell>
          <cell r="I346" t="str">
            <v>Student</v>
          </cell>
          <cell r="J346">
            <v>0</v>
          </cell>
          <cell r="K346" t="str">
            <v/>
          </cell>
          <cell r="L346" t="str">
            <v>N</v>
          </cell>
          <cell r="M346">
            <v>0</v>
          </cell>
          <cell r="N346" t="str">
            <v/>
          </cell>
          <cell r="O346" t="str">
            <v>N</v>
          </cell>
          <cell r="P346">
            <v>0</v>
          </cell>
          <cell r="Q346" t="str">
            <v/>
          </cell>
          <cell r="R346" t="str">
            <v>N</v>
          </cell>
          <cell r="S346">
            <v>0</v>
          </cell>
          <cell r="T346" t="str">
            <v/>
          </cell>
          <cell r="U346" t="str">
            <v>N</v>
          </cell>
          <cell r="V346">
            <v>0</v>
          </cell>
          <cell r="W346" t="str">
            <v/>
          </cell>
          <cell r="X346" t="str">
            <v>N</v>
          </cell>
          <cell r="Y346">
            <v>0</v>
          </cell>
          <cell r="Z346">
            <v>0</v>
          </cell>
          <cell r="AA346" t="b">
            <v>0</v>
          </cell>
          <cell r="AB346" t="str">
            <v/>
          </cell>
          <cell r="AC346" t="str">
            <v/>
          </cell>
          <cell r="AD346" t="str">
            <v>SG455</v>
          </cell>
          <cell r="AE346">
            <v>0</v>
          </cell>
          <cell r="AG346">
            <v>269</v>
          </cell>
          <cell r="AH346" t="str">
            <v>SG455</v>
          </cell>
        </row>
        <row r="347">
          <cell r="B347" t="str">
            <v>KM811</v>
          </cell>
          <cell r="C347" t="str">
            <v>Kirill</v>
          </cell>
          <cell r="D347" t="str">
            <v>Mikhaylov</v>
          </cell>
          <cell r="E347" t="str">
            <v>Imperial</v>
          </cell>
          <cell r="F347" t="str">
            <v>Imperial</v>
          </cell>
          <cell r="G347" t="str">
            <v>Male</v>
          </cell>
          <cell r="H347" t="str">
            <v>N</v>
          </cell>
          <cell r="I347" t="str">
            <v>Student</v>
          </cell>
          <cell r="J347">
            <v>0</v>
          </cell>
          <cell r="K347" t="str">
            <v/>
          </cell>
          <cell r="L347" t="str">
            <v>N</v>
          </cell>
          <cell r="M347">
            <v>0</v>
          </cell>
          <cell r="N347" t="str">
            <v/>
          </cell>
          <cell r="O347" t="str">
            <v>N</v>
          </cell>
          <cell r="P347">
            <v>0</v>
          </cell>
          <cell r="Q347" t="str">
            <v/>
          </cell>
          <cell r="R347" t="str">
            <v>N</v>
          </cell>
          <cell r="S347">
            <v>0</v>
          </cell>
          <cell r="T347" t="str">
            <v/>
          </cell>
          <cell r="U347" t="str">
            <v>N</v>
          </cell>
          <cell r="V347">
            <v>0</v>
          </cell>
          <cell r="W347" t="str">
            <v/>
          </cell>
          <cell r="X347" t="str">
            <v>N</v>
          </cell>
          <cell r="Y347">
            <v>0</v>
          </cell>
          <cell r="Z347">
            <v>0</v>
          </cell>
          <cell r="AA347">
            <v>0</v>
          </cell>
          <cell r="AB347">
            <v>115</v>
          </cell>
          <cell r="AC347">
            <v>296</v>
          </cell>
          <cell r="AD347" t="str">
            <v>KM811</v>
          </cell>
          <cell r="AE347" t="b">
            <v>0</v>
          </cell>
          <cell r="AG347" t="str">
            <v/>
          </cell>
          <cell r="AH347" t="str">
            <v>KM811</v>
          </cell>
        </row>
        <row r="348">
          <cell r="B348" t="str">
            <v>TG244</v>
          </cell>
          <cell r="C348" t="str">
            <v>Travis</v>
          </cell>
          <cell r="D348" t="str">
            <v>Gordon</v>
          </cell>
          <cell r="E348" t="str">
            <v>Imperial</v>
          </cell>
          <cell r="F348" t="str">
            <v>Imperial</v>
          </cell>
          <cell r="G348" t="str">
            <v>Male</v>
          </cell>
          <cell r="H348" t="str">
            <v>N</v>
          </cell>
          <cell r="I348" t="str">
            <v>Student</v>
          </cell>
          <cell r="J348">
            <v>0</v>
          </cell>
          <cell r="K348" t="str">
            <v/>
          </cell>
          <cell r="L348" t="str">
            <v>N</v>
          </cell>
          <cell r="M348">
            <v>0</v>
          </cell>
          <cell r="N348" t="str">
            <v/>
          </cell>
          <cell r="O348" t="str">
            <v>N</v>
          </cell>
          <cell r="P348">
            <v>0</v>
          </cell>
          <cell r="Q348" t="str">
            <v/>
          </cell>
          <cell r="R348" t="str">
            <v>N</v>
          </cell>
          <cell r="S348">
            <v>0</v>
          </cell>
          <cell r="T348" t="str">
            <v/>
          </cell>
          <cell r="U348" t="str">
            <v>N</v>
          </cell>
          <cell r="V348">
            <v>0</v>
          </cell>
          <cell r="W348" t="str">
            <v/>
          </cell>
          <cell r="X348" t="str">
            <v>N</v>
          </cell>
          <cell r="Y348">
            <v>0</v>
          </cell>
          <cell r="Z348">
            <v>0</v>
          </cell>
          <cell r="AA348">
            <v>0</v>
          </cell>
          <cell r="AB348">
            <v>115</v>
          </cell>
          <cell r="AC348">
            <v>297</v>
          </cell>
          <cell r="AD348" t="str">
            <v>TG244</v>
          </cell>
          <cell r="AE348" t="b">
            <v>0</v>
          </cell>
          <cell r="AG348" t="str">
            <v/>
          </cell>
          <cell r="AH348" t="str">
            <v>TG244</v>
          </cell>
        </row>
        <row r="349">
          <cell r="B349" t="str">
            <v>LF817</v>
          </cell>
          <cell r="C349" t="str">
            <v>Lawrence</v>
          </cell>
          <cell r="D349" t="str">
            <v>Frape</v>
          </cell>
          <cell r="E349" t="str">
            <v>LSE</v>
          </cell>
          <cell r="F349" t="str">
            <v>LSE</v>
          </cell>
          <cell r="G349" t="str">
            <v>Male</v>
          </cell>
          <cell r="H349" t="str">
            <v>N</v>
          </cell>
          <cell r="I349" t="str">
            <v>Student</v>
          </cell>
          <cell r="J349">
            <v>0</v>
          </cell>
          <cell r="K349" t="str">
            <v/>
          </cell>
          <cell r="L349" t="str">
            <v>N</v>
          </cell>
          <cell r="M349">
            <v>0</v>
          </cell>
          <cell r="N349" t="str">
            <v/>
          </cell>
          <cell r="O349" t="str">
            <v>N</v>
          </cell>
          <cell r="P349">
            <v>0</v>
          </cell>
          <cell r="Q349" t="str">
            <v/>
          </cell>
          <cell r="R349" t="str">
            <v>N</v>
          </cell>
          <cell r="S349">
            <v>0</v>
          </cell>
          <cell r="T349" t="str">
            <v/>
          </cell>
          <cell r="U349" t="str">
            <v>N</v>
          </cell>
          <cell r="V349">
            <v>0</v>
          </cell>
          <cell r="W349" t="str">
            <v/>
          </cell>
          <cell r="X349" t="str">
            <v>N</v>
          </cell>
          <cell r="Y349">
            <v>0</v>
          </cell>
          <cell r="Z349">
            <v>0</v>
          </cell>
          <cell r="AA349">
            <v>0</v>
          </cell>
          <cell r="AB349">
            <v>115</v>
          </cell>
          <cell r="AC349">
            <v>298</v>
          </cell>
          <cell r="AD349" t="str">
            <v>LF817</v>
          </cell>
          <cell r="AE349" t="b">
            <v>0</v>
          </cell>
          <cell r="AG349" t="str">
            <v/>
          </cell>
          <cell r="AH349" t="str">
            <v>LF817</v>
          </cell>
        </row>
        <row r="350">
          <cell r="B350" t="str">
            <v>IN776</v>
          </cell>
          <cell r="C350" t="str">
            <v>Ian</v>
          </cell>
          <cell r="D350" t="str">
            <v>Napier</v>
          </cell>
          <cell r="E350" t="str">
            <v>Imperial</v>
          </cell>
          <cell r="F350" t="str">
            <v>Imperial</v>
          </cell>
          <cell r="G350" t="str">
            <v>Male</v>
          </cell>
          <cell r="H350" t="str">
            <v>N</v>
          </cell>
          <cell r="I350" t="str">
            <v>Student</v>
          </cell>
          <cell r="J350">
            <v>0</v>
          </cell>
          <cell r="K350" t="str">
            <v/>
          </cell>
          <cell r="L350" t="str">
            <v>N</v>
          </cell>
          <cell r="M350">
            <v>0</v>
          </cell>
          <cell r="N350" t="str">
            <v/>
          </cell>
          <cell r="O350" t="str">
            <v>N</v>
          </cell>
          <cell r="P350">
            <v>0</v>
          </cell>
          <cell r="Q350" t="str">
            <v/>
          </cell>
          <cell r="R350" t="str">
            <v>N</v>
          </cell>
          <cell r="S350">
            <v>0</v>
          </cell>
          <cell r="T350" t="str">
            <v/>
          </cell>
          <cell r="U350" t="str">
            <v>N</v>
          </cell>
          <cell r="V350">
            <v>0</v>
          </cell>
          <cell r="W350" t="str">
            <v/>
          </cell>
          <cell r="X350" t="str">
            <v>N</v>
          </cell>
          <cell r="Y350">
            <v>0</v>
          </cell>
          <cell r="Z350">
            <v>0</v>
          </cell>
          <cell r="AA350">
            <v>0</v>
          </cell>
          <cell r="AB350">
            <v>115</v>
          </cell>
          <cell r="AC350">
            <v>299</v>
          </cell>
          <cell r="AD350" t="str">
            <v>IN776</v>
          </cell>
          <cell r="AE350" t="b">
            <v>0</v>
          </cell>
          <cell r="AG350" t="str">
            <v/>
          </cell>
          <cell r="AH350" t="str">
            <v>IN776</v>
          </cell>
        </row>
        <row r="351">
          <cell r="B351" t="str">
            <v>VK303</v>
          </cell>
          <cell r="C351" t="str">
            <v>Valerie</v>
          </cell>
          <cell r="D351" t="str">
            <v>Kersten</v>
          </cell>
          <cell r="E351" t="str">
            <v>KCL</v>
          </cell>
          <cell r="F351" t="str">
            <v>King's</v>
          </cell>
          <cell r="G351" t="str">
            <v>Female</v>
          </cell>
          <cell r="H351" t="str">
            <v>N</v>
          </cell>
          <cell r="I351" t="str">
            <v>Student</v>
          </cell>
          <cell r="J351">
            <v>0</v>
          </cell>
          <cell r="K351" t="str">
            <v/>
          </cell>
          <cell r="L351" t="str">
            <v>N</v>
          </cell>
          <cell r="M351">
            <v>0</v>
          </cell>
          <cell r="N351" t="str">
            <v/>
          </cell>
          <cell r="O351" t="str">
            <v>N</v>
          </cell>
          <cell r="P351">
            <v>0</v>
          </cell>
          <cell r="Q351" t="str">
            <v/>
          </cell>
          <cell r="R351" t="str">
            <v>N</v>
          </cell>
          <cell r="S351">
            <v>0</v>
          </cell>
          <cell r="T351" t="str">
            <v/>
          </cell>
          <cell r="U351" t="str">
            <v>N</v>
          </cell>
          <cell r="V351">
            <v>0</v>
          </cell>
          <cell r="W351" t="str">
            <v/>
          </cell>
          <cell r="X351" t="str">
            <v>N</v>
          </cell>
          <cell r="Y351">
            <v>0</v>
          </cell>
          <cell r="Z351">
            <v>0</v>
          </cell>
          <cell r="AA351" t="b">
            <v>0</v>
          </cell>
          <cell r="AB351" t="str">
            <v/>
          </cell>
          <cell r="AC351" t="str">
            <v/>
          </cell>
          <cell r="AD351" t="str">
            <v>VK303</v>
          </cell>
          <cell r="AE351">
            <v>0</v>
          </cell>
          <cell r="AG351">
            <v>270</v>
          </cell>
          <cell r="AH351" t="str">
            <v>VK303</v>
          </cell>
        </row>
        <row r="352">
          <cell r="B352" t="str">
            <v>ll256</v>
          </cell>
          <cell r="C352" t="str">
            <v>leo</v>
          </cell>
          <cell r="D352" t="str">
            <v>leung</v>
          </cell>
          <cell r="E352" t="str">
            <v>Imperial</v>
          </cell>
          <cell r="F352" t="str">
            <v>Imperial</v>
          </cell>
          <cell r="G352" t="str">
            <v>Male</v>
          </cell>
          <cell r="H352" t="str">
            <v>N</v>
          </cell>
          <cell r="I352" t="str">
            <v>Student</v>
          </cell>
          <cell r="J352">
            <v>0</v>
          </cell>
          <cell r="K352" t="str">
            <v/>
          </cell>
          <cell r="L352" t="str">
            <v>N</v>
          </cell>
          <cell r="M352">
            <v>0</v>
          </cell>
          <cell r="N352" t="str">
            <v/>
          </cell>
          <cell r="O352" t="str">
            <v>N</v>
          </cell>
          <cell r="P352">
            <v>0</v>
          </cell>
          <cell r="Q352" t="str">
            <v/>
          </cell>
          <cell r="R352" t="str">
            <v>N</v>
          </cell>
          <cell r="S352">
            <v>0</v>
          </cell>
          <cell r="T352" t="str">
            <v/>
          </cell>
          <cell r="U352" t="str">
            <v>N</v>
          </cell>
          <cell r="V352">
            <v>0</v>
          </cell>
          <cell r="W352" t="str">
            <v/>
          </cell>
          <cell r="X352" t="str">
            <v>N</v>
          </cell>
          <cell r="Y352">
            <v>0</v>
          </cell>
          <cell r="Z352">
            <v>0</v>
          </cell>
          <cell r="AA352">
            <v>0</v>
          </cell>
          <cell r="AB352">
            <v>115</v>
          </cell>
          <cell r="AC352">
            <v>300</v>
          </cell>
          <cell r="AD352" t="str">
            <v>ll256</v>
          </cell>
          <cell r="AE352" t="b">
            <v>0</v>
          </cell>
          <cell r="AG352" t="str">
            <v/>
          </cell>
          <cell r="AH352" t="str">
            <v>ll256</v>
          </cell>
        </row>
        <row r="353">
          <cell r="B353" t="str">
            <v>JG495</v>
          </cell>
          <cell r="C353" t="str">
            <v>Jemima</v>
          </cell>
          <cell r="D353" t="str">
            <v>Graham</v>
          </cell>
          <cell r="E353" t="str">
            <v>Imperial</v>
          </cell>
          <cell r="F353" t="str">
            <v>Imperial</v>
          </cell>
          <cell r="G353" t="str">
            <v>Female</v>
          </cell>
          <cell r="H353" t="str">
            <v>N</v>
          </cell>
          <cell r="I353" t="str">
            <v>Student</v>
          </cell>
          <cell r="J353">
            <v>0</v>
          </cell>
          <cell r="K353" t="str">
            <v/>
          </cell>
          <cell r="L353" t="str">
            <v>N</v>
          </cell>
          <cell r="M353">
            <v>0</v>
          </cell>
          <cell r="N353" t="str">
            <v/>
          </cell>
          <cell r="O353" t="str">
            <v>N</v>
          </cell>
          <cell r="P353">
            <v>0</v>
          </cell>
          <cell r="Q353" t="str">
            <v/>
          </cell>
          <cell r="R353" t="str">
            <v>N</v>
          </cell>
          <cell r="S353">
            <v>0</v>
          </cell>
          <cell r="T353" t="str">
            <v/>
          </cell>
          <cell r="U353" t="str">
            <v>N</v>
          </cell>
          <cell r="V353">
            <v>0</v>
          </cell>
          <cell r="W353" t="str">
            <v/>
          </cell>
          <cell r="X353" t="str">
            <v>N</v>
          </cell>
          <cell r="Y353">
            <v>0</v>
          </cell>
          <cell r="Z353">
            <v>0</v>
          </cell>
          <cell r="AA353" t="b">
            <v>0</v>
          </cell>
          <cell r="AB353" t="str">
            <v/>
          </cell>
          <cell r="AC353" t="str">
            <v/>
          </cell>
          <cell r="AD353" t="str">
            <v>JG495</v>
          </cell>
          <cell r="AE353">
            <v>0</v>
          </cell>
          <cell r="AG353">
            <v>271</v>
          </cell>
          <cell r="AH353" t="str">
            <v>JG495</v>
          </cell>
        </row>
        <row r="354">
          <cell r="B354" t="str">
            <v>TH751</v>
          </cell>
          <cell r="C354" t="str">
            <v>Thomas</v>
          </cell>
          <cell r="D354" t="str">
            <v>Hutton</v>
          </cell>
          <cell r="E354" t="str">
            <v>Reading</v>
          </cell>
          <cell r="F354" t="str">
            <v>Reading</v>
          </cell>
          <cell r="G354" t="str">
            <v>Male</v>
          </cell>
          <cell r="H354" t="str">
            <v>N</v>
          </cell>
          <cell r="I354" t="str">
            <v>Student</v>
          </cell>
          <cell r="J354">
            <v>0</v>
          </cell>
          <cell r="K354" t="str">
            <v/>
          </cell>
          <cell r="L354" t="str">
            <v>N</v>
          </cell>
          <cell r="M354">
            <v>0</v>
          </cell>
          <cell r="N354" t="str">
            <v/>
          </cell>
          <cell r="O354" t="str">
            <v>N</v>
          </cell>
          <cell r="P354">
            <v>0</v>
          </cell>
          <cell r="Q354" t="str">
            <v/>
          </cell>
          <cell r="R354" t="str">
            <v>N</v>
          </cell>
          <cell r="S354">
            <v>0</v>
          </cell>
          <cell r="T354" t="str">
            <v/>
          </cell>
          <cell r="U354" t="str">
            <v>N</v>
          </cell>
          <cell r="V354">
            <v>0</v>
          </cell>
          <cell r="W354" t="str">
            <v/>
          </cell>
          <cell r="X354" t="str">
            <v>N</v>
          </cell>
          <cell r="Y354">
            <v>0</v>
          </cell>
          <cell r="Z354">
            <v>0</v>
          </cell>
          <cell r="AA354">
            <v>0</v>
          </cell>
          <cell r="AB354">
            <v>115</v>
          </cell>
          <cell r="AC354">
            <v>301</v>
          </cell>
          <cell r="AD354" t="str">
            <v>TH751</v>
          </cell>
          <cell r="AE354" t="b">
            <v>0</v>
          </cell>
          <cell r="AG354" t="str">
            <v/>
          </cell>
          <cell r="AH354" t="str">
            <v>TH751</v>
          </cell>
        </row>
        <row r="355">
          <cell r="B355" t="str">
            <v>OD309</v>
          </cell>
          <cell r="C355" t="str">
            <v>Oscar </v>
          </cell>
          <cell r="D355" t="str">
            <v>Dickins</v>
          </cell>
          <cell r="E355" t="str">
            <v>Reading</v>
          </cell>
          <cell r="F355" t="str">
            <v>Reading</v>
          </cell>
          <cell r="G355" t="str">
            <v>Male</v>
          </cell>
          <cell r="H355" t="str">
            <v>N</v>
          </cell>
          <cell r="I355" t="str">
            <v>Student</v>
          </cell>
          <cell r="J355">
            <v>0</v>
          </cell>
          <cell r="K355" t="str">
            <v/>
          </cell>
          <cell r="L355" t="str">
            <v>N</v>
          </cell>
          <cell r="M355">
            <v>0</v>
          </cell>
          <cell r="N355" t="str">
            <v/>
          </cell>
          <cell r="O355" t="str">
            <v>N</v>
          </cell>
          <cell r="P355">
            <v>0</v>
          </cell>
          <cell r="Q355" t="str">
            <v/>
          </cell>
          <cell r="R355" t="str">
            <v>N</v>
          </cell>
          <cell r="S355">
            <v>0</v>
          </cell>
          <cell r="T355" t="str">
            <v/>
          </cell>
          <cell r="U355" t="str">
            <v>N</v>
          </cell>
          <cell r="V355">
            <v>0</v>
          </cell>
          <cell r="W355" t="str">
            <v/>
          </cell>
          <cell r="X355" t="str">
            <v>N</v>
          </cell>
          <cell r="Y355">
            <v>0</v>
          </cell>
          <cell r="Z355">
            <v>0</v>
          </cell>
          <cell r="AA355">
            <v>0</v>
          </cell>
          <cell r="AB355">
            <v>115</v>
          </cell>
          <cell r="AC355">
            <v>302</v>
          </cell>
          <cell r="AD355" t="str">
            <v>OD309</v>
          </cell>
          <cell r="AE355" t="b">
            <v>0</v>
          </cell>
          <cell r="AG355" t="str">
            <v/>
          </cell>
          <cell r="AH355" t="str">
            <v>OD309</v>
          </cell>
        </row>
        <row r="356">
          <cell r="B356" t="str">
            <v>FB344</v>
          </cell>
          <cell r="C356" t="str">
            <v>FIlmon </v>
          </cell>
          <cell r="D356" t="str">
            <v>Brhane</v>
          </cell>
          <cell r="E356" t="str">
            <v>St Georges</v>
          </cell>
          <cell r="F356" t="str">
            <v>St George's</v>
          </cell>
          <cell r="G356" t="str">
            <v>Male</v>
          </cell>
          <cell r="H356" t="str">
            <v>Y</v>
          </cell>
          <cell r="I356" t="str">
            <v>Student</v>
          </cell>
          <cell r="J356">
            <v>0</v>
          </cell>
          <cell r="K356" t="str">
            <v/>
          </cell>
          <cell r="L356" t="str">
            <v>N</v>
          </cell>
          <cell r="M356">
            <v>0</v>
          </cell>
          <cell r="N356" t="str">
            <v/>
          </cell>
          <cell r="O356" t="str">
            <v>N</v>
          </cell>
          <cell r="P356">
            <v>0</v>
          </cell>
          <cell r="Q356" t="str">
            <v/>
          </cell>
          <cell r="R356" t="str">
            <v>N</v>
          </cell>
          <cell r="S356">
            <v>0</v>
          </cell>
          <cell r="T356" t="str">
            <v/>
          </cell>
          <cell r="U356" t="str">
            <v>N</v>
          </cell>
          <cell r="V356">
            <v>0</v>
          </cell>
          <cell r="W356" t="str">
            <v/>
          </cell>
          <cell r="X356" t="str">
            <v>N</v>
          </cell>
          <cell r="Y356">
            <v>0</v>
          </cell>
          <cell r="Z356">
            <v>0</v>
          </cell>
          <cell r="AA356">
            <v>0</v>
          </cell>
          <cell r="AB356">
            <v>115</v>
          </cell>
          <cell r="AC356">
            <v>303</v>
          </cell>
          <cell r="AD356" t="str">
            <v>FB344</v>
          </cell>
          <cell r="AE356" t="b">
            <v>0</v>
          </cell>
          <cell r="AG356" t="str">
            <v/>
          </cell>
          <cell r="AH356" t="str">
            <v>FB344</v>
          </cell>
        </row>
        <row r="357">
          <cell r="B357" t="str">
            <v>CV563</v>
          </cell>
          <cell r="C357" t="str">
            <v>Crystal</v>
          </cell>
          <cell r="D357" t="str">
            <v>Valino</v>
          </cell>
          <cell r="E357" t="str">
            <v>RVC</v>
          </cell>
          <cell r="F357" t="str">
            <v>RVC</v>
          </cell>
          <cell r="G357" t="str">
            <v>Female</v>
          </cell>
          <cell r="H357" t="str">
            <v>Y</v>
          </cell>
          <cell r="I357" t="str">
            <v>Student</v>
          </cell>
          <cell r="J357">
            <v>0</v>
          </cell>
          <cell r="K357" t="str">
            <v/>
          </cell>
          <cell r="L357" t="str">
            <v>N</v>
          </cell>
          <cell r="M357">
            <v>0</v>
          </cell>
          <cell r="N357" t="str">
            <v/>
          </cell>
          <cell r="O357" t="str">
            <v>N</v>
          </cell>
          <cell r="P357">
            <v>0</v>
          </cell>
          <cell r="Q357" t="str">
            <v/>
          </cell>
          <cell r="R357" t="str">
            <v>N</v>
          </cell>
          <cell r="S357">
            <v>0</v>
          </cell>
          <cell r="T357" t="str">
            <v/>
          </cell>
          <cell r="U357" t="str">
            <v>N</v>
          </cell>
          <cell r="V357">
            <v>0</v>
          </cell>
          <cell r="W357" t="str">
            <v/>
          </cell>
          <cell r="X357" t="str">
            <v>N</v>
          </cell>
          <cell r="Y357">
            <v>0</v>
          </cell>
          <cell r="Z357">
            <v>0</v>
          </cell>
          <cell r="AA357" t="b">
            <v>0</v>
          </cell>
          <cell r="AB357" t="str">
            <v/>
          </cell>
          <cell r="AC357" t="str">
            <v/>
          </cell>
          <cell r="AD357" t="str">
            <v>CV563</v>
          </cell>
          <cell r="AE357">
            <v>0</v>
          </cell>
          <cell r="AG357">
            <v>272</v>
          </cell>
          <cell r="AH357" t="str">
            <v>CV563</v>
          </cell>
        </row>
        <row r="358">
          <cell r="B358" t="str">
            <v>PS893</v>
          </cell>
          <cell r="C358" t="str">
            <v>Patricia</v>
          </cell>
          <cell r="D358" t="str">
            <v>Santos</v>
          </cell>
          <cell r="E358" t="str">
            <v>Imperial</v>
          </cell>
          <cell r="F358" t="str">
            <v>Imperial</v>
          </cell>
          <cell r="G358" t="str">
            <v>Female</v>
          </cell>
          <cell r="H358" t="str">
            <v>N</v>
          </cell>
          <cell r="I358" t="str">
            <v>Student</v>
          </cell>
          <cell r="J358">
            <v>0</v>
          </cell>
          <cell r="K358" t="str">
            <v/>
          </cell>
          <cell r="L358" t="str">
            <v>N</v>
          </cell>
          <cell r="M358">
            <v>0</v>
          </cell>
          <cell r="N358" t="str">
            <v/>
          </cell>
          <cell r="O358" t="str">
            <v>N</v>
          </cell>
          <cell r="P358">
            <v>0</v>
          </cell>
          <cell r="Q358" t="str">
            <v/>
          </cell>
          <cell r="R358" t="str">
            <v>N</v>
          </cell>
          <cell r="S358">
            <v>0</v>
          </cell>
          <cell r="T358" t="str">
            <v/>
          </cell>
          <cell r="U358" t="str">
            <v>N</v>
          </cell>
          <cell r="V358">
            <v>0</v>
          </cell>
          <cell r="W358" t="str">
            <v/>
          </cell>
          <cell r="X358" t="str">
            <v>N</v>
          </cell>
          <cell r="Y358">
            <v>0</v>
          </cell>
          <cell r="Z358">
            <v>0</v>
          </cell>
          <cell r="AA358" t="b">
            <v>0</v>
          </cell>
          <cell r="AB358" t="str">
            <v/>
          </cell>
          <cell r="AC358" t="str">
            <v/>
          </cell>
          <cell r="AD358" t="str">
            <v>PS893</v>
          </cell>
          <cell r="AE358">
            <v>0</v>
          </cell>
          <cell r="AG358">
            <v>273</v>
          </cell>
          <cell r="AH358" t="str">
            <v>PS893</v>
          </cell>
        </row>
        <row r="359">
          <cell r="B359" t="str">
            <v>AY766</v>
          </cell>
          <cell r="C359" t="str">
            <v>Alex</v>
          </cell>
          <cell r="D359" t="str">
            <v>Yeo</v>
          </cell>
          <cell r="E359" t="str">
            <v>LSE</v>
          </cell>
          <cell r="F359" t="str">
            <v>LSE</v>
          </cell>
          <cell r="G359" t="str">
            <v>Male</v>
          </cell>
          <cell r="H359" t="str">
            <v>N</v>
          </cell>
          <cell r="I359" t="str">
            <v>Student</v>
          </cell>
          <cell r="J359">
            <v>0</v>
          </cell>
          <cell r="K359" t="str">
            <v/>
          </cell>
          <cell r="L359" t="str">
            <v>N</v>
          </cell>
          <cell r="M359">
            <v>0</v>
          </cell>
          <cell r="N359" t="str">
            <v/>
          </cell>
          <cell r="O359" t="str">
            <v>N</v>
          </cell>
          <cell r="P359">
            <v>0</v>
          </cell>
          <cell r="Q359" t="str">
            <v/>
          </cell>
          <cell r="R359" t="str">
            <v>N</v>
          </cell>
          <cell r="S359">
            <v>0</v>
          </cell>
          <cell r="T359" t="str">
            <v/>
          </cell>
          <cell r="U359" t="str">
            <v>N</v>
          </cell>
          <cell r="V359">
            <v>0</v>
          </cell>
          <cell r="W359" t="str">
            <v/>
          </cell>
          <cell r="X359" t="str">
            <v>N</v>
          </cell>
          <cell r="Y359">
            <v>0</v>
          </cell>
          <cell r="Z359">
            <v>0</v>
          </cell>
          <cell r="AA359">
            <v>0</v>
          </cell>
          <cell r="AB359">
            <v>115</v>
          </cell>
          <cell r="AC359">
            <v>304</v>
          </cell>
          <cell r="AD359" t="str">
            <v>AY766</v>
          </cell>
          <cell r="AE359" t="b">
            <v>0</v>
          </cell>
          <cell r="AG359" t="str">
            <v/>
          </cell>
          <cell r="AH359" t="str">
            <v>AY766</v>
          </cell>
        </row>
        <row r="360">
          <cell r="B360" t="str">
            <v>MR892</v>
          </cell>
          <cell r="C360" t="str">
            <v>Mateo</v>
          </cell>
          <cell r="D360" t="str">
            <v>Reddy</v>
          </cell>
          <cell r="E360" t="str">
            <v>Imperial</v>
          </cell>
          <cell r="F360" t="str">
            <v>Imperial</v>
          </cell>
          <cell r="G360" t="str">
            <v>Male</v>
          </cell>
          <cell r="H360" t="str">
            <v>N</v>
          </cell>
          <cell r="I360" t="str">
            <v>Student</v>
          </cell>
          <cell r="J360">
            <v>0</v>
          </cell>
          <cell r="K360" t="str">
            <v/>
          </cell>
          <cell r="L360" t="str">
            <v>N</v>
          </cell>
          <cell r="M360">
            <v>0</v>
          </cell>
          <cell r="N360" t="str">
            <v/>
          </cell>
          <cell r="O360" t="str">
            <v>N</v>
          </cell>
          <cell r="P360">
            <v>0</v>
          </cell>
          <cell r="Q360" t="str">
            <v/>
          </cell>
          <cell r="R360" t="str">
            <v>N</v>
          </cell>
          <cell r="S360">
            <v>0</v>
          </cell>
          <cell r="T360" t="str">
            <v/>
          </cell>
          <cell r="U360" t="str">
            <v>N</v>
          </cell>
          <cell r="V360">
            <v>0</v>
          </cell>
          <cell r="W360" t="str">
            <v/>
          </cell>
          <cell r="X360" t="str">
            <v>N</v>
          </cell>
          <cell r="Y360">
            <v>0</v>
          </cell>
          <cell r="Z360">
            <v>0</v>
          </cell>
          <cell r="AA360">
            <v>0</v>
          </cell>
          <cell r="AB360">
            <v>115</v>
          </cell>
          <cell r="AC360">
            <v>305</v>
          </cell>
          <cell r="AD360" t="str">
            <v>MR892</v>
          </cell>
          <cell r="AE360" t="b">
            <v>0</v>
          </cell>
          <cell r="AG360" t="str">
            <v/>
          </cell>
          <cell r="AH360" t="str">
            <v>MR892</v>
          </cell>
        </row>
        <row r="361">
          <cell r="B361" t="str">
            <v>GF528</v>
          </cell>
          <cell r="C361" t="str">
            <v>Gustav</v>
          </cell>
          <cell r="D361" t="str">
            <v>Fritzon</v>
          </cell>
          <cell r="E361" t="str">
            <v>LSE</v>
          </cell>
          <cell r="F361" t="str">
            <v>LSE</v>
          </cell>
          <cell r="G361" t="str">
            <v>Male</v>
          </cell>
          <cell r="H361" t="str">
            <v>N</v>
          </cell>
          <cell r="I361" t="str">
            <v>Student</v>
          </cell>
          <cell r="J361">
            <v>0</v>
          </cell>
          <cell r="K361" t="str">
            <v/>
          </cell>
          <cell r="L361" t="str">
            <v>N</v>
          </cell>
          <cell r="M361">
            <v>0</v>
          </cell>
          <cell r="N361" t="str">
            <v/>
          </cell>
          <cell r="O361" t="str">
            <v>N</v>
          </cell>
          <cell r="P361">
            <v>0</v>
          </cell>
          <cell r="Q361" t="str">
            <v/>
          </cell>
          <cell r="R361" t="str">
            <v>N</v>
          </cell>
          <cell r="S361">
            <v>0</v>
          </cell>
          <cell r="T361" t="str">
            <v/>
          </cell>
          <cell r="U361" t="str">
            <v>N</v>
          </cell>
          <cell r="V361">
            <v>0</v>
          </cell>
          <cell r="W361" t="str">
            <v/>
          </cell>
          <cell r="X361" t="str">
            <v>N</v>
          </cell>
          <cell r="Y361">
            <v>0</v>
          </cell>
          <cell r="Z361">
            <v>0</v>
          </cell>
          <cell r="AA361">
            <v>0</v>
          </cell>
          <cell r="AB361">
            <v>115</v>
          </cell>
          <cell r="AC361">
            <v>306</v>
          </cell>
          <cell r="AD361" t="str">
            <v>GF528</v>
          </cell>
          <cell r="AE361" t="b">
            <v>0</v>
          </cell>
          <cell r="AG361" t="str">
            <v/>
          </cell>
          <cell r="AH361" t="str">
            <v>GF528</v>
          </cell>
        </row>
        <row r="362">
          <cell r="B362" t="str">
            <v>JJ629</v>
          </cell>
          <cell r="C362" t="str">
            <v>Julian</v>
          </cell>
          <cell r="D362" t="str">
            <v>Jones</v>
          </cell>
          <cell r="E362" t="str">
            <v>UCL</v>
          </cell>
          <cell r="F362" t="str">
            <v>UCL</v>
          </cell>
          <cell r="G362" t="str">
            <v>Male</v>
          </cell>
          <cell r="H362" t="str">
            <v>N</v>
          </cell>
          <cell r="I362" t="str">
            <v>Student</v>
          </cell>
          <cell r="J362">
            <v>0</v>
          </cell>
          <cell r="K362" t="str">
            <v/>
          </cell>
          <cell r="L362" t="str">
            <v>N</v>
          </cell>
          <cell r="M362">
            <v>0</v>
          </cell>
          <cell r="N362" t="str">
            <v/>
          </cell>
          <cell r="O362" t="str">
            <v>N</v>
          </cell>
          <cell r="P362">
            <v>0</v>
          </cell>
          <cell r="Q362" t="str">
            <v/>
          </cell>
          <cell r="R362" t="str">
            <v>N</v>
          </cell>
          <cell r="S362">
            <v>0</v>
          </cell>
          <cell r="T362" t="str">
            <v/>
          </cell>
          <cell r="U362" t="str">
            <v>N</v>
          </cell>
          <cell r="V362">
            <v>0</v>
          </cell>
          <cell r="W362" t="str">
            <v/>
          </cell>
          <cell r="X362" t="str">
            <v>N</v>
          </cell>
          <cell r="Y362">
            <v>0</v>
          </cell>
          <cell r="Z362">
            <v>0</v>
          </cell>
          <cell r="AA362">
            <v>0</v>
          </cell>
          <cell r="AB362">
            <v>115</v>
          </cell>
          <cell r="AC362">
            <v>307</v>
          </cell>
          <cell r="AD362" t="str">
            <v>JJ629</v>
          </cell>
          <cell r="AE362" t="b">
            <v>0</v>
          </cell>
          <cell r="AG362" t="str">
            <v/>
          </cell>
          <cell r="AH362" t="str">
            <v>JJ629</v>
          </cell>
        </row>
        <row r="363">
          <cell r="B363" t="str">
            <v>LH660</v>
          </cell>
          <cell r="C363" t="str">
            <v>Lena</v>
          </cell>
          <cell r="D363" t="str">
            <v>Hobohm</v>
          </cell>
          <cell r="E363" t="str">
            <v>KCL</v>
          </cell>
          <cell r="F363" t="str">
            <v>King's</v>
          </cell>
          <cell r="G363" t="str">
            <v>Female</v>
          </cell>
          <cell r="H363" t="str">
            <v>N</v>
          </cell>
          <cell r="I363" t="str">
            <v>Student</v>
          </cell>
          <cell r="J363">
            <v>0</v>
          </cell>
          <cell r="K363" t="str">
            <v/>
          </cell>
          <cell r="L363" t="str">
            <v>N</v>
          </cell>
          <cell r="M363">
            <v>0</v>
          </cell>
          <cell r="N363" t="str">
            <v/>
          </cell>
          <cell r="O363" t="str">
            <v>N</v>
          </cell>
          <cell r="P363">
            <v>0</v>
          </cell>
          <cell r="Q363" t="str">
            <v/>
          </cell>
          <cell r="R363" t="str">
            <v>N</v>
          </cell>
          <cell r="S363">
            <v>0</v>
          </cell>
          <cell r="T363" t="str">
            <v/>
          </cell>
          <cell r="U363" t="str">
            <v>N</v>
          </cell>
          <cell r="V363">
            <v>0</v>
          </cell>
          <cell r="W363" t="str">
            <v/>
          </cell>
          <cell r="X363" t="str">
            <v>N</v>
          </cell>
          <cell r="Y363">
            <v>0</v>
          </cell>
          <cell r="Z363">
            <v>0</v>
          </cell>
          <cell r="AA363" t="b">
            <v>0</v>
          </cell>
          <cell r="AB363" t="str">
            <v/>
          </cell>
          <cell r="AC363" t="str">
            <v/>
          </cell>
          <cell r="AD363" t="str">
            <v>LH660</v>
          </cell>
          <cell r="AE363">
            <v>0</v>
          </cell>
          <cell r="AG363">
            <v>274</v>
          </cell>
          <cell r="AH363" t="str">
            <v>LH660</v>
          </cell>
        </row>
        <row r="364">
          <cell r="B364" t="str">
            <v>MT883</v>
          </cell>
          <cell r="C364" t="str">
            <v>Mate</v>
          </cell>
          <cell r="D364" t="str">
            <v>Toth</v>
          </cell>
          <cell r="E364" t="str">
            <v>Imperial</v>
          </cell>
          <cell r="F364" t="str">
            <v>Imperial</v>
          </cell>
          <cell r="G364" t="str">
            <v>Male</v>
          </cell>
          <cell r="H364" t="str">
            <v>N</v>
          </cell>
          <cell r="I364" t="str">
            <v>Student</v>
          </cell>
          <cell r="J364">
            <v>0</v>
          </cell>
          <cell r="K364" t="str">
            <v/>
          </cell>
          <cell r="L364" t="str">
            <v>N</v>
          </cell>
          <cell r="M364">
            <v>0</v>
          </cell>
          <cell r="N364" t="str">
            <v/>
          </cell>
          <cell r="O364" t="str">
            <v>N</v>
          </cell>
          <cell r="P364">
            <v>0</v>
          </cell>
          <cell r="Q364" t="str">
            <v/>
          </cell>
          <cell r="R364" t="str">
            <v>N</v>
          </cell>
          <cell r="S364">
            <v>0</v>
          </cell>
          <cell r="T364" t="str">
            <v/>
          </cell>
          <cell r="U364" t="str">
            <v>N</v>
          </cell>
          <cell r="V364">
            <v>0</v>
          </cell>
          <cell r="W364" t="str">
            <v/>
          </cell>
          <cell r="X364" t="str">
            <v>N</v>
          </cell>
          <cell r="Y364">
            <v>0</v>
          </cell>
          <cell r="Z364">
            <v>0</v>
          </cell>
          <cell r="AA364">
            <v>0</v>
          </cell>
          <cell r="AB364">
            <v>115</v>
          </cell>
          <cell r="AC364">
            <v>308</v>
          </cell>
          <cell r="AD364" t="str">
            <v>MT883</v>
          </cell>
          <cell r="AE364" t="b">
            <v>0</v>
          </cell>
          <cell r="AG364" t="str">
            <v/>
          </cell>
          <cell r="AH364" t="str">
            <v>MT883</v>
          </cell>
        </row>
        <row r="365">
          <cell r="B365" t="str">
            <v>PS731</v>
          </cell>
          <cell r="C365" t="str">
            <v>Polly</v>
          </cell>
          <cell r="D365" t="str">
            <v>Smith</v>
          </cell>
          <cell r="E365" t="str">
            <v>UCL</v>
          </cell>
          <cell r="F365" t="str">
            <v>UCL</v>
          </cell>
          <cell r="G365" t="str">
            <v>Female</v>
          </cell>
          <cell r="H365" t="str">
            <v>N</v>
          </cell>
          <cell r="I365" t="str">
            <v>Student</v>
          </cell>
          <cell r="J365">
            <v>0</v>
          </cell>
          <cell r="K365" t="str">
            <v/>
          </cell>
          <cell r="L365" t="str">
            <v>N</v>
          </cell>
          <cell r="M365">
            <v>0</v>
          </cell>
          <cell r="N365" t="str">
            <v/>
          </cell>
          <cell r="O365" t="str">
            <v>N</v>
          </cell>
          <cell r="P365">
            <v>0</v>
          </cell>
          <cell r="Q365" t="str">
            <v/>
          </cell>
          <cell r="R365" t="str">
            <v>N</v>
          </cell>
          <cell r="S365">
            <v>0</v>
          </cell>
          <cell r="T365" t="str">
            <v/>
          </cell>
          <cell r="U365" t="str">
            <v>N</v>
          </cell>
          <cell r="V365">
            <v>0</v>
          </cell>
          <cell r="W365" t="str">
            <v/>
          </cell>
          <cell r="X365" t="str">
            <v>N</v>
          </cell>
          <cell r="Y365">
            <v>0</v>
          </cell>
          <cell r="Z365">
            <v>0</v>
          </cell>
          <cell r="AA365" t="b">
            <v>0</v>
          </cell>
          <cell r="AB365" t="str">
            <v/>
          </cell>
          <cell r="AC365" t="str">
            <v/>
          </cell>
          <cell r="AD365" t="str">
            <v>PS731</v>
          </cell>
          <cell r="AE365">
            <v>0</v>
          </cell>
          <cell r="AG365">
            <v>275</v>
          </cell>
          <cell r="AH365" t="str">
            <v>PS731</v>
          </cell>
        </row>
        <row r="366">
          <cell r="B366" t="str">
            <v>JB264</v>
          </cell>
          <cell r="C366" t="str">
            <v>Joss</v>
          </cell>
          <cell r="D366" t="str">
            <v>Barber</v>
          </cell>
          <cell r="E366" t="str">
            <v>KCL</v>
          </cell>
          <cell r="F366" t="str">
            <v>King's</v>
          </cell>
          <cell r="G366" t="str">
            <v>Male</v>
          </cell>
          <cell r="H366" t="str">
            <v>N</v>
          </cell>
          <cell r="I366" t="str">
            <v>Student</v>
          </cell>
          <cell r="J366">
            <v>0</v>
          </cell>
          <cell r="K366" t="str">
            <v/>
          </cell>
          <cell r="L366" t="str">
            <v>N</v>
          </cell>
          <cell r="M366">
            <v>0</v>
          </cell>
          <cell r="N366" t="str">
            <v/>
          </cell>
          <cell r="O366" t="str">
            <v>N</v>
          </cell>
          <cell r="P366">
            <v>0</v>
          </cell>
          <cell r="Q366" t="str">
            <v/>
          </cell>
          <cell r="R366" t="str">
            <v>N</v>
          </cell>
          <cell r="S366">
            <v>0</v>
          </cell>
          <cell r="T366" t="str">
            <v/>
          </cell>
          <cell r="U366" t="str">
            <v>N</v>
          </cell>
          <cell r="V366">
            <v>0</v>
          </cell>
          <cell r="W366" t="str">
            <v/>
          </cell>
          <cell r="X366" t="str">
            <v>N</v>
          </cell>
          <cell r="Y366">
            <v>0</v>
          </cell>
          <cell r="Z366">
            <v>0</v>
          </cell>
          <cell r="AA366">
            <v>0</v>
          </cell>
          <cell r="AB366">
            <v>115</v>
          </cell>
          <cell r="AC366">
            <v>309</v>
          </cell>
          <cell r="AD366" t="str">
            <v>JB264</v>
          </cell>
          <cell r="AE366" t="b">
            <v>0</v>
          </cell>
          <cell r="AG366" t="str">
            <v/>
          </cell>
          <cell r="AH366" t="str">
            <v>JB264</v>
          </cell>
        </row>
        <row r="367">
          <cell r="B367" t="str">
            <v>BR708</v>
          </cell>
          <cell r="C367" t="str">
            <v>Bailey</v>
          </cell>
          <cell r="D367" t="str">
            <v>Ramsden</v>
          </cell>
          <cell r="E367" t="str">
            <v>UCL</v>
          </cell>
          <cell r="F367" t="str">
            <v>UCL</v>
          </cell>
          <cell r="G367" t="str">
            <v>Male</v>
          </cell>
          <cell r="H367" t="str">
            <v>N</v>
          </cell>
          <cell r="I367" t="str">
            <v>Student</v>
          </cell>
          <cell r="J367">
            <v>0</v>
          </cell>
          <cell r="K367" t="str">
            <v/>
          </cell>
          <cell r="L367" t="str">
            <v>N</v>
          </cell>
          <cell r="M367">
            <v>0</v>
          </cell>
          <cell r="N367" t="str">
            <v/>
          </cell>
          <cell r="O367" t="str">
            <v>N</v>
          </cell>
          <cell r="P367">
            <v>0</v>
          </cell>
          <cell r="Q367" t="str">
            <v/>
          </cell>
          <cell r="R367" t="str">
            <v>N</v>
          </cell>
          <cell r="S367">
            <v>0</v>
          </cell>
          <cell r="T367" t="str">
            <v/>
          </cell>
          <cell r="U367" t="str">
            <v>N</v>
          </cell>
          <cell r="V367">
            <v>0</v>
          </cell>
          <cell r="W367" t="str">
            <v/>
          </cell>
          <cell r="X367" t="str">
            <v>N</v>
          </cell>
          <cell r="Y367">
            <v>0</v>
          </cell>
          <cell r="Z367">
            <v>0</v>
          </cell>
          <cell r="AA367">
            <v>0</v>
          </cell>
          <cell r="AB367">
            <v>115</v>
          </cell>
          <cell r="AC367">
            <v>310</v>
          </cell>
          <cell r="AD367" t="str">
            <v>BR708</v>
          </cell>
          <cell r="AE367" t="b">
            <v>0</v>
          </cell>
          <cell r="AG367" t="str">
            <v/>
          </cell>
          <cell r="AH367" t="str">
            <v>BR708</v>
          </cell>
        </row>
        <row r="368">
          <cell r="B368" t="str">
            <v>IM200</v>
          </cell>
          <cell r="C368" t="str">
            <v>Isabella</v>
          </cell>
          <cell r="D368" t="str">
            <v>McQuaker-Kajiwara</v>
          </cell>
          <cell r="E368" t="str">
            <v>SOAS</v>
          </cell>
          <cell r="F368" t="str">
            <v>SOAS</v>
          </cell>
          <cell r="G368" t="str">
            <v>Female</v>
          </cell>
          <cell r="H368" t="str">
            <v>N</v>
          </cell>
          <cell r="I368" t="str">
            <v>Student</v>
          </cell>
          <cell r="J368">
            <v>0</v>
          </cell>
          <cell r="K368" t="str">
            <v/>
          </cell>
          <cell r="L368" t="str">
            <v>N</v>
          </cell>
          <cell r="M368">
            <v>0</v>
          </cell>
          <cell r="N368" t="str">
            <v/>
          </cell>
          <cell r="O368" t="str">
            <v>N</v>
          </cell>
          <cell r="P368">
            <v>0</v>
          </cell>
          <cell r="Q368" t="str">
            <v/>
          </cell>
          <cell r="R368" t="str">
            <v>N</v>
          </cell>
          <cell r="S368">
            <v>0</v>
          </cell>
          <cell r="T368" t="str">
            <v/>
          </cell>
          <cell r="U368" t="str">
            <v>N</v>
          </cell>
          <cell r="V368">
            <v>0</v>
          </cell>
          <cell r="W368" t="str">
            <v/>
          </cell>
          <cell r="X368" t="str">
            <v>N</v>
          </cell>
          <cell r="Y368">
            <v>0</v>
          </cell>
          <cell r="Z368">
            <v>0</v>
          </cell>
          <cell r="AA368" t="b">
            <v>0</v>
          </cell>
          <cell r="AB368" t="str">
            <v/>
          </cell>
          <cell r="AC368" t="str">
            <v/>
          </cell>
          <cell r="AD368" t="str">
            <v>IM200</v>
          </cell>
          <cell r="AE368">
            <v>0</v>
          </cell>
          <cell r="AG368">
            <v>276</v>
          </cell>
          <cell r="AH368" t="str">
            <v>IM200</v>
          </cell>
        </row>
        <row r="369">
          <cell r="B369" t="str">
            <v>JB154</v>
          </cell>
          <cell r="C369" t="str">
            <v>Joon</v>
          </cell>
          <cell r="D369" t="str">
            <v>Bang</v>
          </cell>
          <cell r="E369" t="str">
            <v>LSE</v>
          </cell>
          <cell r="F369" t="str">
            <v>LSE</v>
          </cell>
          <cell r="G369" t="str">
            <v>Male</v>
          </cell>
          <cell r="H369" t="str">
            <v>N</v>
          </cell>
          <cell r="I369" t="str">
            <v>Student</v>
          </cell>
          <cell r="J369">
            <v>0</v>
          </cell>
          <cell r="K369" t="str">
            <v/>
          </cell>
          <cell r="L369" t="str">
            <v>N</v>
          </cell>
          <cell r="M369">
            <v>0</v>
          </cell>
          <cell r="N369" t="str">
            <v/>
          </cell>
          <cell r="O369" t="str">
            <v>N</v>
          </cell>
          <cell r="P369">
            <v>0</v>
          </cell>
          <cell r="Q369" t="str">
            <v/>
          </cell>
          <cell r="R369" t="str">
            <v>N</v>
          </cell>
          <cell r="S369">
            <v>0</v>
          </cell>
          <cell r="T369" t="str">
            <v/>
          </cell>
          <cell r="U369" t="str">
            <v>N</v>
          </cell>
          <cell r="V369">
            <v>0</v>
          </cell>
          <cell r="W369" t="str">
            <v/>
          </cell>
          <cell r="X369" t="str">
            <v>N</v>
          </cell>
          <cell r="Y369">
            <v>0</v>
          </cell>
          <cell r="Z369">
            <v>0</v>
          </cell>
          <cell r="AA369">
            <v>0</v>
          </cell>
          <cell r="AB369">
            <v>115</v>
          </cell>
          <cell r="AC369">
            <v>311</v>
          </cell>
          <cell r="AD369" t="str">
            <v>JB154</v>
          </cell>
          <cell r="AE369" t="b">
            <v>0</v>
          </cell>
          <cell r="AG369" t="str">
            <v/>
          </cell>
          <cell r="AH369" t="str">
            <v>JB154</v>
          </cell>
        </row>
        <row r="370">
          <cell r="B370" t="str">
            <v>WS569</v>
          </cell>
          <cell r="C370" t="str">
            <v>William</v>
          </cell>
          <cell r="D370" t="str">
            <v>Sawtell</v>
          </cell>
          <cell r="E370" t="str">
            <v>UCL</v>
          </cell>
          <cell r="F370" t="str">
            <v>UCL</v>
          </cell>
          <cell r="G370" t="str">
            <v>Male</v>
          </cell>
          <cell r="H370" t="str">
            <v>N</v>
          </cell>
          <cell r="I370" t="str">
            <v>Student</v>
          </cell>
          <cell r="J370">
            <v>0</v>
          </cell>
          <cell r="K370" t="str">
            <v/>
          </cell>
          <cell r="L370" t="str">
            <v>N</v>
          </cell>
          <cell r="M370">
            <v>0</v>
          </cell>
          <cell r="N370" t="str">
            <v/>
          </cell>
          <cell r="O370" t="str">
            <v>N</v>
          </cell>
          <cell r="P370">
            <v>0</v>
          </cell>
          <cell r="Q370" t="str">
            <v/>
          </cell>
          <cell r="R370" t="str">
            <v>N</v>
          </cell>
          <cell r="S370">
            <v>0</v>
          </cell>
          <cell r="T370" t="str">
            <v/>
          </cell>
          <cell r="U370" t="str">
            <v>N</v>
          </cell>
          <cell r="V370">
            <v>0</v>
          </cell>
          <cell r="W370" t="str">
            <v/>
          </cell>
          <cell r="X370" t="str">
            <v>N</v>
          </cell>
          <cell r="Y370">
            <v>0</v>
          </cell>
          <cell r="Z370">
            <v>0</v>
          </cell>
          <cell r="AA370">
            <v>0</v>
          </cell>
          <cell r="AB370">
            <v>115</v>
          </cell>
          <cell r="AC370">
            <v>312</v>
          </cell>
          <cell r="AD370" t="str">
            <v>WS569</v>
          </cell>
          <cell r="AE370" t="b">
            <v>0</v>
          </cell>
          <cell r="AG370" t="str">
            <v/>
          </cell>
          <cell r="AH370" t="str">
            <v>WS569</v>
          </cell>
        </row>
        <row r="371">
          <cell r="B371" t="str">
            <v>DM120</v>
          </cell>
          <cell r="C371" t="str">
            <v>Douglas</v>
          </cell>
          <cell r="D371" t="str">
            <v>Morgan</v>
          </cell>
          <cell r="E371" t="str">
            <v>KCL</v>
          </cell>
          <cell r="F371" t="str">
            <v>King's</v>
          </cell>
          <cell r="G371" t="str">
            <v>Male</v>
          </cell>
          <cell r="H371" t="str">
            <v>N</v>
          </cell>
          <cell r="I371" t="str">
            <v>Student</v>
          </cell>
          <cell r="J371">
            <v>0</v>
          </cell>
          <cell r="K371" t="str">
            <v/>
          </cell>
          <cell r="L371" t="str">
            <v>N</v>
          </cell>
          <cell r="M371">
            <v>0</v>
          </cell>
          <cell r="N371" t="str">
            <v/>
          </cell>
          <cell r="O371" t="str">
            <v>N</v>
          </cell>
          <cell r="P371">
            <v>0</v>
          </cell>
          <cell r="Q371" t="str">
            <v/>
          </cell>
          <cell r="R371" t="str">
            <v>N</v>
          </cell>
          <cell r="S371">
            <v>0</v>
          </cell>
          <cell r="T371" t="str">
            <v/>
          </cell>
          <cell r="U371" t="str">
            <v>N</v>
          </cell>
          <cell r="V371">
            <v>0</v>
          </cell>
          <cell r="W371" t="str">
            <v/>
          </cell>
          <cell r="X371" t="str">
            <v>N</v>
          </cell>
          <cell r="Y371">
            <v>0</v>
          </cell>
          <cell r="Z371">
            <v>0</v>
          </cell>
          <cell r="AA371">
            <v>0</v>
          </cell>
          <cell r="AB371">
            <v>115</v>
          </cell>
          <cell r="AC371">
            <v>313</v>
          </cell>
          <cell r="AD371" t="str">
            <v>DM120</v>
          </cell>
          <cell r="AE371" t="b">
            <v>0</v>
          </cell>
          <cell r="AG371" t="str">
            <v/>
          </cell>
          <cell r="AH371" t="str">
            <v>DM120</v>
          </cell>
        </row>
        <row r="372">
          <cell r="B372" t="str">
            <v>EC493</v>
          </cell>
          <cell r="C372" t="str">
            <v>Ellie</v>
          </cell>
          <cell r="D372" t="str">
            <v>Carrier</v>
          </cell>
          <cell r="E372" t="str">
            <v>RVC</v>
          </cell>
          <cell r="F372" t="str">
            <v>RVC</v>
          </cell>
          <cell r="G372" t="str">
            <v>Female</v>
          </cell>
          <cell r="H372" t="str">
            <v>Y</v>
          </cell>
          <cell r="I372" t="str">
            <v>Student</v>
          </cell>
          <cell r="J372">
            <v>0</v>
          </cell>
          <cell r="K372" t="str">
            <v/>
          </cell>
          <cell r="L372" t="str">
            <v>N</v>
          </cell>
          <cell r="M372">
            <v>0</v>
          </cell>
          <cell r="N372" t="str">
            <v/>
          </cell>
          <cell r="O372" t="str">
            <v>N</v>
          </cell>
          <cell r="P372">
            <v>0</v>
          </cell>
          <cell r="Q372" t="str">
            <v/>
          </cell>
          <cell r="R372" t="str">
            <v>N</v>
          </cell>
          <cell r="S372">
            <v>0</v>
          </cell>
          <cell r="T372" t="str">
            <v/>
          </cell>
          <cell r="U372" t="str">
            <v>N</v>
          </cell>
          <cell r="V372">
            <v>0</v>
          </cell>
          <cell r="W372" t="str">
            <v/>
          </cell>
          <cell r="X372" t="str">
            <v>N</v>
          </cell>
          <cell r="Y372">
            <v>0</v>
          </cell>
          <cell r="Z372">
            <v>0</v>
          </cell>
          <cell r="AA372" t="b">
            <v>0</v>
          </cell>
          <cell r="AB372" t="str">
            <v/>
          </cell>
          <cell r="AC372" t="str">
            <v/>
          </cell>
          <cell r="AD372" t="str">
            <v>EC493</v>
          </cell>
          <cell r="AE372">
            <v>0</v>
          </cell>
          <cell r="AG372">
            <v>277</v>
          </cell>
          <cell r="AH372" t="str">
            <v>EC493</v>
          </cell>
        </row>
        <row r="373">
          <cell r="B373" t="str">
            <v>NE674</v>
          </cell>
          <cell r="C373" t="str">
            <v>Nicole</v>
          </cell>
          <cell r="D373" t="str">
            <v>Edmunds</v>
          </cell>
          <cell r="E373" t="str">
            <v>UCL</v>
          </cell>
          <cell r="F373" t="str">
            <v>UCL</v>
          </cell>
          <cell r="G373" t="str">
            <v>Female</v>
          </cell>
          <cell r="H373" t="str">
            <v>N</v>
          </cell>
          <cell r="I373" t="str">
            <v>Student</v>
          </cell>
          <cell r="J373">
            <v>0</v>
          </cell>
          <cell r="K373" t="str">
            <v/>
          </cell>
          <cell r="L373" t="str">
            <v>N</v>
          </cell>
          <cell r="M373">
            <v>0</v>
          </cell>
          <cell r="N373" t="str">
            <v/>
          </cell>
          <cell r="O373" t="str">
            <v>N</v>
          </cell>
          <cell r="P373">
            <v>0</v>
          </cell>
          <cell r="Q373" t="str">
            <v/>
          </cell>
          <cell r="R373" t="str">
            <v>N</v>
          </cell>
          <cell r="S373">
            <v>0</v>
          </cell>
          <cell r="T373" t="str">
            <v/>
          </cell>
          <cell r="U373" t="str">
            <v>N</v>
          </cell>
          <cell r="V373">
            <v>0</v>
          </cell>
          <cell r="W373" t="str">
            <v/>
          </cell>
          <cell r="X373" t="str">
            <v>N</v>
          </cell>
          <cell r="Y373">
            <v>0</v>
          </cell>
          <cell r="Z373">
            <v>0</v>
          </cell>
          <cell r="AA373" t="b">
            <v>0</v>
          </cell>
          <cell r="AB373" t="str">
            <v/>
          </cell>
          <cell r="AC373" t="str">
            <v/>
          </cell>
          <cell r="AD373" t="str">
            <v>NE674</v>
          </cell>
          <cell r="AE373">
            <v>0</v>
          </cell>
          <cell r="AG373">
            <v>278</v>
          </cell>
          <cell r="AH373" t="str">
            <v>NE674</v>
          </cell>
        </row>
        <row r="374">
          <cell r="B374" t="str">
            <v>IM545</v>
          </cell>
          <cell r="C374" t="str">
            <v>Isabel</v>
          </cell>
          <cell r="D374" t="str">
            <v>Maccabee</v>
          </cell>
          <cell r="E374" t="str">
            <v>UCL</v>
          </cell>
          <cell r="F374" t="str">
            <v>UCL</v>
          </cell>
          <cell r="G374" t="str">
            <v>Female</v>
          </cell>
          <cell r="H374" t="str">
            <v>N</v>
          </cell>
          <cell r="I374" t="str">
            <v>Student</v>
          </cell>
          <cell r="J374">
            <v>0</v>
          </cell>
          <cell r="K374" t="str">
            <v/>
          </cell>
          <cell r="L374" t="str">
            <v>N</v>
          </cell>
          <cell r="M374">
            <v>0</v>
          </cell>
          <cell r="N374" t="str">
            <v/>
          </cell>
          <cell r="O374" t="str">
            <v>N</v>
          </cell>
          <cell r="P374">
            <v>0</v>
          </cell>
          <cell r="Q374" t="str">
            <v/>
          </cell>
          <cell r="R374" t="str">
            <v>N</v>
          </cell>
          <cell r="S374">
            <v>0</v>
          </cell>
          <cell r="T374" t="str">
            <v/>
          </cell>
          <cell r="U374" t="str">
            <v>N</v>
          </cell>
          <cell r="V374">
            <v>0</v>
          </cell>
          <cell r="W374" t="str">
            <v/>
          </cell>
          <cell r="X374" t="str">
            <v>N</v>
          </cell>
          <cell r="Y374">
            <v>0</v>
          </cell>
          <cell r="Z374">
            <v>0</v>
          </cell>
          <cell r="AA374" t="b">
            <v>0</v>
          </cell>
          <cell r="AB374" t="str">
            <v/>
          </cell>
          <cell r="AC374" t="str">
            <v/>
          </cell>
          <cell r="AD374" t="str">
            <v>IM545</v>
          </cell>
          <cell r="AE374">
            <v>0</v>
          </cell>
          <cell r="AG374">
            <v>279</v>
          </cell>
          <cell r="AH374" t="str">
            <v>IM545</v>
          </cell>
        </row>
        <row r="375">
          <cell r="B375" t="str">
            <v>AB606</v>
          </cell>
          <cell r="C375" t="str">
            <v>Alexandre</v>
          </cell>
          <cell r="D375" t="str">
            <v>BONNET BADILLE</v>
          </cell>
          <cell r="E375" t="str">
            <v>UCL</v>
          </cell>
          <cell r="F375" t="str">
            <v>UCL</v>
          </cell>
          <cell r="G375" t="str">
            <v>Male</v>
          </cell>
          <cell r="H375" t="str">
            <v>N</v>
          </cell>
          <cell r="I375" t="str">
            <v>Student</v>
          </cell>
          <cell r="J375">
            <v>0</v>
          </cell>
          <cell r="K375" t="str">
            <v/>
          </cell>
          <cell r="L375" t="str">
            <v>N</v>
          </cell>
          <cell r="M375">
            <v>0</v>
          </cell>
          <cell r="N375" t="str">
            <v/>
          </cell>
          <cell r="O375" t="str">
            <v>N</v>
          </cell>
          <cell r="P375">
            <v>0</v>
          </cell>
          <cell r="Q375" t="str">
            <v/>
          </cell>
          <cell r="R375" t="str">
            <v>N</v>
          </cell>
          <cell r="S375">
            <v>0</v>
          </cell>
          <cell r="T375" t="str">
            <v/>
          </cell>
          <cell r="U375" t="str">
            <v>N</v>
          </cell>
          <cell r="V375">
            <v>0</v>
          </cell>
          <cell r="W375" t="str">
            <v/>
          </cell>
          <cell r="X375" t="str">
            <v>N</v>
          </cell>
          <cell r="Y375">
            <v>0</v>
          </cell>
          <cell r="Z375">
            <v>0</v>
          </cell>
          <cell r="AA375">
            <v>0</v>
          </cell>
          <cell r="AB375">
            <v>115</v>
          </cell>
          <cell r="AC375">
            <v>314</v>
          </cell>
          <cell r="AD375" t="str">
            <v>AB606</v>
          </cell>
          <cell r="AE375" t="b">
            <v>0</v>
          </cell>
          <cell r="AG375" t="str">
            <v/>
          </cell>
          <cell r="AH375" t="str">
            <v>AB606</v>
          </cell>
        </row>
        <row r="376">
          <cell r="B376" t="str">
            <v>AC230</v>
          </cell>
          <cell r="C376" t="str">
            <v>Adi</v>
          </cell>
          <cell r="D376" t="str">
            <v>Chakravarty </v>
          </cell>
          <cell r="E376" t="str">
            <v>UCL</v>
          </cell>
          <cell r="F376" t="str">
            <v>UCL</v>
          </cell>
          <cell r="G376" t="str">
            <v>Male</v>
          </cell>
          <cell r="H376" t="str">
            <v>N</v>
          </cell>
          <cell r="I376" t="str">
            <v>Student</v>
          </cell>
          <cell r="J376">
            <v>0</v>
          </cell>
          <cell r="K376" t="str">
            <v/>
          </cell>
          <cell r="L376" t="str">
            <v>N</v>
          </cell>
          <cell r="M376">
            <v>0</v>
          </cell>
          <cell r="N376" t="str">
            <v/>
          </cell>
          <cell r="O376" t="str">
            <v>N</v>
          </cell>
          <cell r="P376">
            <v>0</v>
          </cell>
          <cell r="Q376" t="str">
            <v/>
          </cell>
          <cell r="R376" t="str">
            <v>N</v>
          </cell>
          <cell r="S376">
            <v>0</v>
          </cell>
          <cell r="T376" t="str">
            <v/>
          </cell>
          <cell r="U376" t="str">
            <v>N</v>
          </cell>
          <cell r="V376">
            <v>0</v>
          </cell>
          <cell r="W376" t="str">
            <v/>
          </cell>
          <cell r="X376" t="str">
            <v>N</v>
          </cell>
          <cell r="Y376">
            <v>0</v>
          </cell>
          <cell r="Z376">
            <v>0</v>
          </cell>
          <cell r="AA376">
            <v>0</v>
          </cell>
          <cell r="AB376">
            <v>115</v>
          </cell>
          <cell r="AC376">
            <v>315</v>
          </cell>
          <cell r="AD376" t="str">
            <v>AC230</v>
          </cell>
          <cell r="AE376" t="b">
            <v>0</v>
          </cell>
          <cell r="AG376" t="str">
            <v/>
          </cell>
          <cell r="AH376" t="str">
            <v>AC230</v>
          </cell>
        </row>
        <row r="377">
          <cell r="B377" t="str">
            <v>JC257</v>
          </cell>
          <cell r="C377" t="str">
            <v>Jed</v>
          </cell>
          <cell r="D377" t="str">
            <v>Coiley</v>
          </cell>
          <cell r="E377" t="str">
            <v>UCL</v>
          </cell>
          <cell r="F377" t="str">
            <v>UCL</v>
          </cell>
          <cell r="G377" t="str">
            <v>Male</v>
          </cell>
          <cell r="H377" t="str">
            <v>N</v>
          </cell>
          <cell r="I377" t="str">
            <v>Student</v>
          </cell>
          <cell r="J377">
            <v>0</v>
          </cell>
          <cell r="K377" t="str">
            <v/>
          </cell>
          <cell r="L377" t="str">
            <v>N</v>
          </cell>
          <cell r="M377">
            <v>0</v>
          </cell>
          <cell r="N377" t="str">
            <v/>
          </cell>
          <cell r="O377" t="str">
            <v>N</v>
          </cell>
          <cell r="P377">
            <v>0</v>
          </cell>
          <cell r="Q377" t="str">
            <v/>
          </cell>
          <cell r="R377" t="str">
            <v>N</v>
          </cell>
          <cell r="S377">
            <v>0</v>
          </cell>
          <cell r="T377" t="str">
            <v/>
          </cell>
          <cell r="U377" t="str">
            <v>N</v>
          </cell>
          <cell r="V377">
            <v>0</v>
          </cell>
          <cell r="W377" t="str">
            <v/>
          </cell>
          <cell r="X377" t="str">
            <v>N</v>
          </cell>
          <cell r="Y377">
            <v>0</v>
          </cell>
          <cell r="Z377">
            <v>0</v>
          </cell>
          <cell r="AA377">
            <v>0</v>
          </cell>
          <cell r="AB377">
            <v>115</v>
          </cell>
          <cell r="AC377">
            <v>316</v>
          </cell>
          <cell r="AD377" t="str">
            <v>JC257</v>
          </cell>
          <cell r="AE377" t="b">
            <v>0</v>
          </cell>
          <cell r="AG377" t="str">
            <v/>
          </cell>
          <cell r="AH377" t="str">
            <v>JC257</v>
          </cell>
        </row>
        <row r="378">
          <cell r="B378" t="str">
            <v>EW815</v>
          </cell>
          <cell r="C378" t="str">
            <v>Ellie</v>
          </cell>
          <cell r="D378" t="str">
            <v>Wardell</v>
          </cell>
          <cell r="E378" t="str">
            <v>UCL</v>
          </cell>
          <cell r="F378" t="str">
            <v>UCL</v>
          </cell>
          <cell r="G378" t="str">
            <v>Female</v>
          </cell>
          <cell r="H378" t="str">
            <v>N</v>
          </cell>
          <cell r="I378" t="str">
            <v>Student</v>
          </cell>
          <cell r="J378">
            <v>0</v>
          </cell>
          <cell r="K378" t="str">
            <v/>
          </cell>
          <cell r="L378" t="str">
            <v>N</v>
          </cell>
          <cell r="M378">
            <v>0</v>
          </cell>
          <cell r="N378" t="str">
            <v/>
          </cell>
          <cell r="O378" t="str">
            <v>N</v>
          </cell>
          <cell r="P378">
            <v>0</v>
          </cell>
          <cell r="Q378" t="str">
            <v/>
          </cell>
          <cell r="R378" t="str">
            <v>N</v>
          </cell>
          <cell r="S378">
            <v>0</v>
          </cell>
          <cell r="T378" t="str">
            <v/>
          </cell>
          <cell r="U378" t="str">
            <v>N</v>
          </cell>
          <cell r="V378">
            <v>0</v>
          </cell>
          <cell r="W378" t="str">
            <v/>
          </cell>
          <cell r="X378" t="str">
            <v>N</v>
          </cell>
          <cell r="Y378">
            <v>0</v>
          </cell>
          <cell r="Z378">
            <v>0</v>
          </cell>
          <cell r="AA378" t="b">
            <v>0</v>
          </cell>
          <cell r="AB378" t="str">
            <v/>
          </cell>
          <cell r="AC378" t="str">
            <v/>
          </cell>
          <cell r="AD378" t="str">
            <v>EW815</v>
          </cell>
          <cell r="AE378">
            <v>0</v>
          </cell>
          <cell r="AG378">
            <v>280</v>
          </cell>
          <cell r="AH378" t="str">
            <v>EW815</v>
          </cell>
        </row>
        <row r="379">
          <cell r="B379" t="str">
            <v>FE946</v>
          </cell>
          <cell r="C379" t="str">
            <v>Freya</v>
          </cell>
          <cell r="D379" t="str">
            <v>Espir</v>
          </cell>
          <cell r="E379" t="str">
            <v>Imperial</v>
          </cell>
          <cell r="F379" t="str">
            <v>Imperial</v>
          </cell>
          <cell r="G379" t="str">
            <v>Female</v>
          </cell>
          <cell r="H379" t="str">
            <v>N</v>
          </cell>
          <cell r="I379" t="str">
            <v>Student</v>
          </cell>
          <cell r="J379">
            <v>0</v>
          </cell>
          <cell r="K379" t="str">
            <v/>
          </cell>
          <cell r="L379" t="str">
            <v>N</v>
          </cell>
          <cell r="M379">
            <v>0</v>
          </cell>
          <cell r="N379" t="str">
            <v/>
          </cell>
          <cell r="O379" t="str">
            <v>N</v>
          </cell>
          <cell r="P379">
            <v>0</v>
          </cell>
          <cell r="Q379" t="str">
            <v/>
          </cell>
          <cell r="R379" t="str">
            <v>N</v>
          </cell>
          <cell r="S379">
            <v>0</v>
          </cell>
          <cell r="T379" t="str">
            <v/>
          </cell>
          <cell r="U379" t="str">
            <v>N</v>
          </cell>
          <cell r="V379">
            <v>0</v>
          </cell>
          <cell r="W379" t="str">
            <v/>
          </cell>
          <cell r="X379" t="str">
            <v>N</v>
          </cell>
          <cell r="Y379">
            <v>0</v>
          </cell>
          <cell r="Z379">
            <v>0</v>
          </cell>
          <cell r="AA379" t="b">
            <v>0</v>
          </cell>
          <cell r="AB379" t="str">
            <v/>
          </cell>
          <cell r="AC379" t="str">
            <v/>
          </cell>
          <cell r="AD379" t="str">
            <v>FE946</v>
          </cell>
          <cell r="AE379">
            <v>0</v>
          </cell>
          <cell r="AG379">
            <v>281</v>
          </cell>
          <cell r="AH379" t="str">
            <v>FE946</v>
          </cell>
        </row>
        <row r="380">
          <cell r="B380" t="str">
            <v>RW701</v>
          </cell>
          <cell r="C380" t="str">
            <v>Rob</v>
          </cell>
          <cell r="D380" t="str">
            <v>Waterhouse</v>
          </cell>
          <cell r="E380" t="str">
            <v>Imperial</v>
          </cell>
          <cell r="F380" t="str">
            <v>Imperial</v>
          </cell>
          <cell r="G380" t="str">
            <v>Male</v>
          </cell>
          <cell r="H380" t="str">
            <v>N</v>
          </cell>
          <cell r="I380" t="str">
            <v>Student</v>
          </cell>
          <cell r="J380">
            <v>0</v>
          </cell>
          <cell r="K380" t="str">
            <v/>
          </cell>
          <cell r="L380" t="str">
            <v>N</v>
          </cell>
          <cell r="M380">
            <v>0</v>
          </cell>
          <cell r="N380" t="str">
            <v/>
          </cell>
          <cell r="O380" t="str">
            <v>N</v>
          </cell>
          <cell r="P380">
            <v>0</v>
          </cell>
          <cell r="Q380" t="str">
            <v/>
          </cell>
          <cell r="R380" t="str">
            <v>N</v>
          </cell>
          <cell r="S380">
            <v>0</v>
          </cell>
          <cell r="T380" t="str">
            <v/>
          </cell>
          <cell r="U380" t="str">
            <v>N</v>
          </cell>
          <cell r="V380">
            <v>0</v>
          </cell>
          <cell r="W380" t="str">
            <v/>
          </cell>
          <cell r="X380" t="str">
            <v>N</v>
          </cell>
          <cell r="Y380">
            <v>0</v>
          </cell>
          <cell r="Z380">
            <v>0</v>
          </cell>
          <cell r="AA380">
            <v>0</v>
          </cell>
          <cell r="AB380">
            <v>115</v>
          </cell>
          <cell r="AC380">
            <v>317</v>
          </cell>
          <cell r="AD380" t="str">
            <v>RW701</v>
          </cell>
          <cell r="AE380" t="b">
            <v>0</v>
          </cell>
          <cell r="AG380" t="str">
            <v/>
          </cell>
          <cell r="AH380" t="str">
            <v>RW701</v>
          </cell>
        </row>
        <row r="381">
          <cell r="B381" t="str">
            <v>NB485</v>
          </cell>
          <cell r="C381" t="str">
            <v>Nomuna</v>
          </cell>
          <cell r="D381" t="str">
            <v>Batmandakh</v>
          </cell>
          <cell r="E381" t="str">
            <v>Imperial</v>
          </cell>
          <cell r="F381" t="str">
            <v>Imperial</v>
          </cell>
          <cell r="G381" t="str">
            <v>Female</v>
          </cell>
          <cell r="H381" t="str">
            <v>N</v>
          </cell>
          <cell r="I381" t="str">
            <v>Student</v>
          </cell>
          <cell r="J381">
            <v>0</v>
          </cell>
          <cell r="K381" t="str">
            <v/>
          </cell>
          <cell r="L381" t="str">
            <v>N</v>
          </cell>
          <cell r="M381">
            <v>0</v>
          </cell>
          <cell r="N381" t="str">
            <v/>
          </cell>
          <cell r="O381" t="str">
            <v>N</v>
          </cell>
          <cell r="P381">
            <v>0</v>
          </cell>
          <cell r="Q381" t="str">
            <v/>
          </cell>
          <cell r="R381" t="str">
            <v>N</v>
          </cell>
          <cell r="S381">
            <v>0</v>
          </cell>
          <cell r="T381" t="str">
            <v/>
          </cell>
          <cell r="U381" t="str">
            <v>N</v>
          </cell>
          <cell r="V381">
            <v>0</v>
          </cell>
          <cell r="W381" t="str">
            <v/>
          </cell>
          <cell r="X381" t="str">
            <v>N</v>
          </cell>
          <cell r="Y381">
            <v>0</v>
          </cell>
          <cell r="Z381">
            <v>0</v>
          </cell>
          <cell r="AA381" t="b">
            <v>0</v>
          </cell>
          <cell r="AB381" t="str">
            <v/>
          </cell>
          <cell r="AC381" t="str">
            <v/>
          </cell>
          <cell r="AD381" t="str">
            <v>NB485</v>
          </cell>
          <cell r="AE381">
            <v>0</v>
          </cell>
          <cell r="AG381">
            <v>282</v>
          </cell>
          <cell r="AH381" t="str">
            <v>NB485</v>
          </cell>
        </row>
        <row r="382">
          <cell r="B382" t="str">
            <v>ES464</v>
          </cell>
          <cell r="C382" t="str">
            <v>Emily</v>
          </cell>
          <cell r="D382" t="str">
            <v>Smeds</v>
          </cell>
          <cell r="E382" t="str">
            <v>UCL</v>
          </cell>
          <cell r="F382" t="str">
            <v>UCL</v>
          </cell>
          <cell r="G382" t="str">
            <v>Female</v>
          </cell>
          <cell r="H382" t="str">
            <v>N</v>
          </cell>
          <cell r="I382" t="str">
            <v>Student</v>
          </cell>
          <cell r="J382">
            <v>0</v>
          </cell>
          <cell r="K382" t="str">
            <v/>
          </cell>
          <cell r="L382" t="str">
            <v>N</v>
          </cell>
          <cell r="M382">
            <v>0</v>
          </cell>
          <cell r="N382" t="str">
            <v/>
          </cell>
          <cell r="O382" t="str">
            <v>N</v>
          </cell>
          <cell r="P382">
            <v>0</v>
          </cell>
          <cell r="Q382" t="str">
            <v/>
          </cell>
          <cell r="R382" t="str">
            <v>N</v>
          </cell>
          <cell r="S382">
            <v>0</v>
          </cell>
          <cell r="T382" t="str">
            <v/>
          </cell>
          <cell r="U382" t="str">
            <v>N</v>
          </cell>
          <cell r="V382">
            <v>0</v>
          </cell>
          <cell r="W382" t="str">
            <v/>
          </cell>
          <cell r="X382" t="str">
            <v>N</v>
          </cell>
          <cell r="Y382">
            <v>0</v>
          </cell>
          <cell r="Z382">
            <v>0</v>
          </cell>
          <cell r="AA382" t="b">
            <v>0</v>
          </cell>
          <cell r="AB382" t="str">
            <v/>
          </cell>
          <cell r="AC382" t="str">
            <v/>
          </cell>
          <cell r="AD382" t="str">
            <v>ES464</v>
          </cell>
          <cell r="AE382">
            <v>0</v>
          </cell>
          <cell r="AG382">
            <v>283</v>
          </cell>
          <cell r="AH382" t="str">
            <v>ES464</v>
          </cell>
        </row>
        <row r="383">
          <cell r="B383" t="str">
            <v>VL569</v>
          </cell>
          <cell r="C383" t="str">
            <v>Victoria</v>
          </cell>
          <cell r="D383" t="str">
            <v>Longhi</v>
          </cell>
          <cell r="E383" t="str">
            <v>UCL</v>
          </cell>
          <cell r="F383" t="str">
            <v>UCL</v>
          </cell>
          <cell r="G383" t="str">
            <v>Female</v>
          </cell>
          <cell r="H383" t="str">
            <v>N</v>
          </cell>
          <cell r="I383" t="str">
            <v>Student</v>
          </cell>
          <cell r="J383">
            <v>0</v>
          </cell>
          <cell r="K383" t="str">
            <v/>
          </cell>
          <cell r="L383" t="str">
            <v>N</v>
          </cell>
          <cell r="M383">
            <v>0</v>
          </cell>
          <cell r="N383" t="str">
            <v/>
          </cell>
          <cell r="O383" t="str">
            <v>N</v>
          </cell>
          <cell r="P383">
            <v>0</v>
          </cell>
          <cell r="Q383" t="str">
            <v/>
          </cell>
          <cell r="R383" t="str">
            <v>N</v>
          </cell>
          <cell r="S383">
            <v>0</v>
          </cell>
          <cell r="T383" t="str">
            <v/>
          </cell>
          <cell r="U383" t="str">
            <v>N</v>
          </cell>
          <cell r="V383">
            <v>0</v>
          </cell>
          <cell r="W383" t="str">
            <v/>
          </cell>
          <cell r="X383" t="str">
            <v>N</v>
          </cell>
          <cell r="Y383">
            <v>0</v>
          </cell>
          <cell r="Z383">
            <v>0</v>
          </cell>
          <cell r="AA383" t="b">
            <v>0</v>
          </cell>
          <cell r="AB383" t="str">
            <v/>
          </cell>
          <cell r="AC383" t="str">
            <v/>
          </cell>
          <cell r="AD383" t="str">
            <v>VL569</v>
          </cell>
          <cell r="AE383">
            <v>0</v>
          </cell>
          <cell r="AG383">
            <v>284</v>
          </cell>
          <cell r="AH383" t="str">
            <v>VL569</v>
          </cell>
        </row>
        <row r="384">
          <cell r="B384" t="str">
            <v>DG913</v>
          </cell>
          <cell r="C384" t="str">
            <v>Dulcinea</v>
          </cell>
          <cell r="D384" t="str">
            <v>Grierson</v>
          </cell>
          <cell r="E384" t="str">
            <v>UCL</v>
          </cell>
          <cell r="F384" t="str">
            <v>UCL</v>
          </cell>
          <cell r="G384" t="str">
            <v>Female</v>
          </cell>
          <cell r="H384" t="str">
            <v>N</v>
          </cell>
          <cell r="I384" t="str">
            <v>Student</v>
          </cell>
          <cell r="J384">
            <v>0</v>
          </cell>
          <cell r="K384" t="str">
            <v/>
          </cell>
          <cell r="L384" t="str">
            <v>N</v>
          </cell>
          <cell r="M384">
            <v>0</v>
          </cell>
          <cell r="N384" t="str">
            <v/>
          </cell>
          <cell r="O384" t="str">
            <v>N</v>
          </cell>
          <cell r="P384">
            <v>0</v>
          </cell>
          <cell r="Q384" t="str">
            <v/>
          </cell>
          <cell r="R384" t="str">
            <v>N</v>
          </cell>
          <cell r="S384">
            <v>0</v>
          </cell>
          <cell r="T384" t="str">
            <v/>
          </cell>
          <cell r="U384" t="str">
            <v>N</v>
          </cell>
          <cell r="V384">
            <v>0</v>
          </cell>
          <cell r="W384" t="str">
            <v/>
          </cell>
          <cell r="X384" t="str">
            <v>N</v>
          </cell>
          <cell r="Y384">
            <v>0</v>
          </cell>
          <cell r="Z384">
            <v>0</v>
          </cell>
          <cell r="AA384" t="b">
            <v>0</v>
          </cell>
          <cell r="AB384" t="str">
            <v/>
          </cell>
          <cell r="AC384" t="str">
            <v/>
          </cell>
          <cell r="AD384" t="str">
            <v>DG913</v>
          </cell>
          <cell r="AE384">
            <v>0</v>
          </cell>
          <cell r="AG384">
            <v>285</v>
          </cell>
          <cell r="AH384" t="str">
            <v>DG913</v>
          </cell>
        </row>
        <row r="385">
          <cell r="B385" t="str">
            <v>dp237</v>
          </cell>
          <cell r="C385" t="str">
            <v>dean</v>
          </cell>
          <cell r="D385" t="str">
            <v>posthuma</v>
          </cell>
          <cell r="E385" t="str">
            <v>Imperial</v>
          </cell>
          <cell r="F385" t="str">
            <v>Imperial</v>
          </cell>
          <cell r="G385" t="str">
            <v>Male</v>
          </cell>
          <cell r="H385" t="str">
            <v>N</v>
          </cell>
          <cell r="I385" t="str">
            <v>Student</v>
          </cell>
          <cell r="J385">
            <v>0</v>
          </cell>
          <cell r="K385" t="str">
            <v/>
          </cell>
          <cell r="L385" t="str">
            <v>N</v>
          </cell>
          <cell r="M385">
            <v>0</v>
          </cell>
          <cell r="N385" t="str">
            <v/>
          </cell>
          <cell r="O385" t="str">
            <v>N</v>
          </cell>
          <cell r="P385">
            <v>0</v>
          </cell>
          <cell r="Q385" t="str">
            <v/>
          </cell>
          <cell r="R385" t="str">
            <v>N</v>
          </cell>
          <cell r="S385">
            <v>0</v>
          </cell>
          <cell r="T385" t="str">
            <v/>
          </cell>
          <cell r="U385" t="str">
            <v>N</v>
          </cell>
          <cell r="V385">
            <v>0</v>
          </cell>
          <cell r="W385" t="str">
            <v/>
          </cell>
          <cell r="X385" t="str">
            <v>N</v>
          </cell>
          <cell r="Y385">
            <v>0</v>
          </cell>
          <cell r="Z385">
            <v>0</v>
          </cell>
          <cell r="AA385">
            <v>0</v>
          </cell>
          <cell r="AB385">
            <v>115</v>
          </cell>
          <cell r="AC385">
            <v>318</v>
          </cell>
          <cell r="AD385" t="str">
            <v>dp237</v>
          </cell>
          <cell r="AE385" t="b">
            <v>0</v>
          </cell>
          <cell r="AG385" t="str">
            <v/>
          </cell>
          <cell r="AH385" t="str">
            <v>dp237</v>
          </cell>
        </row>
        <row r="386">
          <cell r="B386" t="str">
            <v>MB178</v>
          </cell>
          <cell r="C386" t="str">
            <v>Maxim</v>
          </cell>
          <cell r="D386" t="str">
            <v>Bird</v>
          </cell>
          <cell r="E386" t="str">
            <v>Imperial</v>
          </cell>
          <cell r="F386" t="str">
            <v>Imperial</v>
          </cell>
          <cell r="G386" t="str">
            <v>Male</v>
          </cell>
          <cell r="H386" t="str">
            <v>N</v>
          </cell>
          <cell r="I386" t="str">
            <v>Student</v>
          </cell>
          <cell r="J386">
            <v>0</v>
          </cell>
          <cell r="K386" t="str">
            <v/>
          </cell>
          <cell r="L386" t="str">
            <v>N</v>
          </cell>
          <cell r="M386">
            <v>0</v>
          </cell>
          <cell r="N386" t="str">
            <v/>
          </cell>
          <cell r="O386" t="str">
            <v>N</v>
          </cell>
          <cell r="P386">
            <v>0</v>
          </cell>
          <cell r="Q386" t="str">
            <v/>
          </cell>
          <cell r="R386" t="str">
            <v>N</v>
          </cell>
          <cell r="S386">
            <v>0</v>
          </cell>
          <cell r="T386" t="str">
            <v/>
          </cell>
          <cell r="U386" t="str">
            <v>N</v>
          </cell>
          <cell r="V386">
            <v>0</v>
          </cell>
          <cell r="W386" t="str">
            <v/>
          </cell>
          <cell r="X386" t="str">
            <v>N</v>
          </cell>
          <cell r="Y386">
            <v>0</v>
          </cell>
          <cell r="Z386">
            <v>0</v>
          </cell>
          <cell r="AA386">
            <v>0</v>
          </cell>
          <cell r="AB386">
            <v>115</v>
          </cell>
          <cell r="AC386">
            <v>319</v>
          </cell>
          <cell r="AD386" t="str">
            <v>MB178</v>
          </cell>
          <cell r="AE386" t="b">
            <v>0</v>
          </cell>
          <cell r="AG386" t="str">
            <v/>
          </cell>
          <cell r="AH386" t="str">
            <v>MB178</v>
          </cell>
        </row>
        <row r="387">
          <cell r="B387" t="str">
            <v>MJ755</v>
          </cell>
          <cell r="C387" t="str">
            <v>Marie</v>
          </cell>
          <cell r="D387" t="str">
            <v>Jones</v>
          </cell>
          <cell r="E387" t="str">
            <v>Imperial</v>
          </cell>
          <cell r="F387" t="str">
            <v>Imperial</v>
          </cell>
          <cell r="G387" t="str">
            <v>Female</v>
          </cell>
          <cell r="H387" t="str">
            <v>N</v>
          </cell>
          <cell r="I387" t="str">
            <v>Student</v>
          </cell>
          <cell r="J387">
            <v>0</v>
          </cell>
          <cell r="K387" t="str">
            <v/>
          </cell>
          <cell r="L387" t="str">
            <v>N</v>
          </cell>
          <cell r="M387">
            <v>0</v>
          </cell>
          <cell r="N387" t="str">
            <v/>
          </cell>
          <cell r="O387" t="str">
            <v>N</v>
          </cell>
          <cell r="P387">
            <v>0</v>
          </cell>
          <cell r="Q387" t="str">
            <v/>
          </cell>
          <cell r="R387" t="str">
            <v>N</v>
          </cell>
          <cell r="S387">
            <v>0</v>
          </cell>
          <cell r="T387" t="str">
            <v/>
          </cell>
          <cell r="U387" t="str">
            <v>N</v>
          </cell>
          <cell r="V387">
            <v>0</v>
          </cell>
          <cell r="W387" t="str">
            <v/>
          </cell>
          <cell r="X387" t="str">
            <v>N</v>
          </cell>
          <cell r="Y387">
            <v>0</v>
          </cell>
          <cell r="Z387">
            <v>0</v>
          </cell>
          <cell r="AA387" t="b">
            <v>0</v>
          </cell>
          <cell r="AB387" t="str">
            <v/>
          </cell>
          <cell r="AC387" t="str">
            <v/>
          </cell>
          <cell r="AD387" t="str">
            <v>MJ755</v>
          </cell>
          <cell r="AE387">
            <v>0</v>
          </cell>
          <cell r="AG387">
            <v>286</v>
          </cell>
          <cell r="AH387" t="str">
            <v>MJ755</v>
          </cell>
        </row>
        <row r="388">
          <cell r="B388" t="str">
            <v>WB635</v>
          </cell>
          <cell r="C388" t="str">
            <v>Willy</v>
          </cell>
          <cell r="D388" t="str">
            <v>Bonneuil</v>
          </cell>
          <cell r="E388" t="str">
            <v>Imperial</v>
          </cell>
          <cell r="F388" t="str">
            <v>Imperial</v>
          </cell>
          <cell r="G388" t="str">
            <v>Male</v>
          </cell>
          <cell r="H388" t="str">
            <v>N</v>
          </cell>
          <cell r="I388" t="str">
            <v>Student</v>
          </cell>
          <cell r="J388">
            <v>0</v>
          </cell>
          <cell r="K388" t="str">
            <v/>
          </cell>
          <cell r="L388" t="str">
            <v>N</v>
          </cell>
          <cell r="M388">
            <v>0</v>
          </cell>
          <cell r="N388" t="str">
            <v/>
          </cell>
          <cell r="O388" t="str">
            <v>N</v>
          </cell>
          <cell r="P388">
            <v>0</v>
          </cell>
          <cell r="Q388" t="str">
            <v/>
          </cell>
          <cell r="R388" t="str">
            <v>N</v>
          </cell>
          <cell r="S388">
            <v>0</v>
          </cell>
          <cell r="T388" t="str">
            <v/>
          </cell>
          <cell r="U388" t="str">
            <v>N</v>
          </cell>
          <cell r="V388">
            <v>0</v>
          </cell>
          <cell r="W388" t="str">
            <v/>
          </cell>
          <cell r="X388" t="str">
            <v>N</v>
          </cell>
          <cell r="Y388">
            <v>0</v>
          </cell>
          <cell r="Z388">
            <v>0</v>
          </cell>
          <cell r="AA388">
            <v>0</v>
          </cell>
          <cell r="AB388">
            <v>115</v>
          </cell>
          <cell r="AC388">
            <v>320</v>
          </cell>
          <cell r="AD388" t="str">
            <v>WB635</v>
          </cell>
          <cell r="AE388" t="b">
            <v>0</v>
          </cell>
          <cell r="AG388" t="str">
            <v/>
          </cell>
          <cell r="AH388" t="str">
            <v>WB635</v>
          </cell>
        </row>
        <row r="389">
          <cell r="B389" t="str">
            <v>TR249</v>
          </cell>
          <cell r="C389" t="str">
            <v>Thomas</v>
          </cell>
          <cell r="D389" t="str">
            <v>Randolph</v>
          </cell>
          <cell r="E389" t="str">
            <v>SMU</v>
          </cell>
          <cell r="F389" t="str">
            <v>SMU</v>
          </cell>
          <cell r="G389" t="str">
            <v>Male</v>
          </cell>
          <cell r="H389" t="str">
            <v>N</v>
          </cell>
          <cell r="I389" t="str">
            <v>Student</v>
          </cell>
          <cell r="J389">
            <v>0</v>
          </cell>
          <cell r="K389" t="str">
            <v/>
          </cell>
          <cell r="L389" t="str">
            <v>N</v>
          </cell>
          <cell r="M389">
            <v>0</v>
          </cell>
          <cell r="N389" t="str">
            <v/>
          </cell>
          <cell r="O389" t="str">
            <v>N</v>
          </cell>
          <cell r="P389">
            <v>0</v>
          </cell>
          <cell r="Q389" t="str">
            <v/>
          </cell>
          <cell r="R389" t="str">
            <v>N</v>
          </cell>
          <cell r="S389">
            <v>0</v>
          </cell>
          <cell r="T389" t="str">
            <v/>
          </cell>
          <cell r="U389" t="str">
            <v>N</v>
          </cell>
          <cell r="V389">
            <v>0</v>
          </cell>
          <cell r="W389" t="str">
            <v/>
          </cell>
          <cell r="X389" t="str">
            <v>N</v>
          </cell>
          <cell r="Y389">
            <v>0</v>
          </cell>
          <cell r="Z389">
            <v>0</v>
          </cell>
          <cell r="AA389">
            <v>0</v>
          </cell>
          <cell r="AB389">
            <v>115</v>
          </cell>
          <cell r="AC389">
            <v>321</v>
          </cell>
          <cell r="AD389" t="str">
            <v>TR249</v>
          </cell>
          <cell r="AE389" t="b">
            <v>0</v>
          </cell>
          <cell r="AG389" t="str">
            <v/>
          </cell>
          <cell r="AH389" t="str">
            <v>TR249</v>
          </cell>
        </row>
        <row r="390">
          <cell r="B390" t="str">
            <v>CD499</v>
          </cell>
          <cell r="C390" t="str">
            <v>Corey</v>
          </cell>
          <cell r="D390" t="str">
            <v>De'Ath</v>
          </cell>
          <cell r="E390" t="str">
            <v>SMU</v>
          </cell>
          <cell r="F390" t="str">
            <v>SMU</v>
          </cell>
          <cell r="G390" t="str">
            <v>Male</v>
          </cell>
          <cell r="H390" t="str">
            <v>N</v>
          </cell>
          <cell r="I390" t="str">
            <v>Student</v>
          </cell>
          <cell r="J390">
            <v>0</v>
          </cell>
          <cell r="K390" t="str">
            <v/>
          </cell>
          <cell r="L390" t="str">
            <v>N</v>
          </cell>
          <cell r="M390">
            <v>0</v>
          </cell>
          <cell r="N390" t="str">
            <v/>
          </cell>
          <cell r="O390" t="str">
            <v>N</v>
          </cell>
          <cell r="P390">
            <v>0</v>
          </cell>
          <cell r="Q390" t="str">
            <v/>
          </cell>
          <cell r="R390" t="str">
            <v>N</v>
          </cell>
          <cell r="S390">
            <v>0</v>
          </cell>
          <cell r="T390" t="str">
            <v/>
          </cell>
          <cell r="U390" t="str">
            <v>N</v>
          </cell>
          <cell r="V390">
            <v>0</v>
          </cell>
          <cell r="W390" t="str">
            <v/>
          </cell>
          <cell r="X390" t="str">
            <v>N</v>
          </cell>
          <cell r="Y390">
            <v>0</v>
          </cell>
          <cell r="Z390">
            <v>0</v>
          </cell>
          <cell r="AA390">
            <v>0</v>
          </cell>
          <cell r="AB390">
            <v>115</v>
          </cell>
          <cell r="AC390">
            <v>322</v>
          </cell>
          <cell r="AD390" t="str">
            <v>CD499</v>
          </cell>
          <cell r="AE390" t="b">
            <v>0</v>
          </cell>
          <cell r="AG390" t="str">
            <v/>
          </cell>
          <cell r="AH390" t="str">
            <v>CD499</v>
          </cell>
        </row>
        <row r="391">
          <cell r="B391" t="str">
            <v>LR749</v>
          </cell>
          <cell r="C391" t="str">
            <v>Lizzie</v>
          </cell>
          <cell r="D391" t="str">
            <v>Rayner</v>
          </cell>
          <cell r="E391" t="str">
            <v>SMU</v>
          </cell>
          <cell r="F391" t="str">
            <v>SMU</v>
          </cell>
          <cell r="G391" t="str">
            <v>Female</v>
          </cell>
          <cell r="H391" t="str">
            <v>N</v>
          </cell>
          <cell r="I391" t="str">
            <v>Student</v>
          </cell>
          <cell r="J391">
            <v>0</v>
          </cell>
          <cell r="K391" t="str">
            <v/>
          </cell>
          <cell r="L391" t="str">
            <v>N</v>
          </cell>
          <cell r="M391">
            <v>0</v>
          </cell>
          <cell r="N391" t="str">
            <v/>
          </cell>
          <cell r="O391" t="str">
            <v>N</v>
          </cell>
          <cell r="P391">
            <v>0</v>
          </cell>
          <cell r="Q391" t="str">
            <v/>
          </cell>
          <cell r="R391" t="str">
            <v>N</v>
          </cell>
          <cell r="S391">
            <v>0</v>
          </cell>
          <cell r="T391" t="str">
            <v/>
          </cell>
          <cell r="U391" t="str">
            <v>N</v>
          </cell>
          <cell r="V391">
            <v>0</v>
          </cell>
          <cell r="W391" t="str">
            <v/>
          </cell>
          <cell r="X391" t="str">
            <v>N</v>
          </cell>
          <cell r="Y391">
            <v>0</v>
          </cell>
          <cell r="Z391">
            <v>0</v>
          </cell>
          <cell r="AA391" t="b">
            <v>0</v>
          </cell>
          <cell r="AB391" t="str">
            <v/>
          </cell>
          <cell r="AC391" t="str">
            <v/>
          </cell>
          <cell r="AD391" t="str">
            <v>LR749</v>
          </cell>
          <cell r="AE391">
            <v>0</v>
          </cell>
          <cell r="AG391">
            <v>287</v>
          </cell>
          <cell r="AH391" t="str">
            <v>LR749</v>
          </cell>
        </row>
        <row r="392">
          <cell r="B392" t="str">
            <v>NT753</v>
          </cell>
          <cell r="C392" t="str">
            <v>Nathan</v>
          </cell>
          <cell r="D392" t="str">
            <v>Townsend</v>
          </cell>
          <cell r="E392" t="str">
            <v>SMU</v>
          </cell>
          <cell r="F392" t="str">
            <v>SMU</v>
          </cell>
          <cell r="G392" t="str">
            <v>Male</v>
          </cell>
          <cell r="H392" t="str">
            <v>N</v>
          </cell>
          <cell r="I392" t="str">
            <v>Student</v>
          </cell>
          <cell r="J392">
            <v>0</v>
          </cell>
          <cell r="K392" t="str">
            <v/>
          </cell>
          <cell r="L392" t="str">
            <v>N</v>
          </cell>
          <cell r="M392">
            <v>0</v>
          </cell>
          <cell r="N392" t="str">
            <v/>
          </cell>
          <cell r="O392" t="str">
            <v>N</v>
          </cell>
          <cell r="P392">
            <v>0</v>
          </cell>
          <cell r="Q392" t="str">
            <v/>
          </cell>
          <cell r="R392" t="str">
            <v>N</v>
          </cell>
          <cell r="S392">
            <v>0</v>
          </cell>
          <cell r="T392" t="str">
            <v/>
          </cell>
          <cell r="U392" t="str">
            <v>N</v>
          </cell>
          <cell r="V392">
            <v>0</v>
          </cell>
          <cell r="W392" t="str">
            <v/>
          </cell>
          <cell r="X392" t="str">
            <v>N</v>
          </cell>
          <cell r="Y392">
            <v>0</v>
          </cell>
          <cell r="Z392">
            <v>0</v>
          </cell>
          <cell r="AA392">
            <v>0</v>
          </cell>
          <cell r="AB392">
            <v>115</v>
          </cell>
          <cell r="AC392">
            <v>323</v>
          </cell>
          <cell r="AD392" t="str">
            <v>NT753</v>
          </cell>
          <cell r="AE392" t="b">
            <v>0</v>
          </cell>
          <cell r="AG392" t="str">
            <v/>
          </cell>
          <cell r="AH392" t="str">
            <v>NT753</v>
          </cell>
        </row>
        <row r="393">
          <cell r="B393" t="str">
            <v>EM648</v>
          </cell>
          <cell r="C393" t="str">
            <v>Emily</v>
          </cell>
          <cell r="D393" t="str">
            <v>Moyes</v>
          </cell>
          <cell r="E393" t="str">
            <v>SMU</v>
          </cell>
          <cell r="F393" t="str">
            <v>SMU</v>
          </cell>
          <cell r="G393" t="str">
            <v>Female</v>
          </cell>
          <cell r="H393" t="str">
            <v>N</v>
          </cell>
          <cell r="I393" t="str">
            <v>Student</v>
          </cell>
          <cell r="J393">
            <v>0</v>
          </cell>
          <cell r="K393" t="str">
            <v/>
          </cell>
          <cell r="L393" t="str">
            <v>N</v>
          </cell>
          <cell r="M393">
            <v>0</v>
          </cell>
          <cell r="N393" t="str">
            <v/>
          </cell>
          <cell r="O393" t="str">
            <v>N</v>
          </cell>
          <cell r="P393">
            <v>0</v>
          </cell>
          <cell r="Q393" t="str">
            <v/>
          </cell>
          <cell r="R393" t="str">
            <v>N</v>
          </cell>
          <cell r="S393">
            <v>0</v>
          </cell>
          <cell r="T393" t="str">
            <v/>
          </cell>
          <cell r="U393" t="str">
            <v>N</v>
          </cell>
          <cell r="V393">
            <v>0</v>
          </cell>
          <cell r="W393" t="str">
            <v/>
          </cell>
          <cell r="X393" t="str">
            <v>N</v>
          </cell>
          <cell r="Y393">
            <v>0</v>
          </cell>
          <cell r="Z393">
            <v>0</v>
          </cell>
          <cell r="AA393" t="b">
            <v>0</v>
          </cell>
          <cell r="AB393" t="str">
            <v/>
          </cell>
          <cell r="AC393" t="str">
            <v/>
          </cell>
          <cell r="AD393" t="str">
            <v>EM648</v>
          </cell>
          <cell r="AE393">
            <v>0</v>
          </cell>
          <cell r="AG393">
            <v>288</v>
          </cell>
          <cell r="AH393" t="str">
            <v>EM648</v>
          </cell>
        </row>
        <row r="394">
          <cell r="B394" t="str">
            <v>EB355</v>
          </cell>
          <cell r="C394" t="str">
            <v>Emma</v>
          </cell>
          <cell r="D394" t="str">
            <v>Bond</v>
          </cell>
          <cell r="E394" t="str">
            <v>SMU</v>
          </cell>
          <cell r="F394" t="str">
            <v>SMU</v>
          </cell>
          <cell r="G394" t="str">
            <v>Female</v>
          </cell>
          <cell r="H394" t="str">
            <v>N</v>
          </cell>
          <cell r="I394" t="str">
            <v>Student</v>
          </cell>
          <cell r="J394">
            <v>0</v>
          </cell>
          <cell r="K394" t="str">
            <v/>
          </cell>
          <cell r="L394" t="str">
            <v>N</v>
          </cell>
          <cell r="M394">
            <v>0</v>
          </cell>
          <cell r="N394" t="str">
            <v/>
          </cell>
          <cell r="O394" t="str">
            <v>N</v>
          </cell>
          <cell r="P394">
            <v>0</v>
          </cell>
          <cell r="Q394" t="str">
            <v/>
          </cell>
          <cell r="R394" t="str">
            <v>N</v>
          </cell>
          <cell r="S394">
            <v>0</v>
          </cell>
          <cell r="T394" t="str">
            <v/>
          </cell>
          <cell r="U394" t="str">
            <v>N</v>
          </cell>
          <cell r="V394">
            <v>0</v>
          </cell>
          <cell r="W394" t="str">
            <v/>
          </cell>
          <cell r="X394" t="str">
            <v>N</v>
          </cell>
          <cell r="Y394">
            <v>0</v>
          </cell>
          <cell r="Z394">
            <v>0</v>
          </cell>
          <cell r="AA394" t="b">
            <v>0</v>
          </cell>
          <cell r="AB394" t="str">
            <v/>
          </cell>
          <cell r="AC394" t="str">
            <v/>
          </cell>
          <cell r="AD394" t="str">
            <v>EB355</v>
          </cell>
          <cell r="AE394">
            <v>0</v>
          </cell>
          <cell r="AG394">
            <v>289</v>
          </cell>
          <cell r="AH394" t="str">
            <v>EB355</v>
          </cell>
        </row>
        <row r="395">
          <cell r="B395" t="str">
            <v>LB639</v>
          </cell>
          <cell r="C395" t="str">
            <v>Liam</v>
          </cell>
          <cell r="D395" t="str">
            <v>Burthem</v>
          </cell>
          <cell r="E395" t="str">
            <v>SMU</v>
          </cell>
          <cell r="F395" t="str">
            <v>SMU</v>
          </cell>
          <cell r="G395" t="str">
            <v>Male</v>
          </cell>
          <cell r="H395" t="str">
            <v>N</v>
          </cell>
          <cell r="I395" t="str">
            <v>Student</v>
          </cell>
          <cell r="J395">
            <v>0</v>
          </cell>
          <cell r="K395" t="str">
            <v/>
          </cell>
          <cell r="L395" t="str">
            <v>N</v>
          </cell>
          <cell r="M395">
            <v>0</v>
          </cell>
          <cell r="N395" t="str">
            <v/>
          </cell>
          <cell r="O395" t="str">
            <v>N</v>
          </cell>
          <cell r="P395">
            <v>0</v>
          </cell>
          <cell r="Q395" t="str">
            <v/>
          </cell>
          <cell r="R395" t="str">
            <v>N</v>
          </cell>
          <cell r="S395">
            <v>0</v>
          </cell>
          <cell r="T395" t="str">
            <v/>
          </cell>
          <cell r="U395" t="str">
            <v>N</v>
          </cell>
          <cell r="V395">
            <v>0</v>
          </cell>
          <cell r="W395" t="str">
            <v/>
          </cell>
          <cell r="X395" t="str">
            <v>N</v>
          </cell>
          <cell r="Y395">
            <v>0</v>
          </cell>
          <cell r="Z395">
            <v>0</v>
          </cell>
          <cell r="AA395">
            <v>0</v>
          </cell>
          <cell r="AB395">
            <v>115</v>
          </cell>
          <cell r="AC395">
            <v>324</v>
          </cell>
          <cell r="AD395" t="str">
            <v>LB639</v>
          </cell>
          <cell r="AE395" t="b">
            <v>0</v>
          </cell>
          <cell r="AG395" t="str">
            <v/>
          </cell>
          <cell r="AH395" t="str">
            <v>LB639</v>
          </cell>
        </row>
        <row r="396">
          <cell r="B396" t="str">
            <v>SJ611</v>
          </cell>
          <cell r="C396" t="str">
            <v>Sarah</v>
          </cell>
          <cell r="D396" t="str">
            <v>Johnson</v>
          </cell>
          <cell r="E396" t="str">
            <v>Imperial</v>
          </cell>
          <cell r="F396" t="str">
            <v>Imperial</v>
          </cell>
          <cell r="G396" t="str">
            <v>Female</v>
          </cell>
          <cell r="H396" t="str">
            <v>N</v>
          </cell>
          <cell r="I396" t="str">
            <v>Student</v>
          </cell>
          <cell r="J396">
            <v>0</v>
          </cell>
          <cell r="K396" t="str">
            <v/>
          </cell>
          <cell r="L396" t="str">
            <v>N</v>
          </cell>
          <cell r="M396">
            <v>0</v>
          </cell>
          <cell r="N396" t="str">
            <v/>
          </cell>
          <cell r="O396" t="str">
            <v>N</v>
          </cell>
          <cell r="P396">
            <v>0</v>
          </cell>
          <cell r="Q396" t="str">
            <v/>
          </cell>
          <cell r="R396" t="str">
            <v>N</v>
          </cell>
          <cell r="S396">
            <v>0</v>
          </cell>
          <cell r="T396" t="str">
            <v/>
          </cell>
          <cell r="U396" t="str">
            <v>N</v>
          </cell>
          <cell r="V396">
            <v>0</v>
          </cell>
          <cell r="W396" t="str">
            <v/>
          </cell>
          <cell r="X396" t="str">
            <v>N</v>
          </cell>
          <cell r="Y396">
            <v>0</v>
          </cell>
          <cell r="Z396">
            <v>0</v>
          </cell>
          <cell r="AA396" t="b">
            <v>0</v>
          </cell>
          <cell r="AB396" t="str">
            <v/>
          </cell>
          <cell r="AC396" t="str">
            <v/>
          </cell>
          <cell r="AD396" t="str">
            <v>SJ611</v>
          </cell>
          <cell r="AE396">
            <v>0</v>
          </cell>
          <cell r="AG396">
            <v>290</v>
          </cell>
          <cell r="AH396" t="str">
            <v>SJ611</v>
          </cell>
        </row>
        <row r="397">
          <cell r="B397" t="str">
            <v>AW330</v>
          </cell>
          <cell r="C397" t="str">
            <v>Anna</v>
          </cell>
          <cell r="D397" t="str">
            <v>Wilson</v>
          </cell>
          <cell r="E397" t="str">
            <v>Imperial</v>
          </cell>
          <cell r="F397" t="str">
            <v>Imperial</v>
          </cell>
          <cell r="G397" t="str">
            <v>Female</v>
          </cell>
          <cell r="H397" t="str">
            <v>N</v>
          </cell>
          <cell r="I397" t="str">
            <v>Student</v>
          </cell>
          <cell r="J397">
            <v>0</v>
          </cell>
          <cell r="K397" t="str">
            <v/>
          </cell>
          <cell r="L397" t="str">
            <v>N</v>
          </cell>
          <cell r="M397">
            <v>0</v>
          </cell>
          <cell r="N397" t="str">
            <v/>
          </cell>
          <cell r="O397" t="str">
            <v>N</v>
          </cell>
          <cell r="P397">
            <v>0</v>
          </cell>
          <cell r="Q397" t="str">
            <v/>
          </cell>
          <cell r="R397" t="str">
            <v>N</v>
          </cell>
          <cell r="S397">
            <v>0</v>
          </cell>
          <cell r="T397" t="str">
            <v/>
          </cell>
          <cell r="U397" t="str">
            <v>N</v>
          </cell>
          <cell r="V397">
            <v>0</v>
          </cell>
          <cell r="W397" t="str">
            <v/>
          </cell>
          <cell r="X397" t="str">
            <v>N</v>
          </cell>
          <cell r="Y397">
            <v>0</v>
          </cell>
          <cell r="Z397">
            <v>0</v>
          </cell>
          <cell r="AA397" t="b">
            <v>0</v>
          </cell>
          <cell r="AB397" t="str">
            <v/>
          </cell>
          <cell r="AC397" t="str">
            <v/>
          </cell>
          <cell r="AD397" t="str">
            <v>AW330</v>
          </cell>
          <cell r="AE397">
            <v>0</v>
          </cell>
          <cell r="AG397">
            <v>291</v>
          </cell>
          <cell r="AH397" t="str">
            <v>AW330</v>
          </cell>
        </row>
        <row r="398">
          <cell r="B398" t="str">
            <v>LK514</v>
          </cell>
          <cell r="C398" t="str">
            <v>Lloyd</v>
          </cell>
          <cell r="D398" t="str">
            <v>Kempson </v>
          </cell>
          <cell r="E398" t="str">
            <v>SMU</v>
          </cell>
          <cell r="F398" t="str">
            <v>SMU</v>
          </cell>
          <cell r="G398" t="str">
            <v>Male</v>
          </cell>
          <cell r="H398" t="str">
            <v>N</v>
          </cell>
          <cell r="I398" t="str">
            <v>Student</v>
          </cell>
          <cell r="J398">
            <v>0</v>
          </cell>
          <cell r="K398" t="str">
            <v/>
          </cell>
          <cell r="L398" t="str">
            <v>N</v>
          </cell>
          <cell r="M398">
            <v>0</v>
          </cell>
          <cell r="N398" t="str">
            <v/>
          </cell>
          <cell r="O398" t="str">
            <v>N</v>
          </cell>
          <cell r="P398">
            <v>0</v>
          </cell>
          <cell r="Q398" t="str">
            <v/>
          </cell>
          <cell r="R398" t="str">
            <v>N</v>
          </cell>
          <cell r="S398">
            <v>0</v>
          </cell>
          <cell r="T398" t="str">
            <v/>
          </cell>
          <cell r="U398" t="str">
            <v>N</v>
          </cell>
          <cell r="V398">
            <v>0</v>
          </cell>
          <cell r="W398" t="str">
            <v/>
          </cell>
          <cell r="X398" t="str">
            <v>N</v>
          </cell>
          <cell r="Y398">
            <v>0</v>
          </cell>
          <cell r="Z398">
            <v>0</v>
          </cell>
          <cell r="AA398">
            <v>0</v>
          </cell>
          <cell r="AB398">
            <v>115</v>
          </cell>
          <cell r="AC398">
            <v>325</v>
          </cell>
          <cell r="AD398" t="str">
            <v>LK514</v>
          </cell>
          <cell r="AE398" t="b">
            <v>0</v>
          </cell>
          <cell r="AG398" t="str">
            <v/>
          </cell>
          <cell r="AH398" t="str">
            <v>LK514</v>
          </cell>
        </row>
        <row r="399">
          <cell r="B399" t="str">
            <v>YR850</v>
          </cell>
          <cell r="C399" t="str">
            <v>Yasmin </v>
          </cell>
          <cell r="D399" t="str">
            <v>Ryder</v>
          </cell>
          <cell r="E399" t="str">
            <v>SMU</v>
          </cell>
          <cell r="F399" t="str">
            <v>SMU</v>
          </cell>
          <cell r="G399" t="str">
            <v>Female</v>
          </cell>
          <cell r="H399" t="str">
            <v>N</v>
          </cell>
          <cell r="I399" t="str">
            <v>Student</v>
          </cell>
          <cell r="J399">
            <v>0</v>
          </cell>
          <cell r="K399" t="str">
            <v/>
          </cell>
          <cell r="L399" t="str">
            <v>N</v>
          </cell>
          <cell r="M399">
            <v>0</v>
          </cell>
          <cell r="N399" t="str">
            <v/>
          </cell>
          <cell r="O399" t="str">
            <v>N</v>
          </cell>
          <cell r="P399">
            <v>0</v>
          </cell>
          <cell r="Q399" t="str">
            <v/>
          </cell>
          <cell r="R399" t="str">
            <v>N</v>
          </cell>
          <cell r="S399">
            <v>0</v>
          </cell>
          <cell r="T399" t="str">
            <v/>
          </cell>
          <cell r="U399" t="str">
            <v>N</v>
          </cell>
          <cell r="V399">
            <v>0</v>
          </cell>
          <cell r="W399" t="str">
            <v/>
          </cell>
          <cell r="X399" t="str">
            <v>N</v>
          </cell>
          <cell r="Y399">
            <v>0</v>
          </cell>
          <cell r="Z399">
            <v>0</v>
          </cell>
          <cell r="AA399" t="b">
            <v>0</v>
          </cell>
          <cell r="AB399" t="str">
            <v/>
          </cell>
          <cell r="AC399" t="str">
            <v/>
          </cell>
          <cell r="AD399" t="str">
            <v>YR850</v>
          </cell>
          <cell r="AE399">
            <v>0</v>
          </cell>
          <cell r="AG399">
            <v>292</v>
          </cell>
          <cell r="AH399" t="str">
            <v>YR850</v>
          </cell>
        </row>
        <row r="400">
          <cell r="B400" t="str">
            <v>ZT233</v>
          </cell>
          <cell r="C400" t="str">
            <v>Zara</v>
          </cell>
          <cell r="D400" t="str">
            <v>Thompson</v>
          </cell>
          <cell r="E400" t="str">
            <v>SMU</v>
          </cell>
          <cell r="F400" t="str">
            <v>SMU</v>
          </cell>
          <cell r="G400" t="str">
            <v>Female</v>
          </cell>
          <cell r="H400" t="str">
            <v>N</v>
          </cell>
          <cell r="I400" t="str">
            <v>Student</v>
          </cell>
          <cell r="J400">
            <v>0</v>
          </cell>
          <cell r="K400" t="str">
            <v/>
          </cell>
          <cell r="L400" t="str">
            <v>N</v>
          </cell>
          <cell r="M400">
            <v>0</v>
          </cell>
          <cell r="N400" t="str">
            <v/>
          </cell>
          <cell r="O400" t="str">
            <v>N</v>
          </cell>
          <cell r="P400">
            <v>0</v>
          </cell>
          <cell r="Q400" t="str">
            <v/>
          </cell>
          <cell r="R400" t="str">
            <v>N</v>
          </cell>
          <cell r="S400">
            <v>0</v>
          </cell>
          <cell r="T400" t="str">
            <v/>
          </cell>
          <cell r="U400" t="str">
            <v>N</v>
          </cell>
          <cell r="V400">
            <v>0</v>
          </cell>
          <cell r="W400" t="str">
            <v/>
          </cell>
          <cell r="X400" t="str">
            <v>N</v>
          </cell>
          <cell r="Y400">
            <v>0</v>
          </cell>
          <cell r="Z400">
            <v>0</v>
          </cell>
          <cell r="AA400" t="b">
            <v>0</v>
          </cell>
          <cell r="AB400" t="str">
            <v/>
          </cell>
          <cell r="AC400" t="str">
            <v/>
          </cell>
          <cell r="AD400" t="str">
            <v>ZT233</v>
          </cell>
          <cell r="AE400">
            <v>0</v>
          </cell>
          <cell r="AG400">
            <v>293</v>
          </cell>
          <cell r="AH400" t="str">
            <v>ZT233</v>
          </cell>
        </row>
        <row r="401">
          <cell r="B401" t="str">
            <v>BM970</v>
          </cell>
          <cell r="C401" t="str">
            <v>Blake</v>
          </cell>
          <cell r="D401" t="str">
            <v>Moore</v>
          </cell>
          <cell r="E401" t="str">
            <v>SMU</v>
          </cell>
          <cell r="F401" t="str">
            <v>SMU</v>
          </cell>
          <cell r="G401" t="str">
            <v>Male</v>
          </cell>
          <cell r="H401" t="str">
            <v>N</v>
          </cell>
          <cell r="I401" t="str">
            <v>Student</v>
          </cell>
          <cell r="J401">
            <v>0</v>
          </cell>
          <cell r="K401" t="str">
            <v/>
          </cell>
          <cell r="L401" t="str">
            <v>N</v>
          </cell>
          <cell r="M401">
            <v>0</v>
          </cell>
          <cell r="N401" t="str">
            <v/>
          </cell>
          <cell r="O401" t="str">
            <v>N</v>
          </cell>
          <cell r="P401">
            <v>0</v>
          </cell>
          <cell r="Q401" t="str">
            <v/>
          </cell>
          <cell r="R401" t="str">
            <v>N</v>
          </cell>
          <cell r="S401">
            <v>0</v>
          </cell>
          <cell r="T401" t="str">
            <v/>
          </cell>
          <cell r="U401" t="str">
            <v>N</v>
          </cell>
          <cell r="V401">
            <v>0</v>
          </cell>
          <cell r="W401" t="str">
            <v/>
          </cell>
          <cell r="X401" t="str">
            <v>N</v>
          </cell>
          <cell r="Y401">
            <v>0</v>
          </cell>
          <cell r="Z401">
            <v>0</v>
          </cell>
          <cell r="AA401">
            <v>0</v>
          </cell>
          <cell r="AB401">
            <v>115</v>
          </cell>
          <cell r="AC401">
            <v>326</v>
          </cell>
          <cell r="AD401" t="str">
            <v>BM970</v>
          </cell>
          <cell r="AE401" t="b">
            <v>0</v>
          </cell>
          <cell r="AG401" t="str">
            <v/>
          </cell>
          <cell r="AH401" t="str">
            <v>BM970</v>
          </cell>
        </row>
        <row r="402">
          <cell r="B402" t="str">
            <v>GJ982</v>
          </cell>
          <cell r="C402" t="str">
            <v>Gintare</v>
          </cell>
          <cell r="D402" t="str">
            <v>Juknyte</v>
          </cell>
          <cell r="E402" t="str">
            <v>SMU</v>
          </cell>
          <cell r="F402" t="str">
            <v>SMU</v>
          </cell>
          <cell r="G402" t="str">
            <v>Female</v>
          </cell>
          <cell r="H402" t="str">
            <v>N</v>
          </cell>
          <cell r="I402" t="str">
            <v>Student</v>
          </cell>
          <cell r="J402">
            <v>0</v>
          </cell>
          <cell r="K402" t="str">
            <v/>
          </cell>
          <cell r="L402" t="str">
            <v>N</v>
          </cell>
          <cell r="M402">
            <v>0</v>
          </cell>
          <cell r="N402" t="str">
            <v/>
          </cell>
          <cell r="O402" t="str">
            <v>N</v>
          </cell>
          <cell r="P402">
            <v>0</v>
          </cell>
          <cell r="Q402" t="str">
            <v/>
          </cell>
          <cell r="R402" t="str">
            <v>N</v>
          </cell>
          <cell r="S402">
            <v>0</v>
          </cell>
          <cell r="T402" t="str">
            <v/>
          </cell>
          <cell r="U402" t="str">
            <v>N</v>
          </cell>
          <cell r="V402">
            <v>0</v>
          </cell>
          <cell r="W402" t="str">
            <v/>
          </cell>
          <cell r="X402" t="str">
            <v>N</v>
          </cell>
          <cell r="Y402">
            <v>0</v>
          </cell>
          <cell r="Z402">
            <v>0</v>
          </cell>
          <cell r="AA402" t="b">
            <v>0</v>
          </cell>
          <cell r="AB402" t="str">
            <v/>
          </cell>
          <cell r="AC402" t="str">
            <v/>
          </cell>
          <cell r="AD402" t="str">
            <v>GJ982</v>
          </cell>
          <cell r="AE402">
            <v>0</v>
          </cell>
          <cell r="AG402">
            <v>294</v>
          </cell>
          <cell r="AH402" t="str">
            <v>GJ982</v>
          </cell>
        </row>
        <row r="403">
          <cell r="B403" t="str">
            <v>SL477</v>
          </cell>
          <cell r="C403" t="str">
            <v>Shania</v>
          </cell>
          <cell r="D403" t="str">
            <v>Lorenz</v>
          </cell>
          <cell r="E403" t="str">
            <v>SMU</v>
          </cell>
          <cell r="F403" t="str">
            <v>SMU</v>
          </cell>
          <cell r="G403" t="str">
            <v>Female</v>
          </cell>
          <cell r="H403" t="str">
            <v>N</v>
          </cell>
          <cell r="I403" t="str">
            <v>Student</v>
          </cell>
          <cell r="J403">
            <v>0</v>
          </cell>
          <cell r="K403" t="str">
            <v/>
          </cell>
          <cell r="L403" t="str">
            <v>N</v>
          </cell>
          <cell r="M403">
            <v>0</v>
          </cell>
          <cell r="N403" t="str">
            <v/>
          </cell>
          <cell r="O403" t="str">
            <v>N</v>
          </cell>
          <cell r="P403">
            <v>0</v>
          </cell>
          <cell r="Q403" t="str">
            <v/>
          </cell>
          <cell r="R403" t="str">
            <v>N</v>
          </cell>
          <cell r="S403">
            <v>0</v>
          </cell>
          <cell r="T403" t="str">
            <v/>
          </cell>
          <cell r="U403" t="str">
            <v>N</v>
          </cell>
          <cell r="V403">
            <v>0</v>
          </cell>
          <cell r="W403" t="str">
            <v/>
          </cell>
          <cell r="X403" t="str">
            <v>N</v>
          </cell>
          <cell r="Y403">
            <v>0</v>
          </cell>
          <cell r="Z403">
            <v>0</v>
          </cell>
          <cell r="AA403" t="b">
            <v>0</v>
          </cell>
          <cell r="AB403" t="str">
            <v/>
          </cell>
          <cell r="AC403" t="str">
            <v/>
          </cell>
          <cell r="AD403" t="str">
            <v>SL477</v>
          </cell>
          <cell r="AE403">
            <v>0</v>
          </cell>
          <cell r="AG403">
            <v>295</v>
          </cell>
          <cell r="AH403" t="str">
            <v>SL477</v>
          </cell>
        </row>
        <row r="404">
          <cell r="B404" t="str">
            <v>rr135</v>
          </cell>
          <cell r="C404" t="str">
            <v>rosie</v>
          </cell>
          <cell r="D404" t="str">
            <v>riley</v>
          </cell>
          <cell r="E404" t="str">
            <v>Imperial</v>
          </cell>
          <cell r="F404" t="str">
            <v>Imperial</v>
          </cell>
          <cell r="G404" t="str">
            <v>Female</v>
          </cell>
          <cell r="H404" t="str">
            <v>N</v>
          </cell>
          <cell r="I404" t="str">
            <v>Student</v>
          </cell>
          <cell r="J404">
            <v>0</v>
          </cell>
          <cell r="K404" t="str">
            <v/>
          </cell>
          <cell r="L404" t="str">
            <v>N</v>
          </cell>
          <cell r="M404">
            <v>0</v>
          </cell>
          <cell r="N404" t="str">
            <v/>
          </cell>
          <cell r="O404" t="str">
            <v>N</v>
          </cell>
          <cell r="P404">
            <v>0</v>
          </cell>
          <cell r="Q404" t="str">
            <v/>
          </cell>
          <cell r="R404" t="str">
            <v>N</v>
          </cell>
          <cell r="S404">
            <v>0</v>
          </cell>
          <cell r="T404" t="str">
            <v/>
          </cell>
          <cell r="U404" t="str">
            <v>N</v>
          </cell>
          <cell r="V404">
            <v>0</v>
          </cell>
          <cell r="W404" t="str">
            <v/>
          </cell>
          <cell r="X404" t="str">
            <v>N</v>
          </cell>
          <cell r="Y404">
            <v>0</v>
          </cell>
          <cell r="Z404">
            <v>0</v>
          </cell>
          <cell r="AA404" t="b">
            <v>0</v>
          </cell>
          <cell r="AB404" t="str">
            <v/>
          </cell>
          <cell r="AC404" t="str">
            <v/>
          </cell>
          <cell r="AD404" t="str">
            <v>rr135</v>
          </cell>
          <cell r="AE404">
            <v>0</v>
          </cell>
          <cell r="AG404">
            <v>296</v>
          </cell>
          <cell r="AH404" t="str">
            <v>rr135</v>
          </cell>
        </row>
        <row r="405">
          <cell r="B405" t="str">
            <v>LM732</v>
          </cell>
          <cell r="C405" t="str">
            <v>Louis</v>
          </cell>
          <cell r="D405" t="str">
            <v>Marriott</v>
          </cell>
          <cell r="E405" t="str">
            <v>SMU</v>
          </cell>
          <cell r="F405" t="str">
            <v>SMU</v>
          </cell>
          <cell r="G405" t="str">
            <v>Male</v>
          </cell>
          <cell r="H405" t="str">
            <v>N</v>
          </cell>
          <cell r="I405" t="str">
            <v>Student</v>
          </cell>
          <cell r="J405">
            <v>0</v>
          </cell>
          <cell r="K405" t="str">
            <v/>
          </cell>
          <cell r="L405" t="str">
            <v>N</v>
          </cell>
          <cell r="M405">
            <v>0</v>
          </cell>
          <cell r="N405" t="str">
            <v/>
          </cell>
          <cell r="O405" t="str">
            <v>N</v>
          </cell>
          <cell r="P405">
            <v>0</v>
          </cell>
          <cell r="Q405" t="str">
            <v/>
          </cell>
          <cell r="R405" t="str">
            <v>N</v>
          </cell>
          <cell r="S405">
            <v>0</v>
          </cell>
          <cell r="T405" t="str">
            <v/>
          </cell>
          <cell r="U405" t="str">
            <v>N</v>
          </cell>
          <cell r="V405">
            <v>0</v>
          </cell>
          <cell r="W405" t="str">
            <v/>
          </cell>
          <cell r="X405" t="str">
            <v>N</v>
          </cell>
          <cell r="Y405">
            <v>0</v>
          </cell>
          <cell r="Z405">
            <v>0</v>
          </cell>
          <cell r="AA405">
            <v>0</v>
          </cell>
          <cell r="AB405">
            <v>115</v>
          </cell>
          <cell r="AC405">
            <v>327</v>
          </cell>
          <cell r="AD405" t="str">
            <v>LM732</v>
          </cell>
          <cell r="AE405" t="b">
            <v>0</v>
          </cell>
          <cell r="AG405" t="str">
            <v/>
          </cell>
          <cell r="AH405" t="str">
            <v>LM732</v>
          </cell>
        </row>
        <row r="406">
          <cell r="B406" t="str">
            <v>SJ576</v>
          </cell>
          <cell r="C406" t="str">
            <v>Sam</v>
          </cell>
          <cell r="D406" t="str">
            <v>Johnson</v>
          </cell>
          <cell r="E406" t="str">
            <v>SMU</v>
          </cell>
          <cell r="F406" t="str">
            <v>SMU</v>
          </cell>
          <cell r="G406" t="str">
            <v>Male</v>
          </cell>
          <cell r="H406" t="str">
            <v>N</v>
          </cell>
          <cell r="I406" t="str">
            <v>Student</v>
          </cell>
          <cell r="J406">
            <v>0</v>
          </cell>
          <cell r="K406" t="str">
            <v/>
          </cell>
          <cell r="L406" t="str">
            <v>N</v>
          </cell>
          <cell r="M406">
            <v>0</v>
          </cell>
          <cell r="N406" t="str">
            <v/>
          </cell>
          <cell r="O406" t="str">
            <v>N</v>
          </cell>
          <cell r="P406">
            <v>0</v>
          </cell>
          <cell r="Q406" t="str">
            <v/>
          </cell>
          <cell r="R406" t="str">
            <v>N</v>
          </cell>
          <cell r="S406">
            <v>0</v>
          </cell>
          <cell r="T406" t="str">
            <v/>
          </cell>
          <cell r="U406" t="str">
            <v>N</v>
          </cell>
          <cell r="V406">
            <v>0</v>
          </cell>
          <cell r="W406" t="str">
            <v/>
          </cell>
          <cell r="X406" t="str">
            <v>N</v>
          </cell>
          <cell r="Y406">
            <v>0</v>
          </cell>
          <cell r="Z406">
            <v>0</v>
          </cell>
          <cell r="AA406">
            <v>0</v>
          </cell>
          <cell r="AB406">
            <v>115</v>
          </cell>
          <cell r="AC406">
            <v>328</v>
          </cell>
          <cell r="AD406" t="str">
            <v>SJ576</v>
          </cell>
          <cell r="AE406" t="b">
            <v>0</v>
          </cell>
          <cell r="AG406" t="str">
            <v/>
          </cell>
          <cell r="AH406" t="str">
            <v>SJ576</v>
          </cell>
        </row>
        <row r="407">
          <cell r="B407" t="str">
            <v>RE437</v>
          </cell>
          <cell r="C407" t="str">
            <v>Rebecca</v>
          </cell>
          <cell r="D407" t="str">
            <v>Elphick</v>
          </cell>
          <cell r="E407" t="str">
            <v>SMU</v>
          </cell>
          <cell r="F407" t="str">
            <v>SMU</v>
          </cell>
          <cell r="G407" t="str">
            <v>Male</v>
          </cell>
          <cell r="H407" t="str">
            <v>N</v>
          </cell>
          <cell r="I407" t="str">
            <v>Student</v>
          </cell>
          <cell r="J407">
            <v>0</v>
          </cell>
          <cell r="K407" t="str">
            <v/>
          </cell>
          <cell r="L407" t="str">
            <v>N</v>
          </cell>
          <cell r="M407">
            <v>0</v>
          </cell>
          <cell r="N407" t="str">
            <v/>
          </cell>
          <cell r="O407" t="str">
            <v>N</v>
          </cell>
          <cell r="P407">
            <v>0</v>
          </cell>
          <cell r="Q407" t="str">
            <v/>
          </cell>
          <cell r="R407" t="str">
            <v>N</v>
          </cell>
          <cell r="S407">
            <v>0</v>
          </cell>
          <cell r="T407" t="str">
            <v/>
          </cell>
          <cell r="U407" t="str">
            <v>N</v>
          </cell>
          <cell r="V407">
            <v>0</v>
          </cell>
          <cell r="W407" t="str">
            <v/>
          </cell>
          <cell r="X407" t="str">
            <v>N</v>
          </cell>
          <cell r="Y407">
            <v>0</v>
          </cell>
          <cell r="Z407">
            <v>0</v>
          </cell>
          <cell r="AA407">
            <v>0</v>
          </cell>
          <cell r="AB407">
            <v>115</v>
          </cell>
          <cell r="AC407">
            <v>329</v>
          </cell>
          <cell r="AD407" t="str">
            <v>RE437</v>
          </cell>
          <cell r="AE407" t="b">
            <v>0</v>
          </cell>
          <cell r="AG407" t="str">
            <v/>
          </cell>
          <cell r="AH407" t="str">
            <v>RE437</v>
          </cell>
        </row>
        <row r="408">
          <cell r="B408" t="str">
            <v>DV290</v>
          </cell>
          <cell r="C408" t="str">
            <v>Daniela</v>
          </cell>
          <cell r="D408" t="str">
            <v>Velez</v>
          </cell>
          <cell r="E408" t="str">
            <v>UCL</v>
          </cell>
          <cell r="F408" t="str">
            <v>UCL</v>
          </cell>
          <cell r="G408" t="str">
            <v>Female</v>
          </cell>
          <cell r="H408" t="str">
            <v>N</v>
          </cell>
          <cell r="I408" t="str">
            <v>Student</v>
          </cell>
          <cell r="J408">
            <v>0</v>
          </cell>
          <cell r="K408" t="str">
            <v/>
          </cell>
          <cell r="L408" t="str">
            <v>N</v>
          </cell>
          <cell r="M408">
            <v>0</v>
          </cell>
          <cell r="N408" t="str">
            <v/>
          </cell>
          <cell r="O408" t="str">
            <v>N</v>
          </cell>
          <cell r="P408">
            <v>0</v>
          </cell>
          <cell r="Q408" t="str">
            <v/>
          </cell>
          <cell r="R408" t="str">
            <v>N</v>
          </cell>
          <cell r="S408">
            <v>0</v>
          </cell>
          <cell r="T408" t="str">
            <v/>
          </cell>
          <cell r="U408" t="str">
            <v>N</v>
          </cell>
          <cell r="V408">
            <v>0</v>
          </cell>
          <cell r="W408" t="str">
            <v/>
          </cell>
          <cell r="X408" t="str">
            <v>N</v>
          </cell>
          <cell r="Y408">
            <v>0</v>
          </cell>
          <cell r="Z408">
            <v>0</v>
          </cell>
          <cell r="AA408" t="b">
            <v>0</v>
          </cell>
          <cell r="AB408" t="str">
            <v/>
          </cell>
          <cell r="AC408" t="str">
            <v/>
          </cell>
          <cell r="AD408" t="str">
            <v>DV290</v>
          </cell>
          <cell r="AE408">
            <v>0</v>
          </cell>
          <cell r="AG408">
            <v>297</v>
          </cell>
          <cell r="AH408" t="str">
            <v>DV290</v>
          </cell>
        </row>
        <row r="409">
          <cell r="B409" t="str">
            <v>CC751</v>
          </cell>
          <cell r="C409" t="str">
            <v>Ciaran</v>
          </cell>
          <cell r="D409" t="str">
            <v>Cooper</v>
          </cell>
          <cell r="E409" t="str">
            <v>SMU</v>
          </cell>
          <cell r="F409" t="str">
            <v>SMU</v>
          </cell>
          <cell r="G409" t="str">
            <v>Male</v>
          </cell>
          <cell r="H409" t="str">
            <v>N</v>
          </cell>
          <cell r="I409" t="str">
            <v>Student</v>
          </cell>
          <cell r="J409">
            <v>0</v>
          </cell>
          <cell r="K409" t="str">
            <v/>
          </cell>
          <cell r="L409" t="str">
            <v>N</v>
          </cell>
          <cell r="M409">
            <v>0</v>
          </cell>
          <cell r="N409" t="str">
            <v/>
          </cell>
          <cell r="O409" t="str">
            <v>N</v>
          </cell>
          <cell r="P409">
            <v>0</v>
          </cell>
          <cell r="Q409" t="str">
            <v/>
          </cell>
          <cell r="R409" t="str">
            <v>N</v>
          </cell>
          <cell r="S409">
            <v>0</v>
          </cell>
          <cell r="T409" t="str">
            <v/>
          </cell>
          <cell r="U409" t="str">
            <v>N</v>
          </cell>
          <cell r="V409">
            <v>0</v>
          </cell>
          <cell r="W409" t="str">
            <v/>
          </cell>
          <cell r="X409" t="str">
            <v>N</v>
          </cell>
          <cell r="Y409">
            <v>0</v>
          </cell>
          <cell r="Z409">
            <v>0</v>
          </cell>
          <cell r="AA409">
            <v>0</v>
          </cell>
          <cell r="AB409">
            <v>115</v>
          </cell>
          <cell r="AC409">
            <v>330</v>
          </cell>
          <cell r="AD409" t="str">
            <v>CC751</v>
          </cell>
          <cell r="AE409" t="b">
            <v>0</v>
          </cell>
          <cell r="AG409" t="str">
            <v/>
          </cell>
          <cell r="AH409" t="str">
            <v>CC751</v>
          </cell>
        </row>
        <row r="410">
          <cell r="B410" t="str">
            <v>MF690</v>
          </cell>
          <cell r="C410" t="str">
            <v>Mukhtar</v>
          </cell>
          <cell r="D410" t="str">
            <v>Farah</v>
          </cell>
          <cell r="E410" t="str">
            <v>SMU</v>
          </cell>
          <cell r="F410" t="str">
            <v>SMU</v>
          </cell>
          <cell r="G410" t="str">
            <v>Male</v>
          </cell>
          <cell r="H410" t="str">
            <v>N</v>
          </cell>
          <cell r="I410" t="str">
            <v>Student</v>
          </cell>
          <cell r="J410">
            <v>0</v>
          </cell>
          <cell r="K410" t="str">
            <v/>
          </cell>
          <cell r="L410" t="str">
            <v>N</v>
          </cell>
          <cell r="M410">
            <v>0</v>
          </cell>
          <cell r="N410" t="str">
            <v/>
          </cell>
          <cell r="O410" t="str">
            <v>N</v>
          </cell>
          <cell r="P410">
            <v>0</v>
          </cell>
          <cell r="Q410" t="str">
            <v/>
          </cell>
          <cell r="R410" t="str">
            <v>N</v>
          </cell>
          <cell r="S410">
            <v>0</v>
          </cell>
          <cell r="T410" t="str">
            <v/>
          </cell>
          <cell r="U410" t="str">
            <v>N</v>
          </cell>
          <cell r="V410">
            <v>0</v>
          </cell>
          <cell r="W410" t="str">
            <v/>
          </cell>
          <cell r="X410" t="str">
            <v>N</v>
          </cell>
          <cell r="Y410">
            <v>0</v>
          </cell>
          <cell r="Z410">
            <v>0</v>
          </cell>
          <cell r="AA410">
            <v>0</v>
          </cell>
          <cell r="AB410">
            <v>115</v>
          </cell>
          <cell r="AC410">
            <v>331</v>
          </cell>
          <cell r="AD410" t="str">
            <v>MF690</v>
          </cell>
          <cell r="AE410" t="b">
            <v>0</v>
          </cell>
          <cell r="AG410" t="str">
            <v/>
          </cell>
          <cell r="AH410" t="str">
            <v>MF690</v>
          </cell>
        </row>
        <row r="411">
          <cell r="B411" t="str">
            <v>JO111</v>
          </cell>
          <cell r="C411" t="str">
            <v>Joe</v>
          </cell>
          <cell r="D411" t="str">
            <v>O'Hara</v>
          </cell>
          <cell r="E411" t="str">
            <v>SMU</v>
          </cell>
          <cell r="F411" t="str">
            <v>SMU</v>
          </cell>
          <cell r="G411" t="str">
            <v>Male</v>
          </cell>
          <cell r="H411" t="str">
            <v>N</v>
          </cell>
          <cell r="I411" t="str">
            <v>Student</v>
          </cell>
          <cell r="J411">
            <v>0</v>
          </cell>
          <cell r="K411" t="str">
            <v/>
          </cell>
          <cell r="L411" t="str">
            <v>N</v>
          </cell>
          <cell r="M411">
            <v>0</v>
          </cell>
          <cell r="N411" t="str">
            <v/>
          </cell>
          <cell r="O411" t="str">
            <v>N</v>
          </cell>
          <cell r="P411">
            <v>0</v>
          </cell>
          <cell r="Q411" t="str">
            <v/>
          </cell>
          <cell r="R411" t="str">
            <v>N</v>
          </cell>
          <cell r="S411">
            <v>0</v>
          </cell>
          <cell r="T411" t="str">
            <v/>
          </cell>
          <cell r="U411" t="str">
            <v>N</v>
          </cell>
          <cell r="V411">
            <v>0</v>
          </cell>
          <cell r="W411" t="str">
            <v/>
          </cell>
          <cell r="X411" t="str">
            <v>N</v>
          </cell>
          <cell r="Y411">
            <v>0</v>
          </cell>
          <cell r="Z411">
            <v>0</v>
          </cell>
          <cell r="AA411">
            <v>0</v>
          </cell>
          <cell r="AB411">
            <v>115</v>
          </cell>
          <cell r="AC411">
            <v>332</v>
          </cell>
          <cell r="AD411" t="str">
            <v>JO111</v>
          </cell>
          <cell r="AE411" t="b">
            <v>0</v>
          </cell>
          <cell r="AG411" t="str">
            <v/>
          </cell>
          <cell r="AH411" t="str">
            <v>JO111</v>
          </cell>
        </row>
        <row r="412">
          <cell r="B412" t="str">
            <v>RH160</v>
          </cell>
          <cell r="C412" t="str">
            <v>Rowan</v>
          </cell>
          <cell r="D412" t="str">
            <v>Hedgecock</v>
          </cell>
          <cell r="E412" t="str">
            <v>Imperial</v>
          </cell>
          <cell r="F412" t="str">
            <v>Imperial</v>
          </cell>
          <cell r="G412" t="str">
            <v>Male</v>
          </cell>
          <cell r="H412" t="str">
            <v>N</v>
          </cell>
          <cell r="I412" t="str">
            <v>Student</v>
          </cell>
          <cell r="J412">
            <v>0</v>
          </cell>
          <cell r="K412" t="str">
            <v/>
          </cell>
          <cell r="L412" t="str">
            <v>N</v>
          </cell>
          <cell r="M412">
            <v>0</v>
          </cell>
          <cell r="N412" t="str">
            <v/>
          </cell>
          <cell r="O412" t="str">
            <v>N</v>
          </cell>
          <cell r="P412">
            <v>0</v>
          </cell>
          <cell r="Q412" t="str">
            <v/>
          </cell>
          <cell r="R412" t="str">
            <v>N</v>
          </cell>
          <cell r="S412">
            <v>0</v>
          </cell>
          <cell r="T412" t="str">
            <v/>
          </cell>
          <cell r="U412" t="str">
            <v>N</v>
          </cell>
          <cell r="V412">
            <v>0</v>
          </cell>
          <cell r="W412" t="str">
            <v/>
          </cell>
          <cell r="X412" t="str">
            <v>N</v>
          </cell>
          <cell r="Y412">
            <v>0</v>
          </cell>
          <cell r="Z412">
            <v>0</v>
          </cell>
          <cell r="AA412">
            <v>0</v>
          </cell>
          <cell r="AB412">
            <v>115</v>
          </cell>
          <cell r="AC412">
            <v>333</v>
          </cell>
          <cell r="AD412" t="str">
            <v>RH160</v>
          </cell>
          <cell r="AE412" t="b">
            <v>0</v>
          </cell>
          <cell r="AG412" t="str">
            <v/>
          </cell>
          <cell r="AH412" t="str">
            <v>RH160</v>
          </cell>
        </row>
        <row r="413">
          <cell r="B413" t="str">
            <v>VR301</v>
          </cell>
          <cell r="C413" t="str">
            <v>Valentina</v>
          </cell>
          <cell r="D413" t="str">
            <v>Rojas Moreno</v>
          </cell>
          <cell r="E413" t="str">
            <v>RHUL</v>
          </cell>
          <cell r="F413" t="str">
            <v>RHUL</v>
          </cell>
          <cell r="G413" t="str">
            <v>Female</v>
          </cell>
          <cell r="H413" t="str">
            <v>N</v>
          </cell>
          <cell r="I413" t="str">
            <v>Student</v>
          </cell>
          <cell r="J413">
            <v>0</v>
          </cell>
          <cell r="K413" t="str">
            <v/>
          </cell>
          <cell r="L413" t="str">
            <v>N</v>
          </cell>
          <cell r="M413">
            <v>0</v>
          </cell>
          <cell r="N413" t="str">
            <v/>
          </cell>
          <cell r="O413" t="str">
            <v>N</v>
          </cell>
          <cell r="P413">
            <v>0</v>
          </cell>
          <cell r="Q413" t="str">
            <v/>
          </cell>
          <cell r="R413" t="str">
            <v>N</v>
          </cell>
          <cell r="S413">
            <v>0</v>
          </cell>
          <cell r="T413" t="str">
            <v/>
          </cell>
          <cell r="U413" t="str">
            <v>N</v>
          </cell>
          <cell r="V413">
            <v>0</v>
          </cell>
          <cell r="W413" t="str">
            <v/>
          </cell>
          <cell r="X413" t="str">
            <v>N</v>
          </cell>
          <cell r="Y413">
            <v>0</v>
          </cell>
          <cell r="Z413">
            <v>0</v>
          </cell>
          <cell r="AA413" t="b">
            <v>0</v>
          </cell>
          <cell r="AB413" t="str">
            <v/>
          </cell>
          <cell r="AC413" t="str">
            <v/>
          </cell>
          <cell r="AD413" t="str">
            <v>VR301</v>
          </cell>
          <cell r="AE413">
            <v>0</v>
          </cell>
          <cell r="AG413">
            <v>298</v>
          </cell>
          <cell r="AH413" t="str">
            <v>VR301</v>
          </cell>
        </row>
        <row r="414">
          <cell r="B414" t="str">
            <v>NF690</v>
          </cell>
          <cell r="C414" t="str">
            <v>Niki</v>
          </cell>
          <cell r="D414" t="str">
            <v>Faulkner</v>
          </cell>
          <cell r="E414" t="str">
            <v>Imperial</v>
          </cell>
          <cell r="F414" t="str">
            <v>Imperial</v>
          </cell>
          <cell r="G414" t="str">
            <v>Male</v>
          </cell>
          <cell r="H414" t="str">
            <v>N</v>
          </cell>
          <cell r="I414" t="str">
            <v>Student</v>
          </cell>
          <cell r="J414">
            <v>0</v>
          </cell>
          <cell r="K414" t="str">
            <v/>
          </cell>
          <cell r="L414" t="str">
            <v>N</v>
          </cell>
          <cell r="M414">
            <v>0</v>
          </cell>
          <cell r="N414" t="str">
            <v/>
          </cell>
          <cell r="O414" t="str">
            <v>N</v>
          </cell>
          <cell r="P414">
            <v>0</v>
          </cell>
          <cell r="Q414" t="str">
            <v/>
          </cell>
          <cell r="R414" t="str">
            <v>N</v>
          </cell>
          <cell r="S414">
            <v>0</v>
          </cell>
          <cell r="T414" t="str">
            <v/>
          </cell>
          <cell r="U414" t="str">
            <v>N</v>
          </cell>
          <cell r="V414">
            <v>0</v>
          </cell>
          <cell r="W414" t="str">
            <v/>
          </cell>
          <cell r="X414" t="str">
            <v>N</v>
          </cell>
          <cell r="Y414">
            <v>0</v>
          </cell>
          <cell r="Z414">
            <v>0</v>
          </cell>
          <cell r="AA414">
            <v>0</v>
          </cell>
          <cell r="AB414">
            <v>115</v>
          </cell>
          <cell r="AC414">
            <v>334</v>
          </cell>
          <cell r="AD414" t="str">
            <v>NF690</v>
          </cell>
          <cell r="AE414" t="b">
            <v>0</v>
          </cell>
          <cell r="AG414" t="str">
            <v/>
          </cell>
          <cell r="AH414" t="str">
            <v>NF690</v>
          </cell>
        </row>
        <row r="415">
          <cell r="B415" t="str">
            <v>MR465</v>
          </cell>
          <cell r="C415" t="str">
            <v>Matthew</v>
          </cell>
          <cell r="D415" t="str">
            <v>Rogers</v>
          </cell>
          <cell r="E415" t="str">
            <v>KCL</v>
          </cell>
          <cell r="F415" t="str">
            <v>King's</v>
          </cell>
          <cell r="G415" t="str">
            <v>Male</v>
          </cell>
          <cell r="H415" t="str">
            <v>N</v>
          </cell>
          <cell r="I415" t="str">
            <v>Student</v>
          </cell>
          <cell r="J415">
            <v>0</v>
          </cell>
          <cell r="K415" t="str">
            <v/>
          </cell>
          <cell r="L415" t="str">
            <v>N</v>
          </cell>
          <cell r="M415">
            <v>0</v>
          </cell>
          <cell r="N415" t="str">
            <v/>
          </cell>
          <cell r="O415" t="str">
            <v>N</v>
          </cell>
          <cell r="P415">
            <v>0</v>
          </cell>
          <cell r="Q415" t="str">
            <v/>
          </cell>
          <cell r="R415" t="str">
            <v>N</v>
          </cell>
          <cell r="S415">
            <v>0</v>
          </cell>
          <cell r="T415" t="str">
            <v/>
          </cell>
          <cell r="U415" t="str">
            <v>N</v>
          </cell>
          <cell r="V415">
            <v>0</v>
          </cell>
          <cell r="W415" t="str">
            <v/>
          </cell>
          <cell r="X415" t="str">
            <v>N</v>
          </cell>
          <cell r="Y415">
            <v>0</v>
          </cell>
          <cell r="Z415">
            <v>0</v>
          </cell>
          <cell r="AA415">
            <v>0</v>
          </cell>
          <cell r="AB415">
            <v>115</v>
          </cell>
          <cell r="AC415">
            <v>335</v>
          </cell>
          <cell r="AD415" t="str">
            <v>MR465</v>
          </cell>
          <cell r="AE415" t="b">
            <v>0</v>
          </cell>
          <cell r="AG415" t="str">
            <v/>
          </cell>
          <cell r="AH415" t="str">
            <v>MR465</v>
          </cell>
        </row>
        <row r="416">
          <cell r="B416" t="str">
            <v>DJ585</v>
          </cell>
          <cell r="C416" t="str">
            <v>Daniel</v>
          </cell>
          <cell r="D416" t="str">
            <v>Jarvis</v>
          </cell>
          <cell r="E416" t="str">
            <v>SMU</v>
          </cell>
          <cell r="F416" t="str">
            <v>SMU</v>
          </cell>
          <cell r="G416" t="str">
            <v>Male</v>
          </cell>
          <cell r="H416" t="str">
            <v>N</v>
          </cell>
          <cell r="I416" t="str">
            <v>Student</v>
          </cell>
          <cell r="J416">
            <v>0</v>
          </cell>
          <cell r="K416" t="str">
            <v/>
          </cell>
          <cell r="L416" t="str">
            <v>N</v>
          </cell>
          <cell r="M416">
            <v>0</v>
          </cell>
          <cell r="N416" t="str">
            <v/>
          </cell>
          <cell r="O416" t="str">
            <v>N</v>
          </cell>
          <cell r="P416">
            <v>0</v>
          </cell>
          <cell r="Q416" t="str">
            <v/>
          </cell>
          <cell r="R416" t="str">
            <v>N</v>
          </cell>
          <cell r="S416">
            <v>0</v>
          </cell>
          <cell r="T416" t="str">
            <v/>
          </cell>
          <cell r="U416" t="str">
            <v>N</v>
          </cell>
          <cell r="V416">
            <v>0</v>
          </cell>
          <cell r="W416" t="str">
            <v/>
          </cell>
          <cell r="X416" t="str">
            <v>N</v>
          </cell>
          <cell r="Y416">
            <v>0</v>
          </cell>
          <cell r="Z416">
            <v>0</v>
          </cell>
          <cell r="AA416">
            <v>0</v>
          </cell>
          <cell r="AB416">
            <v>115</v>
          </cell>
          <cell r="AC416">
            <v>336</v>
          </cell>
          <cell r="AD416" t="str">
            <v>DJ585</v>
          </cell>
          <cell r="AE416" t="b">
            <v>0</v>
          </cell>
          <cell r="AG416" t="str">
            <v/>
          </cell>
          <cell r="AH416" t="str">
            <v>DJ585</v>
          </cell>
        </row>
        <row r="417">
          <cell r="B417" t="str">
            <v>jp665</v>
          </cell>
          <cell r="C417" t="str">
            <v>joe</v>
          </cell>
          <cell r="D417" t="str">
            <v>pescod</v>
          </cell>
          <cell r="E417" t="str">
            <v>RVC</v>
          </cell>
          <cell r="F417" t="str">
            <v>RVC</v>
          </cell>
          <cell r="G417" t="str">
            <v>Male</v>
          </cell>
          <cell r="H417" t="str">
            <v>Y</v>
          </cell>
          <cell r="I417" t="str">
            <v>Student</v>
          </cell>
          <cell r="J417">
            <v>0</v>
          </cell>
          <cell r="K417" t="str">
            <v/>
          </cell>
          <cell r="L417" t="str">
            <v>N</v>
          </cell>
          <cell r="M417">
            <v>0</v>
          </cell>
          <cell r="N417" t="str">
            <v/>
          </cell>
          <cell r="O417" t="str">
            <v>N</v>
          </cell>
          <cell r="P417">
            <v>0</v>
          </cell>
          <cell r="Q417" t="str">
            <v/>
          </cell>
          <cell r="R417" t="str">
            <v>N</v>
          </cell>
          <cell r="S417">
            <v>0</v>
          </cell>
          <cell r="T417" t="str">
            <v/>
          </cell>
          <cell r="U417" t="str">
            <v>N</v>
          </cell>
          <cell r="V417">
            <v>0</v>
          </cell>
          <cell r="W417" t="str">
            <v/>
          </cell>
          <cell r="X417" t="str">
            <v>N</v>
          </cell>
          <cell r="Y417">
            <v>0</v>
          </cell>
          <cell r="Z417">
            <v>0</v>
          </cell>
          <cell r="AA417">
            <v>0</v>
          </cell>
          <cell r="AB417">
            <v>115</v>
          </cell>
          <cell r="AC417">
            <v>337</v>
          </cell>
          <cell r="AD417" t="str">
            <v>jp665</v>
          </cell>
          <cell r="AE417" t="b">
            <v>0</v>
          </cell>
          <cell r="AG417" t="str">
            <v/>
          </cell>
          <cell r="AH417" t="str">
            <v>jp665</v>
          </cell>
        </row>
        <row r="418">
          <cell r="B418" t="str">
            <v>DG499</v>
          </cell>
          <cell r="C418" t="str">
            <v>Duncan</v>
          </cell>
          <cell r="D418" t="str">
            <v>Grassie</v>
          </cell>
          <cell r="E418" t="str">
            <v>UCL</v>
          </cell>
          <cell r="F418" t="str">
            <v>UCL</v>
          </cell>
          <cell r="G418" t="str">
            <v>Male</v>
          </cell>
          <cell r="H418" t="str">
            <v>N</v>
          </cell>
          <cell r="I418" t="str">
            <v>Student</v>
          </cell>
          <cell r="J418">
            <v>0</v>
          </cell>
          <cell r="K418" t="str">
            <v/>
          </cell>
          <cell r="L418" t="str">
            <v>N</v>
          </cell>
          <cell r="M418">
            <v>0</v>
          </cell>
          <cell r="N418" t="str">
            <v/>
          </cell>
          <cell r="O418" t="str">
            <v>N</v>
          </cell>
          <cell r="P418">
            <v>0</v>
          </cell>
          <cell r="Q418" t="str">
            <v/>
          </cell>
          <cell r="R418" t="str">
            <v>N</v>
          </cell>
          <cell r="S418">
            <v>0</v>
          </cell>
          <cell r="T418" t="str">
            <v/>
          </cell>
          <cell r="U418" t="str">
            <v>N</v>
          </cell>
          <cell r="V418">
            <v>0</v>
          </cell>
          <cell r="W418" t="str">
            <v/>
          </cell>
          <cell r="X418" t="str">
            <v>N</v>
          </cell>
          <cell r="Y418">
            <v>0</v>
          </cell>
          <cell r="Z418">
            <v>0</v>
          </cell>
          <cell r="AA418">
            <v>0</v>
          </cell>
          <cell r="AB418">
            <v>115</v>
          </cell>
          <cell r="AC418">
            <v>338</v>
          </cell>
          <cell r="AD418" t="str">
            <v>DG499</v>
          </cell>
          <cell r="AE418" t="b">
            <v>0</v>
          </cell>
          <cell r="AG418" t="str">
            <v/>
          </cell>
          <cell r="AH418" t="str">
            <v>DG499</v>
          </cell>
        </row>
        <row r="419">
          <cell r="B419" t="str">
            <v>LT404</v>
          </cell>
          <cell r="C419" t="str">
            <v>Lawrence</v>
          </cell>
          <cell r="D419" t="str">
            <v>Tse</v>
          </cell>
          <cell r="E419" t="str">
            <v>Imperial</v>
          </cell>
          <cell r="F419" t="str">
            <v>Imperial</v>
          </cell>
          <cell r="G419" t="str">
            <v>Male</v>
          </cell>
          <cell r="H419" t="str">
            <v>N</v>
          </cell>
          <cell r="I419" t="str">
            <v>Student</v>
          </cell>
          <cell r="J419">
            <v>0</v>
          </cell>
          <cell r="K419" t="str">
            <v/>
          </cell>
          <cell r="L419" t="str">
            <v>N</v>
          </cell>
          <cell r="M419">
            <v>0</v>
          </cell>
          <cell r="N419" t="str">
            <v/>
          </cell>
          <cell r="O419" t="str">
            <v>N</v>
          </cell>
          <cell r="P419">
            <v>0</v>
          </cell>
          <cell r="Q419" t="str">
            <v/>
          </cell>
          <cell r="R419" t="str">
            <v>N</v>
          </cell>
          <cell r="S419">
            <v>0</v>
          </cell>
          <cell r="T419" t="str">
            <v/>
          </cell>
          <cell r="U419" t="str">
            <v>N</v>
          </cell>
          <cell r="V419">
            <v>0</v>
          </cell>
          <cell r="W419" t="str">
            <v/>
          </cell>
          <cell r="X419" t="str">
            <v>N</v>
          </cell>
          <cell r="Y419">
            <v>0</v>
          </cell>
          <cell r="Z419">
            <v>0</v>
          </cell>
          <cell r="AA419">
            <v>0</v>
          </cell>
          <cell r="AB419">
            <v>115</v>
          </cell>
          <cell r="AC419">
            <v>339</v>
          </cell>
          <cell r="AD419" t="str">
            <v>LT404</v>
          </cell>
          <cell r="AE419" t="b">
            <v>0</v>
          </cell>
          <cell r="AG419" t="str">
            <v/>
          </cell>
          <cell r="AH419" t="str">
            <v>LT404</v>
          </cell>
        </row>
        <row r="420">
          <cell r="B420" t="str">
            <v>HH209</v>
          </cell>
          <cell r="C420" t="str">
            <v>Heinrich </v>
          </cell>
          <cell r="D420" t="str">
            <v>Hummel</v>
          </cell>
          <cell r="E420" t="str">
            <v>Imperial</v>
          </cell>
          <cell r="F420" t="str">
            <v>Imperial</v>
          </cell>
          <cell r="G420" t="str">
            <v>Male</v>
          </cell>
          <cell r="H420" t="str">
            <v>N</v>
          </cell>
          <cell r="I420" t="str">
            <v>Student</v>
          </cell>
          <cell r="J420">
            <v>0</v>
          </cell>
          <cell r="K420" t="str">
            <v/>
          </cell>
          <cell r="L420" t="str">
            <v>N</v>
          </cell>
          <cell r="M420">
            <v>0</v>
          </cell>
          <cell r="N420" t="str">
            <v/>
          </cell>
          <cell r="O420" t="str">
            <v>N</v>
          </cell>
          <cell r="P420">
            <v>0</v>
          </cell>
          <cell r="Q420" t="str">
            <v/>
          </cell>
          <cell r="R420" t="str">
            <v>N</v>
          </cell>
          <cell r="S420">
            <v>0</v>
          </cell>
          <cell r="T420" t="str">
            <v/>
          </cell>
          <cell r="U420" t="str">
            <v>N</v>
          </cell>
          <cell r="V420">
            <v>0</v>
          </cell>
          <cell r="W420" t="str">
            <v/>
          </cell>
          <cell r="X420" t="str">
            <v>N</v>
          </cell>
          <cell r="Y420">
            <v>0</v>
          </cell>
          <cell r="Z420">
            <v>0</v>
          </cell>
          <cell r="AA420">
            <v>0</v>
          </cell>
          <cell r="AB420">
            <v>115</v>
          </cell>
          <cell r="AC420">
            <v>340</v>
          </cell>
          <cell r="AD420" t="str">
            <v>HH209</v>
          </cell>
          <cell r="AE420" t="b">
            <v>0</v>
          </cell>
          <cell r="AG420" t="str">
            <v/>
          </cell>
          <cell r="AH420" t="str">
            <v>HH209</v>
          </cell>
        </row>
        <row r="421">
          <cell r="B421" t="str">
            <v>ML469</v>
          </cell>
          <cell r="C421" t="str">
            <v>Max</v>
          </cell>
          <cell r="D421" t="str">
            <v>Leners</v>
          </cell>
          <cell r="E421" t="str">
            <v>KCL</v>
          </cell>
          <cell r="F421" t="str">
            <v>King's</v>
          </cell>
          <cell r="G421" t="str">
            <v>Male</v>
          </cell>
          <cell r="H421" t="str">
            <v>N</v>
          </cell>
          <cell r="I421" t="str">
            <v>Student</v>
          </cell>
          <cell r="J421">
            <v>0</v>
          </cell>
          <cell r="K421" t="str">
            <v/>
          </cell>
          <cell r="L421" t="str">
            <v>N</v>
          </cell>
          <cell r="M421">
            <v>0</v>
          </cell>
          <cell r="N421" t="str">
            <v/>
          </cell>
          <cell r="O421" t="str">
            <v>N</v>
          </cell>
          <cell r="P421">
            <v>0</v>
          </cell>
          <cell r="Q421" t="str">
            <v/>
          </cell>
          <cell r="R421" t="str">
            <v>N</v>
          </cell>
          <cell r="S421">
            <v>0</v>
          </cell>
          <cell r="T421" t="str">
            <v/>
          </cell>
          <cell r="U421" t="str">
            <v>N</v>
          </cell>
          <cell r="V421">
            <v>0</v>
          </cell>
          <cell r="W421" t="str">
            <v/>
          </cell>
          <cell r="X421" t="str">
            <v>N</v>
          </cell>
          <cell r="Y421">
            <v>0</v>
          </cell>
          <cell r="Z421">
            <v>0</v>
          </cell>
          <cell r="AA421">
            <v>0</v>
          </cell>
          <cell r="AB421">
            <v>115</v>
          </cell>
          <cell r="AC421">
            <v>341</v>
          </cell>
          <cell r="AD421" t="str">
            <v>ML469</v>
          </cell>
          <cell r="AE421" t="b">
            <v>0</v>
          </cell>
          <cell r="AG421" t="str">
            <v/>
          </cell>
          <cell r="AH421" t="str">
            <v>ML469</v>
          </cell>
        </row>
        <row r="422">
          <cell r="B422" t="str">
            <v>CC315</v>
          </cell>
          <cell r="C422" t="str">
            <v>Callum</v>
          </cell>
          <cell r="D422" t="str">
            <v>Crawford-Walker</v>
          </cell>
          <cell r="E422" t="str">
            <v>SMU</v>
          </cell>
          <cell r="F422" t="str">
            <v>SMU</v>
          </cell>
          <cell r="G422" t="str">
            <v>Male</v>
          </cell>
          <cell r="H422" t="str">
            <v>N</v>
          </cell>
          <cell r="I422" t="str">
            <v>Student</v>
          </cell>
          <cell r="J422">
            <v>0</v>
          </cell>
          <cell r="K422" t="str">
            <v/>
          </cell>
          <cell r="L422" t="str">
            <v>N</v>
          </cell>
          <cell r="M422">
            <v>0</v>
          </cell>
          <cell r="N422" t="str">
            <v/>
          </cell>
          <cell r="O422" t="str">
            <v>N</v>
          </cell>
          <cell r="P422">
            <v>0</v>
          </cell>
          <cell r="Q422" t="str">
            <v/>
          </cell>
          <cell r="R422" t="str">
            <v>N</v>
          </cell>
          <cell r="S422">
            <v>0</v>
          </cell>
          <cell r="T422" t="str">
            <v/>
          </cell>
          <cell r="U422" t="str">
            <v>N</v>
          </cell>
          <cell r="V422">
            <v>0</v>
          </cell>
          <cell r="W422" t="str">
            <v/>
          </cell>
          <cell r="X422" t="str">
            <v>N</v>
          </cell>
          <cell r="Y422">
            <v>0</v>
          </cell>
          <cell r="Z422">
            <v>0</v>
          </cell>
          <cell r="AA422">
            <v>0</v>
          </cell>
          <cell r="AB422">
            <v>115</v>
          </cell>
          <cell r="AC422">
            <v>342</v>
          </cell>
          <cell r="AD422" t="str">
            <v>CC315</v>
          </cell>
          <cell r="AE422" t="b">
            <v>0</v>
          </cell>
          <cell r="AG422" t="str">
            <v/>
          </cell>
          <cell r="AH422" t="str">
            <v>CC315</v>
          </cell>
        </row>
        <row r="423">
          <cell r="B423" t="str">
            <v>ID290</v>
          </cell>
          <cell r="C423" t="str">
            <v>Isobel</v>
          </cell>
          <cell r="D423" t="str">
            <v>Davis</v>
          </cell>
          <cell r="E423" t="str">
            <v>SMU</v>
          </cell>
          <cell r="F423" t="str">
            <v>SMU</v>
          </cell>
          <cell r="G423" t="str">
            <v>Female</v>
          </cell>
          <cell r="H423" t="str">
            <v>N</v>
          </cell>
          <cell r="I423" t="str">
            <v>Student</v>
          </cell>
          <cell r="J423">
            <v>0</v>
          </cell>
          <cell r="K423" t="str">
            <v/>
          </cell>
          <cell r="L423" t="str">
            <v>N</v>
          </cell>
          <cell r="M423">
            <v>0</v>
          </cell>
          <cell r="N423" t="str">
            <v/>
          </cell>
          <cell r="O423" t="str">
            <v>N</v>
          </cell>
          <cell r="P423">
            <v>0</v>
          </cell>
          <cell r="Q423" t="str">
            <v/>
          </cell>
          <cell r="R423" t="str">
            <v>N</v>
          </cell>
          <cell r="S423">
            <v>0</v>
          </cell>
          <cell r="T423" t="str">
            <v/>
          </cell>
          <cell r="U423" t="str">
            <v>N</v>
          </cell>
          <cell r="V423">
            <v>0</v>
          </cell>
          <cell r="W423" t="str">
            <v/>
          </cell>
          <cell r="X423" t="str">
            <v>N</v>
          </cell>
          <cell r="Y423">
            <v>0</v>
          </cell>
          <cell r="Z423">
            <v>0</v>
          </cell>
          <cell r="AA423" t="b">
            <v>0</v>
          </cell>
          <cell r="AB423" t="str">
            <v/>
          </cell>
          <cell r="AC423" t="str">
            <v/>
          </cell>
          <cell r="AD423" t="str">
            <v>ID290</v>
          </cell>
          <cell r="AE423">
            <v>0</v>
          </cell>
          <cell r="AG423">
            <v>299</v>
          </cell>
          <cell r="AH423" t="str">
            <v>ID290</v>
          </cell>
        </row>
        <row r="424">
          <cell r="B424" t="str">
            <v>IW696</v>
          </cell>
          <cell r="C424" t="str">
            <v>Ian</v>
          </cell>
          <cell r="D424" t="str">
            <v>Wu</v>
          </cell>
          <cell r="E424" t="str">
            <v>LSE</v>
          </cell>
          <cell r="F424" t="str">
            <v>LSE</v>
          </cell>
          <cell r="G424" t="str">
            <v>Male</v>
          </cell>
          <cell r="H424" t="str">
            <v>N</v>
          </cell>
          <cell r="I424" t="str">
            <v>Student</v>
          </cell>
          <cell r="J424">
            <v>0</v>
          </cell>
          <cell r="K424" t="str">
            <v/>
          </cell>
          <cell r="L424" t="str">
            <v>N</v>
          </cell>
          <cell r="M424">
            <v>0</v>
          </cell>
          <cell r="N424" t="str">
            <v/>
          </cell>
          <cell r="O424" t="str">
            <v>N</v>
          </cell>
          <cell r="P424">
            <v>0</v>
          </cell>
          <cell r="Q424" t="str">
            <v/>
          </cell>
          <cell r="R424" t="str">
            <v>N</v>
          </cell>
          <cell r="S424">
            <v>0</v>
          </cell>
          <cell r="T424" t="str">
            <v/>
          </cell>
          <cell r="U424" t="str">
            <v>N</v>
          </cell>
          <cell r="V424">
            <v>0</v>
          </cell>
          <cell r="W424" t="str">
            <v/>
          </cell>
          <cell r="X424" t="str">
            <v>N</v>
          </cell>
          <cell r="Y424">
            <v>0</v>
          </cell>
          <cell r="Z424">
            <v>0</v>
          </cell>
          <cell r="AA424">
            <v>0</v>
          </cell>
          <cell r="AB424">
            <v>115</v>
          </cell>
          <cell r="AC424">
            <v>343</v>
          </cell>
          <cell r="AD424" t="str">
            <v>IW696</v>
          </cell>
          <cell r="AE424" t="b">
            <v>0</v>
          </cell>
          <cell r="AG424" t="str">
            <v/>
          </cell>
          <cell r="AH424" t="str">
            <v>IW696</v>
          </cell>
        </row>
        <row r="425">
          <cell r="B425" t="str">
            <v>PC869</v>
          </cell>
          <cell r="C425" t="str">
            <v>Pui Yin</v>
          </cell>
          <cell r="D425" t="str">
            <v>Cheung</v>
          </cell>
          <cell r="E425">
            <v>0</v>
          </cell>
          <cell r="F425" t="str">
            <v>Guest</v>
          </cell>
          <cell r="G425" t="str">
            <v>Male</v>
          </cell>
          <cell r="H425" t="str">
            <v>N</v>
          </cell>
          <cell r="I425" t="str">
            <v>Guest</v>
          </cell>
          <cell r="J425">
            <v>0</v>
          </cell>
          <cell r="K425" t="str">
            <v/>
          </cell>
          <cell r="L425" t="str">
            <v>N</v>
          </cell>
          <cell r="M425">
            <v>0</v>
          </cell>
          <cell r="N425" t="str">
            <v/>
          </cell>
          <cell r="O425" t="str">
            <v>N</v>
          </cell>
          <cell r="P425">
            <v>0</v>
          </cell>
          <cell r="Q425" t="str">
            <v/>
          </cell>
          <cell r="R425" t="str">
            <v>N</v>
          </cell>
          <cell r="S425">
            <v>0</v>
          </cell>
          <cell r="T425" t="str">
            <v/>
          </cell>
          <cell r="U425" t="str">
            <v>N</v>
          </cell>
          <cell r="V425">
            <v>0</v>
          </cell>
          <cell r="W425" t="str">
            <v/>
          </cell>
          <cell r="X425" t="str">
            <v>N</v>
          </cell>
          <cell r="Y425">
            <v>0</v>
          </cell>
          <cell r="Z425">
            <v>0</v>
          </cell>
          <cell r="AA425">
            <v>0</v>
          </cell>
          <cell r="AB425">
            <v>115</v>
          </cell>
          <cell r="AC425">
            <v>344</v>
          </cell>
          <cell r="AD425" t="str">
            <v>PC869</v>
          </cell>
          <cell r="AE425" t="b">
            <v>0</v>
          </cell>
          <cell r="AG425" t="str">
            <v/>
          </cell>
          <cell r="AH425" t="str">
            <v>PC869</v>
          </cell>
        </row>
        <row r="426">
          <cell r="B426" t="str">
            <v>PR137</v>
          </cell>
          <cell r="C426" t="str">
            <v>Pollyanna</v>
          </cell>
          <cell r="D426" t="str">
            <v>Rouse</v>
          </cell>
          <cell r="E426" t="str">
            <v>KCL</v>
          </cell>
          <cell r="F426" t="str">
            <v>King's</v>
          </cell>
          <cell r="G426" t="str">
            <v>Female</v>
          </cell>
          <cell r="H426" t="str">
            <v>N</v>
          </cell>
          <cell r="I426" t="str">
            <v>Student</v>
          </cell>
          <cell r="J426">
            <v>0</v>
          </cell>
          <cell r="K426" t="str">
            <v/>
          </cell>
          <cell r="L426" t="str">
            <v>N</v>
          </cell>
          <cell r="M426">
            <v>0</v>
          </cell>
          <cell r="N426" t="str">
            <v/>
          </cell>
          <cell r="O426" t="str">
            <v>N</v>
          </cell>
          <cell r="P426">
            <v>0</v>
          </cell>
          <cell r="Q426" t="str">
            <v/>
          </cell>
          <cell r="R426" t="str">
            <v>N</v>
          </cell>
          <cell r="S426">
            <v>0</v>
          </cell>
          <cell r="T426" t="str">
            <v/>
          </cell>
          <cell r="U426" t="str">
            <v>N</v>
          </cell>
          <cell r="V426">
            <v>0</v>
          </cell>
          <cell r="W426" t="str">
            <v/>
          </cell>
          <cell r="X426" t="str">
            <v>N</v>
          </cell>
          <cell r="Y426">
            <v>0</v>
          </cell>
          <cell r="Z426">
            <v>0</v>
          </cell>
          <cell r="AA426" t="b">
            <v>0</v>
          </cell>
          <cell r="AB426" t="str">
            <v/>
          </cell>
          <cell r="AC426" t="str">
            <v/>
          </cell>
          <cell r="AD426" t="str">
            <v>PR137</v>
          </cell>
          <cell r="AE426">
            <v>0</v>
          </cell>
          <cell r="AG426">
            <v>300</v>
          </cell>
          <cell r="AH426" t="str">
            <v>PR137</v>
          </cell>
        </row>
        <row r="427">
          <cell r="B427" t="str">
            <v>EL323</v>
          </cell>
          <cell r="C427" t="str">
            <v>Ednilson</v>
          </cell>
          <cell r="D427" t="str">
            <v>Lang</v>
          </cell>
          <cell r="E427" t="str">
            <v>UCL</v>
          </cell>
          <cell r="F427" t="str">
            <v>UCL</v>
          </cell>
          <cell r="G427" t="str">
            <v>Male</v>
          </cell>
          <cell r="H427" t="str">
            <v>N</v>
          </cell>
          <cell r="I427" t="str">
            <v>Student</v>
          </cell>
          <cell r="J427">
            <v>0</v>
          </cell>
          <cell r="K427" t="str">
            <v/>
          </cell>
          <cell r="L427" t="str">
            <v>N</v>
          </cell>
          <cell r="M427">
            <v>0</v>
          </cell>
          <cell r="N427" t="str">
            <v/>
          </cell>
          <cell r="O427" t="str">
            <v>N</v>
          </cell>
          <cell r="P427">
            <v>0</v>
          </cell>
          <cell r="Q427" t="str">
            <v/>
          </cell>
          <cell r="R427" t="str">
            <v>N</v>
          </cell>
          <cell r="S427">
            <v>0</v>
          </cell>
          <cell r="T427" t="str">
            <v/>
          </cell>
          <cell r="U427" t="str">
            <v>N</v>
          </cell>
          <cell r="V427">
            <v>0</v>
          </cell>
          <cell r="W427" t="str">
            <v/>
          </cell>
          <cell r="X427" t="str">
            <v>N</v>
          </cell>
          <cell r="Y427">
            <v>0</v>
          </cell>
          <cell r="Z427">
            <v>0</v>
          </cell>
          <cell r="AA427">
            <v>0</v>
          </cell>
          <cell r="AB427">
            <v>115</v>
          </cell>
          <cell r="AC427">
            <v>345</v>
          </cell>
          <cell r="AD427" t="str">
            <v>EL323</v>
          </cell>
          <cell r="AE427" t="b">
            <v>0</v>
          </cell>
          <cell r="AG427" t="str">
            <v/>
          </cell>
          <cell r="AH427" t="str">
            <v>EL323</v>
          </cell>
        </row>
        <row r="428">
          <cell r="B428" t="str">
            <v>NS258</v>
          </cell>
          <cell r="C428" t="str">
            <v>Nadir</v>
          </cell>
          <cell r="D428" t="str">
            <v>Shad</v>
          </cell>
          <cell r="E428" t="str">
            <v>St Georges</v>
          </cell>
          <cell r="F428" t="str">
            <v>St George's</v>
          </cell>
          <cell r="G428" t="str">
            <v>Male</v>
          </cell>
          <cell r="H428" t="str">
            <v>Y</v>
          </cell>
          <cell r="I428" t="str">
            <v>Student</v>
          </cell>
          <cell r="J428">
            <v>0</v>
          </cell>
          <cell r="K428" t="str">
            <v/>
          </cell>
          <cell r="L428" t="str">
            <v>N</v>
          </cell>
          <cell r="M428">
            <v>0</v>
          </cell>
          <cell r="N428" t="str">
            <v/>
          </cell>
          <cell r="O428" t="str">
            <v>N</v>
          </cell>
          <cell r="P428">
            <v>0</v>
          </cell>
          <cell r="Q428" t="str">
            <v/>
          </cell>
          <cell r="R428" t="str">
            <v>N</v>
          </cell>
          <cell r="S428">
            <v>0</v>
          </cell>
          <cell r="T428" t="str">
            <v/>
          </cell>
          <cell r="U428" t="str">
            <v>N</v>
          </cell>
          <cell r="V428">
            <v>0</v>
          </cell>
          <cell r="W428" t="str">
            <v/>
          </cell>
          <cell r="X428" t="str">
            <v>N</v>
          </cell>
          <cell r="Y428">
            <v>0</v>
          </cell>
          <cell r="Z428">
            <v>0</v>
          </cell>
          <cell r="AA428">
            <v>0</v>
          </cell>
          <cell r="AB428">
            <v>115</v>
          </cell>
          <cell r="AC428">
            <v>346</v>
          </cell>
          <cell r="AD428" t="str">
            <v>NS258</v>
          </cell>
          <cell r="AE428" t="b">
            <v>0</v>
          </cell>
          <cell r="AG428" t="str">
            <v/>
          </cell>
          <cell r="AH428" t="str">
            <v>NS258</v>
          </cell>
        </row>
        <row r="429">
          <cell r="B429" t="str">
            <v>NZ530</v>
          </cell>
          <cell r="C429" t="str">
            <v>Nanxi</v>
          </cell>
          <cell r="D429" t="str">
            <v>Zhang</v>
          </cell>
          <cell r="E429" t="str">
            <v>UCL</v>
          </cell>
          <cell r="F429" t="str">
            <v>UCL</v>
          </cell>
          <cell r="G429" t="str">
            <v>Female</v>
          </cell>
          <cell r="H429" t="str">
            <v>N</v>
          </cell>
          <cell r="I429" t="str">
            <v>Student</v>
          </cell>
          <cell r="J429">
            <v>0</v>
          </cell>
          <cell r="K429" t="str">
            <v/>
          </cell>
          <cell r="L429" t="str">
            <v>N</v>
          </cell>
          <cell r="M429">
            <v>0</v>
          </cell>
          <cell r="N429" t="str">
            <v/>
          </cell>
          <cell r="O429" t="str">
            <v>N</v>
          </cell>
          <cell r="P429">
            <v>0</v>
          </cell>
          <cell r="Q429" t="str">
            <v/>
          </cell>
          <cell r="R429" t="str">
            <v>N</v>
          </cell>
          <cell r="S429">
            <v>0</v>
          </cell>
          <cell r="T429" t="str">
            <v/>
          </cell>
          <cell r="U429" t="str">
            <v>N</v>
          </cell>
          <cell r="V429">
            <v>0</v>
          </cell>
          <cell r="W429" t="str">
            <v/>
          </cell>
          <cell r="X429" t="str">
            <v>N</v>
          </cell>
          <cell r="Y429">
            <v>0</v>
          </cell>
          <cell r="Z429">
            <v>0</v>
          </cell>
          <cell r="AA429" t="b">
            <v>0</v>
          </cell>
          <cell r="AB429" t="str">
            <v/>
          </cell>
          <cell r="AC429" t="str">
            <v/>
          </cell>
          <cell r="AD429" t="str">
            <v>NZ530</v>
          </cell>
          <cell r="AE429">
            <v>0</v>
          </cell>
          <cell r="AG429">
            <v>301</v>
          </cell>
          <cell r="AH429" t="str">
            <v>NZ530</v>
          </cell>
        </row>
        <row r="430">
          <cell r="B430" t="str">
            <v>MT365</v>
          </cell>
          <cell r="C430" t="str">
            <v>Marine</v>
          </cell>
          <cell r="D430" t="str">
            <v>Tournois</v>
          </cell>
          <cell r="E430" t="str">
            <v>Imperial</v>
          </cell>
          <cell r="F430" t="str">
            <v>Imperial</v>
          </cell>
          <cell r="G430" t="str">
            <v>Female</v>
          </cell>
          <cell r="H430" t="str">
            <v>N</v>
          </cell>
          <cell r="I430" t="str">
            <v>Student</v>
          </cell>
          <cell r="J430">
            <v>0</v>
          </cell>
          <cell r="K430" t="str">
            <v/>
          </cell>
          <cell r="L430" t="str">
            <v>N</v>
          </cell>
          <cell r="M430">
            <v>0</v>
          </cell>
          <cell r="N430" t="str">
            <v/>
          </cell>
          <cell r="O430" t="str">
            <v>N</v>
          </cell>
          <cell r="P430">
            <v>0</v>
          </cell>
          <cell r="Q430" t="str">
            <v/>
          </cell>
          <cell r="R430" t="str">
            <v>N</v>
          </cell>
          <cell r="S430">
            <v>0</v>
          </cell>
          <cell r="T430" t="str">
            <v/>
          </cell>
          <cell r="U430" t="str">
            <v>N</v>
          </cell>
          <cell r="V430">
            <v>0</v>
          </cell>
          <cell r="W430" t="str">
            <v/>
          </cell>
          <cell r="X430" t="str">
            <v>N</v>
          </cell>
          <cell r="Y430">
            <v>0</v>
          </cell>
          <cell r="Z430">
            <v>0</v>
          </cell>
          <cell r="AA430" t="b">
            <v>0</v>
          </cell>
          <cell r="AB430" t="str">
            <v/>
          </cell>
          <cell r="AC430" t="str">
            <v/>
          </cell>
          <cell r="AD430" t="str">
            <v>MT365</v>
          </cell>
          <cell r="AE430">
            <v>0</v>
          </cell>
          <cell r="AG430">
            <v>302</v>
          </cell>
          <cell r="AH430" t="str">
            <v>MT365</v>
          </cell>
        </row>
        <row r="431">
          <cell r="B431" t="str">
            <v>CR710</v>
          </cell>
          <cell r="C431" t="str">
            <v>Caroline</v>
          </cell>
          <cell r="D431" t="str">
            <v>Rider-Dobson</v>
          </cell>
          <cell r="E431" t="str">
            <v>St Georges</v>
          </cell>
          <cell r="F431" t="str">
            <v>St George's</v>
          </cell>
          <cell r="G431" t="str">
            <v>Female</v>
          </cell>
          <cell r="H431" t="str">
            <v>Y</v>
          </cell>
          <cell r="I431" t="str">
            <v>Student</v>
          </cell>
          <cell r="J431">
            <v>0</v>
          </cell>
          <cell r="K431" t="str">
            <v/>
          </cell>
          <cell r="L431" t="str">
            <v>N</v>
          </cell>
          <cell r="M431">
            <v>0</v>
          </cell>
          <cell r="N431" t="str">
            <v/>
          </cell>
          <cell r="O431" t="str">
            <v>N</v>
          </cell>
          <cell r="P431">
            <v>0</v>
          </cell>
          <cell r="Q431" t="str">
            <v/>
          </cell>
          <cell r="R431" t="str">
            <v>N</v>
          </cell>
          <cell r="S431">
            <v>0</v>
          </cell>
          <cell r="T431" t="str">
            <v/>
          </cell>
          <cell r="U431" t="str">
            <v>N</v>
          </cell>
          <cell r="V431">
            <v>0</v>
          </cell>
          <cell r="W431" t="str">
            <v/>
          </cell>
          <cell r="X431" t="str">
            <v>N</v>
          </cell>
          <cell r="Y431">
            <v>0</v>
          </cell>
          <cell r="Z431">
            <v>0</v>
          </cell>
          <cell r="AA431" t="b">
            <v>0</v>
          </cell>
          <cell r="AB431" t="str">
            <v/>
          </cell>
          <cell r="AC431" t="str">
            <v/>
          </cell>
          <cell r="AD431" t="str">
            <v>CR710</v>
          </cell>
          <cell r="AE431">
            <v>0</v>
          </cell>
          <cell r="AG431">
            <v>303</v>
          </cell>
          <cell r="AH431" t="str">
            <v>CR710</v>
          </cell>
        </row>
        <row r="432">
          <cell r="B432" t="str">
            <v>SM721</v>
          </cell>
          <cell r="C432" t="str">
            <v>Sam</v>
          </cell>
          <cell r="D432" t="str">
            <v>Metcalf</v>
          </cell>
          <cell r="E432" t="str">
            <v>Brunel</v>
          </cell>
          <cell r="F432" t="str">
            <v>Brunel</v>
          </cell>
          <cell r="G432" t="str">
            <v>Male</v>
          </cell>
          <cell r="H432" t="str">
            <v>N</v>
          </cell>
          <cell r="I432" t="str">
            <v>Student</v>
          </cell>
          <cell r="J432">
            <v>0</v>
          </cell>
          <cell r="K432" t="str">
            <v/>
          </cell>
          <cell r="L432" t="str">
            <v>N</v>
          </cell>
          <cell r="M432">
            <v>0</v>
          </cell>
          <cell r="N432" t="str">
            <v/>
          </cell>
          <cell r="O432" t="str">
            <v>N</v>
          </cell>
          <cell r="P432">
            <v>0</v>
          </cell>
          <cell r="Q432" t="str">
            <v/>
          </cell>
          <cell r="R432" t="str">
            <v>N</v>
          </cell>
          <cell r="S432">
            <v>0</v>
          </cell>
          <cell r="T432" t="str">
            <v/>
          </cell>
          <cell r="U432" t="str">
            <v>N</v>
          </cell>
          <cell r="V432">
            <v>0</v>
          </cell>
          <cell r="W432" t="str">
            <v/>
          </cell>
          <cell r="X432" t="str">
            <v>N</v>
          </cell>
          <cell r="Y432">
            <v>0</v>
          </cell>
          <cell r="Z432">
            <v>0</v>
          </cell>
          <cell r="AA432">
            <v>0</v>
          </cell>
          <cell r="AB432">
            <v>115</v>
          </cell>
          <cell r="AC432">
            <v>347</v>
          </cell>
          <cell r="AD432" t="str">
            <v>SM721</v>
          </cell>
          <cell r="AE432" t="b">
            <v>0</v>
          </cell>
          <cell r="AG432" t="str">
            <v/>
          </cell>
          <cell r="AH432" t="str">
            <v>SM721</v>
          </cell>
        </row>
        <row r="433">
          <cell r="B433" t="str">
            <v>RC515</v>
          </cell>
          <cell r="C433" t="str">
            <v>Robert</v>
          </cell>
          <cell r="D433" t="str">
            <v>Churchill</v>
          </cell>
          <cell r="E433" t="str">
            <v>Imperial</v>
          </cell>
          <cell r="F433" t="str">
            <v>Imperial</v>
          </cell>
          <cell r="G433" t="str">
            <v>Male</v>
          </cell>
          <cell r="H433" t="str">
            <v>N</v>
          </cell>
          <cell r="I433" t="str">
            <v>Student</v>
          </cell>
          <cell r="J433">
            <v>0</v>
          </cell>
          <cell r="K433" t="str">
            <v/>
          </cell>
          <cell r="L433" t="str">
            <v>N</v>
          </cell>
          <cell r="M433">
            <v>0</v>
          </cell>
          <cell r="N433" t="str">
            <v/>
          </cell>
          <cell r="O433" t="str">
            <v>N</v>
          </cell>
          <cell r="P433">
            <v>0</v>
          </cell>
          <cell r="Q433" t="str">
            <v/>
          </cell>
          <cell r="R433" t="str">
            <v>N</v>
          </cell>
          <cell r="S433">
            <v>0</v>
          </cell>
          <cell r="T433" t="str">
            <v/>
          </cell>
          <cell r="U433" t="str">
            <v>N</v>
          </cell>
          <cell r="V433">
            <v>0</v>
          </cell>
          <cell r="W433" t="str">
            <v/>
          </cell>
          <cell r="X433" t="str">
            <v>N</v>
          </cell>
          <cell r="Y433">
            <v>0</v>
          </cell>
          <cell r="Z433">
            <v>0</v>
          </cell>
          <cell r="AA433">
            <v>0</v>
          </cell>
          <cell r="AB433">
            <v>115</v>
          </cell>
          <cell r="AC433">
            <v>348</v>
          </cell>
          <cell r="AD433" t="str">
            <v>RC515</v>
          </cell>
          <cell r="AE433" t="b">
            <v>0</v>
          </cell>
          <cell r="AG433" t="str">
            <v/>
          </cell>
          <cell r="AH433" t="str">
            <v>RC515</v>
          </cell>
        </row>
        <row r="434">
          <cell r="B434" t="str">
            <v>LG676</v>
          </cell>
          <cell r="C434" t="str">
            <v>Lauren</v>
          </cell>
          <cell r="D434" t="str">
            <v>Georg</v>
          </cell>
          <cell r="E434" t="str">
            <v>LSE</v>
          </cell>
          <cell r="F434" t="str">
            <v>LSE</v>
          </cell>
          <cell r="G434" t="str">
            <v>Female</v>
          </cell>
          <cell r="H434" t="str">
            <v>N</v>
          </cell>
          <cell r="I434" t="str">
            <v>Student</v>
          </cell>
          <cell r="J434">
            <v>0</v>
          </cell>
          <cell r="K434" t="str">
            <v/>
          </cell>
          <cell r="L434" t="str">
            <v>N</v>
          </cell>
          <cell r="M434">
            <v>0</v>
          </cell>
          <cell r="N434" t="str">
            <v/>
          </cell>
          <cell r="O434" t="str">
            <v>N</v>
          </cell>
          <cell r="P434">
            <v>0</v>
          </cell>
          <cell r="Q434" t="str">
            <v/>
          </cell>
          <cell r="R434" t="str">
            <v>N</v>
          </cell>
          <cell r="S434">
            <v>0</v>
          </cell>
          <cell r="T434" t="str">
            <v/>
          </cell>
          <cell r="U434" t="str">
            <v>N</v>
          </cell>
          <cell r="V434">
            <v>0</v>
          </cell>
          <cell r="W434" t="str">
            <v/>
          </cell>
          <cell r="X434" t="str">
            <v>N</v>
          </cell>
          <cell r="Y434">
            <v>0</v>
          </cell>
          <cell r="Z434">
            <v>0</v>
          </cell>
          <cell r="AA434" t="b">
            <v>0</v>
          </cell>
          <cell r="AB434" t="str">
            <v/>
          </cell>
          <cell r="AC434" t="str">
            <v/>
          </cell>
          <cell r="AD434" t="str">
            <v>LG676</v>
          </cell>
          <cell r="AE434">
            <v>0</v>
          </cell>
          <cell r="AG434">
            <v>304</v>
          </cell>
          <cell r="AH434" t="str">
            <v>LG676</v>
          </cell>
        </row>
        <row r="435">
          <cell r="B435" t="str">
            <v>RS155</v>
          </cell>
          <cell r="C435" t="str">
            <v>Remy</v>
          </cell>
          <cell r="D435" t="str">
            <v>Shaieb</v>
          </cell>
          <cell r="E435" t="str">
            <v>Imperial</v>
          </cell>
          <cell r="F435" t="str">
            <v>Imperial</v>
          </cell>
          <cell r="G435" t="str">
            <v>Male</v>
          </cell>
          <cell r="H435" t="str">
            <v>N</v>
          </cell>
          <cell r="I435" t="str">
            <v>Student</v>
          </cell>
          <cell r="J435">
            <v>0</v>
          </cell>
          <cell r="K435" t="str">
            <v/>
          </cell>
          <cell r="L435" t="str">
            <v>N</v>
          </cell>
          <cell r="M435">
            <v>0</v>
          </cell>
          <cell r="N435" t="str">
            <v/>
          </cell>
          <cell r="O435" t="str">
            <v>N</v>
          </cell>
          <cell r="P435">
            <v>0</v>
          </cell>
          <cell r="Q435" t="str">
            <v/>
          </cell>
          <cell r="R435" t="str">
            <v>N</v>
          </cell>
          <cell r="S435">
            <v>0</v>
          </cell>
          <cell r="T435" t="str">
            <v/>
          </cell>
          <cell r="U435" t="str">
            <v>N</v>
          </cell>
          <cell r="V435">
            <v>0</v>
          </cell>
          <cell r="W435" t="str">
            <v/>
          </cell>
          <cell r="X435" t="str">
            <v>N</v>
          </cell>
          <cell r="Y435">
            <v>0</v>
          </cell>
          <cell r="Z435">
            <v>0</v>
          </cell>
          <cell r="AA435">
            <v>0</v>
          </cell>
          <cell r="AB435">
            <v>115</v>
          </cell>
          <cell r="AC435">
            <v>349</v>
          </cell>
          <cell r="AD435" t="str">
            <v>RS155</v>
          </cell>
          <cell r="AE435" t="b">
            <v>0</v>
          </cell>
          <cell r="AG435" t="str">
            <v/>
          </cell>
          <cell r="AH435" t="str">
            <v>RS155</v>
          </cell>
        </row>
        <row r="436">
          <cell r="B436" t="str">
            <v>CC144</v>
          </cell>
          <cell r="C436" t="str">
            <v>Chloe</v>
          </cell>
          <cell r="D436" t="str">
            <v>Constantinou</v>
          </cell>
          <cell r="E436" t="str">
            <v>St Georges</v>
          </cell>
          <cell r="F436" t="str">
            <v>St George's</v>
          </cell>
          <cell r="G436" t="str">
            <v>Female</v>
          </cell>
          <cell r="H436" t="str">
            <v>Y</v>
          </cell>
          <cell r="I436" t="str">
            <v>Student</v>
          </cell>
          <cell r="J436">
            <v>0</v>
          </cell>
          <cell r="K436" t="str">
            <v/>
          </cell>
          <cell r="L436" t="str">
            <v>N</v>
          </cell>
          <cell r="M436">
            <v>0</v>
          </cell>
          <cell r="N436" t="str">
            <v/>
          </cell>
          <cell r="O436" t="str">
            <v>N</v>
          </cell>
          <cell r="P436">
            <v>0</v>
          </cell>
          <cell r="Q436" t="str">
            <v/>
          </cell>
          <cell r="R436" t="str">
            <v>N</v>
          </cell>
          <cell r="S436">
            <v>0</v>
          </cell>
          <cell r="T436" t="str">
            <v/>
          </cell>
          <cell r="U436" t="str">
            <v>N</v>
          </cell>
          <cell r="V436">
            <v>0</v>
          </cell>
          <cell r="W436" t="str">
            <v/>
          </cell>
          <cell r="X436" t="str">
            <v>N</v>
          </cell>
          <cell r="Y436">
            <v>0</v>
          </cell>
          <cell r="Z436">
            <v>0</v>
          </cell>
          <cell r="AA436" t="b">
            <v>0</v>
          </cell>
          <cell r="AB436" t="str">
            <v/>
          </cell>
          <cell r="AC436" t="str">
            <v/>
          </cell>
          <cell r="AD436" t="str">
            <v>CC144</v>
          </cell>
          <cell r="AE436">
            <v>0</v>
          </cell>
          <cell r="AG436">
            <v>305</v>
          </cell>
          <cell r="AH436" t="str">
            <v>CC144</v>
          </cell>
        </row>
        <row r="437">
          <cell r="B437" t="str">
            <v>MB812</v>
          </cell>
          <cell r="C437" t="str">
            <v>Matteo</v>
          </cell>
          <cell r="D437" t="str">
            <v>Bonsignore</v>
          </cell>
          <cell r="E437" t="str">
            <v>Imperial</v>
          </cell>
          <cell r="F437" t="str">
            <v>Imperial</v>
          </cell>
          <cell r="G437" t="str">
            <v>Male</v>
          </cell>
          <cell r="H437" t="str">
            <v>N</v>
          </cell>
          <cell r="I437" t="str">
            <v>Student</v>
          </cell>
          <cell r="J437">
            <v>0</v>
          </cell>
          <cell r="K437" t="str">
            <v/>
          </cell>
          <cell r="L437" t="str">
            <v>N</v>
          </cell>
          <cell r="M437">
            <v>0</v>
          </cell>
          <cell r="N437" t="str">
            <v/>
          </cell>
          <cell r="O437" t="str">
            <v>N</v>
          </cell>
          <cell r="P437">
            <v>0</v>
          </cell>
          <cell r="Q437" t="str">
            <v/>
          </cell>
          <cell r="R437" t="str">
            <v>N</v>
          </cell>
          <cell r="S437">
            <v>0</v>
          </cell>
          <cell r="T437" t="str">
            <v/>
          </cell>
          <cell r="U437" t="str">
            <v>N</v>
          </cell>
          <cell r="V437">
            <v>0</v>
          </cell>
          <cell r="W437" t="str">
            <v/>
          </cell>
          <cell r="X437" t="str">
            <v>N</v>
          </cell>
          <cell r="Y437">
            <v>0</v>
          </cell>
          <cell r="Z437">
            <v>0</v>
          </cell>
          <cell r="AA437">
            <v>0</v>
          </cell>
          <cell r="AB437">
            <v>115</v>
          </cell>
          <cell r="AC437">
            <v>350</v>
          </cell>
          <cell r="AD437" t="str">
            <v>MB812</v>
          </cell>
          <cell r="AE437" t="b">
            <v>0</v>
          </cell>
          <cell r="AG437" t="str">
            <v/>
          </cell>
          <cell r="AH437" t="str">
            <v>MB812</v>
          </cell>
        </row>
        <row r="438">
          <cell r="B438" t="str">
            <v>SC493</v>
          </cell>
          <cell r="C438" t="str">
            <v>Sophia</v>
          </cell>
          <cell r="D438" t="str">
            <v>Chastell</v>
          </cell>
          <cell r="E438" t="str">
            <v>St Georges</v>
          </cell>
          <cell r="F438" t="str">
            <v>St George's</v>
          </cell>
          <cell r="G438" t="str">
            <v>Female</v>
          </cell>
          <cell r="H438" t="str">
            <v>Y</v>
          </cell>
          <cell r="I438" t="str">
            <v>Student</v>
          </cell>
          <cell r="J438">
            <v>0</v>
          </cell>
          <cell r="K438" t="str">
            <v/>
          </cell>
          <cell r="L438" t="str">
            <v>N</v>
          </cell>
          <cell r="M438">
            <v>0</v>
          </cell>
          <cell r="N438" t="str">
            <v/>
          </cell>
          <cell r="O438" t="str">
            <v>N</v>
          </cell>
          <cell r="P438">
            <v>0</v>
          </cell>
          <cell r="Q438" t="str">
            <v/>
          </cell>
          <cell r="R438" t="str">
            <v>N</v>
          </cell>
          <cell r="S438">
            <v>0</v>
          </cell>
          <cell r="T438" t="str">
            <v/>
          </cell>
          <cell r="U438" t="str">
            <v>N</v>
          </cell>
          <cell r="V438">
            <v>0</v>
          </cell>
          <cell r="W438" t="str">
            <v/>
          </cell>
          <cell r="X438" t="str">
            <v>N</v>
          </cell>
          <cell r="Y438">
            <v>0</v>
          </cell>
          <cell r="Z438">
            <v>0</v>
          </cell>
          <cell r="AA438" t="b">
            <v>0</v>
          </cell>
          <cell r="AB438" t="str">
            <v/>
          </cell>
          <cell r="AC438" t="str">
            <v/>
          </cell>
          <cell r="AD438" t="str">
            <v>SC493</v>
          </cell>
          <cell r="AE438">
            <v>0</v>
          </cell>
          <cell r="AG438">
            <v>306</v>
          </cell>
          <cell r="AH438" t="str">
            <v>SC493</v>
          </cell>
        </row>
        <row r="439">
          <cell r="B439" t="str">
            <v>MC322</v>
          </cell>
          <cell r="C439" t="str">
            <v>Marco</v>
          </cell>
          <cell r="D439" t="str">
            <v>Corrao</v>
          </cell>
          <cell r="E439" t="str">
            <v>Imperial</v>
          </cell>
          <cell r="F439" t="str">
            <v>Imperial</v>
          </cell>
          <cell r="G439" t="str">
            <v>Male</v>
          </cell>
          <cell r="H439" t="str">
            <v>N</v>
          </cell>
          <cell r="I439" t="str">
            <v>Student</v>
          </cell>
          <cell r="J439">
            <v>0</v>
          </cell>
          <cell r="K439" t="str">
            <v/>
          </cell>
          <cell r="L439" t="str">
            <v>N</v>
          </cell>
          <cell r="M439">
            <v>0</v>
          </cell>
          <cell r="N439" t="str">
            <v/>
          </cell>
          <cell r="O439" t="str">
            <v>N</v>
          </cell>
          <cell r="P439">
            <v>0</v>
          </cell>
          <cell r="Q439" t="str">
            <v/>
          </cell>
          <cell r="R439" t="str">
            <v>N</v>
          </cell>
          <cell r="S439">
            <v>0</v>
          </cell>
          <cell r="T439" t="str">
            <v/>
          </cell>
          <cell r="U439" t="str">
            <v>N</v>
          </cell>
          <cell r="V439">
            <v>0</v>
          </cell>
          <cell r="W439" t="str">
            <v/>
          </cell>
          <cell r="X439" t="str">
            <v>N</v>
          </cell>
          <cell r="Y439">
            <v>0</v>
          </cell>
          <cell r="Z439">
            <v>0</v>
          </cell>
          <cell r="AA439">
            <v>0</v>
          </cell>
          <cell r="AB439">
            <v>115</v>
          </cell>
          <cell r="AC439">
            <v>351</v>
          </cell>
          <cell r="AD439" t="str">
            <v>MC322</v>
          </cell>
          <cell r="AE439" t="b">
            <v>0</v>
          </cell>
          <cell r="AG439" t="str">
            <v/>
          </cell>
          <cell r="AH439" t="str">
            <v>MC322</v>
          </cell>
        </row>
        <row r="440">
          <cell r="B440" t="str">
            <v>CC842</v>
          </cell>
          <cell r="C440" t="str">
            <v>Caoimhe</v>
          </cell>
          <cell r="D440" t="str">
            <v>Canavan</v>
          </cell>
          <cell r="E440" t="str">
            <v>Imperial</v>
          </cell>
          <cell r="F440" t="str">
            <v>Imperial</v>
          </cell>
          <cell r="G440" t="str">
            <v>Female</v>
          </cell>
          <cell r="H440" t="str">
            <v>N</v>
          </cell>
          <cell r="I440" t="str">
            <v>Student</v>
          </cell>
          <cell r="J440">
            <v>0</v>
          </cell>
          <cell r="K440" t="str">
            <v/>
          </cell>
          <cell r="L440" t="str">
            <v>N</v>
          </cell>
          <cell r="M440">
            <v>0</v>
          </cell>
          <cell r="N440" t="str">
            <v/>
          </cell>
          <cell r="O440" t="str">
            <v>N</v>
          </cell>
          <cell r="P440">
            <v>0</v>
          </cell>
          <cell r="Q440" t="str">
            <v/>
          </cell>
          <cell r="R440" t="str">
            <v>N</v>
          </cell>
          <cell r="S440">
            <v>0</v>
          </cell>
          <cell r="T440" t="str">
            <v/>
          </cell>
          <cell r="U440" t="str">
            <v>N</v>
          </cell>
          <cell r="V440">
            <v>0</v>
          </cell>
          <cell r="W440" t="str">
            <v/>
          </cell>
          <cell r="X440" t="str">
            <v>N</v>
          </cell>
          <cell r="Y440">
            <v>0</v>
          </cell>
          <cell r="Z440">
            <v>0</v>
          </cell>
          <cell r="AA440" t="b">
            <v>0</v>
          </cell>
          <cell r="AB440" t="str">
            <v/>
          </cell>
          <cell r="AC440" t="str">
            <v/>
          </cell>
          <cell r="AD440" t="str">
            <v>CC842</v>
          </cell>
          <cell r="AE440">
            <v>0</v>
          </cell>
          <cell r="AG440">
            <v>307</v>
          </cell>
          <cell r="AH440" t="str">
            <v>CC842</v>
          </cell>
        </row>
        <row r="441">
          <cell r="B441" t="str">
            <v>AW367</v>
          </cell>
          <cell r="C441" t="str">
            <v>Anna</v>
          </cell>
          <cell r="D441" t="str">
            <v>Weston</v>
          </cell>
          <cell r="E441" t="str">
            <v>SMU</v>
          </cell>
          <cell r="F441" t="str">
            <v>SMU</v>
          </cell>
          <cell r="G441" t="str">
            <v>Female</v>
          </cell>
          <cell r="H441" t="str">
            <v>N</v>
          </cell>
          <cell r="I441" t="str">
            <v>Student</v>
          </cell>
          <cell r="J441">
            <v>0</v>
          </cell>
          <cell r="K441" t="str">
            <v/>
          </cell>
          <cell r="L441" t="str">
            <v>N</v>
          </cell>
          <cell r="M441">
            <v>0</v>
          </cell>
          <cell r="N441" t="str">
            <v/>
          </cell>
          <cell r="O441" t="str">
            <v>N</v>
          </cell>
          <cell r="P441">
            <v>0</v>
          </cell>
          <cell r="Q441" t="str">
            <v/>
          </cell>
          <cell r="R441" t="str">
            <v>N</v>
          </cell>
          <cell r="S441">
            <v>0</v>
          </cell>
          <cell r="T441" t="str">
            <v/>
          </cell>
          <cell r="U441" t="str">
            <v>N</v>
          </cell>
          <cell r="V441">
            <v>0</v>
          </cell>
          <cell r="W441" t="str">
            <v/>
          </cell>
          <cell r="X441" t="str">
            <v>N</v>
          </cell>
          <cell r="Y441">
            <v>0</v>
          </cell>
          <cell r="Z441">
            <v>0</v>
          </cell>
          <cell r="AA441" t="b">
            <v>0</v>
          </cell>
          <cell r="AB441" t="str">
            <v/>
          </cell>
          <cell r="AC441" t="str">
            <v/>
          </cell>
          <cell r="AD441" t="str">
            <v>AW367</v>
          </cell>
          <cell r="AE441">
            <v>0</v>
          </cell>
          <cell r="AG441">
            <v>308</v>
          </cell>
          <cell r="AH441" t="str">
            <v>AW367</v>
          </cell>
        </row>
        <row r="442">
          <cell r="B442" t="str">
            <v>AH524</v>
          </cell>
          <cell r="C442" t="str">
            <v>Araminta</v>
          </cell>
          <cell r="D442" t="str">
            <v>Hampden-Martin</v>
          </cell>
          <cell r="E442" t="str">
            <v>Imperial</v>
          </cell>
          <cell r="F442" t="str">
            <v>Imperial</v>
          </cell>
          <cell r="G442" t="str">
            <v>Female</v>
          </cell>
          <cell r="H442" t="str">
            <v>N</v>
          </cell>
          <cell r="I442" t="str">
            <v>Student</v>
          </cell>
          <cell r="J442">
            <v>0</v>
          </cell>
          <cell r="K442" t="str">
            <v/>
          </cell>
          <cell r="L442" t="str">
            <v>N</v>
          </cell>
          <cell r="M442">
            <v>0</v>
          </cell>
          <cell r="N442" t="str">
            <v/>
          </cell>
          <cell r="O442" t="str">
            <v>N</v>
          </cell>
          <cell r="P442">
            <v>0</v>
          </cell>
          <cell r="Q442" t="str">
            <v/>
          </cell>
          <cell r="R442" t="str">
            <v>N</v>
          </cell>
          <cell r="S442">
            <v>0</v>
          </cell>
          <cell r="T442" t="str">
            <v/>
          </cell>
          <cell r="U442" t="str">
            <v>N</v>
          </cell>
          <cell r="V442">
            <v>0</v>
          </cell>
          <cell r="W442" t="str">
            <v/>
          </cell>
          <cell r="X442" t="str">
            <v>N</v>
          </cell>
          <cell r="Y442">
            <v>0</v>
          </cell>
          <cell r="Z442">
            <v>0</v>
          </cell>
          <cell r="AA442" t="b">
            <v>0</v>
          </cell>
          <cell r="AB442" t="str">
            <v/>
          </cell>
          <cell r="AC442" t="str">
            <v/>
          </cell>
          <cell r="AD442" t="str">
            <v>AH524</v>
          </cell>
          <cell r="AE442">
            <v>0</v>
          </cell>
          <cell r="AG442">
            <v>309</v>
          </cell>
          <cell r="AH442" t="str">
            <v>AH524</v>
          </cell>
        </row>
        <row r="443">
          <cell r="B443" t="str">
            <v>JG222</v>
          </cell>
          <cell r="C443" t="str">
            <v>Jack</v>
          </cell>
          <cell r="D443" t="str">
            <v>Groves</v>
          </cell>
          <cell r="E443" t="str">
            <v>KCL</v>
          </cell>
          <cell r="F443" t="str">
            <v>King's</v>
          </cell>
          <cell r="G443" t="str">
            <v>Male</v>
          </cell>
          <cell r="H443" t="str">
            <v>N</v>
          </cell>
          <cell r="I443" t="str">
            <v>Student</v>
          </cell>
          <cell r="J443">
            <v>0</v>
          </cell>
          <cell r="K443" t="str">
            <v/>
          </cell>
          <cell r="L443" t="str">
            <v>N</v>
          </cell>
          <cell r="M443">
            <v>0</v>
          </cell>
          <cell r="N443" t="str">
            <v/>
          </cell>
          <cell r="O443" t="str">
            <v>N</v>
          </cell>
          <cell r="P443">
            <v>0</v>
          </cell>
          <cell r="Q443" t="str">
            <v/>
          </cell>
          <cell r="R443" t="str">
            <v>N</v>
          </cell>
          <cell r="S443">
            <v>0</v>
          </cell>
          <cell r="T443" t="str">
            <v/>
          </cell>
          <cell r="U443" t="str">
            <v>N</v>
          </cell>
          <cell r="V443">
            <v>0</v>
          </cell>
          <cell r="W443" t="str">
            <v/>
          </cell>
          <cell r="X443" t="str">
            <v>N</v>
          </cell>
          <cell r="Y443">
            <v>0</v>
          </cell>
          <cell r="Z443">
            <v>0</v>
          </cell>
          <cell r="AA443">
            <v>0</v>
          </cell>
          <cell r="AB443">
            <v>115</v>
          </cell>
          <cell r="AC443">
            <v>352</v>
          </cell>
          <cell r="AD443" t="str">
            <v>JG222</v>
          </cell>
          <cell r="AE443" t="b">
            <v>0</v>
          </cell>
          <cell r="AG443" t="str">
            <v/>
          </cell>
          <cell r="AH443" t="str">
            <v>JG222</v>
          </cell>
        </row>
        <row r="444">
          <cell r="B444" t="str">
            <v>CT602</v>
          </cell>
          <cell r="C444" t="str">
            <v>Carissa</v>
          </cell>
          <cell r="D444" t="str">
            <v>Tirico</v>
          </cell>
          <cell r="E444" t="str">
            <v>RHUL</v>
          </cell>
          <cell r="F444" t="str">
            <v>RHUL</v>
          </cell>
          <cell r="G444" t="str">
            <v>Female</v>
          </cell>
          <cell r="H444" t="str">
            <v>N</v>
          </cell>
          <cell r="I444" t="str">
            <v>Student</v>
          </cell>
          <cell r="J444">
            <v>0</v>
          </cell>
          <cell r="K444" t="str">
            <v/>
          </cell>
          <cell r="L444" t="str">
            <v>N</v>
          </cell>
          <cell r="M444">
            <v>0</v>
          </cell>
          <cell r="N444" t="str">
            <v/>
          </cell>
          <cell r="O444" t="str">
            <v>N</v>
          </cell>
          <cell r="P444">
            <v>0</v>
          </cell>
          <cell r="Q444" t="str">
            <v/>
          </cell>
          <cell r="R444" t="str">
            <v>N</v>
          </cell>
          <cell r="S444">
            <v>0</v>
          </cell>
          <cell r="T444" t="str">
            <v/>
          </cell>
          <cell r="U444" t="str">
            <v>N</v>
          </cell>
          <cell r="V444">
            <v>0</v>
          </cell>
          <cell r="W444" t="str">
            <v/>
          </cell>
          <cell r="X444" t="str">
            <v>N</v>
          </cell>
          <cell r="Y444">
            <v>0</v>
          </cell>
          <cell r="Z444">
            <v>0</v>
          </cell>
          <cell r="AA444" t="b">
            <v>0</v>
          </cell>
          <cell r="AB444" t="str">
            <v/>
          </cell>
          <cell r="AC444" t="str">
            <v/>
          </cell>
          <cell r="AD444" t="str">
            <v>CT602</v>
          </cell>
          <cell r="AE444">
            <v>0</v>
          </cell>
          <cell r="AG444">
            <v>310</v>
          </cell>
          <cell r="AH444" t="str">
            <v>CT602</v>
          </cell>
        </row>
        <row r="445">
          <cell r="B445" t="str">
            <v>RF792</v>
          </cell>
          <cell r="C445" t="str">
            <v>Robel</v>
          </cell>
          <cell r="D445" t="str">
            <v>Fesoom</v>
          </cell>
          <cell r="E445" t="str">
            <v>SMU</v>
          </cell>
          <cell r="F445" t="str">
            <v>SMU</v>
          </cell>
          <cell r="G445" t="str">
            <v>Male</v>
          </cell>
          <cell r="H445" t="str">
            <v>N</v>
          </cell>
          <cell r="I445" t="str">
            <v>Student</v>
          </cell>
          <cell r="J445">
            <v>0</v>
          </cell>
          <cell r="K445" t="str">
            <v/>
          </cell>
          <cell r="L445" t="str">
            <v>N</v>
          </cell>
          <cell r="M445">
            <v>0</v>
          </cell>
          <cell r="N445" t="str">
            <v/>
          </cell>
          <cell r="O445" t="str">
            <v>N</v>
          </cell>
          <cell r="P445">
            <v>0</v>
          </cell>
          <cell r="Q445" t="str">
            <v/>
          </cell>
          <cell r="R445" t="str">
            <v>N</v>
          </cell>
          <cell r="S445">
            <v>0</v>
          </cell>
          <cell r="T445" t="str">
            <v/>
          </cell>
          <cell r="U445" t="str">
            <v>N</v>
          </cell>
          <cell r="V445">
            <v>0</v>
          </cell>
          <cell r="W445" t="str">
            <v/>
          </cell>
          <cell r="X445" t="str">
            <v>N</v>
          </cell>
          <cell r="Y445">
            <v>0</v>
          </cell>
          <cell r="Z445">
            <v>0</v>
          </cell>
          <cell r="AA445">
            <v>0</v>
          </cell>
          <cell r="AB445">
            <v>115</v>
          </cell>
          <cell r="AC445">
            <v>353</v>
          </cell>
          <cell r="AD445" t="str">
            <v>RF792</v>
          </cell>
          <cell r="AE445" t="b">
            <v>0</v>
          </cell>
          <cell r="AG445" t="str">
            <v/>
          </cell>
          <cell r="AH445" t="str">
            <v>RF792</v>
          </cell>
        </row>
        <row r="446">
          <cell r="B446" t="str">
            <v>KT675</v>
          </cell>
          <cell r="C446" t="str">
            <v>Kailee</v>
          </cell>
          <cell r="D446" t="str">
            <v>Traficante</v>
          </cell>
          <cell r="E446" t="str">
            <v>LSE</v>
          </cell>
          <cell r="F446" t="str">
            <v>LSE</v>
          </cell>
          <cell r="G446" t="str">
            <v>Female</v>
          </cell>
          <cell r="H446" t="str">
            <v>N</v>
          </cell>
          <cell r="I446" t="str">
            <v>Student</v>
          </cell>
          <cell r="J446">
            <v>0</v>
          </cell>
          <cell r="K446" t="str">
            <v/>
          </cell>
          <cell r="L446" t="str">
            <v>N</v>
          </cell>
          <cell r="M446">
            <v>0</v>
          </cell>
          <cell r="N446" t="str">
            <v/>
          </cell>
          <cell r="O446" t="str">
            <v>N</v>
          </cell>
          <cell r="P446">
            <v>0</v>
          </cell>
          <cell r="Q446" t="str">
            <v/>
          </cell>
          <cell r="R446" t="str">
            <v>N</v>
          </cell>
          <cell r="S446">
            <v>0</v>
          </cell>
          <cell r="T446" t="str">
            <v/>
          </cell>
          <cell r="U446" t="str">
            <v>N</v>
          </cell>
          <cell r="V446">
            <v>0</v>
          </cell>
          <cell r="W446" t="str">
            <v/>
          </cell>
          <cell r="X446" t="str">
            <v>N</v>
          </cell>
          <cell r="Y446">
            <v>0</v>
          </cell>
          <cell r="Z446">
            <v>0</v>
          </cell>
          <cell r="AA446" t="b">
            <v>0</v>
          </cell>
          <cell r="AB446" t="str">
            <v/>
          </cell>
          <cell r="AC446" t="str">
            <v/>
          </cell>
          <cell r="AD446" t="str">
            <v>KT675</v>
          </cell>
          <cell r="AE446">
            <v>0</v>
          </cell>
          <cell r="AG446">
            <v>311</v>
          </cell>
          <cell r="AH446" t="str">
            <v>KT675</v>
          </cell>
        </row>
        <row r="447">
          <cell r="B447" t="str">
            <v>BT606</v>
          </cell>
          <cell r="C447" t="str">
            <v>Baptiste</v>
          </cell>
          <cell r="D447" t="str">
            <v>THEBERT</v>
          </cell>
          <cell r="E447" t="str">
            <v>Imperial</v>
          </cell>
          <cell r="F447" t="str">
            <v>Imperial</v>
          </cell>
          <cell r="G447" t="str">
            <v>Male</v>
          </cell>
          <cell r="H447" t="str">
            <v>N</v>
          </cell>
          <cell r="I447" t="str">
            <v>Student</v>
          </cell>
          <cell r="J447">
            <v>0</v>
          </cell>
          <cell r="K447" t="str">
            <v/>
          </cell>
          <cell r="L447" t="str">
            <v>N</v>
          </cell>
          <cell r="M447">
            <v>0</v>
          </cell>
          <cell r="N447" t="str">
            <v/>
          </cell>
          <cell r="O447" t="str">
            <v>N</v>
          </cell>
          <cell r="P447">
            <v>0</v>
          </cell>
          <cell r="Q447" t="str">
            <v/>
          </cell>
          <cell r="R447" t="str">
            <v>N</v>
          </cell>
          <cell r="S447">
            <v>0</v>
          </cell>
          <cell r="T447" t="str">
            <v/>
          </cell>
          <cell r="U447" t="str">
            <v>N</v>
          </cell>
          <cell r="V447">
            <v>0</v>
          </cell>
          <cell r="W447" t="str">
            <v/>
          </cell>
          <cell r="X447" t="str">
            <v>N</v>
          </cell>
          <cell r="Y447">
            <v>0</v>
          </cell>
          <cell r="Z447">
            <v>0</v>
          </cell>
          <cell r="AA447">
            <v>0</v>
          </cell>
          <cell r="AB447">
            <v>115</v>
          </cell>
          <cell r="AC447">
            <v>354</v>
          </cell>
          <cell r="AD447" t="str">
            <v>BT606</v>
          </cell>
          <cell r="AE447" t="b">
            <v>0</v>
          </cell>
          <cell r="AG447" t="str">
            <v/>
          </cell>
          <cell r="AH447" t="str">
            <v>BT606</v>
          </cell>
        </row>
        <row r="448">
          <cell r="B448" t="str">
            <v>MZ447</v>
          </cell>
          <cell r="C448" t="str">
            <v>Monika</v>
          </cell>
          <cell r="D448" t="str">
            <v>Zbytniewska</v>
          </cell>
          <cell r="E448" t="str">
            <v>Imperial</v>
          </cell>
          <cell r="F448" t="str">
            <v>Imperial</v>
          </cell>
          <cell r="G448" t="str">
            <v>Female</v>
          </cell>
          <cell r="H448" t="str">
            <v>N</v>
          </cell>
          <cell r="I448" t="str">
            <v>Student</v>
          </cell>
          <cell r="J448">
            <v>0</v>
          </cell>
          <cell r="K448" t="str">
            <v/>
          </cell>
          <cell r="L448" t="str">
            <v>N</v>
          </cell>
          <cell r="M448">
            <v>0</v>
          </cell>
          <cell r="N448" t="str">
            <v/>
          </cell>
          <cell r="O448" t="str">
            <v>N</v>
          </cell>
          <cell r="P448">
            <v>0</v>
          </cell>
          <cell r="Q448" t="str">
            <v/>
          </cell>
          <cell r="R448" t="str">
            <v>N</v>
          </cell>
          <cell r="S448">
            <v>0</v>
          </cell>
          <cell r="T448" t="str">
            <v/>
          </cell>
          <cell r="U448" t="str">
            <v>N</v>
          </cell>
          <cell r="V448">
            <v>0</v>
          </cell>
          <cell r="W448" t="str">
            <v/>
          </cell>
          <cell r="X448" t="str">
            <v>N</v>
          </cell>
          <cell r="Y448">
            <v>0</v>
          </cell>
          <cell r="Z448">
            <v>0</v>
          </cell>
          <cell r="AA448" t="b">
            <v>0</v>
          </cell>
          <cell r="AB448" t="str">
            <v/>
          </cell>
          <cell r="AC448" t="str">
            <v/>
          </cell>
          <cell r="AD448" t="str">
            <v>MZ447</v>
          </cell>
          <cell r="AE448">
            <v>0</v>
          </cell>
          <cell r="AG448">
            <v>312</v>
          </cell>
          <cell r="AH448" t="str">
            <v>MZ447</v>
          </cell>
        </row>
        <row r="449">
          <cell r="B449" t="str">
            <v>PP773</v>
          </cell>
          <cell r="C449" t="str">
            <v>Peter</v>
          </cell>
          <cell r="D449" t="str">
            <v>Pedersen</v>
          </cell>
          <cell r="E449" t="str">
            <v>KCL</v>
          </cell>
          <cell r="F449" t="str">
            <v>King's</v>
          </cell>
          <cell r="G449" t="str">
            <v>Male</v>
          </cell>
          <cell r="H449" t="str">
            <v>N</v>
          </cell>
          <cell r="I449" t="str">
            <v>Student</v>
          </cell>
          <cell r="J449">
            <v>0</v>
          </cell>
          <cell r="K449" t="str">
            <v/>
          </cell>
          <cell r="L449" t="str">
            <v>N</v>
          </cell>
          <cell r="M449">
            <v>0</v>
          </cell>
          <cell r="N449" t="str">
            <v/>
          </cell>
          <cell r="O449" t="str">
            <v>N</v>
          </cell>
          <cell r="P449">
            <v>0</v>
          </cell>
          <cell r="Q449" t="str">
            <v/>
          </cell>
          <cell r="R449" t="str">
            <v>N</v>
          </cell>
          <cell r="S449">
            <v>0</v>
          </cell>
          <cell r="T449" t="str">
            <v/>
          </cell>
          <cell r="U449" t="str">
            <v>N</v>
          </cell>
          <cell r="V449">
            <v>0</v>
          </cell>
          <cell r="W449" t="str">
            <v/>
          </cell>
          <cell r="X449" t="str">
            <v>N</v>
          </cell>
          <cell r="Y449">
            <v>0</v>
          </cell>
          <cell r="Z449">
            <v>0</v>
          </cell>
          <cell r="AA449">
            <v>0</v>
          </cell>
          <cell r="AB449">
            <v>115</v>
          </cell>
          <cell r="AC449">
            <v>355</v>
          </cell>
          <cell r="AD449" t="str">
            <v>PP773</v>
          </cell>
          <cell r="AE449" t="b">
            <v>0</v>
          </cell>
          <cell r="AG449" t="str">
            <v/>
          </cell>
          <cell r="AH449" t="str">
            <v>PP773</v>
          </cell>
        </row>
        <row r="450">
          <cell r="B450" t="str">
            <v>TB894</v>
          </cell>
          <cell r="C450" t="str">
            <v>Thomas</v>
          </cell>
          <cell r="D450" t="str">
            <v>Bayley</v>
          </cell>
          <cell r="E450" t="str">
            <v>Imperial</v>
          </cell>
          <cell r="F450" t="str">
            <v>Imperial</v>
          </cell>
          <cell r="G450" t="str">
            <v>Male</v>
          </cell>
          <cell r="H450" t="str">
            <v>N</v>
          </cell>
          <cell r="I450" t="str">
            <v>Student</v>
          </cell>
          <cell r="J450">
            <v>0</v>
          </cell>
          <cell r="K450" t="str">
            <v/>
          </cell>
          <cell r="L450" t="str">
            <v>N</v>
          </cell>
          <cell r="M450">
            <v>0</v>
          </cell>
          <cell r="N450" t="str">
            <v/>
          </cell>
          <cell r="O450" t="str">
            <v>N</v>
          </cell>
          <cell r="P450">
            <v>0</v>
          </cell>
          <cell r="Q450" t="str">
            <v/>
          </cell>
          <cell r="R450" t="str">
            <v>N</v>
          </cell>
          <cell r="S450">
            <v>0</v>
          </cell>
          <cell r="T450" t="str">
            <v/>
          </cell>
          <cell r="U450" t="str">
            <v>N</v>
          </cell>
          <cell r="V450">
            <v>0</v>
          </cell>
          <cell r="W450" t="str">
            <v/>
          </cell>
          <cell r="X450" t="str">
            <v>N</v>
          </cell>
          <cell r="Y450">
            <v>0</v>
          </cell>
          <cell r="Z450">
            <v>0</v>
          </cell>
          <cell r="AA450">
            <v>0</v>
          </cell>
          <cell r="AB450">
            <v>115</v>
          </cell>
          <cell r="AC450">
            <v>356</v>
          </cell>
          <cell r="AD450" t="str">
            <v>TB894</v>
          </cell>
          <cell r="AE450" t="b">
            <v>0</v>
          </cell>
          <cell r="AG450" t="str">
            <v/>
          </cell>
          <cell r="AH450" t="str">
            <v>TB894</v>
          </cell>
        </row>
        <row r="451">
          <cell r="B451" t="str">
            <v>SW233</v>
          </cell>
          <cell r="C451" t="str">
            <v>Simon</v>
          </cell>
          <cell r="D451" t="str">
            <v>Williams</v>
          </cell>
          <cell r="E451" t="str">
            <v>RHUL</v>
          </cell>
          <cell r="F451" t="str">
            <v>RHUL</v>
          </cell>
          <cell r="G451" t="str">
            <v>Male</v>
          </cell>
          <cell r="H451" t="str">
            <v>N</v>
          </cell>
          <cell r="I451" t="str">
            <v>Student</v>
          </cell>
          <cell r="J451">
            <v>0</v>
          </cell>
          <cell r="K451" t="str">
            <v/>
          </cell>
          <cell r="L451" t="str">
            <v>N</v>
          </cell>
          <cell r="M451">
            <v>0</v>
          </cell>
          <cell r="N451" t="str">
            <v/>
          </cell>
          <cell r="O451" t="str">
            <v>N</v>
          </cell>
          <cell r="P451">
            <v>0</v>
          </cell>
          <cell r="Q451" t="str">
            <v/>
          </cell>
          <cell r="R451" t="str">
            <v>N</v>
          </cell>
          <cell r="S451">
            <v>0</v>
          </cell>
          <cell r="T451" t="str">
            <v/>
          </cell>
          <cell r="U451" t="str">
            <v>N</v>
          </cell>
          <cell r="V451">
            <v>0</v>
          </cell>
          <cell r="W451" t="str">
            <v/>
          </cell>
          <cell r="X451" t="str">
            <v>N</v>
          </cell>
          <cell r="Y451">
            <v>0</v>
          </cell>
          <cell r="Z451">
            <v>0</v>
          </cell>
          <cell r="AA451">
            <v>0</v>
          </cell>
          <cell r="AB451">
            <v>115</v>
          </cell>
          <cell r="AC451">
            <v>357</v>
          </cell>
          <cell r="AD451" t="str">
            <v>SW233</v>
          </cell>
          <cell r="AE451" t="b">
            <v>0</v>
          </cell>
          <cell r="AG451" t="str">
            <v/>
          </cell>
          <cell r="AH451" t="str">
            <v>SW233</v>
          </cell>
        </row>
        <row r="452">
          <cell r="B452" t="str">
            <v>SP973</v>
          </cell>
          <cell r="C452" t="str">
            <v>Suchan</v>
          </cell>
          <cell r="D452" t="str">
            <v>Park</v>
          </cell>
          <cell r="E452" t="str">
            <v>UCL</v>
          </cell>
          <cell r="F452" t="str">
            <v>UCL</v>
          </cell>
          <cell r="G452" t="str">
            <v>Male</v>
          </cell>
          <cell r="H452" t="str">
            <v>N</v>
          </cell>
          <cell r="I452" t="str">
            <v>Student</v>
          </cell>
          <cell r="J452">
            <v>0</v>
          </cell>
          <cell r="K452" t="str">
            <v/>
          </cell>
          <cell r="L452" t="str">
            <v>N</v>
          </cell>
          <cell r="M452">
            <v>0</v>
          </cell>
          <cell r="N452" t="str">
            <v/>
          </cell>
          <cell r="O452" t="str">
            <v>N</v>
          </cell>
          <cell r="P452">
            <v>0</v>
          </cell>
          <cell r="Q452" t="str">
            <v/>
          </cell>
          <cell r="R452" t="str">
            <v>N</v>
          </cell>
          <cell r="S452">
            <v>0</v>
          </cell>
          <cell r="T452" t="str">
            <v/>
          </cell>
          <cell r="U452" t="str">
            <v>N</v>
          </cell>
          <cell r="V452">
            <v>0</v>
          </cell>
          <cell r="W452" t="str">
            <v/>
          </cell>
          <cell r="X452" t="str">
            <v>N</v>
          </cell>
          <cell r="Y452">
            <v>0</v>
          </cell>
          <cell r="Z452">
            <v>0</v>
          </cell>
          <cell r="AA452">
            <v>0</v>
          </cell>
          <cell r="AB452">
            <v>115</v>
          </cell>
          <cell r="AC452">
            <v>358</v>
          </cell>
          <cell r="AD452" t="str">
            <v>SP973</v>
          </cell>
          <cell r="AE452" t="b">
            <v>0</v>
          </cell>
          <cell r="AG452" t="str">
            <v/>
          </cell>
          <cell r="AH452" t="str">
            <v>SP973</v>
          </cell>
        </row>
        <row r="453">
          <cell r="B453" t="str">
            <v>hc574</v>
          </cell>
          <cell r="C453" t="str">
            <v>hugo</v>
          </cell>
          <cell r="D453" t="str">
            <v>chikli</v>
          </cell>
          <cell r="E453" t="str">
            <v>LSE</v>
          </cell>
          <cell r="F453" t="str">
            <v>LSE</v>
          </cell>
          <cell r="G453" t="str">
            <v>Male</v>
          </cell>
          <cell r="H453" t="str">
            <v>N</v>
          </cell>
          <cell r="I453" t="str">
            <v>Student</v>
          </cell>
          <cell r="J453">
            <v>0</v>
          </cell>
          <cell r="K453" t="str">
            <v/>
          </cell>
          <cell r="L453" t="str">
            <v>N</v>
          </cell>
          <cell r="M453">
            <v>0</v>
          </cell>
          <cell r="N453" t="str">
            <v/>
          </cell>
          <cell r="O453" t="str">
            <v>N</v>
          </cell>
          <cell r="P453">
            <v>0</v>
          </cell>
          <cell r="Q453" t="str">
            <v/>
          </cell>
          <cell r="R453" t="str">
            <v>N</v>
          </cell>
          <cell r="S453">
            <v>0</v>
          </cell>
          <cell r="T453" t="str">
            <v/>
          </cell>
          <cell r="U453" t="str">
            <v>N</v>
          </cell>
          <cell r="V453">
            <v>0</v>
          </cell>
          <cell r="W453" t="str">
            <v/>
          </cell>
          <cell r="X453" t="str">
            <v>N</v>
          </cell>
          <cell r="Y453">
            <v>0</v>
          </cell>
          <cell r="Z453">
            <v>0</v>
          </cell>
          <cell r="AA453">
            <v>0</v>
          </cell>
          <cell r="AB453">
            <v>115</v>
          </cell>
          <cell r="AC453">
            <v>359</v>
          </cell>
          <cell r="AD453" t="str">
            <v>hc574</v>
          </cell>
          <cell r="AE453" t="b">
            <v>0</v>
          </cell>
          <cell r="AG453" t="str">
            <v/>
          </cell>
          <cell r="AH453" t="str">
            <v>hc574</v>
          </cell>
        </row>
        <row r="454">
          <cell r="B454" t="str">
            <v>GG830</v>
          </cell>
          <cell r="C454" t="str">
            <v>Grey</v>
          </cell>
          <cell r="D454" t="str">
            <v>Grierson</v>
          </cell>
          <cell r="E454" t="str">
            <v>UCL</v>
          </cell>
          <cell r="F454" t="str">
            <v>UCL</v>
          </cell>
          <cell r="G454" t="str">
            <v>Male</v>
          </cell>
          <cell r="H454" t="str">
            <v>N</v>
          </cell>
          <cell r="I454" t="str">
            <v>Student</v>
          </cell>
          <cell r="J454">
            <v>0</v>
          </cell>
          <cell r="K454" t="str">
            <v/>
          </cell>
          <cell r="L454" t="str">
            <v>N</v>
          </cell>
          <cell r="M454">
            <v>0</v>
          </cell>
          <cell r="N454" t="str">
            <v/>
          </cell>
          <cell r="O454" t="str">
            <v>N</v>
          </cell>
          <cell r="P454">
            <v>0</v>
          </cell>
          <cell r="Q454" t="str">
            <v/>
          </cell>
          <cell r="R454" t="str">
            <v>N</v>
          </cell>
          <cell r="S454">
            <v>0</v>
          </cell>
          <cell r="T454" t="str">
            <v/>
          </cell>
          <cell r="U454" t="str">
            <v>N</v>
          </cell>
          <cell r="V454">
            <v>0</v>
          </cell>
          <cell r="W454" t="str">
            <v/>
          </cell>
          <cell r="X454" t="str">
            <v>N</v>
          </cell>
          <cell r="Y454">
            <v>0</v>
          </cell>
          <cell r="Z454">
            <v>0</v>
          </cell>
          <cell r="AA454">
            <v>0</v>
          </cell>
          <cell r="AB454">
            <v>115</v>
          </cell>
          <cell r="AC454">
            <v>360</v>
          </cell>
          <cell r="AD454" t="str">
            <v>GG830</v>
          </cell>
          <cell r="AE454" t="b">
            <v>0</v>
          </cell>
          <cell r="AG454" t="str">
            <v/>
          </cell>
          <cell r="AH454" t="str">
            <v>GG830</v>
          </cell>
        </row>
        <row r="455">
          <cell r="B455" t="str">
            <v>ZL170</v>
          </cell>
          <cell r="C455" t="str">
            <v>Zhan Hong</v>
          </cell>
          <cell r="D455" t="str">
            <v>Low</v>
          </cell>
          <cell r="E455" t="str">
            <v>UCL</v>
          </cell>
          <cell r="F455" t="str">
            <v>UCL</v>
          </cell>
          <cell r="G455" t="str">
            <v>Male</v>
          </cell>
          <cell r="H455" t="str">
            <v>N</v>
          </cell>
          <cell r="I455" t="str">
            <v>Student</v>
          </cell>
          <cell r="J455">
            <v>0</v>
          </cell>
          <cell r="K455" t="str">
            <v/>
          </cell>
          <cell r="L455" t="str">
            <v>N</v>
          </cell>
          <cell r="M455">
            <v>0</v>
          </cell>
          <cell r="N455" t="str">
            <v/>
          </cell>
          <cell r="O455" t="str">
            <v>N</v>
          </cell>
          <cell r="P455">
            <v>0</v>
          </cell>
          <cell r="Q455" t="str">
            <v/>
          </cell>
          <cell r="R455" t="str">
            <v>N</v>
          </cell>
          <cell r="S455">
            <v>0</v>
          </cell>
          <cell r="T455" t="str">
            <v/>
          </cell>
          <cell r="U455" t="str">
            <v>N</v>
          </cell>
          <cell r="V455">
            <v>0</v>
          </cell>
          <cell r="W455" t="str">
            <v/>
          </cell>
          <cell r="X455" t="str">
            <v>N</v>
          </cell>
          <cell r="Y455">
            <v>0</v>
          </cell>
          <cell r="Z455">
            <v>0</v>
          </cell>
          <cell r="AA455">
            <v>0</v>
          </cell>
          <cell r="AB455">
            <v>115</v>
          </cell>
          <cell r="AC455">
            <v>361</v>
          </cell>
          <cell r="AD455" t="str">
            <v>ZL170</v>
          </cell>
          <cell r="AE455" t="b">
            <v>0</v>
          </cell>
          <cell r="AG455" t="str">
            <v/>
          </cell>
          <cell r="AH455" t="str">
            <v>ZL170</v>
          </cell>
        </row>
        <row r="456">
          <cell r="B456" t="str">
            <v>AF386</v>
          </cell>
          <cell r="C456" t="str">
            <v>Anna</v>
          </cell>
          <cell r="D456" t="str">
            <v>Fleming</v>
          </cell>
          <cell r="E456" t="str">
            <v>Imperial</v>
          </cell>
          <cell r="F456" t="str">
            <v>Imperial</v>
          </cell>
          <cell r="G456" t="str">
            <v>Female</v>
          </cell>
          <cell r="H456" t="str">
            <v>N</v>
          </cell>
          <cell r="I456" t="str">
            <v>Student</v>
          </cell>
          <cell r="J456">
            <v>0</v>
          </cell>
          <cell r="K456" t="str">
            <v/>
          </cell>
          <cell r="L456" t="str">
            <v>N</v>
          </cell>
          <cell r="M456">
            <v>0</v>
          </cell>
          <cell r="N456" t="str">
            <v/>
          </cell>
          <cell r="O456" t="str">
            <v>N</v>
          </cell>
          <cell r="P456">
            <v>0</v>
          </cell>
          <cell r="Q456" t="str">
            <v/>
          </cell>
          <cell r="R456" t="str">
            <v>N</v>
          </cell>
          <cell r="S456">
            <v>0</v>
          </cell>
          <cell r="T456" t="str">
            <v/>
          </cell>
          <cell r="U456" t="str">
            <v>N</v>
          </cell>
          <cell r="V456">
            <v>0</v>
          </cell>
          <cell r="W456" t="str">
            <v/>
          </cell>
          <cell r="X456" t="str">
            <v>N</v>
          </cell>
          <cell r="Y456">
            <v>0</v>
          </cell>
          <cell r="Z456">
            <v>0</v>
          </cell>
          <cell r="AA456" t="b">
            <v>0</v>
          </cell>
          <cell r="AB456" t="str">
            <v/>
          </cell>
          <cell r="AC456" t="str">
            <v/>
          </cell>
          <cell r="AD456" t="str">
            <v>AF386</v>
          </cell>
          <cell r="AE456">
            <v>0</v>
          </cell>
          <cell r="AG456">
            <v>313</v>
          </cell>
          <cell r="AH456" t="str">
            <v>AF386</v>
          </cell>
        </row>
        <row r="457">
          <cell r="B457" t="str">
            <v>SM237</v>
          </cell>
          <cell r="C457" t="str">
            <v>Sarah</v>
          </cell>
          <cell r="D457" t="str">
            <v>Murphy</v>
          </cell>
          <cell r="E457" t="str">
            <v>UCL</v>
          </cell>
          <cell r="F457" t="str">
            <v>UCL</v>
          </cell>
          <cell r="G457" t="str">
            <v>Female</v>
          </cell>
          <cell r="H457" t="str">
            <v>N</v>
          </cell>
          <cell r="I457" t="str">
            <v>Student</v>
          </cell>
          <cell r="J457">
            <v>0</v>
          </cell>
          <cell r="K457" t="str">
            <v/>
          </cell>
          <cell r="L457" t="str">
            <v>N</v>
          </cell>
          <cell r="M457">
            <v>0</v>
          </cell>
          <cell r="N457" t="str">
            <v/>
          </cell>
          <cell r="O457" t="str">
            <v>N</v>
          </cell>
          <cell r="P457">
            <v>0</v>
          </cell>
          <cell r="Q457" t="str">
            <v/>
          </cell>
          <cell r="R457" t="str">
            <v>N</v>
          </cell>
          <cell r="S457">
            <v>0</v>
          </cell>
          <cell r="T457" t="str">
            <v/>
          </cell>
          <cell r="U457" t="str">
            <v>N</v>
          </cell>
          <cell r="V457">
            <v>0</v>
          </cell>
          <cell r="W457" t="str">
            <v/>
          </cell>
          <cell r="X457" t="str">
            <v>N</v>
          </cell>
          <cell r="Y457">
            <v>0</v>
          </cell>
          <cell r="Z457">
            <v>0</v>
          </cell>
          <cell r="AA457" t="b">
            <v>0</v>
          </cell>
          <cell r="AB457" t="str">
            <v/>
          </cell>
          <cell r="AC457" t="str">
            <v/>
          </cell>
          <cell r="AD457" t="str">
            <v>SM237</v>
          </cell>
          <cell r="AE457">
            <v>0</v>
          </cell>
          <cell r="AG457">
            <v>314</v>
          </cell>
          <cell r="AH457" t="str">
            <v>SM237</v>
          </cell>
        </row>
        <row r="458">
          <cell r="B458" t="str">
            <v>MA435</v>
          </cell>
          <cell r="C458" t="str">
            <v>Megan</v>
          </cell>
          <cell r="D458" t="str">
            <v>Allerton</v>
          </cell>
          <cell r="E458" t="str">
            <v>Imperial</v>
          </cell>
          <cell r="F458" t="str">
            <v>Imperial</v>
          </cell>
          <cell r="G458" t="str">
            <v>Female</v>
          </cell>
          <cell r="H458" t="str">
            <v>N</v>
          </cell>
          <cell r="I458" t="str">
            <v>Student</v>
          </cell>
          <cell r="J458">
            <v>0</v>
          </cell>
          <cell r="K458" t="str">
            <v/>
          </cell>
          <cell r="L458" t="str">
            <v>N</v>
          </cell>
          <cell r="M458">
            <v>0</v>
          </cell>
          <cell r="N458" t="str">
            <v/>
          </cell>
          <cell r="O458" t="str">
            <v>N</v>
          </cell>
          <cell r="P458">
            <v>0</v>
          </cell>
          <cell r="Q458" t="str">
            <v/>
          </cell>
          <cell r="R458" t="str">
            <v>N</v>
          </cell>
          <cell r="S458">
            <v>0</v>
          </cell>
          <cell r="T458" t="str">
            <v/>
          </cell>
          <cell r="U458" t="str">
            <v>N</v>
          </cell>
          <cell r="V458">
            <v>0</v>
          </cell>
          <cell r="W458" t="str">
            <v/>
          </cell>
          <cell r="X458" t="str">
            <v>N</v>
          </cell>
          <cell r="Y458">
            <v>0</v>
          </cell>
          <cell r="Z458">
            <v>0</v>
          </cell>
          <cell r="AA458" t="b">
            <v>0</v>
          </cell>
          <cell r="AB458" t="str">
            <v/>
          </cell>
          <cell r="AC458" t="str">
            <v/>
          </cell>
          <cell r="AD458" t="str">
            <v>MA435</v>
          </cell>
          <cell r="AE458">
            <v>0</v>
          </cell>
          <cell r="AG458">
            <v>315</v>
          </cell>
          <cell r="AH458" t="str">
            <v>MA435</v>
          </cell>
        </row>
        <row r="459">
          <cell r="B459" t="str">
            <v>AS131</v>
          </cell>
          <cell r="C459" t="str">
            <v>Alex</v>
          </cell>
          <cell r="D459" t="str">
            <v>Spalding</v>
          </cell>
          <cell r="E459" t="str">
            <v>UCL</v>
          </cell>
          <cell r="F459" t="str">
            <v>UCL</v>
          </cell>
          <cell r="G459" t="str">
            <v>Male</v>
          </cell>
          <cell r="H459" t="str">
            <v>N</v>
          </cell>
          <cell r="I459" t="str">
            <v>Student</v>
          </cell>
          <cell r="J459">
            <v>0</v>
          </cell>
          <cell r="K459" t="str">
            <v/>
          </cell>
          <cell r="L459" t="str">
            <v>N</v>
          </cell>
          <cell r="M459">
            <v>0</v>
          </cell>
          <cell r="N459" t="str">
            <v/>
          </cell>
          <cell r="O459" t="str">
            <v>N</v>
          </cell>
          <cell r="P459">
            <v>0</v>
          </cell>
          <cell r="Q459" t="str">
            <v/>
          </cell>
          <cell r="R459" t="str">
            <v>N</v>
          </cell>
          <cell r="S459">
            <v>0</v>
          </cell>
          <cell r="T459" t="str">
            <v/>
          </cell>
          <cell r="U459" t="str">
            <v>N</v>
          </cell>
          <cell r="V459">
            <v>0</v>
          </cell>
          <cell r="W459" t="str">
            <v/>
          </cell>
          <cell r="X459" t="str">
            <v>N</v>
          </cell>
          <cell r="Y459">
            <v>0</v>
          </cell>
          <cell r="Z459">
            <v>0</v>
          </cell>
          <cell r="AA459">
            <v>0</v>
          </cell>
          <cell r="AB459">
            <v>115</v>
          </cell>
          <cell r="AC459">
            <v>362</v>
          </cell>
          <cell r="AD459" t="str">
            <v>AS131</v>
          </cell>
          <cell r="AE459" t="b">
            <v>0</v>
          </cell>
          <cell r="AG459" t="str">
            <v/>
          </cell>
          <cell r="AH459" t="str">
            <v>AS131</v>
          </cell>
        </row>
        <row r="460">
          <cell r="B460" t="str">
            <v>BC720</v>
          </cell>
          <cell r="C460" t="str">
            <v>Ben</v>
          </cell>
          <cell r="D460" t="str">
            <v>Christy</v>
          </cell>
          <cell r="E460" t="str">
            <v>LSE</v>
          </cell>
          <cell r="F460" t="str">
            <v>LSE</v>
          </cell>
          <cell r="G460" t="str">
            <v>Male</v>
          </cell>
          <cell r="H460" t="str">
            <v>N</v>
          </cell>
          <cell r="I460" t="str">
            <v>Student</v>
          </cell>
          <cell r="J460">
            <v>0</v>
          </cell>
          <cell r="K460" t="str">
            <v/>
          </cell>
          <cell r="L460" t="str">
            <v>N</v>
          </cell>
          <cell r="M460">
            <v>0</v>
          </cell>
          <cell r="N460" t="str">
            <v/>
          </cell>
          <cell r="O460" t="str">
            <v>N</v>
          </cell>
          <cell r="P460">
            <v>0</v>
          </cell>
          <cell r="Q460" t="str">
            <v/>
          </cell>
          <cell r="R460" t="str">
            <v>N</v>
          </cell>
          <cell r="S460">
            <v>0</v>
          </cell>
          <cell r="T460" t="str">
            <v/>
          </cell>
          <cell r="U460" t="str">
            <v>N</v>
          </cell>
          <cell r="V460">
            <v>0</v>
          </cell>
          <cell r="W460" t="str">
            <v/>
          </cell>
          <cell r="X460" t="str">
            <v>N</v>
          </cell>
          <cell r="Y460">
            <v>0</v>
          </cell>
          <cell r="Z460">
            <v>0</v>
          </cell>
          <cell r="AA460">
            <v>0</v>
          </cell>
          <cell r="AB460">
            <v>115</v>
          </cell>
          <cell r="AC460">
            <v>363</v>
          </cell>
          <cell r="AD460" t="str">
            <v>BC720</v>
          </cell>
          <cell r="AE460" t="b">
            <v>0</v>
          </cell>
          <cell r="AG460" t="str">
            <v/>
          </cell>
          <cell r="AH460" t="str">
            <v>BC720</v>
          </cell>
        </row>
        <row r="461">
          <cell r="B461" t="str">
            <v>fh310</v>
          </cell>
          <cell r="C461" t="str">
            <v>finn</v>
          </cell>
          <cell r="D461" t="str">
            <v>hutton</v>
          </cell>
          <cell r="E461" t="str">
            <v>SMU</v>
          </cell>
          <cell r="F461" t="str">
            <v>SMU</v>
          </cell>
          <cell r="G461" t="str">
            <v>Male</v>
          </cell>
          <cell r="H461" t="str">
            <v>N</v>
          </cell>
          <cell r="I461" t="str">
            <v>Student</v>
          </cell>
          <cell r="J461">
            <v>0</v>
          </cell>
          <cell r="K461" t="str">
            <v/>
          </cell>
          <cell r="L461" t="str">
            <v>N</v>
          </cell>
          <cell r="M461">
            <v>0</v>
          </cell>
          <cell r="N461" t="str">
            <v/>
          </cell>
          <cell r="O461" t="str">
            <v>N</v>
          </cell>
          <cell r="P461">
            <v>0</v>
          </cell>
          <cell r="Q461" t="str">
            <v/>
          </cell>
          <cell r="R461" t="str">
            <v>N</v>
          </cell>
          <cell r="S461">
            <v>0</v>
          </cell>
          <cell r="T461" t="str">
            <v/>
          </cell>
          <cell r="U461" t="str">
            <v>N</v>
          </cell>
          <cell r="V461">
            <v>0</v>
          </cell>
          <cell r="W461" t="str">
            <v/>
          </cell>
          <cell r="X461" t="str">
            <v>N</v>
          </cell>
          <cell r="Y461">
            <v>0</v>
          </cell>
          <cell r="Z461">
            <v>0</v>
          </cell>
          <cell r="AA461">
            <v>0</v>
          </cell>
          <cell r="AB461">
            <v>115</v>
          </cell>
          <cell r="AC461">
            <v>364</v>
          </cell>
          <cell r="AD461" t="str">
            <v>fh310</v>
          </cell>
          <cell r="AE461" t="b">
            <v>0</v>
          </cell>
          <cell r="AG461" t="str">
            <v/>
          </cell>
          <cell r="AH461" t="str">
            <v>fh310</v>
          </cell>
        </row>
        <row r="462">
          <cell r="B462" t="str">
            <v>EC305</v>
          </cell>
          <cell r="C462" t="str">
            <v>Edward</v>
          </cell>
          <cell r="D462" t="str">
            <v>Clark</v>
          </cell>
          <cell r="E462" t="str">
            <v>Imperial</v>
          </cell>
          <cell r="F462" t="str">
            <v>Imperial</v>
          </cell>
          <cell r="G462" t="str">
            <v>Male</v>
          </cell>
          <cell r="H462" t="str">
            <v>N</v>
          </cell>
          <cell r="I462" t="str">
            <v>Student</v>
          </cell>
          <cell r="J462">
            <v>0</v>
          </cell>
          <cell r="K462" t="str">
            <v/>
          </cell>
          <cell r="L462" t="str">
            <v>N</v>
          </cell>
          <cell r="M462">
            <v>0</v>
          </cell>
          <cell r="N462" t="str">
            <v/>
          </cell>
          <cell r="O462" t="str">
            <v>N</v>
          </cell>
          <cell r="P462">
            <v>0</v>
          </cell>
          <cell r="Q462" t="str">
            <v/>
          </cell>
          <cell r="R462" t="str">
            <v>N</v>
          </cell>
          <cell r="S462">
            <v>0</v>
          </cell>
          <cell r="T462" t="str">
            <v/>
          </cell>
          <cell r="U462" t="str">
            <v>N</v>
          </cell>
          <cell r="V462">
            <v>0</v>
          </cell>
          <cell r="W462" t="str">
            <v/>
          </cell>
          <cell r="X462" t="str">
            <v>N</v>
          </cell>
          <cell r="Y462">
            <v>0</v>
          </cell>
          <cell r="Z462">
            <v>0</v>
          </cell>
          <cell r="AA462">
            <v>0</v>
          </cell>
          <cell r="AB462">
            <v>115</v>
          </cell>
          <cell r="AC462">
            <v>365</v>
          </cell>
          <cell r="AD462" t="str">
            <v>EC305</v>
          </cell>
          <cell r="AE462" t="b">
            <v>0</v>
          </cell>
          <cell r="AG462" t="str">
            <v/>
          </cell>
          <cell r="AH462" t="str">
            <v>EC305</v>
          </cell>
        </row>
        <row r="463">
          <cell r="B463" t="str">
            <v>RW980</v>
          </cell>
          <cell r="C463" t="str">
            <v>Ross Matthew</v>
          </cell>
          <cell r="D463" t="str">
            <v>Whelan</v>
          </cell>
          <cell r="E463" t="str">
            <v>St Georges</v>
          </cell>
          <cell r="F463" t="str">
            <v>St George's</v>
          </cell>
          <cell r="G463" t="str">
            <v>Male</v>
          </cell>
          <cell r="H463" t="str">
            <v>Y</v>
          </cell>
          <cell r="I463" t="str">
            <v>Student</v>
          </cell>
          <cell r="J463">
            <v>0</v>
          </cell>
          <cell r="K463" t="str">
            <v/>
          </cell>
          <cell r="L463" t="str">
            <v>N</v>
          </cell>
          <cell r="M463">
            <v>0</v>
          </cell>
          <cell r="N463" t="str">
            <v/>
          </cell>
          <cell r="O463" t="str">
            <v>N</v>
          </cell>
          <cell r="P463">
            <v>0</v>
          </cell>
          <cell r="Q463" t="str">
            <v/>
          </cell>
          <cell r="R463" t="str">
            <v>N</v>
          </cell>
          <cell r="S463">
            <v>0</v>
          </cell>
          <cell r="T463" t="str">
            <v/>
          </cell>
          <cell r="U463" t="str">
            <v>N</v>
          </cell>
          <cell r="V463">
            <v>0</v>
          </cell>
          <cell r="W463" t="str">
            <v/>
          </cell>
          <cell r="X463" t="str">
            <v>N</v>
          </cell>
          <cell r="Y463">
            <v>0</v>
          </cell>
          <cell r="Z463">
            <v>0</v>
          </cell>
          <cell r="AA463">
            <v>0</v>
          </cell>
          <cell r="AB463">
            <v>115</v>
          </cell>
          <cell r="AC463">
            <v>366</v>
          </cell>
          <cell r="AD463" t="str">
            <v>RW980</v>
          </cell>
          <cell r="AE463" t="b">
            <v>0</v>
          </cell>
          <cell r="AG463" t="str">
            <v/>
          </cell>
          <cell r="AH463" t="str">
            <v>RW980</v>
          </cell>
        </row>
        <row r="464">
          <cell r="B464" t="str">
            <v>PL380</v>
          </cell>
          <cell r="C464" t="str">
            <v>Pierre-Louis</v>
          </cell>
          <cell r="D464" t="str">
            <v>Lostis</v>
          </cell>
          <cell r="E464" t="str">
            <v>LSE</v>
          </cell>
          <cell r="F464" t="str">
            <v>LSE</v>
          </cell>
          <cell r="G464" t="str">
            <v>Male</v>
          </cell>
          <cell r="H464" t="str">
            <v>N</v>
          </cell>
          <cell r="I464" t="str">
            <v>Student</v>
          </cell>
          <cell r="J464">
            <v>0</v>
          </cell>
          <cell r="K464" t="str">
            <v/>
          </cell>
          <cell r="L464" t="str">
            <v>N</v>
          </cell>
          <cell r="M464">
            <v>0</v>
          </cell>
          <cell r="N464" t="str">
            <v/>
          </cell>
          <cell r="O464" t="str">
            <v>N</v>
          </cell>
          <cell r="P464">
            <v>0</v>
          </cell>
          <cell r="Q464" t="str">
            <v/>
          </cell>
          <cell r="R464" t="str">
            <v>N</v>
          </cell>
          <cell r="S464">
            <v>0</v>
          </cell>
          <cell r="T464" t="str">
            <v/>
          </cell>
          <cell r="U464" t="str">
            <v>N</v>
          </cell>
          <cell r="V464">
            <v>0</v>
          </cell>
          <cell r="W464" t="str">
            <v/>
          </cell>
          <cell r="X464" t="str">
            <v>N</v>
          </cell>
          <cell r="Y464">
            <v>0</v>
          </cell>
          <cell r="Z464">
            <v>0</v>
          </cell>
          <cell r="AA464">
            <v>0</v>
          </cell>
          <cell r="AB464">
            <v>115</v>
          </cell>
          <cell r="AC464">
            <v>367</v>
          </cell>
          <cell r="AD464" t="str">
            <v>PL380</v>
          </cell>
          <cell r="AE464" t="b">
            <v>0</v>
          </cell>
          <cell r="AG464" t="str">
            <v/>
          </cell>
          <cell r="AH464" t="str">
            <v>PL380</v>
          </cell>
        </row>
        <row r="465">
          <cell r="B465" t="str">
            <v>NW957</v>
          </cell>
          <cell r="C465" t="str">
            <v>Neil</v>
          </cell>
          <cell r="D465" t="str">
            <v>Wellard</v>
          </cell>
          <cell r="E465" t="str">
            <v>SMU</v>
          </cell>
          <cell r="F465" t="str">
            <v>SMU</v>
          </cell>
          <cell r="G465" t="str">
            <v>Male</v>
          </cell>
          <cell r="H465" t="str">
            <v>N</v>
          </cell>
          <cell r="I465" t="str">
            <v>Student</v>
          </cell>
          <cell r="J465">
            <v>0</v>
          </cell>
          <cell r="K465" t="str">
            <v/>
          </cell>
          <cell r="L465" t="str">
            <v>N</v>
          </cell>
          <cell r="M465">
            <v>0</v>
          </cell>
          <cell r="N465" t="str">
            <v/>
          </cell>
          <cell r="O465" t="str">
            <v>N</v>
          </cell>
          <cell r="P465">
            <v>0</v>
          </cell>
          <cell r="Q465" t="str">
            <v/>
          </cell>
          <cell r="R465" t="str">
            <v>N</v>
          </cell>
          <cell r="S465">
            <v>0</v>
          </cell>
          <cell r="T465" t="str">
            <v/>
          </cell>
          <cell r="U465" t="str">
            <v>N</v>
          </cell>
          <cell r="V465">
            <v>0</v>
          </cell>
          <cell r="W465" t="str">
            <v/>
          </cell>
          <cell r="X465" t="str">
            <v>N</v>
          </cell>
          <cell r="Y465">
            <v>0</v>
          </cell>
          <cell r="Z465">
            <v>0</v>
          </cell>
          <cell r="AA465">
            <v>0</v>
          </cell>
          <cell r="AB465">
            <v>115</v>
          </cell>
          <cell r="AC465">
            <v>368</v>
          </cell>
          <cell r="AD465" t="str">
            <v>NW957</v>
          </cell>
          <cell r="AE465" t="b">
            <v>0</v>
          </cell>
          <cell r="AG465" t="str">
            <v/>
          </cell>
          <cell r="AH465" t="str">
            <v>NW957</v>
          </cell>
        </row>
        <row r="466">
          <cell r="B466" t="str">
            <v>AT904</v>
          </cell>
          <cell r="C466" t="str">
            <v>Amon</v>
          </cell>
          <cell r="D466" t="str">
            <v>Triba</v>
          </cell>
          <cell r="E466" t="str">
            <v>LSE</v>
          </cell>
          <cell r="F466" t="str">
            <v>LSE</v>
          </cell>
          <cell r="G466" t="str">
            <v>Male</v>
          </cell>
          <cell r="H466" t="str">
            <v>N</v>
          </cell>
          <cell r="I466" t="str">
            <v>Student</v>
          </cell>
          <cell r="J466">
            <v>0</v>
          </cell>
          <cell r="K466" t="str">
            <v/>
          </cell>
          <cell r="L466" t="str">
            <v>N</v>
          </cell>
          <cell r="M466">
            <v>0</v>
          </cell>
          <cell r="N466" t="str">
            <v/>
          </cell>
          <cell r="O466" t="str">
            <v>N</v>
          </cell>
          <cell r="P466">
            <v>0</v>
          </cell>
          <cell r="Q466" t="str">
            <v/>
          </cell>
          <cell r="R466" t="str">
            <v>N</v>
          </cell>
          <cell r="S466">
            <v>0</v>
          </cell>
          <cell r="T466" t="str">
            <v/>
          </cell>
          <cell r="U466" t="str">
            <v>N</v>
          </cell>
          <cell r="V466">
            <v>0</v>
          </cell>
          <cell r="W466" t="str">
            <v/>
          </cell>
          <cell r="X466" t="str">
            <v>N</v>
          </cell>
          <cell r="Y466">
            <v>0</v>
          </cell>
          <cell r="Z466">
            <v>0</v>
          </cell>
          <cell r="AA466">
            <v>0</v>
          </cell>
          <cell r="AB466">
            <v>115</v>
          </cell>
          <cell r="AC466">
            <v>369</v>
          </cell>
          <cell r="AD466" t="str">
            <v>AT904</v>
          </cell>
          <cell r="AE466" t="b">
            <v>0</v>
          </cell>
          <cell r="AG466" t="str">
            <v/>
          </cell>
          <cell r="AH466" t="str">
            <v>AT904</v>
          </cell>
        </row>
        <row r="467">
          <cell r="B467" t="str">
            <v>AM765</v>
          </cell>
          <cell r="C467" t="str">
            <v>Adam</v>
          </cell>
          <cell r="D467" t="str">
            <v>Moore</v>
          </cell>
          <cell r="E467" t="str">
            <v>SMU</v>
          </cell>
          <cell r="F467" t="str">
            <v>SMU</v>
          </cell>
          <cell r="G467" t="str">
            <v>Male</v>
          </cell>
          <cell r="H467" t="str">
            <v>N</v>
          </cell>
          <cell r="I467" t="str">
            <v>Student</v>
          </cell>
          <cell r="J467">
            <v>0</v>
          </cell>
          <cell r="K467" t="str">
            <v/>
          </cell>
          <cell r="L467" t="str">
            <v>N</v>
          </cell>
          <cell r="M467">
            <v>0</v>
          </cell>
          <cell r="N467" t="str">
            <v/>
          </cell>
          <cell r="O467" t="str">
            <v>N</v>
          </cell>
          <cell r="P467">
            <v>0</v>
          </cell>
          <cell r="Q467" t="str">
            <v/>
          </cell>
          <cell r="R467" t="str">
            <v>N</v>
          </cell>
          <cell r="S467">
            <v>0</v>
          </cell>
          <cell r="T467" t="str">
            <v/>
          </cell>
          <cell r="U467" t="str">
            <v>N</v>
          </cell>
          <cell r="V467">
            <v>0</v>
          </cell>
          <cell r="W467" t="str">
            <v/>
          </cell>
          <cell r="X467" t="str">
            <v>N</v>
          </cell>
          <cell r="Y467">
            <v>0</v>
          </cell>
          <cell r="Z467">
            <v>0</v>
          </cell>
          <cell r="AA467">
            <v>0</v>
          </cell>
          <cell r="AB467">
            <v>115</v>
          </cell>
          <cell r="AC467">
            <v>370</v>
          </cell>
          <cell r="AD467" t="str">
            <v>AM765</v>
          </cell>
          <cell r="AE467" t="b">
            <v>0</v>
          </cell>
          <cell r="AG467" t="str">
            <v/>
          </cell>
          <cell r="AH467" t="str">
            <v>AM765</v>
          </cell>
        </row>
        <row r="468">
          <cell r="B468" t="str">
            <v>EH609</v>
          </cell>
          <cell r="C468" t="str">
            <v>Edward</v>
          </cell>
          <cell r="D468" t="str">
            <v>Hockin</v>
          </cell>
          <cell r="E468" t="str">
            <v>LSE</v>
          </cell>
          <cell r="F468" t="str">
            <v>LSE</v>
          </cell>
          <cell r="G468" t="str">
            <v>Male</v>
          </cell>
          <cell r="H468" t="str">
            <v>N</v>
          </cell>
          <cell r="I468" t="str">
            <v>Student</v>
          </cell>
          <cell r="J468">
            <v>0</v>
          </cell>
          <cell r="K468" t="str">
            <v/>
          </cell>
          <cell r="L468" t="str">
            <v>N</v>
          </cell>
          <cell r="M468">
            <v>0</v>
          </cell>
          <cell r="N468" t="str">
            <v/>
          </cell>
          <cell r="O468" t="str">
            <v>N</v>
          </cell>
          <cell r="P468">
            <v>0</v>
          </cell>
          <cell r="Q468" t="str">
            <v/>
          </cell>
          <cell r="R468" t="str">
            <v>N</v>
          </cell>
          <cell r="S468">
            <v>0</v>
          </cell>
          <cell r="T468" t="str">
            <v/>
          </cell>
          <cell r="U468" t="str">
            <v>N</v>
          </cell>
          <cell r="V468">
            <v>0</v>
          </cell>
          <cell r="W468" t="str">
            <v/>
          </cell>
          <cell r="X468" t="str">
            <v>N</v>
          </cell>
          <cell r="Y468">
            <v>0</v>
          </cell>
          <cell r="Z468">
            <v>0</v>
          </cell>
          <cell r="AA468">
            <v>0</v>
          </cell>
          <cell r="AB468">
            <v>115</v>
          </cell>
          <cell r="AC468">
            <v>371</v>
          </cell>
          <cell r="AD468" t="str">
            <v>EH609</v>
          </cell>
          <cell r="AE468" t="b">
            <v>0</v>
          </cell>
          <cell r="AG468" t="str">
            <v/>
          </cell>
          <cell r="AH468" t="str">
            <v>EH609</v>
          </cell>
        </row>
        <row r="469">
          <cell r="B469" t="str">
            <v>MJ870</v>
          </cell>
          <cell r="C469" t="str">
            <v>Max</v>
          </cell>
          <cell r="D469" t="str">
            <v>Jones</v>
          </cell>
          <cell r="E469" t="str">
            <v>SMU</v>
          </cell>
          <cell r="F469" t="str">
            <v>SMU</v>
          </cell>
          <cell r="G469" t="str">
            <v>Male</v>
          </cell>
          <cell r="H469" t="str">
            <v>N</v>
          </cell>
          <cell r="I469" t="str">
            <v>Student</v>
          </cell>
          <cell r="J469">
            <v>0</v>
          </cell>
          <cell r="K469" t="str">
            <v/>
          </cell>
          <cell r="L469" t="str">
            <v>N</v>
          </cell>
          <cell r="M469">
            <v>0</v>
          </cell>
          <cell r="N469" t="str">
            <v/>
          </cell>
          <cell r="O469" t="str">
            <v>N</v>
          </cell>
          <cell r="P469">
            <v>0</v>
          </cell>
          <cell r="Q469" t="str">
            <v/>
          </cell>
          <cell r="R469" t="str">
            <v>N</v>
          </cell>
          <cell r="S469">
            <v>0</v>
          </cell>
          <cell r="T469" t="str">
            <v/>
          </cell>
          <cell r="U469" t="str">
            <v>N</v>
          </cell>
          <cell r="V469">
            <v>0</v>
          </cell>
          <cell r="W469" t="str">
            <v/>
          </cell>
          <cell r="X469" t="str">
            <v>N</v>
          </cell>
          <cell r="Y469">
            <v>0</v>
          </cell>
          <cell r="Z469">
            <v>0</v>
          </cell>
          <cell r="AA469">
            <v>0</v>
          </cell>
          <cell r="AB469">
            <v>115</v>
          </cell>
          <cell r="AC469">
            <v>372</v>
          </cell>
          <cell r="AD469" t="str">
            <v>MJ870</v>
          </cell>
          <cell r="AE469" t="b">
            <v>0</v>
          </cell>
          <cell r="AG469" t="str">
            <v/>
          </cell>
          <cell r="AH469" t="str">
            <v>MJ870</v>
          </cell>
        </row>
        <row r="470">
          <cell r="B470" t="str">
            <v>JB305</v>
          </cell>
          <cell r="C470" t="str">
            <v>Jack</v>
          </cell>
          <cell r="D470" t="str">
            <v>Boswell</v>
          </cell>
          <cell r="E470" t="str">
            <v>SMU</v>
          </cell>
          <cell r="F470" t="str">
            <v>SMU</v>
          </cell>
          <cell r="G470" t="str">
            <v>Male</v>
          </cell>
          <cell r="H470" t="str">
            <v>N</v>
          </cell>
          <cell r="I470" t="str">
            <v>Student</v>
          </cell>
          <cell r="J470">
            <v>0</v>
          </cell>
          <cell r="K470" t="str">
            <v/>
          </cell>
          <cell r="L470" t="str">
            <v>N</v>
          </cell>
          <cell r="M470">
            <v>0</v>
          </cell>
          <cell r="N470" t="str">
            <v/>
          </cell>
          <cell r="O470" t="str">
            <v>N</v>
          </cell>
          <cell r="P470">
            <v>0</v>
          </cell>
          <cell r="Q470" t="str">
            <v/>
          </cell>
          <cell r="R470" t="str">
            <v>N</v>
          </cell>
          <cell r="S470">
            <v>0</v>
          </cell>
          <cell r="T470" t="str">
            <v/>
          </cell>
          <cell r="U470" t="str">
            <v>N</v>
          </cell>
          <cell r="V470">
            <v>0</v>
          </cell>
          <cell r="W470" t="str">
            <v/>
          </cell>
          <cell r="X470" t="str">
            <v>N</v>
          </cell>
          <cell r="Y470">
            <v>0</v>
          </cell>
          <cell r="Z470">
            <v>0</v>
          </cell>
          <cell r="AA470">
            <v>0</v>
          </cell>
          <cell r="AB470">
            <v>115</v>
          </cell>
          <cell r="AC470">
            <v>373</v>
          </cell>
          <cell r="AD470" t="str">
            <v>JB305</v>
          </cell>
          <cell r="AE470" t="b">
            <v>0</v>
          </cell>
          <cell r="AG470" t="str">
            <v/>
          </cell>
          <cell r="AH470" t="str">
            <v>JB305</v>
          </cell>
        </row>
        <row r="471">
          <cell r="B471" t="str">
            <v>AN725</v>
          </cell>
          <cell r="C471" t="str">
            <v>Abigail</v>
          </cell>
          <cell r="D471" t="str">
            <v>Nolan</v>
          </cell>
          <cell r="E471" t="str">
            <v>SMU</v>
          </cell>
          <cell r="F471" t="str">
            <v>SMU</v>
          </cell>
          <cell r="G471" t="str">
            <v>Female</v>
          </cell>
          <cell r="H471" t="str">
            <v>N</v>
          </cell>
          <cell r="I471" t="str">
            <v>Student</v>
          </cell>
          <cell r="J471">
            <v>0</v>
          </cell>
          <cell r="K471" t="str">
            <v/>
          </cell>
          <cell r="L471" t="str">
            <v>N</v>
          </cell>
          <cell r="M471">
            <v>0</v>
          </cell>
          <cell r="N471" t="str">
            <v/>
          </cell>
          <cell r="O471" t="str">
            <v>N</v>
          </cell>
          <cell r="P471">
            <v>0</v>
          </cell>
          <cell r="Q471" t="str">
            <v/>
          </cell>
          <cell r="R471" t="str">
            <v>N</v>
          </cell>
          <cell r="S471">
            <v>0</v>
          </cell>
          <cell r="T471" t="str">
            <v/>
          </cell>
          <cell r="U471" t="str">
            <v>N</v>
          </cell>
          <cell r="V471">
            <v>0</v>
          </cell>
          <cell r="W471" t="str">
            <v/>
          </cell>
          <cell r="X471" t="str">
            <v>N</v>
          </cell>
          <cell r="Y471">
            <v>0</v>
          </cell>
          <cell r="Z471">
            <v>0</v>
          </cell>
          <cell r="AA471" t="b">
            <v>0</v>
          </cell>
          <cell r="AB471" t="str">
            <v/>
          </cell>
          <cell r="AC471" t="str">
            <v/>
          </cell>
          <cell r="AD471" t="str">
            <v>AN725</v>
          </cell>
          <cell r="AE471">
            <v>0</v>
          </cell>
          <cell r="AG471">
            <v>316</v>
          </cell>
          <cell r="AH471" t="str">
            <v>AN725</v>
          </cell>
        </row>
        <row r="472">
          <cell r="B472" t="str">
            <v>JM936</v>
          </cell>
          <cell r="C472" t="str">
            <v>Joshua</v>
          </cell>
          <cell r="D472" t="str">
            <v>Mills</v>
          </cell>
          <cell r="E472" t="str">
            <v>Imperial</v>
          </cell>
          <cell r="F472" t="str">
            <v>Imperial</v>
          </cell>
          <cell r="G472" t="str">
            <v>Male</v>
          </cell>
          <cell r="H472" t="str">
            <v>N</v>
          </cell>
          <cell r="I472" t="str">
            <v>Student</v>
          </cell>
          <cell r="J472">
            <v>0</v>
          </cell>
          <cell r="K472" t="str">
            <v/>
          </cell>
          <cell r="L472" t="str">
            <v>N</v>
          </cell>
          <cell r="M472">
            <v>0</v>
          </cell>
          <cell r="N472" t="str">
            <v/>
          </cell>
          <cell r="O472" t="str">
            <v>N</v>
          </cell>
          <cell r="P472">
            <v>0</v>
          </cell>
          <cell r="Q472" t="str">
            <v/>
          </cell>
          <cell r="R472" t="str">
            <v>N</v>
          </cell>
          <cell r="S472">
            <v>0</v>
          </cell>
          <cell r="T472" t="str">
            <v/>
          </cell>
          <cell r="U472" t="str">
            <v>N</v>
          </cell>
          <cell r="V472">
            <v>0</v>
          </cell>
          <cell r="W472" t="str">
            <v/>
          </cell>
          <cell r="X472" t="str">
            <v>N</v>
          </cell>
          <cell r="Y472">
            <v>0</v>
          </cell>
          <cell r="Z472">
            <v>0</v>
          </cell>
          <cell r="AA472">
            <v>0</v>
          </cell>
          <cell r="AB472">
            <v>115</v>
          </cell>
          <cell r="AC472">
            <v>374</v>
          </cell>
          <cell r="AD472" t="str">
            <v>JM936</v>
          </cell>
          <cell r="AE472" t="b">
            <v>0</v>
          </cell>
          <cell r="AG472" t="str">
            <v/>
          </cell>
          <cell r="AH472" t="str">
            <v>JM936</v>
          </cell>
        </row>
        <row r="473">
          <cell r="B473" t="str">
            <v>mk566</v>
          </cell>
          <cell r="C473" t="str">
            <v>matthew</v>
          </cell>
          <cell r="D473" t="str">
            <v>knowles</v>
          </cell>
          <cell r="E473" t="str">
            <v>KCL</v>
          </cell>
          <cell r="F473" t="str">
            <v>King's</v>
          </cell>
          <cell r="G473" t="str">
            <v>Male</v>
          </cell>
          <cell r="H473" t="str">
            <v>N</v>
          </cell>
          <cell r="I473" t="str">
            <v>Student</v>
          </cell>
          <cell r="J473">
            <v>0</v>
          </cell>
          <cell r="K473" t="str">
            <v/>
          </cell>
          <cell r="L473" t="str">
            <v>N</v>
          </cell>
          <cell r="M473">
            <v>0</v>
          </cell>
          <cell r="N473" t="str">
            <v/>
          </cell>
          <cell r="O473" t="str">
            <v>N</v>
          </cell>
          <cell r="P473">
            <v>0</v>
          </cell>
          <cell r="Q473" t="str">
            <v/>
          </cell>
          <cell r="R473" t="str">
            <v>N</v>
          </cell>
          <cell r="S473">
            <v>0</v>
          </cell>
          <cell r="T473" t="str">
            <v/>
          </cell>
          <cell r="U473" t="str">
            <v>N</v>
          </cell>
          <cell r="V473">
            <v>0</v>
          </cell>
          <cell r="W473" t="str">
            <v/>
          </cell>
          <cell r="X473" t="str">
            <v>N</v>
          </cell>
          <cell r="Y473">
            <v>0</v>
          </cell>
          <cell r="Z473">
            <v>0</v>
          </cell>
          <cell r="AA473">
            <v>0</v>
          </cell>
          <cell r="AB473">
            <v>115</v>
          </cell>
          <cell r="AC473">
            <v>375</v>
          </cell>
          <cell r="AD473" t="str">
            <v>mk566</v>
          </cell>
          <cell r="AE473" t="b">
            <v>0</v>
          </cell>
          <cell r="AG473" t="str">
            <v/>
          </cell>
          <cell r="AH473" t="str">
            <v>mk566</v>
          </cell>
        </row>
        <row r="474">
          <cell r="B474" t="str">
            <v>JH598</v>
          </cell>
          <cell r="C474" t="str">
            <v>James</v>
          </cell>
          <cell r="D474" t="str">
            <v>Hooker</v>
          </cell>
          <cell r="E474" t="str">
            <v>Imperial</v>
          </cell>
          <cell r="F474" t="str">
            <v>Imperial</v>
          </cell>
          <cell r="G474" t="str">
            <v>Male</v>
          </cell>
          <cell r="H474" t="str">
            <v>N</v>
          </cell>
          <cell r="I474" t="str">
            <v>Student</v>
          </cell>
          <cell r="J474">
            <v>0</v>
          </cell>
          <cell r="K474" t="str">
            <v/>
          </cell>
          <cell r="L474" t="str">
            <v>N</v>
          </cell>
          <cell r="M474">
            <v>0</v>
          </cell>
          <cell r="N474" t="str">
            <v/>
          </cell>
          <cell r="O474" t="str">
            <v>N</v>
          </cell>
          <cell r="P474">
            <v>0</v>
          </cell>
          <cell r="Q474" t="str">
            <v/>
          </cell>
          <cell r="R474" t="str">
            <v>N</v>
          </cell>
          <cell r="S474">
            <v>0</v>
          </cell>
          <cell r="T474" t="str">
            <v/>
          </cell>
          <cell r="U474" t="str">
            <v>N</v>
          </cell>
          <cell r="V474">
            <v>0</v>
          </cell>
          <cell r="W474" t="str">
            <v/>
          </cell>
          <cell r="X474" t="str">
            <v>N</v>
          </cell>
          <cell r="Y474">
            <v>0</v>
          </cell>
          <cell r="Z474">
            <v>0</v>
          </cell>
          <cell r="AA474">
            <v>0</v>
          </cell>
          <cell r="AB474">
            <v>115</v>
          </cell>
          <cell r="AC474">
            <v>376</v>
          </cell>
          <cell r="AD474" t="str">
            <v>JH598</v>
          </cell>
          <cell r="AE474" t="b">
            <v>0</v>
          </cell>
          <cell r="AG474" t="str">
            <v/>
          </cell>
          <cell r="AH474" t="str">
            <v>JH598</v>
          </cell>
        </row>
        <row r="475">
          <cell r="B475" t="str">
            <v>YL180</v>
          </cell>
          <cell r="C475" t="str">
            <v>Yuexiao</v>
          </cell>
          <cell r="D475" t="str">
            <v>Li</v>
          </cell>
          <cell r="E475" t="str">
            <v>Imperial</v>
          </cell>
          <cell r="F475" t="str">
            <v>Imperial</v>
          </cell>
          <cell r="G475" t="str">
            <v>Female</v>
          </cell>
          <cell r="H475" t="str">
            <v>N</v>
          </cell>
          <cell r="I475" t="str">
            <v>Student</v>
          </cell>
          <cell r="J475">
            <v>0</v>
          </cell>
          <cell r="K475" t="str">
            <v/>
          </cell>
          <cell r="L475" t="str">
            <v>N</v>
          </cell>
          <cell r="M475">
            <v>0</v>
          </cell>
          <cell r="N475" t="str">
            <v/>
          </cell>
          <cell r="O475" t="str">
            <v>N</v>
          </cell>
          <cell r="P475">
            <v>0</v>
          </cell>
          <cell r="Q475" t="str">
            <v/>
          </cell>
          <cell r="R475" t="str">
            <v>N</v>
          </cell>
          <cell r="S475">
            <v>0</v>
          </cell>
          <cell r="T475" t="str">
            <v/>
          </cell>
          <cell r="U475" t="str">
            <v>N</v>
          </cell>
          <cell r="V475">
            <v>0</v>
          </cell>
          <cell r="W475" t="str">
            <v/>
          </cell>
          <cell r="X475" t="str">
            <v>N</v>
          </cell>
          <cell r="Y475">
            <v>0</v>
          </cell>
          <cell r="Z475">
            <v>0</v>
          </cell>
          <cell r="AA475" t="b">
            <v>0</v>
          </cell>
          <cell r="AB475" t="str">
            <v/>
          </cell>
          <cell r="AC475" t="str">
            <v/>
          </cell>
          <cell r="AD475" t="str">
            <v>YL180</v>
          </cell>
          <cell r="AE475">
            <v>0</v>
          </cell>
          <cell r="AG475">
            <v>317</v>
          </cell>
          <cell r="AH475" t="str">
            <v>YL180</v>
          </cell>
        </row>
        <row r="476">
          <cell r="B476" t="str">
            <v>KC471</v>
          </cell>
          <cell r="C476" t="str">
            <v>Kieron</v>
          </cell>
          <cell r="D476" t="str">
            <v>Connor</v>
          </cell>
          <cell r="E476" t="str">
            <v>SMU</v>
          </cell>
          <cell r="F476" t="str">
            <v>SMU</v>
          </cell>
          <cell r="G476" t="str">
            <v>Male</v>
          </cell>
          <cell r="H476" t="str">
            <v>N</v>
          </cell>
          <cell r="I476" t="str">
            <v>Student</v>
          </cell>
          <cell r="J476">
            <v>0</v>
          </cell>
          <cell r="K476" t="str">
            <v/>
          </cell>
          <cell r="L476" t="str">
            <v>N</v>
          </cell>
          <cell r="M476">
            <v>0</v>
          </cell>
          <cell r="N476" t="str">
            <v/>
          </cell>
          <cell r="O476" t="str">
            <v>N</v>
          </cell>
          <cell r="P476">
            <v>0</v>
          </cell>
          <cell r="Q476" t="str">
            <v/>
          </cell>
          <cell r="R476" t="str">
            <v>N</v>
          </cell>
          <cell r="S476">
            <v>0</v>
          </cell>
          <cell r="T476" t="str">
            <v/>
          </cell>
          <cell r="U476" t="str">
            <v>N</v>
          </cell>
          <cell r="V476">
            <v>0</v>
          </cell>
          <cell r="W476" t="str">
            <v/>
          </cell>
          <cell r="X476" t="str">
            <v>N</v>
          </cell>
          <cell r="Y476">
            <v>0</v>
          </cell>
          <cell r="Z476">
            <v>0</v>
          </cell>
          <cell r="AA476">
            <v>0</v>
          </cell>
          <cell r="AB476">
            <v>115</v>
          </cell>
          <cell r="AC476">
            <v>377</v>
          </cell>
          <cell r="AD476" t="str">
            <v>KC471</v>
          </cell>
          <cell r="AE476" t="b">
            <v>0</v>
          </cell>
          <cell r="AG476" t="str">
            <v/>
          </cell>
          <cell r="AH476" t="str">
            <v>KC471</v>
          </cell>
        </row>
        <row r="477">
          <cell r="B477" t="str">
            <v>SS952</v>
          </cell>
          <cell r="C477" t="str">
            <v>Shaun</v>
          </cell>
          <cell r="D477" t="str">
            <v>Smith</v>
          </cell>
          <cell r="E477" t="str">
            <v>SMU</v>
          </cell>
          <cell r="F477" t="str">
            <v>SMU</v>
          </cell>
          <cell r="G477" t="str">
            <v>Male</v>
          </cell>
          <cell r="H477" t="str">
            <v>N</v>
          </cell>
          <cell r="I477" t="str">
            <v>Student</v>
          </cell>
          <cell r="J477">
            <v>0</v>
          </cell>
          <cell r="K477" t="str">
            <v/>
          </cell>
          <cell r="L477" t="str">
            <v>N</v>
          </cell>
          <cell r="M477">
            <v>0</v>
          </cell>
          <cell r="N477" t="str">
            <v/>
          </cell>
          <cell r="O477" t="str">
            <v>N</v>
          </cell>
          <cell r="P477">
            <v>0</v>
          </cell>
          <cell r="Q477" t="str">
            <v/>
          </cell>
          <cell r="R477" t="str">
            <v>N</v>
          </cell>
          <cell r="S477">
            <v>0</v>
          </cell>
          <cell r="T477" t="str">
            <v/>
          </cell>
          <cell r="U477" t="str">
            <v>N</v>
          </cell>
          <cell r="V477">
            <v>0</v>
          </cell>
          <cell r="W477" t="str">
            <v/>
          </cell>
          <cell r="X477" t="str">
            <v>N</v>
          </cell>
          <cell r="Y477">
            <v>0</v>
          </cell>
          <cell r="Z477">
            <v>0</v>
          </cell>
          <cell r="AA477">
            <v>0</v>
          </cell>
          <cell r="AB477">
            <v>115</v>
          </cell>
          <cell r="AC477">
            <v>378</v>
          </cell>
          <cell r="AD477" t="str">
            <v>SS952</v>
          </cell>
          <cell r="AE477" t="b">
            <v>0</v>
          </cell>
          <cell r="AG477" t="str">
            <v/>
          </cell>
          <cell r="AH477" t="str">
            <v>SS952</v>
          </cell>
        </row>
        <row r="478">
          <cell r="B478" t="str">
            <v>EM645</v>
          </cell>
          <cell r="C478" t="str">
            <v>Eva</v>
          </cell>
          <cell r="D478" t="str">
            <v>Martinelli</v>
          </cell>
          <cell r="E478" t="str">
            <v>LSE</v>
          </cell>
          <cell r="F478" t="str">
            <v>LSE</v>
          </cell>
          <cell r="G478" t="str">
            <v>Female</v>
          </cell>
          <cell r="H478" t="str">
            <v>N</v>
          </cell>
          <cell r="I478" t="str">
            <v>Student</v>
          </cell>
          <cell r="J478">
            <v>0</v>
          </cell>
          <cell r="K478" t="str">
            <v/>
          </cell>
          <cell r="L478" t="str">
            <v>N</v>
          </cell>
          <cell r="M478">
            <v>0</v>
          </cell>
          <cell r="N478" t="str">
            <v/>
          </cell>
          <cell r="O478" t="str">
            <v>N</v>
          </cell>
          <cell r="P478">
            <v>0</v>
          </cell>
          <cell r="Q478" t="str">
            <v/>
          </cell>
          <cell r="R478" t="str">
            <v>N</v>
          </cell>
          <cell r="S478">
            <v>0</v>
          </cell>
          <cell r="T478" t="str">
            <v/>
          </cell>
          <cell r="U478" t="str">
            <v>N</v>
          </cell>
          <cell r="V478">
            <v>0</v>
          </cell>
          <cell r="W478" t="str">
            <v/>
          </cell>
          <cell r="X478" t="str">
            <v>N</v>
          </cell>
          <cell r="Y478">
            <v>0</v>
          </cell>
          <cell r="Z478">
            <v>0</v>
          </cell>
          <cell r="AA478" t="b">
            <v>0</v>
          </cell>
          <cell r="AB478" t="str">
            <v/>
          </cell>
          <cell r="AC478" t="str">
            <v/>
          </cell>
          <cell r="AD478" t="str">
            <v>EM645</v>
          </cell>
          <cell r="AE478">
            <v>0</v>
          </cell>
          <cell r="AG478">
            <v>318</v>
          </cell>
          <cell r="AH478" t="str">
            <v>EM645</v>
          </cell>
        </row>
        <row r="479">
          <cell r="B479" t="str">
            <v>RT206</v>
          </cell>
          <cell r="C479" t="str">
            <v>Randall</v>
          </cell>
          <cell r="D479" t="str">
            <v>Thomas Prentice</v>
          </cell>
          <cell r="E479" t="str">
            <v>KCL</v>
          </cell>
          <cell r="F479" t="str">
            <v>King's</v>
          </cell>
          <cell r="G479" t="str">
            <v>Male</v>
          </cell>
          <cell r="H479" t="str">
            <v>N</v>
          </cell>
          <cell r="I479" t="str">
            <v>Student</v>
          </cell>
          <cell r="J479">
            <v>0</v>
          </cell>
          <cell r="K479" t="str">
            <v/>
          </cell>
          <cell r="L479" t="str">
            <v>N</v>
          </cell>
          <cell r="M479">
            <v>0</v>
          </cell>
          <cell r="N479" t="str">
            <v/>
          </cell>
          <cell r="O479" t="str">
            <v>N</v>
          </cell>
          <cell r="P479">
            <v>0</v>
          </cell>
          <cell r="Q479" t="str">
            <v/>
          </cell>
          <cell r="R479" t="str">
            <v>N</v>
          </cell>
          <cell r="S479">
            <v>0</v>
          </cell>
          <cell r="T479" t="str">
            <v/>
          </cell>
          <cell r="U479" t="str">
            <v>N</v>
          </cell>
          <cell r="V479">
            <v>0</v>
          </cell>
          <cell r="W479" t="str">
            <v/>
          </cell>
          <cell r="X479" t="str">
            <v>N</v>
          </cell>
          <cell r="Y479">
            <v>0</v>
          </cell>
          <cell r="Z479">
            <v>0</v>
          </cell>
          <cell r="AA479">
            <v>0</v>
          </cell>
          <cell r="AB479">
            <v>115</v>
          </cell>
          <cell r="AC479">
            <v>379</v>
          </cell>
          <cell r="AD479" t="str">
            <v>RT206</v>
          </cell>
          <cell r="AE479" t="b">
            <v>0</v>
          </cell>
          <cell r="AG479" t="str">
            <v/>
          </cell>
          <cell r="AH479" t="str">
            <v>RT206</v>
          </cell>
        </row>
        <row r="480">
          <cell r="B480" t="str">
            <v>TO195</v>
          </cell>
          <cell r="C480" t="str">
            <v>Tucker</v>
          </cell>
          <cell r="D480" t="str">
            <v>Owens</v>
          </cell>
          <cell r="E480" t="str">
            <v>KCL</v>
          </cell>
          <cell r="F480" t="str">
            <v>King's</v>
          </cell>
          <cell r="G480" t="str">
            <v>Male</v>
          </cell>
          <cell r="H480" t="str">
            <v>N</v>
          </cell>
          <cell r="I480" t="str">
            <v>Student</v>
          </cell>
          <cell r="J480">
            <v>0</v>
          </cell>
          <cell r="K480" t="str">
            <v/>
          </cell>
          <cell r="L480" t="str">
            <v>N</v>
          </cell>
          <cell r="M480">
            <v>0</v>
          </cell>
          <cell r="N480" t="str">
            <v/>
          </cell>
          <cell r="O480" t="str">
            <v>N</v>
          </cell>
          <cell r="P480">
            <v>0</v>
          </cell>
          <cell r="Q480" t="str">
            <v/>
          </cell>
          <cell r="R480" t="str">
            <v>N</v>
          </cell>
          <cell r="S480">
            <v>0</v>
          </cell>
          <cell r="T480" t="str">
            <v/>
          </cell>
          <cell r="U480" t="str">
            <v>N</v>
          </cell>
          <cell r="V480">
            <v>0</v>
          </cell>
          <cell r="W480" t="str">
            <v/>
          </cell>
          <cell r="X480" t="str">
            <v>N</v>
          </cell>
          <cell r="Y480">
            <v>0</v>
          </cell>
          <cell r="Z480">
            <v>0</v>
          </cell>
          <cell r="AA480">
            <v>0</v>
          </cell>
          <cell r="AB480">
            <v>115</v>
          </cell>
          <cell r="AC480">
            <v>380</v>
          </cell>
          <cell r="AD480" t="str">
            <v>TO195</v>
          </cell>
          <cell r="AE480" t="b">
            <v>0</v>
          </cell>
          <cell r="AG480" t="str">
            <v/>
          </cell>
          <cell r="AH480" t="str">
            <v>TO195</v>
          </cell>
        </row>
        <row r="481">
          <cell r="B481" t="str">
            <v>MP850</v>
          </cell>
          <cell r="C481" t="str">
            <v>Martina</v>
          </cell>
          <cell r="D481" t="str">
            <v>Parise</v>
          </cell>
          <cell r="E481" t="str">
            <v>RHUL</v>
          </cell>
          <cell r="F481" t="str">
            <v>RHUL</v>
          </cell>
          <cell r="G481" t="str">
            <v>Female</v>
          </cell>
          <cell r="H481" t="str">
            <v>N</v>
          </cell>
          <cell r="I481" t="str">
            <v>Student</v>
          </cell>
          <cell r="J481">
            <v>0</v>
          </cell>
          <cell r="K481" t="str">
            <v/>
          </cell>
          <cell r="L481" t="str">
            <v>N</v>
          </cell>
          <cell r="M481">
            <v>0</v>
          </cell>
          <cell r="N481" t="str">
            <v/>
          </cell>
          <cell r="O481" t="str">
            <v>N</v>
          </cell>
          <cell r="P481">
            <v>0</v>
          </cell>
          <cell r="Q481" t="str">
            <v/>
          </cell>
          <cell r="R481" t="str">
            <v>N</v>
          </cell>
          <cell r="S481">
            <v>0</v>
          </cell>
          <cell r="T481" t="str">
            <v/>
          </cell>
          <cell r="U481" t="str">
            <v>N</v>
          </cell>
          <cell r="V481">
            <v>0</v>
          </cell>
          <cell r="W481" t="str">
            <v/>
          </cell>
          <cell r="X481" t="str">
            <v>N</v>
          </cell>
          <cell r="Y481">
            <v>0</v>
          </cell>
          <cell r="Z481">
            <v>0</v>
          </cell>
          <cell r="AA481" t="b">
            <v>0</v>
          </cell>
          <cell r="AB481" t="str">
            <v/>
          </cell>
          <cell r="AC481" t="str">
            <v/>
          </cell>
          <cell r="AD481" t="str">
            <v>MP850</v>
          </cell>
          <cell r="AE481">
            <v>0</v>
          </cell>
          <cell r="AG481">
            <v>319</v>
          </cell>
          <cell r="AH481" t="str">
            <v>MP850</v>
          </cell>
        </row>
        <row r="482">
          <cell r="B482" t="str">
            <v>TB920</v>
          </cell>
          <cell r="C482" t="str">
            <v>Thomas</v>
          </cell>
          <cell r="D482" t="str">
            <v>Butler</v>
          </cell>
          <cell r="E482" t="str">
            <v>SMU</v>
          </cell>
          <cell r="F482" t="str">
            <v>SMU</v>
          </cell>
          <cell r="G482" t="str">
            <v>Male</v>
          </cell>
          <cell r="H482" t="str">
            <v>N</v>
          </cell>
          <cell r="I482" t="str">
            <v>Student</v>
          </cell>
          <cell r="J482">
            <v>0</v>
          </cell>
          <cell r="K482" t="str">
            <v/>
          </cell>
          <cell r="L482" t="str">
            <v>N</v>
          </cell>
          <cell r="M482">
            <v>0</v>
          </cell>
          <cell r="N482" t="str">
            <v/>
          </cell>
          <cell r="O482" t="str">
            <v>N</v>
          </cell>
          <cell r="P482">
            <v>0</v>
          </cell>
          <cell r="Q482" t="str">
            <v/>
          </cell>
          <cell r="R482" t="str">
            <v>N</v>
          </cell>
          <cell r="S482">
            <v>0</v>
          </cell>
          <cell r="T482" t="str">
            <v/>
          </cell>
          <cell r="U482" t="str">
            <v>N</v>
          </cell>
          <cell r="V482">
            <v>0</v>
          </cell>
          <cell r="W482" t="str">
            <v/>
          </cell>
          <cell r="X482" t="str">
            <v>N</v>
          </cell>
          <cell r="Y482">
            <v>0</v>
          </cell>
          <cell r="Z482">
            <v>0</v>
          </cell>
          <cell r="AA482">
            <v>0</v>
          </cell>
          <cell r="AB482">
            <v>115</v>
          </cell>
          <cell r="AC482">
            <v>381</v>
          </cell>
          <cell r="AD482" t="str">
            <v>TB920</v>
          </cell>
          <cell r="AE482" t="b">
            <v>0</v>
          </cell>
          <cell r="AG482" t="str">
            <v/>
          </cell>
          <cell r="AH482" t="str">
            <v>TB920</v>
          </cell>
        </row>
        <row r="483">
          <cell r="B483" t="str">
            <v>GP462</v>
          </cell>
          <cell r="C483" t="str">
            <v>Georgina</v>
          </cell>
          <cell r="D483" t="str">
            <v>Powell</v>
          </cell>
          <cell r="E483" t="str">
            <v>Imperial</v>
          </cell>
          <cell r="F483" t="str">
            <v>Imperial</v>
          </cell>
          <cell r="G483" t="str">
            <v>Female</v>
          </cell>
          <cell r="H483" t="str">
            <v>N</v>
          </cell>
          <cell r="I483" t="str">
            <v>Student</v>
          </cell>
          <cell r="J483">
            <v>0</v>
          </cell>
          <cell r="K483" t="str">
            <v/>
          </cell>
          <cell r="L483" t="str">
            <v>N</v>
          </cell>
          <cell r="M483">
            <v>0</v>
          </cell>
          <cell r="N483" t="str">
            <v/>
          </cell>
          <cell r="O483" t="str">
            <v>N</v>
          </cell>
          <cell r="P483">
            <v>0</v>
          </cell>
          <cell r="Q483" t="str">
            <v/>
          </cell>
          <cell r="R483" t="str">
            <v>N</v>
          </cell>
          <cell r="S483">
            <v>0</v>
          </cell>
          <cell r="T483" t="str">
            <v/>
          </cell>
          <cell r="U483" t="str">
            <v>N</v>
          </cell>
          <cell r="V483">
            <v>0</v>
          </cell>
          <cell r="W483" t="str">
            <v/>
          </cell>
          <cell r="X483" t="str">
            <v>N</v>
          </cell>
          <cell r="Y483">
            <v>0</v>
          </cell>
          <cell r="Z483">
            <v>0</v>
          </cell>
          <cell r="AA483" t="b">
            <v>0</v>
          </cell>
          <cell r="AB483" t="str">
            <v/>
          </cell>
          <cell r="AC483" t="str">
            <v/>
          </cell>
          <cell r="AD483" t="str">
            <v>GP462</v>
          </cell>
          <cell r="AE483">
            <v>0</v>
          </cell>
          <cell r="AG483">
            <v>320</v>
          </cell>
          <cell r="AH483" t="str">
            <v>GP462</v>
          </cell>
        </row>
        <row r="484">
          <cell r="B484" t="str">
            <v>AR538</v>
          </cell>
          <cell r="C484" t="str">
            <v>Anne</v>
          </cell>
          <cell r="D484" t="str">
            <v>Ritoux</v>
          </cell>
          <cell r="E484" t="str">
            <v>UCL</v>
          </cell>
          <cell r="F484" t="str">
            <v>UCL</v>
          </cell>
          <cell r="G484" t="str">
            <v>Female</v>
          </cell>
          <cell r="H484" t="str">
            <v>N</v>
          </cell>
          <cell r="I484" t="str">
            <v>Student</v>
          </cell>
          <cell r="J484">
            <v>0</v>
          </cell>
          <cell r="K484" t="str">
            <v/>
          </cell>
          <cell r="L484" t="str">
            <v>N</v>
          </cell>
          <cell r="M484">
            <v>0</v>
          </cell>
          <cell r="N484" t="str">
            <v/>
          </cell>
          <cell r="O484" t="str">
            <v>N</v>
          </cell>
          <cell r="P484">
            <v>0</v>
          </cell>
          <cell r="Q484" t="str">
            <v/>
          </cell>
          <cell r="R484" t="str">
            <v>N</v>
          </cell>
          <cell r="S484">
            <v>0</v>
          </cell>
          <cell r="T484" t="str">
            <v/>
          </cell>
          <cell r="U484" t="str">
            <v>N</v>
          </cell>
          <cell r="V484">
            <v>0</v>
          </cell>
          <cell r="W484" t="str">
            <v/>
          </cell>
          <cell r="X484" t="str">
            <v>N</v>
          </cell>
          <cell r="Y484">
            <v>0</v>
          </cell>
          <cell r="Z484">
            <v>0</v>
          </cell>
          <cell r="AA484" t="b">
            <v>0</v>
          </cell>
          <cell r="AB484" t="str">
            <v/>
          </cell>
          <cell r="AC484" t="str">
            <v/>
          </cell>
          <cell r="AD484" t="str">
            <v>AR538</v>
          </cell>
          <cell r="AE484">
            <v>0</v>
          </cell>
          <cell r="AG484">
            <v>321</v>
          </cell>
          <cell r="AH484" t="str">
            <v>AR538</v>
          </cell>
        </row>
        <row r="485">
          <cell r="B485" t="str">
            <v>SA531</v>
          </cell>
          <cell r="C485" t="str">
            <v>Shoaib</v>
          </cell>
          <cell r="D485" t="str">
            <v>Ali</v>
          </cell>
          <cell r="E485" t="str">
            <v>Imperial</v>
          </cell>
          <cell r="F485" t="str">
            <v>Imperial</v>
          </cell>
          <cell r="G485" t="str">
            <v>Male</v>
          </cell>
          <cell r="H485" t="str">
            <v>N</v>
          </cell>
          <cell r="I485" t="str">
            <v>Student</v>
          </cell>
          <cell r="J485">
            <v>0</v>
          </cell>
          <cell r="K485" t="str">
            <v/>
          </cell>
          <cell r="L485" t="str">
            <v>N</v>
          </cell>
          <cell r="M485">
            <v>0</v>
          </cell>
          <cell r="N485" t="str">
            <v/>
          </cell>
          <cell r="O485" t="str">
            <v>N</v>
          </cell>
          <cell r="P485">
            <v>0</v>
          </cell>
          <cell r="Q485" t="str">
            <v/>
          </cell>
          <cell r="R485" t="str">
            <v>N</v>
          </cell>
          <cell r="S485">
            <v>0</v>
          </cell>
          <cell r="T485" t="str">
            <v/>
          </cell>
          <cell r="U485" t="str">
            <v>N</v>
          </cell>
          <cell r="V485">
            <v>0</v>
          </cell>
          <cell r="W485" t="str">
            <v/>
          </cell>
          <cell r="X485" t="str">
            <v>N</v>
          </cell>
          <cell r="Y485">
            <v>0</v>
          </cell>
          <cell r="Z485">
            <v>0</v>
          </cell>
          <cell r="AA485">
            <v>0</v>
          </cell>
          <cell r="AB485">
            <v>115</v>
          </cell>
          <cell r="AC485">
            <v>382</v>
          </cell>
          <cell r="AD485" t="str">
            <v>SA531</v>
          </cell>
          <cell r="AE485" t="b">
            <v>0</v>
          </cell>
          <cell r="AG485" t="str">
            <v/>
          </cell>
          <cell r="AH485" t="str">
            <v>SA531</v>
          </cell>
        </row>
        <row r="486">
          <cell r="B486" t="str">
            <v>JE942</v>
          </cell>
          <cell r="C486" t="str">
            <v>Jessica</v>
          </cell>
          <cell r="D486" t="str">
            <v>Edwards</v>
          </cell>
          <cell r="E486" t="str">
            <v>St Georges</v>
          </cell>
          <cell r="F486" t="str">
            <v>St George's</v>
          </cell>
          <cell r="G486" t="str">
            <v>Female</v>
          </cell>
          <cell r="H486" t="str">
            <v>Y</v>
          </cell>
          <cell r="I486" t="str">
            <v>Student</v>
          </cell>
          <cell r="J486">
            <v>0</v>
          </cell>
          <cell r="K486" t="str">
            <v/>
          </cell>
          <cell r="L486" t="str">
            <v>N</v>
          </cell>
          <cell r="M486">
            <v>0</v>
          </cell>
          <cell r="N486" t="str">
            <v/>
          </cell>
          <cell r="O486" t="str">
            <v>N</v>
          </cell>
          <cell r="P486">
            <v>0</v>
          </cell>
          <cell r="Q486" t="str">
            <v/>
          </cell>
          <cell r="R486" t="str">
            <v>N</v>
          </cell>
          <cell r="S486">
            <v>0</v>
          </cell>
          <cell r="T486" t="str">
            <v/>
          </cell>
          <cell r="U486" t="str">
            <v>N</v>
          </cell>
          <cell r="V486">
            <v>0</v>
          </cell>
          <cell r="W486" t="str">
            <v/>
          </cell>
          <cell r="X486" t="str">
            <v>N</v>
          </cell>
          <cell r="Y486">
            <v>0</v>
          </cell>
          <cell r="Z486">
            <v>0</v>
          </cell>
          <cell r="AA486" t="b">
            <v>0</v>
          </cell>
          <cell r="AB486" t="str">
            <v/>
          </cell>
          <cell r="AC486" t="str">
            <v/>
          </cell>
          <cell r="AD486" t="str">
            <v>JE942</v>
          </cell>
          <cell r="AE486">
            <v>0</v>
          </cell>
          <cell r="AG486">
            <v>322</v>
          </cell>
          <cell r="AH486" t="str">
            <v>JE942</v>
          </cell>
        </row>
        <row r="487">
          <cell r="B487" t="str">
            <v>DB656</v>
          </cell>
          <cell r="C487" t="str">
            <v>David</v>
          </cell>
          <cell r="D487" t="str">
            <v>Beattie</v>
          </cell>
          <cell r="E487" t="str">
            <v>Goldsmiths</v>
          </cell>
          <cell r="F487" t="str">
            <v>Goldsmiths</v>
          </cell>
          <cell r="G487" t="str">
            <v>Male</v>
          </cell>
          <cell r="H487" t="str">
            <v>N</v>
          </cell>
          <cell r="I487" t="str">
            <v>Student</v>
          </cell>
          <cell r="J487">
            <v>0</v>
          </cell>
          <cell r="K487" t="str">
            <v/>
          </cell>
          <cell r="L487" t="str">
            <v>N</v>
          </cell>
          <cell r="M487">
            <v>0</v>
          </cell>
          <cell r="N487" t="str">
            <v/>
          </cell>
          <cell r="O487" t="str">
            <v>N</v>
          </cell>
          <cell r="P487">
            <v>0</v>
          </cell>
          <cell r="Q487" t="str">
            <v/>
          </cell>
          <cell r="R487" t="str">
            <v>N</v>
          </cell>
          <cell r="S487">
            <v>0</v>
          </cell>
          <cell r="T487" t="str">
            <v/>
          </cell>
          <cell r="U487" t="str">
            <v>N</v>
          </cell>
          <cell r="V487">
            <v>0</v>
          </cell>
          <cell r="W487" t="str">
            <v/>
          </cell>
          <cell r="X487" t="str">
            <v>N</v>
          </cell>
          <cell r="Y487">
            <v>0</v>
          </cell>
          <cell r="Z487">
            <v>0</v>
          </cell>
          <cell r="AA487">
            <v>0</v>
          </cell>
          <cell r="AB487">
            <v>115</v>
          </cell>
          <cell r="AC487">
            <v>383</v>
          </cell>
          <cell r="AD487" t="str">
            <v>DB656</v>
          </cell>
          <cell r="AE487" t="b">
            <v>0</v>
          </cell>
          <cell r="AG487" t="str">
            <v/>
          </cell>
          <cell r="AH487" t="str">
            <v>DB656</v>
          </cell>
        </row>
        <row r="488">
          <cell r="B488" t="str">
            <v>SM696</v>
          </cell>
          <cell r="C488" t="str">
            <v>Sophie</v>
          </cell>
          <cell r="D488" t="str">
            <v>Markwick</v>
          </cell>
          <cell r="E488" t="str">
            <v>SMU</v>
          </cell>
          <cell r="F488" t="str">
            <v>SMU</v>
          </cell>
          <cell r="G488" t="str">
            <v>Female</v>
          </cell>
          <cell r="H488" t="str">
            <v>N</v>
          </cell>
          <cell r="I488" t="str">
            <v>Student</v>
          </cell>
          <cell r="J488">
            <v>0</v>
          </cell>
          <cell r="K488" t="str">
            <v/>
          </cell>
          <cell r="L488" t="str">
            <v>N</v>
          </cell>
          <cell r="M488">
            <v>0</v>
          </cell>
          <cell r="N488" t="str">
            <v/>
          </cell>
          <cell r="O488" t="str">
            <v>N</v>
          </cell>
          <cell r="P488">
            <v>0</v>
          </cell>
          <cell r="Q488" t="str">
            <v/>
          </cell>
          <cell r="R488" t="str">
            <v>N</v>
          </cell>
          <cell r="S488">
            <v>0</v>
          </cell>
          <cell r="T488" t="str">
            <v/>
          </cell>
          <cell r="U488" t="str">
            <v>N</v>
          </cell>
          <cell r="V488">
            <v>0</v>
          </cell>
          <cell r="W488" t="str">
            <v/>
          </cell>
          <cell r="X488" t="str">
            <v>N</v>
          </cell>
          <cell r="Y488">
            <v>0</v>
          </cell>
          <cell r="Z488">
            <v>0</v>
          </cell>
          <cell r="AA488" t="b">
            <v>0</v>
          </cell>
          <cell r="AB488" t="str">
            <v/>
          </cell>
          <cell r="AC488" t="str">
            <v/>
          </cell>
          <cell r="AD488" t="str">
            <v>SM696</v>
          </cell>
          <cell r="AE488">
            <v>0</v>
          </cell>
          <cell r="AG488">
            <v>323</v>
          </cell>
          <cell r="AH488" t="str">
            <v>SM696</v>
          </cell>
        </row>
        <row r="489">
          <cell r="B489" t="str">
            <v>YK719</v>
          </cell>
          <cell r="C489" t="str">
            <v>Yolanta</v>
          </cell>
          <cell r="D489" t="str">
            <v>Kwiatkowski</v>
          </cell>
          <cell r="E489" t="str">
            <v>UCL</v>
          </cell>
          <cell r="F489" t="str">
            <v>UCL</v>
          </cell>
          <cell r="G489" t="str">
            <v>Female</v>
          </cell>
          <cell r="H489" t="str">
            <v>N</v>
          </cell>
          <cell r="I489" t="str">
            <v>Student</v>
          </cell>
          <cell r="J489">
            <v>0</v>
          </cell>
          <cell r="K489" t="str">
            <v/>
          </cell>
          <cell r="L489" t="str">
            <v>N</v>
          </cell>
          <cell r="M489">
            <v>0</v>
          </cell>
          <cell r="N489" t="str">
            <v/>
          </cell>
          <cell r="O489" t="str">
            <v>N</v>
          </cell>
          <cell r="P489">
            <v>0</v>
          </cell>
          <cell r="Q489" t="str">
            <v/>
          </cell>
          <cell r="R489" t="str">
            <v>N</v>
          </cell>
          <cell r="S489">
            <v>0</v>
          </cell>
          <cell r="T489" t="str">
            <v/>
          </cell>
          <cell r="U489" t="str">
            <v>N</v>
          </cell>
          <cell r="V489">
            <v>0</v>
          </cell>
          <cell r="W489" t="str">
            <v/>
          </cell>
          <cell r="X489" t="str">
            <v>N</v>
          </cell>
          <cell r="Y489">
            <v>0</v>
          </cell>
          <cell r="Z489">
            <v>0</v>
          </cell>
          <cell r="AA489" t="b">
            <v>0</v>
          </cell>
          <cell r="AB489" t="str">
            <v/>
          </cell>
          <cell r="AC489" t="str">
            <v/>
          </cell>
          <cell r="AD489" t="str">
            <v>YK719</v>
          </cell>
          <cell r="AE489">
            <v>0</v>
          </cell>
          <cell r="AG489">
            <v>324</v>
          </cell>
          <cell r="AH489" t="str">
            <v>YK719</v>
          </cell>
        </row>
        <row r="490">
          <cell r="B490" t="str">
            <v>RR926</v>
          </cell>
          <cell r="C490" t="str">
            <v>Rémi</v>
          </cell>
          <cell r="D490" t="str">
            <v>Rosenthal</v>
          </cell>
          <cell r="E490" t="str">
            <v>Imperial</v>
          </cell>
          <cell r="F490" t="str">
            <v>Imperial</v>
          </cell>
          <cell r="G490" t="str">
            <v>Male</v>
          </cell>
          <cell r="H490" t="str">
            <v>N</v>
          </cell>
          <cell r="I490" t="str">
            <v>Student</v>
          </cell>
          <cell r="J490">
            <v>0</v>
          </cell>
          <cell r="K490" t="str">
            <v/>
          </cell>
          <cell r="L490" t="str">
            <v>N</v>
          </cell>
          <cell r="M490">
            <v>0</v>
          </cell>
          <cell r="N490" t="str">
            <v/>
          </cell>
          <cell r="O490" t="str">
            <v>N</v>
          </cell>
          <cell r="P490">
            <v>0</v>
          </cell>
          <cell r="Q490" t="str">
            <v/>
          </cell>
          <cell r="R490" t="str">
            <v>N</v>
          </cell>
          <cell r="S490">
            <v>0</v>
          </cell>
          <cell r="T490" t="str">
            <v/>
          </cell>
          <cell r="U490" t="str">
            <v>N</v>
          </cell>
          <cell r="V490">
            <v>0</v>
          </cell>
          <cell r="W490" t="str">
            <v/>
          </cell>
          <cell r="X490" t="str">
            <v>N</v>
          </cell>
          <cell r="Y490">
            <v>0</v>
          </cell>
          <cell r="Z490">
            <v>0</v>
          </cell>
          <cell r="AA490">
            <v>0</v>
          </cell>
          <cell r="AB490">
            <v>115</v>
          </cell>
          <cell r="AC490">
            <v>384</v>
          </cell>
          <cell r="AD490" t="str">
            <v>RR926</v>
          </cell>
          <cell r="AE490" t="b">
            <v>0</v>
          </cell>
          <cell r="AG490" t="str">
            <v/>
          </cell>
          <cell r="AH490" t="str">
            <v>RR926</v>
          </cell>
        </row>
        <row r="491">
          <cell r="B491" t="str">
            <v>EC873</v>
          </cell>
          <cell r="C491" t="str">
            <v>Emile</v>
          </cell>
          <cell r="D491" t="str">
            <v>Cairess</v>
          </cell>
          <cell r="E491" t="str">
            <v>SMU</v>
          </cell>
          <cell r="F491" t="str">
            <v>SMU</v>
          </cell>
          <cell r="G491" t="str">
            <v>Male</v>
          </cell>
          <cell r="H491" t="str">
            <v>N</v>
          </cell>
          <cell r="I491" t="str">
            <v>Student</v>
          </cell>
          <cell r="J491">
            <v>0</v>
          </cell>
          <cell r="K491" t="str">
            <v/>
          </cell>
          <cell r="L491" t="str">
            <v>N</v>
          </cell>
          <cell r="M491">
            <v>0</v>
          </cell>
          <cell r="N491" t="str">
            <v/>
          </cell>
          <cell r="O491" t="str">
            <v>N</v>
          </cell>
          <cell r="P491">
            <v>0</v>
          </cell>
          <cell r="Q491" t="str">
            <v/>
          </cell>
          <cell r="R491" t="str">
            <v>N</v>
          </cell>
          <cell r="S491">
            <v>0</v>
          </cell>
          <cell r="T491" t="str">
            <v/>
          </cell>
          <cell r="U491" t="str">
            <v>N</v>
          </cell>
          <cell r="V491">
            <v>0</v>
          </cell>
          <cell r="W491" t="str">
            <v/>
          </cell>
          <cell r="X491" t="str">
            <v>N</v>
          </cell>
          <cell r="Y491">
            <v>0</v>
          </cell>
          <cell r="Z491">
            <v>0</v>
          </cell>
          <cell r="AA491">
            <v>0</v>
          </cell>
          <cell r="AB491">
            <v>115</v>
          </cell>
          <cell r="AC491">
            <v>385</v>
          </cell>
          <cell r="AD491" t="str">
            <v>EC873</v>
          </cell>
          <cell r="AE491" t="b">
            <v>0</v>
          </cell>
          <cell r="AG491" t="str">
            <v/>
          </cell>
          <cell r="AH491" t="str">
            <v>EC873</v>
          </cell>
        </row>
        <row r="492">
          <cell r="B492" t="str">
            <v>LP585</v>
          </cell>
          <cell r="C492" t="str">
            <v>Luke</v>
          </cell>
          <cell r="D492" t="str">
            <v>Prior</v>
          </cell>
          <cell r="E492" t="str">
            <v>SMU</v>
          </cell>
          <cell r="F492" t="str">
            <v>SMU</v>
          </cell>
          <cell r="G492" t="str">
            <v>Male</v>
          </cell>
          <cell r="H492" t="str">
            <v>N</v>
          </cell>
          <cell r="I492" t="str">
            <v>Student</v>
          </cell>
          <cell r="J492">
            <v>0</v>
          </cell>
          <cell r="K492" t="str">
            <v/>
          </cell>
          <cell r="L492" t="str">
            <v>N</v>
          </cell>
          <cell r="M492">
            <v>0</v>
          </cell>
          <cell r="N492" t="str">
            <v/>
          </cell>
          <cell r="O492" t="str">
            <v>N</v>
          </cell>
          <cell r="P492">
            <v>0</v>
          </cell>
          <cell r="Q492" t="str">
            <v/>
          </cell>
          <cell r="R492" t="str">
            <v>N</v>
          </cell>
          <cell r="S492">
            <v>0</v>
          </cell>
          <cell r="T492" t="str">
            <v/>
          </cell>
          <cell r="U492" t="str">
            <v>N</v>
          </cell>
          <cell r="V492">
            <v>0</v>
          </cell>
          <cell r="W492" t="str">
            <v/>
          </cell>
          <cell r="X492" t="str">
            <v>N</v>
          </cell>
          <cell r="Y492">
            <v>0</v>
          </cell>
          <cell r="Z492">
            <v>0</v>
          </cell>
          <cell r="AA492">
            <v>0</v>
          </cell>
          <cell r="AB492">
            <v>115</v>
          </cell>
          <cell r="AC492">
            <v>386</v>
          </cell>
          <cell r="AD492" t="str">
            <v>LP585</v>
          </cell>
          <cell r="AE492" t="b">
            <v>0</v>
          </cell>
          <cell r="AG492" t="str">
            <v/>
          </cell>
          <cell r="AH492" t="str">
            <v>LP585</v>
          </cell>
        </row>
        <row r="493">
          <cell r="B493" t="str">
            <v>RG411</v>
          </cell>
          <cell r="C493" t="str">
            <v>Ruth</v>
          </cell>
          <cell r="D493" t="str">
            <v>Gameson</v>
          </cell>
          <cell r="E493" t="str">
            <v>UCL</v>
          </cell>
          <cell r="F493" t="str">
            <v>UCL</v>
          </cell>
          <cell r="G493" t="str">
            <v>Female</v>
          </cell>
          <cell r="H493" t="str">
            <v>N</v>
          </cell>
          <cell r="I493" t="str">
            <v>Student</v>
          </cell>
          <cell r="J493">
            <v>0</v>
          </cell>
          <cell r="K493" t="str">
            <v/>
          </cell>
          <cell r="L493" t="str">
            <v>N</v>
          </cell>
          <cell r="M493">
            <v>0</v>
          </cell>
          <cell r="N493" t="str">
            <v/>
          </cell>
          <cell r="O493" t="str">
            <v>N</v>
          </cell>
          <cell r="P493">
            <v>0</v>
          </cell>
          <cell r="Q493" t="str">
            <v/>
          </cell>
          <cell r="R493" t="str">
            <v>N</v>
          </cell>
          <cell r="S493">
            <v>0</v>
          </cell>
          <cell r="T493" t="str">
            <v/>
          </cell>
          <cell r="U493" t="str">
            <v>N</v>
          </cell>
          <cell r="V493">
            <v>0</v>
          </cell>
          <cell r="W493" t="str">
            <v/>
          </cell>
          <cell r="X493" t="str">
            <v>N</v>
          </cell>
          <cell r="Y493">
            <v>0</v>
          </cell>
          <cell r="Z493">
            <v>0</v>
          </cell>
          <cell r="AA493" t="b">
            <v>0</v>
          </cell>
          <cell r="AB493" t="str">
            <v/>
          </cell>
          <cell r="AC493" t="str">
            <v/>
          </cell>
          <cell r="AD493" t="str">
            <v>RG411</v>
          </cell>
          <cell r="AE493">
            <v>0</v>
          </cell>
          <cell r="AG493">
            <v>325</v>
          </cell>
          <cell r="AH493" t="str">
            <v>RG411</v>
          </cell>
        </row>
        <row r="494">
          <cell r="B494" t="str">
            <v>DN975</v>
          </cell>
          <cell r="C494" t="str">
            <v>Daniel</v>
          </cell>
          <cell r="D494" t="str">
            <v>Nandwani</v>
          </cell>
          <cell r="E494" t="str">
            <v>UCL</v>
          </cell>
          <cell r="F494" t="str">
            <v>UCL</v>
          </cell>
          <cell r="G494" t="str">
            <v>Male</v>
          </cell>
          <cell r="H494" t="str">
            <v>N</v>
          </cell>
          <cell r="I494" t="str">
            <v>Student</v>
          </cell>
          <cell r="J494">
            <v>0</v>
          </cell>
          <cell r="K494" t="str">
            <v/>
          </cell>
          <cell r="L494" t="str">
            <v>N</v>
          </cell>
          <cell r="M494">
            <v>0</v>
          </cell>
          <cell r="N494" t="str">
            <v/>
          </cell>
          <cell r="O494" t="str">
            <v>N</v>
          </cell>
          <cell r="P494">
            <v>0</v>
          </cell>
          <cell r="Q494" t="str">
            <v/>
          </cell>
          <cell r="R494" t="str">
            <v>N</v>
          </cell>
          <cell r="S494">
            <v>0</v>
          </cell>
          <cell r="T494" t="str">
            <v/>
          </cell>
          <cell r="U494" t="str">
            <v>N</v>
          </cell>
          <cell r="V494">
            <v>0</v>
          </cell>
          <cell r="W494" t="str">
            <v/>
          </cell>
          <cell r="X494" t="str">
            <v>N</v>
          </cell>
          <cell r="Y494">
            <v>0</v>
          </cell>
          <cell r="Z494">
            <v>0</v>
          </cell>
          <cell r="AA494">
            <v>0</v>
          </cell>
          <cell r="AB494">
            <v>115</v>
          </cell>
          <cell r="AC494">
            <v>387</v>
          </cell>
          <cell r="AD494" t="str">
            <v>DN975</v>
          </cell>
          <cell r="AE494" t="b">
            <v>0</v>
          </cell>
          <cell r="AG494" t="str">
            <v/>
          </cell>
          <cell r="AH494" t="str">
            <v>DN975</v>
          </cell>
        </row>
        <row r="495">
          <cell r="B495" t="str">
            <v>CR841</v>
          </cell>
          <cell r="C495" t="str">
            <v>Clare </v>
          </cell>
          <cell r="D495" t="str">
            <v>Ritchie </v>
          </cell>
          <cell r="E495" t="str">
            <v>UCL</v>
          </cell>
          <cell r="F495" t="str">
            <v>UCL</v>
          </cell>
          <cell r="G495" t="str">
            <v>Female</v>
          </cell>
          <cell r="H495" t="str">
            <v>N</v>
          </cell>
          <cell r="I495" t="str">
            <v>Student</v>
          </cell>
          <cell r="J495">
            <v>0</v>
          </cell>
          <cell r="K495" t="str">
            <v/>
          </cell>
          <cell r="L495" t="str">
            <v>N</v>
          </cell>
          <cell r="M495">
            <v>0</v>
          </cell>
          <cell r="N495" t="str">
            <v/>
          </cell>
          <cell r="O495" t="str">
            <v>N</v>
          </cell>
          <cell r="P495">
            <v>0</v>
          </cell>
          <cell r="Q495" t="str">
            <v/>
          </cell>
          <cell r="R495" t="str">
            <v>N</v>
          </cell>
          <cell r="S495">
            <v>0</v>
          </cell>
          <cell r="T495" t="str">
            <v/>
          </cell>
          <cell r="U495" t="str">
            <v>N</v>
          </cell>
          <cell r="V495">
            <v>0</v>
          </cell>
          <cell r="W495" t="str">
            <v/>
          </cell>
          <cell r="X495" t="str">
            <v>N</v>
          </cell>
          <cell r="Y495">
            <v>0</v>
          </cell>
          <cell r="Z495">
            <v>0</v>
          </cell>
          <cell r="AA495" t="b">
            <v>0</v>
          </cell>
          <cell r="AB495" t="str">
            <v/>
          </cell>
          <cell r="AC495" t="str">
            <v/>
          </cell>
          <cell r="AD495" t="str">
            <v>CR841</v>
          </cell>
          <cell r="AE495">
            <v>0</v>
          </cell>
          <cell r="AG495">
            <v>326</v>
          </cell>
          <cell r="AH495" t="str">
            <v>CR841</v>
          </cell>
        </row>
        <row r="496">
          <cell r="B496" t="str">
            <v>TR348</v>
          </cell>
          <cell r="C496" t="str">
            <v>Tamarind</v>
          </cell>
          <cell r="D496" t="str">
            <v>Russell-Webster</v>
          </cell>
          <cell r="E496" t="str">
            <v>KCL</v>
          </cell>
          <cell r="F496" t="str">
            <v>King's</v>
          </cell>
          <cell r="G496" t="str">
            <v>Female</v>
          </cell>
          <cell r="H496" t="str">
            <v>N</v>
          </cell>
          <cell r="I496" t="str">
            <v>Student</v>
          </cell>
          <cell r="J496">
            <v>0</v>
          </cell>
          <cell r="K496" t="str">
            <v/>
          </cell>
          <cell r="L496" t="str">
            <v>N</v>
          </cell>
          <cell r="M496">
            <v>0</v>
          </cell>
          <cell r="N496" t="str">
            <v/>
          </cell>
          <cell r="O496" t="str">
            <v>N</v>
          </cell>
          <cell r="P496">
            <v>0</v>
          </cell>
          <cell r="Q496" t="str">
            <v/>
          </cell>
          <cell r="R496" t="str">
            <v>N</v>
          </cell>
          <cell r="S496">
            <v>0</v>
          </cell>
          <cell r="T496" t="str">
            <v/>
          </cell>
          <cell r="U496" t="str">
            <v>N</v>
          </cell>
          <cell r="V496">
            <v>0</v>
          </cell>
          <cell r="W496" t="str">
            <v/>
          </cell>
          <cell r="X496" t="str">
            <v>N</v>
          </cell>
          <cell r="Y496">
            <v>0</v>
          </cell>
          <cell r="Z496">
            <v>0</v>
          </cell>
          <cell r="AA496" t="b">
            <v>0</v>
          </cell>
          <cell r="AB496" t="str">
            <v/>
          </cell>
          <cell r="AC496" t="str">
            <v/>
          </cell>
          <cell r="AD496" t="str">
            <v>TR348</v>
          </cell>
          <cell r="AE496">
            <v>0</v>
          </cell>
          <cell r="AG496">
            <v>327</v>
          </cell>
          <cell r="AH496" t="str">
            <v>TR348</v>
          </cell>
        </row>
        <row r="497">
          <cell r="B497" t="str">
            <v>JH927</v>
          </cell>
          <cell r="C497" t="str">
            <v>Jennifer</v>
          </cell>
          <cell r="D497" t="str">
            <v>Heyes</v>
          </cell>
          <cell r="E497" t="str">
            <v>Imperial</v>
          </cell>
          <cell r="F497" t="str">
            <v>Imperial</v>
          </cell>
          <cell r="G497" t="str">
            <v>Female</v>
          </cell>
          <cell r="H497" t="str">
            <v>N</v>
          </cell>
          <cell r="I497" t="str">
            <v>Student</v>
          </cell>
          <cell r="J497">
            <v>0</v>
          </cell>
          <cell r="K497" t="str">
            <v/>
          </cell>
          <cell r="L497" t="str">
            <v>N</v>
          </cell>
          <cell r="M497">
            <v>0</v>
          </cell>
          <cell r="N497" t="str">
            <v/>
          </cell>
          <cell r="O497" t="str">
            <v>N</v>
          </cell>
          <cell r="P497">
            <v>0</v>
          </cell>
          <cell r="Q497" t="str">
            <v/>
          </cell>
          <cell r="R497" t="str">
            <v>N</v>
          </cell>
          <cell r="S497">
            <v>0</v>
          </cell>
          <cell r="T497" t="str">
            <v/>
          </cell>
          <cell r="U497" t="str">
            <v>N</v>
          </cell>
          <cell r="V497">
            <v>0</v>
          </cell>
          <cell r="W497" t="str">
            <v/>
          </cell>
          <cell r="X497" t="str">
            <v>N</v>
          </cell>
          <cell r="Y497">
            <v>0</v>
          </cell>
          <cell r="Z497">
            <v>0</v>
          </cell>
          <cell r="AA497" t="b">
            <v>0</v>
          </cell>
          <cell r="AB497" t="str">
            <v/>
          </cell>
          <cell r="AC497" t="str">
            <v/>
          </cell>
          <cell r="AD497" t="str">
            <v>JH927</v>
          </cell>
          <cell r="AE497">
            <v>0</v>
          </cell>
          <cell r="AG497">
            <v>328</v>
          </cell>
          <cell r="AH497" t="str">
            <v>JH927</v>
          </cell>
        </row>
        <row r="498">
          <cell r="B498" t="str">
            <v>DT453</v>
          </cell>
          <cell r="C498" t="str">
            <v>Darren</v>
          </cell>
          <cell r="D498" t="str">
            <v>Thomas</v>
          </cell>
          <cell r="E498" t="str">
            <v>UCL</v>
          </cell>
          <cell r="F498" t="str">
            <v>UCL</v>
          </cell>
          <cell r="G498" t="str">
            <v>Male</v>
          </cell>
          <cell r="H498" t="str">
            <v>N</v>
          </cell>
          <cell r="I498" t="str">
            <v>Student</v>
          </cell>
          <cell r="J498">
            <v>0</v>
          </cell>
          <cell r="K498" t="str">
            <v/>
          </cell>
          <cell r="L498" t="str">
            <v>N</v>
          </cell>
          <cell r="M498">
            <v>0</v>
          </cell>
          <cell r="N498" t="str">
            <v/>
          </cell>
          <cell r="O498" t="str">
            <v>N</v>
          </cell>
          <cell r="P498">
            <v>0</v>
          </cell>
          <cell r="Q498" t="str">
            <v/>
          </cell>
          <cell r="R498" t="str">
            <v>N</v>
          </cell>
          <cell r="S498">
            <v>0</v>
          </cell>
          <cell r="T498" t="str">
            <v/>
          </cell>
          <cell r="U498" t="str">
            <v>N</v>
          </cell>
          <cell r="V498">
            <v>0</v>
          </cell>
          <cell r="W498" t="str">
            <v/>
          </cell>
          <cell r="X498" t="str">
            <v>N</v>
          </cell>
          <cell r="Y498">
            <v>0</v>
          </cell>
          <cell r="Z498">
            <v>0</v>
          </cell>
          <cell r="AA498">
            <v>0</v>
          </cell>
          <cell r="AB498">
            <v>115</v>
          </cell>
          <cell r="AC498">
            <v>388</v>
          </cell>
          <cell r="AD498" t="str">
            <v>DT453</v>
          </cell>
          <cell r="AE498" t="b">
            <v>0</v>
          </cell>
          <cell r="AG498" t="str">
            <v/>
          </cell>
          <cell r="AH498" t="str">
            <v>DT453</v>
          </cell>
        </row>
        <row r="499">
          <cell r="B499" t="str">
            <v>TB394</v>
          </cell>
          <cell r="C499" t="str">
            <v>Théo</v>
          </cell>
          <cell r="D499" t="str">
            <v>Bourgery</v>
          </cell>
          <cell r="E499" t="str">
            <v>LSE</v>
          </cell>
          <cell r="F499" t="str">
            <v>LSE</v>
          </cell>
          <cell r="G499" t="str">
            <v>Male</v>
          </cell>
          <cell r="H499" t="str">
            <v>N</v>
          </cell>
          <cell r="I499" t="str">
            <v>Student</v>
          </cell>
          <cell r="J499">
            <v>0</v>
          </cell>
          <cell r="K499" t="str">
            <v/>
          </cell>
          <cell r="L499" t="str">
            <v>N</v>
          </cell>
          <cell r="M499">
            <v>0</v>
          </cell>
          <cell r="N499" t="str">
            <v/>
          </cell>
          <cell r="O499" t="str">
            <v>N</v>
          </cell>
          <cell r="P499">
            <v>0</v>
          </cell>
          <cell r="Q499" t="str">
            <v/>
          </cell>
          <cell r="R499" t="str">
            <v>N</v>
          </cell>
          <cell r="S499">
            <v>0</v>
          </cell>
          <cell r="T499" t="str">
            <v/>
          </cell>
          <cell r="U499" t="str">
            <v>N</v>
          </cell>
          <cell r="V499">
            <v>0</v>
          </cell>
          <cell r="W499" t="str">
            <v/>
          </cell>
          <cell r="X499" t="str">
            <v>N</v>
          </cell>
          <cell r="Y499">
            <v>0</v>
          </cell>
          <cell r="Z499">
            <v>0</v>
          </cell>
          <cell r="AA499">
            <v>0</v>
          </cell>
          <cell r="AB499">
            <v>115</v>
          </cell>
          <cell r="AC499">
            <v>389</v>
          </cell>
          <cell r="AD499" t="str">
            <v>TB394</v>
          </cell>
          <cell r="AE499" t="b">
            <v>0</v>
          </cell>
          <cell r="AG499" t="str">
            <v/>
          </cell>
          <cell r="AH499" t="str">
            <v>TB394</v>
          </cell>
        </row>
        <row r="500">
          <cell r="B500" t="str">
            <v>MV489</v>
          </cell>
          <cell r="C500" t="str">
            <v>Maryna</v>
          </cell>
          <cell r="D500" t="str">
            <v>Voloshyna</v>
          </cell>
          <cell r="E500" t="str">
            <v>Imperial</v>
          </cell>
          <cell r="F500" t="str">
            <v>Imperial</v>
          </cell>
          <cell r="G500" t="str">
            <v>Female</v>
          </cell>
          <cell r="H500" t="str">
            <v>N</v>
          </cell>
          <cell r="I500" t="str">
            <v>Student</v>
          </cell>
          <cell r="J500">
            <v>0</v>
          </cell>
          <cell r="K500" t="str">
            <v/>
          </cell>
          <cell r="L500" t="str">
            <v>N</v>
          </cell>
          <cell r="M500">
            <v>0</v>
          </cell>
          <cell r="N500" t="str">
            <v/>
          </cell>
          <cell r="O500" t="str">
            <v>N</v>
          </cell>
          <cell r="P500">
            <v>0</v>
          </cell>
          <cell r="Q500" t="str">
            <v/>
          </cell>
          <cell r="R500" t="str">
            <v>N</v>
          </cell>
          <cell r="S500">
            <v>0</v>
          </cell>
          <cell r="T500" t="str">
            <v/>
          </cell>
          <cell r="U500" t="str">
            <v>N</v>
          </cell>
          <cell r="V500">
            <v>0</v>
          </cell>
          <cell r="W500" t="str">
            <v/>
          </cell>
          <cell r="X500" t="str">
            <v>N</v>
          </cell>
          <cell r="Y500">
            <v>0</v>
          </cell>
          <cell r="Z500">
            <v>0</v>
          </cell>
          <cell r="AA500" t="b">
            <v>0</v>
          </cell>
          <cell r="AB500" t="str">
            <v/>
          </cell>
          <cell r="AC500" t="str">
            <v/>
          </cell>
          <cell r="AD500" t="str">
            <v>MV489</v>
          </cell>
          <cell r="AE500">
            <v>0</v>
          </cell>
          <cell r="AG500">
            <v>329</v>
          </cell>
          <cell r="AH500" t="str">
            <v>MV489</v>
          </cell>
        </row>
        <row r="501">
          <cell r="B501" t="str">
            <v>EC738</v>
          </cell>
          <cell r="C501" t="str">
            <v>Elliot</v>
          </cell>
          <cell r="D501" t="str">
            <v>Clissold</v>
          </cell>
          <cell r="E501" t="str">
            <v>St Georges</v>
          </cell>
          <cell r="F501" t="str">
            <v>St George's</v>
          </cell>
          <cell r="G501" t="str">
            <v>Male</v>
          </cell>
          <cell r="H501" t="str">
            <v>Y</v>
          </cell>
          <cell r="I501" t="str">
            <v>Student</v>
          </cell>
          <cell r="J501">
            <v>0</v>
          </cell>
          <cell r="K501" t="str">
            <v/>
          </cell>
          <cell r="L501" t="str">
            <v>N</v>
          </cell>
          <cell r="M501">
            <v>0</v>
          </cell>
          <cell r="N501" t="str">
            <v/>
          </cell>
          <cell r="O501" t="str">
            <v>N</v>
          </cell>
          <cell r="P501">
            <v>0</v>
          </cell>
          <cell r="Q501" t="str">
            <v/>
          </cell>
          <cell r="R501" t="str">
            <v>N</v>
          </cell>
          <cell r="S501">
            <v>0</v>
          </cell>
          <cell r="T501" t="str">
            <v/>
          </cell>
          <cell r="U501" t="str">
            <v>N</v>
          </cell>
          <cell r="V501">
            <v>0</v>
          </cell>
          <cell r="W501" t="str">
            <v/>
          </cell>
          <cell r="X501" t="str">
            <v>N</v>
          </cell>
          <cell r="Y501">
            <v>0</v>
          </cell>
          <cell r="Z501">
            <v>0</v>
          </cell>
          <cell r="AA501">
            <v>0</v>
          </cell>
          <cell r="AB501">
            <v>115</v>
          </cell>
          <cell r="AC501">
            <v>390</v>
          </cell>
          <cell r="AD501" t="str">
            <v>EC738</v>
          </cell>
          <cell r="AE501" t="b">
            <v>0</v>
          </cell>
          <cell r="AG501" t="str">
            <v/>
          </cell>
          <cell r="AH501" t="str">
            <v>EC738</v>
          </cell>
        </row>
        <row r="502">
          <cell r="B502" t="str">
            <v>CL889</v>
          </cell>
          <cell r="C502" t="str">
            <v>Chris</v>
          </cell>
          <cell r="D502" t="str">
            <v>Law</v>
          </cell>
          <cell r="E502" t="str">
            <v>SMU</v>
          </cell>
          <cell r="F502" t="str">
            <v>SMU</v>
          </cell>
          <cell r="G502" t="str">
            <v>Male</v>
          </cell>
          <cell r="H502" t="str">
            <v>N</v>
          </cell>
          <cell r="I502" t="str">
            <v>Student</v>
          </cell>
          <cell r="J502">
            <v>0</v>
          </cell>
          <cell r="K502" t="str">
            <v/>
          </cell>
          <cell r="L502" t="str">
            <v>N</v>
          </cell>
          <cell r="M502">
            <v>0</v>
          </cell>
          <cell r="N502" t="str">
            <v/>
          </cell>
          <cell r="O502" t="str">
            <v>N</v>
          </cell>
          <cell r="P502">
            <v>0</v>
          </cell>
          <cell r="Q502" t="str">
            <v/>
          </cell>
          <cell r="R502" t="str">
            <v>N</v>
          </cell>
          <cell r="S502">
            <v>0</v>
          </cell>
          <cell r="T502" t="str">
            <v/>
          </cell>
          <cell r="U502" t="str">
            <v>N</v>
          </cell>
          <cell r="V502">
            <v>0</v>
          </cell>
          <cell r="W502" t="str">
            <v/>
          </cell>
          <cell r="X502" t="str">
            <v>N</v>
          </cell>
          <cell r="Y502">
            <v>0</v>
          </cell>
          <cell r="Z502">
            <v>0</v>
          </cell>
          <cell r="AA502">
            <v>0</v>
          </cell>
          <cell r="AB502">
            <v>115</v>
          </cell>
          <cell r="AC502">
            <v>391</v>
          </cell>
          <cell r="AD502" t="str">
            <v>CL889</v>
          </cell>
          <cell r="AE502" t="b">
            <v>0</v>
          </cell>
          <cell r="AG502" t="str">
            <v/>
          </cell>
          <cell r="AH502" t="str">
            <v>CL889</v>
          </cell>
        </row>
        <row r="503">
          <cell r="B503" t="str">
            <v>AM913</v>
          </cell>
          <cell r="C503" t="str">
            <v>Abdel </v>
          </cell>
          <cell r="D503" t="str">
            <v>Mahmoud </v>
          </cell>
          <cell r="E503" t="str">
            <v>UCL</v>
          </cell>
          <cell r="F503" t="str">
            <v>UCL</v>
          </cell>
          <cell r="G503" t="str">
            <v>Male</v>
          </cell>
          <cell r="H503" t="str">
            <v>N</v>
          </cell>
          <cell r="I503" t="str">
            <v>Student</v>
          </cell>
          <cell r="J503">
            <v>0</v>
          </cell>
          <cell r="K503" t="str">
            <v/>
          </cell>
          <cell r="L503" t="str">
            <v>N</v>
          </cell>
          <cell r="M503">
            <v>0</v>
          </cell>
          <cell r="N503" t="str">
            <v/>
          </cell>
          <cell r="O503" t="str">
            <v>N</v>
          </cell>
          <cell r="P503">
            <v>0</v>
          </cell>
          <cell r="Q503" t="str">
            <v/>
          </cell>
          <cell r="R503" t="str">
            <v>N</v>
          </cell>
          <cell r="S503">
            <v>0</v>
          </cell>
          <cell r="T503" t="str">
            <v/>
          </cell>
          <cell r="U503" t="str">
            <v>N</v>
          </cell>
          <cell r="V503">
            <v>0</v>
          </cell>
          <cell r="W503" t="str">
            <v/>
          </cell>
          <cell r="X503" t="str">
            <v>N</v>
          </cell>
          <cell r="Y503">
            <v>0</v>
          </cell>
          <cell r="Z503">
            <v>0</v>
          </cell>
          <cell r="AA503">
            <v>0</v>
          </cell>
          <cell r="AB503">
            <v>115</v>
          </cell>
          <cell r="AC503">
            <v>392</v>
          </cell>
          <cell r="AD503" t="str">
            <v>AM913</v>
          </cell>
          <cell r="AE503" t="b">
            <v>0</v>
          </cell>
          <cell r="AG503" t="str">
            <v/>
          </cell>
          <cell r="AH503" t="str">
            <v>AM913</v>
          </cell>
        </row>
        <row r="504">
          <cell r="B504" t="str">
            <v>ZW964</v>
          </cell>
          <cell r="C504" t="str">
            <v>Zachary</v>
          </cell>
          <cell r="D504" t="str">
            <v>Weller-Davies</v>
          </cell>
          <cell r="E504" t="str">
            <v>UCL</v>
          </cell>
          <cell r="F504" t="str">
            <v>UCL</v>
          </cell>
          <cell r="G504" t="str">
            <v>Male</v>
          </cell>
          <cell r="H504" t="str">
            <v>N</v>
          </cell>
          <cell r="I504" t="str">
            <v>Student</v>
          </cell>
          <cell r="J504">
            <v>0</v>
          </cell>
          <cell r="K504" t="str">
            <v/>
          </cell>
          <cell r="L504" t="str">
            <v>N</v>
          </cell>
          <cell r="M504">
            <v>0</v>
          </cell>
          <cell r="N504" t="str">
            <v/>
          </cell>
          <cell r="O504" t="str">
            <v>N</v>
          </cell>
          <cell r="P504">
            <v>0</v>
          </cell>
          <cell r="Q504" t="str">
            <v/>
          </cell>
          <cell r="R504" t="str">
            <v>N</v>
          </cell>
          <cell r="S504">
            <v>0</v>
          </cell>
          <cell r="T504" t="str">
            <v/>
          </cell>
          <cell r="U504" t="str">
            <v>N</v>
          </cell>
          <cell r="V504">
            <v>0</v>
          </cell>
          <cell r="W504" t="str">
            <v/>
          </cell>
          <cell r="X504" t="str">
            <v>N</v>
          </cell>
          <cell r="Y504">
            <v>0</v>
          </cell>
          <cell r="Z504">
            <v>0</v>
          </cell>
          <cell r="AA504">
            <v>0</v>
          </cell>
          <cell r="AB504">
            <v>115</v>
          </cell>
          <cell r="AC504">
            <v>393</v>
          </cell>
          <cell r="AD504" t="str">
            <v>ZW964</v>
          </cell>
          <cell r="AE504" t="b">
            <v>0</v>
          </cell>
          <cell r="AG504" t="str">
            <v/>
          </cell>
          <cell r="AH504" t="str">
            <v>ZW964</v>
          </cell>
        </row>
        <row r="505">
          <cell r="B505" t="str">
            <v>MV556</v>
          </cell>
          <cell r="C505" t="str">
            <v>Mihail</v>
          </cell>
          <cell r="D505" t="str">
            <v>Vanea</v>
          </cell>
          <cell r="E505" t="str">
            <v>Imperial</v>
          </cell>
          <cell r="F505" t="str">
            <v>Imperial</v>
          </cell>
          <cell r="G505" t="str">
            <v>Male</v>
          </cell>
          <cell r="H505" t="str">
            <v>N</v>
          </cell>
          <cell r="I505" t="str">
            <v>Student</v>
          </cell>
          <cell r="J505">
            <v>0</v>
          </cell>
          <cell r="K505" t="str">
            <v/>
          </cell>
          <cell r="L505" t="str">
            <v>N</v>
          </cell>
          <cell r="M505">
            <v>0</v>
          </cell>
          <cell r="N505" t="str">
            <v/>
          </cell>
          <cell r="O505" t="str">
            <v>N</v>
          </cell>
          <cell r="P505">
            <v>0</v>
          </cell>
          <cell r="Q505" t="str">
            <v/>
          </cell>
          <cell r="R505" t="str">
            <v>N</v>
          </cell>
          <cell r="S505">
            <v>0</v>
          </cell>
          <cell r="T505" t="str">
            <v/>
          </cell>
          <cell r="U505" t="str">
            <v>N</v>
          </cell>
          <cell r="V505">
            <v>0</v>
          </cell>
          <cell r="W505" t="str">
            <v/>
          </cell>
          <cell r="X505" t="str">
            <v>N</v>
          </cell>
          <cell r="Y505">
            <v>0</v>
          </cell>
          <cell r="Z505">
            <v>0</v>
          </cell>
          <cell r="AA505">
            <v>0</v>
          </cell>
          <cell r="AB505">
            <v>115</v>
          </cell>
          <cell r="AC505">
            <v>394</v>
          </cell>
          <cell r="AD505" t="str">
            <v>MV556</v>
          </cell>
          <cell r="AE505" t="b">
            <v>0</v>
          </cell>
          <cell r="AG505" t="str">
            <v/>
          </cell>
          <cell r="AH505" t="str">
            <v>MV556</v>
          </cell>
        </row>
        <row r="506">
          <cell r="B506" t="str">
            <v>RH865</v>
          </cell>
          <cell r="C506" t="str">
            <v>Robert</v>
          </cell>
          <cell r="D506" t="str">
            <v>Holland</v>
          </cell>
          <cell r="E506" t="str">
            <v>Imperial</v>
          </cell>
          <cell r="F506" t="str">
            <v>Imperial</v>
          </cell>
          <cell r="G506" t="str">
            <v>Male</v>
          </cell>
          <cell r="H506" t="str">
            <v>N</v>
          </cell>
          <cell r="I506" t="str">
            <v>Student</v>
          </cell>
          <cell r="J506">
            <v>0</v>
          </cell>
          <cell r="K506" t="str">
            <v/>
          </cell>
          <cell r="L506" t="str">
            <v>N</v>
          </cell>
          <cell r="M506">
            <v>0</v>
          </cell>
          <cell r="N506" t="str">
            <v/>
          </cell>
          <cell r="O506" t="str">
            <v>N</v>
          </cell>
          <cell r="P506">
            <v>0</v>
          </cell>
          <cell r="Q506" t="str">
            <v/>
          </cell>
          <cell r="R506" t="str">
            <v>N</v>
          </cell>
          <cell r="S506">
            <v>0</v>
          </cell>
          <cell r="T506" t="str">
            <v/>
          </cell>
          <cell r="U506" t="str">
            <v>N</v>
          </cell>
          <cell r="V506">
            <v>0</v>
          </cell>
          <cell r="W506" t="str">
            <v/>
          </cell>
          <cell r="X506" t="str">
            <v>N</v>
          </cell>
          <cell r="Y506">
            <v>0</v>
          </cell>
          <cell r="Z506">
            <v>0</v>
          </cell>
          <cell r="AA506">
            <v>0</v>
          </cell>
          <cell r="AB506">
            <v>115</v>
          </cell>
          <cell r="AC506">
            <v>395</v>
          </cell>
          <cell r="AD506" t="str">
            <v>RH865</v>
          </cell>
          <cell r="AE506" t="b">
            <v>0</v>
          </cell>
          <cell r="AG506" t="str">
            <v/>
          </cell>
          <cell r="AH506" t="str">
            <v>RH865</v>
          </cell>
        </row>
        <row r="507">
          <cell r="B507" t="str">
            <v>CW659</v>
          </cell>
          <cell r="C507" t="str">
            <v>Callum</v>
          </cell>
          <cell r="D507" t="str">
            <v>Wilson</v>
          </cell>
          <cell r="E507" t="str">
            <v>SMU</v>
          </cell>
          <cell r="F507" t="str">
            <v>SMU</v>
          </cell>
          <cell r="G507" t="str">
            <v>Male</v>
          </cell>
          <cell r="H507" t="str">
            <v>N</v>
          </cell>
          <cell r="I507" t="str">
            <v>Student</v>
          </cell>
          <cell r="J507">
            <v>0</v>
          </cell>
          <cell r="K507" t="str">
            <v/>
          </cell>
          <cell r="L507" t="str">
            <v>N</v>
          </cell>
          <cell r="M507">
            <v>0</v>
          </cell>
          <cell r="N507" t="str">
            <v/>
          </cell>
          <cell r="O507" t="str">
            <v>N</v>
          </cell>
          <cell r="P507">
            <v>0</v>
          </cell>
          <cell r="Q507" t="str">
            <v/>
          </cell>
          <cell r="R507" t="str">
            <v>N</v>
          </cell>
          <cell r="S507">
            <v>0</v>
          </cell>
          <cell r="T507" t="str">
            <v/>
          </cell>
          <cell r="U507" t="str">
            <v>N</v>
          </cell>
          <cell r="V507">
            <v>0</v>
          </cell>
          <cell r="W507" t="str">
            <v/>
          </cell>
          <cell r="X507" t="str">
            <v>N</v>
          </cell>
          <cell r="Y507">
            <v>0</v>
          </cell>
          <cell r="Z507">
            <v>0</v>
          </cell>
          <cell r="AA507">
            <v>0</v>
          </cell>
          <cell r="AB507">
            <v>115</v>
          </cell>
          <cell r="AC507">
            <v>396</v>
          </cell>
          <cell r="AD507" t="str">
            <v>CW659</v>
          </cell>
          <cell r="AE507" t="b">
            <v>0</v>
          </cell>
          <cell r="AG507" t="str">
            <v/>
          </cell>
          <cell r="AH507" t="str">
            <v>CW659</v>
          </cell>
        </row>
        <row r="508">
          <cell r="B508" t="str">
            <v>DR568</v>
          </cell>
          <cell r="C508" t="str">
            <v>Des</v>
          </cell>
          <cell r="D508" t="str">
            <v>Rhule</v>
          </cell>
          <cell r="E508">
            <v>0</v>
          </cell>
          <cell r="F508" t="str">
            <v>Guest</v>
          </cell>
          <cell r="G508" t="str">
            <v>Male</v>
          </cell>
          <cell r="H508" t="str">
            <v>N</v>
          </cell>
          <cell r="I508" t="str">
            <v>Motspur</v>
          </cell>
          <cell r="J508">
            <v>0</v>
          </cell>
          <cell r="K508" t="str">
            <v/>
          </cell>
          <cell r="L508" t="str">
            <v>N</v>
          </cell>
          <cell r="M508">
            <v>0</v>
          </cell>
          <cell r="N508" t="str">
            <v/>
          </cell>
          <cell r="O508" t="str">
            <v>N</v>
          </cell>
          <cell r="P508">
            <v>0</v>
          </cell>
          <cell r="Q508" t="str">
            <v/>
          </cell>
          <cell r="R508" t="str">
            <v>N</v>
          </cell>
          <cell r="S508">
            <v>0</v>
          </cell>
          <cell r="T508" t="str">
            <v/>
          </cell>
          <cell r="U508" t="str">
            <v>N</v>
          </cell>
          <cell r="V508">
            <v>0</v>
          </cell>
          <cell r="W508" t="str">
            <v/>
          </cell>
          <cell r="X508" t="str">
            <v>N</v>
          </cell>
          <cell r="Y508">
            <v>0</v>
          </cell>
          <cell r="Z508">
            <v>0</v>
          </cell>
          <cell r="AA508">
            <v>0</v>
          </cell>
          <cell r="AB508">
            <v>115</v>
          </cell>
          <cell r="AC508">
            <v>397</v>
          </cell>
          <cell r="AD508" t="str">
            <v>DR568</v>
          </cell>
          <cell r="AE508" t="b">
            <v>0</v>
          </cell>
          <cell r="AG508" t="str">
            <v/>
          </cell>
          <cell r="AH508" t="str">
            <v>DR568</v>
          </cell>
        </row>
        <row r="509">
          <cell r="B509" t="str">
            <v>YZ679</v>
          </cell>
          <cell r="C509" t="str">
            <v>Yuxuan</v>
          </cell>
          <cell r="D509" t="str">
            <v>Zhang </v>
          </cell>
          <cell r="E509" t="str">
            <v>Barts</v>
          </cell>
          <cell r="F509" t="str">
            <v>Barts</v>
          </cell>
          <cell r="G509" t="str">
            <v>Male</v>
          </cell>
          <cell r="H509" t="str">
            <v>Y</v>
          </cell>
          <cell r="I509" t="str">
            <v>Student</v>
          </cell>
          <cell r="J509">
            <v>0</v>
          </cell>
          <cell r="K509" t="str">
            <v/>
          </cell>
          <cell r="L509" t="str">
            <v>N</v>
          </cell>
          <cell r="M509">
            <v>0</v>
          </cell>
          <cell r="N509" t="str">
            <v/>
          </cell>
          <cell r="O509" t="str">
            <v>N</v>
          </cell>
          <cell r="P509">
            <v>0</v>
          </cell>
          <cell r="Q509" t="str">
            <v/>
          </cell>
          <cell r="R509" t="str">
            <v>N</v>
          </cell>
          <cell r="S509">
            <v>0</v>
          </cell>
          <cell r="T509" t="str">
            <v/>
          </cell>
          <cell r="U509" t="str">
            <v>N</v>
          </cell>
          <cell r="V509">
            <v>0</v>
          </cell>
          <cell r="W509" t="str">
            <v/>
          </cell>
          <cell r="X509" t="str">
            <v>N</v>
          </cell>
          <cell r="Y509">
            <v>0</v>
          </cell>
          <cell r="Z509">
            <v>0</v>
          </cell>
          <cell r="AA509">
            <v>0</v>
          </cell>
          <cell r="AB509">
            <v>115</v>
          </cell>
          <cell r="AC509">
            <v>398</v>
          </cell>
          <cell r="AD509" t="str">
            <v>YZ679</v>
          </cell>
          <cell r="AE509" t="b">
            <v>0</v>
          </cell>
          <cell r="AG509" t="str">
            <v/>
          </cell>
          <cell r="AH509" t="str">
            <v>YZ679</v>
          </cell>
        </row>
        <row r="510">
          <cell r="B510" t="str">
            <v>ST853</v>
          </cell>
          <cell r="C510" t="str">
            <v>Sasha-Nicole</v>
          </cell>
          <cell r="D510" t="str">
            <v>Temple </v>
          </cell>
          <cell r="E510" t="str">
            <v>Barts</v>
          </cell>
          <cell r="F510" t="str">
            <v>Barts</v>
          </cell>
          <cell r="G510" t="str">
            <v>Female</v>
          </cell>
          <cell r="H510" t="str">
            <v>Y</v>
          </cell>
          <cell r="I510" t="str">
            <v>Student</v>
          </cell>
          <cell r="J510">
            <v>0</v>
          </cell>
          <cell r="K510" t="str">
            <v/>
          </cell>
          <cell r="L510" t="str">
            <v>N</v>
          </cell>
          <cell r="M510">
            <v>0</v>
          </cell>
          <cell r="N510" t="str">
            <v/>
          </cell>
          <cell r="O510" t="str">
            <v>N</v>
          </cell>
          <cell r="P510">
            <v>0</v>
          </cell>
          <cell r="Q510" t="str">
            <v/>
          </cell>
          <cell r="R510" t="str">
            <v>N</v>
          </cell>
          <cell r="S510">
            <v>0</v>
          </cell>
          <cell r="T510" t="str">
            <v/>
          </cell>
          <cell r="U510" t="str">
            <v>N</v>
          </cell>
          <cell r="V510">
            <v>0</v>
          </cell>
          <cell r="W510" t="str">
            <v/>
          </cell>
          <cell r="X510" t="str">
            <v>N</v>
          </cell>
          <cell r="Y510">
            <v>0</v>
          </cell>
          <cell r="Z510">
            <v>0</v>
          </cell>
          <cell r="AA510" t="b">
            <v>0</v>
          </cell>
          <cell r="AB510" t="str">
            <v/>
          </cell>
          <cell r="AC510" t="str">
            <v/>
          </cell>
          <cell r="AD510" t="str">
            <v>ST853</v>
          </cell>
          <cell r="AE510">
            <v>0</v>
          </cell>
          <cell r="AG510">
            <v>330</v>
          </cell>
          <cell r="AH510" t="str">
            <v>ST853</v>
          </cell>
        </row>
        <row r="511">
          <cell r="B511" t="str">
            <v>JN872</v>
          </cell>
          <cell r="C511" t="str">
            <v>Joshua</v>
          </cell>
          <cell r="D511" t="str">
            <v>Newington</v>
          </cell>
          <cell r="E511" t="str">
            <v>Imperial</v>
          </cell>
          <cell r="F511" t="str">
            <v>Imperial</v>
          </cell>
          <cell r="G511" t="str">
            <v>Male</v>
          </cell>
          <cell r="H511" t="str">
            <v>N</v>
          </cell>
          <cell r="I511" t="str">
            <v>Student</v>
          </cell>
          <cell r="J511">
            <v>0</v>
          </cell>
          <cell r="K511" t="str">
            <v/>
          </cell>
          <cell r="L511" t="str">
            <v>N</v>
          </cell>
          <cell r="M511">
            <v>0</v>
          </cell>
          <cell r="N511" t="str">
            <v/>
          </cell>
          <cell r="O511" t="str">
            <v>N</v>
          </cell>
          <cell r="P511">
            <v>0</v>
          </cell>
          <cell r="Q511" t="str">
            <v/>
          </cell>
          <cell r="R511" t="str">
            <v>N</v>
          </cell>
          <cell r="S511">
            <v>0</v>
          </cell>
          <cell r="T511" t="str">
            <v/>
          </cell>
          <cell r="U511" t="str">
            <v>N</v>
          </cell>
          <cell r="V511">
            <v>0</v>
          </cell>
          <cell r="W511" t="str">
            <v/>
          </cell>
          <cell r="X511" t="str">
            <v>N</v>
          </cell>
          <cell r="Y511">
            <v>0</v>
          </cell>
          <cell r="Z511">
            <v>0</v>
          </cell>
          <cell r="AA511">
            <v>0</v>
          </cell>
          <cell r="AB511">
            <v>115</v>
          </cell>
          <cell r="AC511">
            <v>399</v>
          </cell>
          <cell r="AD511" t="str">
            <v>JN872</v>
          </cell>
          <cell r="AE511" t="b">
            <v>0</v>
          </cell>
          <cell r="AG511" t="str">
            <v/>
          </cell>
          <cell r="AH511" t="str">
            <v>JN872</v>
          </cell>
        </row>
        <row r="512">
          <cell r="B512" t="str">
            <v>MB414</v>
          </cell>
          <cell r="C512" t="str">
            <v>Maria</v>
          </cell>
          <cell r="D512" t="str">
            <v>Bonta</v>
          </cell>
          <cell r="E512" t="str">
            <v>Imperial</v>
          </cell>
          <cell r="F512" t="str">
            <v>Imperial</v>
          </cell>
          <cell r="G512" t="str">
            <v>Female</v>
          </cell>
          <cell r="H512" t="str">
            <v>N</v>
          </cell>
          <cell r="I512" t="str">
            <v>Student</v>
          </cell>
          <cell r="J512">
            <v>0</v>
          </cell>
          <cell r="K512" t="str">
            <v/>
          </cell>
          <cell r="L512" t="str">
            <v>N</v>
          </cell>
          <cell r="M512">
            <v>0</v>
          </cell>
          <cell r="N512" t="str">
            <v/>
          </cell>
          <cell r="O512" t="str">
            <v>N</v>
          </cell>
          <cell r="P512">
            <v>0</v>
          </cell>
          <cell r="Q512" t="str">
            <v/>
          </cell>
          <cell r="R512" t="str">
            <v>N</v>
          </cell>
          <cell r="S512">
            <v>0</v>
          </cell>
          <cell r="T512" t="str">
            <v/>
          </cell>
          <cell r="U512" t="str">
            <v>N</v>
          </cell>
          <cell r="V512">
            <v>0</v>
          </cell>
          <cell r="W512" t="str">
            <v/>
          </cell>
          <cell r="X512" t="str">
            <v>N</v>
          </cell>
          <cell r="Y512">
            <v>0</v>
          </cell>
          <cell r="Z512">
            <v>0</v>
          </cell>
          <cell r="AA512" t="b">
            <v>0</v>
          </cell>
          <cell r="AB512" t="str">
            <v/>
          </cell>
          <cell r="AC512" t="str">
            <v/>
          </cell>
          <cell r="AD512" t="str">
            <v>MB414</v>
          </cell>
          <cell r="AE512">
            <v>0</v>
          </cell>
          <cell r="AG512">
            <v>331</v>
          </cell>
          <cell r="AH512" t="str">
            <v>MB414</v>
          </cell>
        </row>
        <row r="513">
          <cell r="B513" t="str">
            <v>RS744</v>
          </cell>
          <cell r="C513" t="str">
            <v>Rahul</v>
          </cell>
          <cell r="D513" t="str">
            <v>Shivaram</v>
          </cell>
          <cell r="E513" t="str">
            <v>Imperial</v>
          </cell>
          <cell r="F513" t="str">
            <v>Imperial</v>
          </cell>
          <cell r="G513" t="str">
            <v>Male</v>
          </cell>
          <cell r="H513" t="str">
            <v>N</v>
          </cell>
          <cell r="I513" t="str">
            <v>Student</v>
          </cell>
          <cell r="J513">
            <v>0</v>
          </cell>
          <cell r="K513" t="str">
            <v/>
          </cell>
          <cell r="L513" t="str">
            <v>N</v>
          </cell>
          <cell r="M513">
            <v>0</v>
          </cell>
          <cell r="N513" t="str">
            <v/>
          </cell>
          <cell r="O513" t="str">
            <v>N</v>
          </cell>
          <cell r="P513">
            <v>0</v>
          </cell>
          <cell r="Q513" t="str">
            <v/>
          </cell>
          <cell r="R513" t="str">
            <v>N</v>
          </cell>
          <cell r="S513">
            <v>0</v>
          </cell>
          <cell r="T513" t="str">
            <v/>
          </cell>
          <cell r="U513" t="str">
            <v>N</v>
          </cell>
          <cell r="V513">
            <v>0</v>
          </cell>
          <cell r="W513" t="str">
            <v/>
          </cell>
          <cell r="X513" t="str">
            <v>N</v>
          </cell>
          <cell r="Y513">
            <v>0</v>
          </cell>
          <cell r="Z513">
            <v>0</v>
          </cell>
          <cell r="AA513">
            <v>0</v>
          </cell>
          <cell r="AB513">
            <v>115</v>
          </cell>
          <cell r="AC513">
            <v>400</v>
          </cell>
          <cell r="AD513" t="str">
            <v>RS744</v>
          </cell>
          <cell r="AE513" t="b">
            <v>0</v>
          </cell>
          <cell r="AG513" t="str">
            <v/>
          </cell>
          <cell r="AH513" t="str">
            <v>RS744</v>
          </cell>
        </row>
        <row r="514">
          <cell r="B514" t="str">
            <v>EJ820</v>
          </cell>
          <cell r="C514" t="str">
            <v>Edmund</v>
          </cell>
          <cell r="D514" t="str">
            <v>Jones</v>
          </cell>
          <cell r="E514" t="str">
            <v>Imperial</v>
          </cell>
          <cell r="F514" t="str">
            <v>Imperial</v>
          </cell>
          <cell r="G514" t="str">
            <v>Male</v>
          </cell>
          <cell r="H514" t="str">
            <v>N</v>
          </cell>
          <cell r="I514" t="str">
            <v>Student</v>
          </cell>
          <cell r="J514">
            <v>0</v>
          </cell>
          <cell r="K514" t="str">
            <v/>
          </cell>
          <cell r="L514" t="str">
            <v>N</v>
          </cell>
          <cell r="M514">
            <v>0</v>
          </cell>
          <cell r="N514" t="str">
            <v/>
          </cell>
          <cell r="O514" t="str">
            <v>N</v>
          </cell>
          <cell r="P514">
            <v>0</v>
          </cell>
          <cell r="Q514" t="str">
            <v/>
          </cell>
          <cell r="R514" t="str">
            <v>N</v>
          </cell>
          <cell r="S514">
            <v>0</v>
          </cell>
          <cell r="T514" t="str">
            <v/>
          </cell>
          <cell r="U514" t="str">
            <v>N</v>
          </cell>
          <cell r="V514">
            <v>0</v>
          </cell>
          <cell r="W514" t="str">
            <v/>
          </cell>
          <cell r="X514" t="str">
            <v>N</v>
          </cell>
          <cell r="Y514">
            <v>0</v>
          </cell>
          <cell r="Z514">
            <v>0</v>
          </cell>
          <cell r="AA514">
            <v>0</v>
          </cell>
          <cell r="AB514">
            <v>115</v>
          </cell>
          <cell r="AC514">
            <v>401</v>
          </cell>
          <cell r="AD514" t="str">
            <v>EJ820</v>
          </cell>
          <cell r="AE514" t="b">
            <v>0</v>
          </cell>
          <cell r="AG514" t="str">
            <v/>
          </cell>
          <cell r="AH514" t="str">
            <v>EJ820</v>
          </cell>
        </row>
        <row r="515">
          <cell r="B515" t="str">
            <v>CT845</v>
          </cell>
          <cell r="C515" t="str">
            <v>Chris</v>
          </cell>
          <cell r="D515" t="str">
            <v>Thomas</v>
          </cell>
          <cell r="E515" t="str">
            <v>Imperial</v>
          </cell>
          <cell r="F515" t="str">
            <v>Imperial</v>
          </cell>
          <cell r="G515" t="str">
            <v>Male</v>
          </cell>
          <cell r="H515" t="str">
            <v>N</v>
          </cell>
          <cell r="I515" t="str">
            <v>Student</v>
          </cell>
          <cell r="J515">
            <v>0</v>
          </cell>
          <cell r="K515" t="str">
            <v/>
          </cell>
          <cell r="L515" t="str">
            <v>N</v>
          </cell>
          <cell r="M515">
            <v>0</v>
          </cell>
          <cell r="N515" t="str">
            <v/>
          </cell>
          <cell r="O515" t="str">
            <v>N</v>
          </cell>
          <cell r="P515">
            <v>0</v>
          </cell>
          <cell r="Q515" t="str">
            <v/>
          </cell>
          <cell r="R515" t="str">
            <v>N</v>
          </cell>
          <cell r="S515">
            <v>0</v>
          </cell>
          <cell r="T515" t="str">
            <v/>
          </cell>
          <cell r="U515" t="str">
            <v>N</v>
          </cell>
          <cell r="V515">
            <v>0</v>
          </cell>
          <cell r="W515" t="str">
            <v/>
          </cell>
          <cell r="X515" t="str">
            <v>N</v>
          </cell>
          <cell r="Y515">
            <v>0</v>
          </cell>
          <cell r="Z515">
            <v>0</v>
          </cell>
          <cell r="AA515">
            <v>0</v>
          </cell>
          <cell r="AB515">
            <v>115</v>
          </cell>
          <cell r="AC515">
            <v>402</v>
          </cell>
          <cell r="AD515" t="str">
            <v>CT845</v>
          </cell>
          <cell r="AE515" t="b">
            <v>0</v>
          </cell>
          <cell r="AG515" t="str">
            <v/>
          </cell>
          <cell r="AH515" t="str">
            <v>CT845</v>
          </cell>
        </row>
        <row r="516">
          <cell r="B516" t="str">
            <v>SL175</v>
          </cell>
          <cell r="C516" t="str">
            <v>Sarah</v>
          </cell>
          <cell r="D516" t="str">
            <v>Laouiti</v>
          </cell>
          <cell r="E516" t="str">
            <v>Imperial</v>
          </cell>
          <cell r="F516" t="str">
            <v>Imperial</v>
          </cell>
          <cell r="G516" t="str">
            <v>Female</v>
          </cell>
          <cell r="H516" t="str">
            <v>N</v>
          </cell>
          <cell r="I516" t="str">
            <v>Student</v>
          </cell>
          <cell r="J516">
            <v>0</v>
          </cell>
          <cell r="K516" t="str">
            <v/>
          </cell>
          <cell r="L516" t="str">
            <v>N</v>
          </cell>
          <cell r="M516">
            <v>0</v>
          </cell>
          <cell r="N516" t="str">
            <v/>
          </cell>
          <cell r="O516" t="str">
            <v>N</v>
          </cell>
          <cell r="P516">
            <v>0</v>
          </cell>
          <cell r="Q516" t="str">
            <v/>
          </cell>
          <cell r="R516" t="str">
            <v>N</v>
          </cell>
          <cell r="S516">
            <v>0</v>
          </cell>
          <cell r="T516" t="str">
            <v/>
          </cell>
          <cell r="U516" t="str">
            <v>N</v>
          </cell>
          <cell r="V516">
            <v>0</v>
          </cell>
          <cell r="W516" t="str">
            <v/>
          </cell>
          <cell r="X516" t="str">
            <v>N</v>
          </cell>
          <cell r="Y516">
            <v>0</v>
          </cell>
          <cell r="Z516">
            <v>0</v>
          </cell>
          <cell r="AA516" t="b">
            <v>0</v>
          </cell>
          <cell r="AB516" t="str">
            <v/>
          </cell>
          <cell r="AC516" t="str">
            <v/>
          </cell>
          <cell r="AD516" t="str">
            <v>SL175</v>
          </cell>
          <cell r="AE516">
            <v>0</v>
          </cell>
          <cell r="AG516">
            <v>332</v>
          </cell>
          <cell r="AH516" t="str">
            <v>SL175</v>
          </cell>
        </row>
        <row r="517">
          <cell r="B517" t="str">
            <v>AO222</v>
          </cell>
          <cell r="C517" t="str">
            <v>Adam</v>
          </cell>
          <cell r="D517" t="str">
            <v>Owen</v>
          </cell>
          <cell r="E517" t="str">
            <v>RHUL</v>
          </cell>
          <cell r="F517" t="str">
            <v>RHUL</v>
          </cell>
          <cell r="G517" t="str">
            <v>Male</v>
          </cell>
          <cell r="H517" t="str">
            <v>N</v>
          </cell>
          <cell r="I517" t="str">
            <v>Student</v>
          </cell>
          <cell r="J517">
            <v>0</v>
          </cell>
          <cell r="K517" t="str">
            <v/>
          </cell>
          <cell r="L517" t="str">
            <v>N</v>
          </cell>
          <cell r="M517">
            <v>0</v>
          </cell>
          <cell r="N517" t="str">
            <v/>
          </cell>
          <cell r="O517" t="str">
            <v>N</v>
          </cell>
          <cell r="P517">
            <v>0</v>
          </cell>
          <cell r="Q517" t="str">
            <v/>
          </cell>
          <cell r="R517" t="str">
            <v>N</v>
          </cell>
          <cell r="S517">
            <v>0</v>
          </cell>
          <cell r="T517" t="str">
            <v/>
          </cell>
          <cell r="U517" t="str">
            <v>N</v>
          </cell>
          <cell r="V517">
            <v>0</v>
          </cell>
          <cell r="W517" t="str">
            <v/>
          </cell>
          <cell r="X517" t="str">
            <v>N</v>
          </cell>
          <cell r="Y517">
            <v>0</v>
          </cell>
          <cell r="Z517">
            <v>0</v>
          </cell>
          <cell r="AA517">
            <v>0</v>
          </cell>
          <cell r="AB517">
            <v>115</v>
          </cell>
          <cell r="AC517">
            <v>403</v>
          </cell>
          <cell r="AD517" t="str">
            <v>AO222</v>
          </cell>
          <cell r="AE517" t="b">
            <v>0</v>
          </cell>
          <cell r="AG517" t="str">
            <v/>
          </cell>
          <cell r="AH517" t="str">
            <v>AO222</v>
          </cell>
        </row>
        <row r="518">
          <cell r="B518" t="str">
            <v>DR265</v>
          </cell>
          <cell r="C518" t="str">
            <v>Dan</v>
          </cell>
          <cell r="D518" t="str">
            <v>Richards</v>
          </cell>
          <cell r="E518">
            <v>0</v>
          </cell>
          <cell r="F518" t="str">
            <v>Guest</v>
          </cell>
          <cell r="G518" t="str">
            <v>Male</v>
          </cell>
          <cell r="H518" t="str">
            <v>N</v>
          </cell>
          <cell r="I518" t="str">
            <v>Motspur</v>
          </cell>
          <cell r="J518">
            <v>0</v>
          </cell>
          <cell r="K518" t="str">
            <v/>
          </cell>
          <cell r="L518" t="str">
            <v>N</v>
          </cell>
          <cell r="M518">
            <v>0</v>
          </cell>
          <cell r="N518" t="str">
            <v/>
          </cell>
          <cell r="O518" t="str">
            <v>N</v>
          </cell>
          <cell r="P518">
            <v>0</v>
          </cell>
          <cell r="Q518" t="str">
            <v/>
          </cell>
          <cell r="R518" t="str">
            <v>N</v>
          </cell>
          <cell r="S518">
            <v>0</v>
          </cell>
          <cell r="T518" t="str">
            <v/>
          </cell>
          <cell r="U518" t="str">
            <v>N</v>
          </cell>
          <cell r="V518">
            <v>0</v>
          </cell>
          <cell r="W518" t="str">
            <v/>
          </cell>
          <cell r="X518" t="str">
            <v>N</v>
          </cell>
          <cell r="Y518">
            <v>0</v>
          </cell>
          <cell r="Z518">
            <v>0</v>
          </cell>
          <cell r="AA518">
            <v>0</v>
          </cell>
          <cell r="AB518">
            <v>115</v>
          </cell>
          <cell r="AC518">
            <v>404</v>
          </cell>
          <cell r="AD518" t="str">
            <v>DR265</v>
          </cell>
          <cell r="AE518" t="b">
            <v>0</v>
          </cell>
          <cell r="AG518" t="str">
            <v/>
          </cell>
          <cell r="AH518" t="str">
            <v>DR265</v>
          </cell>
        </row>
        <row r="519">
          <cell r="B519" t="str">
            <v>FP264</v>
          </cell>
          <cell r="C519" t="str">
            <v>Francesc</v>
          </cell>
          <cell r="D519" t="str">
            <v>Pons Llopis</v>
          </cell>
          <cell r="E519" t="str">
            <v>Imperial</v>
          </cell>
          <cell r="F519" t="str">
            <v>Imperial</v>
          </cell>
          <cell r="G519" t="str">
            <v>Male</v>
          </cell>
          <cell r="H519" t="str">
            <v>N</v>
          </cell>
          <cell r="I519" t="str">
            <v>Student</v>
          </cell>
          <cell r="J519">
            <v>0</v>
          </cell>
          <cell r="K519" t="str">
            <v/>
          </cell>
          <cell r="L519" t="str">
            <v>N</v>
          </cell>
          <cell r="M519">
            <v>0</v>
          </cell>
          <cell r="N519" t="str">
            <v/>
          </cell>
          <cell r="O519" t="str">
            <v>N</v>
          </cell>
          <cell r="P519">
            <v>0</v>
          </cell>
          <cell r="Q519" t="str">
            <v/>
          </cell>
          <cell r="R519" t="str">
            <v>N</v>
          </cell>
          <cell r="S519">
            <v>0</v>
          </cell>
          <cell r="T519" t="str">
            <v/>
          </cell>
          <cell r="U519" t="str">
            <v>N</v>
          </cell>
          <cell r="V519">
            <v>0</v>
          </cell>
          <cell r="W519" t="str">
            <v/>
          </cell>
          <cell r="X519" t="str">
            <v>N</v>
          </cell>
          <cell r="Y519">
            <v>0</v>
          </cell>
          <cell r="Z519">
            <v>0</v>
          </cell>
          <cell r="AA519">
            <v>0</v>
          </cell>
          <cell r="AB519">
            <v>115</v>
          </cell>
          <cell r="AC519">
            <v>405</v>
          </cell>
          <cell r="AD519" t="str">
            <v>FP264</v>
          </cell>
          <cell r="AE519" t="b">
            <v>0</v>
          </cell>
          <cell r="AG519" t="str">
            <v/>
          </cell>
          <cell r="AH519" t="str">
            <v>FP264</v>
          </cell>
        </row>
        <row r="520">
          <cell r="B520" t="str">
            <v>CB686</v>
          </cell>
          <cell r="C520" t="str">
            <v>Craig</v>
          </cell>
          <cell r="D520" t="str">
            <v>Brooks</v>
          </cell>
          <cell r="E520" t="str">
            <v>St Georges</v>
          </cell>
          <cell r="F520" t="str">
            <v>St George's</v>
          </cell>
          <cell r="G520" t="str">
            <v>Male</v>
          </cell>
          <cell r="H520" t="str">
            <v>Y</v>
          </cell>
          <cell r="I520" t="str">
            <v>Student</v>
          </cell>
          <cell r="J520">
            <v>0</v>
          </cell>
          <cell r="K520" t="str">
            <v/>
          </cell>
          <cell r="L520" t="str">
            <v>N</v>
          </cell>
          <cell r="M520">
            <v>0</v>
          </cell>
          <cell r="N520" t="str">
            <v/>
          </cell>
          <cell r="O520" t="str">
            <v>N</v>
          </cell>
          <cell r="P520">
            <v>0</v>
          </cell>
          <cell r="Q520" t="str">
            <v/>
          </cell>
          <cell r="R520" t="str">
            <v>N</v>
          </cell>
          <cell r="S520">
            <v>0</v>
          </cell>
          <cell r="T520" t="str">
            <v/>
          </cell>
          <cell r="U520" t="str">
            <v>N</v>
          </cell>
          <cell r="V520">
            <v>0</v>
          </cell>
          <cell r="W520" t="str">
            <v/>
          </cell>
          <cell r="X520" t="str">
            <v>N</v>
          </cell>
          <cell r="Y520">
            <v>0</v>
          </cell>
          <cell r="Z520">
            <v>0</v>
          </cell>
          <cell r="AA520">
            <v>0</v>
          </cell>
          <cell r="AB520">
            <v>115</v>
          </cell>
          <cell r="AC520">
            <v>406</v>
          </cell>
          <cell r="AD520" t="str">
            <v>CB686</v>
          </cell>
          <cell r="AE520" t="b">
            <v>0</v>
          </cell>
          <cell r="AG520" t="str">
            <v/>
          </cell>
          <cell r="AH520" t="str">
            <v>CB686</v>
          </cell>
        </row>
        <row r="521">
          <cell r="B521" t="str">
            <v>OP135</v>
          </cell>
          <cell r="C521" t="str">
            <v>Oliver</v>
          </cell>
          <cell r="D521" t="str">
            <v>Price</v>
          </cell>
          <cell r="E521" t="str">
            <v>Brunel</v>
          </cell>
          <cell r="F521" t="str">
            <v>Brunel</v>
          </cell>
          <cell r="G521" t="str">
            <v>Male</v>
          </cell>
          <cell r="H521" t="str">
            <v>N</v>
          </cell>
          <cell r="I521" t="str">
            <v>Student</v>
          </cell>
          <cell r="J521">
            <v>0</v>
          </cell>
          <cell r="K521" t="str">
            <v/>
          </cell>
          <cell r="L521" t="str">
            <v>N</v>
          </cell>
          <cell r="M521">
            <v>0</v>
          </cell>
          <cell r="N521" t="str">
            <v/>
          </cell>
          <cell r="O521" t="str">
            <v>N</v>
          </cell>
          <cell r="P521">
            <v>0</v>
          </cell>
          <cell r="Q521" t="str">
            <v/>
          </cell>
          <cell r="R521" t="str">
            <v>N</v>
          </cell>
          <cell r="S521">
            <v>0</v>
          </cell>
          <cell r="T521" t="str">
            <v/>
          </cell>
          <cell r="U521" t="str">
            <v>N</v>
          </cell>
          <cell r="V521">
            <v>0</v>
          </cell>
          <cell r="W521" t="str">
            <v/>
          </cell>
          <cell r="X521" t="str">
            <v>N</v>
          </cell>
          <cell r="Y521">
            <v>0</v>
          </cell>
          <cell r="Z521">
            <v>0</v>
          </cell>
          <cell r="AA521">
            <v>0</v>
          </cell>
          <cell r="AB521">
            <v>115</v>
          </cell>
          <cell r="AC521">
            <v>407</v>
          </cell>
          <cell r="AD521" t="str">
            <v>OP135</v>
          </cell>
          <cell r="AE521" t="b">
            <v>0</v>
          </cell>
          <cell r="AG521" t="str">
            <v/>
          </cell>
          <cell r="AH521" t="str">
            <v>OP135</v>
          </cell>
        </row>
        <row r="522">
          <cell r="B522" t="str">
            <v>FN376</v>
          </cell>
          <cell r="C522" t="str">
            <v>Feysel</v>
          </cell>
          <cell r="D522" t="str">
            <v>Nadew</v>
          </cell>
          <cell r="E522" t="str">
            <v>Brunel</v>
          </cell>
          <cell r="F522" t="str">
            <v>Brunel</v>
          </cell>
          <cell r="G522" t="str">
            <v>Male</v>
          </cell>
          <cell r="H522" t="str">
            <v>N</v>
          </cell>
          <cell r="I522" t="str">
            <v>Student</v>
          </cell>
          <cell r="J522">
            <v>0</v>
          </cell>
          <cell r="K522" t="str">
            <v/>
          </cell>
          <cell r="L522" t="str">
            <v>N</v>
          </cell>
          <cell r="M522">
            <v>0</v>
          </cell>
          <cell r="N522" t="str">
            <v/>
          </cell>
          <cell r="O522" t="str">
            <v>N</v>
          </cell>
          <cell r="P522">
            <v>0</v>
          </cell>
          <cell r="Q522" t="str">
            <v/>
          </cell>
          <cell r="R522" t="str">
            <v>N</v>
          </cell>
          <cell r="S522">
            <v>0</v>
          </cell>
          <cell r="T522" t="str">
            <v/>
          </cell>
          <cell r="U522" t="str">
            <v>N</v>
          </cell>
          <cell r="V522">
            <v>0</v>
          </cell>
          <cell r="W522" t="str">
            <v/>
          </cell>
          <cell r="X522" t="str">
            <v>N</v>
          </cell>
          <cell r="Y522">
            <v>0</v>
          </cell>
          <cell r="Z522">
            <v>0</v>
          </cell>
          <cell r="AA522">
            <v>0</v>
          </cell>
          <cell r="AB522">
            <v>115</v>
          </cell>
          <cell r="AC522">
            <v>408</v>
          </cell>
          <cell r="AD522" t="str">
            <v>FN376</v>
          </cell>
          <cell r="AE522" t="b">
            <v>0</v>
          </cell>
          <cell r="AG522" t="str">
            <v/>
          </cell>
          <cell r="AH522" t="str">
            <v>FN376</v>
          </cell>
        </row>
        <row r="523">
          <cell r="B523" t="str">
            <v>YM479</v>
          </cell>
          <cell r="C523" t="str">
            <v>Yiolanti</v>
          </cell>
          <cell r="D523" t="str">
            <v>Maou</v>
          </cell>
          <cell r="E523" t="str">
            <v>QMUL</v>
          </cell>
          <cell r="F523" t="str">
            <v>QMUL</v>
          </cell>
          <cell r="G523" t="str">
            <v>Female</v>
          </cell>
          <cell r="H523" t="str">
            <v>N</v>
          </cell>
          <cell r="I523" t="str">
            <v>Student</v>
          </cell>
          <cell r="J523">
            <v>0</v>
          </cell>
          <cell r="K523" t="str">
            <v/>
          </cell>
          <cell r="L523" t="str">
            <v>N</v>
          </cell>
          <cell r="M523">
            <v>0</v>
          </cell>
          <cell r="N523" t="str">
            <v/>
          </cell>
          <cell r="O523" t="str">
            <v>N</v>
          </cell>
          <cell r="P523">
            <v>0</v>
          </cell>
          <cell r="Q523" t="str">
            <v/>
          </cell>
          <cell r="R523" t="str">
            <v>N</v>
          </cell>
          <cell r="S523">
            <v>0</v>
          </cell>
          <cell r="T523" t="str">
            <v/>
          </cell>
          <cell r="U523" t="str">
            <v>N</v>
          </cell>
          <cell r="V523">
            <v>0</v>
          </cell>
          <cell r="W523" t="str">
            <v/>
          </cell>
          <cell r="X523" t="str">
            <v>N</v>
          </cell>
          <cell r="Y523">
            <v>0</v>
          </cell>
          <cell r="Z523">
            <v>0</v>
          </cell>
          <cell r="AA523" t="b">
            <v>0</v>
          </cell>
          <cell r="AB523" t="str">
            <v/>
          </cell>
          <cell r="AC523" t="str">
            <v/>
          </cell>
          <cell r="AD523" t="str">
            <v>YM479</v>
          </cell>
          <cell r="AE523">
            <v>0</v>
          </cell>
          <cell r="AG523">
            <v>333</v>
          </cell>
          <cell r="AH523" t="str">
            <v>YM479</v>
          </cell>
        </row>
        <row r="524">
          <cell r="B524" t="str">
            <v>GC806</v>
          </cell>
          <cell r="C524" t="str">
            <v>Gabrielle</v>
          </cell>
          <cell r="D524" t="str">
            <v>Cognacq</v>
          </cell>
          <cell r="E524" t="str">
            <v>UCL</v>
          </cell>
          <cell r="F524" t="str">
            <v>UCL</v>
          </cell>
          <cell r="G524" t="str">
            <v>Female</v>
          </cell>
          <cell r="H524" t="str">
            <v>N</v>
          </cell>
          <cell r="I524" t="str">
            <v>Student</v>
          </cell>
          <cell r="J524">
            <v>0</v>
          </cell>
          <cell r="K524" t="str">
            <v/>
          </cell>
          <cell r="L524" t="str">
            <v>N</v>
          </cell>
          <cell r="M524">
            <v>0</v>
          </cell>
          <cell r="N524" t="str">
            <v/>
          </cell>
          <cell r="O524" t="str">
            <v>N</v>
          </cell>
          <cell r="P524">
            <v>0</v>
          </cell>
          <cell r="Q524" t="str">
            <v/>
          </cell>
          <cell r="R524" t="str">
            <v>N</v>
          </cell>
          <cell r="S524">
            <v>0</v>
          </cell>
          <cell r="T524" t="str">
            <v/>
          </cell>
          <cell r="U524" t="str">
            <v>N</v>
          </cell>
          <cell r="V524">
            <v>0</v>
          </cell>
          <cell r="W524" t="str">
            <v/>
          </cell>
          <cell r="X524" t="str">
            <v>N</v>
          </cell>
          <cell r="Y524">
            <v>0</v>
          </cell>
          <cell r="Z524">
            <v>0</v>
          </cell>
          <cell r="AA524" t="b">
            <v>0</v>
          </cell>
          <cell r="AB524" t="str">
            <v/>
          </cell>
          <cell r="AC524" t="str">
            <v/>
          </cell>
          <cell r="AD524" t="str">
            <v>GC806</v>
          </cell>
          <cell r="AE524">
            <v>0</v>
          </cell>
          <cell r="AG524">
            <v>334</v>
          </cell>
          <cell r="AH524" t="str">
            <v>GC806</v>
          </cell>
        </row>
        <row r="525">
          <cell r="B525" t="str">
            <v>HY304</v>
          </cell>
          <cell r="C525" t="str">
            <v>Hongyi</v>
          </cell>
          <cell r="D525" t="str">
            <v>Yang</v>
          </cell>
          <cell r="E525" t="str">
            <v>UCL</v>
          </cell>
          <cell r="F525" t="str">
            <v>UCL</v>
          </cell>
          <cell r="G525" t="str">
            <v>Male</v>
          </cell>
          <cell r="H525" t="str">
            <v>N</v>
          </cell>
          <cell r="I525" t="str">
            <v>Student</v>
          </cell>
          <cell r="J525">
            <v>0</v>
          </cell>
          <cell r="K525" t="str">
            <v/>
          </cell>
          <cell r="L525" t="str">
            <v>N</v>
          </cell>
          <cell r="M525">
            <v>0</v>
          </cell>
          <cell r="N525" t="str">
            <v/>
          </cell>
          <cell r="O525" t="str">
            <v>N</v>
          </cell>
          <cell r="P525">
            <v>0</v>
          </cell>
          <cell r="Q525" t="str">
            <v/>
          </cell>
          <cell r="R525" t="str">
            <v>N</v>
          </cell>
          <cell r="S525">
            <v>0</v>
          </cell>
          <cell r="T525" t="str">
            <v/>
          </cell>
          <cell r="U525" t="str">
            <v>N</v>
          </cell>
          <cell r="V525">
            <v>0</v>
          </cell>
          <cell r="W525" t="str">
            <v/>
          </cell>
          <cell r="X525" t="str">
            <v>N</v>
          </cell>
          <cell r="Y525">
            <v>0</v>
          </cell>
          <cell r="Z525">
            <v>0</v>
          </cell>
          <cell r="AA525">
            <v>0</v>
          </cell>
          <cell r="AB525">
            <v>115</v>
          </cell>
          <cell r="AC525">
            <v>409</v>
          </cell>
          <cell r="AD525" t="str">
            <v>HY304</v>
          </cell>
          <cell r="AE525" t="b">
            <v>0</v>
          </cell>
          <cell r="AG525" t="str">
            <v/>
          </cell>
          <cell r="AH525" t="str">
            <v>HY304</v>
          </cell>
        </row>
        <row r="526">
          <cell r="B526" t="str">
            <v>JT183</v>
          </cell>
          <cell r="C526" t="str">
            <v>Jacob</v>
          </cell>
          <cell r="D526" t="str">
            <v>Taylor</v>
          </cell>
          <cell r="E526" t="str">
            <v>UCL</v>
          </cell>
          <cell r="F526" t="str">
            <v>UCL</v>
          </cell>
          <cell r="G526" t="str">
            <v>Male</v>
          </cell>
          <cell r="H526" t="str">
            <v>N</v>
          </cell>
          <cell r="I526" t="str">
            <v>Student</v>
          </cell>
          <cell r="J526">
            <v>0</v>
          </cell>
          <cell r="K526" t="str">
            <v/>
          </cell>
          <cell r="L526" t="str">
            <v>N</v>
          </cell>
          <cell r="M526">
            <v>0</v>
          </cell>
          <cell r="N526" t="str">
            <v/>
          </cell>
          <cell r="O526" t="str">
            <v>N</v>
          </cell>
          <cell r="P526">
            <v>0</v>
          </cell>
          <cell r="Q526" t="str">
            <v/>
          </cell>
          <cell r="R526" t="str">
            <v>N</v>
          </cell>
          <cell r="S526">
            <v>0</v>
          </cell>
          <cell r="T526" t="str">
            <v/>
          </cell>
          <cell r="U526" t="str">
            <v>N</v>
          </cell>
          <cell r="V526">
            <v>0</v>
          </cell>
          <cell r="W526" t="str">
            <v/>
          </cell>
          <cell r="X526" t="str">
            <v>N</v>
          </cell>
          <cell r="Y526">
            <v>0</v>
          </cell>
          <cell r="Z526">
            <v>0</v>
          </cell>
          <cell r="AA526">
            <v>0</v>
          </cell>
          <cell r="AB526">
            <v>115</v>
          </cell>
          <cell r="AC526">
            <v>410</v>
          </cell>
          <cell r="AD526" t="str">
            <v>JT183</v>
          </cell>
          <cell r="AE526" t="b">
            <v>0</v>
          </cell>
          <cell r="AG526" t="str">
            <v/>
          </cell>
          <cell r="AH526" t="str">
            <v>JT183</v>
          </cell>
        </row>
        <row r="527">
          <cell r="B527" t="str">
            <v>rw488</v>
          </cell>
          <cell r="C527" t="str">
            <v>rachel</v>
          </cell>
          <cell r="D527" t="str">
            <v>weager</v>
          </cell>
          <cell r="E527" t="str">
            <v>St Georges</v>
          </cell>
          <cell r="F527" t="str">
            <v>St George's</v>
          </cell>
          <cell r="G527" t="str">
            <v>Female</v>
          </cell>
          <cell r="H527" t="str">
            <v>Y</v>
          </cell>
          <cell r="I527" t="str">
            <v>Student</v>
          </cell>
          <cell r="J527">
            <v>0</v>
          </cell>
          <cell r="K527" t="str">
            <v/>
          </cell>
          <cell r="L527" t="str">
            <v>N</v>
          </cell>
          <cell r="M527">
            <v>0</v>
          </cell>
          <cell r="N527" t="str">
            <v/>
          </cell>
          <cell r="O527" t="str">
            <v>N</v>
          </cell>
          <cell r="P527">
            <v>0</v>
          </cell>
          <cell r="Q527" t="str">
            <v/>
          </cell>
          <cell r="R527" t="str">
            <v>N</v>
          </cell>
          <cell r="S527">
            <v>0</v>
          </cell>
          <cell r="T527" t="str">
            <v/>
          </cell>
          <cell r="U527" t="str">
            <v>N</v>
          </cell>
          <cell r="V527">
            <v>0</v>
          </cell>
          <cell r="W527" t="str">
            <v/>
          </cell>
          <cell r="X527" t="str">
            <v>N</v>
          </cell>
          <cell r="Y527">
            <v>0</v>
          </cell>
          <cell r="Z527">
            <v>0</v>
          </cell>
          <cell r="AA527" t="b">
            <v>0</v>
          </cell>
          <cell r="AB527" t="str">
            <v/>
          </cell>
          <cell r="AC527" t="str">
            <v/>
          </cell>
          <cell r="AD527" t="str">
            <v>rw488</v>
          </cell>
          <cell r="AE527">
            <v>0</v>
          </cell>
          <cell r="AG527">
            <v>335</v>
          </cell>
          <cell r="AH527" t="str">
            <v>rw488</v>
          </cell>
        </row>
        <row r="528">
          <cell r="B528" t="str">
            <v>HM319</v>
          </cell>
          <cell r="C528" t="str">
            <v>Hayden</v>
          </cell>
          <cell r="D528" t="str">
            <v>Marshall</v>
          </cell>
          <cell r="E528" t="str">
            <v>LSE</v>
          </cell>
          <cell r="F528" t="str">
            <v>LSE</v>
          </cell>
          <cell r="G528" t="str">
            <v>Male</v>
          </cell>
          <cell r="H528" t="str">
            <v>N</v>
          </cell>
          <cell r="I528" t="str">
            <v>Student</v>
          </cell>
          <cell r="J528">
            <v>0</v>
          </cell>
          <cell r="K528" t="str">
            <v/>
          </cell>
          <cell r="L528" t="str">
            <v>N</v>
          </cell>
          <cell r="M528">
            <v>0</v>
          </cell>
          <cell r="N528" t="str">
            <v/>
          </cell>
          <cell r="O528" t="str">
            <v>N</v>
          </cell>
          <cell r="P528">
            <v>0</v>
          </cell>
          <cell r="Q528" t="str">
            <v/>
          </cell>
          <cell r="R528" t="str">
            <v>N</v>
          </cell>
          <cell r="S528">
            <v>0</v>
          </cell>
          <cell r="T528" t="str">
            <v/>
          </cell>
          <cell r="U528" t="str">
            <v>N</v>
          </cell>
          <cell r="V528">
            <v>0</v>
          </cell>
          <cell r="W528" t="str">
            <v/>
          </cell>
          <cell r="X528" t="str">
            <v>N</v>
          </cell>
          <cell r="Y528">
            <v>0</v>
          </cell>
          <cell r="Z528">
            <v>0</v>
          </cell>
          <cell r="AA528">
            <v>0</v>
          </cell>
          <cell r="AB528">
            <v>115</v>
          </cell>
          <cell r="AC528">
            <v>411</v>
          </cell>
          <cell r="AD528" t="str">
            <v>HM319</v>
          </cell>
          <cell r="AE528" t="b">
            <v>0</v>
          </cell>
          <cell r="AG528" t="str">
            <v/>
          </cell>
          <cell r="AH528" t="str">
            <v>HM319</v>
          </cell>
        </row>
        <row r="529">
          <cell r="B529" t="str">
            <v>BG457</v>
          </cell>
          <cell r="C529" t="str">
            <v>Ben</v>
          </cell>
          <cell r="D529" t="str">
            <v>Goodair</v>
          </cell>
          <cell r="E529" t="str">
            <v>LSE</v>
          </cell>
          <cell r="F529" t="str">
            <v>LSE</v>
          </cell>
          <cell r="G529" t="str">
            <v>Male</v>
          </cell>
          <cell r="H529" t="str">
            <v>N</v>
          </cell>
          <cell r="I529" t="str">
            <v>Student</v>
          </cell>
          <cell r="J529">
            <v>0</v>
          </cell>
          <cell r="K529" t="str">
            <v/>
          </cell>
          <cell r="L529" t="str">
            <v>N</v>
          </cell>
          <cell r="M529">
            <v>0</v>
          </cell>
          <cell r="N529" t="str">
            <v/>
          </cell>
          <cell r="O529" t="str">
            <v>N</v>
          </cell>
          <cell r="P529">
            <v>0</v>
          </cell>
          <cell r="Q529" t="str">
            <v/>
          </cell>
          <cell r="R529" t="str">
            <v>N</v>
          </cell>
          <cell r="S529">
            <v>0</v>
          </cell>
          <cell r="T529" t="str">
            <v/>
          </cell>
          <cell r="U529" t="str">
            <v>N</v>
          </cell>
          <cell r="V529">
            <v>0</v>
          </cell>
          <cell r="W529" t="str">
            <v/>
          </cell>
          <cell r="X529" t="str">
            <v>N</v>
          </cell>
          <cell r="Y529">
            <v>0</v>
          </cell>
          <cell r="Z529">
            <v>0</v>
          </cell>
          <cell r="AA529">
            <v>0</v>
          </cell>
          <cell r="AB529">
            <v>115</v>
          </cell>
          <cell r="AC529">
            <v>412</v>
          </cell>
          <cell r="AD529" t="str">
            <v>BG457</v>
          </cell>
          <cell r="AE529" t="b">
            <v>0</v>
          </cell>
          <cell r="AG529" t="str">
            <v/>
          </cell>
          <cell r="AH529" t="str">
            <v>BG457</v>
          </cell>
        </row>
        <row r="530">
          <cell r="B530" t="str">
            <v>IC207</v>
          </cell>
          <cell r="C530" t="str">
            <v>Ieuan</v>
          </cell>
          <cell r="D530" t="str">
            <v>Cox</v>
          </cell>
          <cell r="E530" t="str">
            <v>Goldsmiths</v>
          </cell>
          <cell r="F530" t="str">
            <v>Goldsmiths</v>
          </cell>
          <cell r="G530" t="str">
            <v>Male</v>
          </cell>
          <cell r="H530" t="str">
            <v>N</v>
          </cell>
          <cell r="I530" t="str">
            <v>Student</v>
          </cell>
          <cell r="J530">
            <v>0</v>
          </cell>
          <cell r="K530" t="str">
            <v/>
          </cell>
          <cell r="L530" t="str">
            <v>N</v>
          </cell>
          <cell r="M530">
            <v>0</v>
          </cell>
          <cell r="N530" t="str">
            <v/>
          </cell>
          <cell r="O530" t="str">
            <v>N</v>
          </cell>
          <cell r="P530">
            <v>0</v>
          </cell>
          <cell r="Q530" t="str">
            <v/>
          </cell>
          <cell r="R530" t="str">
            <v>N</v>
          </cell>
          <cell r="S530">
            <v>0</v>
          </cell>
          <cell r="T530" t="str">
            <v/>
          </cell>
          <cell r="U530" t="str">
            <v>N</v>
          </cell>
          <cell r="V530">
            <v>0</v>
          </cell>
          <cell r="W530" t="str">
            <v/>
          </cell>
          <cell r="X530" t="str">
            <v>N</v>
          </cell>
          <cell r="Y530">
            <v>0</v>
          </cell>
          <cell r="Z530">
            <v>0</v>
          </cell>
          <cell r="AA530">
            <v>0</v>
          </cell>
          <cell r="AB530">
            <v>115</v>
          </cell>
          <cell r="AC530">
            <v>413</v>
          </cell>
          <cell r="AD530" t="str">
            <v>IC207</v>
          </cell>
          <cell r="AE530" t="b">
            <v>0</v>
          </cell>
          <cell r="AG530" t="str">
            <v/>
          </cell>
          <cell r="AH530" t="str">
            <v>IC207</v>
          </cell>
        </row>
        <row r="531">
          <cell r="B531" t="str">
            <v>MH452</v>
          </cell>
          <cell r="C531" t="str">
            <v>Matthew</v>
          </cell>
          <cell r="D531" t="str">
            <v>Hoare</v>
          </cell>
          <cell r="E531" t="str">
            <v>Imperial</v>
          </cell>
          <cell r="F531" t="str">
            <v>Imperial</v>
          </cell>
          <cell r="G531" t="str">
            <v>Male</v>
          </cell>
          <cell r="H531" t="str">
            <v>N</v>
          </cell>
          <cell r="I531" t="str">
            <v>Student</v>
          </cell>
          <cell r="J531">
            <v>0</v>
          </cell>
          <cell r="K531" t="str">
            <v/>
          </cell>
          <cell r="L531" t="str">
            <v>N</v>
          </cell>
          <cell r="M531">
            <v>0</v>
          </cell>
          <cell r="N531" t="str">
            <v/>
          </cell>
          <cell r="O531" t="str">
            <v>N</v>
          </cell>
          <cell r="P531">
            <v>0</v>
          </cell>
          <cell r="Q531" t="str">
            <v/>
          </cell>
          <cell r="R531" t="str">
            <v>N</v>
          </cell>
          <cell r="S531">
            <v>0</v>
          </cell>
          <cell r="T531" t="str">
            <v/>
          </cell>
          <cell r="U531" t="str">
            <v>N</v>
          </cell>
          <cell r="V531">
            <v>0</v>
          </cell>
          <cell r="W531" t="str">
            <v/>
          </cell>
          <cell r="X531" t="str">
            <v>N</v>
          </cell>
          <cell r="Y531">
            <v>0</v>
          </cell>
          <cell r="Z531">
            <v>0</v>
          </cell>
          <cell r="AA531">
            <v>0</v>
          </cell>
          <cell r="AB531">
            <v>115</v>
          </cell>
          <cell r="AC531">
            <v>414</v>
          </cell>
          <cell r="AD531" t="str">
            <v>MH452</v>
          </cell>
          <cell r="AE531" t="b">
            <v>0</v>
          </cell>
          <cell r="AG531" t="str">
            <v/>
          </cell>
          <cell r="AH531" t="str">
            <v>MH452</v>
          </cell>
        </row>
        <row r="532">
          <cell r="B532" t="str">
            <v>JM260</v>
          </cell>
          <cell r="C532" t="str">
            <v>Jack</v>
          </cell>
          <cell r="D532" t="str">
            <v>Mitchell</v>
          </cell>
          <cell r="E532" t="str">
            <v>Imperial</v>
          </cell>
          <cell r="F532" t="str">
            <v>Imperial</v>
          </cell>
          <cell r="G532" t="str">
            <v>Male</v>
          </cell>
          <cell r="H532" t="str">
            <v>N</v>
          </cell>
          <cell r="I532" t="str">
            <v>Student</v>
          </cell>
          <cell r="J532">
            <v>0</v>
          </cell>
          <cell r="K532" t="str">
            <v/>
          </cell>
          <cell r="L532" t="str">
            <v>N</v>
          </cell>
          <cell r="M532">
            <v>0</v>
          </cell>
          <cell r="N532" t="str">
            <v/>
          </cell>
          <cell r="O532" t="str">
            <v>N</v>
          </cell>
          <cell r="P532">
            <v>0</v>
          </cell>
          <cell r="Q532" t="str">
            <v/>
          </cell>
          <cell r="R532" t="str">
            <v>N</v>
          </cell>
          <cell r="S532">
            <v>0</v>
          </cell>
          <cell r="T532" t="str">
            <v/>
          </cell>
          <cell r="U532" t="str">
            <v>N</v>
          </cell>
          <cell r="V532">
            <v>0</v>
          </cell>
          <cell r="W532" t="str">
            <v/>
          </cell>
          <cell r="X532" t="str">
            <v>N</v>
          </cell>
          <cell r="Y532">
            <v>0</v>
          </cell>
          <cell r="Z532">
            <v>0</v>
          </cell>
          <cell r="AA532">
            <v>0</v>
          </cell>
          <cell r="AB532">
            <v>115</v>
          </cell>
          <cell r="AC532">
            <v>415</v>
          </cell>
          <cell r="AD532" t="str">
            <v>JM260</v>
          </cell>
          <cell r="AE532" t="b">
            <v>0</v>
          </cell>
          <cell r="AG532" t="str">
            <v/>
          </cell>
          <cell r="AH532" t="str">
            <v>JM260</v>
          </cell>
        </row>
        <row r="533">
          <cell r="B533" t="str">
            <v>GS416</v>
          </cell>
          <cell r="C533" t="str">
            <v>Gloria</v>
          </cell>
          <cell r="D533" t="str">
            <v>Schiavo</v>
          </cell>
          <cell r="E533" t="str">
            <v>LSE</v>
          </cell>
          <cell r="F533" t="str">
            <v>LSE</v>
          </cell>
          <cell r="G533" t="str">
            <v>Female</v>
          </cell>
          <cell r="H533" t="str">
            <v>N</v>
          </cell>
          <cell r="I533" t="str">
            <v>Student</v>
          </cell>
          <cell r="J533">
            <v>0</v>
          </cell>
          <cell r="K533" t="str">
            <v/>
          </cell>
          <cell r="L533" t="str">
            <v>N</v>
          </cell>
          <cell r="M533">
            <v>0</v>
          </cell>
          <cell r="N533" t="str">
            <v/>
          </cell>
          <cell r="O533" t="str">
            <v>N</v>
          </cell>
          <cell r="P533">
            <v>0</v>
          </cell>
          <cell r="Q533" t="str">
            <v/>
          </cell>
          <cell r="R533" t="str">
            <v>N</v>
          </cell>
          <cell r="S533">
            <v>0</v>
          </cell>
          <cell r="T533" t="str">
            <v/>
          </cell>
          <cell r="U533" t="str">
            <v>N</v>
          </cell>
          <cell r="V533">
            <v>0</v>
          </cell>
          <cell r="W533" t="str">
            <v/>
          </cell>
          <cell r="X533" t="str">
            <v>N</v>
          </cell>
          <cell r="Y533">
            <v>0</v>
          </cell>
          <cell r="Z533">
            <v>0</v>
          </cell>
          <cell r="AA533" t="b">
            <v>0</v>
          </cell>
          <cell r="AB533" t="str">
            <v/>
          </cell>
          <cell r="AC533" t="str">
            <v/>
          </cell>
          <cell r="AD533" t="str">
            <v>GS416</v>
          </cell>
          <cell r="AE533">
            <v>0</v>
          </cell>
          <cell r="AG533">
            <v>336</v>
          </cell>
          <cell r="AH533" t="str">
            <v>GS416</v>
          </cell>
        </row>
        <row r="534">
          <cell r="B534" t="str">
            <v>PW582</v>
          </cell>
          <cell r="C534" t="str">
            <v>Pierre</v>
          </cell>
          <cell r="D534" t="str">
            <v>Walker </v>
          </cell>
          <cell r="E534" t="str">
            <v>KCL</v>
          </cell>
          <cell r="F534" t="str">
            <v>King's</v>
          </cell>
          <cell r="G534" t="str">
            <v>Male</v>
          </cell>
          <cell r="H534" t="str">
            <v>N</v>
          </cell>
          <cell r="I534" t="str">
            <v>Student</v>
          </cell>
          <cell r="J534">
            <v>0</v>
          </cell>
          <cell r="K534" t="str">
            <v/>
          </cell>
          <cell r="L534" t="str">
            <v>N</v>
          </cell>
          <cell r="M534">
            <v>0</v>
          </cell>
          <cell r="N534" t="str">
            <v/>
          </cell>
          <cell r="O534" t="str">
            <v>N</v>
          </cell>
          <cell r="P534">
            <v>0</v>
          </cell>
          <cell r="Q534" t="str">
            <v/>
          </cell>
          <cell r="R534" t="str">
            <v>N</v>
          </cell>
          <cell r="S534">
            <v>0</v>
          </cell>
          <cell r="T534" t="str">
            <v/>
          </cell>
          <cell r="U534" t="str">
            <v>N</v>
          </cell>
          <cell r="V534">
            <v>0</v>
          </cell>
          <cell r="W534" t="str">
            <v/>
          </cell>
          <cell r="X534" t="str">
            <v>N</v>
          </cell>
          <cell r="Y534">
            <v>0</v>
          </cell>
          <cell r="Z534">
            <v>0</v>
          </cell>
          <cell r="AA534">
            <v>0</v>
          </cell>
          <cell r="AB534">
            <v>115</v>
          </cell>
          <cell r="AC534">
            <v>416</v>
          </cell>
          <cell r="AD534" t="str">
            <v>PW582</v>
          </cell>
          <cell r="AE534" t="b">
            <v>0</v>
          </cell>
          <cell r="AG534" t="str">
            <v/>
          </cell>
          <cell r="AH534" t="str">
            <v>PW582</v>
          </cell>
        </row>
        <row r="535">
          <cell r="B535" t="str">
            <v>SS286</v>
          </cell>
          <cell r="C535" t="str">
            <v>Solomon</v>
          </cell>
          <cell r="D535" t="str">
            <v>Stott</v>
          </cell>
          <cell r="E535" t="str">
            <v>St Georges</v>
          </cell>
          <cell r="F535" t="str">
            <v>St George's</v>
          </cell>
          <cell r="G535" t="str">
            <v>Male</v>
          </cell>
          <cell r="H535" t="str">
            <v>Y</v>
          </cell>
          <cell r="I535" t="str">
            <v>Student</v>
          </cell>
          <cell r="J535">
            <v>0</v>
          </cell>
          <cell r="K535" t="str">
            <v/>
          </cell>
          <cell r="L535" t="str">
            <v>N</v>
          </cell>
          <cell r="M535">
            <v>0</v>
          </cell>
          <cell r="N535" t="str">
            <v/>
          </cell>
          <cell r="O535" t="str">
            <v>N</v>
          </cell>
          <cell r="P535">
            <v>0</v>
          </cell>
          <cell r="Q535" t="str">
            <v/>
          </cell>
          <cell r="R535" t="str">
            <v>N</v>
          </cell>
          <cell r="S535">
            <v>0</v>
          </cell>
          <cell r="T535" t="str">
            <v/>
          </cell>
          <cell r="U535" t="str">
            <v>N</v>
          </cell>
          <cell r="V535">
            <v>0</v>
          </cell>
          <cell r="W535" t="str">
            <v/>
          </cell>
          <cell r="X535" t="str">
            <v>N</v>
          </cell>
          <cell r="Y535">
            <v>0</v>
          </cell>
          <cell r="Z535">
            <v>0</v>
          </cell>
          <cell r="AA535">
            <v>0</v>
          </cell>
          <cell r="AB535">
            <v>115</v>
          </cell>
          <cell r="AC535">
            <v>417</v>
          </cell>
          <cell r="AD535" t="str">
            <v>SS286</v>
          </cell>
          <cell r="AE535" t="b">
            <v>0</v>
          </cell>
          <cell r="AG535" t="str">
            <v/>
          </cell>
          <cell r="AH535" t="str">
            <v>SS286</v>
          </cell>
        </row>
        <row r="536">
          <cell r="B536" t="str">
            <v>AS727</v>
          </cell>
          <cell r="C536" t="str">
            <v>Aimee</v>
          </cell>
          <cell r="D536" t="str">
            <v>Savage</v>
          </cell>
          <cell r="E536" t="str">
            <v>RVC</v>
          </cell>
          <cell r="F536" t="str">
            <v>RVC</v>
          </cell>
          <cell r="G536" t="str">
            <v>Female</v>
          </cell>
          <cell r="H536" t="str">
            <v>Y</v>
          </cell>
          <cell r="I536" t="str">
            <v>Student</v>
          </cell>
          <cell r="J536">
            <v>0</v>
          </cell>
          <cell r="K536" t="str">
            <v/>
          </cell>
          <cell r="L536" t="str">
            <v>N</v>
          </cell>
          <cell r="M536">
            <v>0</v>
          </cell>
          <cell r="N536" t="str">
            <v/>
          </cell>
          <cell r="O536" t="str">
            <v>N</v>
          </cell>
          <cell r="P536">
            <v>0</v>
          </cell>
          <cell r="Q536" t="str">
            <v/>
          </cell>
          <cell r="R536" t="str">
            <v>N</v>
          </cell>
          <cell r="S536">
            <v>0</v>
          </cell>
          <cell r="T536" t="str">
            <v/>
          </cell>
          <cell r="U536" t="str">
            <v>N</v>
          </cell>
          <cell r="V536">
            <v>0</v>
          </cell>
          <cell r="W536" t="str">
            <v/>
          </cell>
          <cell r="X536" t="str">
            <v>N</v>
          </cell>
          <cell r="Y536">
            <v>0</v>
          </cell>
          <cell r="Z536">
            <v>0</v>
          </cell>
          <cell r="AA536" t="b">
            <v>0</v>
          </cell>
          <cell r="AB536" t="str">
            <v/>
          </cell>
          <cell r="AC536" t="str">
            <v/>
          </cell>
          <cell r="AD536" t="str">
            <v>AS727</v>
          </cell>
          <cell r="AE536">
            <v>0</v>
          </cell>
          <cell r="AG536">
            <v>337</v>
          </cell>
          <cell r="AH536" t="str">
            <v>AS727</v>
          </cell>
        </row>
        <row r="537">
          <cell r="B537" t="str">
            <v>sa544</v>
          </cell>
          <cell r="C537" t="str">
            <v>sheriffah</v>
          </cell>
          <cell r="D537" t="str">
            <v>arewa</v>
          </cell>
          <cell r="E537" t="str">
            <v>Goldsmiths</v>
          </cell>
          <cell r="F537" t="str">
            <v>Goldsmiths</v>
          </cell>
          <cell r="G537" t="str">
            <v>Female</v>
          </cell>
          <cell r="H537" t="str">
            <v>N</v>
          </cell>
          <cell r="I537" t="str">
            <v>Student</v>
          </cell>
          <cell r="J537">
            <v>0</v>
          </cell>
          <cell r="K537" t="str">
            <v/>
          </cell>
          <cell r="L537" t="str">
            <v>N</v>
          </cell>
          <cell r="M537">
            <v>0</v>
          </cell>
          <cell r="N537" t="str">
            <v/>
          </cell>
          <cell r="O537" t="str">
            <v>N</v>
          </cell>
          <cell r="P537">
            <v>0</v>
          </cell>
          <cell r="Q537" t="str">
            <v/>
          </cell>
          <cell r="R537" t="str">
            <v>N</v>
          </cell>
          <cell r="S537">
            <v>0</v>
          </cell>
          <cell r="T537" t="str">
            <v/>
          </cell>
          <cell r="U537" t="str">
            <v>N</v>
          </cell>
          <cell r="V537">
            <v>0</v>
          </cell>
          <cell r="W537" t="str">
            <v/>
          </cell>
          <cell r="X537" t="str">
            <v>N</v>
          </cell>
          <cell r="Y537">
            <v>0</v>
          </cell>
          <cell r="Z537">
            <v>0</v>
          </cell>
          <cell r="AA537" t="b">
            <v>0</v>
          </cell>
          <cell r="AB537" t="str">
            <v/>
          </cell>
          <cell r="AC537" t="str">
            <v/>
          </cell>
          <cell r="AD537" t="str">
            <v>sa544</v>
          </cell>
          <cell r="AE537">
            <v>0</v>
          </cell>
          <cell r="AG537">
            <v>338</v>
          </cell>
          <cell r="AH537" t="str">
            <v>sa544</v>
          </cell>
        </row>
        <row r="538">
          <cell r="B538" t="str">
            <v>AM540</v>
          </cell>
          <cell r="C538" t="str">
            <v>Antoine</v>
          </cell>
          <cell r="D538" t="str">
            <v>Millet</v>
          </cell>
          <cell r="E538" t="str">
            <v>Imperial</v>
          </cell>
          <cell r="F538" t="str">
            <v>Imperial</v>
          </cell>
          <cell r="G538" t="str">
            <v>Male</v>
          </cell>
          <cell r="H538" t="str">
            <v>N</v>
          </cell>
          <cell r="I538" t="str">
            <v>Student</v>
          </cell>
          <cell r="J538">
            <v>0</v>
          </cell>
          <cell r="K538" t="str">
            <v/>
          </cell>
          <cell r="L538" t="str">
            <v>N</v>
          </cell>
          <cell r="M538">
            <v>0</v>
          </cell>
          <cell r="N538" t="str">
            <v/>
          </cell>
          <cell r="O538" t="str">
            <v>N</v>
          </cell>
          <cell r="P538">
            <v>0</v>
          </cell>
          <cell r="Q538" t="str">
            <v/>
          </cell>
          <cell r="R538" t="str">
            <v>N</v>
          </cell>
          <cell r="S538">
            <v>0</v>
          </cell>
          <cell r="T538" t="str">
            <v/>
          </cell>
          <cell r="U538" t="str">
            <v>N</v>
          </cell>
          <cell r="V538">
            <v>0</v>
          </cell>
          <cell r="W538" t="str">
            <v/>
          </cell>
          <cell r="X538" t="str">
            <v>N</v>
          </cell>
          <cell r="Y538">
            <v>0</v>
          </cell>
          <cell r="Z538">
            <v>0</v>
          </cell>
          <cell r="AA538">
            <v>0</v>
          </cell>
          <cell r="AB538">
            <v>115</v>
          </cell>
          <cell r="AC538">
            <v>418</v>
          </cell>
          <cell r="AD538" t="str">
            <v>AM540</v>
          </cell>
          <cell r="AE538" t="b">
            <v>0</v>
          </cell>
          <cell r="AG538" t="str">
            <v/>
          </cell>
          <cell r="AH538" t="str">
            <v>AM540</v>
          </cell>
        </row>
        <row r="539">
          <cell r="B539" t="str">
            <v>DG340</v>
          </cell>
          <cell r="C539" t="str">
            <v>Dexter</v>
          </cell>
          <cell r="D539" t="str">
            <v>Gribble</v>
          </cell>
          <cell r="E539" t="str">
            <v>Brunel</v>
          </cell>
          <cell r="F539" t="str">
            <v>Brunel</v>
          </cell>
          <cell r="G539" t="str">
            <v>Male</v>
          </cell>
          <cell r="H539" t="str">
            <v>N</v>
          </cell>
          <cell r="I539" t="str">
            <v>Student</v>
          </cell>
          <cell r="J539">
            <v>0</v>
          </cell>
          <cell r="K539" t="str">
            <v/>
          </cell>
          <cell r="L539" t="str">
            <v>N</v>
          </cell>
          <cell r="M539">
            <v>0</v>
          </cell>
          <cell r="N539" t="str">
            <v/>
          </cell>
          <cell r="O539" t="str">
            <v>N</v>
          </cell>
          <cell r="P539">
            <v>0</v>
          </cell>
          <cell r="Q539" t="str">
            <v/>
          </cell>
          <cell r="R539" t="str">
            <v>N</v>
          </cell>
          <cell r="S539">
            <v>0</v>
          </cell>
          <cell r="T539" t="str">
            <v/>
          </cell>
          <cell r="U539" t="str">
            <v>N</v>
          </cell>
          <cell r="V539">
            <v>0</v>
          </cell>
          <cell r="W539" t="str">
            <v/>
          </cell>
          <cell r="X539" t="str">
            <v>N</v>
          </cell>
          <cell r="Y539">
            <v>0</v>
          </cell>
          <cell r="Z539">
            <v>0</v>
          </cell>
          <cell r="AA539">
            <v>0</v>
          </cell>
          <cell r="AB539">
            <v>115</v>
          </cell>
          <cell r="AC539">
            <v>419</v>
          </cell>
          <cell r="AD539" t="str">
            <v>DG340</v>
          </cell>
          <cell r="AE539" t="b">
            <v>0</v>
          </cell>
          <cell r="AG539" t="str">
            <v/>
          </cell>
          <cell r="AH539" t="str">
            <v>DG340</v>
          </cell>
        </row>
        <row r="540">
          <cell r="B540" t="str">
            <v>SJ597</v>
          </cell>
          <cell r="C540" t="str">
            <v>Shelly</v>
          </cell>
          <cell r="D540" t="str">
            <v>Jones</v>
          </cell>
          <cell r="E540" t="str">
            <v>RVC</v>
          </cell>
          <cell r="F540" t="str">
            <v>RVC</v>
          </cell>
          <cell r="G540" t="str">
            <v>Female</v>
          </cell>
          <cell r="H540" t="str">
            <v>Y</v>
          </cell>
          <cell r="I540" t="str">
            <v>Student</v>
          </cell>
          <cell r="J540">
            <v>0</v>
          </cell>
          <cell r="K540" t="str">
            <v/>
          </cell>
          <cell r="L540" t="str">
            <v>N</v>
          </cell>
          <cell r="M540">
            <v>0</v>
          </cell>
          <cell r="N540" t="str">
            <v/>
          </cell>
          <cell r="O540" t="str">
            <v>N</v>
          </cell>
          <cell r="P540">
            <v>0</v>
          </cell>
          <cell r="Q540" t="str">
            <v/>
          </cell>
          <cell r="R540" t="str">
            <v>N</v>
          </cell>
          <cell r="S540">
            <v>0</v>
          </cell>
          <cell r="T540" t="str">
            <v/>
          </cell>
          <cell r="U540" t="str">
            <v>N</v>
          </cell>
          <cell r="V540">
            <v>0</v>
          </cell>
          <cell r="W540" t="str">
            <v/>
          </cell>
          <cell r="X540" t="str">
            <v>N</v>
          </cell>
          <cell r="Y540">
            <v>0</v>
          </cell>
          <cell r="Z540">
            <v>0</v>
          </cell>
          <cell r="AA540" t="b">
            <v>0</v>
          </cell>
          <cell r="AB540" t="str">
            <v/>
          </cell>
          <cell r="AC540" t="str">
            <v/>
          </cell>
          <cell r="AD540" t="str">
            <v>SJ597</v>
          </cell>
          <cell r="AE540">
            <v>0</v>
          </cell>
          <cell r="AG540">
            <v>339</v>
          </cell>
          <cell r="AH540" t="str">
            <v>SJ597</v>
          </cell>
        </row>
        <row r="541">
          <cell r="B541" t="str">
            <v>CB763</v>
          </cell>
          <cell r="C541" t="str">
            <v>Clemency</v>
          </cell>
          <cell r="D541" t="str">
            <v>Britton</v>
          </cell>
          <cell r="E541" t="str">
            <v>Imperial</v>
          </cell>
          <cell r="F541" t="str">
            <v>Imperial</v>
          </cell>
          <cell r="G541" t="str">
            <v>Male</v>
          </cell>
          <cell r="H541" t="str">
            <v>N</v>
          </cell>
          <cell r="I541" t="str">
            <v>Student</v>
          </cell>
          <cell r="J541">
            <v>0</v>
          </cell>
          <cell r="K541" t="str">
            <v/>
          </cell>
          <cell r="L541" t="str">
            <v>N</v>
          </cell>
          <cell r="M541">
            <v>0</v>
          </cell>
          <cell r="N541" t="str">
            <v/>
          </cell>
          <cell r="O541" t="str">
            <v>N</v>
          </cell>
          <cell r="P541">
            <v>0</v>
          </cell>
          <cell r="Q541" t="str">
            <v/>
          </cell>
          <cell r="R541" t="str">
            <v>N</v>
          </cell>
          <cell r="S541">
            <v>0</v>
          </cell>
          <cell r="T541" t="str">
            <v/>
          </cell>
          <cell r="U541" t="str">
            <v>N</v>
          </cell>
          <cell r="V541">
            <v>0</v>
          </cell>
          <cell r="W541" t="str">
            <v/>
          </cell>
          <cell r="X541" t="str">
            <v>N</v>
          </cell>
          <cell r="Y541">
            <v>0</v>
          </cell>
          <cell r="Z541">
            <v>0</v>
          </cell>
          <cell r="AA541">
            <v>0</v>
          </cell>
          <cell r="AB541">
            <v>115</v>
          </cell>
          <cell r="AC541">
            <v>420</v>
          </cell>
          <cell r="AD541" t="str">
            <v>CB763</v>
          </cell>
          <cell r="AE541" t="b">
            <v>0</v>
          </cell>
          <cell r="AG541" t="str">
            <v/>
          </cell>
          <cell r="AH541" t="str">
            <v>CB763</v>
          </cell>
        </row>
        <row r="542">
          <cell r="B542" t="str">
            <v>CS497</v>
          </cell>
          <cell r="C542" t="str">
            <v>Charlotte</v>
          </cell>
          <cell r="D542" t="str">
            <v>Smith</v>
          </cell>
          <cell r="E542" t="str">
            <v>UCL</v>
          </cell>
          <cell r="F542" t="str">
            <v>UCL</v>
          </cell>
          <cell r="G542" t="str">
            <v>Female</v>
          </cell>
          <cell r="H542" t="str">
            <v>N</v>
          </cell>
          <cell r="I542" t="str">
            <v>Student</v>
          </cell>
          <cell r="J542">
            <v>0</v>
          </cell>
          <cell r="K542" t="str">
            <v/>
          </cell>
          <cell r="L542" t="str">
            <v>N</v>
          </cell>
          <cell r="M542">
            <v>0</v>
          </cell>
          <cell r="N542" t="str">
            <v/>
          </cell>
          <cell r="O542" t="str">
            <v>N</v>
          </cell>
          <cell r="P542">
            <v>0</v>
          </cell>
          <cell r="Q542" t="str">
            <v/>
          </cell>
          <cell r="R542" t="str">
            <v>N</v>
          </cell>
          <cell r="S542">
            <v>0</v>
          </cell>
          <cell r="T542" t="str">
            <v/>
          </cell>
          <cell r="U542" t="str">
            <v>N</v>
          </cell>
          <cell r="V542">
            <v>0</v>
          </cell>
          <cell r="W542" t="str">
            <v/>
          </cell>
          <cell r="X542" t="str">
            <v>N</v>
          </cell>
          <cell r="Y542">
            <v>0</v>
          </cell>
          <cell r="Z542">
            <v>0</v>
          </cell>
          <cell r="AA542" t="b">
            <v>0</v>
          </cell>
          <cell r="AB542" t="str">
            <v/>
          </cell>
          <cell r="AC542" t="str">
            <v/>
          </cell>
          <cell r="AD542" t="str">
            <v>CS497</v>
          </cell>
          <cell r="AE542">
            <v>0</v>
          </cell>
          <cell r="AG542">
            <v>340</v>
          </cell>
          <cell r="AH542" t="str">
            <v>CS497</v>
          </cell>
        </row>
        <row r="543">
          <cell r="B543" t="str">
            <v>AB325</v>
          </cell>
          <cell r="C543" t="str">
            <v>Abderrahim</v>
          </cell>
          <cell r="D543" t="str">
            <v>Boualam</v>
          </cell>
          <cell r="E543" t="str">
            <v>Imperial</v>
          </cell>
          <cell r="F543" t="str">
            <v>Imperial</v>
          </cell>
          <cell r="G543" t="str">
            <v>Male</v>
          </cell>
          <cell r="H543" t="str">
            <v>N</v>
          </cell>
          <cell r="I543" t="str">
            <v>Student</v>
          </cell>
          <cell r="J543">
            <v>0</v>
          </cell>
          <cell r="K543" t="str">
            <v/>
          </cell>
          <cell r="L543" t="str">
            <v>N</v>
          </cell>
          <cell r="M543">
            <v>0</v>
          </cell>
          <cell r="N543" t="str">
            <v/>
          </cell>
          <cell r="O543" t="str">
            <v>N</v>
          </cell>
          <cell r="P543">
            <v>0</v>
          </cell>
          <cell r="Q543" t="str">
            <v/>
          </cell>
          <cell r="R543" t="str">
            <v>N</v>
          </cell>
          <cell r="S543">
            <v>0</v>
          </cell>
          <cell r="T543" t="str">
            <v/>
          </cell>
          <cell r="U543" t="str">
            <v>N</v>
          </cell>
          <cell r="V543">
            <v>0</v>
          </cell>
          <cell r="W543" t="str">
            <v/>
          </cell>
          <cell r="X543" t="str">
            <v>N</v>
          </cell>
          <cell r="Y543">
            <v>0</v>
          </cell>
          <cell r="Z543">
            <v>0</v>
          </cell>
          <cell r="AA543">
            <v>0</v>
          </cell>
          <cell r="AB543">
            <v>115</v>
          </cell>
          <cell r="AC543">
            <v>421</v>
          </cell>
          <cell r="AD543" t="str">
            <v>AB325</v>
          </cell>
          <cell r="AE543" t="b">
            <v>0</v>
          </cell>
          <cell r="AG543" t="str">
            <v/>
          </cell>
          <cell r="AH543" t="str">
            <v>AB325</v>
          </cell>
        </row>
        <row r="544">
          <cell r="B544" t="str">
            <v>YC176</v>
          </cell>
          <cell r="C544" t="str">
            <v>Yeshwant</v>
          </cell>
          <cell r="D544" t="str">
            <v>Chillakuru</v>
          </cell>
          <cell r="E544" t="str">
            <v>UCL</v>
          </cell>
          <cell r="F544" t="str">
            <v>UCL</v>
          </cell>
          <cell r="G544" t="str">
            <v>Male</v>
          </cell>
          <cell r="H544" t="str">
            <v>N</v>
          </cell>
          <cell r="I544" t="str">
            <v>Student</v>
          </cell>
          <cell r="J544">
            <v>0</v>
          </cell>
          <cell r="K544" t="str">
            <v/>
          </cell>
          <cell r="L544" t="str">
            <v>N</v>
          </cell>
          <cell r="M544">
            <v>0</v>
          </cell>
          <cell r="N544" t="str">
            <v/>
          </cell>
          <cell r="O544" t="str">
            <v>N</v>
          </cell>
          <cell r="P544">
            <v>0</v>
          </cell>
          <cell r="Q544" t="str">
            <v/>
          </cell>
          <cell r="R544" t="str">
            <v>N</v>
          </cell>
          <cell r="S544">
            <v>0</v>
          </cell>
          <cell r="T544" t="str">
            <v/>
          </cell>
          <cell r="U544" t="str">
            <v>N</v>
          </cell>
          <cell r="V544">
            <v>0</v>
          </cell>
          <cell r="W544" t="str">
            <v/>
          </cell>
          <cell r="X544" t="str">
            <v>N</v>
          </cell>
          <cell r="Y544">
            <v>0</v>
          </cell>
          <cell r="Z544">
            <v>0</v>
          </cell>
          <cell r="AA544">
            <v>0</v>
          </cell>
          <cell r="AB544">
            <v>115</v>
          </cell>
          <cell r="AC544">
            <v>422</v>
          </cell>
          <cell r="AD544" t="str">
            <v>YC176</v>
          </cell>
          <cell r="AE544" t="b">
            <v>0</v>
          </cell>
          <cell r="AG544" t="str">
            <v/>
          </cell>
          <cell r="AH544" t="str">
            <v>YC176</v>
          </cell>
        </row>
        <row r="545">
          <cell r="B545" t="str">
            <v>AT982</v>
          </cell>
          <cell r="C545" t="str">
            <v>Alex</v>
          </cell>
          <cell r="D545" t="str">
            <v>Todd</v>
          </cell>
          <cell r="E545" t="str">
            <v>QMUL</v>
          </cell>
          <cell r="F545" t="str">
            <v>QMUL</v>
          </cell>
          <cell r="G545" t="str">
            <v>Male</v>
          </cell>
          <cell r="H545" t="str">
            <v>N</v>
          </cell>
          <cell r="I545" t="str">
            <v>Student</v>
          </cell>
          <cell r="J545">
            <v>0</v>
          </cell>
          <cell r="K545" t="str">
            <v/>
          </cell>
          <cell r="L545" t="str">
            <v>N</v>
          </cell>
          <cell r="M545">
            <v>0</v>
          </cell>
          <cell r="N545" t="str">
            <v/>
          </cell>
          <cell r="O545" t="str">
            <v>N</v>
          </cell>
          <cell r="P545">
            <v>0</v>
          </cell>
          <cell r="Q545" t="str">
            <v/>
          </cell>
          <cell r="R545" t="str">
            <v>N</v>
          </cell>
          <cell r="S545">
            <v>0</v>
          </cell>
          <cell r="T545" t="str">
            <v/>
          </cell>
          <cell r="U545" t="str">
            <v>N</v>
          </cell>
          <cell r="V545">
            <v>0</v>
          </cell>
          <cell r="W545" t="str">
            <v/>
          </cell>
          <cell r="X545" t="str">
            <v>N</v>
          </cell>
          <cell r="Y545">
            <v>0</v>
          </cell>
          <cell r="Z545">
            <v>0</v>
          </cell>
          <cell r="AA545">
            <v>0</v>
          </cell>
          <cell r="AB545">
            <v>115</v>
          </cell>
          <cell r="AC545">
            <v>423</v>
          </cell>
          <cell r="AD545" t="str">
            <v>AT982</v>
          </cell>
          <cell r="AE545" t="b">
            <v>0</v>
          </cell>
          <cell r="AG545" t="str">
            <v/>
          </cell>
          <cell r="AH545" t="str">
            <v>AT982</v>
          </cell>
        </row>
        <row r="546">
          <cell r="B546" t="str">
            <v>CC107</v>
          </cell>
          <cell r="C546" t="str">
            <v>Conrad</v>
          </cell>
          <cell r="D546" t="str">
            <v>Cronin-WEBB</v>
          </cell>
          <cell r="E546" t="str">
            <v>SOAS</v>
          </cell>
          <cell r="F546" t="str">
            <v>SOAS</v>
          </cell>
          <cell r="G546" t="str">
            <v>Male</v>
          </cell>
          <cell r="H546" t="str">
            <v>N</v>
          </cell>
          <cell r="I546" t="str">
            <v>Student</v>
          </cell>
          <cell r="J546">
            <v>0</v>
          </cell>
          <cell r="K546" t="str">
            <v/>
          </cell>
          <cell r="L546" t="str">
            <v>N</v>
          </cell>
          <cell r="M546">
            <v>0</v>
          </cell>
          <cell r="N546" t="str">
            <v/>
          </cell>
          <cell r="O546" t="str">
            <v>N</v>
          </cell>
          <cell r="P546">
            <v>0</v>
          </cell>
          <cell r="Q546" t="str">
            <v/>
          </cell>
          <cell r="R546" t="str">
            <v>N</v>
          </cell>
          <cell r="S546">
            <v>0</v>
          </cell>
          <cell r="T546" t="str">
            <v/>
          </cell>
          <cell r="U546" t="str">
            <v>N</v>
          </cell>
          <cell r="V546">
            <v>0</v>
          </cell>
          <cell r="W546" t="str">
            <v/>
          </cell>
          <cell r="X546" t="str">
            <v>N</v>
          </cell>
          <cell r="Y546">
            <v>0</v>
          </cell>
          <cell r="Z546">
            <v>0</v>
          </cell>
          <cell r="AA546">
            <v>0</v>
          </cell>
          <cell r="AB546">
            <v>115</v>
          </cell>
          <cell r="AC546">
            <v>424</v>
          </cell>
          <cell r="AD546" t="str">
            <v>CC107</v>
          </cell>
          <cell r="AE546" t="b">
            <v>0</v>
          </cell>
          <cell r="AG546" t="str">
            <v/>
          </cell>
          <cell r="AH546" t="str">
            <v>CC107</v>
          </cell>
        </row>
        <row r="547">
          <cell r="B547" t="str">
            <v>KB249</v>
          </cell>
          <cell r="C547" t="str">
            <v>Katrin</v>
          </cell>
          <cell r="D547" t="str">
            <v>Bialluch</v>
          </cell>
          <cell r="E547" t="str">
            <v>LSE</v>
          </cell>
          <cell r="F547" t="str">
            <v>LSE</v>
          </cell>
          <cell r="G547" t="str">
            <v>Female</v>
          </cell>
          <cell r="H547" t="str">
            <v>N</v>
          </cell>
          <cell r="I547" t="str">
            <v>Student</v>
          </cell>
          <cell r="J547">
            <v>0</v>
          </cell>
          <cell r="K547" t="str">
            <v/>
          </cell>
          <cell r="L547" t="str">
            <v>N</v>
          </cell>
          <cell r="M547">
            <v>0</v>
          </cell>
          <cell r="N547" t="str">
            <v/>
          </cell>
          <cell r="O547" t="str">
            <v>N</v>
          </cell>
          <cell r="P547">
            <v>0</v>
          </cell>
          <cell r="Q547" t="str">
            <v/>
          </cell>
          <cell r="R547" t="str">
            <v>N</v>
          </cell>
          <cell r="S547">
            <v>0</v>
          </cell>
          <cell r="T547" t="str">
            <v/>
          </cell>
          <cell r="U547" t="str">
            <v>N</v>
          </cell>
          <cell r="V547">
            <v>0</v>
          </cell>
          <cell r="W547" t="str">
            <v/>
          </cell>
          <cell r="X547" t="str">
            <v>N</v>
          </cell>
          <cell r="Y547">
            <v>0</v>
          </cell>
          <cell r="Z547">
            <v>0</v>
          </cell>
          <cell r="AA547" t="b">
            <v>0</v>
          </cell>
          <cell r="AB547" t="str">
            <v/>
          </cell>
          <cell r="AC547" t="str">
            <v/>
          </cell>
          <cell r="AD547" t="str">
            <v>KB249</v>
          </cell>
          <cell r="AE547">
            <v>0</v>
          </cell>
          <cell r="AG547">
            <v>341</v>
          </cell>
          <cell r="AH547" t="str">
            <v>KB249</v>
          </cell>
        </row>
        <row r="548">
          <cell r="B548" t="str">
            <v>AW287</v>
          </cell>
          <cell r="C548" t="str">
            <v>Anna</v>
          </cell>
          <cell r="D548" t="str">
            <v>Whitford</v>
          </cell>
          <cell r="E548" t="str">
            <v>UCL</v>
          </cell>
          <cell r="F548" t="str">
            <v>UCL</v>
          </cell>
          <cell r="G548" t="str">
            <v>Female</v>
          </cell>
          <cell r="H548" t="str">
            <v>N</v>
          </cell>
          <cell r="I548" t="str">
            <v>Student</v>
          </cell>
          <cell r="J548">
            <v>0</v>
          </cell>
          <cell r="K548" t="str">
            <v/>
          </cell>
          <cell r="L548" t="str">
            <v>N</v>
          </cell>
          <cell r="M548">
            <v>0</v>
          </cell>
          <cell r="N548" t="str">
            <v/>
          </cell>
          <cell r="O548" t="str">
            <v>N</v>
          </cell>
          <cell r="P548">
            <v>0</v>
          </cell>
          <cell r="Q548" t="str">
            <v/>
          </cell>
          <cell r="R548" t="str">
            <v>N</v>
          </cell>
          <cell r="S548">
            <v>0</v>
          </cell>
          <cell r="T548" t="str">
            <v/>
          </cell>
          <cell r="U548" t="str">
            <v>N</v>
          </cell>
          <cell r="V548">
            <v>0</v>
          </cell>
          <cell r="W548" t="str">
            <v/>
          </cell>
          <cell r="X548" t="str">
            <v>N</v>
          </cell>
          <cell r="Y548">
            <v>0</v>
          </cell>
          <cell r="Z548">
            <v>0</v>
          </cell>
          <cell r="AA548" t="b">
            <v>0</v>
          </cell>
          <cell r="AB548" t="str">
            <v/>
          </cell>
          <cell r="AC548" t="str">
            <v/>
          </cell>
          <cell r="AD548" t="str">
            <v>AW287</v>
          </cell>
          <cell r="AE548">
            <v>0</v>
          </cell>
          <cell r="AG548">
            <v>342</v>
          </cell>
          <cell r="AH548" t="str">
            <v>AW287</v>
          </cell>
        </row>
        <row r="549">
          <cell r="B549" t="str">
            <v>LK211</v>
          </cell>
          <cell r="C549" t="str">
            <v>Lorraine</v>
          </cell>
          <cell r="D549" t="str">
            <v>Kim</v>
          </cell>
          <cell r="E549" t="str">
            <v>UCL</v>
          </cell>
          <cell r="F549" t="str">
            <v>UCL</v>
          </cell>
          <cell r="G549" t="str">
            <v>Female</v>
          </cell>
          <cell r="H549" t="str">
            <v>N</v>
          </cell>
          <cell r="I549" t="str">
            <v>Student</v>
          </cell>
          <cell r="J549">
            <v>0</v>
          </cell>
          <cell r="K549" t="str">
            <v/>
          </cell>
          <cell r="L549" t="str">
            <v>N</v>
          </cell>
          <cell r="M549">
            <v>0</v>
          </cell>
          <cell r="N549" t="str">
            <v/>
          </cell>
          <cell r="O549" t="str">
            <v>N</v>
          </cell>
          <cell r="P549">
            <v>0</v>
          </cell>
          <cell r="Q549" t="str">
            <v/>
          </cell>
          <cell r="R549" t="str">
            <v>N</v>
          </cell>
          <cell r="S549">
            <v>0</v>
          </cell>
          <cell r="T549" t="str">
            <v/>
          </cell>
          <cell r="U549" t="str">
            <v>N</v>
          </cell>
          <cell r="V549">
            <v>0</v>
          </cell>
          <cell r="W549" t="str">
            <v/>
          </cell>
          <cell r="X549" t="str">
            <v>N</v>
          </cell>
          <cell r="Y549">
            <v>0</v>
          </cell>
          <cell r="Z549">
            <v>0</v>
          </cell>
          <cell r="AA549" t="b">
            <v>0</v>
          </cell>
          <cell r="AB549" t="str">
            <v/>
          </cell>
          <cell r="AC549" t="str">
            <v/>
          </cell>
          <cell r="AD549" t="str">
            <v>LK211</v>
          </cell>
          <cell r="AE549">
            <v>0</v>
          </cell>
          <cell r="AG549">
            <v>343</v>
          </cell>
          <cell r="AH549" t="str">
            <v>LK211</v>
          </cell>
        </row>
        <row r="550">
          <cell r="B550" t="str">
            <v>RP390</v>
          </cell>
          <cell r="C550" t="str">
            <v>Richard</v>
          </cell>
          <cell r="D550" t="str">
            <v>Partner</v>
          </cell>
          <cell r="E550" t="str">
            <v>UCL</v>
          </cell>
          <cell r="F550" t="str">
            <v>UCL</v>
          </cell>
          <cell r="G550" t="str">
            <v>Male</v>
          </cell>
          <cell r="H550" t="str">
            <v>N</v>
          </cell>
          <cell r="I550" t="str">
            <v>Student</v>
          </cell>
          <cell r="J550">
            <v>0</v>
          </cell>
          <cell r="K550" t="str">
            <v/>
          </cell>
          <cell r="L550" t="str">
            <v>N</v>
          </cell>
          <cell r="M550">
            <v>0</v>
          </cell>
          <cell r="N550" t="str">
            <v/>
          </cell>
          <cell r="O550" t="str">
            <v>N</v>
          </cell>
          <cell r="P550">
            <v>0</v>
          </cell>
          <cell r="Q550" t="str">
            <v/>
          </cell>
          <cell r="R550" t="str">
            <v>N</v>
          </cell>
          <cell r="S550">
            <v>0</v>
          </cell>
          <cell r="T550" t="str">
            <v/>
          </cell>
          <cell r="U550" t="str">
            <v>N</v>
          </cell>
          <cell r="V550">
            <v>0</v>
          </cell>
          <cell r="W550" t="str">
            <v/>
          </cell>
          <cell r="X550" t="str">
            <v>N</v>
          </cell>
          <cell r="Y550">
            <v>0</v>
          </cell>
          <cell r="Z550">
            <v>0</v>
          </cell>
          <cell r="AA550">
            <v>0</v>
          </cell>
          <cell r="AB550">
            <v>115</v>
          </cell>
          <cell r="AC550">
            <v>425</v>
          </cell>
          <cell r="AD550" t="str">
            <v>RP390</v>
          </cell>
          <cell r="AE550" t="b">
            <v>0</v>
          </cell>
          <cell r="AG550" t="str">
            <v/>
          </cell>
          <cell r="AH550" t="str">
            <v>RP390</v>
          </cell>
        </row>
        <row r="551">
          <cell r="B551" t="str">
            <v>TO208</v>
          </cell>
          <cell r="C551" t="str">
            <v>Toluwani</v>
          </cell>
          <cell r="D551" t="str">
            <v>Ojora</v>
          </cell>
          <cell r="E551" t="str">
            <v>QMUL</v>
          </cell>
          <cell r="F551" t="str">
            <v>QMUL</v>
          </cell>
          <cell r="G551" t="str">
            <v>Male</v>
          </cell>
          <cell r="H551" t="str">
            <v>N</v>
          </cell>
          <cell r="I551" t="str">
            <v>Student</v>
          </cell>
          <cell r="J551">
            <v>0</v>
          </cell>
          <cell r="K551" t="str">
            <v/>
          </cell>
          <cell r="L551" t="str">
            <v>N</v>
          </cell>
          <cell r="M551">
            <v>0</v>
          </cell>
          <cell r="N551" t="str">
            <v/>
          </cell>
          <cell r="O551" t="str">
            <v>N</v>
          </cell>
          <cell r="P551">
            <v>0</v>
          </cell>
          <cell r="Q551" t="str">
            <v/>
          </cell>
          <cell r="R551" t="str">
            <v>N</v>
          </cell>
          <cell r="S551">
            <v>0</v>
          </cell>
          <cell r="T551" t="str">
            <v/>
          </cell>
          <cell r="U551" t="str">
            <v>N</v>
          </cell>
          <cell r="V551">
            <v>0</v>
          </cell>
          <cell r="W551" t="str">
            <v/>
          </cell>
          <cell r="X551" t="str">
            <v>N</v>
          </cell>
          <cell r="Y551">
            <v>0</v>
          </cell>
          <cell r="Z551">
            <v>0</v>
          </cell>
          <cell r="AA551">
            <v>0</v>
          </cell>
          <cell r="AB551">
            <v>115</v>
          </cell>
          <cell r="AC551">
            <v>426</v>
          </cell>
          <cell r="AD551" t="str">
            <v>TO208</v>
          </cell>
          <cell r="AE551" t="b">
            <v>0</v>
          </cell>
          <cell r="AG551" t="str">
            <v/>
          </cell>
          <cell r="AH551" t="str">
            <v>TO208</v>
          </cell>
        </row>
        <row r="552">
          <cell r="B552" t="str">
            <v>LZ751</v>
          </cell>
          <cell r="C552" t="str">
            <v>Liudmila </v>
          </cell>
          <cell r="D552" t="str">
            <v>Zudina </v>
          </cell>
          <cell r="E552" t="str">
            <v>Imperial</v>
          </cell>
          <cell r="F552" t="str">
            <v>Imperial</v>
          </cell>
          <cell r="G552" t="str">
            <v>Male</v>
          </cell>
          <cell r="H552" t="str">
            <v>N</v>
          </cell>
          <cell r="I552" t="str">
            <v>Student</v>
          </cell>
          <cell r="J552">
            <v>0</v>
          </cell>
          <cell r="K552" t="str">
            <v/>
          </cell>
          <cell r="L552" t="str">
            <v>N</v>
          </cell>
          <cell r="M552">
            <v>0</v>
          </cell>
          <cell r="N552" t="str">
            <v/>
          </cell>
          <cell r="O552" t="str">
            <v>N</v>
          </cell>
          <cell r="P552">
            <v>0</v>
          </cell>
          <cell r="Q552" t="str">
            <v/>
          </cell>
          <cell r="R552" t="str">
            <v>N</v>
          </cell>
          <cell r="S552">
            <v>0</v>
          </cell>
          <cell r="T552" t="str">
            <v/>
          </cell>
          <cell r="U552" t="str">
            <v>N</v>
          </cell>
          <cell r="V552">
            <v>0</v>
          </cell>
          <cell r="W552" t="str">
            <v/>
          </cell>
          <cell r="X552" t="str">
            <v>N</v>
          </cell>
          <cell r="Y552">
            <v>0</v>
          </cell>
          <cell r="Z552">
            <v>0</v>
          </cell>
          <cell r="AA552">
            <v>0</v>
          </cell>
          <cell r="AB552">
            <v>115</v>
          </cell>
          <cell r="AC552">
            <v>427</v>
          </cell>
          <cell r="AD552" t="str">
            <v>LZ751</v>
          </cell>
          <cell r="AE552" t="b">
            <v>0</v>
          </cell>
          <cell r="AG552" t="str">
            <v/>
          </cell>
          <cell r="AH552" t="str">
            <v>LZ751</v>
          </cell>
        </row>
        <row r="553">
          <cell r="B553" t="str">
            <v>LS763</v>
          </cell>
          <cell r="C553" t="str">
            <v>Lucy</v>
          </cell>
          <cell r="D553" t="str">
            <v>Spencer</v>
          </cell>
          <cell r="E553" t="str">
            <v>KCL</v>
          </cell>
          <cell r="F553" t="str">
            <v>King's</v>
          </cell>
          <cell r="G553" t="str">
            <v>Female</v>
          </cell>
          <cell r="H553" t="str">
            <v>N</v>
          </cell>
          <cell r="I553" t="str">
            <v>Student</v>
          </cell>
          <cell r="J553">
            <v>0</v>
          </cell>
          <cell r="K553" t="str">
            <v/>
          </cell>
          <cell r="L553" t="str">
            <v>N</v>
          </cell>
          <cell r="M553">
            <v>0</v>
          </cell>
          <cell r="N553" t="str">
            <v/>
          </cell>
          <cell r="O553" t="str">
            <v>N</v>
          </cell>
          <cell r="P553">
            <v>0</v>
          </cell>
          <cell r="Q553" t="str">
            <v/>
          </cell>
          <cell r="R553" t="str">
            <v>N</v>
          </cell>
          <cell r="S553">
            <v>0</v>
          </cell>
          <cell r="T553" t="str">
            <v/>
          </cell>
          <cell r="U553" t="str">
            <v>N</v>
          </cell>
          <cell r="V553">
            <v>0</v>
          </cell>
          <cell r="W553" t="str">
            <v/>
          </cell>
          <cell r="X553" t="str">
            <v>N</v>
          </cell>
          <cell r="Y553">
            <v>0</v>
          </cell>
          <cell r="Z553">
            <v>0</v>
          </cell>
          <cell r="AA553" t="b">
            <v>0</v>
          </cell>
          <cell r="AB553" t="str">
            <v/>
          </cell>
          <cell r="AC553" t="str">
            <v/>
          </cell>
          <cell r="AD553" t="str">
            <v>LS763</v>
          </cell>
          <cell r="AE553">
            <v>0</v>
          </cell>
          <cell r="AG553">
            <v>344</v>
          </cell>
          <cell r="AH553" t="str">
            <v>LS763</v>
          </cell>
        </row>
        <row r="554">
          <cell r="B554" t="str">
            <v>TA133</v>
          </cell>
          <cell r="C554" t="str">
            <v>Thibault</v>
          </cell>
          <cell r="D554" t="str">
            <v>Audic</v>
          </cell>
          <cell r="E554" t="str">
            <v>Imperial</v>
          </cell>
          <cell r="F554" t="str">
            <v>Imperial</v>
          </cell>
          <cell r="G554" t="str">
            <v>Male</v>
          </cell>
          <cell r="H554" t="str">
            <v>N</v>
          </cell>
          <cell r="I554" t="str">
            <v>Student</v>
          </cell>
          <cell r="J554">
            <v>0</v>
          </cell>
          <cell r="K554" t="str">
            <v/>
          </cell>
          <cell r="L554" t="str">
            <v>N</v>
          </cell>
          <cell r="M554">
            <v>0</v>
          </cell>
          <cell r="N554" t="str">
            <v/>
          </cell>
          <cell r="O554" t="str">
            <v>N</v>
          </cell>
          <cell r="P554">
            <v>0</v>
          </cell>
          <cell r="Q554" t="str">
            <v/>
          </cell>
          <cell r="R554" t="str">
            <v>N</v>
          </cell>
          <cell r="S554">
            <v>0</v>
          </cell>
          <cell r="T554" t="str">
            <v/>
          </cell>
          <cell r="U554" t="str">
            <v>N</v>
          </cell>
          <cell r="V554">
            <v>0</v>
          </cell>
          <cell r="W554" t="str">
            <v/>
          </cell>
          <cell r="X554" t="str">
            <v>N</v>
          </cell>
          <cell r="Y554">
            <v>0</v>
          </cell>
          <cell r="Z554">
            <v>0</v>
          </cell>
          <cell r="AA554">
            <v>0</v>
          </cell>
          <cell r="AB554">
            <v>115</v>
          </cell>
          <cell r="AC554">
            <v>428</v>
          </cell>
          <cell r="AD554" t="str">
            <v>TA133</v>
          </cell>
          <cell r="AE554" t="b">
            <v>0</v>
          </cell>
          <cell r="AG554" t="str">
            <v/>
          </cell>
          <cell r="AH554" t="str">
            <v>TA133</v>
          </cell>
        </row>
        <row r="555">
          <cell r="B555" t="str">
            <v>Nd847</v>
          </cell>
          <cell r="C555" t="str">
            <v>Natasha</v>
          </cell>
          <cell r="D555" t="str">
            <v>de Winter</v>
          </cell>
          <cell r="E555" t="str">
            <v>Imperial</v>
          </cell>
          <cell r="F555" t="str">
            <v>Imperial</v>
          </cell>
          <cell r="G555" t="str">
            <v>Female</v>
          </cell>
          <cell r="H555" t="str">
            <v>N</v>
          </cell>
          <cell r="I555" t="str">
            <v>Student</v>
          </cell>
          <cell r="J555">
            <v>0</v>
          </cell>
          <cell r="K555" t="str">
            <v/>
          </cell>
          <cell r="L555" t="str">
            <v>N</v>
          </cell>
          <cell r="M555">
            <v>0</v>
          </cell>
          <cell r="N555" t="str">
            <v/>
          </cell>
          <cell r="O555" t="str">
            <v>N</v>
          </cell>
          <cell r="P555">
            <v>0</v>
          </cell>
          <cell r="Q555" t="str">
            <v/>
          </cell>
          <cell r="R555" t="str">
            <v>N</v>
          </cell>
          <cell r="S555">
            <v>0</v>
          </cell>
          <cell r="T555" t="str">
            <v/>
          </cell>
          <cell r="U555" t="str">
            <v>N</v>
          </cell>
          <cell r="V555">
            <v>0</v>
          </cell>
          <cell r="W555" t="str">
            <v/>
          </cell>
          <cell r="X555" t="str">
            <v>N</v>
          </cell>
          <cell r="Y555">
            <v>0</v>
          </cell>
          <cell r="Z555">
            <v>0</v>
          </cell>
          <cell r="AA555" t="b">
            <v>0</v>
          </cell>
          <cell r="AB555" t="str">
            <v/>
          </cell>
          <cell r="AC555" t="str">
            <v/>
          </cell>
          <cell r="AD555" t="str">
            <v>Nd847</v>
          </cell>
          <cell r="AE555">
            <v>0</v>
          </cell>
          <cell r="AG555">
            <v>345</v>
          </cell>
          <cell r="AH555" t="str">
            <v>Nd847</v>
          </cell>
        </row>
        <row r="556">
          <cell r="B556" t="str">
            <v>YH933</v>
          </cell>
          <cell r="C556" t="str">
            <v>Yan</v>
          </cell>
          <cell r="D556" t="str">
            <v>Hong</v>
          </cell>
          <cell r="E556" t="str">
            <v>UCL</v>
          </cell>
          <cell r="F556" t="str">
            <v>UCL</v>
          </cell>
          <cell r="G556" t="str">
            <v>Female</v>
          </cell>
          <cell r="H556" t="str">
            <v>N</v>
          </cell>
          <cell r="I556" t="str">
            <v>Student</v>
          </cell>
          <cell r="J556">
            <v>0</v>
          </cell>
          <cell r="K556" t="str">
            <v/>
          </cell>
          <cell r="L556" t="str">
            <v>N</v>
          </cell>
          <cell r="M556">
            <v>0</v>
          </cell>
          <cell r="N556" t="str">
            <v/>
          </cell>
          <cell r="O556" t="str">
            <v>N</v>
          </cell>
          <cell r="P556">
            <v>0</v>
          </cell>
          <cell r="Q556" t="str">
            <v/>
          </cell>
          <cell r="R556" t="str">
            <v>N</v>
          </cell>
          <cell r="S556">
            <v>0</v>
          </cell>
          <cell r="T556" t="str">
            <v/>
          </cell>
          <cell r="U556" t="str">
            <v>N</v>
          </cell>
          <cell r="V556">
            <v>0</v>
          </cell>
          <cell r="W556" t="str">
            <v/>
          </cell>
          <cell r="X556" t="str">
            <v>N</v>
          </cell>
          <cell r="Y556">
            <v>0</v>
          </cell>
          <cell r="Z556">
            <v>0</v>
          </cell>
          <cell r="AA556" t="b">
            <v>0</v>
          </cell>
          <cell r="AB556" t="str">
            <v/>
          </cell>
          <cell r="AC556" t="str">
            <v/>
          </cell>
          <cell r="AD556" t="str">
            <v>YH933</v>
          </cell>
          <cell r="AE556">
            <v>0</v>
          </cell>
          <cell r="AG556">
            <v>346</v>
          </cell>
          <cell r="AH556" t="str">
            <v>YH933</v>
          </cell>
        </row>
        <row r="557">
          <cell r="B557" t="str">
            <v>SA944</v>
          </cell>
          <cell r="C557" t="str">
            <v>Sakhr</v>
          </cell>
          <cell r="D557" t="str">
            <v>Alhuthali</v>
          </cell>
          <cell r="E557" t="str">
            <v>Imperial</v>
          </cell>
          <cell r="F557" t="str">
            <v>Imperial</v>
          </cell>
          <cell r="G557" t="str">
            <v>Male</v>
          </cell>
          <cell r="H557" t="str">
            <v>N</v>
          </cell>
          <cell r="I557" t="str">
            <v>Student</v>
          </cell>
          <cell r="J557">
            <v>0</v>
          </cell>
          <cell r="K557" t="str">
            <v/>
          </cell>
          <cell r="L557" t="str">
            <v>N</v>
          </cell>
          <cell r="M557">
            <v>0</v>
          </cell>
          <cell r="N557" t="str">
            <v/>
          </cell>
          <cell r="O557" t="str">
            <v>N</v>
          </cell>
          <cell r="P557">
            <v>0</v>
          </cell>
          <cell r="Q557" t="str">
            <v/>
          </cell>
          <cell r="R557" t="str">
            <v>N</v>
          </cell>
          <cell r="S557">
            <v>0</v>
          </cell>
          <cell r="T557" t="str">
            <v/>
          </cell>
          <cell r="U557" t="str">
            <v>N</v>
          </cell>
          <cell r="V557">
            <v>0</v>
          </cell>
          <cell r="W557" t="str">
            <v/>
          </cell>
          <cell r="X557" t="str">
            <v>N</v>
          </cell>
          <cell r="Y557">
            <v>0</v>
          </cell>
          <cell r="Z557">
            <v>0</v>
          </cell>
          <cell r="AA557">
            <v>0</v>
          </cell>
          <cell r="AB557">
            <v>115</v>
          </cell>
          <cell r="AC557">
            <v>429</v>
          </cell>
          <cell r="AD557" t="str">
            <v>SA944</v>
          </cell>
          <cell r="AE557" t="b">
            <v>0</v>
          </cell>
          <cell r="AG557" t="str">
            <v/>
          </cell>
          <cell r="AH557" t="str">
            <v>SA944</v>
          </cell>
        </row>
        <row r="558">
          <cell r="B558" t="str">
            <v>RK726</v>
          </cell>
          <cell r="C558" t="str">
            <v>Robertina</v>
          </cell>
          <cell r="D558" t="str">
            <v>Kidjekouchian</v>
          </cell>
          <cell r="E558" t="str">
            <v>Imperial</v>
          </cell>
          <cell r="F558" t="str">
            <v>Imperial</v>
          </cell>
          <cell r="G558" t="str">
            <v>Female</v>
          </cell>
          <cell r="H558" t="str">
            <v>N</v>
          </cell>
          <cell r="I558" t="str">
            <v>Student</v>
          </cell>
          <cell r="J558">
            <v>0</v>
          </cell>
          <cell r="K558" t="str">
            <v/>
          </cell>
          <cell r="L558" t="str">
            <v>N</v>
          </cell>
          <cell r="M558">
            <v>0</v>
          </cell>
          <cell r="N558" t="str">
            <v/>
          </cell>
          <cell r="O558" t="str">
            <v>N</v>
          </cell>
          <cell r="P558">
            <v>0</v>
          </cell>
          <cell r="Q558" t="str">
            <v/>
          </cell>
          <cell r="R558" t="str">
            <v>N</v>
          </cell>
          <cell r="S558">
            <v>0</v>
          </cell>
          <cell r="T558" t="str">
            <v/>
          </cell>
          <cell r="U558" t="str">
            <v>N</v>
          </cell>
          <cell r="V558">
            <v>0</v>
          </cell>
          <cell r="W558" t="str">
            <v/>
          </cell>
          <cell r="X558" t="str">
            <v>N</v>
          </cell>
          <cell r="Y558">
            <v>0</v>
          </cell>
          <cell r="Z558">
            <v>0</v>
          </cell>
          <cell r="AA558" t="b">
            <v>0</v>
          </cell>
          <cell r="AB558" t="str">
            <v/>
          </cell>
          <cell r="AC558" t="str">
            <v/>
          </cell>
          <cell r="AD558" t="str">
            <v>RK726</v>
          </cell>
          <cell r="AE558">
            <v>0</v>
          </cell>
          <cell r="AG558">
            <v>347</v>
          </cell>
          <cell r="AH558" t="str">
            <v>RK726</v>
          </cell>
        </row>
        <row r="559">
          <cell r="B559" t="str">
            <v>MG384</v>
          </cell>
          <cell r="C559" t="str">
            <v>Marena</v>
          </cell>
          <cell r="D559" t="str">
            <v>Gray</v>
          </cell>
          <cell r="E559" t="str">
            <v>Imperial</v>
          </cell>
          <cell r="F559" t="str">
            <v>Imperial</v>
          </cell>
          <cell r="G559" t="str">
            <v>Female</v>
          </cell>
          <cell r="H559" t="str">
            <v>N</v>
          </cell>
          <cell r="I559" t="str">
            <v>Student</v>
          </cell>
          <cell r="J559">
            <v>0</v>
          </cell>
          <cell r="K559" t="str">
            <v/>
          </cell>
          <cell r="L559" t="str">
            <v>N</v>
          </cell>
          <cell r="M559">
            <v>0</v>
          </cell>
          <cell r="N559" t="str">
            <v/>
          </cell>
          <cell r="O559" t="str">
            <v>N</v>
          </cell>
          <cell r="P559">
            <v>0</v>
          </cell>
          <cell r="Q559" t="str">
            <v/>
          </cell>
          <cell r="R559" t="str">
            <v>N</v>
          </cell>
          <cell r="S559">
            <v>0</v>
          </cell>
          <cell r="T559" t="str">
            <v/>
          </cell>
          <cell r="U559" t="str">
            <v>N</v>
          </cell>
          <cell r="V559">
            <v>0</v>
          </cell>
          <cell r="W559" t="str">
            <v/>
          </cell>
          <cell r="X559" t="str">
            <v>N</v>
          </cell>
          <cell r="Y559">
            <v>0</v>
          </cell>
          <cell r="Z559">
            <v>0</v>
          </cell>
          <cell r="AA559" t="b">
            <v>0</v>
          </cell>
          <cell r="AB559" t="str">
            <v/>
          </cell>
          <cell r="AC559" t="str">
            <v/>
          </cell>
          <cell r="AD559" t="str">
            <v>MG384</v>
          </cell>
          <cell r="AE559">
            <v>0</v>
          </cell>
          <cell r="AG559">
            <v>348</v>
          </cell>
          <cell r="AH559" t="str">
            <v>MG384</v>
          </cell>
        </row>
        <row r="560">
          <cell r="B560" t="str">
            <v>EJ682</v>
          </cell>
          <cell r="C560" t="str">
            <v>Ebenezer </v>
          </cell>
          <cell r="D560" t="str">
            <v>Joseph</v>
          </cell>
          <cell r="E560">
            <v>0</v>
          </cell>
          <cell r="F560" t="str">
            <v>Guest</v>
          </cell>
          <cell r="G560" t="str">
            <v>Male</v>
          </cell>
          <cell r="H560" t="str">
            <v>N</v>
          </cell>
          <cell r="I560" t="str">
            <v>Guest</v>
          </cell>
          <cell r="J560">
            <v>0</v>
          </cell>
          <cell r="K560" t="str">
            <v/>
          </cell>
          <cell r="L560" t="str">
            <v>N</v>
          </cell>
          <cell r="M560">
            <v>0</v>
          </cell>
          <cell r="N560" t="str">
            <v/>
          </cell>
          <cell r="O560" t="str">
            <v>N</v>
          </cell>
          <cell r="P560">
            <v>0</v>
          </cell>
          <cell r="Q560" t="str">
            <v/>
          </cell>
          <cell r="R560" t="str">
            <v>N</v>
          </cell>
          <cell r="S560">
            <v>0</v>
          </cell>
          <cell r="T560" t="str">
            <v/>
          </cell>
          <cell r="U560" t="str">
            <v>N</v>
          </cell>
          <cell r="V560">
            <v>0</v>
          </cell>
          <cell r="W560" t="str">
            <v/>
          </cell>
          <cell r="X560" t="str">
            <v>N</v>
          </cell>
          <cell r="Y560">
            <v>0</v>
          </cell>
          <cell r="Z560">
            <v>0</v>
          </cell>
          <cell r="AA560">
            <v>0</v>
          </cell>
          <cell r="AB560">
            <v>115</v>
          </cell>
          <cell r="AC560">
            <v>430</v>
          </cell>
          <cell r="AD560" t="str">
            <v>EJ682</v>
          </cell>
          <cell r="AE560" t="b">
            <v>0</v>
          </cell>
          <cell r="AG560" t="str">
            <v/>
          </cell>
          <cell r="AH560" t="str">
            <v>EJ682</v>
          </cell>
        </row>
        <row r="561">
          <cell r="B561" t="str">
            <v>SC160</v>
          </cell>
          <cell r="C561" t="str">
            <v>Sachin</v>
          </cell>
          <cell r="D561" t="str">
            <v>Chopra</v>
          </cell>
          <cell r="E561" t="str">
            <v>Imperial</v>
          </cell>
          <cell r="F561" t="str">
            <v>Imperial</v>
          </cell>
          <cell r="G561" t="str">
            <v>Male</v>
          </cell>
          <cell r="H561" t="str">
            <v>N</v>
          </cell>
          <cell r="I561" t="str">
            <v>Student</v>
          </cell>
          <cell r="J561">
            <v>0</v>
          </cell>
          <cell r="K561" t="str">
            <v/>
          </cell>
          <cell r="L561" t="str">
            <v>N</v>
          </cell>
          <cell r="M561">
            <v>0</v>
          </cell>
          <cell r="N561" t="str">
            <v/>
          </cell>
          <cell r="O561" t="str">
            <v>N</v>
          </cell>
          <cell r="P561">
            <v>0</v>
          </cell>
          <cell r="Q561" t="str">
            <v/>
          </cell>
          <cell r="R561" t="str">
            <v>N</v>
          </cell>
          <cell r="S561">
            <v>0</v>
          </cell>
          <cell r="T561" t="str">
            <v/>
          </cell>
          <cell r="U561" t="str">
            <v>N</v>
          </cell>
          <cell r="V561">
            <v>0</v>
          </cell>
          <cell r="W561" t="str">
            <v/>
          </cell>
          <cell r="X561" t="str">
            <v>N</v>
          </cell>
          <cell r="Y561">
            <v>0</v>
          </cell>
          <cell r="Z561">
            <v>0</v>
          </cell>
          <cell r="AA561">
            <v>0</v>
          </cell>
          <cell r="AB561">
            <v>115</v>
          </cell>
          <cell r="AC561">
            <v>431</v>
          </cell>
          <cell r="AD561" t="str">
            <v>SC160</v>
          </cell>
          <cell r="AE561" t="b">
            <v>0</v>
          </cell>
          <cell r="AG561" t="str">
            <v/>
          </cell>
          <cell r="AH561" t="str">
            <v>SC160</v>
          </cell>
        </row>
        <row r="562">
          <cell r="B562" t="str">
            <v>OZ356</v>
          </cell>
          <cell r="C562" t="str">
            <v>Omar</v>
          </cell>
          <cell r="D562" t="str">
            <v>Zakieh</v>
          </cell>
          <cell r="E562" t="str">
            <v>Imperial</v>
          </cell>
          <cell r="F562" t="str">
            <v>Imperial</v>
          </cell>
          <cell r="G562" t="str">
            <v>Male</v>
          </cell>
          <cell r="H562" t="str">
            <v>N</v>
          </cell>
          <cell r="I562" t="str">
            <v>Student</v>
          </cell>
          <cell r="J562">
            <v>0</v>
          </cell>
          <cell r="K562" t="str">
            <v/>
          </cell>
          <cell r="L562" t="str">
            <v>N</v>
          </cell>
          <cell r="M562">
            <v>0</v>
          </cell>
          <cell r="N562" t="str">
            <v/>
          </cell>
          <cell r="O562" t="str">
            <v>N</v>
          </cell>
          <cell r="P562">
            <v>0</v>
          </cell>
          <cell r="Q562" t="str">
            <v/>
          </cell>
          <cell r="R562" t="str">
            <v>N</v>
          </cell>
          <cell r="S562">
            <v>0</v>
          </cell>
          <cell r="T562" t="str">
            <v/>
          </cell>
          <cell r="U562" t="str">
            <v>N</v>
          </cell>
          <cell r="V562">
            <v>0</v>
          </cell>
          <cell r="W562" t="str">
            <v/>
          </cell>
          <cell r="X562" t="str">
            <v>N</v>
          </cell>
          <cell r="Y562">
            <v>0</v>
          </cell>
          <cell r="Z562">
            <v>0</v>
          </cell>
          <cell r="AA562">
            <v>0</v>
          </cell>
          <cell r="AB562">
            <v>115</v>
          </cell>
          <cell r="AC562">
            <v>432</v>
          </cell>
          <cell r="AD562" t="str">
            <v>OZ356</v>
          </cell>
          <cell r="AE562" t="b">
            <v>0</v>
          </cell>
          <cell r="AG562" t="str">
            <v/>
          </cell>
          <cell r="AH562" t="str">
            <v>OZ356</v>
          </cell>
        </row>
        <row r="563">
          <cell r="B563" t="str">
            <v>DG293</v>
          </cell>
          <cell r="C563" t="str">
            <v>Dewi </v>
          </cell>
          <cell r="D563" t="str">
            <v>Gould</v>
          </cell>
          <cell r="E563" t="str">
            <v>Imperial</v>
          </cell>
          <cell r="F563" t="str">
            <v>Imperial</v>
          </cell>
          <cell r="G563" t="str">
            <v>Male</v>
          </cell>
          <cell r="H563" t="str">
            <v>N</v>
          </cell>
          <cell r="I563" t="str">
            <v>Student</v>
          </cell>
          <cell r="J563">
            <v>0</v>
          </cell>
          <cell r="K563" t="str">
            <v/>
          </cell>
          <cell r="L563" t="str">
            <v>N</v>
          </cell>
          <cell r="M563">
            <v>0</v>
          </cell>
          <cell r="N563" t="str">
            <v/>
          </cell>
          <cell r="O563" t="str">
            <v>N</v>
          </cell>
          <cell r="P563">
            <v>0</v>
          </cell>
          <cell r="Q563" t="str">
            <v/>
          </cell>
          <cell r="R563" t="str">
            <v>N</v>
          </cell>
          <cell r="S563">
            <v>0</v>
          </cell>
          <cell r="T563" t="str">
            <v/>
          </cell>
          <cell r="U563" t="str">
            <v>N</v>
          </cell>
          <cell r="V563">
            <v>0</v>
          </cell>
          <cell r="W563" t="str">
            <v/>
          </cell>
          <cell r="X563" t="str">
            <v>N</v>
          </cell>
          <cell r="Y563">
            <v>0</v>
          </cell>
          <cell r="Z563">
            <v>0</v>
          </cell>
          <cell r="AA563">
            <v>0</v>
          </cell>
          <cell r="AB563">
            <v>115</v>
          </cell>
          <cell r="AC563">
            <v>433</v>
          </cell>
          <cell r="AD563" t="str">
            <v>DG293</v>
          </cell>
          <cell r="AE563" t="b">
            <v>0</v>
          </cell>
          <cell r="AG563" t="str">
            <v/>
          </cell>
          <cell r="AH563" t="str">
            <v>DG293</v>
          </cell>
        </row>
        <row r="564">
          <cell r="B564" t="str">
            <v>JB539</v>
          </cell>
          <cell r="C564" t="str">
            <v>Jamie</v>
          </cell>
          <cell r="D564" t="str">
            <v>Brown</v>
          </cell>
          <cell r="E564" t="str">
            <v>UEL</v>
          </cell>
          <cell r="F564" t="str">
            <v>UEL</v>
          </cell>
          <cell r="G564" t="str">
            <v>Male</v>
          </cell>
          <cell r="H564" t="str">
            <v>N</v>
          </cell>
          <cell r="I564" t="str">
            <v>Student</v>
          </cell>
          <cell r="J564">
            <v>0</v>
          </cell>
          <cell r="K564" t="str">
            <v/>
          </cell>
          <cell r="L564" t="str">
            <v>N</v>
          </cell>
          <cell r="M564">
            <v>0</v>
          </cell>
          <cell r="N564" t="str">
            <v/>
          </cell>
          <cell r="O564" t="str">
            <v>N</v>
          </cell>
          <cell r="P564">
            <v>0</v>
          </cell>
          <cell r="Q564" t="str">
            <v/>
          </cell>
          <cell r="R564" t="str">
            <v>N</v>
          </cell>
          <cell r="S564">
            <v>0</v>
          </cell>
          <cell r="T564" t="str">
            <v/>
          </cell>
          <cell r="U564" t="str">
            <v>N</v>
          </cell>
          <cell r="V564">
            <v>0</v>
          </cell>
          <cell r="W564" t="str">
            <v/>
          </cell>
          <cell r="X564" t="str">
            <v>N</v>
          </cell>
          <cell r="Y564">
            <v>0</v>
          </cell>
          <cell r="Z564">
            <v>0</v>
          </cell>
          <cell r="AA564">
            <v>0</v>
          </cell>
          <cell r="AB564">
            <v>115</v>
          </cell>
          <cell r="AC564">
            <v>434</v>
          </cell>
          <cell r="AD564" t="str">
            <v>JB539</v>
          </cell>
          <cell r="AE564" t="b">
            <v>0</v>
          </cell>
          <cell r="AG564" t="str">
            <v/>
          </cell>
          <cell r="AH564" t="str">
            <v>JB539</v>
          </cell>
        </row>
        <row r="565">
          <cell r="B565" t="str">
            <v>OS104</v>
          </cell>
          <cell r="C565" t="str">
            <v>Olga</v>
          </cell>
          <cell r="D565" t="str">
            <v>Savic</v>
          </cell>
          <cell r="E565" t="str">
            <v>UEL</v>
          </cell>
          <cell r="F565" t="str">
            <v>UEL</v>
          </cell>
          <cell r="G565" t="str">
            <v>Female</v>
          </cell>
          <cell r="H565" t="str">
            <v>N</v>
          </cell>
          <cell r="I565" t="str">
            <v>Student</v>
          </cell>
          <cell r="J565">
            <v>0</v>
          </cell>
          <cell r="K565" t="str">
            <v/>
          </cell>
          <cell r="L565" t="str">
            <v>N</v>
          </cell>
          <cell r="M565">
            <v>0</v>
          </cell>
          <cell r="N565" t="str">
            <v/>
          </cell>
          <cell r="O565" t="str">
            <v>N</v>
          </cell>
          <cell r="P565">
            <v>0</v>
          </cell>
          <cell r="Q565" t="str">
            <v/>
          </cell>
          <cell r="R565" t="str">
            <v>N</v>
          </cell>
          <cell r="S565">
            <v>0</v>
          </cell>
          <cell r="T565" t="str">
            <v/>
          </cell>
          <cell r="U565" t="str">
            <v>N</v>
          </cell>
          <cell r="V565">
            <v>0</v>
          </cell>
          <cell r="W565" t="str">
            <v/>
          </cell>
          <cell r="X565" t="str">
            <v>N</v>
          </cell>
          <cell r="Y565">
            <v>0</v>
          </cell>
          <cell r="Z565">
            <v>0</v>
          </cell>
          <cell r="AA565" t="b">
            <v>0</v>
          </cell>
          <cell r="AB565" t="str">
            <v/>
          </cell>
          <cell r="AC565" t="str">
            <v/>
          </cell>
          <cell r="AD565" t="str">
            <v>OS104</v>
          </cell>
          <cell r="AE565">
            <v>0</v>
          </cell>
          <cell r="AG565">
            <v>349</v>
          </cell>
          <cell r="AH565" t="str">
            <v>OS104</v>
          </cell>
        </row>
        <row r="566">
          <cell r="B566" t="str">
            <v>MM288</v>
          </cell>
          <cell r="C566" t="str">
            <v>Maciej</v>
          </cell>
          <cell r="D566" t="str">
            <v>Marchwicki</v>
          </cell>
          <cell r="E566" t="str">
            <v>UEL</v>
          </cell>
          <cell r="F566" t="str">
            <v>UEL</v>
          </cell>
          <cell r="G566" t="str">
            <v>Male</v>
          </cell>
          <cell r="H566" t="str">
            <v>N</v>
          </cell>
          <cell r="I566" t="str">
            <v>Student</v>
          </cell>
          <cell r="J566">
            <v>0</v>
          </cell>
          <cell r="K566" t="str">
            <v/>
          </cell>
          <cell r="L566" t="str">
            <v>N</v>
          </cell>
          <cell r="M566">
            <v>0</v>
          </cell>
          <cell r="N566" t="str">
            <v/>
          </cell>
          <cell r="O566" t="str">
            <v>N</v>
          </cell>
          <cell r="P566">
            <v>0</v>
          </cell>
          <cell r="Q566" t="str">
            <v/>
          </cell>
          <cell r="R566" t="str">
            <v>N</v>
          </cell>
          <cell r="S566">
            <v>0</v>
          </cell>
          <cell r="T566" t="str">
            <v/>
          </cell>
          <cell r="U566" t="str">
            <v>N</v>
          </cell>
          <cell r="V566">
            <v>0</v>
          </cell>
          <cell r="W566" t="str">
            <v/>
          </cell>
          <cell r="X566" t="str">
            <v>N</v>
          </cell>
          <cell r="Y566">
            <v>0</v>
          </cell>
          <cell r="Z566">
            <v>0</v>
          </cell>
          <cell r="AA566">
            <v>0</v>
          </cell>
          <cell r="AB566">
            <v>115</v>
          </cell>
          <cell r="AC566">
            <v>435</v>
          </cell>
          <cell r="AD566" t="str">
            <v>MM288</v>
          </cell>
          <cell r="AE566" t="b">
            <v>0</v>
          </cell>
          <cell r="AG566" t="str">
            <v/>
          </cell>
          <cell r="AH566" t="str">
            <v>MM288</v>
          </cell>
        </row>
        <row r="567">
          <cell r="B567" t="str">
            <v>TM392</v>
          </cell>
          <cell r="C567" t="str">
            <v>Tereza</v>
          </cell>
          <cell r="D567" t="str">
            <v>Mateju</v>
          </cell>
          <cell r="E567" t="str">
            <v>UEL</v>
          </cell>
          <cell r="F567" t="str">
            <v>UEL</v>
          </cell>
          <cell r="G567" t="str">
            <v>Female</v>
          </cell>
          <cell r="H567" t="str">
            <v>N</v>
          </cell>
          <cell r="I567" t="str">
            <v>Student</v>
          </cell>
          <cell r="J567">
            <v>0</v>
          </cell>
          <cell r="K567" t="str">
            <v/>
          </cell>
          <cell r="L567" t="str">
            <v>N</v>
          </cell>
          <cell r="M567">
            <v>0</v>
          </cell>
          <cell r="N567" t="str">
            <v/>
          </cell>
          <cell r="O567" t="str">
            <v>N</v>
          </cell>
          <cell r="P567">
            <v>0</v>
          </cell>
          <cell r="Q567" t="str">
            <v/>
          </cell>
          <cell r="R567" t="str">
            <v>N</v>
          </cell>
          <cell r="S567">
            <v>0</v>
          </cell>
          <cell r="T567" t="str">
            <v/>
          </cell>
          <cell r="U567" t="str">
            <v>N</v>
          </cell>
          <cell r="V567">
            <v>0</v>
          </cell>
          <cell r="W567" t="str">
            <v/>
          </cell>
          <cell r="X567" t="str">
            <v>N</v>
          </cell>
          <cell r="Y567">
            <v>0</v>
          </cell>
          <cell r="Z567">
            <v>0</v>
          </cell>
          <cell r="AA567" t="b">
            <v>0</v>
          </cell>
          <cell r="AB567" t="str">
            <v/>
          </cell>
          <cell r="AC567" t="str">
            <v/>
          </cell>
          <cell r="AD567" t="str">
            <v>TM392</v>
          </cell>
          <cell r="AE567">
            <v>0</v>
          </cell>
          <cell r="AG567">
            <v>350</v>
          </cell>
          <cell r="AH567" t="str">
            <v>TM392</v>
          </cell>
        </row>
        <row r="568">
          <cell r="B568" t="str">
            <v>TB415</v>
          </cell>
          <cell r="C568" t="str">
            <v>Thomas</v>
          </cell>
          <cell r="D568" t="str">
            <v>Begel</v>
          </cell>
          <cell r="E568" t="str">
            <v>UEL</v>
          </cell>
          <cell r="F568" t="str">
            <v>UEL</v>
          </cell>
          <cell r="G568" t="str">
            <v>Male</v>
          </cell>
          <cell r="H568" t="str">
            <v>N</v>
          </cell>
          <cell r="I568" t="str">
            <v>Student</v>
          </cell>
          <cell r="J568">
            <v>0</v>
          </cell>
          <cell r="K568" t="str">
            <v/>
          </cell>
          <cell r="L568" t="str">
            <v>N</v>
          </cell>
          <cell r="M568">
            <v>0</v>
          </cell>
          <cell r="N568" t="str">
            <v/>
          </cell>
          <cell r="O568" t="str">
            <v>N</v>
          </cell>
          <cell r="P568">
            <v>0</v>
          </cell>
          <cell r="Q568" t="str">
            <v/>
          </cell>
          <cell r="R568" t="str">
            <v>N</v>
          </cell>
          <cell r="S568">
            <v>0</v>
          </cell>
          <cell r="T568" t="str">
            <v/>
          </cell>
          <cell r="U568" t="str">
            <v>N</v>
          </cell>
          <cell r="V568">
            <v>0</v>
          </cell>
          <cell r="W568" t="str">
            <v/>
          </cell>
          <cell r="X568" t="str">
            <v>N</v>
          </cell>
          <cell r="Y568">
            <v>0</v>
          </cell>
          <cell r="Z568">
            <v>0</v>
          </cell>
          <cell r="AA568">
            <v>0</v>
          </cell>
          <cell r="AB568">
            <v>115</v>
          </cell>
          <cell r="AC568">
            <v>436</v>
          </cell>
          <cell r="AD568" t="str">
            <v>TB415</v>
          </cell>
          <cell r="AE568" t="b">
            <v>0</v>
          </cell>
          <cell r="AG568" t="str">
            <v/>
          </cell>
          <cell r="AH568" t="str">
            <v>TB415</v>
          </cell>
        </row>
        <row r="569">
          <cell r="B569" t="str">
            <v>SL114</v>
          </cell>
          <cell r="C569" t="str">
            <v>Stevie </v>
          </cell>
          <cell r="D569" t="str">
            <v>Lawrence </v>
          </cell>
          <cell r="E569" t="str">
            <v>SMU</v>
          </cell>
          <cell r="F569" t="str">
            <v>SMU</v>
          </cell>
          <cell r="G569" t="str">
            <v>Female</v>
          </cell>
          <cell r="H569" t="str">
            <v>N</v>
          </cell>
          <cell r="I569" t="str">
            <v>Student</v>
          </cell>
          <cell r="J569">
            <v>0</v>
          </cell>
          <cell r="K569" t="str">
            <v/>
          </cell>
          <cell r="L569" t="str">
            <v>N</v>
          </cell>
          <cell r="M569">
            <v>0</v>
          </cell>
          <cell r="N569" t="str">
            <v/>
          </cell>
          <cell r="O569" t="str">
            <v>N</v>
          </cell>
          <cell r="P569">
            <v>0</v>
          </cell>
          <cell r="Q569" t="str">
            <v/>
          </cell>
          <cell r="R569" t="str">
            <v>N</v>
          </cell>
          <cell r="S569">
            <v>0</v>
          </cell>
          <cell r="T569" t="str">
            <v/>
          </cell>
          <cell r="U569" t="str">
            <v>N</v>
          </cell>
          <cell r="V569">
            <v>0</v>
          </cell>
          <cell r="W569" t="str">
            <v/>
          </cell>
          <cell r="X569" t="str">
            <v>N</v>
          </cell>
          <cell r="Y569">
            <v>0</v>
          </cell>
          <cell r="Z569">
            <v>0</v>
          </cell>
          <cell r="AA569" t="b">
            <v>0</v>
          </cell>
          <cell r="AB569" t="str">
            <v/>
          </cell>
          <cell r="AC569" t="str">
            <v/>
          </cell>
          <cell r="AD569" t="str">
            <v>SL114</v>
          </cell>
          <cell r="AE569">
            <v>0</v>
          </cell>
          <cell r="AG569">
            <v>351</v>
          </cell>
          <cell r="AH569" t="str">
            <v>SL114</v>
          </cell>
        </row>
        <row r="570">
          <cell r="B570" t="str">
            <v>OB619</v>
          </cell>
          <cell r="C570" t="str">
            <v>Otto</v>
          </cell>
          <cell r="D570" t="str">
            <v>Bolton</v>
          </cell>
          <cell r="E570" t="str">
            <v>UEL</v>
          </cell>
          <cell r="F570" t="str">
            <v>UEL</v>
          </cell>
          <cell r="G570" t="str">
            <v>Male</v>
          </cell>
          <cell r="H570" t="str">
            <v>N</v>
          </cell>
          <cell r="I570" t="str">
            <v>Student</v>
          </cell>
          <cell r="J570">
            <v>0</v>
          </cell>
          <cell r="K570" t="str">
            <v/>
          </cell>
          <cell r="L570" t="str">
            <v>N</v>
          </cell>
          <cell r="M570">
            <v>0</v>
          </cell>
          <cell r="N570" t="str">
            <v/>
          </cell>
          <cell r="O570" t="str">
            <v>N</v>
          </cell>
          <cell r="P570">
            <v>0</v>
          </cell>
          <cell r="Q570" t="str">
            <v/>
          </cell>
          <cell r="R570" t="str">
            <v>N</v>
          </cell>
          <cell r="S570">
            <v>0</v>
          </cell>
          <cell r="T570" t="str">
            <v/>
          </cell>
          <cell r="U570" t="str">
            <v>N</v>
          </cell>
          <cell r="V570">
            <v>0</v>
          </cell>
          <cell r="W570" t="str">
            <v/>
          </cell>
          <cell r="X570" t="str">
            <v>N</v>
          </cell>
          <cell r="Y570">
            <v>0</v>
          </cell>
          <cell r="Z570">
            <v>0</v>
          </cell>
          <cell r="AA570">
            <v>0</v>
          </cell>
          <cell r="AB570">
            <v>115</v>
          </cell>
          <cell r="AC570">
            <v>437</v>
          </cell>
          <cell r="AD570" t="str">
            <v>OB619</v>
          </cell>
          <cell r="AE570" t="b">
            <v>0</v>
          </cell>
          <cell r="AG570" t="str">
            <v/>
          </cell>
          <cell r="AH570" t="str">
            <v>OB619</v>
          </cell>
        </row>
        <row r="571">
          <cell r="B571" t="str">
            <v>CW599</v>
          </cell>
          <cell r="C571" t="str">
            <v>Cyril James</v>
          </cell>
          <cell r="D571" t="str">
            <v>Williamson</v>
          </cell>
          <cell r="E571" t="str">
            <v>St Georges</v>
          </cell>
          <cell r="F571" t="str">
            <v>St George's</v>
          </cell>
          <cell r="G571" t="str">
            <v>Male</v>
          </cell>
          <cell r="H571" t="str">
            <v>Y</v>
          </cell>
          <cell r="I571" t="str">
            <v>Student</v>
          </cell>
          <cell r="J571">
            <v>0</v>
          </cell>
          <cell r="K571" t="str">
            <v/>
          </cell>
          <cell r="L571" t="str">
            <v>N</v>
          </cell>
          <cell r="M571">
            <v>0</v>
          </cell>
          <cell r="N571" t="str">
            <v/>
          </cell>
          <cell r="O571" t="str">
            <v>N</v>
          </cell>
          <cell r="P571">
            <v>0</v>
          </cell>
          <cell r="Q571" t="str">
            <v/>
          </cell>
          <cell r="R571" t="str">
            <v>N</v>
          </cell>
          <cell r="S571">
            <v>0</v>
          </cell>
          <cell r="T571" t="str">
            <v/>
          </cell>
          <cell r="U571" t="str">
            <v>N</v>
          </cell>
          <cell r="V571">
            <v>0</v>
          </cell>
          <cell r="W571" t="str">
            <v/>
          </cell>
          <cell r="X571" t="str">
            <v>N</v>
          </cell>
          <cell r="Y571">
            <v>0</v>
          </cell>
          <cell r="Z571">
            <v>0</v>
          </cell>
          <cell r="AA571">
            <v>0</v>
          </cell>
          <cell r="AB571">
            <v>115</v>
          </cell>
          <cell r="AC571">
            <v>438</v>
          </cell>
          <cell r="AD571" t="str">
            <v>CW599</v>
          </cell>
          <cell r="AE571" t="b">
            <v>0</v>
          </cell>
          <cell r="AG571" t="str">
            <v/>
          </cell>
          <cell r="AH571" t="str">
            <v>CW599</v>
          </cell>
        </row>
        <row r="572">
          <cell r="B572" t="str">
            <v>HP437</v>
          </cell>
          <cell r="C572" t="str">
            <v>Harry</v>
          </cell>
          <cell r="D572" t="str">
            <v>Platts</v>
          </cell>
          <cell r="E572" t="str">
            <v>UCL</v>
          </cell>
          <cell r="F572" t="str">
            <v>UCL</v>
          </cell>
          <cell r="G572" t="str">
            <v>Male</v>
          </cell>
          <cell r="H572" t="str">
            <v>N</v>
          </cell>
          <cell r="I572" t="str">
            <v>Student</v>
          </cell>
          <cell r="J572">
            <v>0</v>
          </cell>
          <cell r="K572" t="str">
            <v/>
          </cell>
          <cell r="L572" t="str">
            <v>N</v>
          </cell>
          <cell r="M572">
            <v>0</v>
          </cell>
          <cell r="N572" t="str">
            <v/>
          </cell>
          <cell r="O572" t="str">
            <v>N</v>
          </cell>
          <cell r="P572">
            <v>0</v>
          </cell>
          <cell r="Q572" t="str">
            <v/>
          </cell>
          <cell r="R572" t="str">
            <v>N</v>
          </cell>
          <cell r="S572">
            <v>0</v>
          </cell>
          <cell r="T572" t="str">
            <v/>
          </cell>
          <cell r="U572" t="str">
            <v>N</v>
          </cell>
          <cell r="V572">
            <v>0</v>
          </cell>
          <cell r="W572" t="str">
            <v/>
          </cell>
          <cell r="X572" t="str">
            <v>N</v>
          </cell>
          <cell r="Y572">
            <v>0</v>
          </cell>
          <cell r="Z572">
            <v>0</v>
          </cell>
          <cell r="AA572">
            <v>0</v>
          </cell>
          <cell r="AB572">
            <v>115</v>
          </cell>
          <cell r="AC572">
            <v>439</v>
          </cell>
          <cell r="AD572" t="str">
            <v>HP437</v>
          </cell>
          <cell r="AE572" t="b">
            <v>0</v>
          </cell>
          <cell r="AG572" t="str">
            <v/>
          </cell>
          <cell r="AH572" t="str">
            <v>HP437</v>
          </cell>
        </row>
        <row r="573">
          <cell r="B573" t="str">
            <v>HG131</v>
          </cell>
          <cell r="C573" t="str">
            <v>Hugh</v>
          </cell>
          <cell r="D573" t="str">
            <v>Greatorex</v>
          </cell>
          <cell r="E573" t="str">
            <v>Imperial</v>
          </cell>
          <cell r="F573" t="str">
            <v>Imperial</v>
          </cell>
          <cell r="G573" t="str">
            <v>Male</v>
          </cell>
          <cell r="H573" t="str">
            <v>N</v>
          </cell>
          <cell r="I573" t="str">
            <v>Student</v>
          </cell>
          <cell r="J573">
            <v>0</v>
          </cell>
          <cell r="K573" t="str">
            <v/>
          </cell>
          <cell r="L573" t="str">
            <v>N</v>
          </cell>
          <cell r="M573">
            <v>0</v>
          </cell>
          <cell r="N573" t="str">
            <v/>
          </cell>
          <cell r="O573" t="str">
            <v>N</v>
          </cell>
          <cell r="P573">
            <v>0</v>
          </cell>
          <cell r="Q573" t="str">
            <v/>
          </cell>
          <cell r="R573" t="str">
            <v>N</v>
          </cell>
          <cell r="S573">
            <v>0</v>
          </cell>
          <cell r="T573" t="str">
            <v/>
          </cell>
          <cell r="U573" t="str">
            <v>N</v>
          </cell>
          <cell r="V573">
            <v>0</v>
          </cell>
          <cell r="W573" t="str">
            <v/>
          </cell>
          <cell r="X573" t="str">
            <v>N</v>
          </cell>
          <cell r="Y573">
            <v>0</v>
          </cell>
          <cell r="Z573">
            <v>0</v>
          </cell>
          <cell r="AA573">
            <v>0</v>
          </cell>
          <cell r="AB573">
            <v>115</v>
          </cell>
          <cell r="AC573">
            <v>440</v>
          </cell>
          <cell r="AD573" t="str">
            <v>HG131</v>
          </cell>
          <cell r="AE573" t="b">
            <v>0</v>
          </cell>
          <cell r="AG573" t="str">
            <v/>
          </cell>
          <cell r="AH573" t="str">
            <v>HG131</v>
          </cell>
        </row>
        <row r="574">
          <cell r="B574" t="str">
            <v>PP640</v>
          </cell>
          <cell r="C574" t="str">
            <v>Paloma</v>
          </cell>
          <cell r="D574" t="str">
            <v>Pinto</v>
          </cell>
          <cell r="E574" t="str">
            <v>UEL</v>
          </cell>
          <cell r="F574" t="str">
            <v>UEL</v>
          </cell>
          <cell r="G574" t="str">
            <v>Female</v>
          </cell>
          <cell r="H574" t="str">
            <v>N</v>
          </cell>
          <cell r="I574" t="str">
            <v>Student</v>
          </cell>
          <cell r="J574">
            <v>0</v>
          </cell>
          <cell r="K574" t="str">
            <v/>
          </cell>
          <cell r="L574" t="str">
            <v>N</v>
          </cell>
          <cell r="M574">
            <v>0</v>
          </cell>
          <cell r="N574" t="str">
            <v/>
          </cell>
          <cell r="O574" t="str">
            <v>N</v>
          </cell>
          <cell r="P574">
            <v>0</v>
          </cell>
          <cell r="Q574" t="str">
            <v/>
          </cell>
          <cell r="R574" t="str">
            <v>N</v>
          </cell>
          <cell r="S574">
            <v>0</v>
          </cell>
          <cell r="T574" t="str">
            <v/>
          </cell>
          <cell r="U574" t="str">
            <v>N</v>
          </cell>
          <cell r="V574">
            <v>0</v>
          </cell>
          <cell r="W574" t="str">
            <v/>
          </cell>
          <cell r="X574" t="str">
            <v>N</v>
          </cell>
          <cell r="Y574">
            <v>0</v>
          </cell>
          <cell r="Z574">
            <v>0</v>
          </cell>
          <cell r="AA574" t="b">
            <v>0</v>
          </cell>
          <cell r="AB574" t="str">
            <v/>
          </cell>
          <cell r="AC574" t="str">
            <v/>
          </cell>
          <cell r="AD574" t="str">
            <v>PP640</v>
          </cell>
          <cell r="AE574">
            <v>0</v>
          </cell>
          <cell r="AG574">
            <v>352</v>
          </cell>
          <cell r="AH574" t="str">
            <v>PP640</v>
          </cell>
        </row>
        <row r="575">
          <cell r="B575" t="str">
            <v>AH167</v>
          </cell>
          <cell r="C575" t="str">
            <v>Alexander</v>
          </cell>
          <cell r="D575" t="str">
            <v>Hawkings</v>
          </cell>
          <cell r="E575" t="str">
            <v>Imperial</v>
          </cell>
          <cell r="F575" t="str">
            <v>Imperial</v>
          </cell>
          <cell r="G575" t="str">
            <v>Male</v>
          </cell>
          <cell r="H575" t="str">
            <v>N</v>
          </cell>
          <cell r="I575" t="str">
            <v>Student</v>
          </cell>
          <cell r="J575">
            <v>0</v>
          </cell>
          <cell r="K575" t="str">
            <v/>
          </cell>
          <cell r="L575" t="str">
            <v>N</v>
          </cell>
          <cell r="M575">
            <v>0</v>
          </cell>
          <cell r="N575" t="str">
            <v/>
          </cell>
          <cell r="O575" t="str">
            <v>N</v>
          </cell>
          <cell r="P575">
            <v>0</v>
          </cell>
          <cell r="Q575" t="str">
            <v/>
          </cell>
          <cell r="R575" t="str">
            <v>N</v>
          </cell>
          <cell r="S575">
            <v>0</v>
          </cell>
          <cell r="T575" t="str">
            <v/>
          </cell>
          <cell r="U575" t="str">
            <v>N</v>
          </cell>
          <cell r="V575">
            <v>0</v>
          </cell>
          <cell r="W575" t="str">
            <v/>
          </cell>
          <cell r="X575" t="str">
            <v>N</v>
          </cell>
          <cell r="Y575">
            <v>0</v>
          </cell>
          <cell r="Z575">
            <v>0</v>
          </cell>
          <cell r="AA575">
            <v>0</v>
          </cell>
          <cell r="AB575">
            <v>115</v>
          </cell>
          <cell r="AC575">
            <v>441</v>
          </cell>
          <cell r="AD575" t="str">
            <v>AH167</v>
          </cell>
          <cell r="AE575" t="b">
            <v>0</v>
          </cell>
          <cell r="AG575" t="str">
            <v/>
          </cell>
          <cell r="AH575" t="str">
            <v>AH167</v>
          </cell>
        </row>
        <row r="576">
          <cell r="B576" t="str">
            <v>GS250</v>
          </cell>
          <cell r="C576" t="str">
            <v>Giovanni</v>
          </cell>
          <cell r="D576" t="str">
            <v>Sambuy</v>
          </cell>
          <cell r="E576" t="str">
            <v>UCL</v>
          </cell>
          <cell r="F576" t="str">
            <v>UCL</v>
          </cell>
          <cell r="G576" t="str">
            <v>Male</v>
          </cell>
          <cell r="H576" t="str">
            <v>N</v>
          </cell>
          <cell r="I576" t="str">
            <v>Student</v>
          </cell>
          <cell r="J576">
            <v>0</v>
          </cell>
          <cell r="K576" t="str">
            <v/>
          </cell>
          <cell r="L576" t="str">
            <v>N</v>
          </cell>
          <cell r="M576">
            <v>0</v>
          </cell>
          <cell r="N576" t="str">
            <v/>
          </cell>
          <cell r="O576" t="str">
            <v>N</v>
          </cell>
          <cell r="P576">
            <v>0</v>
          </cell>
          <cell r="Q576" t="str">
            <v/>
          </cell>
          <cell r="R576" t="str">
            <v>N</v>
          </cell>
          <cell r="S576">
            <v>0</v>
          </cell>
          <cell r="T576" t="str">
            <v/>
          </cell>
          <cell r="U576" t="str">
            <v>N</v>
          </cell>
          <cell r="V576">
            <v>0</v>
          </cell>
          <cell r="W576" t="str">
            <v/>
          </cell>
          <cell r="X576" t="str">
            <v>N</v>
          </cell>
          <cell r="Y576">
            <v>0</v>
          </cell>
          <cell r="Z576">
            <v>0</v>
          </cell>
          <cell r="AA576">
            <v>0</v>
          </cell>
          <cell r="AB576">
            <v>115</v>
          </cell>
          <cell r="AC576">
            <v>442</v>
          </cell>
          <cell r="AD576" t="str">
            <v>GS250</v>
          </cell>
          <cell r="AE576" t="b">
            <v>0</v>
          </cell>
          <cell r="AG576" t="str">
            <v/>
          </cell>
          <cell r="AH576" t="str">
            <v>GS250</v>
          </cell>
        </row>
        <row r="577">
          <cell r="B577" t="str">
            <v>LH451</v>
          </cell>
          <cell r="C577" t="str">
            <v>Lucy</v>
          </cell>
          <cell r="D577" t="str">
            <v>Hemmings</v>
          </cell>
          <cell r="E577" t="str">
            <v>RHUL</v>
          </cell>
          <cell r="F577" t="str">
            <v>RHUL</v>
          </cell>
          <cell r="G577" t="str">
            <v>Male</v>
          </cell>
          <cell r="H577" t="str">
            <v>N</v>
          </cell>
          <cell r="I577" t="str">
            <v>Student</v>
          </cell>
          <cell r="J577">
            <v>0</v>
          </cell>
          <cell r="K577" t="str">
            <v/>
          </cell>
          <cell r="L577" t="str">
            <v>N</v>
          </cell>
          <cell r="M577">
            <v>0</v>
          </cell>
          <cell r="N577" t="str">
            <v/>
          </cell>
          <cell r="O577" t="str">
            <v>N</v>
          </cell>
          <cell r="P577">
            <v>0</v>
          </cell>
          <cell r="Q577" t="str">
            <v/>
          </cell>
          <cell r="R577" t="str">
            <v>N</v>
          </cell>
          <cell r="S577">
            <v>0</v>
          </cell>
          <cell r="T577" t="str">
            <v/>
          </cell>
          <cell r="U577" t="str">
            <v>N</v>
          </cell>
          <cell r="V577">
            <v>0</v>
          </cell>
          <cell r="W577" t="str">
            <v/>
          </cell>
          <cell r="X577" t="str">
            <v>N</v>
          </cell>
          <cell r="Y577">
            <v>0</v>
          </cell>
          <cell r="Z577">
            <v>0</v>
          </cell>
          <cell r="AA577">
            <v>0</v>
          </cell>
          <cell r="AB577">
            <v>115</v>
          </cell>
          <cell r="AC577">
            <v>443</v>
          </cell>
          <cell r="AD577" t="str">
            <v>LH451</v>
          </cell>
          <cell r="AE577" t="b">
            <v>0</v>
          </cell>
          <cell r="AG577" t="str">
            <v/>
          </cell>
          <cell r="AH577" t="str">
            <v>LH451</v>
          </cell>
        </row>
        <row r="578">
          <cell r="B578" t="str">
            <v>SL342</v>
          </cell>
          <cell r="C578" t="str">
            <v>Sam</v>
          </cell>
          <cell r="D578" t="str">
            <v>Lovatt</v>
          </cell>
          <cell r="E578" t="str">
            <v>Imperial</v>
          </cell>
          <cell r="F578" t="str">
            <v>Imperial</v>
          </cell>
          <cell r="G578" t="str">
            <v>Male</v>
          </cell>
          <cell r="H578" t="str">
            <v>N</v>
          </cell>
          <cell r="I578" t="str">
            <v>Student</v>
          </cell>
          <cell r="J578">
            <v>0</v>
          </cell>
          <cell r="K578" t="str">
            <v/>
          </cell>
          <cell r="L578" t="str">
            <v>N</v>
          </cell>
          <cell r="M578">
            <v>0</v>
          </cell>
          <cell r="N578" t="str">
            <v/>
          </cell>
          <cell r="O578" t="str">
            <v>N</v>
          </cell>
          <cell r="P578">
            <v>0</v>
          </cell>
          <cell r="Q578" t="str">
            <v/>
          </cell>
          <cell r="R578" t="str">
            <v>N</v>
          </cell>
          <cell r="S578">
            <v>0</v>
          </cell>
          <cell r="T578" t="str">
            <v/>
          </cell>
          <cell r="U578" t="str">
            <v>N</v>
          </cell>
          <cell r="V578">
            <v>0</v>
          </cell>
          <cell r="W578" t="str">
            <v/>
          </cell>
          <cell r="X578" t="str">
            <v>N</v>
          </cell>
          <cell r="Y578">
            <v>0</v>
          </cell>
          <cell r="Z578">
            <v>0</v>
          </cell>
          <cell r="AA578">
            <v>0</v>
          </cell>
          <cell r="AB578">
            <v>115</v>
          </cell>
          <cell r="AC578">
            <v>444</v>
          </cell>
          <cell r="AD578" t="str">
            <v>SL342</v>
          </cell>
          <cell r="AE578" t="b">
            <v>0</v>
          </cell>
          <cell r="AG578" t="str">
            <v/>
          </cell>
          <cell r="AH578" t="str">
            <v>SL342</v>
          </cell>
        </row>
        <row r="579">
          <cell r="B579" t="str">
            <v>SF551</v>
          </cell>
          <cell r="C579" t="str">
            <v>Shona</v>
          </cell>
          <cell r="D579" t="str">
            <v>Farish</v>
          </cell>
          <cell r="E579" t="str">
            <v>RVC</v>
          </cell>
          <cell r="F579" t="str">
            <v>RVC</v>
          </cell>
          <cell r="G579" t="str">
            <v>Female</v>
          </cell>
          <cell r="H579" t="str">
            <v>Y</v>
          </cell>
          <cell r="I579" t="str">
            <v>Student</v>
          </cell>
          <cell r="J579">
            <v>0</v>
          </cell>
          <cell r="K579" t="str">
            <v/>
          </cell>
          <cell r="L579" t="str">
            <v>N</v>
          </cell>
          <cell r="M579">
            <v>0</v>
          </cell>
          <cell r="N579" t="str">
            <v/>
          </cell>
          <cell r="O579" t="str">
            <v>N</v>
          </cell>
          <cell r="P579">
            <v>0</v>
          </cell>
          <cell r="Q579" t="str">
            <v/>
          </cell>
          <cell r="R579" t="str">
            <v>N</v>
          </cell>
          <cell r="S579">
            <v>0</v>
          </cell>
          <cell r="T579" t="str">
            <v/>
          </cell>
          <cell r="U579" t="str">
            <v>N</v>
          </cell>
          <cell r="V579">
            <v>0</v>
          </cell>
          <cell r="W579" t="str">
            <v/>
          </cell>
          <cell r="X579" t="str">
            <v>N</v>
          </cell>
          <cell r="Y579">
            <v>0</v>
          </cell>
          <cell r="Z579">
            <v>0</v>
          </cell>
          <cell r="AA579" t="b">
            <v>0</v>
          </cell>
          <cell r="AB579" t="str">
            <v/>
          </cell>
          <cell r="AC579" t="str">
            <v/>
          </cell>
          <cell r="AD579" t="str">
            <v>SF551</v>
          </cell>
          <cell r="AE579">
            <v>0</v>
          </cell>
          <cell r="AG579">
            <v>353</v>
          </cell>
          <cell r="AH579" t="str">
            <v>SF551</v>
          </cell>
        </row>
        <row r="580">
          <cell r="B580" t="str">
            <v>cM866</v>
          </cell>
          <cell r="C580" t="str">
            <v>chris</v>
          </cell>
          <cell r="D580" t="str">
            <v>Moore</v>
          </cell>
          <cell r="E580" t="str">
            <v>Essex</v>
          </cell>
          <cell r="F580" t="str">
            <v>Essex</v>
          </cell>
          <cell r="G580" t="str">
            <v>Male</v>
          </cell>
          <cell r="H580" t="str">
            <v>N</v>
          </cell>
          <cell r="I580" t="str">
            <v>Student</v>
          </cell>
          <cell r="J580">
            <v>0</v>
          </cell>
          <cell r="K580" t="str">
            <v/>
          </cell>
          <cell r="L580" t="str">
            <v>N</v>
          </cell>
          <cell r="M580">
            <v>0</v>
          </cell>
          <cell r="N580" t="str">
            <v/>
          </cell>
          <cell r="O580" t="str">
            <v>N</v>
          </cell>
          <cell r="P580">
            <v>0</v>
          </cell>
          <cell r="Q580" t="str">
            <v/>
          </cell>
          <cell r="R580" t="str">
            <v>N</v>
          </cell>
          <cell r="S580">
            <v>0</v>
          </cell>
          <cell r="T580" t="str">
            <v/>
          </cell>
          <cell r="U580" t="str">
            <v>N</v>
          </cell>
          <cell r="V580">
            <v>0</v>
          </cell>
          <cell r="W580" t="str">
            <v/>
          </cell>
          <cell r="X580" t="str">
            <v>N</v>
          </cell>
          <cell r="Y580">
            <v>0</v>
          </cell>
          <cell r="Z580">
            <v>0</v>
          </cell>
          <cell r="AA580">
            <v>0</v>
          </cell>
          <cell r="AB580">
            <v>115</v>
          </cell>
          <cell r="AC580">
            <v>445</v>
          </cell>
          <cell r="AD580" t="str">
            <v>cM866</v>
          </cell>
          <cell r="AE580" t="b">
            <v>0</v>
          </cell>
          <cell r="AG580" t="str">
            <v/>
          </cell>
          <cell r="AH580" t="str">
            <v>cM866</v>
          </cell>
        </row>
        <row r="581">
          <cell r="B581" t="str">
            <v>KM330</v>
          </cell>
          <cell r="C581" t="str">
            <v>Kirsten</v>
          </cell>
          <cell r="D581" t="str">
            <v>McNally</v>
          </cell>
          <cell r="E581" t="str">
            <v>LSE</v>
          </cell>
          <cell r="F581" t="str">
            <v>LSE</v>
          </cell>
          <cell r="G581" t="str">
            <v>Female</v>
          </cell>
          <cell r="H581" t="str">
            <v>N</v>
          </cell>
          <cell r="I581" t="str">
            <v>Student</v>
          </cell>
          <cell r="J581">
            <v>0</v>
          </cell>
          <cell r="K581" t="str">
            <v/>
          </cell>
          <cell r="L581" t="str">
            <v>N</v>
          </cell>
          <cell r="M581">
            <v>0</v>
          </cell>
          <cell r="N581" t="str">
            <v/>
          </cell>
          <cell r="O581" t="str">
            <v>N</v>
          </cell>
          <cell r="P581">
            <v>0</v>
          </cell>
          <cell r="Q581" t="str">
            <v/>
          </cell>
          <cell r="R581" t="str">
            <v>N</v>
          </cell>
          <cell r="S581">
            <v>0</v>
          </cell>
          <cell r="T581" t="str">
            <v/>
          </cell>
          <cell r="U581" t="str">
            <v>N</v>
          </cell>
          <cell r="V581">
            <v>0</v>
          </cell>
          <cell r="W581" t="str">
            <v/>
          </cell>
          <cell r="X581" t="str">
            <v>N</v>
          </cell>
          <cell r="Y581">
            <v>0</v>
          </cell>
          <cell r="Z581">
            <v>0</v>
          </cell>
          <cell r="AA581" t="b">
            <v>0</v>
          </cell>
          <cell r="AB581" t="str">
            <v/>
          </cell>
          <cell r="AC581" t="str">
            <v/>
          </cell>
          <cell r="AD581" t="str">
            <v>KM330</v>
          </cell>
          <cell r="AE581">
            <v>0</v>
          </cell>
          <cell r="AG581">
            <v>354</v>
          </cell>
          <cell r="AH581" t="str">
            <v>KM330</v>
          </cell>
        </row>
        <row r="582">
          <cell r="B582" t="str">
            <v>ag207</v>
          </cell>
          <cell r="C582" t="str">
            <v>alejandra</v>
          </cell>
          <cell r="D582" t="str">
            <v>gutierrez</v>
          </cell>
          <cell r="E582" t="str">
            <v>Imperial</v>
          </cell>
          <cell r="F582" t="str">
            <v>Imperial</v>
          </cell>
          <cell r="G582" t="str">
            <v>Female</v>
          </cell>
          <cell r="H582" t="str">
            <v>N</v>
          </cell>
          <cell r="I582" t="str">
            <v>Student</v>
          </cell>
          <cell r="J582">
            <v>0</v>
          </cell>
          <cell r="K582" t="str">
            <v/>
          </cell>
          <cell r="L582" t="str">
            <v>N</v>
          </cell>
          <cell r="M582">
            <v>0</v>
          </cell>
          <cell r="N582" t="str">
            <v/>
          </cell>
          <cell r="O582" t="str">
            <v>N</v>
          </cell>
          <cell r="P582">
            <v>0</v>
          </cell>
          <cell r="Q582" t="str">
            <v/>
          </cell>
          <cell r="R582" t="str">
            <v>N</v>
          </cell>
          <cell r="S582">
            <v>0</v>
          </cell>
          <cell r="T582" t="str">
            <v/>
          </cell>
          <cell r="U582" t="str">
            <v>N</v>
          </cell>
          <cell r="V582">
            <v>0</v>
          </cell>
          <cell r="W582" t="str">
            <v/>
          </cell>
          <cell r="X582" t="str">
            <v>N</v>
          </cell>
          <cell r="Y582">
            <v>0</v>
          </cell>
          <cell r="Z582">
            <v>0</v>
          </cell>
          <cell r="AA582" t="b">
            <v>0</v>
          </cell>
          <cell r="AB582" t="str">
            <v/>
          </cell>
          <cell r="AC582" t="str">
            <v/>
          </cell>
          <cell r="AD582" t="str">
            <v>ag207</v>
          </cell>
          <cell r="AE582">
            <v>0</v>
          </cell>
          <cell r="AG582">
            <v>355</v>
          </cell>
          <cell r="AH582" t="str">
            <v>ag207</v>
          </cell>
        </row>
        <row r="583">
          <cell r="B583" t="str">
            <v>AV792</v>
          </cell>
          <cell r="C583" t="str">
            <v>Aelf</v>
          </cell>
          <cell r="D583" t="str">
            <v>Vandenbegin</v>
          </cell>
          <cell r="E583" t="str">
            <v>UCL</v>
          </cell>
          <cell r="F583" t="str">
            <v>UCL</v>
          </cell>
          <cell r="G583" t="str">
            <v>Male</v>
          </cell>
          <cell r="H583" t="str">
            <v>N</v>
          </cell>
          <cell r="I583" t="str">
            <v>Student</v>
          </cell>
          <cell r="J583">
            <v>0</v>
          </cell>
          <cell r="K583" t="str">
            <v/>
          </cell>
          <cell r="L583" t="str">
            <v>N</v>
          </cell>
          <cell r="M583">
            <v>0</v>
          </cell>
          <cell r="N583" t="str">
            <v/>
          </cell>
          <cell r="O583" t="str">
            <v>N</v>
          </cell>
          <cell r="P583">
            <v>0</v>
          </cell>
          <cell r="Q583" t="str">
            <v/>
          </cell>
          <cell r="R583" t="str">
            <v>N</v>
          </cell>
          <cell r="S583">
            <v>0</v>
          </cell>
          <cell r="T583" t="str">
            <v/>
          </cell>
          <cell r="U583" t="str">
            <v>N</v>
          </cell>
          <cell r="V583">
            <v>0</v>
          </cell>
          <cell r="W583" t="str">
            <v/>
          </cell>
          <cell r="X583" t="str">
            <v>N</v>
          </cell>
          <cell r="Y583">
            <v>0</v>
          </cell>
          <cell r="Z583">
            <v>0</v>
          </cell>
          <cell r="AA583">
            <v>0</v>
          </cell>
          <cell r="AB583">
            <v>115</v>
          </cell>
          <cell r="AC583">
            <v>446</v>
          </cell>
          <cell r="AD583" t="str">
            <v>AV792</v>
          </cell>
          <cell r="AE583" t="b">
            <v>0</v>
          </cell>
          <cell r="AG583" t="str">
            <v/>
          </cell>
          <cell r="AH583" t="str">
            <v>AV792</v>
          </cell>
        </row>
        <row r="584">
          <cell r="B584" t="str">
            <v>MS305</v>
          </cell>
          <cell r="C584" t="str">
            <v>Martin</v>
          </cell>
          <cell r="D584" t="str">
            <v>Seiffarth</v>
          </cell>
          <cell r="E584" t="str">
            <v>KCL</v>
          </cell>
          <cell r="F584" t="str">
            <v>King's</v>
          </cell>
          <cell r="G584" t="str">
            <v>Male</v>
          </cell>
          <cell r="H584" t="str">
            <v>N</v>
          </cell>
          <cell r="I584" t="str">
            <v>Student</v>
          </cell>
          <cell r="J584">
            <v>0</v>
          </cell>
          <cell r="K584" t="str">
            <v/>
          </cell>
          <cell r="L584" t="str">
            <v>N</v>
          </cell>
          <cell r="M584">
            <v>0</v>
          </cell>
          <cell r="N584" t="str">
            <v/>
          </cell>
          <cell r="O584" t="str">
            <v>N</v>
          </cell>
          <cell r="P584">
            <v>0</v>
          </cell>
          <cell r="Q584" t="str">
            <v/>
          </cell>
          <cell r="R584" t="str">
            <v>N</v>
          </cell>
          <cell r="S584">
            <v>0</v>
          </cell>
          <cell r="T584" t="str">
            <v/>
          </cell>
          <cell r="U584" t="str">
            <v>N</v>
          </cell>
          <cell r="V584">
            <v>0</v>
          </cell>
          <cell r="W584" t="str">
            <v/>
          </cell>
          <cell r="X584" t="str">
            <v>N</v>
          </cell>
          <cell r="Y584">
            <v>0</v>
          </cell>
          <cell r="Z584">
            <v>0</v>
          </cell>
          <cell r="AA584">
            <v>0</v>
          </cell>
          <cell r="AB584">
            <v>115</v>
          </cell>
          <cell r="AC584">
            <v>447</v>
          </cell>
          <cell r="AD584" t="str">
            <v>MS305</v>
          </cell>
          <cell r="AE584" t="b">
            <v>0</v>
          </cell>
          <cell r="AG584" t="str">
            <v/>
          </cell>
          <cell r="AH584" t="str">
            <v>MS305</v>
          </cell>
        </row>
        <row r="585">
          <cell r="B585" t="str">
            <v>ZJ993</v>
          </cell>
          <cell r="C585" t="str">
            <v>Zubair</v>
          </cell>
          <cell r="D585" t="str">
            <v>Junjunia</v>
          </cell>
          <cell r="E585" t="str">
            <v>UCL</v>
          </cell>
          <cell r="F585" t="str">
            <v>UCL</v>
          </cell>
          <cell r="G585" t="str">
            <v>Male</v>
          </cell>
          <cell r="H585" t="str">
            <v>N</v>
          </cell>
          <cell r="I585" t="str">
            <v>Student</v>
          </cell>
          <cell r="J585">
            <v>0</v>
          </cell>
          <cell r="K585" t="str">
            <v/>
          </cell>
          <cell r="L585" t="str">
            <v>N</v>
          </cell>
          <cell r="M585">
            <v>0</v>
          </cell>
          <cell r="N585" t="str">
            <v/>
          </cell>
          <cell r="O585" t="str">
            <v>N</v>
          </cell>
          <cell r="P585">
            <v>0</v>
          </cell>
          <cell r="Q585" t="str">
            <v/>
          </cell>
          <cell r="R585" t="str">
            <v>N</v>
          </cell>
          <cell r="S585">
            <v>0</v>
          </cell>
          <cell r="T585" t="str">
            <v/>
          </cell>
          <cell r="U585" t="str">
            <v>N</v>
          </cell>
          <cell r="V585">
            <v>0</v>
          </cell>
          <cell r="W585" t="str">
            <v/>
          </cell>
          <cell r="X585" t="str">
            <v>N</v>
          </cell>
          <cell r="Y585">
            <v>0</v>
          </cell>
          <cell r="Z585">
            <v>0</v>
          </cell>
          <cell r="AA585">
            <v>0</v>
          </cell>
          <cell r="AB585">
            <v>115</v>
          </cell>
          <cell r="AC585">
            <v>448</v>
          </cell>
          <cell r="AD585" t="str">
            <v>ZJ993</v>
          </cell>
          <cell r="AE585" t="b">
            <v>0</v>
          </cell>
          <cell r="AG585" t="str">
            <v/>
          </cell>
          <cell r="AH585" t="str">
            <v>ZJ993</v>
          </cell>
        </row>
        <row r="586">
          <cell r="B586" t="str">
            <v>FH916</v>
          </cell>
          <cell r="C586" t="str">
            <v>Francesca</v>
          </cell>
          <cell r="D586" t="str">
            <v>Hearn-Yeates</v>
          </cell>
          <cell r="E586" t="str">
            <v>Imperial</v>
          </cell>
          <cell r="F586" t="str">
            <v>Imperial</v>
          </cell>
          <cell r="G586" t="str">
            <v>Female</v>
          </cell>
          <cell r="H586" t="str">
            <v>N</v>
          </cell>
          <cell r="I586" t="str">
            <v>Student</v>
          </cell>
          <cell r="J586">
            <v>0</v>
          </cell>
          <cell r="K586" t="str">
            <v/>
          </cell>
          <cell r="L586" t="str">
            <v>N</v>
          </cell>
          <cell r="M586">
            <v>0</v>
          </cell>
          <cell r="N586" t="str">
            <v/>
          </cell>
          <cell r="O586" t="str">
            <v>N</v>
          </cell>
          <cell r="P586">
            <v>0</v>
          </cell>
          <cell r="Q586" t="str">
            <v/>
          </cell>
          <cell r="R586" t="str">
            <v>N</v>
          </cell>
          <cell r="S586">
            <v>0</v>
          </cell>
          <cell r="T586" t="str">
            <v/>
          </cell>
          <cell r="U586" t="str">
            <v>N</v>
          </cell>
          <cell r="V586">
            <v>0</v>
          </cell>
          <cell r="W586" t="str">
            <v/>
          </cell>
          <cell r="X586" t="str">
            <v>N</v>
          </cell>
          <cell r="Y586">
            <v>0</v>
          </cell>
          <cell r="Z586">
            <v>0</v>
          </cell>
          <cell r="AA586" t="b">
            <v>0</v>
          </cell>
          <cell r="AB586" t="str">
            <v/>
          </cell>
          <cell r="AC586" t="str">
            <v/>
          </cell>
          <cell r="AD586" t="str">
            <v>FH916</v>
          </cell>
          <cell r="AE586">
            <v>0</v>
          </cell>
          <cell r="AG586">
            <v>356</v>
          </cell>
          <cell r="AH586" t="str">
            <v>FH916</v>
          </cell>
        </row>
        <row r="587">
          <cell r="B587" t="str">
            <v>AN499</v>
          </cell>
          <cell r="C587" t="str">
            <v>Alexander</v>
          </cell>
          <cell r="D587" t="str">
            <v>Nicholson Thorpe</v>
          </cell>
          <cell r="E587" t="str">
            <v>RHUL</v>
          </cell>
          <cell r="F587" t="str">
            <v>RHUL</v>
          </cell>
          <cell r="G587" t="str">
            <v>Male</v>
          </cell>
          <cell r="H587" t="str">
            <v>N</v>
          </cell>
          <cell r="I587" t="str">
            <v>Student</v>
          </cell>
          <cell r="J587">
            <v>0</v>
          </cell>
          <cell r="K587" t="str">
            <v/>
          </cell>
          <cell r="L587" t="str">
            <v>N</v>
          </cell>
          <cell r="M587">
            <v>0</v>
          </cell>
          <cell r="N587" t="str">
            <v/>
          </cell>
          <cell r="O587" t="str">
            <v>N</v>
          </cell>
          <cell r="P587">
            <v>0</v>
          </cell>
          <cell r="Q587" t="str">
            <v/>
          </cell>
          <cell r="R587" t="str">
            <v>N</v>
          </cell>
          <cell r="S587">
            <v>0</v>
          </cell>
          <cell r="T587" t="str">
            <v/>
          </cell>
          <cell r="U587" t="str">
            <v>N</v>
          </cell>
          <cell r="V587">
            <v>0</v>
          </cell>
          <cell r="W587" t="str">
            <v/>
          </cell>
          <cell r="X587" t="str">
            <v>N</v>
          </cell>
          <cell r="Y587">
            <v>0</v>
          </cell>
          <cell r="Z587">
            <v>0</v>
          </cell>
          <cell r="AA587">
            <v>0</v>
          </cell>
          <cell r="AB587">
            <v>115</v>
          </cell>
          <cell r="AC587">
            <v>449</v>
          </cell>
          <cell r="AD587" t="str">
            <v>AN499</v>
          </cell>
          <cell r="AE587" t="b">
            <v>0</v>
          </cell>
          <cell r="AG587" t="str">
            <v/>
          </cell>
          <cell r="AH587" t="str">
            <v>AN499</v>
          </cell>
        </row>
        <row r="588">
          <cell r="B588" t="str">
            <v>IR820</v>
          </cell>
          <cell r="C588" t="str">
            <v>Bella</v>
          </cell>
          <cell r="D588" t="str">
            <v>Rowcliffe</v>
          </cell>
          <cell r="E588" t="str">
            <v>KCL</v>
          </cell>
          <cell r="F588" t="str">
            <v>King's</v>
          </cell>
          <cell r="G588" t="str">
            <v>Female</v>
          </cell>
          <cell r="H588" t="str">
            <v>N</v>
          </cell>
          <cell r="I588" t="str">
            <v>Student</v>
          </cell>
          <cell r="J588">
            <v>0</v>
          </cell>
          <cell r="K588" t="str">
            <v/>
          </cell>
          <cell r="L588" t="str">
            <v>N</v>
          </cell>
          <cell r="M588">
            <v>0</v>
          </cell>
          <cell r="N588" t="str">
            <v/>
          </cell>
          <cell r="O588" t="str">
            <v>N</v>
          </cell>
          <cell r="P588">
            <v>0</v>
          </cell>
          <cell r="Q588" t="str">
            <v/>
          </cell>
          <cell r="R588" t="str">
            <v>N</v>
          </cell>
          <cell r="S588">
            <v>0</v>
          </cell>
          <cell r="T588" t="str">
            <v/>
          </cell>
          <cell r="U588" t="str">
            <v>N</v>
          </cell>
          <cell r="V588">
            <v>0</v>
          </cell>
          <cell r="W588" t="str">
            <v/>
          </cell>
          <cell r="X588" t="str">
            <v>N</v>
          </cell>
          <cell r="Y588">
            <v>0</v>
          </cell>
          <cell r="Z588">
            <v>0</v>
          </cell>
          <cell r="AA588" t="b">
            <v>0</v>
          </cell>
          <cell r="AB588" t="str">
            <v/>
          </cell>
          <cell r="AC588" t="str">
            <v/>
          </cell>
          <cell r="AD588" t="str">
            <v>IR820</v>
          </cell>
          <cell r="AE588">
            <v>0</v>
          </cell>
          <cell r="AG588">
            <v>357</v>
          </cell>
          <cell r="AH588" t="str">
            <v>IR820</v>
          </cell>
        </row>
        <row r="589">
          <cell r="B589" t="str">
            <v>IL796</v>
          </cell>
          <cell r="C589" t="str">
            <v>Iana</v>
          </cell>
          <cell r="D589" t="str">
            <v>Lobko</v>
          </cell>
          <cell r="E589" t="str">
            <v>LSE</v>
          </cell>
          <cell r="F589" t="str">
            <v>LSE</v>
          </cell>
          <cell r="G589" t="str">
            <v>Female</v>
          </cell>
          <cell r="H589" t="str">
            <v>N</v>
          </cell>
          <cell r="I589" t="str">
            <v>Student</v>
          </cell>
          <cell r="J589">
            <v>0</v>
          </cell>
          <cell r="K589" t="str">
            <v/>
          </cell>
          <cell r="L589" t="str">
            <v>N</v>
          </cell>
          <cell r="M589">
            <v>0</v>
          </cell>
          <cell r="N589" t="str">
            <v/>
          </cell>
          <cell r="O589" t="str">
            <v>N</v>
          </cell>
          <cell r="P589">
            <v>0</v>
          </cell>
          <cell r="Q589" t="str">
            <v/>
          </cell>
          <cell r="R589" t="str">
            <v>N</v>
          </cell>
          <cell r="S589">
            <v>0</v>
          </cell>
          <cell r="T589" t="str">
            <v/>
          </cell>
          <cell r="U589" t="str">
            <v>N</v>
          </cell>
          <cell r="V589">
            <v>0</v>
          </cell>
          <cell r="W589" t="str">
            <v/>
          </cell>
          <cell r="X589" t="str">
            <v>N</v>
          </cell>
          <cell r="Y589">
            <v>0</v>
          </cell>
          <cell r="Z589">
            <v>0</v>
          </cell>
          <cell r="AA589" t="b">
            <v>0</v>
          </cell>
          <cell r="AB589" t="str">
            <v/>
          </cell>
          <cell r="AC589" t="str">
            <v/>
          </cell>
          <cell r="AD589" t="str">
            <v>IL796</v>
          </cell>
          <cell r="AE589">
            <v>0</v>
          </cell>
          <cell r="AG589">
            <v>358</v>
          </cell>
          <cell r="AH589" t="str">
            <v>IL796</v>
          </cell>
        </row>
        <row r="590">
          <cell r="B590" t="str">
            <v>RK532</v>
          </cell>
          <cell r="C590" t="str">
            <v>Robert</v>
          </cell>
          <cell r="D590" t="str">
            <v>King</v>
          </cell>
          <cell r="E590" t="str">
            <v>Imperial</v>
          </cell>
          <cell r="F590" t="str">
            <v>Imperial</v>
          </cell>
          <cell r="G590" t="str">
            <v>Male</v>
          </cell>
          <cell r="H590" t="str">
            <v>N</v>
          </cell>
          <cell r="I590" t="str">
            <v>Student</v>
          </cell>
          <cell r="J590">
            <v>0</v>
          </cell>
          <cell r="K590" t="str">
            <v/>
          </cell>
          <cell r="L590" t="str">
            <v>N</v>
          </cell>
          <cell r="M590">
            <v>0</v>
          </cell>
          <cell r="N590" t="str">
            <v/>
          </cell>
          <cell r="O590" t="str">
            <v>N</v>
          </cell>
          <cell r="P590">
            <v>0</v>
          </cell>
          <cell r="Q590" t="str">
            <v/>
          </cell>
          <cell r="R590" t="str">
            <v>N</v>
          </cell>
          <cell r="S590">
            <v>0</v>
          </cell>
          <cell r="T590" t="str">
            <v/>
          </cell>
          <cell r="U590" t="str">
            <v>N</v>
          </cell>
          <cell r="V590">
            <v>0</v>
          </cell>
          <cell r="W590" t="str">
            <v/>
          </cell>
          <cell r="X590" t="str">
            <v>N</v>
          </cell>
          <cell r="Y590">
            <v>0</v>
          </cell>
          <cell r="Z590">
            <v>0</v>
          </cell>
          <cell r="AA590">
            <v>0</v>
          </cell>
          <cell r="AB590">
            <v>115</v>
          </cell>
          <cell r="AC590">
            <v>450</v>
          </cell>
          <cell r="AD590" t="str">
            <v>RK532</v>
          </cell>
          <cell r="AE590" t="b">
            <v>0</v>
          </cell>
          <cell r="AG590" t="str">
            <v/>
          </cell>
          <cell r="AH590" t="str">
            <v>RK532</v>
          </cell>
        </row>
        <row r="591">
          <cell r="B591" t="str">
            <v>LP560</v>
          </cell>
          <cell r="C591" t="str">
            <v>Luke</v>
          </cell>
          <cell r="D591" t="str">
            <v>Penney</v>
          </cell>
          <cell r="E591" t="str">
            <v>SMU</v>
          </cell>
          <cell r="F591" t="str">
            <v>SMU</v>
          </cell>
          <cell r="G591" t="str">
            <v>Male</v>
          </cell>
          <cell r="H591" t="str">
            <v>N</v>
          </cell>
          <cell r="I591" t="str">
            <v>Student</v>
          </cell>
          <cell r="J591">
            <v>0</v>
          </cell>
          <cell r="K591" t="str">
            <v/>
          </cell>
          <cell r="L591" t="str">
            <v>N</v>
          </cell>
          <cell r="M591">
            <v>0</v>
          </cell>
          <cell r="N591" t="str">
            <v/>
          </cell>
          <cell r="O591" t="str">
            <v>N</v>
          </cell>
          <cell r="P591">
            <v>0</v>
          </cell>
          <cell r="Q591" t="str">
            <v/>
          </cell>
          <cell r="R591" t="str">
            <v>N</v>
          </cell>
          <cell r="S591">
            <v>0</v>
          </cell>
          <cell r="T591" t="str">
            <v/>
          </cell>
          <cell r="U591" t="str">
            <v>N</v>
          </cell>
          <cell r="V591">
            <v>0</v>
          </cell>
          <cell r="W591" t="str">
            <v/>
          </cell>
          <cell r="X591" t="str">
            <v>N</v>
          </cell>
          <cell r="Y591">
            <v>0</v>
          </cell>
          <cell r="Z591">
            <v>0</v>
          </cell>
          <cell r="AA591">
            <v>0</v>
          </cell>
          <cell r="AB591">
            <v>115</v>
          </cell>
          <cell r="AC591">
            <v>451</v>
          </cell>
          <cell r="AD591" t="str">
            <v>LP560</v>
          </cell>
          <cell r="AE591" t="b">
            <v>0</v>
          </cell>
          <cell r="AG591" t="str">
            <v/>
          </cell>
          <cell r="AH591" t="str">
            <v>LP560</v>
          </cell>
        </row>
        <row r="592">
          <cell r="B592" t="str">
            <v>EC552</v>
          </cell>
          <cell r="C592" t="str">
            <v>Emma</v>
          </cell>
          <cell r="D592" t="str">
            <v>Casey</v>
          </cell>
          <cell r="E592" t="str">
            <v>St Georges</v>
          </cell>
          <cell r="F592" t="str">
            <v>St George's</v>
          </cell>
          <cell r="G592" t="str">
            <v>Female</v>
          </cell>
          <cell r="H592" t="str">
            <v>Y</v>
          </cell>
          <cell r="I592" t="str">
            <v>Student</v>
          </cell>
          <cell r="J592">
            <v>0</v>
          </cell>
          <cell r="K592" t="str">
            <v/>
          </cell>
          <cell r="L592" t="str">
            <v>N</v>
          </cell>
          <cell r="M592">
            <v>0</v>
          </cell>
          <cell r="N592" t="str">
            <v/>
          </cell>
          <cell r="O592" t="str">
            <v>N</v>
          </cell>
          <cell r="P592">
            <v>0</v>
          </cell>
          <cell r="Q592" t="str">
            <v/>
          </cell>
          <cell r="R592" t="str">
            <v>N</v>
          </cell>
          <cell r="S592">
            <v>0</v>
          </cell>
          <cell r="T592" t="str">
            <v/>
          </cell>
          <cell r="U592" t="str">
            <v>N</v>
          </cell>
          <cell r="V592">
            <v>0</v>
          </cell>
          <cell r="W592" t="str">
            <v/>
          </cell>
          <cell r="X592" t="str">
            <v>N</v>
          </cell>
          <cell r="Y592">
            <v>0</v>
          </cell>
          <cell r="Z592">
            <v>0</v>
          </cell>
          <cell r="AA592" t="b">
            <v>0</v>
          </cell>
          <cell r="AB592" t="str">
            <v/>
          </cell>
          <cell r="AC592" t="str">
            <v/>
          </cell>
          <cell r="AD592" t="str">
            <v>EC552</v>
          </cell>
          <cell r="AE592">
            <v>0</v>
          </cell>
          <cell r="AG592">
            <v>359</v>
          </cell>
          <cell r="AH592" t="str">
            <v>EC552</v>
          </cell>
        </row>
        <row r="593">
          <cell r="B593" t="str">
            <v>CF829</v>
          </cell>
          <cell r="C593" t="str">
            <v>Christopher Rettedal </v>
          </cell>
          <cell r="D593" t="str">
            <v>Fardan</v>
          </cell>
          <cell r="E593" t="str">
            <v>LSE</v>
          </cell>
          <cell r="F593" t="str">
            <v>LSE</v>
          </cell>
          <cell r="G593" t="str">
            <v>Male</v>
          </cell>
          <cell r="H593" t="str">
            <v>N</v>
          </cell>
          <cell r="I593" t="str">
            <v>Student</v>
          </cell>
          <cell r="J593">
            <v>0</v>
          </cell>
          <cell r="K593" t="str">
            <v/>
          </cell>
          <cell r="L593" t="str">
            <v>N</v>
          </cell>
          <cell r="M593">
            <v>0</v>
          </cell>
          <cell r="N593" t="str">
            <v/>
          </cell>
          <cell r="O593" t="str">
            <v>N</v>
          </cell>
          <cell r="P593">
            <v>0</v>
          </cell>
          <cell r="Q593" t="str">
            <v/>
          </cell>
          <cell r="R593" t="str">
            <v>N</v>
          </cell>
          <cell r="S593">
            <v>0</v>
          </cell>
          <cell r="T593" t="str">
            <v/>
          </cell>
          <cell r="U593" t="str">
            <v>N</v>
          </cell>
          <cell r="V593">
            <v>0</v>
          </cell>
          <cell r="W593" t="str">
            <v/>
          </cell>
          <cell r="X593" t="str">
            <v>N</v>
          </cell>
          <cell r="Y593">
            <v>0</v>
          </cell>
          <cell r="Z593">
            <v>0</v>
          </cell>
          <cell r="AA593">
            <v>0</v>
          </cell>
          <cell r="AB593">
            <v>115</v>
          </cell>
          <cell r="AC593">
            <v>452</v>
          </cell>
          <cell r="AD593" t="str">
            <v>CF829</v>
          </cell>
          <cell r="AE593" t="b">
            <v>0</v>
          </cell>
          <cell r="AG593" t="str">
            <v/>
          </cell>
          <cell r="AH593" t="str">
            <v>CF829</v>
          </cell>
        </row>
        <row r="594">
          <cell r="B594" t="str">
            <v>DC408</v>
          </cell>
          <cell r="C594" t="str">
            <v>Darius</v>
          </cell>
          <cell r="D594" t="str">
            <v>Chng</v>
          </cell>
          <cell r="E594" t="str">
            <v>Imperial</v>
          </cell>
          <cell r="F594" t="str">
            <v>Imperial</v>
          </cell>
          <cell r="G594" t="str">
            <v>Male</v>
          </cell>
          <cell r="H594" t="str">
            <v>N</v>
          </cell>
          <cell r="I594" t="str">
            <v>Student</v>
          </cell>
          <cell r="J594">
            <v>0</v>
          </cell>
          <cell r="K594" t="str">
            <v/>
          </cell>
          <cell r="L594" t="str">
            <v>N</v>
          </cell>
          <cell r="M594">
            <v>0</v>
          </cell>
          <cell r="N594" t="str">
            <v/>
          </cell>
          <cell r="O594" t="str">
            <v>N</v>
          </cell>
          <cell r="P594">
            <v>0</v>
          </cell>
          <cell r="Q594" t="str">
            <v/>
          </cell>
          <cell r="R594" t="str">
            <v>N</v>
          </cell>
          <cell r="S594">
            <v>0</v>
          </cell>
          <cell r="T594" t="str">
            <v/>
          </cell>
          <cell r="U594" t="str">
            <v>N</v>
          </cell>
          <cell r="V594">
            <v>0</v>
          </cell>
          <cell r="W594" t="str">
            <v/>
          </cell>
          <cell r="X594" t="str">
            <v>N</v>
          </cell>
          <cell r="Y594">
            <v>0</v>
          </cell>
          <cell r="Z594">
            <v>0</v>
          </cell>
          <cell r="AA594">
            <v>0</v>
          </cell>
          <cell r="AB594">
            <v>115</v>
          </cell>
          <cell r="AC594">
            <v>453</v>
          </cell>
          <cell r="AD594" t="str">
            <v>DC408</v>
          </cell>
          <cell r="AE594" t="b">
            <v>0</v>
          </cell>
          <cell r="AG594" t="str">
            <v/>
          </cell>
          <cell r="AH594" t="str">
            <v>DC408</v>
          </cell>
        </row>
        <row r="595">
          <cell r="B595" t="str">
            <v>OD264</v>
          </cell>
          <cell r="C595" t="str">
            <v>Oliver</v>
          </cell>
          <cell r="D595" t="str">
            <v>Dickinson</v>
          </cell>
          <cell r="E595" t="str">
            <v>SMU</v>
          </cell>
          <cell r="F595" t="str">
            <v>SMU</v>
          </cell>
          <cell r="G595" t="str">
            <v>Male</v>
          </cell>
          <cell r="H595" t="str">
            <v>N</v>
          </cell>
          <cell r="I595" t="str">
            <v>Student</v>
          </cell>
          <cell r="J595">
            <v>0</v>
          </cell>
          <cell r="K595" t="str">
            <v/>
          </cell>
          <cell r="L595" t="str">
            <v>N</v>
          </cell>
          <cell r="M595">
            <v>0</v>
          </cell>
          <cell r="N595" t="str">
            <v/>
          </cell>
          <cell r="O595" t="str">
            <v>N</v>
          </cell>
          <cell r="P595">
            <v>0</v>
          </cell>
          <cell r="Q595" t="str">
            <v/>
          </cell>
          <cell r="R595" t="str">
            <v>N</v>
          </cell>
          <cell r="S595">
            <v>0</v>
          </cell>
          <cell r="T595" t="str">
            <v/>
          </cell>
          <cell r="U595" t="str">
            <v>N</v>
          </cell>
          <cell r="V595">
            <v>0</v>
          </cell>
          <cell r="W595" t="str">
            <v/>
          </cell>
          <cell r="X595" t="str">
            <v>N</v>
          </cell>
          <cell r="Y595">
            <v>0</v>
          </cell>
          <cell r="Z595">
            <v>0</v>
          </cell>
          <cell r="AA595">
            <v>0</v>
          </cell>
          <cell r="AB595">
            <v>115</v>
          </cell>
          <cell r="AC595">
            <v>454</v>
          </cell>
          <cell r="AD595" t="str">
            <v>OD264</v>
          </cell>
          <cell r="AE595" t="b">
            <v>0</v>
          </cell>
          <cell r="AG595" t="str">
            <v/>
          </cell>
          <cell r="AH595" t="str">
            <v>OD264</v>
          </cell>
        </row>
        <row r="596">
          <cell r="B596" t="str">
            <v>EC818</v>
          </cell>
          <cell r="C596" t="str">
            <v>Ellis</v>
          </cell>
          <cell r="D596" t="str">
            <v>Cross</v>
          </cell>
          <cell r="E596" t="str">
            <v>SMU</v>
          </cell>
          <cell r="F596" t="str">
            <v>SMU</v>
          </cell>
          <cell r="G596" t="str">
            <v>Male</v>
          </cell>
          <cell r="H596" t="str">
            <v>N</v>
          </cell>
          <cell r="I596" t="str">
            <v>Student</v>
          </cell>
          <cell r="J596">
            <v>0</v>
          </cell>
          <cell r="K596" t="str">
            <v/>
          </cell>
          <cell r="L596" t="str">
            <v>N</v>
          </cell>
          <cell r="M596">
            <v>0</v>
          </cell>
          <cell r="N596" t="str">
            <v/>
          </cell>
          <cell r="O596" t="str">
            <v>N</v>
          </cell>
          <cell r="P596">
            <v>0</v>
          </cell>
          <cell r="Q596" t="str">
            <v/>
          </cell>
          <cell r="R596" t="str">
            <v>N</v>
          </cell>
          <cell r="S596">
            <v>0</v>
          </cell>
          <cell r="T596" t="str">
            <v/>
          </cell>
          <cell r="U596" t="str">
            <v>N</v>
          </cell>
          <cell r="V596">
            <v>0</v>
          </cell>
          <cell r="W596" t="str">
            <v/>
          </cell>
          <cell r="X596" t="str">
            <v>N</v>
          </cell>
          <cell r="Y596">
            <v>0</v>
          </cell>
          <cell r="Z596">
            <v>0</v>
          </cell>
          <cell r="AA596">
            <v>0</v>
          </cell>
          <cell r="AB596">
            <v>115</v>
          </cell>
          <cell r="AC596">
            <v>455</v>
          </cell>
          <cell r="AD596" t="str">
            <v>EC818</v>
          </cell>
          <cell r="AE596" t="b">
            <v>0</v>
          </cell>
          <cell r="AG596" t="str">
            <v/>
          </cell>
          <cell r="AH596" t="str">
            <v>EC818</v>
          </cell>
        </row>
        <row r="597">
          <cell r="B597" t="str">
            <v>EM390</v>
          </cell>
          <cell r="C597" t="str">
            <v>Ed</v>
          </cell>
          <cell r="D597" t="str">
            <v>Mason</v>
          </cell>
          <cell r="E597" t="str">
            <v>SMU</v>
          </cell>
          <cell r="F597" t="str">
            <v>SMU</v>
          </cell>
          <cell r="G597" t="str">
            <v>Male</v>
          </cell>
          <cell r="H597" t="str">
            <v>N</v>
          </cell>
          <cell r="I597" t="str">
            <v>Student</v>
          </cell>
          <cell r="J597">
            <v>0</v>
          </cell>
          <cell r="K597" t="str">
            <v/>
          </cell>
          <cell r="L597" t="str">
            <v>N</v>
          </cell>
          <cell r="M597">
            <v>0</v>
          </cell>
          <cell r="N597" t="str">
            <v/>
          </cell>
          <cell r="O597" t="str">
            <v>N</v>
          </cell>
          <cell r="P597">
            <v>0</v>
          </cell>
          <cell r="Q597" t="str">
            <v/>
          </cell>
          <cell r="R597" t="str">
            <v>N</v>
          </cell>
          <cell r="S597">
            <v>0</v>
          </cell>
          <cell r="T597" t="str">
            <v/>
          </cell>
          <cell r="U597" t="str">
            <v>N</v>
          </cell>
          <cell r="V597">
            <v>0</v>
          </cell>
          <cell r="W597" t="str">
            <v/>
          </cell>
          <cell r="X597" t="str">
            <v>N</v>
          </cell>
          <cell r="Y597">
            <v>0</v>
          </cell>
          <cell r="Z597">
            <v>0</v>
          </cell>
          <cell r="AA597">
            <v>0</v>
          </cell>
          <cell r="AB597">
            <v>115</v>
          </cell>
          <cell r="AC597">
            <v>456</v>
          </cell>
          <cell r="AD597" t="str">
            <v>EM390</v>
          </cell>
          <cell r="AE597" t="b">
            <v>0</v>
          </cell>
          <cell r="AG597" t="str">
            <v/>
          </cell>
          <cell r="AH597" t="str">
            <v>EM390</v>
          </cell>
        </row>
        <row r="598">
          <cell r="B598" t="str">
            <v>RW249</v>
          </cell>
          <cell r="C598" t="str">
            <v>Robert</v>
          </cell>
          <cell r="D598" t="str">
            <v>Waterhouse</v>
          </cell>
          <cell r="E598" t="str">
            <v>Imperial</v>
          </cell>
          <cell r="F598" t="str">
            <v>Imperial</v>
          </cell>
          <cell r="G598" t="str">
            <v>Male</v>
          </cell>
          <cell r="H598" t="str">
            <v>N</v>
          </cell>
          <cell r="I598" t="str">
            <v>Student</v>
          </cell>
          <cell r="J598">
            <v>0</v>
          </cell>
          <cell r="K598" t="str">
            <v/>
          </cell>
          <cell r="L598" t="str">
            <v>N</v>
          </cell>
          <cell r="M598">
            <v>0</v>
          </cell>
          <cell r="N598" t="str">
            <v/>
          </cell>
          <cell r="O598" t="str">
            <v>N</v>
          </cell>
          <cell r="P598">
            <v>0</v>
          </cell>
          <cell r="Q598" t="str">
            <v/>
          </cell>
          <cell r="R598" t="str">
            <v>N</v>
          </cell>
          <cell r="S598">
            <v>0</v>
          </cell>
          <cell r="T598" t="str">
            <v/>
          </cell>
          <cell r="U598" t="str">
            <v>N</v>
          </cell>
          <cell r="V598">
            <v>0</v>
          </cell>
          <cell r="W598" t="str">
            <v/>
          </cell>
          <cell r="X598" t="str">
            <v>N</v>
          </cell>
          <cell r="Y598">
            <v>0</v>
          </cell>
          <cell r="Z598">
            <v>0</v>
          </cell>
          <cell r="AA598">
            <v>0</v>
          </cell>
          <cell r="AB598">
            <v>115</v>
          </cell>
          <cell r="AC598">
            <v>457</v>
          </cell>
          <cell r="AD598" t="str">
            <v>RW249</v>
          </cell>
          <cell r="AE598" t="b">
            <v>0</v>
          </cell>
          <cell r="AG598" t="str">
            <v/>
          </cell>
          <cell r="AH598" t="str">
            <v>RW249</v>
          </cell>
        </row>
        <row r="599">
          <cell r="B599" t="str">
            <v>CC143</v>
          </cell>
          <cell r="C599" t="str">
            <v>Callum</v>
          </cell>
          <cell r="D599" t="str">
            <v>Charleston</v>
          </cell>
          <cell r="E599" t="str">
            <v>SMU</v>
          </cell>
          <cell r="F599" t="str">
            <v>SMU</v>
          </cell>
          <cell r="G599" t="str">
            <v>Male</v>
          </cell>
          <cell r="H599" t="str">
            <v>N</v>
          </cell>
          <cell r="I599" t="str">
            <v>Student</v>
          </cell>
          <cell r="J599">
            <v>0</v>
          </cell>
          <cell r="K599" t="str">
            <v/>
          </cell>
          <cell r="L599" t="str">
            <v>N</v>
          </cell>
          <cell r="M599">
            <v>0</v>
          </cell>
          <cell r="N599" t="str">
            <v/>
          </cell>
          <cell r="O599" t="str">
            <v>N</v>
          </cell>
          <cell r="P599">
            <v>0</v>
          </cell>
          <cell r="Q599" t="str">
            <v/>
          </cell>
          <cell r="R599" t="str">
            <v>N</v>
          </cell>
          <cell r="S599">
            <v>0</v>
          </cell>
          <cell r="T599" t="str">
            <v/>
          </cell>
          <cell r="U599" t="str">
            <v>N</v>
          </cell>
          <cell r="V599">
            <v>0</v>
          </cell>
          <cell r="W599" t="str">
            <v/>
          </cell>
          <cell r="X599" t="str">
            <v>N</v>
          </cell>
          <cell r="Y599">
            <v>0</v>
          </cell>
          <cell r="Z599">
            <v>0</v>
          </cell>
          <cell r="AA599">
            <v>0</v>
          </cell>
          <cell r="AB599">
            <v>115</v>
          </cell>
          <cell r="AC599">
            <v>458</v>
          </cell>
          <cell r="AD599" t="str">
            <v>CC143</v>
          </cell>
          <cell r="AE599" t="b">
            <v>0</v>
          </cell>
          <cell r="AG599" t="str">
            <v/>
          </cell>
          <cell r="AH599" t="str">
            <v>CC143</v>
          </cell>
        </row>
        <row r="600">
          <cell r="B600" t="str">
            <v>EC662</v>
          </cell>
          <cell r="C600" t="str">
            <v>Euan</v>
          </cell>
          <cell r="D600" t="str">
            <v>Campbell</v>
          </cell>
          <cell r="E600" t="str">
            <v>SMU</v>
          </cell>
          <cell r="F600" t="str">
            <v>SMU</v>
          </cell>
          <cell r="G600" t="str">
            <v>Male</v>
          </cell>
          <cell r="H600" t="str">
            <v>N</v>
          </cell>
          <cell r="I600" t="str">
            <v>Student</v>
          </cell>
          <cell r="J600">
            <v>0</v>
          </cell>
          <cell r="K600" t="str">
            <v/>
          </cell>
          <cell r="L600" t="str">
            <v>N</v>
          </cell>
          <cell r="M600">
            <v>0</v>
          </cell>
          <cell r="N600" t="str">
            <v/>
          </cell>
          <cell r="O600" t="str">
            <v>N</v>
          </cell>
          <cell r="P600">
            <v>0</v>
          </cell>
          <cell r="Q600" t="str">
            <v/>
          </cell>
          <cell r="R600" t="str">
            <v>N</v>
          </cell>
          <cell r="S600">
            <v>0</v>
          </cell>
          <cell r="T600" t="str">
            <v/>
          </cell>
          <cell r="U600" t="str">
            <v>N</v>
          </cell>
          <cell r="V600">
            <v>0</v>
          </cell>
          <cell r="W600" t="str">
            <v/>
          </cell>
          <cell r="X600" t="str">
            <v>N</v>
          </cell>
          <cell r="Y600">
            <v>0</v>
          </cell>
          <cell r="Z600">
            <v>0</v>
          </cell>
          <cell r="AA600">
            <v>0</v>
          </cell>
          <cell r="AB600">
            <v>115</v>
          </cell>
          <cell r="AC600">
            <v>459</v>
          </cell>
          <cell r="AD600" t="str">
            <v>EC662</v>
          </cell>
          <cell r="AE600" t="b">
            <v>0</v>
          </cell>
          <cell r="AG600" t="str">
            <v/>
          </cell>
          <cell r="AH600" t="str">
            <v>EC662</v>
          </cell>
        </row>
        <row r="601">
          <cell r="B601" t="str">
            <v>BS526</v>
          </cell>
          <cell r="C601" t="str">
            <v>Bikram </v>
          </cell>
          <cell r="D601" t="str">
            <v>Singh</v>
          </cell>
          <cell r="E601" t="str">
            <v>SMU</v>
          </cell>
          <cell r="F601" t="str">
            <v>SMU</v>
          </cell>
          <cell r="G601" t="str">
            <v>Male</v>
          </cell>
          <cell r="H601" t="str">
            <v>N</v>
          </cell>
          <cell r="I601" t="str">
            <v>Student</v>
          </cell>
          <cell r="J601">
            <v>0</v>
          </cell>
          <cell r="K601" t="str">
            <v/>
          </cell>
          <cell r="L601" t="str">
            <v>N</v>
          </cell>
          <cell r="M601">
            <v>0</v>
          </cell>
          <cell r="N601" t="str">
            <v/>
          </cell>
          <cell r="O601" t="str">
            <v>N</v>
          </cell>
          <cell r="P601">
            <v>0</v>
          </cell>
          <cell r="Q601" t="str">
            <v/>
          </cell>
          <cell r="R601" t="str">
            <v>N</v>
          </cell>
          <cell r="S601">
            <v>0</v>
          </cell>
          <cell r="T601" t="str">
            <v/>
          </cell>
          <cell r="U601" t="str">
            <v>N</v>
          </cell>
          <cell r="V601">
            <v>0</v>
          </cell>
          <cell r="W601" t="str">
            <v/>
          </cell>
          <cell r="X601" t="str">
            <v>N</v>
          </cell>
          <cell r="Y601">
            <v>0</v>
          </cell>
          <cell r="Z601">
            <v>0</v>
          </cell>
          <cell r="AA601">
            <v>0</v>
          </cell>
          <cell r="AB601">
            <v>115</v>
          </cell>
          <cell r="AC601">
            <v>460</v>
          </cell>
          <cell r="AD601" t="str">
            <v>BS526</v>
          </cell>
          <cell r="AE601" t="b">
            <v>0</v>
          </cell>
          <cell r="AG601" t="str">
            <v/>
          </cell>
          <cell r="AH601" t="str">
            <v>BS526</v>
          </cell>
        </row>
        <row r="602">
          <cell r="B602" t="str">
            <v>LR774</v>
          </cell>
          <cell r="C602" t="str">
            <v>Lucy</v>
          </cell>
          <cell r="D602" t="str">
            <v>Rochford</v>
          </cell>
          <cell r="E602" t="str">
            <v>SMU</v>
          </cell>
          <cell r="F602" t="str">
            <v>SMU</v>
          </cell>
          <cell r="G602" t="str">
            <v>Female</v>
          </cell>
          <cell r="H602" t="str">
            <v>N</v>
          </cell>
          <cell r="I602" t="str">
            <v>Student</v>
          </cell>
          <cell r="J602">
            <v>0</v>
          </cell>
          <cell r="K602" t="str">
            <v/>
          </cell>
          <cell r="L602" t="str">
            <v>N</v>
          </cell>
          <cell r="M602">
            <v>0</v>
          </cell>
          <cell r="N602" t="str">
            <v/>
          </cell>
          <cell r="O602" t="str">
            <v>N</v>
          </cell>
          <cell r="P602">
            <v>0</v>
          </cell>
          <cell r="Q602" t="str">
            <v/>
          </cell>
          <cell r="R602" t="str">
            <v>N</v>
          </cell>
          <cell r="S602">
            <v>0</v>
          </cell>
          <cell r="T602" t="str">
            <v/>
          </cell>
          <cell r="U602" t="str">
            <v>N</v>
          </cell>
          <cell r="V602">
            <v>0</v>
          </cell>
          <cell r="W602" t="str">
            <v/>
          </cell>
          <cell r="X602" t="str">
            <v>N</v>
          </cell>
          <cell r="Y602">
            <v>0</v>
          </cell>
          <cell r="Z602">
            <v>0</v>
          </cell>
          <cell r="AA602" t="b">
            <v>0</v>
          </cell>
          <cell r="AB602" t="str">
            <v/>
          </cell>
          <cell r="AC602" t="str">
            <v/>
          </cell>
          <cell r="AD602" t="str">
            <v>LR774</v>
          </cell>
          <cell r="AE602">
            <v>0</v>
          </cell>
          <cell r="AG602">
            <v>360</v>
          </cell>
          <cell r="AH602" t="str">
            <v>LR774</v>
          </cell>
        </row>
        <row r="603">
          <cell r="B603" t="str">
            <v>BS112</v>
          </cell>
          <cell r="C603" t="str">
            <v>Brandon</v>
          </cell>
          <cell r="D603" t="str">
            <v>Seah</v>
          </cell>
          <cell r="E603" t="str">
            <v>LSE</v>
          </cell>
          <cell r="F603" t="str">
            <v>LSE</v>
          </cell>
          <cell r="G603" t="str">
            <v>Male</v>
          </cell>
          <cell r="H603" t="str">
            <v>N</v>
          </cell>
          <cell r="I603" t="str">
            <v>Student</v>
          </cell>
          <cell r="J603">
            <v>0</v>
          </cell>
          <cell r="K603" t="str">
            <v/>
          </cell>
          <cell r="L603" t="str">
            <v>N</v>
          </cell>
          <cell r="M603">
            <v>0</v>
          </cell>
          <cell r="N603" t="str">
            <v/>
          </cell>
          <cell r="O603" t="str">
            <v>N</v>
          </cell>
          <cell r="P603">
            <v>0</v>
          </cell>
          <cell r="Q603" t="str">
            <v/>
          </cell>
          <cell r="R603" t="str">
            <v>N</v>
          </cell>
          <cell r="S603">
            <v>0</v>
          </cell>
          <cell r="T603" t="str">
            <v/>
          </cell>
          <cell r="U603" t="str">
            <v>N</v>
          </cell>
          <cell r="V603">
            <v>0</v>
          </cell>
          <cell r="W603" t="str">
            <v/>
          </cell>
          <cell r="X603" t="str">
            <v>N</v>
          </cell>
          <cell r="Y603">
            <v>0</v>
          </cell>
          <cell r="Z603">
            <v>0</v>
          </cell>
          <cell r="AA603">
            <v>0</v>
          </cell>
          <cell r="AB603">
            <v>115</v>
          </cell>
          <cell r="AC603">
            <v>461</v>
          </cell>
          <cell r="AD603" t="str">
            <v>BS112</v>
          </cell>
          <cell r="AE603" t="b">
            <v>0</v>
          </cell>
          <cell r="AG603" t="str">
            <v/>
          </cell>
          <cell r="AH603" t="str">
            <v>BS112</v>
          </cell>
        </row>
        <row r="604">
          <cell r="B604" t="str">
            <v>AL128</v>
          </cell>
          <cell r="C604" t="str">
            <v>Alison</v>
          </cell>
          <cell r="D604" t="str">
            <v>Lui</v>
          </cell>
          <cell r="E604" t="str">
            <v>KCL</v>
          </cell>
          <cell r="F604" t="str">
            <v>King's</v>
          </cell>
          <cell r="G604" t="str">
            <v>Female</v>
          </cell>
          <cell r="H604" t="str">
            <v>N</v>
          </cell>
          <cell r="I604" t="str">
            <v>Student</v>
          </cell>
          <cell r="J604">
            <v>0</v>
          </cell>
          <cell r="K604" t="str">
            <v/>
          </cell>
          <cell r="L604" t="str">
            <v>N</v>
          </cell>
          <cell r="M604">
            <v>0</v>
          </cell>
          <cell r="N604" t="str">
            <v/>
          </cell>
          <cell r="O604" t="str">
            <v>N</v>
          </cell>
          <cell r="P604">
            <v>0</v>
          </cell>
          <cell r="Q604" t="str">
            <v/>
          </cell>
          <cell r="R604" t="str">
            <v>N</v>
          </cell>
          <cell r="S604">
            <v>0</v>
          </cell>
          <cell r="T604" t="str">
            <v/>
          </cell>
          <cell r="U604" t="str">
            <v>N</v>
          </cell>
          <cell r="V604">
            <v>0</v>
          </cell>
          <cell r="W604" t="str">
            <v/>
          </cell>
          <cell r="X604" t="str">
            <v>N</v>
          </cell>
          <cell r="Y604">
            <v>0</v>
          </cell>
          <cell r="Z604">
            <v>0</v>
          </cell>
          <cell r="AA604" t="b">
            <v>0</v>
          </cell>
          <cell r="AB604" t="str">
            <v/>
          </cell>
          <cell r="AC604" t="str">
            <v/>
          </cell>
          <cell r="AD604" t="str">
            <v>AL128</v>
          </cell>
          <cell r="AE604">
            <v>0</v>
          </cell>
          <cell r="AG604">
            <v>361</v>
          </cell>
          <cell r="AH604" t="str">
            <v>AL128</v>
          </cell>
        </row>
        <row r="605">
          <cell r="B605" t="str">
            <v>JW711</v>
          </cell>
          <cell r="C605" t="str">
            <v>Jason</v>
          </cell>
          <cell r="D605" t="str">
            <v>Wilson</v>
          </cell>
          <cell r="E605" t="str">
            <v>Essex</v>
          </cell>
          <cell r="F605" t="str">
            <v>Essex</v>
          </cell>
          <cell r="G605" t="str">
            <v>Male</v>
          </cell>
          <cell r="H605" t="str">
            <v>N</v>
          </cell>
          <cell r="I605" t="str">
            <v>Student</v>
          </cell>
          <cell r="J605">
            <v>0</v>
          </cell>
          <cell r="K605" t="str">
            <v/>
          </cell>
          <cell r="L605" t="str">
            <v>N</v>
          </cell>
          <cell r="M605">
            <v>0</v>
          </cell>
          <cell r="N605" t="str">
            <v/>
          </cell>
          <cell r="O605" t="str">
            <v>N</v>
          </cell>
          <cell r="P605">
            <v>0</v>
          </cell>
          <cell r="Q605" t="str">
            <v/>
          </cell>
          <cell r="R605" t="str">
            <v>N</v>
          </cell>
          <cell r="S605">
            <v>0</v>
          </cell>
          <cell r="T605" t="str">
            <v/>
          </cell>
          <cell r="U605" t="str">
            <v>N</v>
          </cell>
          <cell r="V605">
            <v>0</v>
          </cell>
          <cell r="W605" t="str">
            <v/>
          </cell>
          <cell r="X605" t="str">
            <v>N</v>
          </cell>
          <cell r="Y605">
            <v>0</v>
          </cell>
          <cell r="Z605">
            <v>0</v>
          </cell>
          <cell r="AA605">
            <v>0</v>
          </cell>
          <cell r="AB605">
            <v>115</v>
          </cell>
          <cell r="AC605">
            <v>462</v>
          </cell>
          <cell r="AD605" t="str">
            <v>JW711</v>
          </cell>
          <cell r="AE605" t="b">
            <v>0</v>
          </cell>
          <cell r="AG605" t="str">
            <v/>
          </cell>
          <cell r="AH605" t="str">
            <v>JW711</v>
          </cell>
        </row>
        <row r="606">
          <cell r="B606" t="str">
            <v>TO141</v>
          </cell>
          <cell r="C606" t="str">
            <v>Toyin</v>
          </cell>
          <cell r="D606" t="str">
            <v>Olufemi</v>
          </cell>
          <cell r="E606" t="str">
            <v>Essex</v>
          </cell>
          <cell r="F606" t="str">
            <v>Essex</v>
          </cell>
          <cell r="G606" t="str">
            <v>Female</v>
          </cell>
          <cell r="H606" t="str">
            <v>N</v>
          </cell>
          <cell r="I606" t="str">
            <v>Student</v>
          </cell>
          <cell r="J606">
            <v>0</v>
          </cell>
          <cell r="K606" t="str">
            <v/>
          </cell>
          <cell r="L606" t="str">
            <v>N</v>
          </cell>
          <cell r="M606">
            <v>0</v>
          </cell>
          <cell r="N606" t="str">
            <v/>
          </cell>
          <cell r="O606" t="str">
            <v>N</v>
          </cell>
          <cell r="P606">
            <v>0</v>
          </cell>
          <cell r="Q606" t="str">
            <v/>
          </cell>
          <cell r="R606" t="str">
            <v>N</v>
          </cell>
          <cell r="S606">
            <v>0</v>
          </cell>
          <cell r="T606" t="str">
            <v/>
          </cell>
          <cell r="U606" t="str">
            <v>N</v>
          </cell>
          <cell r="V606">
            <v>0</v>
          </cell>
          <cell r="W606" t="str">
            <v/>
          </cell>
          <cell r="X606" t="str">
            <v>N</v>
          </cell>
          <cell r="Y606">
            <v>0</v>
          </cell>
          <cell r="Z606">
            <v>0</v>
          </cell>
          <cell r="AA606" t="b">
            <v>0</v>
          </cell>
          <cell r="AB606" t="str">
            <v/>
          </cell>
          <cell r="AC606" t="str">
            <v/>
          </cell>
          <cell r="AD606" t="str">
            <v>TO141</v>
          </cell>
          <cell r="AE606">
            <v>0</v>
          </cell>
          <cell r="AG606">
            <v>362</v>
          </cell>
          <cell r="AH606" t="str">
            <v>TO141</v>
          </cell>
        </row>
        <row r="607">
          <cell r="B607" t="str">
            <v>MB488</v>
          </cell>
          <cell r="C607" t="str">
            <v>Mike</v>
          </cell>
          <cell r="D607" t="str">
            <v>Boucher</v>
          </cell>
          <cell r="E607">
            <v>0</v>
          </cell>
          <cell r="F607" t="str">
            <v>Guest</v>
          </cell>
          <cell r="G607" t="str">
            <v>Male</v>
          </cell>
          <cell r="H607" t="str">
            <v>N</v>
          </cell>
          <cell r="I607" t="str">
            <v>Guest</v>
          </cell>
          <cell r="J607">
            <v>0</v>
          </cell>
          <cell r="K607" t="str">
            <v/>
          </cell>
          <cell r="L607" t="str">
            <v>N</v>
          </cell>
          <cell r="M607">
            <v>0</v>
          </cell>
          <cell r="N607" t="str">
            <v/>
          </cell>
          <cell r="O607" t="str">
            <v>N</v>
          </cell>
          <cell r="P607">
            <v>0</v>
          </cell>
          <cell r="Q607" t="str">
            <v/>
          </cell>
          <cell r="R607" t="str">
            <v>N</v>
          </cell>
          <cell r="S607">
            <v>0</v>
          </cell>
          <cell r="T607" t="str">
            <v/>
          </cell>
          <cell r="U607" t="str">
            <v>N</v>
          </cell>
          <cell r="V607">
            <v>0</v>
          </cell>
          <cell r="W607" t="str">
            <v/>
          </cell>
          <cell r="X607" t="str">
            <v>N</v>
          </cell>
          <cell r="Y607">
            <v>0</v>
          </cell>
          <cell r="Z607">
            <v>0</v>
          </cell>
          <cell r="AA607">
            <v>0</v>
          </cell>
          <cell r="AB607">
            <v>115</v>
          </cell>
          <cell r="AC607">
            <v>463</v>
          </cell>
          <cell r="AD607" t="str">
            <v>MB488</v>
          </cell>
          <cell r="AE607" t="b">
            <v>0</v>
          </cell>
          <cell r="AG607" t="str">
            <v/>
          </cell>
          <cell r="AH607" t="str">
            <v>MB488</v>
          </cell>
        </row>
        <row r="608">
          <cell r="B608" t="str">
            <v>HK171</v>
          </cell>
          <cell r="C608" t="str">
            <v>Hamad</v>
          </cell>
          <cell r="D608" t="str">
            <v>Khan</v>
          </cell>
          <cell r="E608" t="str">
            <v>UCL</v>
          </cell>
          <cell r="F608" t="str">
            <v>UCL</v>
          </cell>
          <cell r="G608" t="str">
            <v>Male</v>
          </cell>
          <cell r="H608" t="str">
            <v>N</v>
          </cell>
          <cell r="I608" t="str">
            <v>Student</v>
          </cell>
          <cell r="J608">
            <v>0</v>
          </cell>
          <cell r="K608" t="str">
            <v/>
          </cell>
          <cell r="L608" t="str">
            <v>N</v>
          </cell>
          <cell r="M608">
            <v>0</v>
          </cell>
          <cell r="N608" t="str">
            <v/>
          </cell>
          <cell r="O608" t="str">
            <v>N</v>
          </cell>
          <cell r="P608">
            <v>0</v>
          </cell>
          <cell r="Q608" t="str">
            <v/>
          </cell>
          <cell r="R608" t="str">
            <v>N</v>
          </cell>
          <cell r="S608">
            <v>0</v>
          </cell>
          <cell r="T608" t="str">
            <v/>
          </cell>
          <cell r="U608" t="str">
            <v>N</v>
          </cell>
          <cell r="V608">
            <v>0</v>
          </cell>
          <cell r="W608" t="str">
            <v/>
          </cell>
          <cell r="X608" t="str">
            <v>N</v>
          </cell>
          <cell r="Y608">
            <v>0</v>
          </cell>
          <cell r="Z608">
            <v>0</v>
          </cell>
          <cell r="AA608">
            <v>0</v>
          </cell>
          <cell r="AB608">
            <v>115</v>
          </cell>
          <cell r="AC608">
            <v>464</v>
          </cell>
          <cell r="AD608" t="str">
            <v>HK171</v>
          </cell>
          <cell r="AE608" t="b">
            <v>0</v>
          </cell>
          <cell r="AG608" t="str">
            <v/>
          </cell>
          <cell r="AH608" t="str">
            <v>HK171</v>
          </cell>
        </row>
        <row r="609">
          <cell r="B609" t="str">
            <v>JH746</v>
          </cell>
          <cell r="C609" t="str">
            <v>Joshua</v>
          </cell>
          <cell r="D609" t="str">
            <v>Hia</v>
          </cell>
          <cell r="E609" t="str">
            <v>UCL</v>
          </cell>
          <cell r="F609" t="str">
            <v>UCL</v>
          </cell>
          <cell r="G609" t="str">
            <v>Male</v>
          </cell>
          <cell r="H609" t="str">
            <v>N</v>
          </cell>
          <cell r="I609" t="str">
            <v>Student</v>
          </cell>
          <cell r="J609">
            <v>0</v>
          </cell>
          <cell r="K609" t="str">
            <v/>
          </cell>
          <cell r="L609" t="str">
            <v>N</v>
          </cell>
          <cell r="M609">
            <v>0</v>
          </cell>
          <cell r="N609" t="str">
            <v/>
          </cell>
          <cell r="O609" t="str">
            <v>N</v>
          </cell>
          <cell r="P609">
            <v>0</v>
          </cell>
          <cell r="Q609" t="str">
            <v/>
          </cell>
          <cell r="R609" t="str">
            <v>N</v>
          </cell>
          <cell r="S609">
            <v>0</v>
          </cell>
          <cell r="T609" t="str">
            <v/>
          </cell>
          <cell r="U609" t="str">
            <v>N</v>
          </cell>
          <cell r="V609">
            <v>0</v>
          </cell>
          <cell r="W609" t="str">
            <v/>
          </cell>
          <cell r="X609" t="str">
            <v>N</v>
          </cell>
          <cell r="Y609">
            <v>0</v>
          </cell>
          <cell r="Z609">
            <v>0</v>
          </cell>
          <cell r="AA609">
            <v>0</v>
          </cell>
          <cell r="AB609">
            <v>115</v>
          </cell>
          <cell r="AC609">
            <v>465</v>
          </cell>
          <cell r="AD609" t="str">
            <v>JH746</v>
          </cell>
          <cell r="AE609" t="b">
            <v>0</v>
          </cell>
          <cell r="AG609" t="str">
            <v/>
          </cell>
          <cell r="AH609" t="str">
            <v>JH746</v>
          </cell>
        </row>
        <row r="610">
          <cell r="B610" t="str">
            <v>AE745</v>
          </cell>
          <cell r="C610" t="str">
            <v>Aeron</v>
          </cell>
          <cell r="D610" t="str">
            <v>Evans</v>
          </cell>
          <cell r="E610" t="str">
            <v>UCL</v>
          </cell>
          <cell r="F610" t="str">
            <v>UCL</v>
          </cell>
          <cell r="G610" t="str">
            <v>Male</v>
          </cell>
          <cell r="H610" t="str">
            <v>N</v>
          </cell>
          <cell r="I610" t="str">
            <v>Student</v>
          </cell>
          <cell r="J610">
            <v>0</v>
          </cell>
          <cell r="K610" t="str">
            <v/>
          </cell>
          <cell r="L610" t="str">
            <v>N</v>
          </cell>
          <cell r="M610">
            <v>0</v>
          </cell>
          <cell r="N610" t="str">
            <v/>
          </cell>
          <cell r="O610" t="str">
            <v>N</v>
          </cell>
          <cell r="P610">
            <v>0</v>
          </cell>
          <cell r="Q610" t="str">
            <v/>
          </cell>
          <cell r="R610" t="str">
            <v>N</v>
          </cell>
          <cell r="S610">
            <v>0</v>
          </cell>
          <cell r="T610" t="str">
            <v/>
          </cell>
          <cell r="U610" t="str">
            <v>N</v>
          </cell>
          <cell r="V610">
            <v>0</v>
          </cell>
          <cell r="W610" t="str">
            <v/>
          </cell>
          <cell r="X610" t="str">
            <v>N</v>
          </cell>
          <cell r="Y610">
            <v>0</v>
          </cell>
          <cell r="Z610">
            <v>0</v>
          </cell>
          <cell r="AA610">
            <v>0</v>
          </cell>
          <cell r="AB610">
            <v>115</v>
          </cell>
          <cell r="AC610">
            <v>466</v>
          </cell>
          <cell r="AD610" t="str">
            <v>AE745</v>
          </cell>
          <cell r="AE610" t="b">
            <v>0</v>
          </cell>
          <cell r="AG610" t="str">
            <v/>
          </cell>
          <cell r="AH610" t="str">
            <v>AE745</v>
          </cell>
        </row>
        <row r="611">
          <cell r="B611" t="str">
            <v>CO897</v>
          </cell>
          <cell r="C611" t="str">
            <v>Chioma</v>
          </cell>
          <cell r="D611" t="str">
            <v>Okonji</v>
          </cell>
          <cell r="E611" t="str">
            <v>UCL</v>
          </cell>
          <cell r="F611" t="str">
            <v>UCL</v>
          </cell>
          <cell r="G611" t="str">
            <v>Female</v>
          </cell>
          <cell r="H611" t="str">
            <v>N</v>
          </cell>
          <cell r="I611" t="str">
            <v>Student</v>
          </cell>
          <cell r="J611">
            <v>0</v>
          </cell>
          <cell r="K611" t="str">
            <v/>
          </cell>
          <cell r="L611" t="str">
            <v>N</v>
          </cell>
          <cell r="M611">
            <v>0</v>
          </cell>
          <cell r="N611" t="str">
            <v/>
          </cell>
          <cell r="O611" t="str">
            <v>N</v>
          </cell>
          <cell r="P611">
            <v>0</v>
          </cell>
          <cell r="Q611" t="str">
            <v/>
          </cell>
          <cell r="R611" t="str">
            <v>N</v>
          </cell>
          <cell r="S611">
            <v>0</v>
          </cell>
          <cell r="T611" t="str">
            <v/>
          </cell>
          <cell r="U611" t="str">
            <v>N</v>
          </cell>
          <cell r="V611">
            <v>0</v>
          </cell>
          <cell r="W611" t="str">
            <v/>
          </cell>
          <cell r="X611" t="str">
            <v>N</v>
          </cell>
          <cell r="Y611">
            <v>0</v>
          </cell>
          <cell r="Z611">
            <v>0</v>
          </cell>
          <cell r="AA611" t="b">
            <v>0</v>
          </cell>
          <cell r="AB611" t="str">
            <v/>
          </cell>
          <cell r="AC611" t="str">
            <v/>
          </cell>
          <cell r="AD611" t="str">
            <v>CO897</v>
          </cell>
          <cell r="AE611">
            <v>0</v>
          </cell>
          <cell r="AG611">
            <v>363</v>
          </cell>
          <cell r="AH611" t="str">
            <v>CO897</v>
          </cell>
        </row>
        <row r="612">
          <cell r="B612" t="str">
            <v>WT973</v>
          </cell>
          <cell r="C612" t="str">
            <v>Wen Han</v>
          </cell>
          <cell r="D612" t="str">
            <v>Tan</v>
          </cell>
          <cell r="E612" t="str">
            <v>UCL</v>
          </cell>
          <cell r="F612" t="str">
            <v>UCL</v>
          </cell>
          <cell r="G612" t="str">
            <v>Male</v>
          </cell>
          <cell r="H612" t="str">
            <v>N</v>
          </cell>
          <cell r="I612" t="str">
            <v>Student</v>
          </cell>
          <cell r="J612">
            <v>0</v>
          </cell>
          <cell r="K612" t="str">
            <v/>
          </cell>
          <cell r="L612" t="str">
            <v>N</v>
          </cell>
          <cell r="M612">
            <v>0</v>
          </cell>
          <cell r="N612" t="str">
            <v/>
          </cell>
          <cell r="O612" t="str">
            <v>N</v>
          </cell>
          <cell r="P612">
            <v>0</v>
          </cell>
          <cell r="Q612" t="str">
            <v/>
          </cell>
          <cell r="R612" t="str">
            <v>N</v>
          </cell>
          <cell r="S612">
            <v>0</v>
          </cell>
          <cell r="T612" t="str">
            <v/>
          </cell>
          <cell r="U612" t="str">
            <v>N</v>
          </cell>
          <cell r="V612">
            <v>0</v>
          </cell>
          <cell r="W612" t="str">
            <v/>
          </cell>
          <cell r="X612" t="str">
            <v>N</v>
          </cell>
          <cell r="Y612">
            <v>0</v>
          </cell>
          <cell r="Z612">
            <v>0</v>
          </cell>
          <cell r="AA612">
            <v>0</v>
          </cell>
          <cell r="AB612">
            <v>115</v>
          </cell>
          <cell r="AC612">
            <v>467</v>
          </cell>
          <cell r="AD612" t="str">
            <v>WT973</v>
          </cell>
          <cell r="AE612" t="b">
            <v>0</v>
          </cell>
          <cell r="AG612" t="str">
            <v/>
          </cell>
          <cell r="AH612" t="str">
            <v>WT973</v>
          </cell>
        </row>
        <row r="613">
          <cell r="B613" t="str">
            <v>NC504</v>
          </cell>
          <cell r="C613" t="str">
            <v>Nicholas</v>
          </cell>
          <cell r="D613" t="str">
            <v>Constantinou</v>
          </cell>
          <cell r="E613" t="str">
            <v>KCL</v>
          </cell>
          <cell r="F613" t="str">
            <v>King's</v>
          </cell>
          <cell r="G613" t="str">
            <v>Male</v>
          </cell>
          <cell r="H613" t="str">
            <v>N</v>
          </cell>
          <cell r="I613" t="str">
            <v>Student</v>
          </cell>
          <cell r="J613">
            <v>0</v>
          </cell>
          <cell r="K613" t="str">
            <v/>
          </cell>
          <cell r="L613" t="str">
            <v>N</v>
          </cell>
          <cell r="M613">
            <v>0</v>
          </cell>
          <cell r="N613" t="str">
            <v/>
          </cell>
          <cell r="O613" t="str">
            <v>N</v>
          </cell>
          <cell r="P613">
            <v>0</v>
          </cell>
          <cell r="Q613" t="str">
            <v/>
          </cell>
          <cell r="R613" t="str">
            <v>N</v>
          </cell>
          <cell r="S613">
            <v>0</v>
          </cell>
          <cell r="T613" t="str">
            <v/>
          </cell>
          <cell r="U613" t="str">
            <v>N</v>
          </cell>
          <cell r="V613">
            <v>0</v>
          </cell>
          <cell r="W613" t="str">
            <v/>
          </cell>
          <cell r="X613" t="str">
            <v>N</v>
          </cell>
          <cell r="Y613">
            <v>0</v>
          </cell>
          <cell r="Z613">
            <v>0</v>
          </cell>
          <cell r="AA613">
            <v>0</v>
          </cell>
          <cell r="AB613">
            <v>115</v>
          </cell>
          <cell r="AC613">
            <v>468</v>
          </cell>
          <cell r="AD613" t="str">
            <v>NC504</v>
          </cell>
          <cell r="AE613" t="b">
            <v>0</v>
          </cell>
          <cell r="AG613" t="str">
            <v/>
          </cell>
          <cell r="AH613" t="str">
            <v>NC504</v>
          </cell>
        </row>
        <row r="614">
          <cell r="B614" t="str">
            <v>JC729</v>
          </cell>
          <cell r="C614" t="str">
            <v>Juliette</v>
          </cell>
          <cell r="D614" t="str">
            <v>Champaud</v>
          </cell>
          <cell r="E614" t="str">
            <v>UCL</v>
          </cell>
          <cell r="F614" t="str">
            <v>UCL</v>
          </cell>
          <cell r="G614" t="str">
            <v>Female</v>
          </cell>
          <cell r="H614" t="str">
            <v>N</v>
          </cell>
          <cell r="I614" t="str">
            <v>Student</v>
          </cell>
          <cell r="J614">
            <v>0</v>
          </cell>
          <cell r="K614" t="str">
            <v/>
          </cell>
          <cell r="L614" t="str">
            <v>N</v>
          </cell>
          <cell r="M614">
            <v>0</v>
          </cell>
          <cell r="N614" t="str">
            <v/>
          </cell>
          <cell r="O614" t="str">
            <v>N</v>
          </cell>
          <cell r="P614">
            <v>0</v>
          </cell>
          <cell r="Q614" t="str">
            <v/>
          </cell>
          <cell r="R614" t="str">
            <v>N</v>
          </cell>
          <cell r="S614">
            <v>0</v>
          </cell>
          <cell r="T614" t="str">
            <v/>
          </cell>
          <cell r="U614" t="str">
            <v>N</v>
          </cell>
          <cell r="V614">
            <v>0</v>
          </cell>
          <cell r="W614" t="str">
            <v/>
          </cell>
          <cell r="X614" t="str">
            <v>N</v>
          </cell>
          <cell r="Y614">
            <v>0</v>
          </cell>
          <cell r="Z614">
            <v>0</v>
          </cell>
          <cell r="AA614" t="b">
            <v>0</v>
          </cell>
          <cell r="AB614" t="str">
            <v/>
          </cell>
          <cell r="AC614" t="str">
            <v/>
          </cell>
          <cell r="AD614" t="str">
            <v>JC729</v>
          </cell>
          <cell r="AE614">
            <v>0</v>
          </cell>
          <cell r="AG614">
            <v>364</v>
          </cell>
          <cell r="AH614" t="str">
            <v>JC729</v>
          </cell>
        </row>
        <row r="615">
          <cell r="B615" t="str">
            <v>OE681</v>
          </cell>
          <cell r="C615" t="str">
            <v>Obi</v>
          </cell>
          <cell r="D615" t="str">
            <v>Ezi</v>
          </cell>
          <cell r="E615" t="str">
            <v>KCL</v>
          </cell>
          <cell r="F615" t="str">
            <v>King's</v>
          </cell>
          <cell r="G615" t="str">
            <v>Male</v>
          </cell>
          <cell r="H615" t="str">
            <v>N</v>
          </cell>
          <cell r="I615" t="str">
            <v>Student</v>
          </cell>
          <cell r="J615">
            <v>0</v>
          </cell>
          <cell r="K615" t="str">
            <v/>
          </cell>
          <cell r="L615" t="str">
            <v>N</v>
          </cell>
          <cell r="M615">
            <v>0</v>
          </cell>
          <cell r="N615" t="str">
            <v/>
          </cell>
          <cell r="O615" t="str">
            <v>N</v>
          </cell>
          <cell r="P615">
            <v>0</v>
          </cell>
          <cell r="Q615" t="str">
            <v/>
          </cell>
          <cell r="R615" t="str">
            <v>N</v>
          </cell>
          <cell r="S615">
            <v>0</v>
          </cell>
          <cell r="T615" t="str">
            <v/>
          </cell>
          <cell r="U615" t="str">
            <v>N</v>
          </cell>
          <cell r="V615">
            <v>0</v>
          </cell>
          <cell r="W615" t="str">
            <v/>
          </cell>
          <cell r="X615" t="str">
            <v>N</v>
          </cell>
          <cell r="Y615">
            <v>0</v>
          </cell>
          <cell r="Z615">
            <v>0</v>
          </cell>
          <cell r="AA615">
            <v>0</v>
          </cell>
          <cell r="AB615">
            <v>115</v>
          </cell>
          <cell r="AC615">
            <v>469</v>
          </cell>
          <cell r="AD615" t="str">
            <v>OE681</v>
          </cell>
          <cell r="AE615" t="b">
            <v>0</v>
          </cell>
          <cell r="AG615" t="str">
            <v/>
          </cell>
          <cell r="AH615" t="str">
            <v>OE681</v>
          </cell>
        </row>
        <row r="616">
          <cell r="B616" t="str">
            <v>LH374</v>
          </cell>
          <cell r="C616" t="str">
            <v>Lisa</v>
          </cell>
          <cell r="D616" t="str">
            <v>Hey</v>
          </cell>
          <cell r="E616" t="str">
            <v>Imperial</v>
          </cell>
          <cell r="F616" t="str">
            <v>Imperial</v>
          </cell>
          <cell r="G616" t="str">
            <v>Female</v>
          </cell>
          <cell r="H616" t="str">
            <v>N</v>
          </cell>
          <cell r="I616" t="str">
            <v>Student</v>
          </cell>
          <cell r="J616">
            <v>0</v>
          </cell>
          <cell r="K616" t="str">
            <v/>
          </cell>
          <cell r="L616" t="str">
            <v>N</v>
          </cell>
          <cell r="M616">
            <v>0</v>
          </cell>
          <cell r="N616" t="str">
            <v/>
          </cell>
          <cell r="O616" t="str">
            <v>N</v>
          </cell>
          <cell r="P616">
            <v>0</v>
          </cell>
          <cell r="Q616" t="str">
            <v/>
          </cell>
          <cell r="R616" t="str">
            <v>N</v>
          </cell>
          <cell r="S616">
            <v>0</v>
          </cell>
          <cell r="T616" t="str">
            <v/>
          </cell>
          <cell r="U616" t="str">
            <v>N</v>
          </cell>
          <cell r="V616">
            <v>0</v>
          </cell>
          <cell r="W616" t="str">
            <v/>
          </cell>
          <cell r="X616" t="str">
            <v>N</v>
          </cell>
          <cell r="Y616">
            <v>0</v>
          </cell>
          <cell r="Z616">
            <v>0</v>
          </cell>
          <cell r="AA616" t="b">
            <v>0</v>
          </cell>
          <cell r="AB616" t="str">
            <v/>
          </cell>
          <cell r="AC616" t="str">
            <v/>
          </cell>
          <cell r="AD616" t="str">
            <v>LH374</v>
          </cell>
          <cell r="AE616">
            <v>0</v>
          </cell>
          <cell r="AG616">
            <v>365</v>
          </cell>
          <cell r="AH616" t="str">
            <v>LH374</v>
          </cell>
        </row>
        <row r="617">
          <cell r="B617" t="str">
            <v>MV163</v>
          </cell>
          <cell r="C617" t="str">
            <v>Marta</v>
          </cell>
          <cell r="D617" t="str">
            <v>Van Ginkel González </v>
          </cell>
          <cell r="E617" t="str">
            <v>Imperial</v>
          </cell>
          <cell r="F617" t="str">
            <v>Imperial</v>
          </cell>
          <cell r="G617" t="str">
            <v>Female</v>
          </cell>
          <cell r="H617" t="str">
            <v>N</v>
          </cell>
          <cell r="I617" t="str">
            <v>Student</v>
          </cell>
          <cell r="J617">
            <v>0</v>
          </cell>
          <cell r="K617" t="str">
            <v/>
          </cell>
          <cell r="L617" t="str">
            <v>N</v>
          </cell>
          <cell r="M617">
            <v>0</v>
          </cell>
          <cell r="N617" t="str">
            <v/>
          </cell>
          <cell r="O617" t="str">
            <v>N</v>
          </cell>
          <cell r="P617">
            <v>0</v>
          </cell>
          <cell r="Q617" t="str">
            <v/>
          </cell>
          <cell r="R617" t="str">
            <v>N</v>
          </cell>
          <cell r="S617">
            <v>0</v>
          </cell>
          <cell r="T617" t="str">
            <v/>
          </cell>
          <cell r="U617" t="str">
            <v>N</v>
          </cell>
          <cell r="V617">
            <v>0</v>
          </cell>
          <cell r="W617" t="str">
            <v/>
          </cell>
          <cell r="X617" t="str">
            <v>N</v>
          </cell>
          <cell r="Y617">
            <v>0</v>
          </cell>
          <cell r="Z617">
            <v>0</v>
          </cell>
          <cell r="AA617" t="b">
            <v>0</v>
          </cell>
          <cell r="AB617" t="str">
            <v/>
          </cell>
          <cell r="AC617" t="str">
            <v/>
          </cell>
          <cell r="AD617" t="str">
            <v>MV163</v>
          </cell>
          <cell r="AE617">
            <v>0</v>
          </cell>
          <cell r="AG617">
            <v>366</v>
          </cell>
          <cell r="AH617" t="str">
            <v>MV163</v>
          </cell>
        </row>
        <row r="618">
          <cell r="B618" t="str">
            <v>DC813</v>
          </cell>
          <cell r="C618" t="str">
            <v>Darren</v>
          </cell>
          <cell r="D618" t="str">
            <v>Chan</v>
          </cell>
          <cell r="E618" t="str">
            <v>UCL</v>
          </cell>
          <cell r="F618" t="str">
            <v>UCL</v>
          </cell>
          <cell r="G618" t="str">
            <v>Male</v>
          </cell>
          <cell r="H618" t="str">
            <v>N</v>
          </cell>
          <cell r="I618" t="str">
            <v>Student</v>
          </cell>
          <cell r="J618">
            <v>0</v>
          </cell>
          <cell r="K618" t="str">
            <v/>
          </cell>
          <cell r="L618" t="str">
            <v>N</v>
          </cell>
          <cell r="M618">
            <v>0</v>
          </cell>
          <cell r="N618" t="str">
            <v/>
          </cell>
          <cell r="O618" t="str">
            <v>N</v>
          </cell>
          <cell r="P618">
            <v>0</v>
          </cell>
          <cell r="Q618" t="str">
            <v/>
          </cell>
          <cell r="R618" t="str">
            <v>N</v>
          </cell>
          <cell r="S618">
            <v>0</v>
          </cell>
          <cell r="T618" t="str">
            <v/>
          </cell>
          <cell r="U618" t="str">
            <v>N</v>
          </cell>
          <cell r="V618">
            <v>0</v>
          </cell>
          <cell r="W618" t="str">
            <v/>
          </cell>
          <cell r="X618" t="str">
            <v>N</v>
          </cell>
          <cell r="Y618">
            <v>0</v>
          </cell>
          <cell r="Z618">
            <v>0</v>
          </cell>
          <cell r="AA618">
            <v>0</v>
          </cell>
          <cell r="AB618">
            <v>115</v>
          </cell>
          <cell r="AC618">
            <v>470</v>
          </cell>
          <cell r="AD618" t="str">
            <v>DC813</v>
          </cell>
          <cell r="AE618" t="b">
            <v>0</v>
          </cell>
          <cell r="AG618" t="str">
            <v/>
          </cell>
          <cell r="AH618" t="str">
            <v>DC813</v>
          </cell>
        </row>
        <row r="619">
          <cell r="B619" t="str">
            <v>MS613</v>
          </cell>
          <cell r="C619" t="str">
            <v>Mikaela</v>
          </cell>
          <cell r="D619" t="str">
            <v>Svensson</v>
          </cell>
          <cell r="E619" t="str">
            <v>Imperial</v>
          </cell>
          <cell r="F619" t="str">
            <v>Imperial</v>
          </cell>
          <cell r="G619" t="str">
            <v>Female</v>
          </cell>
          <cell r="H619" t="str">
            <v>N</v>
          </cell>
          <cell r="I619" t="str">
            <v>Student</v>
          </cell>
          <cell r="J619">
            <v>0</v>
          </cell>
          <cell r="K619" t="str">
            <v/>
          </cell>
          <cell r="L619" t="str">
            <v>N</v>
          </cell>
          <cell r="M619">
            <v>0</v>
          </cell>
          <cell r="N619" t="str">
            <v/>
          </cell>
          <cell r="O619" t="str">
            <v>N</v>
          </cell>
          <cell r="P619">
            <v>0</v>
          </cell>
          <cell r="Q619" t="str">
            <v/>
          </cell>
          <cell r="R619" t="str">
            <v>N</v>
          </cell>
          <cell r="S619">
            <v>0</v>
          </cell>
          <cell r="T619" t="str">
            <v/>
          </cell>
          <cell r="U619" t="str">
            <v>N</v>
          </cell>
          <cell r="V619">
            <v>0</v>
          </cell>
          <cell r="W619" t="str">
            <v/>
          </cell>
          <cell r="X619" t="str">
            <v>N</v>
          </cell>
          <cell r="Y619">
            <v>0</v>
          </cell>
          <cell r="Z619">
            <v>0</v>
          </cell>
          <cell r="AA619" t="b">
            <v>0</v>
          </cell>
          <cell r="AB619" t="str">
            <v/>
          </cell>
          <cell r="AC619" t="str">
            <v/>
          </cell>
          <cell r="AD619" t="str">
            <v>MS613</v>
          </cell>
          <cell r="AE619">
            <v>0</v>
          </cell>
          <cell r="AG619">
            <v>367</v>
          </cell>
          <cell r="AH619" t="str">
            <v>MS613</v>
          </cell>
        </row>
        <row r="620">
          <cell r="B620" t="str">
            <v>KN253</v>
          </cell>
          <cell r="C620" t="str">
            <v>Kingsley</v>
          </cell>
          <cell r="D620" t="str">
            <v>Nwefo</v>
          </cell>
          <cell r="E620" t="str">
            <v>UEL</v>
          </cell>
          <cell r="F620" t="str">
            <v>UEL</v>
          </cell>
          <cell r="G620" t="str">
            <v>Male</v>
          </cell>
          <cell r="H620" t="str">
            <v>N</v>
          </cell>
          <cell r="I620" t="str">
            <v>Student</v>
          </cell>
          <cell r="J620">
            <v>0</v>
          </cell>
          <cell r="K620" t="str">
            <v/>
          </cell>
          <cell r="L620" t="str">
            <v>N</v>
          </cell>
          <cell r="M620">
            <v>0</v>
          </cell>
          <cell r="N620" t="str">
            <v/>
          </cell>
          <cell r="O620" t="str">
            <v>N</v>
          </cell>
          <cell r="P620">
            <v>0</v>
          </cell>
          <cell r="Q620" t="str">
            <v/>
          </cell>
          <cell r="R620" t="str">
            <v>N</v>
          </cell>
          <cell r="S620">
            <v>0</v>
          </cell>
          <cell r="T620" t="str">
            <v/>
          </cell>
          <cell r="U620" t="str">
            <v>N</v>
          </cell>
          <cell r="V620">
            <v>0</v>
          </cell>
          <cell r="W620" t="str">
            <v/>
          </cell>
          <cell r="X620" t="str">
            <v>N</v>
          </cell>
          <cell r="Y620">
            <v>0</v>
          </cell>
          <cell r="Z620">
            <v>0</v>
          </cell>
          <cell r="AA620">
            <v>0</v>
          </cell>
          <cell r="AB620">
            <v>115</v>
          </cell>
          <cell r="AC620">
            <v>471</v>
          </cell>
          <cell r="AD620" t="str">
            <v>KN253</v>
          </cell>
          <cell r="AE620" t="b">
            <v>0</v>
          </cell>
          <cell r="AG620" t="str">
            <v/>
          </cell>
          <cell r="AH620" t="str">
            <v>KN253</v>
          </cell>
        </row>
        <row r="621">
          <cell r="B621" t="str">
            <v>AT162</v>
          </cell>
          <cell r="C621" t="str">
            <v>Alexander</v>
          </cell>
          <cell r="D621" t="str">
            <v>Tan</v>
          </cell>
          <cell r="E621" t="str">
            <v>KCL</v>
          </cell>
          <cell r="F621" t="str">
            <v>King's</v>
          </cell>
          <cell r="G621" t="str">
            <v>Male</v>
          </cell>
          <cell r="H621" t="str">
            <v>N</v>
          </cell>
          <cell r="I621" t="str">
            <v>Student</v>
          </cell>
          <cell r="J621">
            <v>0</v>
          </cell>
          <cell r="K621" t="str">
            <v/>
          </cell>
          <cell r="L621" t="str">
            <v>N</v>
          </cell>
          <cell r="M621">
            <v>0</v>
          </cell>
          <cell r="N621" t="str">
            <v/>
          </cell>
          <cell r="O621" t="str">
            <v>N</v>
          </cell>
          <cell r="P621">
            <v>0</v>
          </cell>
          <cell r="Q621" t="str">
            <v/>
          </cell>
          <cell r="R621" t="str">
            <v>N</v>
          </cell>
          <cell r="S621">
            <v>0</v>
          </cell>
          <cell r="T621" t="str">
            <v/>
          </cell>
          <cell r="U621" t="str">
            <v>N</v>
          </cell>
          <cell r="V621">
            <v>0</v>
          </cell>
          <cell r="W621" t="str">
            <v/>
          </cell>
          <cell r="X621" t="str">
            <v>N</v>
          </cell>
          <cell r="Y621">
            <v>0</v>
          </cell>
          <cell r="Z621">
            <v>0</v>
          </cell>
          <cell r="AA621">
            <v>0</v>
          </cell>
          <cell r="AB621">
            <v>115</v>
          </cell>
          <cell r="AC621">
            <v>472</v>
          </cell>
          <cell r="AD621" t="str">
            <v>AT162</v>
          </cell>
          <cell r="AE621" t="b">
            <v>0</v>
          </cell>
          <cell r="AG621" t="str">
            <v/>
          </cell>
          <cell r="AH621" t="str">
            <v>AT162</v>
          </cell>
        </row>
        <row r="622">
          <cell r="B622" t="str">
            <v>an764</v>
          </cell>
          <cell r="C622" t="str">
            <v>agith</v>
          </cell>
          <cell r="D622" t="str">
            <v>navalan</v>
          </cell>
          <cell r="E622" t="str">
            <v>UCL</v>
          </cell>
          <cell r="F622" t="str">
            <v>UCL</v>
          </cell>
          <cell r="G622" t="str">
            <v>Male</v>
          </cell>
          <cell r="H622" t="str">
            <v>N</v>
          </cell>
          <cell r="I622" t="str">
            <v>Student</v>
          </cell>
          <cell r="J622">
            <v>0</v>
          </cell>
          <cell r="K622" t="str">
            <v/>
          </cell>
          <cell r="L622" t="str">
            <v>N</v>
          </cell>
          <cell r="M622">
            <v>0</v>
          </cell>
          <cell r="N622" t="str">
            <v/>
          </cell>
          <cell r="O622" t="str">
            <v>N</v>
          </cell>
          <cell r="P622">
            <v>0</v>
          </cell>
          <cell r="Q622" t="str">
            <v/>
          </cell>
          <cell r="R622" t="str">
            <v>N</v>
          </cell>
          <cell r="S622">
            <v>0</v>
          </cell>
          <cell r="T622" t="str">
            <v/>
          </cell>
          <cell r="U622" t="str">
            <v>N</v>
          </cell>
          <cell r="V622">
            <v>0</v>
          </cell>
          <cell r="W622" t="str">
            <v/>
          </cell>
          <cell r="X622" t="str">
            <v>N</v>
          </cell>
          <cell r="Y622">
            <v>0</v>
          </cell>
          <cell r="Z622">
            <v>0</v>
          </cell>
          <cell r="AA622">
            <v>0</v>
          </cell>
          <cell r="AB622">
            <v>115</v>
          </cell>
          <cell r="AC622">
            <v>473</v>
          </cell>
          <cell r="AD622" t="str">
            <v>an764</v>
          </cell>
          <cell r="AE622" t="b">
            <v>0</v>
          </cell>
          <cell r="AG622" t="str">
            <v/>
          </cell>
          <cell r="AH622" t="str">
            <v>an764</v>
          </cell>
        </row>
        <row r="623">
          <cell r="B623" t="str">
            <v>TJ925</v>
          </cell>
          <cell r="C623" t="str">
            <v>Tanya </v>
          </cell>
          <cell r="D623" t="str">
            <v>Joon </v>
          </cell>
          <cell r="E623" t="str">
            <v>KCL</v>
          </cell>
          <cell r="F623" t="str">
            <v>King's</v>
          </cell>
          <cell r="G623" t="str">
            <v>Female</v>
          </cell>
          <cell r="H623" t="str">
            <v>N</v>
          </cell>
          <cell r="I623" t="str">
            <v>Student</v>
          </cell>
          <cell r="J623">
            <v>0</v>
          </cell>
          <cell r="K623" t="str">
            <v/>
          </cell>
          <cell r="L623" t="str">
            <v>N</v>
          </cell>
          <cell r="M623">
            <v>0</v>
          </cell>
          <cell r="N623" t="str">
            <v/>
          </cell>
          <cell r="O623" t="str">
            <v>N</v>
          </cell>
          <cell r="P623">
            <v>0</v>
          </cell>
          <cell r="Q623" t="str">
            <v/>
          </cell>
          <cell r="R623" t="str">
            <v>N</v>
          </cell>
          <cell r="S623">
            <v>0</v>
          </cell>
          <cell r="T623" t="str">
            <v/>
          </cell>
          <cell r="U623" t="str">
            <v>N</v>
          </cell>
          <cell r="V623">
            <v>0</v>
          </cell>
          <cell r="W623" t="str">
            <v/>
          </cell>
          <cell r="X623" t="str">
            <v>N</v>
          </cell>
          <cell r="Y623">
            <v>0</v>
          </cell>
          <cell r="Z623">
            <v>0</v>
          </cell>
          <cell r="AA623" t="b">
            <v>0</v>
          </cell>
          <cell r="AB623" t="str">
            <v/>
          </cell>
          <cell r="AC623" t="str">
            <v/>
          </cell>
          <cell r="AD623" t="str">
            <v>TJ925</v>
          </cell>
          <cell r="AE623">
            <v>0</v>
          </cell>
          <cell r="AG623">
            <v>368</v>
          </cell>
          <cell r="AH623" t="str">
            <v>TJ925</v>
          </cell>
        </row>
        <row r="624">
          <cell r="B624" t="str">
            <v>US394</v>
          </cell>
          <cell r="C624" t="str">
            <v>Umar</v>
          </cell>
          <cell r="D624" t="str">
            <v>Shehzad</v>
          </cell>
          <cell r="E624" t="str">
            <v>KCL</v>
          </cell>
          <cell r="F624" t="str">
            <v>King's</v>
          </cell>
          <cell r="G624" t="str">
            <v>Male</v>
          </cell>
          <cell r="H624" t="str">
            <v>N</v>
          </cell>
          <cell r="I624" t="str">
            <v>Student</v>
          </cell>
          <cell r="J624">
            <v>0</v>
          </cell>
          <cell r="K624" t="str">
            <v/>
          </cell>
          <cell r="L624" t="str">
            <v>N</v>
          </cell>
          <cell r="M624">
            <v>0</v>
          </cell>
          <cell r="N624" t="str">
            <v/>
          </cell>
          <cell r="O624" t="str">
            <v>N</v>
          </cell>
          <cell r="P624">
            <v>0</v>
          </cell>
          <cell r="Q624" t="str">
            <v/>
          </cell>
          <cell r="R624" t="str">
            <v>N</v>
          </cell>
          <cell r="S624">
            <v>0</v>
          </cell>
          <cell r="T624" t="str">
            <v/>
          </cell>
          <cell r="U624" t="str">
            <v>N</v>
          </cell>
          <cell r="V624">
            <v>0</v>
          </cell>
          <cell r="W624" t="str">
            <v/>
          </cell>
          <cell r="X624" t="str">
            <v>N</v>
          </cell>
          <cell r="Y624">
            <v>0</v>
          </cell>
          <cell r="Z624">
            <v>0</v>
          </cell>
          <cell r="AA624">
            <v>0</v>
          </cell>
          <cell r="AB624">
            <v>115</v>
          </cell>
          <cell r="AC624">
            <v>474</v>
          </cell>
          <cell r="AD624" t="str">
            <v>US394</v>
          </cell>
          <cell r="AE624" t="b">
            <v>0</v>
          </cell>
          <cell r="AG624" t="str">
            <v/>
          </cell>
          <cell r="AH624" t="str">
            <v>US394</v>
          </cell>
        </row>
        <row r="625">
          <cell r="B625" t="str">
            <v>CH522</v>
          </cell>
          <cell r="C625" t="str">
            <v>Chloe</v>
          </cell>
          <cell r="D625" t="str">
            <v>Hill</v>
          </cell>
          <cell r="E625" t="str">
            <v>UEL</v>
          </cell>
          <cell r="F625" t="str">
            <v>UEL</v>
          </cell>
          <cell r="G625" t="str">
            <v>Female</v>
          </cell>
          <cell r="H625" t="str">
            <v>N</v>
          </cell>
          <cell r="I625" t="str">
            <v>Student</v>
          </cell>
          <cell r="J625">
            <v>0</v>
          </cell>
          <cell r="K625" t="str">
            <v/>
          </cell>
          <cell r="L625" t="str">
            <v>N</v>
          </cell>
          <cell r="M625">
            <v>0</v>
          </cell>
          <cell r="N625" t="str">
            <v/>
          </cell>
          <cell r="O625" t="str">
            <v>N</v>
          </cell>
          <cell r="P625">
            <v>0</v>
          </cell>
          <cell r="Q625" t="str">
            <v/>
          </cell>
          <cell r="R625" t="str">
            <v>N</v>
          </cell>
          <cell r="S625">
            <v>0</v>
          </cell>
          <cell r="T625" t="str">
            <v/>
          </cell>
          <cell r="U625" t="str">
            <v>N</v>
          </cell>
          <cell r="V625">
            <v>0</v>
          </cell>
          <cell r="W625" t="str">
            <v/>
          </cell>
          <cell r="X625" t="str">
            <v>N</v>
          </cell>
          <cell r="Y625">
            <v>0</v>
          </cell>
          <cell r="Z625">
            <v>0</v>
          </cell>
          <cell r="AA625" t="b">
            <v>0</v>
          </cell>
          <cell r="AB625" t="str">
            <v/>
          </cell>
          <cell r="AC625" t="str">
            <v/>
          </cell>
          <cell r="AD625" t="str">
            <v>CH522</v>
          </cell>
          <cell r="AE625">
            <v>0</v>
          </cell>
          <cell r="AG625">
            <v>369</v>
          </cell>
          <cell r="AH625" t="str">
            <v>CH522</v>
          </cell>
        </row>
        <row r="626">
          <cell r="B626" t="str">
            <v>JZ641</v>
          </cell>
          <cell r="C626" t="str">
            <v>Jianfei </v>
          </cell>
          <cell r="D626" t="str">
            <v>Zhu</v>
          </cell>
          <cell r="E626" t="str">
            <v>Imperial</v>
          </cell>
          <cell r="F626" t="str">
            <v>Imperial</v>
          </cell>
          <cell r="G626" t="str">
            <v>Male</v>
          </cell>
          <cell r="H626" t="str">
            <v>N</v>
          </cell>
          <cell r="I626" t="str">
            <v>Student</v>
          </cell>
          <cell r="J626">
            <v>0</v>
          </cell>
          <cell r="K626" t="str">
            <v/>
          </cell>
          <cell r="L626" t="str">
            <v>N</v>
          </cell>
          <cell r="M626">
            <v>0</v>
          </cell>
          <cell r="N626" t="str">
            <v/>
          </cell>
          <cell r="O626" t="str">
            <v>N</v>
          </cell>
          <cell r="P626">
            <v>0</v>
          </cell>
          <cell r="Q626" t="str">
            <v/>
          </cell>
          <cell r="R626" t="str">
            <v>N</v>
          </cell>
          <cell r="S626">
            <v>0</v>
          </cell>
          <cell r="T626" t="str">
            <v/>
          </cell>
          <cell r="U626" t="str">
            <v>N</v>
          </cell>
          <cell r="V626">
            <v>0</v>
          </cell>
          <cell r="W626" t="str">
            <v/>
          </cell>
          <cell r="X626" t="str">
            <v>N</v>
          </cell>
          <cell r="Y626">
            <v>0</v>
          </cell>
          <cell r="Z626">
            <v>0</v>
          </cell>
          <cell r="AA626">
            <v>0</v>
          </cell>
          <cell r="AB626">
            <v>115</v>
          </cell>
          <cell r="AC626">
            <v>475</v>
          </cell>
          <cell r="AD626" t="str">
            <v>JZ641</v>
          </cell>
          <cell r="AE626" t="b">
            <v>0</v>
          </cell>
          <cell r="AG626" t="str">
            <v/>
          </cell>
          <cell r="AH626" t="str">
            <v>JZ641</v>
          </cell>
        </row>
        <row r="627">
          <cell r="B627" t="str">
            <v>LN965</v>
          </cell>
          <cell r="C627" t="str">
            <v>Libby</v>
          </cell>
          <cell r="D627" t="str">
            <v>Naylor</v>
          </cell>
          <cell r="E627" t="str">
            <v>KCL</v>
          </cell>
          <cell r="F627" t="str">
            <v>King's</v>
          </cell>
          <cell r="G627" t="str">
            <v>Female</v>
          </cell>
          <cell r="H627" t="str">
            <v>N</v>
          </cell>
          <cell r="I627" t="str">
            <v>Student</v>
          </cell>
          <cell r="J627">
            <v>0</v>
          </cell>
          <cell r="K627" t="str">
            <v/>
          </cell>
          <cell r="L627" t="str">
            <v>N</v>
          </cell>
          <cell r="M627">
            <v>0</v>
          </cell>
          <cell r="N627" t="str">
            <v/>
          </cell>
          <cell r="O627" t="str">
            <v>N</v>
          </cell>
          <cell r="P627">
            <v>0</v>
          </cell>
          <cell r="Q627" t="str">
            <v/>
          </cell>
          <cell r="R627" t="str">
            <v>N</v>
          </cell>
          <cell r="S627">
            <v>0</v>
          </cell>
          <cell r="T627" t="str">
            <v/>
          </cell>
          <cell r="U627" t="str">
            <v>N</v>
          </cell>
          <cell r="V627">
            <v>0</v>
          </cell>
          <cell r="W627" t="str">
            <v/>
          </cell>
          <cell r="X627" t="str">
            <v>N</v>
          </cell>
          <cell r="Y627">
            <v>0</v>
          </cell>
          <cell r="Z627">
            <v>0</v>
          </cell>
          <cell r="AA627" t="b">
            <v>0</v>
          </cell>
          <cell r="AB627" t="str">
            <v/>
          </cell>
          <cell r="AC627" t="str">
            <v/>
          </cell>
          <cell r="AD627" t="str">
            <v>LN965</v>
          </cell>
          <cell r="AE627">
            <v>0</v>
          </cell>
          <cell r="AG627">
            <v>370</v>
          </cell>
          <cell r="AH627" t="str">
            <v>LN965</v>
          </cell>
        </row>
        <row r="628">
          <cell r="B628" t="str">
            <v>NB474</v>
          </cell>
          <cell r="C628" t="str">
            <v>Niamh</v>
          </cell>
          <cell r="D628" t="str">
            <v>Bothwell</v>
          </cell>
          <cell r="E628" t="str">
            <v>Reading</v>
          </cell>
          <cell r="F628" t="str">
            <v>Reading</v>
          </cell>
          <cell r="G628" t="str">
            <v>Female</v>
          </cell>
          <cell r="H628" t="str">
            <v>N</v>
          </cell>
          <cell r="I628" t="str">
            <v>Student</v>
          </cell>
          <cell r="J628">
            <v>0</v>
          </cell>
          <cell r="K628" t="str">
            <v/>
          </cell>
          <cell r="L628" t="str">
            <v>N</v>
          </cell>
          <cell r="M628">
            <v>0</v>
          </cell>
          <cell r="N628" t="str">
            <v/>
          </cell>
          <cell r="O628" t="str">
            <v>N</v>
          </cell>
          <cell r="P628">
            <v>0</v>
          </cell>
          <cell r="Q628" t="str">
            <v/>
          </cell>
          <cell r="R628" t="str">
            <v>N</v>
          </cell>
          <cell r="S628">
            <v>0</v>
          </cell>
          <cell r="T628" t="str">
            <v/>
          </cell>
          <cell r="U628" t="str">
            <v>N</v>
          </cell>
          <cell r="V628">
            <v>0</v>
          </cell>
          <cell r="W628" t="str">
            <v/>
          </cell>
          <cell r="X628" t="str">
            <v>N</v>
          </cell>
          <cell r="Y628">
            <v>0</v>
          </cell>
          <cell r="Z628">
            <v>0</v>
          </cell>
          <cell r="AA628" t="b">
            <v>0</v>
          </cell>
          <cell r="AB628" t="str">
            <v/>
          </cell>
          <cell r="AC628" t="str">
            <v/>
          </cell>
          <cell r="AD628" t="str">
            <v>NB474</v>
          </cell>
          <cell r="AE628">
            <v>0</v>
          </cell>
          <cell r="AG628">
            <v>371</v>
          </cell>
          <cell r="AH628" t="str">
            <v>NB474</v>
          </cell>
        </row>
        <row r="629">
          <cell r="B629" t="str">
            <v>JA661</v>
          </cell>
          <cell r="C629" t="str">
            <v>Jesse</v>
          </cell>
          <cell r="D629" t="str">
            <v>Allen</v>
          </cell>
          <cell r="E629" t="str">
            <v>UEL</v>
          </cell>
          <cell r="F629" t="str">
            <v>UEL</v>
          </cell>
          <cell r="G629" t="str">
            <v>Male</v>
          </cell>
          <cell r="H629" t="str">
            <v>N</v>
          </cell>
          <cell r="I629" t="str">
            <v>Student</v>
          </cell>
          <cell r="J629">
            <v>0</v>
          </cell>
          <cell r="K629" t="str">
            <v/>
          </cell>
          <cell r="L629" t="str">
            <v>N</v>
          </cell>
          <cell r="M629">
            <v>0</v>
          </cell>
          <cell r="N629" t="str">
            <v/>
          </cell>
          <cell r="O629" t="str">
            <v>N</v>
          </cell>
          <cell r="P629">
            <v>0</v>
          </cell>
          <cell r="Q629" t="str">
            <v/>
          </cell>
          <cell r="R629" t="str">
            <v>N</v>
          </cell>
          <cell r="S629">
            <v>0</v>
          </cell>
          <cell r="T629" t="str">
            <v/>
          </cell>
          <cell r="U629" t="str">
            <v>N</v>
          </cell>
          <cell r="V629">
            <v>0</v>
          </cell>
          <cell r="W629" t="str">
            <v/>
          </cell>
          <cell r="X629" t="str">
            <v>N</v>
          </cell>
          <cell r="Y629">
            <v>0</v>
          </cell>
          <cell r="Z629">
            <v>0</v>
          </cell>
          <cell r="AA629">
            <v>0</v>
          </cell>
          <cell r="AB629">
            <v>115</v>
          </cell>
          <cell r="AC629">
            <v>476</v>
          </cell>
          <cell r="AD629" t="str">
            <v>JA661</v>
          </cell>
          <cell r="AE629" t="b">
            <v>0</v>
          </cell>
          <cell r="AG629" t="str">
            <v/>
          </cell>
          <cell r="AH629" t="str">
            <v>JA661</v>
          </cell>
        </row>
        <row r="630">
          <cell r="B630" t="str">
            <v>IP362</v>
          </cell>
          <cell r="C630" t="str">
            <v>Ilias</v>
          </cell>
          <cell r="D630" t="str">
            <v>Paniaras</v>
          </cell>
          <cell r="E630" t="str">
            <v>UCL</v>
          </cell>
          <cell r="F630" t="str">
            <v>UCL</v>
          </cell>
          <cell r="G630" t="str">
            <v>Male</v>
          </cell>
          <cell r="H630" t="str">
            <v>N</v>
          </cell>
          <cell r="I630" t="str">
            <v>Student</v>
          </cell>
          <cell r="J630">
            <v>0</v>
          </cell>
          <cell r="K630" t="str">
            <v/>
          </cell>
          <cell r="L630" t="str">
            <v>N</v>
          </cell>
          <cell r="M630">
            <v>0</v>
          </cell>
          <cell r="N630" t="str">
            <v/>
          </cell>
          <cell r="O630" t="str">
            <v>N</v>
          </cell>
          <cell r="P630">
            <v>0</v>
          </cell>
          <cell r="Q630" t="str">
            <v/>
          </cell>
          <cell r="R630" t="str">
            <v>N</v>
          </cell>
          <cell r="S630">
            <v>0</v>
          </cell>
          <cell r="T630" t="str">
            <v/>
          </cell>
          <cell r="U630" t="str">
            <v>N</v>
          </cell>
          <cell r="V630">
            <v>0</v>
          </cell>
          <cell r="W630" t="str">
            <v/>
          </cell>
          <cell r="X630" t="str">
            <v>N</v>
          </cell>
          <cell r="Y630">
            <v>0</v>
          </cell>
          <cell r="Z630">
            <v>0</v>
          </cell>
          <cell r="AA630">
            <v>0</v>
          </cell>
          <cell r="AB630">
            <v>115</v>
          </cell>
          <cell r="AC630">
            <v>477</v>
          </cell>
          <cell r="AD630" t="str">
            <v>IP362</v>
          </cell>
          <cell r="AE630" t="b">
            <v>0</v>
          </cell>
          <cell r="AG630" t="str">
            <v/>
          </cell>
          <cell r="AH630" t="str">
            <v>IP362</v>
          </cell>
        </row>
        <row r="631">
          <cell r="B631" t="str">
            <v>NM335</v>
          </cell>
          <cell r="C631" t="str">
            <v>Nicholas</v>
          </cell>
          <cell r="D631" t="str">
            <v>Magrane</v>
          </cell>
          <cell r="E631" t="str">
            <v>UCL</v>
          </cell>
          <cell r="F631" t="str">
            <v>UCL</v>
          </cell>
          <cell r="G631" t="str">
            <v>Male</v>
          </cell>
          <cell r="H631" t="str">
            <v>N</v>
          </cell>
          <cell r="I631" t="str">
            <v>Student</v>
          </cell>
          <cell r="J631">
            <v>0</v>
          </cell>
          <cell r="K631" t="str">
            <v/>
          </cell>
          <cell r="L631" t="str">
            <v>N</v>
          </cell>
          <cell r="M631">
            <v>0</v>
          </cell>
          <cell r="N631" t="str">
            <v/>
          </cell>
          <cell r="O631" t="str">
            <v>N</v>
          </cell>
          <cell r="P631">
            <v>0</v>
          </cell>
          <cell r="Q631" t="str">
            <v/>
          </cell>
          <cell r="R631" t="str">
            <v>N</v>
          </cell>
          <cell r="S631">
            <v>0</v>
          </cell>
          <cell r="T631" t="str">
            <v/>
          </cell>
          <cell r="U631" t="str">
            <v>N</v>
          </cell>
          <cell r="V631">
            <v>0</v>
          </cell>
          <cell r="W631" t="str">
            <v/>
          </cell>
          <cell r="X631" t="str">
            <v>N</v>
          </cell>
          <cell r="Y631">
            <v>0</v>
          </cell>
          <cell r="Z631">
            <v>0</v>
          </cell>
          <cell r="AA631">
            <v>0</v>
          </cell>
          <cell r="AB631">
            <v>115</v>
          </cell>
          <cell r="AC631">
            <v>478</v>
          </cell>
          <cell r="AD631" t="str">
            <v>NM335</v>
          </cell>
          <cell r="AE631" t="b">
            <v>0</v>
          </cell>
          <cell r="AG631" t="str">
            <v/>
          </cell>
          <cell r="AH631" t="str">
            <v>NM335</v>
          </cell>
        </row>
        <row r="632">
          <cell r="B632" t="str">
            <v>LG673</v>
          </cell>
          <cell r="C632" t="str">
            <v>Lara</v>
          </cell>
          <cell r="D632" t="str">
            <v>Gheriani</v>
          </cell>
          <cell r="E632" t="str">
            <v>KCL</v>
          </cell>
          <cell r="F632" t="str">
            <v>King's</v>
          </cell>
          <cell r="G632" t="str">
            <v>Female</v>
          </cell>
          <cell r="H632" t="str">
            <v>N</v>
          </cell>
          <cell r="I632" t="str">
            <v>Student</v>
          </cell>
          <cell r="J632">
            <v>0</v>
          </cell>
          <cell r="K632" t="str">
            <v/>
          </cell>
          <cell r="L632" t="str">
            <v>N</v>
          </cell>
          <cell r="M632">
            <v>0</v>
          </cell>
          <cell r="N632" t="str">
            <v/>
          </cell>
          <cell r="O632" t="str">
            <v>N</v>
          </cell>
          <cell r="P632">
            <v>0</v>
          </cell>
          <cell r="Q632" t="str">
            <v/>
          </cell>
          <cell r="R632" t="str">
            <v>N</v>
          </cell>
          <cell r="S632">
            <v>0</v>
          </cell>
          <cell r="T632" t="str">
            <v/>
          </cell>
          <cell r="U632" t="str">
            <v>N</v>
          </cell>
          <cell r="V632">
            <v>0</v>
          </cell>
          <cell r="W632" t="str">
            <v/>
          </cell>
          <cell r="X632" t="str">
            <v>N</v>
          </cell>
          <cell r="Y632">
            <v>0</v>
          </cell>
          <cell r="Z632">
            <v>0</v>
          </cell>
          <cell r="AA632" t="b">
            <v>0</v>
          </cell>
          <cell r="AB632" t="str">
            <v/>
          </cell>
          <cell r="AC632" t="str">
            <v/>
          </cell>
          <cell r="AD632" t="str">
            <v>LG673</v>
          </cell>
          <cell r="AE632">
            <v>0</v>
          </cell>
          <cell r="AG632">
            <v>372</v>
          </cell>
          <cell r="AH632" t="str">
            <v>LG673</v>
          </cell>
        </row>
        <row r="633">
          <cell r="B633" t="str">
            <v>NR988</v>
          </cell>
          <cell r="C633" t="str">
            <v>Noel</v>
          </cell>
          <cell r="D633" t="str">
            <v>Rimensberger</v>
          </cell>
          <cell r="E633" t="str">
            <v>Imperial</v>
          </cell>
          <cell r="F633" t="str">
            <v>Imperial</v>
          </cell>
          <cell r="G633" t="str">
            <v>Male</v>
          </cell>
          <cell r="H633" t="str">
            <v>N</v>
          </cell>
          <cell r="I633" t="str">
            <v>Student</v>
          </cell>
          <cell r="J633">
            <v>0</v>
          </cell>
          <cell r="K633" t="str">
            <v/>
          </cell>
          <cell r="L633" t="str">
            <v>N</v>
          </cell>
          <cell r="M633">
            <v>0</v>
          </cell>
          <cell r="N633" t="str">
            <v/>
          </cell>
          <cell r="O633" t="str">
            <v>N</v>
          </cell>
          <cell r="P633">
            <v>0</v>
          </cell>
          <cell r="Q633" t="str">
            <v/>
          </cell>
          <cell r="R633" t="str">
            <v>N</v>
          </cell>
          <cell r="S633">
            <v>0</v>
          </cell>
          <cell r="T633" t="str">
            <v/>
          </cell>
          <cell r="U633" t="str">
            <v>N</v>
          </cell>
          <cell r="V633">
            <v>0</v>
          </cell>
          <cell r="W633" t="str">
            <v/>
          </cell>
          <cell r="X633" t="str">
            <v>N</v>
          </cell>
          <cell r="Y633">
            <v>0</v>
          </cell>
          <cell r="Z633">
            <v>0</v>
          </cell>
          <cell r="AA633">
            <v>0</v>
          </cell>
          <cell r="AB633">
            <v>115</v>
          </cell>
          <cell r="AC633">
            <v>479</v>
          </cell>
          <cell r="AD633" t="str">
            <v>NR988</v>
          </cell>
          <cell r="AE633" t="b">
            <v>0</v>
          </cell>
          <cell r="AG633" t="str">
            <v/>
          </cell>
          <cell r="AH633" t="str">
            <v>NR988</v>
          </cell>
        </row>
        <row r="634">
          <cell r="B634" t="str">
            <v>CA682</v>
          </cell>
          <cell r="C634" t="str">
            <v>Clyde</v>
          </cell>
          <cell r="D634" t="str">
            <v>Anucha</v>
          </cell>
          <cell r="E634" t="str">
            <v>QMUL</v>
          </cell>
          <cell r="F634" t="str">
            <v>QMUL</v>
          </cell>
          <cell r="G634" t="str">
            <v>Male</v>
          </cell>
          <cell r="H634" t="str">
            <v>N</v>
          </cell>
          <cell r="I634" t="str">
            <v>Student</v>
          </cell>
          <cell r="J634">
            <v>0</v>
          </cell>
          <cell r="K634" t="str">
            <v/>
          </cell>
          <cell r="L634" t="str">
            <v>N</v>
          </cell>
          <cell r="M634">
            <v>0</v>
          </cell>
          <cell r="N634" t="str">
            <v/>
          </cell>
          <cell r="O634" t="str">
            <v>N</v>
          </cell>
          <cell r="P634">
            <v>0</v>
          </cell>
          <cell r="Q634" t="str">
            <v/>
          </cell>
          <cell r="R634" t="str">
            <v>N</v>
          </cell>
          <cell r="S634">
            <v>0</v>
          </cell>
          <cell r="T634" t="str">
            <v/>
          </cell>
          <cell r="U634" t="str">
            <v>N</v>
          </cell>
          <cell r="V634">
            <v>0</v>
          </cell>
          <cell r="W634" t="str">
            <v/>
          </cell>
          <cell r="X634" t="str">
            <v>N</v>
          </cell>
          <cell r="Y634">
            <v>0</v>
          </cell>
          <cell r="Z634">
            <v>0</v>
          </cell>
          <cell r="AA634">
            <v>0</v>
          </cell>
          <cell r="AB634">
            <v>115</v>
          </cell>
          <cell r="AC634">
            <v>480</v>
          </cell>
          <cell r="AD634" t="str">
            <v>CA682</v>
          </cell>
          <cell r="AE634" t="b">
            <v>0</v>
          </cell>
          <cell r="AG634" t="str">
            <v/>
          </cell>
          <cell r="AH634" t="str">
            <v>CA682</v>
          </cell>
        </row>
        <row r="635">
          <cell r="B635" t="str">
            <v>JF434</v>
          </cell>
          <cell r="C635" t="str">
            <v>James</v>
          </cell>
          <cell r="D635" t="str">
            <v>Formby</v>
          </cell>
          <cell r="E635" t="str">
            <v>Imperial</v>
          </cell>
          <cell r="F635" t="str">
            <v>Imperial</v>
          </cell>
          <cell r="G635" t="str">
            <v>Male</v>
          </cell>
          <cell r="H635" t="str">
            <v>N</v>
          </cell>
          <cell r="I635" t="str">
            <v>Student</v>
          </cell>
          <cell r="J635">
            <v>0</v>
          </cell>
          <cell r="K635" t="str">
            <v/>
          </cell>
          <cell r="L635" t="str">
            <v>N</v>
          </cell>
          <cell r="M635">
            <v>0</v>
          </cell>
          <cell r="N635" t="str">
            <v/>
          </cell>
          <cell r="O635" t="str">
            <v>N</v>
          </cell>
          <cell r="P635">
            <v>0</v>
          </cell>
          <cell r="Q635" t="str">
            <v/>
          </cell>
          <cell r="R635" t="str">
            <v>N</v>
          </cell>
          <cell r="S635">
            <v>0</v>
          </cell>
          <cell r="T635" t="str">
            <v/>
          </cell>
          <cell r="U635" t="str">
            <v>N</v>
          </cell>
          <cell r="V635">
            <v>0</v>
          </cell>
          <cell r="W635" t="str">
            <v/>
          </cell>
          <cell r="X635" t="str">
            <v>N</v>
          </cell>
          <cell r="Y635">
            <v>0</v>
          </cell>
          <cell r="Z635">
            <v>0</v>
          </cell>
          <cell r="AA635">
            <v>0</v>
          </cell>
          <cell r="AB635">
            <v>115</v>
          </cell>
          <cell r="AC635">
            <v>481</v>
          </cell>
          <cell r="AD635" t="str">
            <v>JF434</v>
          </cell>
          <cell r="AE635" t="b">
            <v>0</v>
          </cell>
          <cell r="AG635" t="str">
            <v/>
          </cell>
          <cell r="AH635" t="str">
            <v>JF434</v>
          </cell>
        </row>
        <row r="636">
          <cell r="B636" t="str">
            <v>MM151</v>
          </cell>
          <cell r="C636" t="str">
            <v>Michelle</v>
          </cell>
          <cell r="D636" t="str">
            <v>Madin</v>
          </cell>
          <cell r="E636" t="str">
            <v>Imperial</v>
          </cell>
          <cell r="F636" t="str">
            <v>Imperial</v>
          </cell>
          <cell r="G636" t="str">
            <v>Female</v>
          </cell>
          <cell r="H636" t="str">
            <v>N</v>
          </cell>
          <cell r="I636" t="str">
            <v>Student</v>
          </cell>
          <cell r="J636">
            <v>0</v>
          </cell>
          <cell r="K636" t="str">
            <v/>
          </cell>
          <cell r="L636" t="str">
            <v>N</v>
          </cell>
          <cell r="M636">
            <v>0</v>
          </cell>
          <cell r="N636" t="str">
            <v/>
          </cell>
          <cell r="O636" t="str">
            <v>N</v>
          </cell>
          <cell r="P636">
            <v>0</v>
          </cell>
          <cell r="Q636" t="str">
            <v/>
          </cell>
          <cell r="R636" t="str">
            <v>N</v>
          </cell>
          <cell r="S636">
            <v>0</v>
          </cell>
          <cell r="T636" t="str">
            <v/>
          </cell>
          <cell r="U636" t="str">
            <v>N</v>
          </cell>
          <cell r="V636">
            <v>0</v>
          </cell>
          <cell r="W636" t="str">
            <v/>
          </cell>
          <cell r="X636" t="str">
            <v>N</v>
          </cell>
          <cell r="Y636">
            <v>0</v>
          </cell>
          <cell r="Z636">
            <v>0</v>
          </cell>
          <cell r="AA636" t="b">
            <v>0</v>
          </cell>
          <cell r="AB636" t="str">
            <v/>
          </cell>
          <cell r="AC636" t="str">
            <v/>
          </cell>
          <cell r="AD636" t="str">
            <v>MM151</v>
          </cell>
          <cell r="AE636">
            <v>0</v>
          </cell>
          <cell r="AG636">
            <v>373</v>
          </cell>
          <cell r="AH636" t="str">
            <v>MM151</v>
          </cell>
        </row>
        <row r="637">
          <cell r="B637" t="str">
            <v>BR671</v>
          </cell>
          <cell r="C637" t="str">
            <v>Brendon</v>
          </cell>
          <cell r="D637" t="str">
            <v>Reynolds</v>
          </cell>
          <cell r="E637" t="str">
            <v>Reading</v>
          </cell>
          <cell r="F637" t="str">
            <v>Reading</v>
          </cell>
          <cell r="G637" t="str">
            <v>Male</v>
          </cell>
          <cell r="H637" t="str">
            <v>N</v>
          </cell>
          <cell r="I637" t="str">
            <v>Student</v>
          </cell>
          <cell r="J637">
            <v>0</v>
          </cell>
          <cell r="K637" t="str">
            <v/>
          </cell>
          <cell r="L637" t="str">
            <v>N</v>
          </cell>
          <cell r="M637">
            <v>0</v>
          </cell>
          <cell r="N637" t="str">
            <v/>
          </cell>
          <cell r="O637" t="str">
            <v>N</v>
          </cell>
          <cell r="P637">
            <v>0</v>
          </cell>
          <cell r="Q637" t="str">
            <v/>
          </cell>
          <cell r="R637" t="str">
            <v>N</v>
          </cell>
          <cell r="S637">
            <v>0</v>
          </cell>
          <cell r="T637" t="str">
            <v/>
          </cell>
          <cell r="U637" t="str">
            <v>N</v>
          </cell>
          <cell r="V637">
            <v>0</v>
          </cell>
          <cell r="W637" t="str">
            <v/>
          </cell>
          <cell r="X637" t="str">
            <v>N</v>
          </cell>
          <cell r="Y637">
            <v>0</v>
          </cell>
          <cell r="Z637">
            <v>0</v>
          </cell>
          <cell r="AA637">
            <v>0</v>
          </cell>
          <cell r="AB637">
            <v>115</v>
          </cell>
          <cell r="AC637">
            <v>482</v>
          </cell>
          <cell r="AD637" t="str">
            <v>BR671</v>
          </cell>
          <cell r="AE637" t="b">
            <v>0</v>
          </cell>
          <cell r="AG637" t="str">
            <v/>
          </cell>
          <cell r="AH637" t="str">
            <v>BR671</v>
          </cell>
        </row>
        <row r="638">
          <cell r="B638" t="str">
            <v>WO124</v>
          </cell>
          <cell r="C638" t="str">
            <v>Wisdom</v>
          </cell>
          <cell r="D638" t="str">
            <v>Onumbu</v>
          </cell>
          <cell r="E638" t="str">
            <v>Essex</v>
          </cell>
          <cell r="F638" t="str">
            <v>Essex</v>
          </cell>
          <cell r="G638" t="str">
            <v>Male</v>
          </cell>
          <cell r="H638" t="str">
            <v>N</v>
          </cell>
          <cell r="I638" t="str">
            <v>Student</v>
          </cell>
          <cell r="J638">
            <v>0</v>
          </cell>
          <cell r="K638" t="str">
            <v/>
          </cell>
          <cell r="L638" t="str">
            <v>N</v>
          </cell>
          <cell r="M638">
            <v>0</v>
          </cell>
          <cell r="N638" t="str">
            <v/>
          </cell>
          <cell r="O638" t="str">
            <v>N</v>
          </cell>
          <cell r="P638">
            <v>0</v>
          </cell>
          <cell r="Q638" t="str">
            <v/>
          </cell>
          <cell r="R638" t="str">
            <v>N</v>
          </cell>
          <cell r="S638">
            <v>0</v>
          </cell>
          <cell r="T638" t="str">
            <v/>
          </cell>
          <cell r="U638" t="str">
            <v>N</v>
          </cell>
          <cell r="V638">
            <v>0</v>
          </cell>
          <cell r="W638" t="str">
            <v/>
          </cell>
          <cell r="X638" t="str">
            <v>N</v>
          </cell>
          <cell r="Y638">
            <v>0</v>
          </cell>
          <cell r="Z638">
            <v>0</v>
          </cell>
          <cell r="AA638">
            <v>0</v>
          </cell>
          <cell r="AB638">
            <v>115</v>
          </cell>
          <cell r="AC638">
            <v>483</v>
          </cell>
          <cell r="AD638" t="str">
            <v>WO124</v>
          </cell>
          <cell r="AE638" t="b">
            <v>0</v>
          </cell>
          <cell r="AG638" t="str">
            <v/>
          </cell>
          <cell r="AH638" t="str">
            <v>WO124</v>
          </cell>
        </row>
        <row r="639">
          <cell r="B639" t="str">
            <v>DM181</v>
          </cell>
          <cell r="C639" t="str">
            <v>Darren </v>
          </cell>
          <cell r="D639" t="str">
            <v>Morson </v>
          </cell>
          <cell r="E639">
            <v>0</v>
          </cell>
          <cell r="F639" t="str">
            <v>Guest</v>
          </cell>
          <cell r="G639" t="str">
            <v>Male</v>
          </cell>
          <cell r="H639" t="str">
            <v>N</v>
          </cell>
          <cell r="I639" t="str">
            <v>Guest</v>
          </cell>
          <cell r="J639">
            <v>0</v>
          </cell>
          <cell r="K639" t="str">
            <v/>
          </cell>
          <cell r="L639" t="str">
            <v>N</v>
          </cell>
          <cell r="M639">
            <v>0</v>
          </cell>
          <cell r="N639" t="str">
            <v/>
          </cell>
          <cell r="O639" t="str">
            <v>N</v>
          </cell>
          <cell r="P639">
            <v>0</v>
          </cell>
          <cell r="Q639" t="str">
            <v/>
          </cell>
          <cell r="R639" t="str">
            <v>N</v>
          </cell>
          <cell r="S639">
            <v>0</v>
          </cell>
          <cell r="T639" t="str">
            <v/>
          </cell>
          <cell r="U639" t="str">
            <v>N</v>
          </cell>
          <cell r="V639">
            <v>0</v>
          </cell>
          <cell r="W639" t="str">
            <v/>
          </cell>
          <cell r="X639" t="str">
            <v>N</v>
          </cell>
          <cell r="Y639">
            <v>0</v>
          </cell>
          <cell r="Z639">
            <v>0</v>
          </cell>
          <cell r="AA639">
            <v>0</v>
          </cell>
          <cell r="AB639">
            <v>115</v>
          </cell>
          <cell r="AC639">
            <v>484</v>
          </cell>
          <cell r="AD639" t="str">
            <v>DM181</v>
          </cell>
          <cell r="AE639" t="b">
            <v>0</v>
          </cell>
          <cell r="AG639" t="str">
            <v/>
          </cell>
          <cell r="AH639" t="str">
            <v>DM181</v>
          </cell>
        </row>
        <row r="640">
          <cell r="B640" t="str">
            <v>SL278</v>
          </cell>
          <cell r="C640" t="str">
            <v>Simon</v>
          </cell>
          <cell r="D640" t="str">
            <v>Lee</v>
          </cell>
          <cell r="E640" t="str">
            <v>Reading</v>
          </cell>
          <cell r="F640" t="str">
            <v>Reading</v>
          </cell>
          <cell r="G640" t="str">
            <v>Male</v>
          </cell>
          <cell r="H640" t="str">
            <v>N</v>
          </cell>
          <cell r="I640" t="str">
            <v>Student</v>
          </cell>
          <cell r="J640">
            <v>0</v>
          </cell>
          <cell r="K640" t="str">
            <v/>
          </cell>
          <cell r="L640" t="str">
            <v>N</v>
          </cell>
          <cell r="M640">
            <v>0</v>
          </cell>
          <cell r="N640" t="str">
            <v/>
          </cell>
          <cell r="O640" t="str">
            <v>N</v>
          </cell>
          <cell r="P640">
            <v>0</v>
          </cell>
          <cell r="Q640" t="str">
            <v/>
          </cell>
          <cell r="R640" t="str">
            <v>N</v>
          </cell>
          <cell r="S640">
            <v>0</v>
          </cell>
          <cell r="T640" t="str">
            <v/>
          </cell>
          <cell r="U640" t="str">
            <v>N</v>
          </cell>
          <cell r="V640">
            <v>0</v>
          </cell>
          <cell r="W640" t="str">
            <v/>
          </cell>
          <cell r="X640" t="str">
            <v>N</v>
          </cell>
          <cell r="Y640">
            <v>0</v>
          </cell>
          <cell r="Z640">
            <v>0</v>
          </cell>
          <cell r="AA640">
            <v>0</v>
          </cell>
          <cell r="AB640">
            <v>115</v>
          </cell>
          <cell r="AC640">
            <v>485</v>
          </cell>
          <cell r="AD640" t="str">
            <v>SL278</v>
          </cell>
          <cell r="AE640" t="b">
            <v>0</v>
          </cell>
          <cell r="AG640" t="str">
            <v/>
          </cell>
          <cell r="AH640" t="str">
            <v>SL278</v>
          </cell>
        </row>
        <row r="641">
          <cell r="B641" t="str">
            <v>KF829</v>
          </cell>
          <cell r="C641" t="str">
            <v>Katie</v>
          </cell>
          <cell r="D641" t="str">
            <v>Fairman</v>
          </cell>
          <cell r="E641">
            <v>0</v>
          </cell>
          <cell r="F641" t="str">
            <v>Guest</v>
          </cell>
          <cell r="G641" t="str">
            <v>Female</v>
          </cell>
          <cell r="H641" t="str">
            <v>N</v>
          </cell>
          <cell r="I641" t="str">
            <v>Guest</v>
          </cell>
          <cell r="J641">
            <v>0</v>
          </cell>
          <cell r="K641" t="str">
            <v/>
          </cell>
          <cell r="L641" t="str">
            <v>N</v>
          </cell>
          <cell r="M641">
            <v>0</v>
          </cell>
          <cell r="N641" t="str">
            <v/>
          </cell>
          <cell r="O641" t="str">
            <v>N</v>
          </cell>
          <cell r="P641">
            <v>0</v>
          </cell>
          <cell r="Q641" t="str">
            <v/>
          </cell>
          <cell r="R641" t="str">
            <v>N</v>
          </cell>
          <cell r="S641">
            <v>0</v>
          </cell>
          <cell r="T641" t="str">
            <v/>
          </cell>
          <cell r="U641" t="str">
            <v>N</v>
          </cell>
          <cell r="V641">
            <v>0</v>
          </cell>
          <cell r="W641" t="str">
            <v/>
          </cell>
          <cell r="X641" t="str">
            <v>N</v>
          </cell>
          <cell r="Y641">
            <v>0</v>
          </cell>
          <cell r="Z641">
            <v>0</v>
          </cell>
          <cell r="AA641" t="b">
            <v>0</v>
          </cell>
          <cell r="AB641" t="str">
            <v/>
          </cell>
          <cell r="AC641" t="str">
            <v/>
          </cell>
          <cell r="AD641" t="str">
            <v>KF829</v>
          </cell>
          <cell r="AE641">
            <v>0</v>
          </cell>
          <cell r="AG641">
            <v>374</v>
          </cell>
          <cell r="AH641" t="str">
            <v>KF829</v>
          </cell>
        </row>
        <row r="642">
          <cell r="B642" t="str">
            <v>MW899</v>
          </cell>
          <cell r="C642" t="str">
            <v>Matt</v>
          </cell>
          <cell r="D642" t="str">
            <v>Wileman</v>
          </cell>
          <cell r="E642" t="str">
            <v>UCL</v>
          </cell>
          <cell r="F642" t="str">
            <v>UCL</v>
          </cell>
          <cell r="G642" t="str">
            <v>Male</v>
          </cell>
          <cell r="H642" t="str">
            <v>N</v>
          </cell>
          <cell r="I642" t="str">
            <v>Student</v>
          </cell>
          <cell r="J642">
            <v>0</v>
          </cell>
          <cell r="K642" t="str">
            <v/>
          </cell>
          <cell r="L642" t="str">
            <v>N</v>
          </cell>
          <cell r="M642">
            <v>0</v>
          </cell>
          <cell r="N642" t="str">
            <v/>
          </cell>
          <cell r="O642" t="str">
            <v>N</v>
          </cell>
          <cell r="P642">
            <v>0</v>
          </cell>
          <cell r="Q642" t="str">
            <v/>
          </cell>
          <cell r="R642" t="str">
            <v>N</v>
          </cell>
          <cell r="S642">
            <v>0</v>
          </cell>
          <cell r="T642" t="str">
            <v/>
          </cell>
          <cell r="U642" t="str">
            <v>N</v>
          </cell>
          <cell r="V642">
            <v>0</v>
          </cell>
          <cell r="W642" t="str">
            <v/>
          </cell>
          <cell r="X642" t="str">
            <v>N</v>
          </cell>
          <cell r="Y642">
            <v>0</v>
          </cell>
          <cell r="Z642">
            <v>0</v>
          </cell>
          <cell r="AA642">
            <v>0</v>
          </cell>
          <cell r="AB642">
            <v>115</v>
          </cell>
          <cell r="AC642">
            <v>486</v>
          </cell>
          <cell r="AD642" t="str">
            <v>MW899</v>
          </cell>
          <cell r="AE642" t="b">
            <v>0</v>
          </cell>
          <cell r="AG642" t="str">
            <v/>
          </cell>
          <cell r="AH642" t="str">
            <v>MW899</v>
          </cell>
        </row>
        <row r="643">
          <cell r="B643" t="str">
            <v>BP700</v>
          </cell>
          <cell r="C643" t="str">
            <v>Bartosz</v>
          </cell>
          <cell r="D643" t="str">
            <v>Porzuczek</v>
          </cell>
          <cell r="E643">
            <v>0</v>
          </cell>
          <cell r="F643" t="str">
            <v>Guest</v>
          </cell>
          <cell r="G643" t="str">
            <v>Male</v>
          </cell>
          <cell r="H643" t="str">
            <v>N</v>
          </cell>
          <cell r="I643" t="str">
            <v>Guest</v>
          </cell>
          <cell r="J643">
            <v>0</v>
          </cell>
          <cell r="K643" t="str">
            <v/>
          </cell>
          <cell r="L643" t="str">
            <v>N</v>
          </cell>
          <cell r="M643">
            <v>0</v>
          </cell>
          <cell r="N643" t="str">
            <v/>
          </cell>
          <cell r="O643" t="str">
            <v>N</v>
          </cell>
          <cell r="P643">
            <v>0</v>
          </cell>
          <cell r="Q643" t="str">
            <v/>
          </cell>
          <cell r="R643" t="str">
            <v>N</v>
          </cell>
          <cell r="S643">
            <v>0</v>
          </cell>
          <cell r="T643" t="str">
            <v/>
          </cell>
          <cell r="U643" t="str">
            <v>N</v>
          </cell>
          <cell r="V643">
            <v>0</v>
          </cell>
          <cell r="W643" t="str">
            <v/>
          </cell>
          <cell r="X643" t="str">
            <v>N</v>
          </cell>
          <cell r="Y643">
            <v>0</v>
          </cell>
          <cell r="Z643">
            <v>0</v>
          </cell>
          <cell r="AA643">
            <v>0</v>
          </cell>
          <cell r="AB643">
            <v>115</v>
          </cell>
          <cell r="AC643">
            <v>487</v>
          </cell>
          <cell r="AD643" t="str">
            <v>BP700</v>
          </cell>
          <cell r="AE643" t="b">
            <v>0</v>
          </cell>
          <cell r="AG643" t="str">
            <v/>
          </cell>
          <cell r="AH643" t="str">
            <v>BP700</v>
          </cell>
        </row>
        <row r="644">
          <cell r="B644" t="str">
            <v>FE118</v>
          </cell>
          <cell r="C644" t="str">
            <v>Fraser</v>
          </cell>
          <cell r="D644" t="str">
            <v>Embrey </v>
          </cell>
          <cell r="E644" t="str">
            <v>KCL</v>
          </cell>
          <cell r="F644" t="str">
            <v>King's</v>
          </cell>
          <cell r="G644" t="str">
            <v>Male</v>
          </cell>
          <cell r="H644" t="str">
            <v>N</v>
          </cell>
          <cell r="I644" t="str">
            <v>Student</v>
          </cell>
          <cell r="J644">
            <v>0</v>
          </cell>
          <cell r="K644" t="str">
            <v/>
          </cell>
          <cell r="L644" t="str">
            <v>N</v>
          </cell>
          <cell r="M644">
            <v>0</v>
          </cell>
          <cell r="N644" t="str">
            <v/>
          </cell>
          <cell r="O644" t="str">
            <v>N</v>
          </cell>
          <cell r="P644">
            <v>0</v>
          </cell>
          <cell r="Q644" t="str">
            <v/>
          </cell>
          <cell r="R644" t="str">
            <v>N</v>
          </cell>
          <cell r="S644">
            <v>0</v>
          </cell>
          <cell r="T644" t="str">
            <v/>
          </cell>
          <cell r="U644" t="str">
            <v>N</v>
          </cell>
          <cell r="V644">
            <v>0</v>
          </cell>
          <cell r="W644" t="str">
            <v/>
          </cell>
          <cell r="X644" t="str">
            <v>N</v>
          </cell>
          <cell r="Y644">
            <v>0</v>
          </cell>
          <cell r="Z644">
            <v>0</v>
          </cell>
          <cell r="AA644">
            <v>0</v>
          </cell>
          <cell r="AB644">
            <v>115</v>
          </cell>
          <cell r="AC644">
            <v>488</v>
          </cell>
          <cell r="AD644" t="str">
            <v>FE118</v>
          </cell>
          <cell r="AE644" t="b">
            <v>0</v>
          </cell>
          <cell r="AG644" t="str">
            <v/>
          </cell>
          <cell r="AH644" t="str">
            <v>FE118</v>
          </cell>
        </row>
        <row r="645">
          <cell r="B645" t="str">
            <v>LL455</v>
          </cell>
          <cell r="C645" t="str">
            <v>Lisa</v>
          </cell>
          <cell r="D645" t="str">
            <v>Lesowiec</v>
          </cell>
          <cell r="E645" t="str">
            <v>KCL</v>
          </cell>
          <cell r="F645" t="str">
            <v>King's</v>
          </cell>
          <cell r="G645" t="str">
            <v>Female</v>
          </cell>
          <cell r="H645" t="str">
            <v>N</v>
          </cell>
          <cell r="I645" t="str">
            <v>Student</v>
          </cell>
          <cell r="J645">
            <v>0</v>
          </cell>
          <cell r="K645" t="str">
            <v/>
          </cell>
          <cell r="L645" t="str">
            <v>N</v>
          </cell>
          <cell r="M645">
            <v>0</v>
          </cell>
          <cell r="N645" t="str">
            <v/>
          </cell>
          <cell r="O645" t="str">
            <v>N</v>
          </cell>
          <cell r="P645">
            <v>0</v>
          </cell>
          <cell r="Q645" t="str">
            <v/>
          </cell>
          <cell r="R645" t="str">
            <v>N</v>
          </cell>
          <cell r="S645">
            <v>0</v>
          </cell>
          <cell r="T645" t="str">
            <v/>
          </cell>
          <cell r="U645" t="str">
            <v>N</v>
          </cell>
          <cell r="V645">
            <v>0</v>
          </cell>
          <cell r="W645" t="str">
            <v/>
          </cell>
          <cell r="X645" t="str">
            <v>N</v>
          </cell>
          <cell r="Y645">
            <v>0</v>
          </cell>
          <cell r="Z645">
            <v>0</v>
          </cell>
          <cell r="AA645" t="b">
            <v>0</v>
          </cell>
          <cell r="AB645" t="str">
            <v/>
          </cell>
          <cell r="AC645" t="str">
            <v/>
          </cell>
          <cell r="AD645" t="str">
            <v>LL455</v>
          </cell>
          <cell r="AE645">
            <v>0</v>
          </cell>
          <cell r="AG645">
            <v>375</v>
          </cell>
          <cell r="AH645" t="str">
            <v>LL455</v>
          </cell>
        </row>
        <row r="646">
          <cell r="B646" t="str">
            <v>LD242</v>
          </cell>
          <cell r="C646" t="str">
            <v>Louise</v>
          </cell>
          <cell r="D646" t="str">
            <v>Dubreuil</v>
          </cell>
          <cell r="E646" t="str">
            <v>KCL</v>
          </cell>
          <cell r="F646" t="str">
            <v>King's</v>
          </cell>
          <cell r="G646" t="str">
            <v>Female</v>
          </cell>
          <cell r="H646" t="str">
            <v>N</v>
          </cell>
          <cell r="I646" t="str">
            <v>Student</v>
          </cell>
          <cell r="J646">
            <v>0</v>
          </cell>
          <cell r="K646" t="str">
            <v/>
          </cell>
          <cell r="L646" t="str">
            <v>N</v>
          </cell>
          <cell r="M646">
            <v>0</v>
          </cell>
          <cell r="N646" t="str">
            <v/>
          </cell>
          <cell r="O646" t="str">
            <v>N</v>
          </cell>
          <cell r="P646">
            <v>0</v>
          </cell>
          <cell r="Q646" t="str">
            <v/>
          </cell>
          <cell r="R646" t="str">
            <v>N</v>
          </cell>
          <cell r="S646">
            <v>0</v>
          </cell>
          <cell r="T646" t="str">
            <v/>
          </cell>
          <cell r="U646" t="str">
            <v>N</v>
          </cell>
          <cell r="V646">
            <v>0</v>
          </cell>
          <cell r="W646" t="str">
            <v/>
          </cell>
          <cell r="X646" t="str">
            <v>N</v>
          </cell>
          <cell r="Y646">
            <v>0</v>
          </cell>
          <cell r="Z646">
            <v>0</v>
          </cell>
          <cell r="AA646" t="b">
            <v>0</v>
          </cell>
          <cell r="AB646" t="str">
            <v/>
          </cell>
          <cell r="AC646" t="str">
            <v/>
          </cell>
          <cell r="AD646" t="str">
            <v>LD242</v>
          </cell>
          <cell r="AE646">
            <v>0</v>
          </cell>
          <cell r="AG646">
            <v>376</v>
          </cell>
          <cell r="AH646" t="str">
            <v>LD242</v>
          </cell>
        </row>
        <row r="647">
          <cell r="B647" t="str">
            <v>LL905</v>
          </cell>
          <cell r="C647" t="str">
            <v>Leonard</v>
          </cell>
          <cell r="D647" t="str">
            <v>Logaric</v>
          </cell>
          <cell r="E647" t="str">
            <v>Imperial</v>
          </cell>
          <cell r="F647" t="str">
            <v>Imperial</v>
          </cell>
          <cell r="G647" t="str">
            <v>Male</v>
          </cell>
          <cell r="H647" t="str">
            <v>N</v>
          </cell>
          <cell r="I647" t="str">
            <v>Student</v>
          </cell>
          <cell r="J647">
            <v>0</v>
          </cell>
          <cell r="K647" t="str">
            <v/>
          </cell>
          <cell r="L647" t="str">
            <v>N</v>
          </cell>
          <cell r="M647">
            <v>0</v>
          </cell>
          <cell r="N647" t="str">
            <v/>
          </cell>
          <cell r="O647" t="str">
            <v>N</v>
          </cell>
          <cell r="P647">
            <v>0</v>
          </cell>
          <cell r="Q647" t="str">
            <v/>
          </cell>
          <cell r="R647" t="str">
            <v>N</v>
          </cell>
          <cell r="S647">
            <v>0</v>
          </cell>
          <cell r="T647" t="str">
            <v/>
          </cell>
          <cell r="U647" t="str">
            <v>N</v>
          </cell>
          <cell r="V647">
            <v>0</v>
          </cell>
          <cell r="W647" t="str">
            <v/>
          </cell>
          <cell r="X647" t="str">
            <v>N</v>
          </cell>
          <cell r="Y647">
            <v>0</v>
          </cell>
          <cell r="Z647">
            <v>0</v>
          </cell>
          <cell r="AA647">
            <v>0</v>
          </cell>
          <cell r="AB647">
            <v>115</v>
          </cell>
          <cell r="AC647">
            <v>489</v>
          </cell>
          <cell r="AD647" t="str">
            <v>LL905</v>
          </cell>
          <cell r="AE647" t="b">
            <v>0</v>
          </cell>
          <cell r="AG647" t="str">
            <v/>
          </cell>
          <cell r="AH647" t="str">
            <v>LL905</v>
          </cell>
        </row>
        <row r="648">
          <cell r="B648" t="str">
            <v>OO836</v>
          </cell>
          <cell r="C648" t="str">
            <v>Okiki</v>
          </cell>
          <cell r="D648" t="str">
            <v>Olugunna</v>
          </cell>
          <cell r="E648" t="str">
            <v>Essex</v>
          </cell>
          <cell r="F648" t="str">
            <v>Essex</v>
          </cell>
          <cell r="G648" t="str">
            <v>Male</v>
          </cell>
          <cell r="H648" t="str">
            <v>N</v>
          </cell>
          <cell r="I648" t="str">
            <v>Student</v>
          </cell>
          <cell r="J648">
            <v>0</v>
          </cell>
          <cell r="K648" t="str">
            <v/>
          </cell>
          <cell r="L648" t="str">
            <v>N</v>
          </cell>
          <cell r="M648">
            <v>0</v>
          </cell>
          <cell r="N648" t="str">
            <v/>
          </cell>
          <cell r="O648" t="str">
            <v>N</v>
          </cell>
          <cell r="P648">
            <v>0</v>
          </cell>
          <cell r="Q648" t="str">
            <v/>
          </cell>
          <cell r="R648" t="str">
            <v>N</v>
          </cell>
          <cell r="S648">
            <v>0</v>
          </cell>
          <cell r="T648" t="str">
            <v/>
          </cell>
          <cell r="U648" t="str">
            <v>N</v>
          </cell>
          <cell r="V648">
            <v>0</v>
          </cell>
          <cell r="W648" t="str">
            <v/>
          </cell>
          <cell r="X648" t="str">
            <v>N</v>
          </cell>
          <cell r="Y648">
            <v>0</v>
          </cell>
          <cell r="Z648">
            <v>0</v>
          </cell>
          <cell r="AA648">
            <v>0</v>
          </cell>
          <cell r="AB648">
            <v>115</v>
          </cell>
          <cell r="AC648">
            <v>490</v>
          </cell>
          <cell r="AD648" t="str">
            <v>OO836</v>
          </cell>
          <cell r="AE648" t="b">
            <v>0</v>
          </cell>
          <cell r="AG648" t="str">
            <v/>
          </cell>
          <cell r="AH648" t="str">
            <v>OO836</v>
          </cell>
        </row>
        <row r="649">
          <cell r="B649" t="str">
            <v>JM225</v>
          </cell>
          <cell r="C649" t="str">
            <v>Joe</v>
          </cell>
          <cell r="D649" t="str">
            <v>Meegan</v>
          </cell>
          <cell r="E649">
            <v>0</v>
          </cell>
          <cell r="F649" t="str">
            <v>Guest</v>
          </cell>
          <cell r="G649" t="str">
            <v>Male</v>
          </cell>
          <cell r="H649" t="str">
            <v>N</v>
          </cell>
          <cell r="I649" t="str">
            <v>Motspur</v>
          </cell>
          <cell r="J649">
            <v>0</v>
          </cell>
          <cell r="K649" t="str">
            <v/>
          </cell>
          <cell r="L649" t="str">
            <v>N</v>
          </cell>
          <cell r="M649">
            <v>0</v>
          </cell>
          <cell r="N649" t="str">
            <v/>
          </cell>
          <cell r="O649" t="str">
            <v>N</v>
          </cell>
          <cell r="P649">
            <v>0</v>
          </cell>
          <cell r="Q649" t="str">
            <v/>
          </cell>
          <cell r="R649" t="str">
            <v>N</v>
          </cell>
          <cell r="S649">
            <v>0</v>
          </cell>
          <cell r="T649" t="str">
            <v/>
          </cell>
          <cell r="U649" t="str">
            <v>N</v>
          </cell>
          <cell r="V649">
            <v>0</v>
          </cell>
          <cell r="W649" t="str">
            <v/>
          </cell>
          <cell r="X649" t="str">
            <v>N</v>
          </cell>
          <cell r="Y649">
            <v>0</v>
          </cell>
          <cell r="Z649">
            <v>0</v>
          </cell>
          <cell r="AA649">
            <v>0</v>
          </cell>
          <cell r="AB649">
            <v>115</v>
          </cell>
          <cell r="AC649">
            <v>491</v>
          </cell>
          <cell r="AD649" t="str">
            <v>JM225</v>
          </cell>
          <cell r="AE649" t="b">
            <v>0</v>
          </cell>
          <cell r="AG649" t="str">
            <v/>
          </cell>
          <cell r="AH649" t="str">
            <v>JM225</v>
          </cell>
        </row>
        <row r="650">
          <cell r="B650" t="str">
            <v>JL372</v>
          </cell>
          <cell r="C650" t="str">
            <v>Jahrome</v>
          </cell>
          <cell r="D650" t="str">
            <v>Lamey</v>
          </cell>
          <cell r="E650" t="str">
            <v>Middlesex</v>
          </cell>
          <cell r="F650" t="str">
            <v>Middlesex</v>
          </cell>
          <cell r="G650" t="str">
            <v>Male</v>
          </cell>
          <cell r="H650" t="str">
            <v>N</v>
          </cell>
          <cell r="I650" t="str">
            <v>Student</v>
          </cell>
          <cell r="J650">
            <v>0</v>
          </cell>
          <cell r="K650" t="str">
            <v/>
          </cell>
          <cell r="L650" t="str">
            <v>N</v>
          </cell>
          <cell r="M650">
            <v>0</v>
          </cell>
          <cell r="N650" t="str">
            <v/>
          </cell>
          <cell r="O650" t="str">
            <v>N</v>
          </cell>
          <cell r="P650">
            <v>0</v>
          </cell>
          <cell r="Q650" t="str">
            <v/>
          </cell>
          <cell r="R650" t="str">
            <v>N</v>
          </cell>
          <cell r="S650">
            <v>0</v>
          </cell>
          <cell r="T650" t="str">
            <v/>
          </cell>
          <cell r="U650" t="str">
            <v>N</v>
          </cell>
          <cell r="V650">
            <v>0</v>
          </cell>
          <cell r="W650" t="str">
            <v/>
          </cell>
          <cell r="X650" t="str">
            <v>N</v>
          </cell>
          <cell r="Y650">
            <v>0</v>
          </cell>
          <cell r="Z650">
            <v>0</v>
          </cell>
          <cell r="AA650">
            <v>0</v>
          </cell>
          <cell r="AB650">
            <v>115</v>
          </cell>
          <cell r="AC650">
            <v>492</v>
          </cell>
          <cell r="AD650" t="str">
            <v>JL372</v>
          </cell>
          <cell r="AE650" t="b">
            <v>0</v>
          </cell>
          <cell r="AG650" t="str">
            <v/>
          </cell>
          <cell r="AH650" t="str">
            <v>JL372</v>
          </cell>
        </row>
        <row r="651">
          <cell r="B651" t="str">
            <v>JA102</v>
          </cell>
          <cell r="C651" t="str">
            <v>John</v>
          </cell>
          <cell r="D651" t="str">
            <v>Adediji-Johnson</v>
          </cell>
          <cell r="E651" t="str">
            <v>Middlesex</v>
          </cell>
          <cell r="F651" t="str">
            <v>Middlesex</v>
          </cell>
          <cell r="G651" t="str">
            <v>Male</v>
          </cell>
          <cell r="H651" t="str">
            <v>N</v>
          </cell>
          <cell r="I651" t="str">
            <v>Student</v>
          </cell>
          <cell r="J651">
            <v>0</v>
          </cell>
          <cell r="K651" t="str">
            <v/>
          </cell>
          <cell r="L651" t="str">
            <v>N</v>
          </cell>
          <cell r="M651">
            <v>0</v>
          </cell>
          <cell r="N651" t="str">
            <v/>
          </cell>
          <cell r="O651" t="str">
            <v>N</v>
          </cell>
          <cell r="P651">
            <v>0</v>
          </cell>
          <cell r="Q651" t="str">
            <v/>
          </cell>
          <cell r="R651" t="str">
            <v>N</v>
          </cell>
          <cell r="S651">
            <v>0</v>
          </cell>
          <cell r="T651" t="str">
            <v/>
          </cell>
          <cell r="U651" t="str">
            <v>N</v>
          </cell>
          <cell r="V651">
            <v>0</v>
          </cell>
          <cell r="W651" t="str">
            <v/>
          </cell>
          <cell r="X651" t="str">
            <v>N</v>
          </cell>
          <cell r="Y651">
            <v>0</v>
          </cell>
          <cell r="Z651">
            <v>0</v>
          </cell>
          <cell r="AA651">
            <v>0</v>
          </cell>
          <cell r="AB651">
            <v>115</v>
          </cell>
          <cell r="AC651">
            <v>493</v>
          </cell>
          <cell r="AD651" t="str">
            <v>JA102</v>
          </cell>
          <cell r="AE651" t="b">
            <v>0</v>
          </cell>
          <cell r="AG651" t="str">
            <v/>
          </cell>
          <cell r="AH651" t="str">
            <v>JA102</v>
          </cell>
        </row>
        <row r="652">
          <cell r="B652" t="str">
            <v>AO722</v>
          </cell>
          <cell r="C652" t="str">
            <v>Adeleke</v>
          </cell>
          <cell r="D652" t="str">
            <v>Osinaike</v>
          </cell>
          <cell r="E652" t="str">
            <v>Middlesex</v>
          </cell>
          <cell r="F652" t="str">
            <v>Middlesex</v>
          </cell>
          <cell r="G652" t="str">
            <v>Male</v>
          </cell>
          <cell r="H652" t="str">
            <v>N</v>
          </cell>
          <cell r="I652" t="str">
            <v>Student</v>
          </cell>
          <cell r="J652">
            <v>0</v>
          </cell>
          <cell r="K652" t="str">
            <v/>
          </cell>
          <cell r="L652" t="str">
            <v>N</v>
          </cell>
          <cell r="M652">
            <v>0</v>
          </cell>
          <cell r="N652" t="str">
            <v/>
          </cell>
          <cell r="O652" t="str">
            <v>N</v>
          </cell>
          <cell r="P652">
            <v>0</v>
          </cell>
          <cell r="Q652" t="str">
            <v/>
          </cell>
          <cell r="R652" t="str">
            <v>N</v>
          </cell>
          <cell r="S652">
            <v>0</v>
          </cell>
          <cell r="T652" t="str">
            <v/>
          </cell>
          <cell r="U652" t="str">
            <v>N</v>
          </cell>
          <cell r="V652">
            <v>0</v>
          </cell>
          <cell r="W652" t="str">
            <v/>
          </cell>
          <cell r="X652" t="str">
            <v>N</v>
          </cell>
          <cell r="Y652">
            <v>0</v>
          </cell>
          <cell r="Z652">
            <v>0</v>
          </cell>
          <cell r="AA652">
            <v>0</v>
          </cell>
          <cell r="AB652">
            <v>115</v>
          </cell>
          <cell r="AC652">
            <v>494</v>
          </cell>
          <cell r="AD652" t="str">
            <v>AO722</v>
          </cell>
          <cell r="AE652" t="b">
            <v>0</v>
          </cell>
          <cell r="AG652" t="str">
            <v/>
          </cell>
          <cell r="AH652" t="str">
            <v>AO722</v>
          </cell>
        </row>
        <row r="653">
          <cell r="B653" t="str">
            <v>CS432</v>
          </cell>
          <cell r="C653" t="str">
            <v>Caitlin</v>
          </cell>
          <cell r="D653" t="str">
            <v>Scott</v>
          </cell>
          <cell r="E653" t="str">
            <v>Middlesex</v>
          </cell>
          <cell r="F653" t="str">
            <v>Middlesex</v>
          </cell>
          <cell r="G653" t="str">
            <v>Female</v>
          </cell>
          <cell r="H653" t="str">
            <v>N</v>
          </cell>
          <cell r="I653" t="str">
            <v>Student</v>
          </cell>
          <cell r="J653">
            <v>0</v>
          </cell>
          <cell r="K653" t="str">
            <v/>
          </cell>
          <cell r="L653" t="str">
            <v>N</v>
          </cell>
          <cell r="M653">
            <v>0</v>
          </cell>
          <cell r="N653" t="str">
            <v/>
          </cell>
          <cell r="O653" t="str">
            <v>N</v>
          </cell>
          <cell r="P653">
            <v>0</v>
          </cell>
          <cell r="Q653" t="str">
            <v/>
          </cell>
          <cell r="R653" t="str">
            <v>N</v>
          </cell>
          <cell r="S653">
            <v>0</v>
          </cell>
          <cell r="T653" t="str">
            <v/>
          </cell>
          <cell r="U653" t="str">
            <v>N</v>
          </cell>
          <cell r="V653">
            <v>0</v>
          </cell>
          <cell r="W653" t="str">
            <v/>
          </cell>
          <cell r="X653" t="str">
            <v>N</v>
          </cell>
          <cell r="Y653">
            <v>0</v>
          </cell>
          <cell r="Z653">
            <v>0</v>
          </cell>
          <cell r="AA653" t="b">
            <v>0</v>
          </cell>
          <cell r="AB653" t="str">
            <v/>
          </cell>
          <cell r="AC653" t="str">
            <v/>
          </cell>
          <cell r="AD653" t="str">
            <v>CS432</v>
          </cell>
          <cell r="AE653">
            <v>0</v>
          </cell>
          <cell r="AG653">
            <v>377</v>
          </cell>
          <cell r="AH653" t="str">
            <v>CS432</v>
          </cell>
        </row>
        <row r="654">
          <cell r="B654" t="str">
            <v>WL114</v>
          </cell>
          <cell r="C654" t="str">
            <v>Will</v>
          </cell>
          <cell r="D654" t="str">
            <v>Lyon Tupman</v>
          </cell>
          <cell r="E654" t="str">
            <v>KCL</v>
          </cell>
          <cell r="F654" t="str">
            <v>King's</v>
          </cell>
          <cell r="G654" t="str">
            <v>Male</v>
          </cell>
          <cell r="H654" t="str">
            <v>N</v>
          </cell>
          <cell r="I654" t="str">
            <v>Student</v>
          </cell>
          <cell r="J654">
            <v>0</v>
          </cell>
          <cell r="K654" t="str">
            <v/>
          </cell>
          <cell r="L654" t="str">
            <v>N</v>
          </cell>
          <cell r="M654">
            <v>0</v>
          </cell>
          <cell r="N654" t="str">
            <v/>
          </cell>
          <cell r="O654" t="str">
            <v>N</v>
          </cell>
          <cell r="P654">
            <v>0</v>
          </cell>
          <cell r="Q654" t="str">
            <v/>
          </cell>
          <cell r="R654" t="str">
            <v>N</v>
          </cell>
          <cell r="S654">
            <v>0</v>
          </cell>
          <cell r="T654" t="str">
            <v/>
          </cell>
          <cell r="U654" t="str">
            <v>N</v>
          </cell>
          <cell r="V654">
            <v>0</v>
          </cell>
          <cell r="W654" t="str">
            <v/>
          </cell>
          <cell r="X654" t="str">
            <v>N</v>
          </cell>
          <cell r="Y654">
            <v>0</v>
          </cell>
          <cell r="Z654">
            <v>0</v>
          </cell>
          <cell r="AA654">
            <v>0</v>
          </cell>
          <cell r="AB654">
            <v>115</v>
          </cell>
          <cell r="AC654">
            <v>495</v>
          </cell>
          <cell r="AD654" t="str">
            <v>WL114</v>
          </cell>
          <cell r="AE654" t="b">
            <v>0</v>
          </cell>
          <cell r="AG654" t="str">
            <v/>
          </cell>
          <cell r="AH654" t="str">
            <v>WL114</v>
          </cell>
        </row>
        <row r="655">
          <cell r="B655" t="str">
            <v>MG931</v>
          </cell>
          <cell r="C655" t="str">
            <v>Maher</v>
          </cell>
          <cell r="D655" t="str">
            <v>Gazali</v>
          </cell>
          <cell r="E655" t="str">
            <v>Middlesex</v>
          </cell>
          <cell r="F655" t="str">
            <v>Middlesex</v>
          </cell>
          <cell r="G655" t="str">
            <v>Male</v>
          </cell>
          <cell r="H655" t="str">
            <v>N</v>
          </cell>
          <cell r="I655" t="str">
            <v>Student</v>
          </cell>
          <cell r="J655">
            <v>0</v>
          </cell>
          <cell r="K655" t="str">
            <v/>
          </cell>
          <cell r="L655" t="str">
            <v>N</v>
          </cell>
          <cell r="M655">
            <v>0</v>
          </cell>
          <cell r="N655" t="str">
            <v/>
          </cell>
          <cell r="O655" t="str">
            <v>N</v>
          </cell>
          <cell r="P655">
            <v>0</v>
          </cell>
          <cell r="Q655" t="str">
            <v/>
          </cell>
          <cell r="R655" t="str">
            <v>N</v>
          </cell>
          <cell r="S655">
            <v>0</v>
          </cell>
          <cell r="T655" t="str">
            <v/>
          </cell>
          <cell r="U655" t="str">
            <v>N</v>
          </cell>
          <cell r="V655">
            <v>0</v>
          </cell>
          <cell r="W655" t="str">
            <v/>
          </cell>
          <cell r="X655" t="str">
            <v>N</v>
          </cell>
          <cell r="Y655">
            <v>0</v>
          </cell>
          <cell r="Z655">
            <v>0</v>
          </cell>
          <cell r="AA655">
            <v>0</v>
          </cell>
          <cell r="AB655">
            <v>115</v>
          </cell>
          <cell r="AC655">
            <v>496</v>
          </cell>
          <cell r="AD655" t="str">
            <v>MG931</v>
          </cell>
          <cell r="AE655" t="b">
            <v>0</v>
          </cell>
          <cell r="AG655" t="str">
            <v/>
          </cell>
          <cell r="AH655" t="str">
            <v>MG931</v>
          </cell>
        </row>
        <row r="656">
          <cell r="B656" t="str">
            <v>PC834</v>
          </cell>
          <cell r="C656" t="str">
            <v>Pui Yin</v>
          </cell>
          <cell r="D656" t="str">
            <v>Cheung</v>
          </cell>
          <cell r="E656" t="str">
            <v>Middlesex</v>
          </cell>
          <cell r="F656" t="str">
            <v>Middlesex</v>
          </cell>
          <cell r="G656" t="str">
            <v>Male</v>
          </cell>
          <cell r="H656" t="str">
            <v>N</v>
          </cell>
          <cell r="I656" t="str">
            <v>Student</v>
          </cell>
          <cell r="J656">
            <v>0</v>
          </cell>
          <cell r="K656" t="str">
            <v/>
          </cell>
          <cell r="L656" t="str">
            <v>N</v>
          </cell>
          <cell r="M656">
            <v>0</v>
          </cell>
          <cell r="N656" t="str">
            <v/>
          </cell>
          <cell r="O656" t="str">
            <v>N</v>
          </cell>
          <cell r="P656">
            <v>0</v>
          </cell>
          <cell r="Q656" t="str">
            <v/>
          </cell>
          <cell r="R656" t="str">
            <v>N</v>
          </cell>
          <cell r="S656">
            <v>0</v>
          </cell>
          <cell r="T656" t="str">
            <v/>
          </cell>
          <cell r="U656" t="str">
            <v>N</v>
          </cell>
          <cell r="V656">
            <v>0</v>
          </cell>
          <cell r="W656" t="str">
            <v/>
          </cell>
          <cell r="X656" t="str">
            <v>N</v>
          </cell>
          <cell r="Y656">
            <v>0</v>
          </cell>
          <cell r="Z656">
            <v>0</v>
          </cell>
          <cell r="AA656">
            <v>0</v>
          </cell>
          <cell r="AB656">
            <v>115</v>
          </cell>
          <cell r="AC656">
            <v>497</v>
          </cell>
          <cell r="AD656" t="str">
            <v>PC834</v>
          </cell>
          <cell r="AE656" t="b">
            <v>0</v>
          </cell>
          <cell r="AG656" t="str">
            <v/>
          </cell>
          <cell r="AH656" t="str">
            <v>PC834</v>
          </cell>
        </row>
        <row r="657">
          <cell r="B657" t="str">
            <v>YT548</v>
          </cell>
          <cell r="C657" t="str">
            <v>Yi Ying</v>
          </cell>
          <cell r="D657" t="str">
            <v>Tan</v>
          </cell>
          <cell r="E657" t="str">
            <v>UCL</v>
          </cell>
          <cell r="F657" t="str">
            <v>UCL</v>
          </cell>
          <cell r="G657" t="str">
            <v>Female</v>
          </cell>
          <cell r="H657" t="str">
            <v>N</v>
          </cell>
          <cell r="I657" t="str">
            <v>Student</v>
          </cell>
          <cell r="J657">
            <v>0</v>
          </cell>
          <cell r="K657" t="str">
            <v/>
          </cell>
          <cell r="L657" t="str">
            <v>N</v>
          </cell>
          <cell r="M657">
            <v>0</v>
          </cell>
          <cell r="N657" t="str">
            <v/>
          </cell>
          <cell r="O657" t="str">
            <v>N</v>
          </cell>
          <cell r="P657">
            <v>0</v>
          </cell>
          <cell r="Q657" t="str">
            <v/>
          </cell>
          <cell r="R657" t="str">
            <v>N</v>
          </cell>
          <cell r="S657">
            <v>0</v>
          </cell>
          <cell r="T657" t="str">
            <v/>
          </cell>
          <cell r="U657" t="str">
            <v>N</v>
          </cell>
          <cell r="V657">
            <v>0</v>
          </cell>
          <cell r="W657" t="str">
            <v/>
          </cell>
          <cell r="X657" t="str">
            <v>N</v>
          </cell>
          <cell r="Y657">
            <v>0</v>
          </cell>
          <cell r="Z657">
            <v>0</v>
          </cell>
          <cell r="AA657" t="b">
            <v>0</v>
          </cell>
          <cell r="AB657" t="str">
            <v/>
          </cell>
          <cell r="AC657" t="str">
            <v/>
          </cell>
          <cell r="AD657" t="str">
            <v>YT548</v>
          </cell>
          <cell r="AE657">
            <v>0</v>
          </cell>
          <cell r="AG657">
            <v>378</v>
          </cell>
          <cell r="AH657" t="str">
            <v>YT548</v>
          </cell>
        </row>
        <row r="658">
          <cell r="B658" t="str">
            <v>S288</v>
          </cell>
          <cell r="C658" t="str">
            <v>Siren</v>
          </cell>
          <cell r="D658" t="str">
            <v>Ó'Diothcháin</v>
          </cell>
          <cell r="E658" t="str">
            <v>Goldsmiths</v>
          </cell>
          <cell r="F658" t="str">
            <v>Goldsmiths</v>
          </cell>
          <cell r="G658" t="str">
            <v>Female</v>
          </cell>
          <cell r="H658" t="str">
            <v>N</v>
          </cell>
          <cell r="I658" t="str">
            <v>Student</v>
          </cell>
          <cell r="J658">
            <v>0</v>
          </cell>
          <cell r="K658" t="str">
            <v/>
          </cell>
          <cell r="L658" t="str">
            <v>N</v>
          </cell>
          <cell r="M658">
            <v>0</v>
          </cell>
          <cell r="N658" t="str">
            <v/>
          </cell>
          <cell r="O658" t="str">
            <v>N</v>
          </cell>
          <cell r="P658">
            <v>0</v>
          </cell>
          <cell r="Q658" t="str">
            <v/>
          </cell>
          <cell r="R658" t="str">
            <v>N</v>
          </cell>
          <cell r="S658">
            <v>0</v>
          </cell>
          <cell r="T658" t="str">
            <v/>
          </cell>
          <cell r="U658" t="str">
            <v>N</v>
          </cell>
          <cell r="V658">
            <v>0</v>
          </cell>
          <cell r="W658" t="str">
            <v/>
          </cell>
          <cell r="X658" t="str">
            <v>N</v>
          </cell>
          <cell r="Y658">
            <v>0</v>
          </cell>
          <cell r="Z658">
            <v>0</v>
          </cell>
          <cell r="AA658" t="b">
            <v>0</v>
          </cell>
          <cell r="AB658" t="str">
            <v/>
          </cell>
          <cell r="AC658" t="str">
            <v/>
          </cell>
          <cell r="AD658" t="str">
            <v>S288</v>
          </cell>
          <cell r="AE658">
            <v>0</v>
          </cell>
          <cell r="AG658">
            <v>379</v>
          </cell>
          <cell r="AH658" t="str">
            <v>S288</v>
          </cell>
        </row>
        <row r="659">
          <cell r="B659" t="str">
            <v>ND825</v>
          </cell>
          <cell r="C659" t="str">
            <v>Nick</v>
          </cell>
          <cell r="D659" t="str">
            <v>Davis</v>
          </cell>
          <cell r="E659" t="str">
            <v>St Georges</v>
          </cell>
          <cell r="F659" t="str">
            <v>St George's</v>
          </cell>
          <cell r="G659" t="str">
            <v>Male</v>
          </cell>
          <cell r="H659" t="str">
            <v>Y</v>
          </cell>
          <cell r="I659" t="str">
            <v>Student</v>
          </cell>
          <cell r="J659">
            <v>0</v>
          </cell>
          <cell r="K659" t="str">
            <v/>
          </cell>
          <cell r="L659" t="str">
            <v>N</v>
          </cell>
          <cell r="M659">
            <v>0</v>
          </cell>
          <cell r="N659" t="str">
            <v/>
          </cell>
          <cell r="O659" t="str">
            <v>N</v>
          </cell>
          <cell r="P659">
            <v>0</v>
          </cell>
          <cell r="Q659" t="str">
            <v/>
          </cell>
          <cell r="R659" t="str">
            <v>N</v>
          </cell>
          <cell r="S659">
            <v>0</v>
          </cell>
          <cell r="T659" t="str">
            <v/>
          </cell>
          <cell r="U659" t="str">
            <v>N</v>
          </cell>
          <cell r="V659">
            <v>0</v>
          </cell>
          <cell r="W659" t="str">
            <v/>
          </cell>
          <cell r="X659" t="str">
            <v>N</v>
          </cell>
          <cell r="Y659">
            <v>0</v>
          </cell>
          <cell r="Z659">
            <v>0</v>
          </cell>
          <cell r="AA659">
            <v>0</v>
          </cell>
          <cell r="AB659">
            <v>115</v>
          </cell>
          <cell r="AC659">
            <v>498</v>
          </cell>
          <cell r="AD659" t="str">
            <v>ND825</v>
          </cell>
          <cell r="AE659" t="b">
            <v>0</v>
          </cell>
          <cell r="AG659" t="str">
            <v/>
          </cell>
          <cell r="AH659" t="str">
            <v>ND825</v>
          </cell>
        </row>
        <row r="660">
          <cell r="B660" t="str">
            <v>CT545</v>
          </cell>
          <cell r="C660" t="str">
            <v>Cameron</v>
          </cell>
          <cell r="D660" t="str">
            <v>Touron</v>
          </cell>
          <cell r="E660" t="str">
            <v>KCL</v>
          </cell>
          <cell r="F660" t="str">
            <v>King's</v>
          </cell>
          <cell r="G660" t="str">
            <v>Male</v>
          </cell>
          <cell r="H660" t="str">
            <v>N</v>
          </cell>
          <cell r="I660" t="str">
            <v>Student</v>
          </cell>
          <cell r="J660">
            <v>0</v>
          </cell>
          <cell r="K660" t="str">
            <v/>
          </cell>
          <cell r="L660" t="str">
            <v>N</v>
          </cell>
          <cell r="M660">
            <v>0</v>
          </cell>
          <cell r="N660" t="str">
            <v/>
          </cell>
          <cell r="O660" t="str">
            <v>N</v>
          </cell>
          <cell r="P660">
            <v>0</v>
          </cell>
          <cell r="Q660" t="str">
            <v/>
          </cell>
          <cell r="R660" t="str">
            <v>N</v>
          </cell>
          <cell r="S660">
            <v>0</v>
          </cell>
          <cell r="T660" t="str">
            <v/>
          </cell>
          <cell r="U660" t="str">
            <v>N</v>
          </cell>
          <cell r="V660">
            <v>0</v>
          </cell>
          <cell r="W660" t="str">
            <v/>
          </cell>
          <cell r="X660" t="str">
            <v>N</v>
          </cell>
          <cell r="Y660">
            <v>0</v>
          </cell>
          <cell r="Z660">
            <v>0</v>
          </cell>
          <cell r="AA660">
            <v>0</v>
          </cell>
          <cell r="AB660">
            <v>115</v>
          </cell>
          <cell r="AC660">
            <v>499</v>
          </cell>
          <cell r="AD660" t="str">
            <v>CT545</v>
          </cell>
          <cell r="AE660" t="b">
            <v>0</v>
          </cell>
          <cell r="AG660" t="str">
            <v/>
          </cell>
          <cell r="AH660" t="str">
            <v>CT545</v>
          </cell>
        </row>
        <row r="661">
          <cell r="B661" t="str">
            <v>SB796</v>
          </cell>
          <cell r="C661" t="str">
            <v>Sarah</v>
          </cell>
          <cell r="D661" t="str">
            <v>Buckley</v>
          </cell>
          <cell r="E661">
            <v>0</v>
          </cell>
          <cell r="F661" t="str">
            <v>Guest</v>
          </cell>
          <cell r="G661" t="str">
            <v>Female</v>
          </cell>
          <cell r="H661" t="str">
            <v>N</v>
          </cell>
          <cell r="I661" t="str">
            <v>Guest</v>
          </cell>
          <cell r="J661">
            <v>0</v>
          </cell>
          <cell r="K661" t="str">
            <v/>
          </cell>
          <cell r="L661" t="str">
            <v>N</v>
          </cell>
          <cell r="M661">
            <v>0</v>
          </cell>
          <cell r="N661" t="str">
            <v/>
          </cell>
          <cell r="O661" t="str">
            <v>N</v>
          </cell>
          <cell r="P661">
            <v>0</v>
          </cell>
          <cell r="Q661" t="str">
            <v/>
          </cell>
          <cell r="R661" t="str">
            <v>N</v>
          </cell>
          <cell r="S661">
            <v>0</v>
          </cell>
          <cell r="T661" t="str">
            <v/>
          </cell>
          <cell r="U661" t="str">
            <v>N</v>
          </cell>
          <cell r="V661">
            <v>0</v>
          </cell>
          <cell r="W661" t="str">
            <v/>
          </cell>
          <cell r="X661" t="str">
            <v>N</v>
          </cell>
          <cell r="Y661">
            <v>0</v>
          </cell>
          <cell r="Z661">
            <v>0</v>
          </cell>
          <cell r="AA661" t="b">
            <v>0</v>
          </cell>
          <cell r="AB661" t="str">
            <v/>
          </cell>
          <cell r="AC661" t="str">
            <v/>
          </cell>
          <cell r="AD661" t="str">
            <v>SB796</v>
          </cell>
          <cell r="AE661">
            <v>0</v>
          </cell>
          <cell r="AG661">
            <v>380</v>
          </cell>
          <cell r="AH661" t="str">
            <v>SB796</v>
          </cell>
        </row>
        <row r="662">
          <cell r="B662" t="str">
            <v>LH145</v>
          </cell>
          <cell r="C662" t="str">
            <v>Leo</v>
          </cell>
          <cell r="D662" t="str">
            <v>Hinds</v>
          </cell>
          <cell r="E662" t="str">
            <v>St Georges</v>
          </cell>
          <cell r="F662" t="str">
            <v>St George's</v>
          </cell>
          <cell r="G662" t="str">
            <v>Male</v>
          </cell>
          <cell r="H662" t="str">
            <v>Y</v>
          </cell>
          <cell r="I662" t="str">
            <v>Student</v>
          </cell>
          <cell r="J662">
            <v>0</v>
          </cell>
          <cell r="K662" t="str">
            <v/>
          </cell>
          <cell r="L662" t="str">
            <v>N</v>
          </cell>
          <cell r="M662">
            <v>0</v>
          </cell>
          <cell r="N662" t="str">
            <v/>
          </cell>
          <cell r="O662" t="str">
            <v>N</v>
          </cell>
          <cell r="P662">
            <v>0</v>
          </cell>
          <cell r="Q662" t="str">
            <v/>
          </cell>
          <cell r="R662" t="str">
            <v>N</v>
          </cell>
          <cell r="S662">
            <v>0</v>
          </cell>
          <cell r="T662" t="str">
            <v/>
          </cell>
          <cell r="U662" t="str">
            <v>N</v>
          </cell>
          <cell r="V662">
            <v>0</v>
          </cell>
          <cell r="W662" t="str">
            <v/>
          </cell>
          <cell r="X662" t="str">
            <v>N</v>
          </cell>
          <cell r="Y662">
            <v>0</v>
          </cell>
          <cell r="Z662">
            <v>0</v>
          </cell>
          <cell r="AA662">
            <v>0</v>
          </cell>
          <cell r="AB662">
            <v>115</v>
          </cell>
          <cell r="AC662">
            <v>500</v>
          </cell>
          <cell r="AD662" t="str">
            <v>LH145</v>
          </cell>
          <cell r="AE662" t="b">
            <v>0</v>
          </cell>
          <cell r="AG662" t="str">
            <v/>
          </cell>
          <cell r="AH662" t="str">
            <v>LH145</v>
          </cell>
        </row>
        <row r="663">
          <cell r="B663" t="str">
            <v>AF752</v>
          </cell>
          <cell r="C663" t="str">
            <v>Ahmed</v>
          </cell>
          <cell r="D663" t="str">
            <v>Fouad</v>
          </cell>
          <cell r="E663" t="str">
            <v>UCL</v>
          </cell>
          <cell r="F663" t="str">
            <v>UCL</v>
          </cell>
          <cell r="G663" t="str">
            <v>Male</v>
          </cell>
          <cell r="H663" t="str">
            <v>N</v>
          </cell>
          <cell r="I663" t="str">
            <v>Student</v>
          </cell>
          <cell r="J663">
            <v>0</v>
          </cell>
          <cell r="K663" t="str">
            <v/>
          </cell>
          <cell r="L663" t="str">
            <v>N</v>
          </cell>
          <cell r="M663">
            <v>0</v>
          </cell>
          <cell r="N663" t="str">
            <v/>
          </cell>
          <cell r="O663" t="str">
            <v>N</v>
          </cell>
          <cell r="P663">
            <v>0</v>
          </cell>
          <cell r="Q663" t="str">
            <v/>
          </cell>
          <cell r="R663" t="str">
            <v>N</v>
          </cell>
          <cell r="S663">
            <v>0</v>
          </cell>
          <cell r="T663" t="str">
            <v/>
          </cell>
          <cell r="U663" t="str">
            <v>N</v>
          </cell>
          <cell r="V663">
            <v>0</v>
          </cell>
          <cell r="W663" t="str">
            <v/>
          </cell>
          <cell r="X663" t="str">
            <v>N</v>
          </cell>
          <cell r="Y663">
            <v>0</v>
          </cell>
          <cell r="Z663">
            <v>0</v>
          </cell>
          <cell r="AA663">
            <v>0</v>
          </cell>
          <cell r="AB663">
            <v>115</v>
          </cell>
          <cell r="AC663">
            <v>501</v>
          </cell>
          <cell r="AD663" t="str">
            <v>AF752</v>
          </cell>
          <cell r="AE663" t="b">
            <v>0</v>
          </cell>
          <cell r="AG663" t="str">
            <v/>
          </cell>
          <cell r="AH663" t="str">
            <v>AF752</v>
          </cell>
        </row>
        <row r="664">
          <cell r="B664" t="str">
            <v>NC134</v>
          </cell>
          <cell r="C664" t="str">
            <v>Nathan</v>
          </cell>
          <cell r="D664" t="str">
            <v>Cooper</v>
          </cell>
          <cell r="E664" t="str">
            <v>St Georges</v>
          </cell>
          <cell r="F664" t="str">
            <v>St George's</v>
          </cell>
          <cell r="G664" t="str">
            <v>Male</v>
          </cell>
          <cell r="H664" t="str">
            <v>Y</v>
          </cell>
          <cell r="I664" t="str">
            <v>Student</v>
          </cell>
          <cell r="J664">
            <v>0</v>
          </cell>
          <cell r="K664" t="str">
            <v/>
          </cell>
          <cell r="L664" t="str">
            <v>N</v>
          </cell>
          <cell r="M664">
            <v>0</v>
          </cell>
          <cell r="N664" t="str">
            <v/>
          </cell>
          <cell r="O664" t="str">
            <v>N</v>
          </cell>
          <cell r="P664">
            <v>0</v>
          </cell>
          <cell r="Q664" t="str">
            <v/>
          </cell>
          <cell r="R664" t="str">
            <v>N</v>
          </cell>
          <cell r="S664">
            <v>0</v>
          </cell>
          <cell r="T664" t="str">
            <v/>
          </cell>
          <cell r="U664" t="str">
            <v>N</v>
          </cell>
          <cell r="V664">
            <v>0</v>
          </cell>
          <cell r="W664" t="str">
            <v/>
          </cell>
          <cell r="X664" t="str">
            <v>N</v>
          </cell>
          <cell r="Y664">
            <v>0</v>
          </cell>
          <cell r="Z664">
            <v>0</v>
          </cell>
          <cell r="AA664">
            <v>0</v>
          </cell>
          <cell r="AB664">
            <v>115</v>
          </cell>
          <cell r="AC664">
            <v>502</v>
          </cell>
          <cell r="AD664" t="str">
            <v>NC134</v>
          </cell>
          <cell r="AE664" t="b">
            <v>0</v>
          </cell>
          <cell r="AG664" t="str">
            <v/>
          </cell>
          <cell r="AH664" t="str">
            <v>NC134</v>
          </cell>
        </row>
        <row r="665">
          <cell r="B665" t="str">
            <v>MN113</v>
          </cell>
          <cell r="C665" t="str">
            <v>Maximilian</v>
          </cell>
          <cell r="D665" t="str">
            <v>Nicholls</v>
          </cell>
          <cell r="E665" t="str">
            <v>KCL</v>
          </cell>
          <cell r="F665" t="str">
            <v>King's</v>
          </cell>
          <cell r="G665" t="str">
            <v>Male</v>
          </cell>
          <cell r="H665" t="str">
            <v>N</v>
          </cell>
          <cell r="I665" t="str">
            <v>Student</v>
          </cell>
          <cell r="J665">
            <v>0</v>
          </cell>
          <cell r="K665" t="str">
            <v/>
          </cell>
          <cell r="L665" t="str">
            <v>N</v>
          </cell>
          <cell r="M665">
            <v>0</v>
          </cell>
          <cell r="N665" t="str">
            <v/>
          </cell>
          <cell r="O665" t="str">
            <v>N</v>
          </cell>
          <cell r="P665">
            <v>0</v>
          </cell>
          <cell r="Q665" t="str">
            <v/>
          </cell>
          <cell r="R665" t="str">
            <v>N</v>
          </cell>
          <cell r="S665">
            <v>0</v>
          </cell>
          <cell r="T665" t="str">
            <v/>
          </cell>
          <cell r="U665" t="str">
            <v>N</v>
          </cell>
          <cell r="V665">
            <v>0</v>
          </cell>
          <cell r="W665" t="str">
            <v/>
          </cell>
          <cell r="X665" t="str">
            <v>N</v>
          </cell>
          <cell r="Y665">
            <v>0</v>
          </cell>
          <cell r="Z665">
            <v>0</v>
          </cell>
          <cell r="AA665">
            <v>0</v>
          </cell>
          <cell r="AB665">
            <v>115</v>
          </cell>
          <cell r="AC665">
            <v>503</v>
          </cell>
          <cell r="AD665" t="str">
            <v>MN113</v>
          </cell>
          <cell r="AE665" t="b">
            <v>0</v>
          </cell>
          <cell r="AG665" t="str">
            <v/>
          </cell>
          <cell r="AH665" t="str">
            <v>MN113</v>
          </cell>
        </row>
        <row r="666">
          <cell r="B666" t="str">
            <v>ML934</v>
          </cell>
          <cell r="C666" t="str">
            <v>Maider</v>
          </cell>
          <cell r="D666" t="str">
            <v>Lizoain Cotanda</v>
          </cell>
          <cell r="E666" t="str">
            <v>Roehampton</v>
          </cell>
          <cell r="F666" t="str">
            <v>Roehampton</v>
          </cell>
          <cell r="G666" t="str">
            <v>Female</v>
          </cell>
          <cell r="H666" t="str">
            <v>N</v>
          </cell>
          <cell r="I666" t="str">
            <v>Student</v>
          </cell>
          <cell r="J666">
            <v>0</v>
          </cell>
          <cell r="K666" t="str">
            <v/>
          </cell>
          <cell r="L666" t="str">
            <v>N</v>
          </cell>
          <cell r="M666">
            <v>0</v>
          </cell>
          <cell r="N666" t="str">
            <v/>
          </cell>
          <cell r="O666" t="str">
            <v>N</v>
          </cell>
          <cell r="P666">
            <v>0</v>
          </cell>
          <cell r="Q666" t="str">
            <v/>
          </cell>
          <cell r="R666" t="str">
            <v>N</v>
          </cell>
          <cell r="S666">
            <v>0</v>
          </cell>
          <cell r="T666" t="str">
            <v/>
          </cell>
          <cell r="U666" t="str">
            <v>N</v>
          </cell>
          <cell r="V666">
            <v>0</v>
          </cell>
          <cell r="W666" t="str">
            <v/>
          </cell>
          <cell r="X666" t="str">
            <v>N</v>
          </cell>
          <cell r="Y666">
            <v>0</v>
          </cell>
          <cell r="Z666">
            <v>0</v>
          </cell>
          <cell r="AA666" t="b">
            <v>0</v>
          </cell>
          <cell r="AB666" t="str">
            <v/>
          </cell>
          <cell r="AC666" t="str">
            <v/>
          </cell>
          <cell r="AD666" t="str">
            <v>ML934</v>
          </cell>
          <cell r="AE666">
            <v>0</v>
          </cell>
          <cell r="AG666">
            <v>381</v>
          </cell>
          <cell r="AH666" t="str">
            <v>ML934</v>
          </cell>
        </row>
        <row r="667">
          <cell r="B667" t="str">
            <v>MK158</v>
          </cell>
          <cell r="C667" t="str">
            <v>Miles</v>
          </cell>
          <cell r="D667" t="str">
            <v>Kershaw</v>
          </cell>
          <cell r="E667">
            <v>0</v>
          </cell>
          <cell r="F667" t="str">
            <v>Guest</v>
          </cell>
          <cell r="G667" t="str">
            <v>Male</v>
          </cell>
          <cell r="H667" t="str">
            <v>N</v>
          </cell>
          <cell r="I667" t="str">
            <v>Motspur</v>
          </cell>
          <cell r="J667">
            <v>0</v>
          </cell>
          <cell r="K667" t="str">
            <v/>
          </cell>
          <cell r="L667" t="str">
            <v>N</v>
          </cell>
          <cell r="M667">
            <v>0</v>
          </cell>
          <cell r="N667" t="str">
            <v/>
          </cell>
          <cell r="O667" t="str">
            <v>N</v>
          </cell>
          <cell r="P667">
            <v>0</v>
          </cell>
          <cell r="Q667" t="str">
            <v/>
          </cell>
          <cell r="R667" t="str">
            <v>N</v>
          </cell>
          <cell r="S667">
            <v>0</v>
          </cell>
          <cell r="T667" t="str">
            <v/>
          </cell>
          <cell r="U667" t="str">
            <v>N</v>
          </cell>
          <cell r="V667">
            <v>0</v>
          </cell>
          <cell r="W667" t="str">
            <v/>
          </cell>
          <cell r="X667" t="str">
            <v>N</v>
          </cell>
          <cell r="Y667">
            <v>0</v>
          </cell>
          <cell r="Z667">
            <v>0</v>
          </cell>
          <cell r="AA667">
            <v>0</v>
          </cell>
          <cell r="AB667">
            <v>115</v>
          </cell>
          <cell r="AC667">
            <v>504</v>
          </cell>
          <cell r="AD667" t="str">
            <v>MK158</v>
          </cell>
          <cell r="AE667" t="b">
            <v>0</v>
          </cell>
          <cell r="AG667" t="str">
            <v/>
          </cell>
          <cell r="AH667" t="str">
            <v>MK158</v>
          </cell>
        </row>
        <row r="668">
          <cell r="B668" t="str">
            <v>EW204</v>
          </cell>
          <cell r="C668" t="str">
            <v>Emily</v>
          </cell>
          <cell r="D668" t="str">
            <v>Wass</v>
          </cell>
          <cell r="E668" t="str">
            <v>Barts</v>
          </cell>
          <cell r="F668" t="str">
            <v>Barts</v>
          </cell>
          <cell r="G668" t="str">
            <v>Female</v>
          </cell>
          <cell r="H668" t="str">
            <v>Y</v>
          </cell>
          <cell r="I668" t="str">
            <v>Student</v>
          </cell>
          <cell r="J668">
            <v>0</v>
          </cell>
          <cell r="K668" t="str">
            <v/>
          </cell>
          <cell r="L668" t="str">
            <v>N</v>
          </cell>
          <cell r="M668">
            <v>0</v>
          </cell>
          <cell r="N668" t="str">
            <v/>
          </cell>
          <cell r="O668" t="str">
            <v>N</v>
          </cell>
          <cell r="P668">
            <v>0</v>
          </cell>
          <cell r="Q668" t="str">
            <v/>
          </cell>
          <cell r="R668" t="str">
            <v>N</v>
          </cell>
          <cell r="S668">
            <v>0</v>
          </cell>
          <cell r="T668" t="str">
            <v/>
          </cell>
          <cell r="U668" t="str">
            <v>N</v>
          </cell>
          <cell r="V668">
            <v>0</v>
          </cell>
          <cell r="W668" t="str">
            <v/>
          </cell>
          <cell r="X668" t="str">
            <v>N</v>
          </cell>
          <cell r="Y668">
            <v>0</v>
          </cell>
          <cell r="Z668">
            <v>0</v>
          </cell>
          <cell r="AA668" t="b">
            <v>0</v>
          </cell>
          <cell r="AB668" t="str">
            <v/>
          </cell>
          <cell r="AC668" t="str">
            <v/>
          </cell>
          <cell r="AD668" t="str">
            <v>EW204</v>
          </cell>
          <cell r="AE668">
            <v>0</v>
          </cell>
          <cell r="AG668">
            <v>382</v>
          </cell>
          <cell r="AH668" t="str">
            <v>EW204</v>
          </cell>
        </row>
        <row r="669">
          <cell r="B669" t="str">
            <v>DS307</v>
          </cell>
          <cell r="C669" t="str">
            <v>Danielle</v>
          </cell>
          <cell r="D669" t="str">
            <v>Saunders</v>
          </cell>
          <cell r="E669" t="str">
            <v>St Georges</v>
          </cell>
          <cell r="F669" t="str">
            <v>St George's</v>
          </cell>
          <cell r="G669" t="str">
            <v>Female</v>
          </cell>
          <cell r="H669" t="str">
            <v>Y</v>
          </cell>
          <cell r="I669" t="str">
            <v>Student</v>
          </cell>
          <cell r="J669">
            <v>0</v>
          </cell>
          <cell r="K669" t="str">
            <v/>
          </cell>
          <cell r="L669" t="str">
            <v>N</v>
          </cell>
          <cell r="M669">
            <v>0</v>
          </cell>
          <cell r="N669" t="str">
            <v/>
          </cell>
          <cell r="O669" t="str">
            <v>N</v>
          </cell>
          <cell r="P669">
            <v>0</v>
          </cell>
          <cell r="Q669" t="str">
            <v/>
          </cell>
          <cell r="R669" t="str">
            <v>N</v>
          </cell>
          <cell r="S669">
            <v>0</v>
          </cell>
          <cell r="T669" t="str">
            <v/>
          </cell>
          <cell r="U669" t="str">
            <v>N</v>
          </cell>
          <cell r="V669">
            <v>0</v>
          </cell>
          <cell r="W669" t="str">
            <v/>
          </cell>
          <cell r="X669" t="str">
            <v>N</v>
          </cell>
          <cell r="Y669">
            <v>0</v>
          </cell>
          <cell r="Z669">
            <v>0</v>
          </cell>
          <cell r="AA669" t="b">
            <v>0</v>
          </cell>
          <cell r="AB669" t="str">
            <v/>
          </cell>
          <cell r="AC669" t="str">
            <v/>
          </cell>
          <cell r="AD669" t="str">
            <v>DS307</v>
          </cell>
          <cell r="AE669">
            <v>0</v>
          </cell>
          <cell r="AG669">
            <v>383</v>
          </cell>
          <cell r="AH669" t="str">
            <v>DS307</v>
          </cell>
        </row>
        <row r="670">
          <cell r="B670" t="str">
            <v>SB280</v>
          </cell>
          <cell r="C670" t="str">
            <v>Sophie </v>
          </cell>
          <cell r="D670" t="str">
            <v>Brockbank </v>
          </cell>
          <cell r="E670" t="str">
            <v>Roehampton</v>
          </cell>
          <cell r="F670" t="str">
            <v>Roehampton</v>
          </cell>
          <cell r="G670" t="str">
            <v>Female</v>
          </cell>
          <cell r="H670" t="str">
            <v>N</v>
          </cell>
          <cell r="I670" t="str">
            <v>Student</v>
          </cell>
          <cell r="J670">
            <v>0</v>
          </cell>
          <cell r="K670" t="str">
            <v/>
          </cell>
          <cell r="L670" t="str">
            <v>N</v>
          </cell>
          <cell r="M670">
            <v>0</v>
          </cell>
          <cell r="N670" t="str">
            <v/>
          </cell>
          <cell r="O670" t="str">
            <v>N</v>
          </cell>
          <cell r="P670">
            <v>0</v>
          </cell>
          <cell r="Q670" t="str">
            <v/>
          </cell>
          <cell r="R670" t="str">
            <v>N</v>
          </cell>
          <cell r="S670">
            <v>0</v>
          </cell>
          <cell r="T670" t="str">
            <v/>
          </cell>
          <cell r="U670" t="str">
            <v>N</v>
          </cell>
          <cell r="V670">
            <v>0</v>
          </cell>
          <cell r="W670" t="str">
            <v/>
          </cell>
          <cell r="X670" t="str">
            <v>N</v>
          </cell>
          <cell r="Y670">
            <v>0</v>
          </cell>
          <cell r="Z670">
            <v>0</v>
          </cell>
          <cell r="AA670" t="b">
            <v>0</v>
          </cell>
          <cell r="AB670" t="str">
            <v/>
          </cell>
          <cell r="AC670" t="str">
            <v/>
          </cell>
          <cell r="AD670" t="str">
            <v>SB280</v>
          </cell>
          <cell r="AE670">
            <v>0</v>
          </cell>
          <cell r="AG670">
            <v>384</v>
          </cell>
          <cell r="AH670" t="str">
            <v>SB280</v>
          </cell>
        </row>
        <row r="671">
          <cell r="B671" t="str">
            <v>MT276</v>
          </cell>
          <cell r="C671" t="str">
            <v>Marie</v>
          </cell>
          <cell r="D671" t="str">
            <v>Tarawallie</v>
          </cell>
          <cell r="E671" t="str">
            <v>KCL</v>
          </cell>
          <cell r="F671" t="str">
            <v>King's</v>
          </cell>
          <cell r="G671" t="str">
            <v>Female</v>
          </cell>
          <cell r="H671" t="str">
            <v>N</v>
          </cell>
          <cell r="I671" t="str">
            <v>Student</v>
          </cell>
          <cell r="J671">
            <v>0</v>
          </cell>
          <cell r="K671" t="str">
            <v/>
          </cell>
          <cell r="L671" t="str">
            <v>N</v>
          </cell>
          <cell r="M671">
            <v>0</v>
          </cell>
          <cell r="N671" t="str">
            <v/>
          </cell>
          <cell r="O671" t="str">
            <v>N</v>
          </cell>
          <cell r="P671">
            <v>0</v>
          </cell>
          <cell r="Q671" t="str">
            <v/>
          </cell>
          <cell r="R671" t="str">
            <v>N</v>
          </cell>
          <cell r="S671">
            <v>0</v>
          </cell>
          <cell r="T671" t="str">
            <v/>
          </cell>
          <cell r="U671" t="str">
            <v>N</v>
          </cell>
          <cell r="V671">
            <v>0</v>
          </cell>
          <cell r="W671" t="str">
            <v/>
          </cell>
          <cell r="X671" t="str">
            <v>N</v>
          </cell>
          <cell r="Y671">
            <v>0</v>
          </cell>
          <cell r="Z671">
            <v>0</v>
          </cell>
          <cell r="AA671" t="b">
            <v>0</v>
          </cell>
          <cell r="AB671" t="str">
            <v/>
          </cell>
          <cell r="AC671" t="str">
            <v/>
          </cell>
          <cell r="AD671" t="str">
            <v>MT276</v>
          </cell>
          <cell r="AE671">
            <v>0</v>
          </cell>
          <cell r="AG671">
            <v>385</v>
          </cell>
          <cell r="AH671" t="str">
            <v>MT276</v>
          </cell>
        </row>
        <row r="672">
          <cell r="B672" t="str">
            <v>JO556</v>
          </cell>
          <cell r="C672" t="str">
            <v>Jil</v>
          </cell>
          <cell r="D672" t="str">
            <v>Ong</v>
          </cell>
          <cell r="E672" t="str">
            <v>UCL</v>
          </cell>
          <cell r="F672" t="str">
            <v>UCL</v>
          </cell>
          <cell r="G672" t="str">
            <v>Female</v>
          </cell>
          <cell r="H672" t="str">
            <v>N</v>
          </cell>
          <cell r="I672" t="str">
            <v>Student</v>
          </cell>
          <cell r="J672">
            <v>0</v>
          </cell>
          <cell r="K672" t="str">
            <v/>
          </cell>
          <cell r="L672" t="str">
            <v>N</v>
          </cell>
          <cell r="M672">
            <v>0</v>
          </cell>
          <cell r="N672" t="str">
            <v/>
          </cell>
          <cell r="O672" t="str">
            <v>N</v>
          </cell>
          <cell r="P672">
            <v>0</v>
          </cell>
          <cell r="Q672" t="str">
            <v/>
          </cell>
          <cell r="R672" t="str">
            <v>N</v>
          </cell>
          <cell r="S672">
            <v>0</v>
          </cell>
          <cell r="T672" t="str">
            <v/>
          </cell>
          <cell r="U672" t="str">
            <v>N</v>
          </cell>
          <cell r="V672">
            <v>0</v>
          </cell>
          <cell r="W672" t="str">
            <v/>
          </cell>
          <cell r="X672" t="str">
            <v>N</v>
          </cell>
          <cell r="Y672">
            <v>0</v>
          </cell>
          <cell r="Z672">
            <v>0</v>
          </cell>
          <cell r="AA672" t="b">
            <v>0</v>
          </cell>
          <cell r="AB672" t="str">
            <v/>
          </cell>
          <cell r="AC672" t="str">
            <v/>
          </cell>
          <cell r="AD672" t="str">
            <v>JO556</v>
          </cell>
          <cell r="AE672">
            <v>0</v>
          </cell>
          <cell r="AG672">
            <v>386</v>
          </cell>
          <cell r="AH672" t="str">
            <v>JO556</v>
          </cell>
        </row>
        <row r="673">
          <cell r="B673" t="str">
            <v>JA531</v>
          </cell>
          <cell r="C673" t="str">
            <v>Joshua</v>
          </cell>
          <cell r="D673" t="str">
            <v>Addai - Dwomoh</v>
          </cell>
          <cell r="E673" t="str">
            <v>Essex</v>
          </cell>
          <cell r="F673" t="str">
            <v>Essex</v>
          </cell>
          <cell r="G673" t="str">
            <v>Male</v>
          </cell>
          <cell r="H673" t="str">
            <v>N</v>
          </cell>
          <cell r="I673" t="str">
            <v>Student</v>
          </cell>
          <cell r="J673">
            <v>0</v>
          </cell>
          <cell r="K673" t="str">
            <v/>
          </cell>
          <cell r="L673" t="str">
            <v>N</v>
          </cell>
          <cell r="M673">
            <v>0</v>
          </cell>
          <cell r="N673" t="str">
            <v/>
          </cell>
          <cell r="O673" t="str">
            <v>N</v>
          </cell>
          <cell r="P673">
            <v>0</v>
          </cell>
          <cell r="Q673" t="str">
            <v/>
          </cell>
          <cell r="R673" t="str">
            <v>N</v>
          </cell>
          <cell r="S673">
            <v>0</v>
          </cell>
          <cell r="T673" t="str">
            <v/>
          </cell>
          <cell r="U673" t="str">
            <v>N</v>
          </cell>
          <cell r="V673">
            <v>0</v>
          </cell>
          <cell r="W673" t="str">
            <v/>
          </cell>
          <cell r="X673" t="str">
            <v>N</v>
          </cell>
          <cell r="Y673">
            <v>0</v>
          </cell>
          <cell r="Z673">
            <v>0</v>
          </cell>
          <cell r="AA673">
            <v>0</v>
          </cell>
          <cell r="AB673">
            <v>115</v>
          </cell>
          <cell r="AC673">
            <v>505</v>
          </cell>
          <cell r="AD673" t="str">
            <v>JA531</v>
          </cell>
          <cell r="AE673" t="b">
            <v>0</v>
          </cell>
          <cell r="AG673" t="str">
            <v/>
          </cell>
          <cell r="AH673" t="str">
            <v>JA531</v>
          </cell>
        </row>
        <row r="674">
          <cell r="B674" t="str">
            <v>AV540</v>
          </cell>
          <cell r="C674" t="str">
            <v>Alberto</v>
          </cell>
          <cell r="D674" t="str">
            <v>Vitores</v>
          </cell>
          <cell r="E674" t="str">
            <v>St Georges</v>
          </cell>
          <cell r="F674" t="str">
            <v>St George's</v>
          </cell>
          <cell r="G674" t="str">
            <v>Male</v>
          </cell>
          <cell r="H674" t="str">
            <v>Y</v>
          </cell>
          <cell r="I674" t="str">
            <v>Student</v>
          </cell>
          <cell r="J674">
            <v>0</v>
          </cell>
          <cell r="K674" t="str">
            <v/>
          </cell>
          <cell r="L674" t="str">
            <v>N</v>
          </cell>
          <cell r="M674">
            <v>0</v>
          </cell>
          <cell r="N674" t="str">
            <v/>
          </cell>
          <cell r="O674" t="str">
            <v>N</v>
          </cell>
          <cell r="P674">
            <v>0</v>
          </cell>
          <cell r="Q674" t="str">
            <v/>
          </cell>
          <cell r="R674" t="str">
            <v>N</v>
          </cell>
          <cell r="S674">
            <v>0</v>
          </cell>
          <cell r="T674" t="str">
            <v/>
          </cell>
          <cell r="U674" t="str">
            <v>N</v>
          </cell>
          <cell r="V674">
            <v>0</v>
          </cell>
          <cell r="W674" t="str">
            <v/>
          </cell>
          <cell r="X674" t="str">
            <v>N</v>
          </cell>
          <cell r="Y674">
            <v>0</v>
          </cell>
          <cell r="Z674">
            <v>0</v>
          </cell>
          <cell r="AA674">
            <v>0</v>
          </cell>
          <cell r="AB674">
            <v>115</v>
          </cell>
          <cell r="AC674">
            <v>506</v>
          </cell>
          <cell r="AD674" t="str">
            <v>AV540</v>
          </cell>
          <cell r="AE674" t="b">
            <v>0</v>
          </cell>
          <cell r="AG674" t="str">
            <v/>
          </cell>
          <cell r="AH674" t="str">
            <v>AV540</v>
          </cell>
        </row>
        <row r="675">
          <cell r="B675" t="str">
            <v>as545</v>
          </cell>
          <cell r="C675" t="str">
            <v>ammar</v>
          </cell>
          <cell r="D675" t="str">
            <v>shaqeel</v>
          </cell>
          <cell r="E675" t="str">
            <v>UCL</v>
          </cell>
          <cell r="F675" t="str">
            <v>UCL</v>
          </cell>
          <cell r="G675" t="str">
            <v>Male</v>
          </cell>
          <cell r="H675" t="str">
            <v>N</v>
          </cell>
          <cell r="I675" t="str">
            <v>Student</v>
          </cell>
          <cell r="J675">
            <v>0</v>
          </cell>
          <cell r="K675" t="str">
            <v/>
          </cell>
          <cell r="L675" t="str">
            <v>N</v>
          </cell>
          <cell r="M675">
            <v>0</v>
          </cell>
          <cell r="N675" t="str">
            <v/>
          </cell>
          <cell r="O675" t="str">
            <v>N</v>
          </cell>
          <cell r="P675">
            <v>0</v>
          </cell>
          <cell r="Q675" t="str">
            <v/>
          </cell>
          <cell r="R675" t="str">
            <v>N</v>
          </cell>
          <cell r="S675">
            <v>0</v>
          </cell>
          <cell r="T675" t="str">
            <v/>
          </cell>
          <cell r="U675" t="str">
            <v>N</v>
          </cell>
          <cell r="V675">
            <v>0</v>
          </cell>
          <cell r="W675" t="str">
            <v/>
          </cell>
          <cell r="X675" t="str">
            <v>N</v>
          </cell>
          <cell r="Y675">
            <v>0</v>
          </cell>
          <cell r="Z675">
            <v>0</v>
          </cell>
          <cell r="AA675">
            <v>0</v>
          </cell>
          <cell r="AB675">
            <v>115</v>
          </cell>
          <cell r="AC675">
            <v>507</v>
          </cell>
          <cell r="AD675" t="str">
            <v>as545</v>
          </cell>
          <cell r="AE675" t="b">
            <v>0</v>
          </cell>
          <cell r="AG675" t="str">
            <v/>
          </cell>
          <cell r="AH675" t="str">
            <v>as545</v>
          </cell>
        </row>
        <row r="676">
          <cell r="B676" t="str">
            <v>AO192</v>
          </cell>
          <cell r="C676" t="str">
            <v>Ayoyinka</v>
          </cell>
          <cell r="D676" t="str">
            <v>Ololade </v>
          </cell>
          <cell r="E676" t="str">
            <v>KCL</v>
          </cell>
          <cell r="F676" t="str">
            <v>King's</v>
          </cell>
          <cell r="G676" t="str">
            <v>Female</v>
          </cell>
          <cell r="H676" t="str">
            <v>N</v>
          </cell>
          <cell r="I676" t="str">
            <v>Student</v>
          </cell>
          <cell r="J676">
            <v>0</v>
          </cell>
          <cell r="K676" t="str">
            <v/>
          </cell>
          <cell r="L676" t="str">
            <v>N</v>
          </cell>
          <cell r="M676">
            <v>0</v>
          </cell>
          <cell r="N676" t="str">
            <v/>
          </cell>
          <cell r="O676" t="str">
            <v>N</v>
          </cell>
          <cell r="P676">
            <v>0</v>
          </cell>
          <cell r="Q676" t="str">
            <v/>
          </cell>
          <cell r="R676" t="str">
            <v>N</v>
          </cell>
          <cell r="S676">
            <v>0</v>
          </cell>
          <cell r="T676" t="str">
            <v/>
          </cell>
          <cell r="U676" t="str">
            <v>N</v>
          </cell>
          <cell r="V676">
            <v>0</v>
          </cell>
          <cell r="W676" t="str">
            <v/>
          </cell>
          <cell r="X676" t="str">
            <v>N</v>
          </cell>
          <cell r="Y676">
            <v>0</v>
          </cell>
          <cell r="Z676">
            <v>0</v>
          </cell>
          <cell r="AA676" t="b">
            <v>0</v>
          </cell>
          <cell r="AB676" t="str">
            <v/>
          </cell>
          <cell r="AC676" t="str">
            <v/>
          </cell>
          <cell r="AD676" t="str">
            <v>AO192</v>
          </cell>
          <cell r="AE676">
            <v>0</v>
          </cell>
          <cell r="AG676">
            <v>387</v>
          </cell>
          <cell r="AH676" t="str">
            <v>AO192</v>
          </cell>
        </row>
        <row r="677">
          <cell r="B677" t="str">
            <v>JS533</v>
          </cell>
          <cell r="C677" t="str">
            <v>Johan Fredrik</v>
          </cell>
          <cell r="D677" t="str">
            <v>Svele</v>
          </cell>
          <cell r="E677" t="str">
            <v>Imperial</v>
          </cell>
          <cell r="F677" t="str">
            <v>Imperial</v>
          </cell>
          <cell r="G677" t="str">
            <v>Male</v>
          </cell>
          <cell r="H677" t="str">
            <v>N</v>
          </cell>
          <cell r="I677" t="str">
            <v>Student</v>
          </cell>
          <cell r="J677">
            <v>0</v>
          </cell>
          <cell r="K677" t="str">
            <v/>
          </cell>
          <cell r="L677" t="str">
            <v>N</v>
          </cell>
          <cell r="M677">
            <v>0</v>
          </cell>
          <cell r="N677" t="str">
            <v/>
          </cell>
          <cell r="O677" t="str">
            <v>N</v>
          </cell>
          <cell r="P677">
            <v>0</v>
          </cell>
          <cell r="Q677" t="str">
            <v/>
          </cell>
          <cell r="R677" t="str">
            <v>N</v>
          </cell>
          <cell r="S677">
            <v>0</v>
          </cell>
          <cell r="T677" t="str">
            <v/>
          </cell>
          <cell r="U677" t="str">
            <v>N</v>
          </cell>
          <cell r="V677">
            <v>0</v>
          </cell>
          <cell r="W677" t="str">
            <v/>
          </cell>
          <cell r="X677" t="str">
            <v>N</v>
          </cell>
          <cell r="Y677">
            <v>0</v>
          </cell>
          <cell r="Z677">
            <v>0</v>
          </cell>
          <cell r="AA677">
            <v>0</v>
          </cell>
          <cell r="AB677">
            <v>115</v>
          </cell>
          <cell r="AC677">
            <v>508</v>
          </cell>
          <cell r="AD677" t="str">
            <v>JS533</v>
          </cell>
          <cell r="AE677" t="b">
            <v>0</v>
          </cell>
          <cell r="AG677" t="str">
            <v/>
          </cell>
          <cell r="AH677" t="str">
            <v>JS533</v>
          </cell>
        </row>
        <row r="678">
          <cell r="B678" t="str">
            <v>RE777</v>
          </cell>
          <cell r="C678" t="str">
            <v>Rahmiah</v>
          </cell>
          <cell r="D678" t="str">
            <v>Ellington</v>
          </cell>
          <cell r="E678" t="str">
            <v>Essex</v>
          </cell>
          <cell r="F678" t="str">
            <v>Essex</v>
          </cell>
          <cell r="G678" t="str">
            <v>Male</v>
          </cell>
          <cell r="H678" t="str">
            <v>N</v>
          </cell>
          <cell r="I678" t="str">
            <v>Student</v>
          </cell>
          <cell r="J678">
            <v>0</v>
          </cell>
          <cell r="K678" t="str">
            <v/>
          </cell>
          <cell r="L678" t="str">
            <v>N</v>
          </cell>
          <cell r="M678">
            <v>0</v>
          </cell>
          <cell r="N678" t="str">
            <v/>
          </cell>
          <cell r="O678" t="str">
            <v>N</v>
          </cell>
          <cell r="P678">
            <v>0</v>
          </cell>
          <cell r="Q678" t="str">
            <v/>
          </cell>
          <cell r="R678" t="str">
            <v>N</v>
          </cell>
          <cell r="S678">
            <v>0</v>
          </cell>
          <cell r="T678" t="str">
            <v/>
          </cell>
          <cell r="U678" t="str">
            <v>N</v>
          </cell>
          <cell r="V678">
            <v>0</v>
          </cell>
          <cell r="W678" t="str">
            <v/>
          </cell>
          <cell r="X678" t="str">
            <v>N</v>
          </cell>
          <cell r="Y678">
            <v>0</v>
          </cell>
          <cell r="Z678">
            <v>0</v>
          </cell>
          <cell r="AA678">
            <v>0</v>
          </cell>
          <cell r="AB678">
            <v>115</v>
          </cell>
          <cell r="AC678">
            <v>509</v>
          </cell>
          <cell r="AD678" t="str">
            <v>RE777</v>
          </cell>
          <cell r="AE678" t="b">
            <v>0</v>
          </cell>
          <cell r="AG678" t="str">
            <v/>
          </cell>
          <cell r="AH678" t="str">
            <v>RE777</v>
          </cell>
        </row>
        <row r="679">
          <cell r="B679" t="str">
            <v>GB922</v>
          </cell>
          <cell r="C679" t="str">
            <v>Georgie</v>
          </cell>
          <cell r="D679" t="str">
            <v>Bowett</v>
          </cell>
          <cell r="E679">
            <v>0</v>
          </cell>
          <cell r="F679" t="str">
            <v>Guest</v>
          </cell>
          <cell r="G679" t="str">
            <v>Female</v>
          </cell>
          <cell r="H679" t="str">
            <v>N</v>
          </cell>
          <cell r="I679" t="str">
            <v>Guest</v>
          </cell>
          <cell r="J679">
            <v>0</v>
          </cell>
          <cell r="K679" t="str">
            <v/>
          </cell>
          <cell r="L679" t="str">
            <v>N</v>
          </cell>
          <cell r="M679">
            <v>0</v>
          </cell>
          <cell r="N679" t="str">
            <v/>
          </cell>
          <cell r="O679" t="str">
            <v>N</v>
          </cell>
          <cell r="P679">
            <v>0</v>
          </cell>
          <cell r="Q679" t="str">
            <v/>
          </cell>
          <cell r="R679" t="str">
            <v>N</v>
          </cell>
          <cell r="S679">
            <v>0</v>
          </cell>
          <cell r="T679" t="str">
            <v/>
          </cell>
          <cell r="U679" t="str">
            <v>N</v>
          </cell>
          <cell r="V679">
            <v>0</v>
          </cell>
          <cell r="W679" t="str">
            <v/>
          </cell>
          <cell r="X679" t="str">
            <v>N</v>
          </cell>
          <cell r="Y679">
            <v>0</v>
          </cell>
          <cell r="Z679">
            <v>0</v>
          </cell>
          <cell r="AA679" t="b">
            <v>0</v>
          </cell>
          <cell r="AB679" t="str">
            <v/>
          </cell>
          <cell r="AC679" t="str">
            <v/>
          </cell>
          <cell r="AD679" t="str">
            <v>GB922</v>
          </cell>
          <cell r="AE679">
            <v>0</v>
          </cell>
          <cell r="AG679">
            <v>388</v>
          </cell>
          <cell r="AH679" t="str">
            <v>GB922</v>
          </cell>
        </row>
        <row r="680">
          <cell r="B680" t="str">
            <v>RT448</v>
          </cell>
          <cell r="C680" t="str">
            <v>Rayan</v>
          </cell>
          <cell r="D680" t="str">
            <v>Tabet</v>
          </cell>
          <cell r="E680" t="str">
            <v>KCL</v>
          </cell>
          <cell r="F680" t="str">
            <v>King's</v>
          </cell>
          <cell r="G680" t="str">
            <v>Male</v>
          </cell>
          <cell r="H680" t="str">
            <v>N</v>
          </cell>
          <cell r="I680" t="str">
            <v>Student</v>
          </cell>
          <cell r="J680">
            <v>0</v>
          </cell>
          <cell r="K680" t="str">
            <v/>
          </cell>
          <cell r="L680" t="str">
            <v>N</v>
          </cell>
          <cell r="M680">
            <v>0</v>
          </cell>
          <cell r="N680" t="str">
            <v/>
          </cell>
          <cell r="O680" t="str">
            <v>N</v>
          </cell>
          <cell r="P680">
            <v>0</v>
          </cell>
          <cell r="Q680" t="str">
            <v/>
          </cell>
          <cell r="R680" t="str">
            <v>N</v>
          </cell>
          <cell r="S680">
            <v>0</v>
          </cell>
          <cell r="T680" t="str">
            <v/>
          </cell>
          <cell r="U680" t="str">
            <v>N</v>
          </cell>
          <cell r="V680">
            <v>0</v>
          </cell>
          <cell r="W680" t="str">
            <v/>
          </cell>
          <cell r="X680" t="str">
            <v>N</v>
          </cell>
          <cell r="Y680">
            <v>0</v>
          </cell>
          <cell r="Z680">
            <v>0</v>
          </cell>
          <cell r="AA680">
            <v>0</v>
          </cell>
          <cell r="AB680">
            <v>115</v>
          </cell>
          <cell r="AC680">
            <v>510</v>
          </cell>
          <cell r="AD680" t="str">
            <v>RT448</v>
          </cell>
          <cell r="AE680" t="b">
            <v>0</v>
          </cell>
          <cell r="AG680" t="str">
            <v/>
          </cell>
          <cell r="AH680" t="str">
            <v>RT448</v>
          </cell>
        </row>
        <row r="681">
          <cell r="B681" t="str">
            <v>DF458</v>
          </cell>
          <cell r="C681" t="str">
            <v>David</v>
          </cell>
          <cell r="D681" t="str">
            <v>Flanigan</v>
          </cell>
          <cell r="E681" t="str">
            <v>UofL</v>
          </cell>
          <cell r="F681" t="str">
            <v>UofL</v>
          </cell>
          <cell r="G681" t="str">
            <v>Male</v>
          </cell>
          <cell r="H681" t="str">
            <v>N</v>
          </cell>
          <cell r="I681" t="str">
            <v>Student</v>
          </cell>
          <cell r="J681">
            <v>0</v>
          </cell>
          <cell r="K681" t="str">
            <v/>
          </cell>
          <cell r="L681" t="str">
            <v>N</v>
          </cell>
          <cell r="M681">
            <v>0</v>
          </cell>
          <cell r="N681" t="str">
            <v/>
          </cell>
          <cell r="O681" t="str">
            <v>N</v>
          </cell>
          <cell r="P681">
            <v>0</v>
          </cell>
          <cell r="Q681" t="str">
            <v/>
          </cell>
          <cell r="R681" t="str">
            <v>N</v>
          </cell>
          <cell r="S681">
            <v>0</v>
          </cell>
          <cell r="T681" t="str">
            <v/>
          </cell>
          <cell r="U681" t="str">
            <v>N</v>
          </cell>
          <cell r="V681">
            <v>0</v>
          </cell>
          <cell r="W681" t="str">
            <v/>
          </cell>
          <cell r="X681" t="str">
            <v>N</v>
          </cell>
          <cell r="Y681">
            <v>0</v>
          </cell>
          <cell r="Z681">
            <v>0</v>
          </cell>
          <cell r="AA681">
            <v>0</v>
          </cell>
          <cell r="AB681">
            <v>115</v>
          </cell>
          <cell r="AC681">
            <v>511</v>
          </cell>
          <cell r="AD681" t="str">
            <v>DF458</v>
          </cell>
          <cell r="AE681" t="b">
            <v>0</v>
          </cell>
          <cell r="AG681" t="str">
            <v/>
          </cell>
          <cell r="AH681" t="str">
            <v>DF458</v>
          </cell>
        </row>
        <row r="682">
          <cell r="B682" t="str">
            <v>JE544</v>
          </cell>
          <cell r="C682" t="str">
            <v>Jessica</v>
          </cell>
          <cell r="D682" t="str">
            <v>Eichel</v>
          </cell>
          <cell r="E682" t="str">
            <v>Imperial</v>
          </cell>
          <cell r="F682" t="str">
            <v>Imperial</v>
          </cell>
          <cell r="G682" t="str">
            <v>Female</v>
          </cell>
          <cell r="H682" t="str">
            <v>N</v>
          </cell>
          <cell r="I682" t="str">
            <v>Student</v>
          </cell>
          <cell r="J682">
            <v>0</v>
          </cell>
          <cell r="K682" t="str">
            <v/>
          </cell>
          <cell r="L682" t="str">
            <v>N</v>
          </cell>
          <cell r="M682">
            <v>0</v>
          </cell>
          <cell r="N682" t="str">
            <v/>
          </cell>
          <cell r="O682" t="str">
            <v>N</v>
          </cell>
          <cell r="P682">
            <v>0</v>
          </cell>
          <cell r="Q682" t="str">
            <v/>
          </cell>
          <cell r="R682" t="str">
            <v>N</v>
          </cell>
          <cell r="S682">
            <v>0</v>
          </cell>
          <cell r="T682" t="str">
            <v/>
          </cell>
          <cell r="U682" t="str">
            <v>N</v>
          </cell>
          <cell r="V682">
            <v>0</v>
          </cell>
          <cell r="W682" t="str">
            <v/>
          </cell>
          <cell r="X682" t="str">
            <v>N</v>
          </cell>
          <cell r="Y682">
            <v>0</v>
          </cell>
          <cell r="Z682">
            <v>0</v>
          </cell>
          <cell r="AA682" t="b">
            <v>0</v>
          </cell>
          <cell r="AB682" t="str">
            <v/>
          </cell>
          <cell r="AC682" t="str">
            <v/>
          </cell>
          <cell r="AD682" t="str">
            <v>JE544</v>
          </cell>
          <cell r="AE682">
            <v>0</v>
          </cell>
          <cell r="AG682">
            <v>389</v>
          </cell>
          <cell r="AH682" t="str">
            <v>JE544</v>
          </cell>
        </row>
        <row r="683">
          <cell r="B683" t="str">
            <v>PC225</v>
          </cell>
          <cell r="C683" t="str">
            <v>Paulina</v>
          </cell>
          <cell r="D683" t="str">
            <v>Cecuła</v>
          </cell>
          <cell r="E683" t="str">
            <v>Imperial</v>
          </cell>
          <cell r="F683" t="str">
            <v>Imperial</v>
          </cell>
          <cell r="G683" t="str">
            <v>Female</v>
          </cell>
          <cell r="H683" t="str">
            <v>N</v>
          </cell>
          <cell r="I683" t="str">
            <v>Student</v>
          </cell>
          <cell r="J683">
            <v>0</v>
          </cell>
          <cell r="K683" t="str">
            <v/>
          </cell>
          <cell r="L683" t="str">
            <v>N</v>
          </cell>
          <cell r="M683">
            <v>0</v>
          </cell>
          <cell r="N683" t="str">
            <v/>
          </cell>
          <cell r="O683" t="str">
            <v>N</v>
          </cell>
          <cell r="P683">
            <v>0</v>
          </cell>
          <cell r="Q683" t="str">
            <v/>
          </cell>
          <cell r="R683" t="str">
            <v>N</v>
          </cell>
          <cell r="S683">
            <v>0</v>
          </cell>
          <cell r="T683" t="str">
            <v/>
          </cell>
          <cell r="U683" t="str">
            <v>N</v>
          </cell>
          <cell r="V683">
            <v>0</v>
          </cell>
          <cell r="W683" t="str">
            <v/>
          </cell>
          <cell r="X683" t="str">
            <v>N</v>
          </cell>
          <cell r="Y683">
            <v>0</v>
          </cell>
          <cell r="Z683">
            <v>0</v>
          </cell>
          <cell r="AA683" t="b">
            <v>0</v>
          </cell>
          <cell r="AB683" t="str">
            <v/>
          </cell>
          <cell r="AC683" t="str">
            <v/>
          </cell>
          <cell r="AD683" t="str">
            <v>PC225</v>
          </cell>
          <cell r="AE683">
            <v>0</v>
          </cell>
          <cell r="AG683">
            <v>390</v>
          </cell>
          <cell r="AH683" t="str">
            <v>PC225</v>
          </cell>
        </row>
        <row r="684">
          <cell r="B684" t="str">
            <v>DA191</v>
          </cell>
          <cell r="C684" t="str">
            <v>David</v>
          </cell>
          <cell r="D684" t="str">
            <v>Alexander</v>
          </cell>
          <cell r="E684" t="str">
            <v>KCL</v>
          </cell>
          <cell r="F684" t="str">
            <v>King's</v>
          </cell>
          <cell r="G684" t="str">
            <v>Male</v>
          </cell>
          <cell r="H684" t="str">
            <v>N</v>
          </cell>
          <cell r="I684" t="str">
            <v>Student</v>
          </cell>
          <cell r="J684">
            <v>0</v>
          </cell>
          <cell r="K684" t="str">
            <v/>
          </cell>
          <cell r="L684" t="str">
            <v>N</v>
          </cell>
          <cell r="M684">
            <v>0</v>
          </cell>
          <cell r="N684" t="str">
            <v/>
          </cell>
          <cell r="O684" t="str">
            <v>N</v>
          </cell>
          <cell r="P684">
            <v>0</v>
          </cell>
          <cell r="Q684" t="str">
            <v/>
          </cell>
          <cell r="R684" t="str">
            <v>N</v>
          </cell>
          <cell r="S684">
            <v>0</v>
          </cell>
          <cell r="T684" t="str">
            <v/>
          </cell>
          <cell r="U684" t="str">
            <v>N</v>
          </cell>
          <cell r="V684">
            <v>0</v>
          </cell>
          <cell r="W684" t="str">
            <v/>
          </cell>
          <cell r="X684" t="str">
            <v>N</v>
          </cell>
          <cell r="Y684">
            <v>0</v>
          </cell>
          <cell r="Z684">
            <v>0</v>
          </cell>
          <cell r="AA684">
            <v>0</v>
          </cell>
          <cell r="AB684">
            <v>115</v>
          </cell>
          <cell r="AC684">
            <v>512</v>
          </cell>
          <cell r="AD684" t="str">
            <v>DA191</v>
          </cell>
          <cell r="AE684" t="b">
            <v>0</v>
          </cell>
          <cell r="AG684" t="str">
            <v/>
          </cell>
          <cell r="AH684" t="str">
            <v>DA191</v>
          </cell>
        </row>
        <row r="685">
          <cell r="B685" t="str">
            <v>GH618</v>
          </cell>
          <cell r="C685" t="str">
            <v>Georgie</v>
          </cell>
          <cell r="D685" t="str">
            <v>Hartigan</v>
          </cell>
          <cell r="E685" t="str">
            <v>SMU</v>
          </cell>
          <cell r="F685" t="str">
            <v>SMU</v>
          </cell>
          <cell r="G685" t="str">
            <v>Female</v>
          </cell>
          <cell r="H685" t="str">
            <v>N</v>
          </cell>
          <cell r="I685" t="str">
            <v>Student</v>
          </cell>
          <cell r="J685">
            <v>0</v>
          </cell>
          <cell r="K685" t="str">
            <v/>
          </cell>
          <cell r="L685" t="str">
            <v>N</v>
          </cell>
          <cell r="M685">
            <v>0</v>
          </cell>
          <cell r="N685" t="str">
            <v/>
          </cell>
          <cell r="O685" t="str">
            <v>N</v>
          </cell>
          <cell r="P685">
            <v>0</v>
          </cell>
          <cell r="Q685" t="str">
            <v/>
          </cell>
          <cell r="R685" t="str">
            <v>N</v>
          </cell>
          <cell r="S685">
            <v>0</v>
          </cell>
          <cell r="T685" t="str">
            <v/>
          </cell>
          <cell r="U685" t="str">
            <v>N</v>
          </cell>
          <cell r="V685">
            <v>0</v>
          </cell>
          <cell r="W685" t="str">
            <v/>
          </cell>
          <cell r="X685" t="str">
            <v>N</v>
          </cell>
          <cell r="Y685">
            <v>0</v>
          </cell>
          <cell r="Z685">
            <v>0</v>
          </cell>
          <cell r="AA685" t="b">
            <v>0</v>
          </cell>
          <cell r="AB685" t="str">
            <v/>
          </cell>
          <cell r="AC685" t="str">
            <v/>
          </cell>
          <cell r="AD685" t="str">
            <v>GH618</v>
          </cell>
          <cell r="AE685">
            <v>0</v>
          </cell>
          <cell r="AG685">
            <v>391</v>
          </cell>
          <cell r="AH685" t="str">
            <v>GH618</v>
          </cell>
        </row>
        <row r="686">
          <cell r="B686" t="str">
            <v>SA499</v>
          </cell>
          <cell r="C686" t="str">
            <v>Shani-Marie</v>
          </cell>
          <cell r="D686" t="str">
            <v>Addison</v>
          </cell>
          <cell r="E686" t="str">
            <v>Middlesex</v>
          </cell>
          <cell r="F686" t="str">
            <v>Middlesex</v>
          </cell>
          <cell r="G686" t="str">
            <v>Female</v>
          </cell>
          <cell r="H686" t="str">
            <v>N</v>
          </cell>
          <cell r="I686" t="str">
            <v>Student</v>
          </cell>
          <cell r="J686">
            <v>0</v>
          </cell>
          <cell r="K686" t="str">
            <v/>
          </cell>
          <cell r="L686" t="str">
            <v>N</v>
          </cell>
          <cell r="M686">
            <v>0</v>
          </cell>
          <cell r="N686" t="str">
            <v/>
          </cell>
          <cell r="O686" t="str">
            <v>N</v>
          </cell>
          <cell r="P686">
            <v>0</v>
          </cell>
          <cell r="Q686" t="str">
            <v/>
          </cell>
          <cell r="R686" t="str">
            <v>N</v>
          </cell>
          <cell r="S686">
            <v>0</v>
          </cell>
          <cell r="T686" t="str">
            <v/>
          </cell>
          <cell r="U686" t="str">
            <v>N</v>
          </cell>
          <cell r="V686">
            <v>0</v>
          </cell>
          <cell r="W686" t="str">
            <v/>
          </cell>
          <cell r="X686" t="str">
            <v>N</v>
          </cell>
          <cell r="Y686">
            <v>0</v>
          </cell>
          <cell r="Z686">
            <v>0</v>
          </cell>
          <cell r="AA686" t="b">
            <v>0</v>
          </cell>
          <cell r="AB686" t="str">
            <v/>
          </cell>
          <cell r="AC686" t="str">
            <v/>
          </cell>
          <cell r="AD686" t="str">
            <v>SA499</v>
          </cell>
          <cell r="AE686">
            <v>0</v>
          </cell>
          <cell r="AG686">
            <v>392</v>
          </cell>
          <cell r="AH686" t="str">
            <v>SA499</v>
          </cell>
        </row>
        <row r="687">
          <cell r="B687" t="str">
            <v>AM376</v>
          </cell>
          <cell r="C687" t="str">
            <v>Alexis</v>
          </cell>
          <cell r="D687" t="str">
            <v>Marot-Achillas</v>
          </cell>
          <cell r="E687" t="str">
            <v>KCL</v>
          </cell>
          <cell r="F687" t="str">
            <v>King's</v>
          </cell>
          <cell r="G687" t="str">
            <v>Male</v>
          </cell>
          <cell r="H687" t="str">
            <v>N</v>
          </cell>
          <cell r="I687" t="str">
            <v>Student</v>
          </cell>
          <cell r="J687">
            <v>0</v>
          </cell>
          <cell r="K687" t="str">
            <v/>
          </cell>
          <cell r="L687" t="str">
            <v>N</v>
          </cell>
          <cell r="M687">
            <v>0</v>
          </cell>
          <cell r="N687" t="str">
            <v/>
          </cell>
          <cell r="O687" t="str">
            <v>N</v>
          </cell>
          <cell r="P687">
            <v>0</v>
          </cell>
          <cell r="Q687" t="str">
            <v/>
          </cell>
          <cell r="R687" t="str">
            <v>N</v>
          </cell>
          <cell r="S687">
            <v>0</v>
          </cell>
          <cell r="T687" t="str">
            <v/>
          </cell>
          <cell r="U687" t="str">
            <v>N</v>
          </cell>
          <cell r="V687">
            <v>0</v>
          </cell>
          <cell r="W687" t="str">
            <v/>
          </cell>
          <cell r="X687" t="str">
            <v>N</v>
          </cell>
          <cell r="Y687">
            <v>0</v>
          </cell>
          <cell r="Z687">
            <v>0</v>
          </cell>
          <cell r="AA687">
            <v>0</v>
          </cell>
          <cell r="AB687">
            <v>115</v>
          </cell>
          <cell r="AC687">
            <v>513</v>
          </cell>
          <cell r="AD687" t="str">
            <v>AM376</v>
          </cell>
          <cell r="AE687" t="b">
            <v>0</v>
          </cell>
          <cell r="AG687" t="str">
            <v/>
          </cell>
          <cell r="AH687" t="str">
            <v>AM376</v>
          </cell>
        </row>
        <row r="688">
          <cell r="B688" t="str">
            <v>VK660</v>
          </cell>
          <cell r="C688" t="str">
            <v>Viktoria</v>
          </cell>
          <cell r="D688" t="str">
            <v>Kern</v>
          </cell>
          <cell r="E688" t="str">
            <v>Imperial</v>
          </cell>
          <cell r="F688" t="str">
            <v>Imperial</v>
          </cell>
          <cell r="G688" t="str">
            <v>Female</v>
          </cell>
          <cell r="H688" t="str">
            <v>N</v>
          </cell>
          <cell r="I688" t="str">
            <v>Student</v>
          </cell>
          <cell r="J688">
            <v>0</v>
          </cell>
          <cell r="K688" t="str">
            <v/>
          </cell>
          <cell r="L688" t="str">
            <v>N</v>
          </cell>
          <cell r="M688">
            <v>0</v>
          </cell>
          <cell r="N688" t="str">
            <v/>
          </cell>
          <cell r="O688" t="str">
            <v>N</v>
          </cell>
          <cell r="P688">
            <v>0</v>
          </cell>
          <cell r="Q688" t="str">
            <v/>
          </cell>
          <cell r="R688" t="str">
            <v>N</v>
          </cell>
          <cell r="S688">
            <v>0</v>
          </cell>
          <cell r="T688" t="str">
            <v/>
          </cell>
          <cell r="U688" t="str">
            <v>N</v>
          </cell>
          <cell r="V688">
            <v>0</v>
          </cell>
          <cell r="W688" t="str">
            <v/>
          </cell>
          <cell r="X688" t="str">
            <v>N</v>
          </cell>
          <cell r="Y688">
            <v>0</v>
          </cell>
          <cell r="Z688">
            <v>0</v>
          </cell>
          <cell r="AA688" t="b">
            <v>0</v>
          </cell>
          <cell r="AB688" t="str">
            <v/>
          </cell>
          <cell r="AC688" t="str">
            <v/>
          </cell>
          <cell r="AD688" t="str">
            <v>VK660</v>
          </cell>
          <cell r="AE688">
            <v>0</v>
          </cell>
          <cell r="AG688">
            <v>393</v>
          </cell>
          <cell r="AH688" t="str">
            <v>VK660</v>
          </cell>
        </row>
        <row r="689">
          <cell r="B689" t="str">
            <v>KK684</v>
          </cell>
          <cell r="C689" t="str">
            <v>Katharina</v>
          </cell>
          <cell r="D689" t="str">
            <v>Kern</v>
          </cell>
          <cell r="E689" t="str">
            <v>Imperial</v>
          </cell>
          <cell r="F689" t="str">
            <v>Imperial</v>
          </cell>
          <cell r="G689" t="str">
            <v>Female</v>
          </cell>
          <cell r="H689" t="str">
            <v>N</v>
          </cell>
          <cell r="I689" t="str">
            <v>Student</v>
          </cell>
          <cell r="J689">
            <v>0</v>
          </cell>
          <cell r="K689" t="str">
            <v/>
          </cell>
          <cell r="L689" t="str">
            <v>N</v>
          </cell>
          <cell r="M689">
            <v>0</v>
          </cell>
          <cell r="N689" t="str">
            <v/>
          </cell>
          <cell r="O689" t="str">
            <v>N</v>
          </cell>
          <cell r="P689">
            <v>0</v>
          </cell>
          <cell r="Q689" t="str">
            <v/>
          </cell>
          <cell r="R689" t="str">
            <v>N</v>
          </cell>
          <cell r="S689">
            <v>0</v>
          </cell>
          <cell r="T689" t="str">
            <v/>
          </cell>
          <cell r="U689" t="str">
            <v>N</v>
          </cell>
          <cell r="V689">
            <v>0</v>
          </cell>
          <cell r="W689" t="str">
            <v/>
          </cell>
          <cell r="X689" t="str">
            <v>N</v>
          </cell>
          <cell r="Y689">
            <v>0</v>
          </cell>
          <cell r="Z689">
            <v>0</v>
          </cell>
          <cell r="AA689" t="b">
            <v>0</v>
          </cell>
          <cell r="AB689" t="str">
            <v/>
          </cell>
          <cell r="AC689" t="str">
            <v/>
          </cell>
          <cell r="AD689" t="str">
            <v>KK684</v>
          </cell>
          <cell r="AE689">
            <v>0</v>
          </cell>
          <cell r="AG689">
            <v>394</v>
          </cell>
          <cell r="AH689" t="str">
            <v>KK684</v>
          </cell>
        </row>
        <row r="690">
          <cell r="B690" t="str">
            <v>GE259</v>
          </cell>
          <cell r="C690" t="str">
            <v>Gaelle</v>
          </cell>
          <cell r="D690" t="str">
            <v>Elisha</v>
          </cell>
          <cell r="E690" t="str">
            <v>LSE</v>
          </cell>
          <cell r="F690" t="str">
            <v>LSE</v>
          </cell>
          <cell r="G690" t="str">
            <v>Female</v>
          </cell>
          <cell r="H690" t="str">
            <v>N</v>
          </cell>
          <cell r="I690" t="str">
            <v>Student</v>
          </cell>
          <cell r="J690">
            <v>0</v>
          </cell>
          <cell r="K690" t="str">
            <v/>
          </cell>
          <cell r="L690" t="str">
            <v>N</v>
          </cell>
          <cell r="M690">
            <v>0</v>
          </cell>
          <cell r="N690" t="str">
            <v/>
          </cell>
          <cell r="O690" t="str">
            <v>N</v>
          </cell>
          <cell r="P690">
            <v>0</v>
          </cell>
          <cell r="Q690" t="str">
            <v/>
          </cell>
          <cell r="R690" t="str">
            <v>N</v>
          </cell>
          <cell r="S690">
            <v>0</v>
          </cell>
          <cell r="T690" t="str">
            <v/>
          </cell>
          <cell r="U690" t="str">
            <v>N</v>
          </cell>
          <cell r="V690">
            <v>0</v>
          </cell>
          <cell r="W690" t="str">
            <v/>
          </cell>
          <cell r="X690" t="str">
            <v>N</v>
          </cell>
          <cell r="Y690">
            <v>0</v>
          </cell>
          <cell r="Z690">
            <v>0</v>
          </cell>
          <cell r="AA690" t="b">
            <v>0</v>
          </cell>
          <cell r="AB690" t="str">
            <v/>
          </cell>
          <cell r="AC690" t="str">
            <v/>
          </cell>
          <cell r="AD690" t="str">
            <v>GE259</v>
          </cell>
          <cell r="AE690">
            <v>0</v>
          </cell>
          <cell r="AG690">
            <v>395</v>
          </cell>
          <cell r="AH690" t="str">
            <v>GE259</v>
          </cell>
        </row>
        <row r="691">
          <cell r="B691" t="str">
            <v>RA368</v>
          </cell>
          <cell r="C691" t="str">
            <v>Romeo-collins</v>
          </cell>
          <cell r="D691" t="str">
            <v>Ahouzan</v>
          </cell>
          <cell r="E691" t="str">
            <v>Middlesex</v>
          </cell>
          <cell r="F691" t="str">
            <v>Middlesex</v>
          </cell>
          <cell r="G691" t="str">
            <v>Male</v>
          </cell>
          <cell r="H691" t="str">
            <v>N</v>
          </cell>
          <cell r="I691" t="str">
            <v>Student</v>
          </cell>
          <cell r="J691">
            <v>0</v>
          </cell>
          <cell r="K691" t="str">
            <v/>
          </cell>
          <cell r="L691" t="str">
            <v>N</v>
          </cell>
          <cell r="M691">
            <v>0</v>
          </cell>
          <cell r="N691" t="str">
            <v/>
          </cell>
          <cell r="O691" t="str">
            <v>N</v>
          </cell>
          <cell r="P691">
            <v>0</v>
          </cell>
          <cell r="Q691" t="str">
            <v/>
          </cell>
          <cell r="R691" t="str">
            <v>N</v>
          </cell>
          <cell r="S691">
            <v>0</v>
          </cell>
          <cell r="T691" t="str">
            <v/>
          </cell>
          <cell r="U691" t="str">
            <v>N</v>
          </cell>
          <cell r="V691">
            <v>0</v>
          </cell>
          <cell r="W691" t="str">
            <v/>
          </cell>
          <cell r="X691" t="str">
            <v>N</v>
          </cell>
          <cell r="Y691">
            <v>0</v>
          </cell>
          <cell r="Z691">
            <v>0</v>
          </cell>
          <cell r="AA691">
            <v>0</v>
          </cell>
          <cell r="AB691">
            <v>115</v>
          </cell>
          <cell r="AC691">
            <v>514</v>
          </cell>
          <cell r="AD691" t="str">
            <v>RA368</v>
          </cell>
          <cell r="AE691" t="b">
            <v>0</v>
          </cell>
          <cell r="AG691" t="str">
            <v/>
          </cell>
          <cell r="AH691" t="str">
            <v>RA368</v>
          </cell>
        </row>
        <row r="692">
          <cell r="B692" t="str">
            <v>RA278</v>
          </cell>
          <cell r="C692" t="str">
            <v>Radhika</v>
          </cell>
          <cell r="D692" t="str">
            <v>Agarwal</v>
          </cell>
          <cell r="E692" t="str">
            <v>QMUL</v>
          </cell>
          <cell r="F692" t="str">
            <v>QMUL</v>
          </cell>
          <cell r="G692" t="str">
            <v>Female</v>
          </cell>
          <cell r="H692" t="str">
            <v>N</v>
          </cell>
          <cell r="I692" t="str">
            <v>Student</v>
          </cell>
          <cell r="J692">
            <v>0</v>
          </cell>
          <cell r="K692" t="str">
            <v/>
          </cell>
          <cell r="L692" t="str">
            <v>N</v>
          </cell>
          <cell r="M692">
            <v>0</v>
          </cell>
          <cell r="N692" t="str">
            <v/>
          </cell>
          <cell r="O692" t="str">
            <v>N</v>
          </cell>
          <cell r="P692">
            <v>0</v>
          </cell>
          <cell r="Q692" t="str">
            <v/>
          </cell>
          <cell r="R692" t="str">
            <v>N</v>
          </cell>
          <cell r="S692">
            <v>0</v>
          </cell>
          <cell r="T692" t="str">
            <v/>
          </cell>
          <cell r="U692" t="str">
            <v>N</v>
          </cell>
          <cell r="V692">
            <v>0</v>
          </cell>
          <cell r="W692" t="str">
            <v/>
          </cell>
          <cell r="X692" t="str">
            <v>N</v>
          </cell>
          <cell r="Y692">
            <v>0</v>
          </cell>
          <cell r="Z692">
            <v>0</v>
          </cell>
          <cell r="AA692" t="b">
            <v>0</v>
          </cell>
          <cell r="AB692" t="str">
            <v/>
          </cell>
          <cell r="AC692" t="str">
            <v/>
          </cell>
          <cell r="AD692" t="str">
            <v>RA278</v>
          </cell>
          <cell r="AE692">
            <v>0</v>
          </cell>
          <cell r="AG692">
            <v>396</v>
          </cell>
          <cell r="AH692" t="str">
            <v>RA278</v>
          </cell>
        </row>
        <row r="693">
          <cell r="B693" t="str">
            <v>QB126</v>
          </cell>
          <cell r="C693" t="str">
            <v>Quintin</v>
          </cell>
          <cell r="D693" t="str">
            <v>Beer</v>
          </cell>
          <cell r="E693" t="str">
            <v>UofL</v>
          </cell>
          <cell r="F693" t="str">
            <v>UofL</v>
          </cell>
          <cell r="G693" t="str">
            <v>Male</v>
          </cell>
          <cell r="H693" t="str">
            <v>N</v>
          </cell>
          <cell r="I693" t="str">
            <v>Student</v>
          </cell>
          <cell r="J693">
            <v>0</v>
          </cell>
          <cell r="K693" t="str">
            <v/>
          </cell>
          <cell r="L693" t="str">
            <v>N</v>
          </cell>
          <cell r="M693">
            <v>0</v>
          </cell>
          <cell r="N693" t="str">
            <v/>
          </cell>
          <cell r="O693" t="str">
            <v>N</v>
          </cell>
          <cell r="P693">
            <v>0</v>
          </cell>
          <cell r="Q693" t="str">
            <v/>
          </cell>
          <cell r="R693" t="str">
            <v>N</v>
          </cell>
          <cell r="S693">
            <v>0</v>
          </cell>
          <cell r="T693" t="str">
            <v/>
          </cell>
          <cell r="U693" t="str">
            <v>N</v>
          </cell>
          <cell r="V693">
            <v>0</v>
          </cell>
          <cell r="W693" t="str">
            <v/>
          </cell>
          <cell r="X693" t="str">
            <v>N</v>
          </cell>
          <cell r="Y693">
            <v>0</v>
          </cell>
          <cell r="Z693">
            <v>0</v>
          </cell>
          <cell r="AA693">
            <v>0</v>
          </cell>
          <cell r="AB693">
            <v>115</v>
          </cell>
          <cell r="AC693">
            <v>515</v>
          </cell>
          <cell r="AD693" t="str">
            <v>QB126</v>
          </cell>
          <cell r="AE693" t="b">
            <v>0</v>
          </cell>
          <cell r="AG693" t="str">
            <v/>
          </cell>
          <cell r="AH693" t="str">
            <v>QB126</v>
          </cell>
        </row>
        <row r="694">
          <cell r="B694" t="str">
            <v>SW694</v>
          </cell>
          <cell r="C694" t="str">
            <v>Sam</v>
          </cell>
          <cell r="D694" t="str">
            <v>Watts</v>
          </cell>
          <cell r="E694">
            <v>0</v>
          </cell>
          <cell r="F694" t="str">
            <v>Guest</v>
          </cell>
          <cell r="G694" t="str">
            <v>Male</v>
          </cell>
          <cell r="H694" t="str">
            <v>N</v>
          </cell>
          <cell r="I694" t="str">
            <v>Guest</v>
          </cell>
          <cell r="J694">
            <v>0</v>
          </cell>
          <cell r="K694" t="str">
            <v/>
          </cell>
          <cell r="L694" t="str">
            <v>N</v>
          </cell>
          <cell r="M694">
            <v>0</v>
          </cell>
          <cell r="N694" t="str">
            <v/>
          </cell>
          <cell r="O694" t="str">
            <v>N</v>
          </cell>
          <cell r="P694">
            <v>0</v>
          </cell>
          <cell r="Q694" t="str">
            <v/>
          </cell>
          <cell r="R694" t="str">
            <v>N</v>
          </cell>
          <cell r="S694">
            <v>0</v>
          </cell>
          <cell r="T694" t="str">
            <v/>
          </cell>
          <cell r="U694" t="str">
            <v>N</v>
          </cell>
          <cell r="V694">
            <v>0</v>
          </cell>
          <cell r="W694" t="str">
            <v/>
          </cell>
          <cell r="X694" t="str">
            <v>N</v>
          </cell>
          <cell r="Y694">
            <v>0</v>
          </cell>
          <cell r="Z694">
            <v>0</v>
          </cell>
          <cell r="AA694">
            <v>0</v>
          </cell>
          <cell r="AB694">
            <v>115</v>
          </cell>
          <cell r="AC694">
            <v>516</v>
          </cell>
          <cell r="AD694" t="str">
            <v>SW694</v>
          </cell>
          <cell r="AE694" t="b">
            <v>0</v>
          </cell>
          <cell r="AG694" t="str">
            <v/>
          </cell>
          <cell r="AH694" t="str">
            <v>SW694</v>
          </cell>
        </row>
        <row r="695">
          <cell r="B695" t="str">
            <v>EC984</v>
          </cell>
          <cell r="C695" t="str">
            <v>Elin</v>
          </cell>
          <cell r="D695" t="str">
            <v>Clapton</v>
          </cell>
          <cell r="E695" t="str">
            <v>RVC</v>
          </cell>
          <cell r="F695" t="str">
            <v>RVC</v>
          </cell>
          <cell r="G695" t="str">
            <v>Female</v>
          </cell>
          <cell r="H695" t="str">
            <v>Y</v>
          </cell>
          <cell r="I695" t="str">
            <v>Student</v>
          </cell>
          <cell r="J695">
            <v>0</v>
          </cell>
          <cell r="K695" t="str">
            <v/>
          </cell>
          <cell r="L695" t="str">
            <v>N</v>
          </cell>
          <cell r="M695">
            <v>0</v>
          </cell>
          <cell r="N695" t="str">
            <v/>
          </cell>
          <cell r="O695" t="str">
            <v>N</v>
          </cell>
          <cell r="P695">
            <v>0</v>
          </cell>
          <cell r="Q695" t="str">
            <v/>
          </cell>
          <cell r="R695" t="str">
            <v>N</v>
          </cell>
          <cell r="S695">
            <v>0</v>
          </cell>
          <cell r="T695" t="str">
            <v/>
          </cell>
          <cell r="U695" t="str">
            <v>N</v>
          </cell>
          <cell r="V695">
            <v>0</v>
          </cell>
          <cell r="W695" t="str">
            <v/>
          </cell>
          <cell r="X695" t="str">
            <v>N</v>
          </cell>
          <cell r="Y695">
            <v>0</v>
          </cell>
          <cell r="Z695">
            <v>0</v>
          </cell>
          <cell r="AA695" t="b">
            <v>0</v>
          </cell>
          <cell r="AB695" t="str">
            <v/>
          </cell>
          <cell r="AC695" t="str">
            <v/>
          </cell>
          <cell r="AD695" t="str">
            <v>EC984</v>
          </cell>
          <cell r="AE695">
            <v>0</v>
          </cell>
          <cell r="AG695">
            <v>397</v>
          </cell>
          <cell r="AH695" t="str">
            <v>EC984</v>
          </cell>
        </row>
        <row r="696">
          <cell r="B696" t="str">
            <v>EA204</v>
          </cell>
          <cell r="C696" t="str">
            <v>Ezekiel</v>
          </cell>
          <cell r="D696" t="str">
            <v>Akinsola</v>
          </cell>
          <cell r="E696" t="str">
            <v>Middlesex</v>
          </cell>
          <cell r="F696" t="str">
            <v>Middlesex</v>
          </cell>
          <cell r="G696" t="str">
            <v>Male</v>
          </cell>
          <cell r="H696" t="str">
            <v>N</v>
          </cell>
          <cell r="I696" t="str">
            <v>Student</v>
          </cell>
          <cell r="J696">
            <v>0</v>
          </cell>
          <cell r="K696" t="str">
            <v/>
          </cell>
          <cell r="L696" t="str">
            <v>N</v>
          </cell>
          <cell r="M696">
            <v>0</v>
          </cell>
          <cell r="N696" t="str">
            <v/>
          </cell>
          <cell r="O696" t="str">
            <v>N</v>
          </cell>
          <cell r="P696">
            <v>0</v>
          </cell>
          <cell r="Q696" t="str">
            <v/>
          </cell>
          <cell r="R696" t="str">
            <v>N</v>
          </cell>
          <cell r="S696">
            <v>0</v>
          </cell>
          <cell r="T696" t="str">
            <v/>
          </cell>
          <cell r="U696" t="str">
            <v>N</v>
          </cell>
          <cell r="V696">
            <v>0</v>
          </cell>
          <cell r="W696" t="str">
            <v/>
          </cell>
          <cell r="X696" t="str">
            <v>N</v>
          </cell>
          <cell r="Y696">
            <v>0</v>
          </cell>
          <cell r="Z696">
            <v>0</v>
          </cell>
          <cell r="AA696">
            <v>0</v>
          </cell>
          <cell r="AB696">
            <v>115</v>
          </cell>
          <cell r="AC696">
            <v>517</v>
          </cell>
          <cell r="AD696" t="str">
            <v>EA204</v>
          </cell>
          <cell r="AE696" t="b">
            <v>0</v>
          </cell>
          <cell r="AG696" t="str">
            <v/>
          </cell>
          <cell r="AH696" t="str">
            <v>EA204</v>
          </cell>
        </row>
        <row r="697">
          <cell r="B697" t="str">
            <v>AT411</v>
          </cell>
          <cell r="C697" t="str">
            <v>Alexander</v>
          </cell>
          <cell r="D697" t="str">
            <v>Thompson</v>
          </cell>
          <cell r="E697" t="str">
            <v>Imperial</v>
          </cell>
          <cell r="F697" t="str">
            <v>Imperial</v>
          </cell>
          <cell r="G697" t="str">
            <v>Male</v>
          </cell>
          <cell r="H697" t="str">
            <v>N</v>
          </cell>
          <cell r="I697" t="str">
            <v>Student</v>
          </cell>
          <cell r="J697">
            <v>0</v>
          </cell>
          <cell r="K697" t="str">
            <v/>
          </cell>
          <cell r="L697" t="str">
            <v>N</v>
          </cell>
          <cell r="M697">
            <v>0</v>
          </cell>
          <cell r="N697" t="str">
            <v/>
          </cell>
          <cell r="O697" t="str">
            <v>N</v>
          </cell>
          <cell r="P697">
            <v>0</v>
          </cell>
          <cell r="Q697" t="str">
            <v/>
          </cell>
          <cell r="R697" t="str">
            <v>N</v>
          </cell>
          <cell r="S697">
            <v>0</v>
          </cell>
          <cell r="T697" t="str">
            <v/>
          </cell>
          <cell r="U697" t="str">
            <v>N</v>
          </cell>
          <cell r="V697">
            <v>0</v>
          </cell>
          <cell r="W697" t="str">
            <v/>
          </cell>
          <cell r="X697" t="str">
            <v>N</v>
          </cell>
          <cell r="Y697">
            <v>0</v>
          </cell>
          <cell r="Z697">
            <v>0</v>
          </cell>
          <cell r="AA697">
            <v>0</v>
          </cell>
          <cell r="AB697">
            <v>115</v>
          </cell>
          <cell r="AC697">
            <v>518</v>
          </cell>
          <cell r="AD697" t="str">
            <v>AT411</v>
          </cell>
          <cell r="AE697" t="b">
            <v>0</v>
          </cell>
          <cell r="AG697" t="str">
            <v/>
          </cell>
          <cell r="AH697" t="str">
            <v>AT411</v>
          </cell>
        </row>
        <row r="698">
          <cell r="B698" t="str">
            <v>OB920</v>
          </cell>
          <cell r="C698" t="str">
            <v>Oliver</v>
          </cell>
          <cell r="D698" t="str">
            <v>Brown</v>
          </cell>
          <cell r="E698" t="str">
            <v>QMUL</v>
          </cell>
          <cell r="F698" t="str">
            <v>QMUL</v>
          </cell>
          <cell r="G698" t="str">
            <v>Male</v>
          </cell>
          <cell r="H698" t="str">
            <v>N</v>
          </cell>
          <cell r="I698" t="str">
            <v>Student</v>
          </cell>
          <cell r="J698">
            <v>0</v>
          </cell>
          <cell r="K698" t="str">
            <v/>
          </cell>
          <cell r="L698" t="str">
            <v>N</v>
          </cell>
          <cell r="M698">
            <v>0</v>
          </cell>
          <cell r="N698" t="str">
            <v/>
          </cell>
          <cell r="O698" t="str">
            <v>N</v>
          </cell>
          <cell r="P698">
            <v>0</v>
          </cell>
          <cell r="Q698" t="str">
            <v/>
          </cell>
          <cell r="R698" t="str">
            <v>N</v>
          </cell>
          <cell r="S698">
            <v>0</v>
          </cell>
          <cell r="T698" t="str">
            <v/>
          </cell>
          <cell r="U698" t="str">
            <v>N</v>
          </cell>
          <cell r="V698">
            <v>0</v>
          </cell>
          <cell r="W698" t="str">
            <v/>
          </cell>
          <cell r="X698" t="str">
            <v>N</v>
          </cell>
          <cell r="Y698">
            <v>0</v>
          </cell>
          <cell r="Z698">
            <v>0</v>
          </cell>
          <cell r="AA698">
            <v>0</v>
          </cell>
          <cell r="AB698">
            <v>115</v>
          </cell>
          <cell r="AC698">
            <v>519</v>
          </cell>
          <cell r="AD698" t="str">
            <v>OB920</v>
          </cell>
          <cell r="AE698" t="b">
            <v>0</v>
          </cell>
          <cell r="AG698" t="str">
            <v/>
          </cell>
          <cell r="AH698" t="str">
            <v>OB920</v>
          </cell>
        </row>
        <row r="699">
          <cell r="B699" t="str">
            <v>TG706</v>
          </cell>
          <cell r="C699" t="str">
            <v>Talysia</v>
          </cell>
          <cell r="D699" t="str">
            <v>Gill</v>
          </cell>
          <cell r="E699" t="str">
            <v>LSE</v>
          </cell>
          <cell r="F699" t="str">
            <v>LSE</v>
          </cell>
          <cell r="G699" t="str">
            <v>Female</v>
          </cell>
          <cell r="H699" t="str">
            <v>N</v>
          </cell>
          <cell r="I699" t="str">
            <v>Student</v>
          </cell>
          <cell r="J699">
            <v>0</v>
          </cell>
          <cell r="K699" t="str">
            <v/>
          </cell>
          <cell r="L699" t="str">
            <v>N</v>
          </cell>
          <cell r="M699">
            <v>0</v>
          </cell>
          <cell r="N699" t="str">
            <v/>
          </cell>
          <cell r="O699" t="str">
            <v>N</v>
          </cell>
          <cell r="P699">
            <v>0</v>
          </cell>
          <cell r="Q699" t="str">
            <v/>
          </cell>
          <cell r="R699" t="str">
            <v>N</v>
          </cell>
          <cell r="S699">
            <v>0</v>
          </cell>
          <cell r="T699" t="str">
            <v/>
          </cell>
          <cell r="U699" t="str">
            <v>N</v>
          </cell>
          <cell r="V699">
            <v>0</v>
          </cell>
          <cell r="W699" t="str">
            <v/>
          </cell>
          <cell r="X699" t="str">
            <v>N</v>
          </cell>
          <cell r="Y699">
            <v>0</v>
          </cell>
          <cell r="Z699">
            <v>0</v>
          </cell>
          <cell r="AA699" t="b">
            <v>0</v>
          </cell>
          <cell r="AB699" t="str">
            <v/>
          </cell>
          <cell r="AC699" t="str">
            <v/>
          </cell>
          <cell r="AD699" t="str">
            <v>TG706</v>
          </cell>
          <cell r="AE699">
            <v>0</v>
          </cell>
          <cell r="AG699">
            <v>398</v>
          </cell>
          <cell r="AH699" t="str">
            <v>TG706</v>
          </cell>
        </row>
        <row r="700">
          <cell r="B700" t="str">
            <v>JS152</v>
          </cell>
          <cell r="C700" t="str">
            <v>Jaime</v>
          </cell>
          <cell r="D700" t="str">
            <v>Sim</v>
          </cell>
          <cell r="E700" t="str">
            <v>Barts</v>
          </cell>
          <cell r="F700" t="str">
            <v>Barts</v>
          </cell>
          <cell r="G700" t="str">
            <v>Female</v>
          </cell>
          <cell r="H700" t="str">
            <v>Y</v>
          </cell>
          <cell r="I700" t="str">
            <v>Student</v>
          </cell>
          <cell r="J700">
            <v>0</v>
          </cell>
          <cell r="K700" t="str">
            <v/>
          </cell>
          <cell r="L700" t="str">
            <v>N</v>
          </cell>
          <cell r="M700">
            <v>0</v>
          </cell>
          <cell r="N700" t="str">
            <v/>
          </cell>
          <cell r="O700" t="str">
            <v>N</v>
          </cell>
          <cell r="P700">
            <v>0</v>
          </cell>
          <cell r="Q700" t="str">
            <v/>
          </cell>
          <cell r="R700" t="str">
            <v>N</v>
          </cell>
          <cell r="S700">
            <v>0</v>
          </cell>
          <cell r="T700" t="str">
            <v/>
          </cell>
          <cell r="U700" t="str">
            <v>N</v>
          </cell>
          <cell r="V700">
            <v>0</v>
          </cell>
          <cell r="W700" t="str">
            <v/>
          </cell>
          <cell r="X700" t="str">
            <v>N</v>
          </cell>
          <cell r="Y700">
            <v>0</v>
          </cell>
          <cell r="Z700">
            <v>0</v>
          </cell>
          <cell r="AA700" t="b">
            <v>0</v>
          </cell>
          <cell r="AB700" t="str">
            <v/>
          </cell>
          <cell r="AC700" t="str">
            <v/>
          </cell>
          <cell r="AD700" t="str">
            <v>JS152</v>
          </cell>
          <cell r="AE700">
            <v>0</v>
          </cell>
          <cell r="AG700">
            <v>399</v>
          </cell>
          <cell r="AH700" t="str">
            <v>JS152</v>
          </cell>
        </row>
        <row r="701">
          <cell r="B701" t="str">
            <v>KH923</v>
          </cell>
          <cell r="C701" t="str">
            <v>Karis</v>
          </cell>
          <cell r="D701" t="str">
            <v>Hodgson</v>
          </cell>
          <cell r="E701" t="str">
            <v>Barts</v>
          </cell>
          <cell r="F701" t="str">
            <v>Barts</v>
          </cell>
          <cell r="G701" t="str">
            <v>Female</v>
          </cell>
          <cell r="H701" t="str">
            <v>Y</v>
          </cell>
          <cell r="I701" t="str">
            <v>Student</v>
          </cell>
          <cell r="J701">
            <v>0</v>
          </cell>
          <cell r="K701" t="str">
            <v/>
          </cell>
          <cell r="L701" t="str">
            <v>N</v>
          </cell>
          <cell r="M701">
            <v>0</v>
          </cell>
          <cell r="N701" t="str">
            <v/>
          </cell>
          <cell r="O701" t="str">
            <v>N</v>
          </cell>
          <cell r="P701">
            <v>0</v>
          </cell>
          <cell r="Q701" t="str">
            <v/>
          </cell>
          <cell r="R701" t="str">
            <v>N</v>
          </cell>
          <cell r="S701">
            <v>0</v>
          </cell>
          <cell r="T701" t="str">
            <v/>
          </cell>
          <cell r="U701" t="str">
            <v>N</v>
          </cell>
          <cell r="V701">
            <v>0</v>
          </cell>
          <cell r="W701" t="str">
            <v/>
          </cell>
          <cell r="X701" t="str">
            <v>N</v>
          </cell>
          <cell r="Y701">
            <v>0</v>
          </cell>
          <cell r="Z701">
            <v>0</v>
          </cell>
          <cell r="AA701" t="b">
            <v>0</v>
          </cell>
          <cell r="AB701" t="str">
            <v/>
          </cell>
          <cell r="AC701" t="str">
            <v/>
          </cell>
          <cell r="AD701" t="str">
            <v>KH923</v>
          </cell>
          <cell r="AE701">
            <v>0</v>
          </cell>
          <cell r="AG701">
            <v>400</v>
          </cell>
          <cell r="AH701" t="str">
            <v>KH923</v>
          </cell>
        </row>
        <row r="702">
          <cell r="B702" t="str">
            <v>WT196</v>
          </cell>
          <cell r="C702" t="str">
            <v>Wan Ashraf</v>
          </cell>
          <cell r="D702" t="str">
            <v>Tambrin</v>
          </cell>
          <cell r="E702" t="str">
            <v>Essex</v>
          </cell>
          <cell r="F702" t="str">
            <v>Essex</v>
          </cell>
          <cell r="G702" t="str">
            <v>Male</v>
          </cell>
          <cell r="H702" t="str">
            <v>N</v>
          </cell>
          <cell r="I702" t="str">
            <v>Student</v>
          </cell>
          <cell r="J702">
            <v>0</v>
          </cell>
          <cell r="K702" t="str">
            <v/>
          </cell>
          <cell r="L702" t="str">
            <v>N</v>
          </cell>
          <cell r="M702">
            <v>0</v>
          </cell>
          <cell r="N702" t="str">
            <v/>
          </cell>
          <cell r="O702" t="str">
            <v>N</v>
          </cell>
          <cell r="P702">
            <v>0</v>
          </cell>
          <cell r="Q702" t="str">
            <v/>
          </cell>
          <cell r="R702" t="str">
            <v>N</v>
          </cell>
          <cell r="S702">
            <v>0</v>
          </cell>
          <cell r="T702" t="str">
            <v/>
          </cell>
          <cell r="U702" t="str">
            <v>N</v>
          </cell>
          <cell r="V702">
            <v>0</v>
          </cell>
          <cell r="W702" t="str">
            <v/>
          </cell>
          <cell r="X702" t="str">
            <v>N</v>
          </cell>
          <cell r="Y702">
            <v>0</v>
          </cell>
          <cell r="Z702">
            <v>0</v>
          </cell>
          <cell r="AA702">
            <v>0</v>
          </cell>
          <cell r="AB702">
            <v>115</v>
          </cell>
          <cell r="AC702">
            <v>520</v>
          </cell>
          <cell r="AD702" t="str">
            <v>WT196</v>
          </cell>
          <cell r="AE702" t="b">
            <v>0</v>
          </cell>
          <cell r="AG702" t="str">
            <v/>
          </cell>
          <cell r="AH702" t="str">
            <v>WT196</v>
          </cell>
        </row>
        <row r="703">
          <cell r="B703" t="str">
            <v>HH726</v>
          </cell>
          <cell r="C703" t="str">
            <v>Hannah</v>
          </cell>
          <cell r="D703" t="str">
            <v>Hobbs</v>
          </cell>
          <cell r="E703" t="str">
            <v>St Georges</v>
          </cell>
          <cell r="F703" t="str">
            <v>St George's</v>
          </cell>
          <cell r="G703" t="str">
            <v>Female</v>
          </cell>
          <cell r="H703" t="str">
            <v>Y</v>
          </cell>
          <cell r="I703" t="str">
            <v>Student</v>
          </cell>
          <cell r="J703">
            <v>0</v>
          </cell>
          <cell r="K703" t="str">
            <v/>
          </cell>
          <cell r="L703" t="str">
            <v>N</v>
          </cell>
          <cell r="M703">
            <v>0</v>
          </cell>
          <cell r="N703" t="str">
            <v/>
          </cell>
          <cell r="O703" t="str">
            <v>N</v>
          </cell>
          <cell r="P703">
            <v>0</v>
          </cell>
          <cell r="Q703" t="str">
            <v/>
          </cell>
          <cell r="R703" t="str">
            <v>N</v>
          </cell>
          <cell r="S703">
            <v>0</v>
          </cell>
          <cell r="T703" t="str">
            <v/>
          </cell>
          <cell r="U703" t="str">
            <v>N</v>
          </cell>
          <cell r="V703">
            <v>0</v>
          </cell>
          <cell r="W703" t="str">
            <v/>
          </cell>
          <cell r="X703" t="str">
            <v>N</v>
          </cell>
          <cell r="Y703">
            <v>0</v>
          </cell>
          <cell r="Z703">
            <v>0</v>
          </cell>
          <cell r="AA703" t="b">
            <v>0</v>
          </cell>
          <cell r="AB703" t="str">
            <v/>
          </cell>
          <cell r="AC703" t="str">
            <v/>
          </cell>
          <cell r="AD703" t="str">
            <v>HH726</v>
          </cell>
          <cell r="AE703">
            <v>0</v>
          </cell>
          <cell r="AG703">
            <v>401</v>
          </cell>
          <cell r="AH703" t="str">
            <v>HH726</v>
          </cell>
        </row>
        <row r="704">
          <cell r="B704" t="str">
            <v>ML461</v>
          </cell>
          <cell r="C704" t="str">
            <v>Matt</v>
          </cell>
          <cell r="D704" t="str">
            <v>Lloyd-Ruck</v>
          </cell>
          <cell r="E704" t="str">
            <v>UCL</v>
          </cell>
          <cell r="F704" t="str">
            <v>UCL</v>
          </cell>
          <cell r="G704" t="str">
            <v>Male</v>
          </cell>
          <cell r="H704" t="str">
            <v>N</v>
          </cell>
          <cell r="I704" t="str">
            <v>Student</v>
          </cell>
          <cell r="J704">
            <v>0</v>
          </cell>
          <cell r="K704" t="str">
            <v/>
          </cell>
          <cell r="L704" t="str">
            <v>N</v>
          </cell>
          <cell r="M704">
            <v>0</v>
          </cell>
          <cell r="N704" t="str">
            <v/>
          </cell>
          <cell r="O704" t="str">
            <v>N</v>
          </cell>
          <cell r="P704">
            <v>0</v>
          </cell>
          <cell r="Q704" t="str">
            <v/>
          </cell>
          <cell r="R704" t="str">
            <v>N</v>
          </cell>
          <cell r="S704">
            <v>0</v>
          </cell>
          <cell r="T704" t="str">
            <v/>
          </cell>
          <cell r="U704" t="str">
            <v>N</v>
          </cell>
          <cell r="V704">
            <v>0</v>
          </cell>
          <cell r="W704" t="str">
            <v/>
          </cell>
          <cell r="X704" t="str">
            <v>N</v>
          </cell>
          <cell r="Y704">
            <v>0</v>
          </cell>
          <cell r="Z704">
            <v>0</v>
          </cell>
          <cell r="AA704">
            <v>0</v>
          </cell>
          <cell r="AB704">
            <v>115</v>
          </cell>
          <cell r="AC704">
            <v>521</v>
          </cell>
          <cell r="AD704" t="str">
            <v>ML461</v>
          </cell>
          <cell r="AE704" t="b">
            <v>0</v>
          </cell>
          <cell r="AG704" t="str">
            <v/>
          </cell>
          <cell r="AH704" t="str">
            <v>ML461</v>
          </cell>
        </row>
        <row r="705">
          <cell r="B705" t="str">
            <v>RH494</v>
          </cell>
          <cell r="C705" t="str">
            <v>Reuben</v>
          </cell>
          <cell r="D705" t="str">
            <v>Hoyte</v>
          </cell>
          <cell r="E705" t="str">
            <v>RHUL</v>
          </cell>
          <cell r="F705" t="str">
            <v>RHUL</v>
          </cell>
          <cell r="G705" t="str">
            <v>Male</v>
          </cell>
          <cell r="H705" t="str">
            <v>N</v>
          </cell>
          <cell r="I705" t="str">
            <v>Student</v>
          </cell>
          <cell r="J705">
            <v>0</v>
          </cell>
          <cell r="K705" t="str">
            <v/>
          </cell>
          <cell r="L705" t="str">
            <v>N</v>
          </cell>
          <cell r="M705">
            <v>0</v>
          </cell>
          <cell r="N705" t="str">
            <v/>
          </cell>
          <cell r="O705" t="str">
            <v>N</v>
          </cell>
          <cell r="P705">
            <v>0</v>
          </cell>
          <cell r="Q705" t="str">
            <v/>
          </cell>
          <cell r="R705" t="str">
            <v>N</v>
          </cell>
          <cell r="S705">
            <v>0</v>
          </cell>
          <cell r="T705" t="str">
            <v/>
          </cell>
          <cell r="U705" t="str">
            <v>N</v>
          </cell>
          <cell r="V705">
            <v>0</v>
          </cell>
          <cell r="W705" t="str">
            <v/>
          </cell>
          <cell r="X705" t="str">
            <v>N</v>
          </cell>
          <cell r="Y705">
            <v>0</v>
          </cell>
          <cell r="Z705">
            <v>0</v>
          </cell>
          <cell r="AA705">
            <v>0</v>
          </cell>
          <cell r="AB705">
            <v>115</v>
          </cell>
          <cell r="AC705">
            <v>522</v>
          </cell>
          <cell r="AD705" t="str">
            <v>RH494</v>
          </cell>
          <cell r="AE705" t="b">
            <v>0</v>
          </cell>
          <cell r="AG705" t="str">
            <v/>
          </cell>
          <cell r="AH705" t="str">
            <v>RH494</v>
          </cell>
        </row>
        <row r="706">
          <cell r="B706" t="str">
            <v>JB386</v>
          </cell>
          <cell r="C706" t="str">
            <v>Jake</v>
          </cell>
          <cell r="D706" t="str">
            <v>Berry</v>
          </cell>
          <cell r="E706" t="str">
            <v>SMU</v>
          </cell>
          <cell r="F706" t="str">
            <v>SMU</v>
          </cell>
          <cell r="G706" t="str">
            <v>Male</v>
          </cell>
          <cell r="H706" t="str">
            <v>N</v>
          </cell>
          <cell r="I706" t="str">
            <v>Student</v>
          </cell>
          <cell r="J706">
            <v>0</v>
          </cell>
          <cell r="K706" t="str">
            <v/>
          </cell>
          <cell r="L706" t="str">
            <v>N</v>
          </cell>
          <cell r="M706">
            <v>0</v>
          </cell>
          <cell r="N706" t="str">
            <v/>
          </cell>
          <cell r="O706" t="str">
            <v>N</v>
          </cell>
          <cell r="P706">
            <v>0</v>
          </cell>
          <cell r="Q706" t="str">
            <v/>
          </cell>
          <cell r="R706" t="str">
            <v>N</v>
          </cell>
          <cell r="S706">
            <v>0</v>
          </cell>
          <cell r="T706" t="str">
            <v/>
          </cell>
          <cell r="U706" t="str">
            <v>N</v>
          </cell>
          <cell r="V706">
            <v>0</v>
          </cell>
          <cell r="W706" t="str">
            <v/>
          </cell>
          <cell r="X706" t="str">
            <v>N</v>
          </cell>
          <cell r="Y706">
            <v>0</v>
          </cell>
          <cell r="Z706">
            <v>0</v>
          </cell>
          <cell r="AA706">
            <v>0</v>
          </cell>
          <cell r="AB706">
            <v>115</v>
          </cell>
          <cell r="AC706">
            <v>523</v>
          </cell>
          <cell r="AD706" t="str">
            <v>JB386</v>
          </cell>
          <cell r="AE706" t="b">
            <v>0</v>
          </cell>
          <cell r="AG706" t="str">
            <v/>
          </cell>
          <cell r="AH706" t="str">
            <v>JB386</v>
          </cell>
        </row>
        <row r="707">
          <cell r="B707" t="str">
            <v>SE838</v>
          </cell>
          <cell r="C707" t="str">
            <v>Somto</v>
          </cell>
          <cell r="D707" t="str">
            <v>Eruchie</v>
          </cell>
          <cell r="E707" t="str">
            <v>St Georges</v>
          </cell>
          <cell r="F707" t="str">
            <v>St George's</v>
          </cell>
          <cell r="G707" t="str">
            <v>Male</v>
          </cell>
          <cell r="H707" t="str">
            <v>Y</v>
          </cell>
          <cell r="I707" t="str">
            <v>Student</v>
          </cell>
          <cell r="J707">
            <v>0</v>
          </cell>
          <cell r="K707" t="str">
            <v/>
          </cell>
          <cell r="L707" t="str">
            <v>N</v>
          </cell>
          <cell r="M707">
            <v>0</v>
          </cell>
          <cell r="N707" t="str">
            <v/>
          </cell>
          <cell r="O707" t="str">
            <v>N</v>
          </cell>
          <cell r="P707">
            <v>0</v>
          </cell>
          <cell r="Q707" t="str">
            <v/>
          </cell>
          <cell r="R707" t="str">
            <v>N</v>
          </cell>
          <cell r="S707">
            <v>0</v>
          </cell>
          <cell r="T707" t="str">
            <v/>
          </cell>
          <cell r="U707" t="str">
            <v>N</v>
          </cell>
          <cell r="V707">
            <v>0</v>
          </cell>
          <cell r="W707" t="str">
            <v/>
          </cell>
          <cell r="X707" t="str">
            <v>N</v>
          </cell>
          <cell r="Y707">
            <v>0</v>
          </cell>
          <cell r="Z707">
            <v>0</v>
          </cell>
          <cell r="AA707">
            <v>0</v>
          </cell>
          <cell r="AB707">
            <v>115</v>
          </cell>
          <cell r="AC707">
            <v>524</v>
          </cell>
          <cell r="AD707" t="str">
            <v>SE838</v>
          </cell>
          <cell r="AE707" t="b">
            <v>0</v>
          </cell>
          <cell r="AG707" t="str">
            <v/>
          </cell>
          <cell r="AH707" t="str">
            <v>SE838</v>
          </cell>
        </row>
        <row r="708">
          <cell r="B708" t="str">
            <v>KM947</v>
          </cell>
          <cell r="C708" t="str">
            <v>Kingstone</v>
          </cell>
          <cell r="D708" t="str">
            <v>Matsekeza</v>
          </cell>
          <cell r="E708" t="str">
            <v>Reading</v>
          </cell>
          <cell r="F708" t="str">
            <v>Reading</v>
          </cell>
          <cell r="G708" t="str">
            <v>Male</v>
          </cell>
          <cell r="H708" t="str">
            <v>N</v>
          </cell>
          <cell r="I708" t="str">
            <v>Student</v>
          </cell>
          <cell r="J708">
            <v>0</v>
          </cell>
          <cell r="K708" t="str">
            <v/>
          </cell>
          <cell r="L708" t="str">
            <v>N</v>
          </cell>
          <cell r="M708">
            <v>0</v>
          </cell>
          <cell r="N708" t="str">
            <v/>
          </cell>
          <cell r="O708" t="str">
            <v>N</v>
          </cell>
          <cell r="P708">
            <v>0</v>
          </cell>
          <cell r="Q708" t="str">
            <v/>
          </cell>
          <cell r="R708" t="str">
            <v>N</v>
          </cell>
          <cell r="S708">
            <v>0</v>
          </cell>
          <cell r="T708" t="str">
            <v/>
          </cell>
          <cell r="U708" t="str">
            <v>N</v>
          </cell>
          <cell r="V708">
            <v>0</v>
          </cell>
          <cell r="W708" t="str">
            <v/>
          </cell>
          <cell r="X708" t="str">
            <v>N</v>
          </cell>
          <cell r="Y708">
            <v>0</v>
          </cell>
          <cell r="Z708">
            <v>0</v>
          </cell>
          <cell r="AA708">
            <v>0</v>
          </cell>
          <cell r="AB708">
            <v>115</v>
          </cell>
          <cell r="AC708">
            <v>525</v>
          </cell>
          <cell r="AD708" t="str">
            <v>KM947</v>
          </cell>
          <cell r="AE708" t="b">
            <v>0</v>
          </cell>
          <cell r="AG708" t="str">
            <v/>
          </cell>
          <cell r="AH708" t="str">
            <v>KM947</v>
          </cell>
        </row>
        <row r="709">
          <cell r="B709" t="str">
            <v>SL944</v>
          </cell>
          <cell r="C709" t="str">
            <v>Shakeel</v>
          </cell>
          <cell r="D709" t="str">
            <v>Lochun</v>
          </cell>
          <cell r="E709" t="str">
            <v>Reading</v>
          </cell>
          <cell r="F709" t="str">
            <v>Reading</v>
          </cell>
          <cell r="G709" t="str">
            <v>Male</v>
          </cell>
          <cell r="H709" t="str">
            <v>N</v>
          </cell>
          <cell r="I709" t="str">
            <v>Student</v>
          </cell>
          <cell r="J709">
            <v>0</v>
          </cell>
          <cell r="K709" t="str">
            <v/>
          </cell>
          <cell r="L709" t="str">
            <v>N</v>
          </cell>
          <cell r="M709">
            <v>0</v>
          </cell>
          <cell r="N709" t="str">
            <v/>
          </cell>
          <cell r="O709" t="str">
            <v>N</v>
          </cell>
          <cell r="P709">
            <v>0</v>
          </cell>
          <cell r="Q709" t="str">
            <v/>
          </cell>
          <cell r="R709" t="str">
            <v>N</v>
          </cell>
          <cell r="S709">
            <v>0</v>
          </cell>
          <cell r="T709" t="str">
            <v/>
          </cell>
          <cell r="U709" t="str">
            <v>N</v>
          </cell>
          <cell r="V709">
            <v>0</v>
          </cell>
          <cell r="W709" t="str">
            <v/>
          </cell>
          <cell r="X709" t="str">
            <v>N</v>
          </cell>
          <cell r="Y709">
            <v>0</v>
          </cell>
          <cell r="Z709">
            <v>0</v>
          </cell>
          <cell r="AA709">
            <v>0</v>
          </cell>
          <cell r="AB709">
            <v>115</v>
          </cell>
          <cell r="AC709">
            <v>526</v>
          </cell>
          <cell r="AD709" t="str">
            <v>SL944</v>
          </cell>
          <cell r="AE709" t="b">
            <v>0</v>
          </cell>
          <cell r="AG709" t="str">
            <v/>
          </cell>
          <cell r="AH709" t="str">
            <v>SL944</v>
          </cell>
        </row>
        <row r="710">
          <cell r="B710" t="str">
            <v>TC883</v>
          </cell>
          <cell r="C710" t="str">
            <v>Thomas</v>
          </cell>
          <cell r="D710" t="str">
            <v>Cavailhes </v>
          </cell>
          <cell r="E710" t="str">
            <v>KCL</v>
          </cell>
          <cell r="F710" t="str">
            <v>King's</v>
          </cell>
          <cell r="G710" t="str">
            <v>Male</v>
          </cell>
          <cell r="H710" t="str">
            <v>N</v>
          </cell>
          <cell r="I710" t="str">
            <v>Student</v>
          </cell>
          <cell r="J710">
            <v>0</v>
          </cell>
          <cell r="K710" t="str">
            <v/>
          </cell>
          <cell r="L710" t="str">
            <v>N</v>
          </cell>
          <cell r="M710">
            <v>0</v>
          </cell>
          <cell r="N710" t="str">
            <v/>
          </cell>
          <cell r="O710" t="str">
            <v>N</v>
          </cell>
          <cell r="P710">
            <v>0</v>
          </cell>
          <cell r="Q710" t="str">
            <v/>
          </cell>
          <cell r="R710" t="str">
            <v>N</v>
          </cell>
          <cell r="S710">
            <v>0</v>
          </cell>
          <cell r="T710" t="str">
            <v/>
          </cell>
          <cell r="U710" t="str">
            <v>N</v>
          </cell>
          <cell r="V710">
            <v>0</v>
          </cell>
          <cell r="W710" t="str">
            <v/>
          </cell>
          <cell r="X710" t="str">
            <v>N</v>
          </cell>
          <cell r="Y710">
            <v>0</v>
          </cell>
          <cell r="Z710">
            <v>0</v>
          </cell>
          <cell r="AA710">
            <v>0</v>
          </cell>
          <cell r="AB710">
            <v>115</v>
          </cell>
          <cell r="AC710">
            <v>527</v>
          </cell>
          <cell r="AD710" t="str">
            <v>TC883</v>
          </cell>
          <cell r="AE710" t="b">
            <v>0</v>
          </cell>
          <cell r="AG710" t="str">
            <v/>
          </cell>
          <cell r="AH710" t="str">
            <v>TC883</v>
          </cell>
        </row>
        <row r="711">
          <cell r="B711" t="str">
            <v>MR583</v>
          </cell>
          <cell r="C711" t="str">
            <v>Marius</v>
          </cell>
          <cell r="D711" t="str">
            <v>Razanauskas</v>
          </cell>
          <cell r="E711" t="str">
            <v>UEL</v>
          </cell>
          <cell r="F711" t="str">
            <v>UEL</v>
          </cell>
          <cell r="G711" t="str">
            <v>Male</v>
          </cell>
          <cell r="H711" t="str">
            <v>N</v>
          </cell>
          <cell r="I711" t="str">
            <v>Student</v>
          </cell>
          <cell r="J711">
            <v>0</v>
          </cell>
          <cell r="K711" t="str">
            <v/>
          </cell>
          <cell r="L711" t="str">
            <v>N</v>
          </cell>
          <cell r="M711">
            <v>0</v>
          </cell>
          <cell r="N711" t="str">
            <v/>
          </cell>
          <cell r="O711" t="str">
            <v>N</v>
          </cell>
          <cell r="P711">
            <v>0</v>
          </cell>
          <cell r="Q711" t="str">
            <v/>
          </cell>
          <cell r="R711" t="str">
            <v>N</v>
          </cell>
          <cell r="S711">
            <v>0</v>
          </cell>
          <cell r="T711" t="str">
            <v/>
          </cell>
          <cell r="U711" t="str">
            <v>N</v>
          </cell>
          <cell r="V711">
            <v>0</v>
          </cell>
          <cell r="W711" t="str">
            <v/>
          </cell>
          <cell r="X711" t="str">
            <v>N</v>
          </cell>
          <cell r="Y711">
            <v>0</v>
          </cell>
          <cell r="Z711">
            <v>0</v>
          </cell>
          <cell r="AA711">
            <v>0</v>
          </cell>
          <cell r="AB711">
            <v>115</v>
          </cell>
          <cell r="AC711">
            <v>528</v>
          </cell>
          <cell r="AD711" t="str">
            <v>MR583</v>
          </cell>
          <cell r="AE711" t="b">
            <v>0</v>
          </cell>
          <cell r="AG711" t="str">
            <v/>
          </cell>
          <cell r="AH711" t="str">
            <v>MR583</v>
          </cell>
        </row>
        <row r="712">
          <cell r="B712" t="str">
            <v>js744</v>
          </cell>
          <cell r="C712" t="str">
            <v>joseph</v>
          </cell>
          <cell r="D712" t="str">
            <v>smythe</v>
          </cell>
          <cell r="E712">
            <v>0</v>
          </cell>
          <cell r="F712" t="str">
            <v>Guest</v>
          </cell>
          <cell r="G712" t="str">
            <v>Male</v>
          </cell>
          <cell r="H712" t="str">
            <v>N</v>
          </cell>
          <cell r="I712" t="str">
            <v>Guest</v>
          </cell>
          <cell r="J712">
            <v>0</v>
          </cell>
          <cell r="K712" t="str">
            <v/>
          </cell>
          <cell r="L712" t="str">
            <v>N</v>
          </cell>
          <cell r="M712">
            <v>0</v>
          </cell>
          <cell r="N712" t="str">
            <v/>
          </cell>
          <cell r="O712" t="str">
            <v>N</v>
          </cell>
          <cell r="P712">
            <v>0</v>
          </cell>
          <cell r="Q712" t="str">
            <v/>
          </cell>
          <cell r="R712" t="str">
            <v>N</v>
          </cell>
          <cell r="S712">
            <v>0</v>
          </cell>
          <cell r="T712" t="str">
            <v/>
          </cell>
          <cell r="U712" t="str">
            <v>N</v>
          </cell>
          <cell r="V712">
            <v>0</v>
          </cell>
          <cell r="W712" t="str">
            <v/>
          </cell>
          <cell r="X712" t="str">
            <v>N</v>
          </cell>
          <cell r="Y712">
            <v>0</v>
          </cell>
          <cell r="Z712">
            <v>0</v>
          </cell>
          <cell r="AA712">
            <v>0</v>
          </cell>
          <cell r="AB712">
            <v>115</v>
          </cell>
          <cell r="AC712">
            <v>529</v>
          </cell>
          <cell r="AD712" t="str">
            <v>js744</v>
          </cell>
          <cell r="AE712" t="b">
            <v>0</v>
          </cell>
          <cell r="AG712" t="str">
            <v/>
          </cell>
          <cell r="AH712" t="str">
            <v>js744</v>
          </cell>
        </row>
        <row r="713">
          <cell r="B713" t="str">
            <v>DM328</v>
          </cell>
          <cell r="C713" t="str">
            <v>David</v>
          </cell>
          <cell r="D713" t="str">
            <v>Monk</v>
          </cell>
          <cell r="E713" t="str">
            <v>Imperial</v>
          </cell>
          <cell r="F713" t="str">
            <v>Imperial</v>
          </cell>
          <cell r="G713" t="str">
            <v>Male</v>
          </cell>
          <cell r="H713" t="str">
            <v>N</v>
          </cell>
          <cell r="I713" t="str">
            <v>Student</v>
          </cell>
          <cell r="J713">
            <v>0</v>
          </cell>
          <cell r="K713" t="str">
            <v/>
          </cell>
          <cell r="L713" t="str">
            <v>N</v>
          </cell>
          <cell r="M713">
            <v>0</v>
          </cell>
          <cell r="N713" t="str">
            <v/>
          </cell>
          <cell r="O713" t="str">
            <v>N</v>
          </cell>
          <cell r="P713">
            <v>0</v>
          </cell>
          <cell r="Q713" t="str">
            <v/>
          </cell>
          <cell r="R713" t="str">
            <v>N</v>
          </cell>
          <cell r="S713">
            <v>0</v>
          </cell>
          <cell r="T713" t="str">
            <v/>
          </cell>
          <cell r="U713" t="str">
            <v>N</v>
          </cell>
          <cell r="V713">
            <v>0</v>
          </cell>
          <cell r="W713" t="str">
            <v/>
          </cell>
          <cell r="X713" t="str">
            <v>N</v>
          </cell>
          <cell r="Y713">
            <v>0</v>
          </cell>
          <cell r="Z713">
            <v>0</v>
          </cell>
          <cell r="AA713">
            <v>0</v>
          </cell>
          <cell r="AB713">
            <v>115</v>
          </cell>
          <cell r="AC713">
            <v>530</v>
          </cell>
          <cell r="AD713" t="str">
            <v>DM328</v>
          </cell>
          <cell r="AE713" t="b">
            <v>0</v>
          </cell>
          <cell r="AG713" t="str">
            <v/>
          </cell>
          <cell r="AH713" t="str">
            <v>DM328</v>
          </cell>
        </row>
        <row r="714">
          <cell r="B714" t="str">
            <v>BP863</v>
          </cell>
          <cell r="C714" t="str">
            <v>Billy</v>
          </cell>
          <cell r="D714" t="str">
            <v>Praim-Singh-Singh</v>
          </cell>
          <cell r="E714" t="str">
            <v>Essex</v>
          </cell>
          <cell r="F714" t="str">
            <v>Essex</v>
          </cell>
          <cell r="G714" t="str">
            <v>Male</v>
          </cell>
          <cell r="H714" t="str">
            <v>N</v>
          </cell>
          <cell r="I714" t="str">
            <v>Student</v>
          </cell>
          <cell r="J714">
            <v>0</v>
          </cell>
          <cell r="K714" t="str">
            <v/>
          </cell>
          <cell r="L714" t="str">
            <v>N</v>
          </cell>
          <cell r="M714">
            <v>0</v>
          </cell>
          <cell r="N714" t="str">
            <v/>
          </cell>
          <cell r="O714" t="str">
            <v>N</v>
          </cell>
          <cell r="P714">
            <v>0</v>
          </cell>
          <cell r="Q714" t="str">
            <v/>
          </cell>
          <cell r="R714" t="str">
            <v>N</v>
          </cell>
          <cell r="S714">
            <v>0</v>
          </cell>
          <cell r="T714" t="str">
            <v/>
          </cell>
          <cell r="U714" t="str">
            <v>N</v>
          </cell>
          <cell r="V714">
            <v>0</v>
          </cell>
          <cell r="W714" t="str">
            <v/>
          </cell>
          <cell r="X714" t="str">
            <v>N</v>
          </cell>
          <cell r="Y714">
            <v>0</v>
          </cell>
          <cell r="Z714">
            <v>0</v>
          </cell>
          <cell r="AA714">
            <v>0</v>
          </cell>
          <cell r="AB714">
            <v>115</v>
          </cell>
          <cell r="AC714">
            <v>531</v>
          </cell>
          <cell r="AD714" t="str">
            <v>BP863</v>
          </cell>
          <cell r="AE714" t="b">
            <v>0</v>
          </cell>
          <cell r="AG714" t="str">
            <v/>
          </cell>
          <cell r="AH714" t="str">
            <v>BP863</v>
          </cell>
        </row>
        <row r="715">
          <cell r="B715" t="str">
            <v>HC295</v>
          </cell>
          <cell r="C715" t="str">
            <v>Hannah</v>
          </cell>
          <cell r="D715" t="str">
            <v>Czarnowski</v>
          </cell>
          <cell r="E715" t="str">
            <v>Imperial</v>
          </cell>
          <cell r="F715" t="str">
            <v>Imperial</v>
          </cell>
          <cell r="G715" t="str">
            <v>Female</v>
          </cell>
          <cell r="H715" t="str">
            <v>N</v>
          </cell>
          <cell r="I715" t="str">
            <v>Student</v>
          </cell>
          <cell r="J715">
            <v>0</v>
          </cell>
          <cell r="K715" t="str">
            <v/>
          </cell>
          <cell r="L715" t="str">
            <v>N</v>
          </cell>
          <cell r="M715">
            <v>0</v>
          </cell>
          <cell r="N715" t="str">
            <v/>
          </cell>
          <cell r="O715" t="str">
            <v>N</v>
          </cell>
          <cell r="P715">
            <v>0</v>
          </cell>
          <cell r="Q715" t="str">
            <v/>
          </cell>
          <cell r="R715" t="str">
            <v>N</v>
          </cell>
          <cell r="S715">
            <v>0</v>
          </cell>
          <cell r="T715" t="str">
            <v/>
          </cell>
          <cell r="U715" t="str">
            <v>N</v>
          </cell>
          <cell r="V715">
            <v>0</v>
          </cell>
          <cell r="W715" t="str">
            <v/>
          </cell>
          <cell r="X715" t="str">
            <v>N</v>
          </cell>
          <cell r="Y715">
            <v>0</v>
          </cell>
          <cell r="Z715">
            <v>0</v>
          </cell>
          <cell r="AA715" t="b">
            <v>0</v>
          </cell>
          <cell r="AB715" t="str">
            <v/>
          </cell>
          <cell r="AC715" t="str">
            <v/>
          </cell>
          <cell r="AD715" t="str">
            <v>HC295</v>
          </cell>
          <cell r="AE715">
            <v>0</v>
          </cell>
          <cell r="AG715">
            <v>402</v>
          </cell>
          <cell r="AH715" t="str">
            <v>HC295</v>
          </cell>
        </row>
        <row r="716">
          <cell r="B716" t="str">
            <v>RC150</v>
          </cell>
          <cell r="C716" t="str">
            <v>Raheem</v>
          </cell>
          <cell r="D716" t="str">
            <v>Creary</v>
          </cell>
          <cell r="E716" t="str">
            <v>UEL</v>
          </cell>
          <cell r="F716" t="str">
            <v>UEL</v>
          </cell>
          <cell r="G716" t="str">
            <v>Male</v>
          </cell>
          <cell r="H716" t="str">
            <v>N</v>
          </cell>
          <cell r="I716" t="str">
            <v>Student</v>
          </cell>
          <cell r="J716">
            <v>0</v>
          </cell>
          <cell r="K716" t="str">
            <v/>
          </cell>
          <cell r="L716" t="str">
            <v>N</v>
          </cell>
          <cell r="M716">
            <v>0</v>
          </cell>
          <cell r="N716" t="str">
            <v/>
          </cell>
          <cell r="O716" t="str">
            <v>N</v>
          </cell>
          <cell r="P716">
            <v>0</v>
          </cell>
          <cell r="Q716" t="str">
            <v/>
          </cell>
          <cell r="R716" t="str">
            <v>N</v>
          </cell>
          <cell r="S716">
            <v>0</v>
          </cell>
          <cell r="T716" t="str">
            <v/>
          </cell>
          <cell r="U716" t="str">
            <v>N</v>
          </cell>
          <cell r="V716">
            <v>0</v>
          </cell>
          <cell r="W716" t="str">
            <v/>
          </cell>
          <cell r="X716" t="str">
            <v>N</v>
          </cell>
          <cell r="Y716">
            <v>0</v>
          </cell>
          <cell r="Z716">
            <v>0</v>
          </cell>
          <cell r="AA716">
            <v>0</v>
          </cell>
          <cell r="AB716">
            <v>115</v>
          </cell>
          <cell r="AC716">
            <v>532</v>
          </cell>
          <cell r="AD716" t="str">
            <v>RC150</v>
          </cell>
          <cell r="AE716" t="b">
            <v>0</v>
          </cell>
          <cell r="AG716" t="str">
            <v/>
          </cell>
          <cell r="AH716" t="str">
            <v>RC150</v>
          </cell>
        </row>
        <row r="717">
          <cell r="B717" t="str">
            <v>JH470</v>
          </cell>
          <cell r="C717" t="str">
            <v>Jesse</v>
          </cell>
          <cell r="D717" t="str">
            <v>Haynes</v>
          </cell>
          <cell r="E717" t="str">
            <v>UEL</v>
          </cell>
          <cell r="F717" t="str">
            <v>UEL</v>
          </cell>
          <cell r="G717" t="str">
            <v>Male</v>
          </cell>
          <cell r="H717" t="str">
            <v>N</v>
          </cell>
          <cell r="I717" t="str">
            <v>Student</v>
          </cell>
          <cell r="J717">
            <v>0</v>
          </cell>
          <cell r="K717" t="str">
            <v/>
          </cell>
          <cell r="L717" t="str">
            <v>N</v>
          </cell>
          <cell r="M717">
            <v>0</v>
          </cell>
          <cell r="N717" t="str">
            <v/>
          </cell>
          <cell r="O717" t="str">
            <v>N</v>
          </cell>
          <cell r="P717">
            <v>0</v>
          </cell>
          <cell r="Q717" t="str">
            <v/>
          </cell>
          <cell r="R717" t="str">
            <v>N</v>
          </cell>
          <cell r="S717">
            <v>0</v>
          </cell>
          <cell r="T717" t="str">
            <v/>
          </cell>
          <cell r="U717" t="str">
            <v>N</v>
          </cell>
          <cell r="V717">
            <v>0</v>
          </cell>
          <cell r="W717" t="str">
            <v/>
          </cell>
          <cell r="X717" t="str">
            <v>N</v>
          </cell>
          <cell r="Y717">
            <v>0</v>
          </cell>
          <cell r="Z717">
            <v>0</v>
          </cell>
          <cell r="AA717">
            <v>0</v>
          </cell>
          <cell r="AB717">
            <v>115</v>
          </cell>
          <cell r="AC717">
            <v>533</v>
          </cell>
          <cell r="AD717" t="str">
            <v>JH470</v>
          </cell>
          <cell r="AE717" t="b">
            <v>0</v>
          </cell>
          <cell r="AG717" t="str">
            <v/>
          </cell>
          <cell r="AH717" t="str">
            <v>JH470</v>
          </cell>
        </row>
        <row r="718">
          <cell r="B718" t="str">
            <v>TM681</v>
          </cell>
          <cell r="C718" t="str">
            <v>Tom</v>
          </cell>
          <cell r="D718" t="str">
            <v>Miller</v>
          </cell>
          <cell r="E718" t="str">
            <v>Imperial</v>
          </cell>
          <cell r="F718" t="str">
            <v>Imperial</v>
          </cell>
          <cell r="G718" t="str">
            <v>Male</v>
          </cell>
          <cell r="H718" t="str">
            <v>N</v>
          </cell>
          <cell r="I718" t="str">
            <v>Student</v>
          </cell>
          <cell r="J718">
            <v>0</v>
          </cell>
          <cell r="K718" t="str">
            <v/>
          </cell>
          <cell r="L718" t="str">
            <v>N</v>
          </cell>
          <cell r="M718">
            <v>0</v>
          </cell>
          <cell r="N718" t="str">
            <v/>
          </cell>
          <cell r="O718" t="str">
            <v>N</v>
          </cell>
          <cell r="P718">
            <v>0</v>
          </cell>
          <cell r="Q718" t="str">
            <v/>
          </cell>
          <cell r="R718" t="str">
            <v>N</v>
          </cell>
          <cell r="S718">
            <v>0</v>
          </cell>
          <cell r="T718" t="str">
            <v/>
          </cell>
          <cell r="U718" t="str">
            <v>N</v>
          </cell>
          <cell r="V718">
            <v>0</v>
          </cell>
          <cell r="W718" t="str">
            <v/>
          </cell>
          <cell r="X718" t="str">
            <v>N</v>
          </cell>
          <cell r="Y718">
            <v>0</v>
          </cell>
          <cell r="Z718">
            <v>0</v>
          </cell>
          <cell r="AA718">
            <v>0</v>
          </cell>
          <cell r="AB718">
            <v>115</v>
          </cell>
          <cell r="AC718">
            <v>534</v>
          </cell>
          <cell r="AD718" t="str">
            <v>TM681</v>
          </cell>
          <cell r="AE718" t="b">
            <v>0</v>
          </cell>
          <cell r="AG718" t="str">
            <v/>
          </cell>
          <cell r="AH718" t="str">
            <v>TM681</v>
          </cell>
        </row>
        <row r="719">
          <cell r="B719" t="str">
            <v>EB168</v>
          </cell>
          <cell r="C719" t="str">
            <v>Euan</v>
          </cell>
          <cell r="D719" t="str">
            <v>Bell</v>
          </cell>
          <cell r="E719" t="str">
            <v>Imperial</v>
          </cell>
          <cell r="F719" t="str">
            <v>Imperial</v>
          </cell>
          <cell r="G719" t="str">
            <v>Male</v>
          </cell>
          <cell r="H719" t="str">
            <v>N</v>
          </cell>
          <cell r="I719" t="str">
            <v>Student</v>
          </cell>
          <cell r="J719">
            <v>0</v>
          </cell>
          <cell r="K719" t="str">
            <v/>
          </cell>
          <cell r="L719" t="str">
            <v>N</v>
          </cell>
          <cell r="M719">
            <v>0</v>
          </cell>
          <cell r="N719" t="str">
            <v/>
          </cell>
          <cell r="O719" t="str">
            <v>N</v>
          </cell>
          <cell r="P719">
            <v>0</v>
          </cell>
          <cell r="Q719" t="str">
            <v/>
          </cell>
          <cell r="R719" t="str">
            <v>N</v>
          </cell>
          <cell r="S719">
            <v>0</v>
          </cell>
          <cell r="T719" t="str">
            <v/>
          </cell>
          <cell r="U719" t="str">
            <v>N</v>
          </cell>
          <cell r="V719">
            <v>0</v>
          </cell>
          <cell r="W719" t="str">
            <v/>
          </cell>
          <cell r="X719" t="str">
            <v>N</v>
          </cell>
          <cell r="Y719">
            <v>0</v>
          </cell>
          <cell r="Z719">
            <v>0</v>
          </cell>
          <cell r="AA719">
            <v>0</v>
          </cell>
          <cell r="AB719">
            <v>115</v>
          </cell>
          <cell r="AC719">
            <v>535</v>
          </cell>
          <cell r="AD719" t="str">
            <v>EB168</v>
          </cell>
          <cell r="AE719" t="b">
            <v>0</v>
          </cell>
          <cell r="AG719" t="str">
            <v/>
          </cell>
          <cell r="AH719" t="str">
            <v>EB168</v>
          </cell>
        </row>
        <row r="720">
          <cell r="B720" t="str">
            <v>DA183</v>
          </cell>
          <cell r="C720" t="str">
            <v>Dario</v>
          </cell>
          <cell r="D720" t="str">
            <v>Arcos</v>
          </cell>
          <cell r="E720" t="str">
            <v>Imperial</v>
          </cell>
          <cell r="F720" t="str">
            <v>Imperial</v>
          </cell>
          <cell r="G720" t="str">
            <v>Male</v>
          </cell>
          <cell r="H720" t="str">
            <v>N</v>
          </cell>
          <cell r="I720" t="str">
            <v>Student</v>
          </cell>
          <cell r="J720">
            <v>0</v>
          </cell>
          <cell r="K720" t="str">
            <v/>
          </cell>
          <cell r="L720" t="str">
            <v>N</v>
          </cell>
          <cell r="M720">
            <v>0</v>
          </cell>
          <cell r="N720" t="str">
            <v/>
          </cell>
          <cell r="O720" t="str">
            <v>N</v>
          </cell>
          <cell r="P720">
            <v>0</v>
          </cell>
          <cell r="Q720" t="str">
            <v/>
          </cell>
          <cell r="R720" t="str">
            <v>N</v>
          </cell>
          <cell r="S720">
            <v>0</v>
          </cell>
          <cell r="T720" t="str">
            <v/>
          </cell>
          <cell r="U720" t="str">
            <v>N</v>
          </cell>
          <cell r="V720">
            <v>0</v>
          </cell>
          <cell r="W720" t="str">
            <v/>
          </cell>
          <cell r="X720" t="str">
            <v>N</v>
          </cell>
          <cell r="Y720">
            <v>0</v>
          </cell>
          <cell r="Z720">
            <v>0</v>
          </cell>
          <cell r="AA720">
            <v>0</v>
          </cell>
          <cell r="AB720">
            <v>115</v>
          </cell>
          <cell r="AC720">
            <v>536</v>
          </cell>
          <cell r="AD720" t="str">
            <v>DA183</v>
          </cell>
          <cell r="AE720" t="b">
            <v>0</v>
          </cell>
          <cell r="AG720" t="str">
            <v/>
          </cell>
          <cell r="AH720" t="str">
            <v>DA183</v>
          </cell>
        </row>
        <row r="721">
          <cell r="B721" t="str">
            <v>KS709</v>
          </cell>
          <cell r="C721" t="str">
            <v>Kareem</v>
          </cell>
          <cell r="D721" t="str">
            <v>Selman-Jackson</v>
          </cell>
          <cell r="E721" t="str">
            <v>KCL</v>
          </cell>
          <cell r="F721" t="str">
            <v>King's</v>
          </cell>
          <cell r="G721" t="str">
            <v>Male</v>
          </cell>
          <cell r="H721" t="str">
            <v>N</v>
          </cell>
          <cell r="I721" t="str">
            <v>Student</v>
          </cell>
          <cell r="J721">
            <v>0</v>
          </cell>
          <cell r="K721" t="str">
            <v/>
          </cell>
          <cell r="L721" t="str">
            <v>N</v>
          </cell>
          <cell r="M721">
            <v>0</v>
          </cell>
          <cell r="N721" t="str">
            <v/>
          </cell>
          <cell r="O721" t="str">
            <v>N</v>
          </cell>
          <cell r="P721">
            <v>0</v>
          </cell>
          <cell r="Q721" t="str">
            <v/>
          </cell>
          <cell r="R721" t="str">
            <v>N</v>
          </cell>
          <cell r="S721">
            <v>0</v>
          </cell>
          <cell r="T721" t="str">
            <v/>
          </cell>
          <cell r="U721" t="str">
            <v>N</v>
          </cell>
          <cell r="V721">
            <v>0</v>
          </cell>
          <cell r="W721" t="str">
            <v/>
          </cell>
          <cell r="X721" t="str">
            <v>N</v>
          </cell>
          <cell r="Y721">
            <v>0</v>
          </cell>
          <cell r="Z721">
            <v>0</v>
          </cell>
          <cell r="AA721">
            <v>0</v>
          </cell>
          <cell r="AB721">
            <v>115</v>
          </cell>
          <cell r="AC721">
            <v>537</v>
          </cell>
          <cell r="AD721" t="str">
            <v>KS709</v>
          </cell>
          <cell r="AE721" t="b">
            <v>0</v>
          </cell>
          <cell r="AG721" t="str">
            <v/>
          </cell>
          <cell r="AH721" t="str">
            <v>KS709</v>
          </cell>
        </row>
        <row r="722">
          <cell r="B722" t="str">
            <v>PS125</v>
          </cell>
          <cell r="C722" t="str">
            <v>Peter</v>
          </cell>
          <cell r="D722" t="str">
            <v>Sarvari</v>
          </cell>
          <cell r="E722" t="str">
            <v>Imperial</v>
          </cell>
          <cell r="F722" t="str">
            <v>Imperial</v>
          </cell>
          <cell r="G722" t="str">
            <v>Male</v>
          </cell>
          <cell r="H722" t="str">
            <v>N</v>
          </cell>
          <cell r="I722" t="str">
            <v>Student</v>
          </cell>
          <cell r="J722">
            <v>0</v>
          </cell>
          <cell r="K722" t="str">
            <v/>
          </cell>
          <cell r="L722" t="str">
            <v>N</v>
          </cell>
          <cell r="M722">
            <v>0</v>
          </cell>
          <cell r="N722" t="str">
            <v/>
          </cell>
          <cell r="O722" t="str">
            <v>N</v>
          </cell>
          <cell r="P722">
            <v>0</v>
          </cell>
          <cell r="Q722" t="str">
            <v/>
          </cell>
          <cell r="R722" t="str">
            <v>N</v>
          </cell>
          <cell r="S722">
            <v>0</v>
          </cell>
          <cell r="T722" t="str">
            <v/>
          </cell>
          <cell r="U722" t="str">
            <v>N</v>
          </cell>
          <cell r="V722">
            <v>0</v>
          </cell>
          <cell r="W722" t="str">
            <v/>
          </cell>
          <cell r="X722" t="str">
            <v>N</v>
          </cell>
          <cell r="Y722">
            <v>0</v>
          </cell>
          <cell r="Z722">
            <v>0</v>
          </cell>
          <cell r="AA722">
            <v>0</v>
          </cell>
          <cell r="AB722">
            <v>115</v>
          </cell>
          <cell r="AC722">
            <v>538</v>
          </cell>
          <cell r="AD722" t="str">
            <v>PS125</v>
          </cell>
          <cell r="AE722" t="b">
            <v>0</v>
          </cell>
          <cell r="AG722" t="str">
            <v/>
          </cell>
          <cell r="AH722" t="str">
            <v>PS125</v>
          </cell>
        </row>
        <row r="723">
          <cell r="B723" t="str">
            <v>JL633</v>
          </cell>
          <cell r="C723" t="str">
            <v>Josh</v>
          </cell>
          <cell r="D723" t="str">
            <v>Lauer </v>
          </cell>
          <cell r="E723" t="str">
            <v>UCL</v>
          </cell>
          <cell r="F723" t="str">
            <v>UCL</v>
          </cell>
          <cell r="G723" t="str">
            <v>Male</v>
          </cell>
          <cell r="H723" t="str">
            <v>N</v>
          </cell>
          <cell r="I723" t="str">
            <v>Student</v>
          </cell>
          <cell r="J723">
            <v>0</v>
          </cell>
          <cell r="K723" t="str">
            <v/>
          </cell>
          <cell r="L723" t="str">
            <v>N</v>
          </cell>
          <cell r="M723">
            <v>0</v>
          </cell>
          <cell r="N723" t="str">
            <v/>
          </cell>
          <cell r="O723" t="str">
            <v>N</v>
          </cell>
          <cell r="P723">
            <v>0</v>
          </cell>
          <cell r="Q723" t="str">
            <v/>
          </cell>
          <cell r="R723" t="str">
            <v>N</v>
          </cell>
          <cell r="S723">
            <v>0</v>
          </cell>
          <cell r="T723" t="str">
            <v/>
          </cell>
          <cell r="U723" t="str">
            <v>N</v>
          </cell>
          <cell r="V723">
            <v>0</v>
          </cell>
          <cell r="W723" t="str">
            <v/>
          </cell>
          <cell r="X723" t="str">
            <v>N</v>
          </cell>
          <cell r="Y723">
            <v>0</v>
          </cell>
          <cell r="Z723">
            <v>0</v>
          </cell>
          <cell r="AA723">
            <v>0</v>
          </cell>
          <cell r="AB723">
            <v>115</v>
          </cell>
          <cell r="AC723">
            <v>539</v>
          </cell>
          <cell r="AD723" t="str">
            <v>JL633</v>
          </cell>
          <cell r="AE723" t="b">
            <v>0</v>
          </cell>
          <cell r="AG723" t="str">
            <v/>
          </cell>
          <cell r="AH723" t="str">
            <v>JL633</v>
          </cell>
        </row>
        <row r="724">
          <cell r="B724" t="str">
            <v>MS898</v>
          </cell>
          <cell r="C724" t="str">
            <v>Matthew</v>
          </cell>
          <cell r="D724" t="str">
            <v>Sibley</v>
          </cell>
          <cell r="E724" t="str">
            <v>Barts</v>
          </cell>
          <cell r="F724" t="str">
            <v>Barts</v>
          </cell>
          <cell r="G724" t="str">
            <v>Male</v>
          </cell>
          <cell r="H724" t="str">
            <v>Y</v>
          </cell>
          <cell r="I724" t="str">
            <v>Student</v>
          </cell>
          <cell r="J724">
            <v>0</v>
          </cell>
          <cell r="K724" t="str">
            <v/>
          </cell>
          <cell r="L724" t="str">
            <v>N</v>
          </cell>
          <cell r="M724">
            <v>0</v>
          </cell>
          <cell r="N724" t="str">
            <v/>
          </cell>
          <cell r="O724" t="str">
            <v>N</v>
          </cell>
          <cell r="P724">
            <v>0</v>
          </cell>
          <cell r="Q724" t="str">
            <v/>
          </cell>
          <cell r="R724" t="str">
            <v>N</v>
          </cell>
          <cell r="S724">
            <v>0</v>
          </cell>
          <cell r="T724" t="str">
            <v/>
          </cell>
          <cell r="U724" t="str">
            <v>N</v>
          </cell>
          <cell r="V724">
            <v>0</v>
          </cell>
          <cell r="W724" t="str">
            <v/>
          </cell>
          <cell r="X724" t="str">
            <v>N</v>
          </cell>
          <cell r="Y724">
            <v>0</v>
          </cell>
          <cell r="Z724">
            <v>0</v>
          </cell>
          <cell r="AA724">
            <v>0</v>
          </cell>
          <cell r="AB724">
            <v>115</v>
          </cell>
          <cell r="AC724">
            <v>540</v>
          </cell>
          <cell r="AD724" t="str">
            <v>MS898</v>
          </cell>
          <cell r="AE724" t="b">
            <v>0</v>
          </cell>
          <cell r="AG724" t="str">
            <v/>
          </cell>
          <cell r="AH724" t="str">
            <v>MS898</v>
          </cell>
        </row>
        <row r="725">
          <cell r="B725" t="str">
            <v>RS938</v>
          </cell>
          <cell r="C725" t="str">
            <v>Richard</v>
          </cell>
          <cell r="D725" t="str">
            <v>Sun</v>
          </cell>
          <cell r="E725" t="str">
            <v>Barts</v>
          </cell>
          <cell r="F725" t="str">
            <v>Barts</v>
          </cell>
          <cell r="G725" t="str">
            <v>Male</v>
          </cell>
          <cell r="H725" t="str">
            <v>Y</v>
          </cell>
          <cell r="I725" t="str">
            <v>Student</v>
          </cell>
          <cell r="J725">
            <v>0</v>
          </cell>
          <cell r="K725" t="str">
            <v/>
          </cell>
          <cell r="L725" t="str">
            <v>N</v>
          </cell>
          <cell r="M725">
            <v>0</v>
          </cell>
          <cell r="N725" t="str">
            <v/>
          </cell>
          <cell r="O725" t="str">
            <v>N</v>
          </cell>
          <cell r="P725">
            <v>0</v>
          </cell>
          <cell r="Q725" t="str">
            <v/>
          </cell>
          <cell r="R725" t="str">
            <v>N</v>
          </cell>
          <cell r="S725">
            <v>0</v>
          </cell>
          <cell r="T725" t="str">
            <v/>
          </cell>
          <cell r="U725" t="str">
            <v>N</v>
          </cell>
          <cell r="V725">
            <v>0</v>
          </cell>
          <cell r="W725" t="str">
            <v/>
          </cell>
          <cell r="X725" t="str">
            <v>N</v>
          </cell>
          <cell r="Y725">
            <v>0</v>
          </cell>
          <cell r="Z725">
            <v>0</v>
          </cell>
          <cell r="AA725">
            <v>0</v>
          </cell>
          <cell r="AB725">
            <v>115</v>
          </cell>
          <cell r="AC725">
            <v>541</v>
          </cell>
          <cell r="AD725" t="str">
            <v>RS938</v>
          </cell>
          <cell r="AE725" t="b">
            <v>0</v>
          </cell>
          <cell r="AG725" t="str">
            <v/>
          </cell>
          <cell r="AH725" t="str">
            <v>RS938</v>
          </cell>
        </row>
        <row r="726">
          <cell r="B726" t="str">
            <v>AJ204</v>
          </cell>
          <cell r="C726" t="str">
            <v>Angharad</v>
          </cell>
          <cell r="D726" t="str">
            <v>Jenkins</v>
          </cell>
          <cell r="E726" t="str">
            <v>RVC</v>
          </cell>
          <cell r="F726" t="str">
            <v>RVC</v>
          </cell>
          <cell r="G726" t="str">
            <v>Female</v>
          </cell>
          <cell r="H726" t="str">
            <v>Y</v>
          </cell>
          <cell r="I726" t="str">
            <v>Student</v>
          </cell>
          <cell r="J726">
            <v>0</v>
          </cell>
          <cell r="K726" t="str">
            <v/>
          </cell>
          <cell r="L726" t="str">
            <v>N</v>
          </cell>
          <cell r="M726">
            <v>0</v>
          </cell>
          <cell r="N726" t="str">
            <v/>
          </cell>
          <cell r="O726" t="str">
            <v>N</v>
          </cell>
          <cell r="P726">
            <v>0</v>
          </cell>
          <cell r="Q726" t="str">
            <v/>
          </cell>
          <cell r="R726" t="str">
            <v>N</v>
          </cell>
          <cell r="S726">
            <v>0</v>
          </cell>
          <cell r="T726" t="str">
            <v/>
          </cell>
          <cell r="U726" t="str">
            <v>N</v>
          </cell>
          <cell r="V726">
            <v>0</v>
          </cell>
          <cell r="W726" t="str">
            <v/>
          </cell>
          <cell r="X726" t="str">
            <v>N</v>
          </cell>
          <cell r="Y726">
            <v>0</v>
          </cell>
          <cell r="Z726">
            <v>0</v>
          </cell>
          <cell r="AA726" t="b">
            <v>0</v>
          </cell>
          <cell r="AB726" t="str">
            <v/>
          </cell>
          <cell r="AC726" t="str">
            <v/>
          </cell>
          <cell r="AD726" t="str">
            <v>AJ204</v>
          </cell>
          <cell r="AE726">
            <v>0</v>
          </cell>
          <cell r="AG726">
            <v>403</v>
          </cell>
          <cell r="AH726" t="str">
            <v>AJ204</v>
          </cell>
        </row>
        <row r="727">
          <cell r="B727" t="str">
            <v>Mc144</v>
          </cell>
          <cell r="C727" t="str">
            <v>Matthew</v>
          </cell>
          <cell r="D727" t="str">
            <v>cowley</v>
          </cell>
          <cell r="E727" t="str">
            <v>Imperial</v>
          </cell>
          <cell r="F727" t="str">
            <v>Imperial</v>
          </cell>
          <cell r="G727" t="str">
            <v>Male</v>
          </cell>
          <cell r="H727" t="str">
            <v>N</v>
          </cell>
          <cell r="I727" t="str">
            <v>Student</v>
          </cell>
          <cell r="J727">
            <v>0</v>
          </cell>
          <cell r="K727" t="str">
            <v/>
          </cell>
          <cell r="L727" t="str">
            <v>N</v>
          </cell>
          <cell r="M727">
            <v>0</v>
          </cell>
          <cell r="N727" t="str">
            <v/>
          </cell>
          <cell r="O727" t="str">
            <v>N</v>
          </cell>
          <cell r="P727">
            <v>0</v>
          </cell>
          <cell r="Q727" t="str">
            <v/>
          </cell>
          <cell r="R727" t="str">
            <v>N</v>
          </cell>
          <cell r="S727">
            <v>0</v>
          </cell>
          <cell r="T727" t="str">
            <v/>
          </cell>
          <cell r="U727" t="str">
            <v>N</v>
          </cell>
          <cell r="V727">
            <v>0</v>
          </cell>
          <cell r="W727" t="str">
            <v/>
          </cell>
          <cell r="X727" t="str">
            <v>N</v>
          </cell>
          <cell r="Y727">
            <v>0</v>
          </cell>
          <cell r="Z727">
            <v>0</v>
          </cell>
          <cell r="AA727">
            <v>0</v>
          </cell>
          <cell r="AB727">
            <v>115</v>
          </cell>
          <cell r="AC727">
            <v>542</v>
          </cell>
          <cell r="AD727" t="str">
            <v>Mc144</v>
          </cell>
          <cell r="AE727" t="b">
            <v>0</v>
          </cell>
          <cell r="AG727" t="str">
            <v/>
          </cell>
          <cell r="AH727" t="str">
            <v>Mc144</v>
          </cell>
        </row>
        <row r="728">
          <cell r="B728" t="str">
            <v>RP149</v>
          </cell>
          <cell r="C728" t="str">
            <v>Rowan</v>
          </cell>
          <cell r="D728" t="str">
            <v>Pritchett</v>
          </cell>
          <cell r="E728" t="str">
            <v>Imperial</v>
          </cell>
          <cell r="F728" t="str">
            <v>Imperial</v>
          </cell>
          <cell r="G728" t="str">
            <v>Male</v>
          </cell>
          <cell r="H728" t="str">
            <v>N</v>
          </cell>
          <cell r="I728" t="str">
            <v>Student</v>
          </cell>
          <cell r="J728">
            <v>0</v>
          </cell>
          <cell r="K728" t="str">
            <v/>
          </cell>
          <cell r="L728" t="str">
            <v>N</v>
          </cell>
          <cell r="M728">
            <v>0</v>
          </cell>
          <cell r="N728" t="str">
            <v/>
          </cell>
          <cell r="O728" t="str">
            <v>N</v>
          </cell>
          <cell r="P728">
            <v>0</v>
          </cell>
          <cell r="Q728" t="str">
            <v/>
          </cell>
          <cell r="R728" t="str">
            <v>N</v>
          </cell>
          <cell r="S728">
            <v>0</v>
          </cell>
          <cell r="T728" t="str">
            <v/>
          </cell>
          <cell r="U728" t="str">
            <v>N</v>
          </cell>
          <cell r="V728">
            <v>0</v>
          </cell>
          <cell r="W728" t="str">
            <v/>
          </cell>
          <cell r="X728" t="str">
            <v>N</v>
          </cell>
          <cell r="Y728">
            <v>0</v>
          </cell>
          <cell r="Z728">
            <v>0</v>
          </cell>
          <cell r="AA728">
            <v>0</v>
          </cell>
          <cell r="AB728">
            <v>115</v>
          </cell>
          <cell r="AC728">
            <v>543</v>
          </cell>
          <cell r="AD728" t="str">
            <v>RP149</v>
          </cell>
          <cell r="AE728" t="b">
            <v>0</v>
          </cell>
          <cell r="AG728" t="str">
            <v/>
          </cell>
          <cell r="AH728" t="str">
            <v>RP149</v>
          </cell>
        </row>
        <row r="729">
          <cell r="B729" t="str">
            <v>TG202</v>
          </cell>
          <cell r="C729" t="str">
            <v>Tom</v>
          </cell>
          <cell r="D729" t="str">
            <v>Guy</v>
          </cell>
          <cell r="E729" t="str">
            <v>SMU</v>
          </cell>
          <cell r="F729" t="str">
            <v>SMU</v>
          </cell>
          <cell r="G729" t="str">
            <v>Male</v>
          </cell>
          <cell r="H729" t="str">
            <v>N</v>
          </cell>
          <cell r="I729" t="str">
            <v>Student</v>
          </cell>
          <cell r="J729">
            <v>0</v>
          </cell>
          <cell r="K729" t="str">
            <v/>
          </cell>
          <cell r="L729" t="str">
            <v>N</v>
          </cell>
          <cell r="M729">
            <v>0</v>
          </cell>
          <cell r="N729" t="str">
            <v/>
          </cell>
          <cell r="O729" t="str">
            <v>N</v>
          </cell>
          <cell r="P729">
            <v>0</v>
          </cell>
          <cell r="Q729" t="str">
            <v/>
          </cell>
          <cell r="R729" t="str">
            <v>N</v>
          </cell>
          <cell r="S729">
            <v>0</v>
          </cell>
          <cell r="T729" t="str">
            <v/>
          </cell>
          <cell r="U729" t="str">
            <v>N</v>
          </cell>
          <cell r="V729">
            <v>0</v>
          </cell>
          <cell r="W729" t="str">
            <v/>
          </cell>
          <cell r="X729" t="str">
            <v>N</v>
          </cell>
          <cell r="Y729">
            <v>0</v>
          </cell>
          <cell r="Z729">
            <v>0</v>
          </cell>
          <cell r="AA729">
            <v>0</v>
          </cell>
          <cell r="AB729">
            <v>115</v>
          </cell>
          <cell r="AC729">
            <v>544</v>
          </cell>
          <cell r="AD729" t="str">
            <v>TG202</v>
          </cell>
          <cell r="AE729" t="b">
            <v>0</v>
          </cell>
          <cell r="AG729" t="str">
            <v/>
          </cell>
          <cell r="AH729" t="str">
            <v>TG202</v>
          </cell>
        </row>
        <row r="730">
          <cell r="B730" t="str">
            <v>FE770</v>
          </cell>
          <cell r="C730" t="str">
            <v>Fionn</v>
          </cell>
          <cell r="D730" t="str">
            <v>Elliot</v>
          </cell>
          <cell r="E730" t="str">
            <v>LSE</v>
          </cell>
          <cell r="F730" t="str">
            <v>LSE</v>
          </cell>
          <cell r="G730" t="str">
            <v>Female</v>
          </cell>
          <cell r="H730" t="str">
            <v>N</v>
          </cell>
          <cell r="I730" t="str">
            <v>Student</v>
          </cell>
          <cell r="J730">
            <v>0</v>
          </cell>
          <cell r="K730" t="str">
            <v/>
          </cell>
          <cell r="L730" t="str">
            <v>N</v>
          </cell>
          <cell r="M730">
            <v>0</v>
          </cell>
          <cell r="N730" t="str">
            <v/>
          </cell>
          <cell r="O730" t="str">
            <v>N</v>
          </cell>
          <cell r="P730">
            <v>0</v>
          </cell>
          <cell r="Q730" t="str">
            <v/>
          </cell>
          <cell r="R730" t="str">
            <v>N</v>
          </cell>
          <cell r="S730">
            <v>0</v>
          </cell>
          <cell r="T730" t="str">
            <v/>
          </cell>
          <cell r="U730" t="str">
            <v>N</v>
          </cell>
          <cell r="V730">
            <v>0</v>
          </cell>
          <cell r="W730" t="str">
            <v/>
          </cell>
          <cell r="X730" t="str">
            <v>N</v>
          </cell>
          <cell r="Y730">
            <v>0</v>
          </cell>
          <cell r="Z730">
            <v>0</v>
          </cell>
          <cell r="AA730" t="b">
            <v>0</v>
          </cell>
          <cell r="AB730" t="str">
            <v/>
          </cell>
          <cell r="AC730" t="str">
            <v/>
          </cell>
          <cell r="AD730" t="str">
            <v>FE770</v>
          </cell>
          <cell r="AE730">
            <v>0</v>
          </cell>
          <cell r="AG730">
            <v>404</v>
          </cell>
          <cell r="AH730" t="str">
            <v>FE770</v>
          </cell>
        </row>
        <row r="731">
          <cell r="B731" t="str">
            <v>TM598</v>
          </cell>
          <cell r="C731" t="str">
            <v>Tom</v>
          </cell>
          <cell r="D731" t="str">
            <v>Muddiman</v>
          </cell>
          <cell r="E731" t="str">
            <v>Goldsmiths</v>
          </cell>
          <cell r="F731" t="str">
            <v>Goldsmiths</v>
          </cell>
          <cell r="G731" t="str">
            <v>Male</v>
          </cell>
          <cell r="H731" t="str">
            <v>N</v>
          </cell>
          <cell r="I731" t="str">
            <v>Student</v>
          </cell>
          <cell r="J731">
            <v>0</v>
          </cell>
          <cell r="K731" t="str">
            <v/>
          </cell>
          <cell r="L731" t="str">
            <v>N</v>
          </cell>
          <cell r="M731">
            <v>0</v>
          </cell>
          <cell r="N731" t="str">
            <v/>
          </cell>
          <cell r="O731" t="str">
            <v>N</v>
          </cell>
          <cell r="P731">
            <v>0</v>
          </cell>
          <cell r="Q731" t="str">
            <v/>
          </cell>
          <cell r="R731" t="str">
            <v>N</v>
          </cell>
          <cell r="S731">
            <v>0</v>
          </cell>
          <cell r="T731" t="str">
            <v/>
          </cell>
          <cell r="U731" t="str">
            <v>N</v>
          </cell>
          <cell r="V731">
            <v>0</v>
          </cell>
          <cell r="W731" t="str">
            <v/>
          </cell>
          <cell r="X731" t="str">
            <v>N</v>
          </cell>
          <cell r="Y731">
            <v>0</v>
          </cell>
          <cell r="Z731">
            <v>0</v>
          </cell>
          <cell r="AA731">
            <v>0</v>
          </cell>
          <cell r="AB731">
            <v>115</v>
          </cell>
          <cell r="AC731">
            <v>545</v>
          </cell>
          <cell r="AD731" t="str">
            <v>TM598</v>
          </cell>
          <cell r="AE731" t="b">
            <v>0</v>
          </cell>
          <cell r="AG731" t="str">
            <v/>
          </cell>
          <cell r="AH731" t="str">
            <v>TM598</v>
          </cell>
        </row>
        <row r="732">
          <cell r="B732" t="str">
            <v>SJ132</v>
          </cell>
          <cell r="C732" t="str">
            <v>Sarah</v>
          </cell>
          <cell r="D732" t="str">
            <v>Jordan</v>
          </cell>
          <cell r="E732" t="str">
            <v>KCL</v>
          </cell>
          <cell r="F732" t="str">
            <v>King's</v>
          </cell>
          <cell r="G732" t="str">
            <v>Female</v>
          </cell>
          <cell r="H732" t="str">
            <v>N</v>
          </cell>
          <cell r="I732" t="str">
            <v>Student</v>
          </cell>
          <cell r="J732">
            <v>0</v>
          </cell>
          <cell r="K732" t="str">
            <v/>
          </cell>
          <cell r="L732" t="str">
            <v>N</v>
          </cell>
          <cell r="M732">
            <v>0</v>
          </cell>
          <cell r="N732" t="str">
            <v/>
          </cell>
          <cell r="O732" t="str">
            <v>N</v>
          </cell>
          <cell r="P732">
            <v>0</v>
          </cell>
          <cell r="Q732" t="str">
            <v/>
          </cell>
          <cell r="R732" t="str">
            <v>N</v>
          </cell>
          <cell r="S732">
            <v>0</v>
          </cell>
          <cell r="T732" t="str">
            <v/>
          </cell>
          <cell r="U732" t="str">
            <v>N</v>
          </cell>
          <cell r="V732">
            <v>0</v>
          </cell>
          <cell r="W732" t="str">
            <v/>
          </cell>
          <cell r="X732" t="str">
            <v>N</v>
          </cell>
          <cell r="Y732">
            <v>0</v>
          </cell>
          <cell r="Z732">
            <v>0</v>
          </cell>
          <cell r="AA732" t="b">
            <v>0</v>
          </cell>
          <cell r="AB732" t="str">
            <v/>
          </cell>
          <cell r="AC732" t="str">
            <v/>
          </cell>
          <cell r="AD732" t="str">
            <v>SJ132</v>
          </cell>
          <cell r="AE732">
            <v>0</v>
          </cell>
          <cell r="AG732">
            <v>405</v>
          </cell>
          <cell r="AH732" t="str">
            <v>SJ132</v>
          </cell>
        </row>
        <row r="733">
          <cell r="B733" t="str">
            <v>NZ380</v>
          </cell>
          <cell r="C733" t="str">
            <v>Nanxi</v>
          </cell>
          <cell r="D733" t="str">
            <v>Zhang</v>
          </cell>
          <cell r="E733" t="str">
            <v>UCL</v>
          </cell>
          <cell r="F733" t="str">
            <v>UCL</v>
          </cell>
          <cell r="G733" t="str">
            <v>Female</v>
          </cell>
          <cell r="H733" t="str">
            <v>N</v>
          </cell>
          <cell r="I733" t="str">
            <v>Student</v>
          </cell>
          <cell r="J733">
            <v>0</v>
          </cell>
          <cell r="K733" t="str">
            <v/>
          </cell>
          <cell r="L733" t="str">
            <v>N</v>
          </cell>
          <cell r="M733">
            <v>0</v>
          </cell>
          <cell r="N733" t="str">
            <v/>
          </cell>
          <cell r="O733" t="str">
            <v>N</v>
          </cell>
          <cell r="P733">
            <v>0</v>
          </cell>
          <cell r="Q733" t="str">
            <v/>
          </cell>
          <cell r="R733" t="str">
            <v>N</v>
          </cell>
          <cell r="S733">
            <v>0</v>
          </cell>
          <cell r="T733" t="str">
            <v/>
          </cell>
          <cell r="U733" t="str">
            <v>N</v>
          </cell>
          <cell r="V733">
            <v>0</v>
          </cell>
          <cell r="W733" t="str">
            <v/>
          </cell>
          <cell r="X733" t="str">
            <v>N</v>
          </cell>
          <cell r="Y733">
            <v>0</v>
          </cell>
          <cell r="Z733">
            <v>0</v>
          </cell>
          <cell r="AA733" t="b">
            <v>0</v>
          </cell>
          <cell r="AB733" t="str">
            <v/>
          </cell>
          <cell r="AC733" t="str">
            <v/>
          </cell>
          <cell r="AD733" t="str">
            <v>NZ380</v>
          </cell>
          <cell r="AE733">
            <v>0</v>
          </cell>
          <cell r="AG733">
            <v>406</v>
          </cell>
          <cell r="AH733" t="str">
            <v>NZ380</v>
          </cell>
        </row>
        <row r="734">
          <cell r="B734" t="str">
            <v>rw703</v>
          </cell>
          <cell r="C734" t="str">
            <v>ross</v>
          </cell>
          <cell r="D734" t="str">
            <v>walker</v>
          </cell>
          <cell r="E734" t="str">
            <v>UCL</v>
          </cell>
          <cell r="F734" t="str">
            <v>UCL</v>
          </cell>
          <cell r="G734" t="str">
            <v>Male</v>
          </cell>
          <cell r="H734" t="str">
            <v>N</v>
          </cell>
          <cell r="I734" t="str">
            <v>Student</v>
          </cell>
          <cell r="J734">
            <v>0</v>
          </cell>
          <cell r="K734" t="str">
            <v/>
          </cell>
          <cell r="L734" t="str">
            <v>N</v>
          </cell>
          <cell r="M734">
            <v>0</v>
          </cell>
          <cell r="N734" t="str">
            <v/>
          </cell>
          <cell r="O734" t="str">
            <v>N</v>
          </cell>
          <cell r="P734">
            <v>0</v>
          </cell>
          <cell r="Q734" t="str">
            <v/>
          </cell>
          <cell r="R734" t="str">
            <v>N</v>
          </cell>
          <cell r="S734">
            <v>0</v>
          </cell>
          <cell r="T734" t="str">
            <v/>
          </cell>
          <cell r="U734" t="str">
            <v>N</v>
          </cell>
          <cell r="V734">
            <v>0</v>
          </cell>
          <cell r="W734" t="str">
            <v/>
          </cell>
          <cell r="X734" t="str">
            <v>N</v>
          </cell>
          <cell r="Y734">
            <v>0</v>
          </cell>
          <cell r="Z734">
            <v>0</v>
          </cell>
          <cell r="AA734">
            <v>0</v>
          </cell>
          <cell r="AB734">
            <v>115</v>
          </cell>
          <cell r="AC734">
            <v>546</v>
          </cell>
          <cell r="AD734" t="str">
            <v>rw703</v>
          </cell>
          <cell r="AE734" t="b">
            <v>0</v>
          </cell>
          <cell r="AG734" t="str">
            <v/>
          </cell>
          <cell r="AH734" t="str">
            <v>rw703</v>
          </cell>
        </row>
        <row r="735">
          <cell r="B735" t="str">
            <v>SC581</v>
          </cell>
          <cell r="C735" t="str">
            <v>Salomé</v>
          </cell>
          <cell r="D735" t="str">
            <v>Cavailhes</v>
          </cell>
          <cell r="E735" t="str">
            <v>KCL</v>
          </cell>
          <cell r="F735" t="str">
            <v>King's</v>
          </cell>
          <cell r="G735" t="str">
            <v>Female</v>
          </cell>
          <cell r="H735" t="str">
            <v>N</v>
          </cell>
          <cell r="I735" t="str">
            <v>Student</v>
          </cell>
          <cell r="J735">
            <v>0</v>
          </cell>
          <cell r="K735" t="str">
            <v/>
          </cell>
          <cell r="L735" t="str">
            <v>N</v>
          </cell>
          <cell r="M735">
            <v>0</v>
          </cell>
          <cell r="N735" t="str">
            <v/>
          </cell>
          <cell r="O735" t="str">
            <v>N</v>
          </cell>
          <cell r="P735">
            <v>0</v>
          </cell>
          <cell r="Q735" t="str">
            <v/>
          </cell>
          <cell r="R735" t="str">
            <v>N</v>
          </cell>
          <cell r="S735">
            <v>0</v>
          </cell>
          <cell r="T735" t="str">
            <v/>
          </cell>
          <cell r="U735" t="str">
            <v>N</v>
          </cell>
          <cell r="V735">
            <v>0</v>
          </cell>
          <cell r="W735" t="str">
            <v/>
          </cell>
          <cell r="X735" t="str">
            <v>N</v>
          </cell>
          <cell r="Y735">
            <v>0</v>
          </cell>
          <cell r="Z735">
            <v>0</v>
          </cell>
          <cell r="AA735" t="b">
            <v>0</v>
          </cell>
          <cell r="AB735" t="str">
            <v/>
          </cell>
          <cell r="AC735" t="str">
            <v/>
          </cell>
          <cell r="AD735" t="str">
            <v>SC581</v>
          </cell>
          <cell r="AE735">
            <v>0</v>
          </cell>
          <cell r="AG735">
            <v>407</v>
          </cell>
          <cell r="AH735" t="str">
            <v>SC581</v>
          </cell>
        </row>
        <row r="736">
          <cell r="B736" t="str">
            <v>EC634</v>
          </cell>
          <cell r="C736" t="str">
            <v>Eric-Emmanuel</v>
          </cell>
          <cell r="D736" t="str">
            <v>Colleu</v>
          </cell>
          <cell r="E736" t="str">
            <v>KCL</v>
          </cell>
          <cell r="F736" t="str">
            <v>King's</v>
          </cell>
          <cell r="G736" t="str">
            <v>Male</v>
          </cell>
          <cell r="H736" t="str">
            <v>N</v>
          </cell>
          <cell r="I736" t="str">
            <v>Student</v>
          </cell>
          <cell r="J736">
            <v>0</v>
          </cell>
          <cell r="K736" t="str">
            <v/>
          </cell>
          <cell r="L736" t="str">
            <v>N</v>
          </cell>
          <cell r="M736">
            <v>0</v>
          </cell>
          <cell r="N736" t="str">
            <v/>
          </cell>
          <cell r="O736" t="str">
            <v>N</v>
          </cell>
          <cell r="P736">
            <v>0</v>
          </cell>
          <cell r="Q736" t="str">
            <v/>
          </cell>
          <cell r="R736" t="str">
            <v>N</v>
          </cell>
          <cell r="S736">
            <v>0</v>
          </cell>
          <cell r="T736" t="str">
            <v/>
          </cell>
          <cell r="U736" t="str">
            <v>N</v>
          </cell>
          <cell r="V736">
            <v>0</v>
          </cell>
          <cell r="W736" t="str">
            <v/>
          </cell>
          <cell r="X736" t="str">
            <v>N</v>
          </cell>
          <cell r="Y736">
            <v>0</v>
          </cell>
          <cell r="Z736">
            <v>0</v>
          </cell>
          <cell r="AA736">
            <v>0</v>
          </cell>
          <cell r="AB736">
            <v>115</v>
          </cell>
          <cell r="AC736">
            <v>547</v>
          </cell>
          <cell r="AD736" t="str">
            <v>EC634</v>
          </cell>
          <cell r="AE736" t="b">
            <v>0</v>
          </cell>
          <cell r="AG736" t="str">
            <v/>
          </cell>
          <cell r="AH736" t="str">
            <v>EC634</v>
          </cell>
        </row>
        <row r="737">
          <cell r="B737" t="str">
            <v>CF950</v>
          </cell>
          <cell r="C737" t="str">
            <v>CELIA</v>
          </cell>
          <cell r="D737" t="str">
            <v>FARISSIER</v>
          </cell>
          <cell r="E737" t="str">
            <v>Essex</v>
          </cell>
          <cell r="F737" t="str">
            <v>Essex</v>
          </cell>
          <cell r="G737" t="str">
            <v>Female</v>
          </cell>
          <cell r="H737" t="str">
            <v>N</v>
          </cell>
          <cell r="I737" t="str">
            <v>Student</v>
          </cell>
          <cell r="J737">
            <v>0</v>
          </cell>
          <cell r="K737" t="str">
            <v/>
          </cell>
          <cell r="L737" t="str">
            <v>N</v>
          </cell>
          <cell r="M737">
            <v>0</v>
          </cell>
          <cell r="N737" t="str">
            <v/>
          </cell>
          <cell r="O737" t="str">
            <v>N</v>
          </cell>
          <cell r="P737">
            <v>0</v>
          </cell>
          <cell r="Q737" t="str">
            <v/>
          </cell>
          <cell r="R737" t="str">
            <v>N</v>
          </cell>
          <cell r="S737">
            <v>0</v>
          </cell>
          <cell r="T737" t="str">
            <v/>
          </cell>
          <cell r="U737" t="str">
            <v>N</v>
          </cell>
          <cell r="V737">
            <v>0</v>
          </cell>
          <cell r="W737" t="str">
            <v/>
          </cell>
          <cell r="X737" t="str">
            <v>N</v>
          </cell>
          <cell r="Y737">
            <v>0</v>
          </cell>
          <cell r="Z737">
            <v>0</v>
          </cell>
          <cell r="AA737" t="b">
            <v>0</v>
          </cell>
          <cell r="AB737" t="str">
            <v/>
          </cell>
          <cell r="AC737" t="str">
            <v/>
          </cell>
          <cell r="AD737" t="str">
            <v>CF950</v>
          </cell>
          <cell r="AE737">
            <v>0</v>
          </cell>
          <cell r="AG737">
            <v>408</v>
          </cell>
          <cell r="AH737" t="str">
            <v>CF950</v>
          </cell>
        </row>
        <row r="738">
          <cell r="B738" t="str">
            <v>JC216</v>
          </cell>
          <cell r="C738" t="str">
            <v>Jamal</v>
          </cell>
          <cell r="D738" t="str">
            <v>Craig</v>
          </cell>
          <cell r="E738" t="str">
            <v>Essex</v>
          </cell>
          <cell r="F738" t="str">
            <v>Essex</v>
          </cell>
          <cell r="G738" t="str">
            <v>Male</v>
          </cell>
          <cell r="H738" t="str">
            <v>N</v>
          </cell>
          <cell r="I738" t="str">
            <v>Student</v>
          </cell>
          <cell r="J738">
            <v>0</v>
          </cell>
          <cell r="K738" t="str">
            <v/>
          </cell>
          <cell r="L738" t="str">
            <v>N</v>
          </cell>
          <cell r="M738">
            <v>0</v>
          </cell>
          <cell r="N738" t="str">
            <v/>
          </cell>
          <cell r="O738" t="str">
            <v>N</v>
          </cell>
          <cell r="P738">
            <v>0</v>
          </cell>
          <cell r="Q738" t="str">
            <v/>
          </cell>
          <cell r="R738" t="str">
            <v>N</v>
          </cell>
          <cell r="S738">
            <v>0</v>
          </cell>
          <cell r="T738" t="str">
            <v/>
          </cell>
          <cell r="U738" t="str">
            <v>N</v>
          </cell>
          <cell r="V738">
            <v>0</v>
          </cell>
          <cell r="W738" t="str">
            <v/>
          </cell>
          <cell r="X738" t="str">
            <v>N</v>
          </cell>
          <cell r="Y738">
            <v>0</v>
          </cell>
          <cell r="Z738">
            <v>0</v>
          </cell>
          <cell r="AA738">
            <v>0</v>
          </cell>
          <cell r="AB738">
            <v>115</v>
          </cell>
          <cell r="AC738">
            <v>548</v>
          </cell>
          <cell r="AD738" t="str">
            <v>JC216</v>
          </cell>
          <cell r="AE738" t="b">
            <v>0</v>
          </cell>
          <cell r="AG738" t="str">
            <v/>
          </cell>
          <cell r="AH738" t="str">
            <v>JC216</v>
          </cell>
        </row>
        <row r="739">
          <cell r="B739" t="str">
            <v>CD254</v>
          </cell>
          <cell r="C739" t="str">
            <v>Callum</v>
          </cell>
          <cell r="D739" t="str">
            <v>Duffy</v>
          </cell>
          <cell r="E739" t="str">
            <v>Imperial</v>
          </cell>
          <cell r="F739" t="str">
            <v>Imperial</v>
          </cell>
          <cell r="G739" t="str">
            <v>Male</v>
          </cell>
          <cell r="H739" t="str">
            <v>N</v>
          </cell>
          <cell r="I739" t="str">
            <v>Student</v>
          </cell>
          <cell r="J739">
            <v>0</v>
          </cell>
          <cell r="K739" t="str">
            <v/>
          </cell>
          <cell r="L739" t="str">
            <v>N</v>
          </cell>
          <cell r="M739">
            <v>0</v>
          </cell>
          <cell r="N739" t="str">
            <v/>
          </cell>
          <cell r="O739" t="str">
            <v>N</v>
          </cell>
          <cell r="P739">
            <v>0</v>
          </cell>
          <cell r="Q739" t="str">
            <v/>
          </cell>
          <cell r="R739" t="str">
            <v>N</v>
          </cell>
          <cell r="S739">
            <v>0</v>
          </cell>
          <cell r="T739" t="str">
            <v/>
          </cell>
          <cell r="U739" t="str">
            <v>N</v>
          </cell>
          <cell r="V739">
            <v>0</v>
          </cell>
          <cell r="W739" t="str">
            <v/>
          </cell>
          <cell r="X739" t="str">
            <v>N</v>
          </cell>
          <cell r="Y739">
            <v>0</v>
          </cell>
          <cell r="Z739">
            <v>0</v>
          </cell>
          <cell r="AA739">
            <v>0</v>
          </cell>
          <cell r="AB739">
            <v>115</v>
          </cell>
          <cell r="AC739">
            <v>549</v>
          </cell>
          <cell r="AD739" t="str">
            <v>CD254</v>
          </cell>
          <cell r="AE739" t="b">
            <v>0</v>
          </cell>
          <cell r="AG739" t="str">
            <v/>
          </cell>
          <cell r="AH739" t="str">
            <v>CD254</v>
          </cell>
        </row>
        <row r="740">
          <cell r="B740" t="str">
            <v>JM641</v>
          </cell>
          <cell r="C740" t="str">
            <v>James</v>
          </cell>
          <cell r="D740" t="str">
            <v>Millett</v>
          </cell>
          <cell r="E740" t="str">
            <v>Imperial</v>
          </cell>
          <cell r="F740" t="str">
            <v>Imperial</v>
          </cell>
          <cell r="G740" t="str">
            <v>Male</v>
          </cell>
          <cell r="H740" t="str">
            <v>N</v>
          </cell>
          <cell r="I740" t="str">
            <v>Student</v>
          </cell>
          <cell r="J740">
            <v>0</v>
          </cell>
          <cell r="K740" t="str">
            <v/>
          </cell>
          <cell r="L740" t="str">
            <v>N</v>
          </cell>
          <cell r="M740">
            <v>0</v>
          </cell>
          <cell r="N740" t="str">
            <v/>
          </cell>
          <cell r="O740" t="str">
            <v>N</v>
          </cell>
          <cell r="P740">
            <v>0</v>
          </cell>
          <cell r="Q740" t="str">
            <v/>
          </cell>
          <cell r="R740" t="str">
            <v>N</v>
          </cell>
          <cell r="S740">
            <v>0</v>
          </cell>
          <cell r="T740" t="str">
            <v/>
          </cell>
          <cell r="U740" t="str">
            <v>N</v>
          </cell>
          <cell r="V740">
            <v>0</v>
          </cell>
          <cell r="W740" t="str">
            <v/>
          </cell>
          <cell r="X740" t="str">
            <v>N</v>
          </cell>
          <cell r="Y740">
            <v>0</v>
          </cell>
          <cell r="Z740">
            <v>0</v>
          </cell>
          <cell r="AA740">
            <v>0</v>
          </cell>
          <cell r="AB740">
            <v>115</v>
          </cell>
          <cell r="AC740">
            <v>550</v>
          </cell>
          <cell r="AD740" t="str">
            <v>JM641</v>
          </cell>
          <cell r="AE740" t="b">
            <v>0</v>
          </cell>
          <cell r="AG740" t="str">
            <v/>
          </cell>
          <cell r="AH740" t="str">
            <v>JM641</v>
          </cell>
        </row>
        <row r="741">
          <cell r="B741" t="str">
            <v>MM601</v>
          </cell>
          <cell r="C741" t="str">
            <v>Montel</v>
          </cell>
          <cell r="D741" t="str">
            <v>Maruziva</v>
          </cell>
          <cell r="E741" t="str">
            <v>Reading</v>
          </cell>
          <cell r="F741" t="str">
            <v>Reading</v>
          </cell>
          <cell r="G741" t="str">
            <v>Male</v>
          </cell>
          <cell r="H741" t="str">
            <v>N</v>
          </cell>
          <cell r="I741" t="str">
            <v>Student</v>
          </cell>
          <cell r="J741">
            <v>0</v>
          </cell>
          <cell r="K741" t="str">
            <v/>
          </cell>
          <cell r="L741" t="str">
            <v>N</v>
          </cell>
          <cell r="M741">
            <v>0</v>
          </cell>
          <cell r="N741" t="str">
            <v/>
          </cell>
          <cell r="O741" t="str">
            <v>N</v>
          </cell>
          <cell r="P741">
            <v>0</v>
          </cell>
          <cell r="Q741" t="str">
            <v/>
          </cell>
          <cell r="R741" t="str">
            <v>N</v>
          </cell>
          <cell r="S741">
            <v>0</v>
          </cell>
          <cell r="T741" t="str">
            <v/>
          </cell>
          <cell r="U741" t="str">
            <v>N</v>
          </cell>
          <cell r="V741">
            <v>0</v>
          </cell>
          <cell r="W741" t="str">
            <v/>
          </cell>
          <cell r="X741" t="str">
            <v>N</v>
          </cell>
          <cell r="Y741">
            <v>0</v>
          </cell>
          <cell r="Z741">
            <v>0</v>
          </cell>
          <cell r="AA741">
            <v>0</v>
          </cell>
          <cell r="AB741">
            <v>115</v>
          </cell>
          <cell r="AC741">
            <v>551</v>
          </cell>
          <cell r="AD741" t="str">
            <v>MM601</v>
          </cell>
          <cell r="AE741" t="b">
            <v>0</v>
          </cell>
          <cell r="AG741" t="str">
            <v/>
          </cell>
          <cell r="AH741" t="str">
            <v>MM601</v>
          </cell>
        </row>
        <row r="742">
          <cell r="B742" t="str">
            <v>AP672</v>
          </cell>
          <cell r="C742" t="str">
            <v>Anand</v>
          </cell>
          <cell r="D742" t="str">
            <v>Patel</v>
          </cell>
          <cell r="E742" t="str">
            <v>UCL</v>
          </cell>
          <cell r="F742" t="str">
            <v>UCL</v>
          </cell>
          <cell r="G742" t="str">
            <v>Male</v>
          </cell>
          <cell r="H742" t="str">
            <v>N</v>
          </cell>
          <cell r="I742" t="str">
            <v>Student</v>
          </cell>
          <cell r="J742">
            <v>0</v>
          </cell>
          <cell r="K742" t="str">
            <v/>
          </cell>
          <cell r="L742" t="str">
            <v>N</v>
          </cell>
          <cell r="M742">
            <v>0</v>
          </cell>
          <cell r="N742" t="str">
            <v/>
          </cell>
          <cell r="O742" t="str">
            <v>N</v>
          </cell>
          <cell r="P742">
            <v>0</v>
          </cell>
          <cell r="Q742" t="str">
            <v/>
          </cell>
          <cell r="R742" t="str">
            <v>N</v>
          </cell>
          <cell r="S742">
            <v>0</v>
          </cell>
          <cell r="T742" t="str">
            <v/>
          </cell>
          <cell r="U742" t="str">
            <v>N</v>
          </cell>
          <cell r="V742">
            <v>0</v>
          </cell>
          <cell r="W742" t="str">
            <v/>
          </cell>
          <cell r="X742" t="str">
            <v>N</v>
          </cell>
          <cell r="Y742">
            <v>0</v>
          </cell>
          <cell r="Z742">
            <v>0</v>
          </cell>
          <cell r="AA742">
            <v>0</v>
          </cell>
          <cell r="AB742">
            <v>115</v>
          </cell>
          <cell r="AC742">
            <v>552</v>
          </cell>
          <cell r="AD742" t="str">
            <v>AP672</v>
          </cell>
          <cell r="AE742" t="b">
            <v>0</v>
          </cell>
          <cell r="AG742" t="str">
            <v/>
          </cell>
          <cell r="AH742" t="str">
            <v>AP672</v>
          </cell>
        </row>
        <row r="743">
          <cell r="B743" t="str">
            <v>co515</v>
          </cell>
          <cell r="C743" t="str">
            <v>claudia</v>
          </cell>
          <cell r="D743" t="str">
            <v>oliver-cortadellas</v>
          </cell>
          <cell r="E743" t="str">
            <v>Imperial</v>
          </cell>
          <cell r="F743" t="str">
            <v>Imperial</v>
          </cell>
          <cell r="G743" t="str">
            <v>Female</v>
          </cell>
          <cell r="H743" t="str">
            <v>N</v>
          </cell>
          <cell r="I743" t="str">
            <v>Student</v>
          </cell>
          <cell r="J743">
            <v>0</v>
          </cell>
          <cell r="K743" t="str">
            <v/>
          </cell>
          <cell r="L743" t="str">
            <v>N</v>
          </cell>
          <cell r="M743">
            <v>0</v>
          </cell>
          <cell r="N743" t="str">
            <v/>
          </cell>
          <cell r="O743" t="str">
            <v>N</v>
          </cell>
          <cell r="P743">
            <v>0</v>
          </cell>
          <cell r="Q743" t="str">
            <v/>
          </cell>
          <cell r="R743" t="str">
            <v>N</v>
          </cell>
          <cell r="S743">
            <v>0</v>
          </cell>
          <cell r="T743" t="str">
            <v/>
          </cell>
          <cell r="U743" t="str">
            <v>N</v>
          </cell>
          <cell r="V743">
            <v>0</v>
          </cell>
          <cell r="W743" t="str">
            <v/>
          </cell>
          <cell r="X743" t="str">
            <v>N</v>
          </cell>
          <cell r="Y743">
            <v>0</v>
          </cell>
          <cell r="Z743">
            <v>0</v>
          </cell>
          <cell r="AA743" t="b">
            <v>0</v>
          </cell>
          <cell r="AB743" t="str">
            <v/>
          </cell>
          <cell r="AC743" t="str">
            <v/>
          </cell>
          <cell r="AD743" t="str">
            <v>co515</v>
          </cell>
          <cell r="AE743">
            <v>0</v>
          </cell>
          <cell r="AG743">
            <v>409</v>
          </cell>
          <cell r="AH743" t="str">
            <v>co515</v>
          </cell>
        </row>
        <row r="744">
          <cell r="B744" t="str">
            <v>DC373</v>
          </cell>
          <cell r="C744" t="str">
            <v>Dana</v>
          </cell>
          <cell r="D744" t="str">
            <v>Chow</v>
          </cell>
          <cell r="E744" t="str">
            <v>Imperial</v>
          </cell>
          <cell r="F744" t="str">
            <v>Imperial</v>
          </cell>
          <cell r="G744" t="str">
            <v>Female</v>
          </cell>
          <cell r="H744" t="str">
            <v>N</v>
          </cell>
          <cell r="I744" t="str">
            <v>Student</v>
          </cell>
          <cell r="J744">
            <v>0</v>
          </cell>
          <cell r="K744" t="str">
            <v/>
          </cell>
          <cell r="L744" t="str">
            <v>N</v>
          </cell>
          <cell r="M744">
            <v>0</v>
          </cell>
          <cell r="N744" t="str">
            <v/>
          </cell>
          <cell r="O744" t="str">
            <v>N</v>
          </cell>
          <cell r="P744">
            <v>0</v>
          </cell>
          <cell r="Q744" t="str">
            <v/>
          </cell>
          <cell r="R744" t="str">
            <v>N</v>
          </cell>
          <cell r="S744">
            <v>0</v>
          </cell>
          <cell r="T744" t="str">
            <v/>
          </cell>
          <cell r="U744" t="str">
            <v>N</v>
          </cell>
          <cell r="V744">
            <v>0</v>
          </cell>
          <cell r="W744" t="str">
            <v/>
          </cell>
          <cell r="X744" t="str">
            <v>N</v>
          </cell>
          <cell r="Y744">
            <v>0</v>
          </cell>
          <cell r="Z744">
            <v>0</v>
          </cell>
          <cell r="AA744" t="b">
            <v>0</v>
          </cell>
          <cell r="AB744" t="str">
            <v/>
          </cell>
          <cell r="AC744" t="str">
            <v/>
          </cell>
          <cell r="AD744" t="str">
            <v>DC373</v>
          </cell>
          <cell r="AE744">
            <v>0</v>
          </cell>
          <cell r="AG744">
            <v>410</v>
          </cell>
          <cell r="AH744" t="str">
            <v>DC373</v>
          </cell>
        </row>
        <row r="745">
          <cell r="B745" t="str">
            <v>PS511</v>
          </cell>
          <cell r="C745" t="str">
            <v>Paul</v>
          </cell>
          <cell r="D745" t="str">
            <v>Singleton</v>
          </cell>
          <cell r="E745" t="str">
            <v>Essex</v>
          </cell>
          <cell r="F745" t="str">
            <v>Essex</v>
          </cell>
          <cell r="G745" t="str">
            <v>Male</v>
          </cell>
          <cell r="H745" t="str">
            <v>N</v>
          </cell>
          <cell r="I745" t="str">
            <v>Student</v>
          </cell>
          <cell r="J745">
            <v>0</v>
          </cell>
          <cell r="K745" t="str">
            <v/>
          </cell>
          <cell r="L745" t="str">
            <v>N</v>
          </cell>
          <cell r="M745">
            <v>0</v>
          </cell>
          <cell r="N745" t="str">
            <v/>
          </cell>
          <cell r="O745" t="str">
            <v>N</v>
          </cell>
          <cell r="P745">
            <v>0</v>
          </cell>
          <cell r="Q745" t="str">
            <v/>
          </cell>
          <cell r="R745" t="str">
            <v>N</v>
          </cell>
          <cell r="S745">
            <v>0</v>
          </cell>
          <cell r="T745" t="str">
            <v/>
          </cell>
          <cell r="U745" t="str">
            <v>N</v>
          </cell>
          <cell r="V745">
            <v>0</v>
          </cell>
          <cell r="W745" t="str">
            <v/>
          </cell>
          <cell r="X745" t="str">
            <v>N</v>
          </cell>
          <cell r="Y745">
            <v>0</v>
          </cell>
          <cell r="Z745">
            <v>0</v>
          </cell>
          <cell r="AA745">
            <v>0</v>
          </cell>
          <cell r="AB745">
            <v>115</v>
          </cell>
          <cell r="AC745">
            <v>553</v>
          </cell>
          <cell r="AD745" t="str">
            <v>PS511</v>
          </cell>
          <cell r="AE745" t="b">
            <v>0</v>
          </cell>
          <cell r="AG745" t="str">
            <v/>
          </cell>
          <cell r="AH745" t="str">
            <v>PS511</v>
          </cell>
        </row>
        <row r="746">
          <cell r="B746" t="str">
            <v>XB842</v>
          </cell>
          <cell r="C746" t="str">
            <v>Xavier</v>
          </cell>
          <cell r="D746" t="str">
            <v>Brown</v>
          </cell>
          <cell r="E746" t="str">
            <v>UEL</v>
          </cell>
          <cell r="F746" t="str">
            <v>UEL</v>
          </cell>
          <cell r="G746" t="str">
            <v>Male</v>
          </cell>
          <cell r="H746" t="str">
            <v>N</v>
          </cell>
          <cell r="I746" t="str">
            <v>Student</v>
          </cell>
          <cell r="J746">
            <v>0</v>
          </cell>
          <cell r="K746" t="str">
            <v/>
          </cell>
          <cell r="L746" t="str">
            <v>N</v>
          </cell>
          <cell r="M746">
            <v>0</v>
          </cell>
          <cell r="N746" t="str">
            <v/>
          </cell>
          <cell r="O746" t="str">
            <v>N</v>
          </cell>
          <cell r="P746">
            <v>0</v>
          </cell>
          <cell r="Q746" t="str">
            <v/>
          </cell>
          <cell r="R746" t="str">
            <v>N</v>
          </cell>
          <cell r="S746">
            <v>0</v>
          </cell>
          <cell r="T746" t="str">
            <v/>
          </cell>
          <cell r="U746" t="str">
            <v>N</v>
          </cell>
          <cell r="V746">
            <v>0</v>
          </cell>
          <cell r="W746" t="str">
            <v/>
          </cell>
          <cell r="X746" t="str">
            <v>N</v>
          </cell>
          <cell r="Y746">
            <v>0</v>
          </cell>
          <cell r="Z746">
            <v>0</v>
          </cell>
          <cell r="AA746">
            <v>0</v>
          </cell>
          <cell r="AB746">
            <v>115</v>
          </cell>
          <cell r="AC746">
            <v>554</v>
          </cell>
          <cell r="AD746" t="str">
            <v>XB842</v>
          </cell>
          <cell r="AE746" t="b">
            <v>0</v>
          </cell>
          <cell r="AG746" t="str">
            <v/>
          </cell>
          <cell r="AH746" t="str">
            <v>XB842</v>
          </cell>
        </row>
        <row r="747">
          <cell r="B747" t="str">
            <v>JH158</v>
          </cell>
          <cell r="C747" t="str">
            <v>Jake</v>
          </cell>
          <cell r="D747" t="str">
            <v>Harrison</v>
          </cell>
          <cell r="E747">
            <v>0</v>
          </cell>
          <cell r="F747" t="str">
            <v>Guest</v>
          </cell>
          <cell r="G747" t="str">
            <v>Male</v>
          </cell>
          <cell r="H747" t="str">
            <v>N</v>
          </cell>
          <cell r="I747" t="str">
            <v>Motspur</v>
          </cell>
          <cell r="J747">
            <v>0</v>
          </cell>
          <cell r="K747" t="str">
            <v/>
          </cell>
          <cell r="L747" t="str">
            <v>N</v>
          </cell>
          <cell r="M747">
            <v>0</v>
          </cell>
          <cell r="N747" t="str">
            <v/>
          </cell>
          <cell r="O747" t="str">
            <v>N</v>
          </cell>
          <cell r="P747">
            <v>0</v>
          </cell>
          <cell r="Q747" t="str">
            <v/>
          </cell>
          <cell r="R747" t="str">
            <v>N</v>
          </cell>
          <cell r="S747">
            <v>0</v>
          </cell>
          <cell r="T747" t="str">
            <v/>
          </cell>
          <cell r="U747" t="str">
            <v>N</v>
          </cell>
          <cell r="V747">
            <v>0</v>
          </cell>
          <cell r="W747" t="str">
            <v/>
          </cell>
          <cell r="X747" t="str">
            <v>N</v>
          </cell>
          <cell r="Y747">
            <v>0</v>
          </cell>
          <cell r="Z747">
            <v>0</v>
          </cell>
          <cell r="AA747">
            <v>0</v>
          </cell>
          <cell r="AB747">
            <v>115</v>
          </cell>
          <cell r="AC747">
            <v>555</v>
          </cell>
          <cell r="AD747" t="str">
            <v>JH158</v>
          </cell>
          <cell r="AE747" t="b">
            <v>0</v>
          </cell>
          <cell r="AG747" t="str">
            <v/>
          </cell>
          <cell r="AH747" t="str">
            <v>JH158</v>
          </cell>
        </row>
        <row r="748">
          <cell r="B748" t="str">
            <v>CN890</v>
          </cell>
          <cell r="C748" t="str">
            <v>Christian</v>
          </cell>
          <cell r="D748" t="str">
            <v>Ng</v>
          </cell>
          <cell r="E748" t="str">
            <v>KCL</v>
          </cell>
          <cell r="F748" t="str">
            <v>King's</v>
          </cell>
          <cell r="G748" t="str">
            <v>Male</v>
          </cell>
          <cell r="H748" t="str">
            <v>N</v>
          </cell>
          <cell r="I748" t="str">
            <v>Student</v>
          </cell>
          <cell r="J748">
            <v>0</v>
          </cell>
          <cell r="K748" t="str">
            <v/>
          </cell>
          <cell r="L748" t="str">
            <v>N</v>
          </cell>
          <cell r="M748">
            <v>0</v>
          </cell>
          <cell r="N748" t="str">
            <v/>
          </cell>
          <cell r="O748" t="str">
            <v>N</v>
          </cell>
          <cell r="P748">
            <v>0</v>
          </cell>
          <cell r="Q748" t="str">
            <v/>
          </cell>
          <cell r="R748" t="str">
            <v>N</v>
          </cell>
          <cell r="S748">
            <v>0</v>
          </cell>
          <cell r="T748" t="str">
            <v/>
          </cell>
          <cell r="U748" t="str">
            <v>N</v>
          </cell>
          <cell r="V748">
            <v>0</v>
          </cell>
          <cell r="W748" t="str">
            <v/>
          </cell>
          <cell r="X748" t="str">
            <v>N</v>
          </cell>
          <cell r="Y748">
            <v>0</v>
          </cell>
          <cell r="Z748">
            <v>0</v>
          </cell>
          <cell r="AA748">
            <v>0</v>
          </cell>
          <cell r="AB748">
            <v>115</v>
          </cell>
          <cell r="AC748">
            <v>556</v>
          </cell>
          <cell r="AD748" t="str">
            <v>CN890</v>
          </cell>
          <cell r="AE748" t="b">
            <v>0</v>
          </cell>
          <cell r="AG748" t="str">
            <v/>
          </cell>
          <cell r="AH748" t="str">
            <v>CN890</v>
          </cell>
        </row>
        <row r="749">
          <cell r="B749" t="str">
            <v>DH629</v>
          </cell>
          <cell r="C749" t="str">
            <v>Dante</v>
          </cell>
          <cell r="D749" t="str">
            <v>Hall</v>
          </cell>
          <cell r="E749">
            <v>0</v>
          </cell>
          <cell r="F749" t="str">
            <v>Guest</v>
          </cell>
          <cell r="G749" t="str">
            <v>Male</v>
          </cell>
          <cell r="H749" t="str">
            <v>N</v>
          </cell>
          <cell r="I749" t="str">
            <v>Guest</v>
          </cell>
          <cell r="J749">
            <v>0</v>
          </cell>
          <cell r="K749" t="str">
            <v/>
          </cell>
          <cell r="L749" t="str">
            <v>N</v>
          </cell>
          <cell r="M749">
            <v>0</v>
          </cell>
          <cell r="N749" t="str">
            <v/>
          </cell>
          <cell r="O749" t="str">
            <v>N</v>
          </cell>
          <cell r="P749">
            <v>0</v>
          </cell>
          <cell r="Q749" t="str">
            <v/>
          </cell>
          <cell r="R749" t="str">
            <v>N</v>
          </cell>
          <cell r="S749">
            <v>0</v>
          </cell>
          <cell r="T749" t="str">
            <v/>
          </cell>
          <cell r="U749" t="str">
            <v>N</v>
          </cell>
          <cell r="V749">
            <v>0</v>
          </cell>
          <cell r="W749" t="str">
            <v/>
          </cell>
          <cell r="X749" t="str">
            <v>N</v>
          </cell>
          <cell r="Y749">
            <v>0</v>
          </cell>
          <cell r="Z749">
            <v>0</v>
          </cell>
          <cell r="AA749">
            <v>0</v>
          </cell>
          <cell r="AB749">
            <v>115</v>
          </cell>
          <cell r="AC749">
            <v>557</v>
          </cell>
          <cell r="AD749" t="str">
            <v>DH629</v>
          </cell>
          <cell r="AE749" t="b">
            <v>0</v>
          </cell>
          <cell r="AG749" t="str">
            <v/>
          </cell>
          <cell r="AH749" t="str">
            <v>DH629</v>
          </cell>
        </row>
        <row r="750">
          <cell r="B750" t="str">
            <v>SC786</v>
          </cell>
          <cell r="C750" t="str">
            <v>Sin Ping Natalie</v>
          </cell>
          <cell r="D750" t="str">
            <v>Chu</v>
          </cell>
          <cell r="E750" t="str">
            <v>UCL</v>
          </cell>
          <cell r="F750" t="str">
            <v>UCL</v>
          </cell>
          <cell r="G750" t="str">
            <v>Female</v>
          </cell>
          <cell r="H750" t="str">
            <v>N</v>
          </cell>
          <cell r="I750" t="str">
            <v>Student</v>
          </cell>
          <cell r="J750">
            <v>0</v>
          </cell>
          <cell r="K750" t="str">
            <v/>
          </cell>
          <cell r="L750" t="str">
            <v>N</v>
          </cell>
          <cell r="M750">
            <v>0</v>
          </cell>
          <cell r="N750" t="str">
            <v/>
          </cell>
          <cell r="O750" t="str">
            <v>N</v>
          </cell>
          <cell r="P750">
            <v>0</v>
          </cell>
          <cell r="Q750" t="str">
            <v/>
          </cell>
          <cell r="R750" t="str">
            <v>N</v>
          </cell>
          <cell r="S750">
            <v>0</v>
          </cell>
          <cell r="T750" t="str">
            <v/>
          </cell>
          <cell r="U750" t="str">
            <v>N</v>
          </cell>
          <cell r="V750">
            <v>0</v>
          </cell>
          <cell r="W750" t="str">
            <v/>
          </cell>
          <cell r="X750" t="str">
            <v>N</v>
          </cell>
          <cell r="Y750">
            <v>0</v>
          </cell>
          <cell r="Z750">
            <v>0</v>
          </cell>
          <cell r="AA750" t="b">
            <v>0</v>
          </cell>
          <cell r="AB750" t="str">
            <v/>
          </cell>
          <cell r="AC750" t="str">
            <v/>
          </cell>
          <cell r="AD750" t="str">
            <v>SC786</v>
          </cell>
          <cell r="AE750">
            <v>0</v>
          </cell>
          <cell r="AG750">
            <v>411</v>
          </cell>
          <cell r="AH750" t="str">
            <v>SC786</v>
          </cell>
        </row>
        <row r="751">
          <cell r="B751" t="str">
            <v>JM436</v>
          </cell>
          <cell r="C751" t="str">
            <v>James </v>
          </cell>
          <cell r="D751" t="str">
            <v>Mumford</v>
          </cell>
          <cell r="E751" t="str">
            <v>KCL</v>
          </cell>
          <cell r="F751" t="str">
            <v>King's</v>
          </cell>
          <cell r="G751" t="str">
            <v>Male</v>
          </cell>
          <cell r="H751" t="str">
            <v>N</v>
          </cell>
          <cell r="I751" t="str">
            <v>Student</v>
          </cell>
          <cell r="J751">
            <v>0</v>
          </cell>
          <cell r="K751" t="str">
            <v/>
          </cell>
          <cell r="L751" t="str">
            <v>N</v>
          </cell>
          <cell r="M751">
            <v>0</v>
          </cell>
          <cell r="N751" t="str">
            <v/>
          </cell>
          <cell r="O751" t="str">
            <v>N</v>
          </cell>
          <cell r="P751">
            <v>0</v>
          </cell>
          <cell r="Q751" t="str">
            <v/>
          </cell>
          <cell r="R751" t="str">
            <v>N</v>
          </cell>
          <cell r="S751">
            <v>0</v>
          </cell>
          <cell r="T751" t="str">
            <v/>
          </cell>
          <cell r="U751" t="str">
            <v>N</v>
          </cell>
          <cell r="V751">
            <v>0</v>
          </cell>
          <cell r="W751" t="str">
            <v/>
          </cell>
          <cell r="X751" t="str">
            <v>N</v>
          </cell>
          <cell r="Y751">
            <v>0</v>
          </cell>
          <cell r="Z751">
            <v>0</v>
          </cell>
          <cell r="AA751">
            <v>0</v>
          </cell>
          <cell r="AB751">
            <v>115</v>
          </cell>
          <cell r="AC751">
            <v>558</v>
          </cell>
          <cell r="AD751" t="str">
            <v>JM436</v>
          </cell>
          <cell r="AE751" t="b">
            <v>0</v>
          </cell>
          <cell r="AG751" t="str">
            <v/>
          </cell>
          <cell r="AH751" t="str">
            <v>JM436</v>
          </cell>
        </row>
        <row r="752">
          <cell r="B752" t="str">
            <v>CN970</v>
          </cell>
          <cell r="C752" t="str">
            <v>Chinelo</v>
          </cell>
          <cell r="D752" t="str">
            <v>Nnadi</v>
          </cell>
          <cell r="E752" t="str">
            <v>KCL</v>
          </cell>
          <cell r="F752" t="str">
            <v>King's</v>
          </cell>
          <cell r="G752" t="str">
            <v>Female</v>
          </cell>
          <cell r="H752" t="str">
            <v>N</v>
          </cell>
          <cell r="I752" t="str">
            <v>Student</v>
          </cell>
          <cell r="J752">
            <v>0</v>
          </cell>
          <cell r="K752" t="str">
            <v/>
          </cell>
          <cell r="L752" t="str">
            <v>N</v>
          </cell>
          <cell r="M752">
            <v>0</v>
          </cell>
          <cell r="N752" t="str">
            <v/>
          </cell>
          <cell r="O752" t="str">
            <v>N</v>
          </cell>
          <cell r="P752">
            <v>0</v>
          </cell>
          <cell r="Q752" t="str">
            <v/>
          </cell>
          <cell r="R752" t="str">
            <v>N</v>
          </cell>
          <cell r="S752">
            <v>0</v>
          </cell>
          <cell r="T752" t="str">
            <v/>
          </cell>
          <cell r="U752" t="str">
            <v>N</v>
          </cell>
          <cell r="V752">
            <v>0</v>
          </cell>
          <cell r="W752" t="str">
            <v/>
          </cell>
          <cell r="X752" t="str">
            <v>N</v>
          </cell>
          <cell r="Y752">
            <v>0</v>
          </cell>
          <cell r="Z752">
            <v>0</v>
          </cell>
          <cell r="AA752" t="b">
            <v>0</v>
          </cell>
          <cell r="AB752" t="str">
            <v/>
          </cell>
          <cell r="AC752" t="str">
            <v/>
          </cell>
          <cell r="AD752" t="str">
            <v>CN970</v>
          </cell>
          <cell r="AE752">
            <v>0</v>
          </cell>
          <cell r="AG752">
            <v>412</v>
          </cell>
          <cell r="AH752" t="str">
            <v>CN970</v>
          </cell>
        </row>
        <row r="753">
          <cell r="B753" t="str">
            <v>TC191</v>
          </cell>
          <cell r="C753" t="str">
            <v>Tom</v>
          </cell>
          <cell r="D753" t="str">
            <v>Chandler</v>
          </cell>
          <cell r="E753" t="str">
            <v>Brunel</v>
          </cell>
          <cell r="F753" t="str">
            <v>Brunel</v>
          </cell>
          <cell r="G753" t="str">
            <v>Male</v>
          </cell>
          <cell r="H753" t="str">
            <v>N</v>
          </cell>
          <cell r="I753" t="str">
            <v>Student</v>
          </cell>
          <cell r="J753">
            <v>0</v>
          </cell>
          <cell r="K753" t="str">
            <v/>
          </cell>
          <cell r="L753" t="str">
            <v>N</v>
          </cell>
          <cell r="M753">
            <v>0</v>
          </cell>
          <cell r="N753" t="str">
            <v/>
          </cell>
          <cell r="O753" t="str">
            <v>N</v>
          </cell>
          <cell r="P753">
            <v>0</v>
          </cell>
          <cell r="Q753" t="str">
            <v/>
          </cell>
          <cell r="R753" t="str">
            <v>N</v>
          </cell>
          <cell r="S753">
            <v>0</v>
          </cell>
          <cell r="T753" t="str">
            <v/>
          </cell>
          <cell r="U753" t="str">
            <v>N</v>
          </cell>
          <cell r="V753">
            <v>0</v>
          </cell>
          <cell r="W753" t="str">
            <v/>
          </cell>
          <cell r="X753" t="str">
            <v>N</v>
          </cell>
          <cell r="Y753">
            <v>0</v>
          </cell>
          <cell r="Z753">
            <v>0</v>
          </cell>
          <cell r="AA753">
            <v>0</v>
          </cell>
          <cell r="AB753">
            <v>115</v>
          </cell>
          <cell r="AC753">
            <v>559</v>
          </cell>
          <cell r="AD753" t="str">
            <v>TC191</v>
          </cell>
          <cell r="AE753" t="b">
            <v>0</v>
          </cell>
          <cell r="AG753" t="str">
            <v/>
          </cell>
          <cell r="AH753" t="str">
            <v>TC191</v>
          </cell>
        </row>
        <row r="754">
          <cell r="B754" t="str">
            <v>GP733</v>
          </cell>
          <cell r="C754" t="str">
            <v>Gavin</v>
          </cell>
          <cell r="D754" t="str">
            <v>Phillips</v>
          </cell>
          <cell r="E754" t="str">
            <v>Brunel</v>
          </cell>
          <cell r="F754" t="str">
            <v>Brunel</v>
          </cell>
          <cell r="G754" t="str">
            <v>Male</v>
          </cell>
          <cell r="H754" t="str">
            <v>N</v>
          </cell>
          <cell r="I754" t="str">
            <v>Student</v>
          </cell>
          <cell r="J754">
            <v>0</v>
          </cell>
          <cell r="K754" t="str">
            <v/>
          </cell>
          <cell r="L754" t="str">
            <v>N</v>
          </cell>
          <cell r="M754">
            <v>0</v>
          </cell>
          <cell r="N754" t="str">
            <v/>
          </cell>
          <cell r="O754" t="str">
            <v>N</v>
          </cell>
          <cell r="P754">
            <v>0</v>
          </cell>
          <cell r="Q754" t="str">
            <v/>
          </cell>
          <cell r="R754" t="str">
            <v>N</v>
          </cell>
          <cell r="S754">
            <v>0</v>
          </cell>
          <cell r="T754" t="str">
            <v/>
          </cell>
          <cell r="U754" t="str">
            <v>N</v>
          </cell>
          <cell r="V754">
            <v>0</v>
          </cell>
          <cell r="W754" t="str">
            <v/>
          </cell>
          <cell r="X754" t="str">
            <v>N</v>
          </cell>
          <cell r="Y754">
            <v>0</v>
          </cell>
          <cell r="Z754">
            <v>0</v>
          </cell>
          <cell r="AA754">
            <v>0</v>
          </cell>
          <cell r="AB754">
            <v>115</v>
          </cell>
          <cell r="AC754">
            <v>560</v>
          </cell>
          <cell r="AD754" t="str">
            <v>GP733</v>
          </cell>
          <cell r="AE754" t="b">
            <v>0</v>
          </cell>
          <cell r="AG754" t="str">
            <v/>
          </cell>
          <cell r="AH754" t="str">
            <v>GP733</v>
          </cell>
        </row>
        <row r="755">
          <cell r="B755" t="str">
            <v>HH879</v>
          </cell>
          <cell r="C755" t="str">
            <v>Harry</v>
          </cell>
          <cell r="D755" t="str">
            <v>Hillman</v>
          </cell>
          <cell r="E755" t="str">
            <v>Brunel</v>
          </cell>
          <cell r="F755" t="str">
            <v>Brunel</v>
          </cell>
          <cell r="G755" t="str">
            <v>Male</v>
          </cell>
          <cell r="H755" t="str">
            <v>N</v>
          </cell>
          <cell r="I755" t="str">
            <v>Student</v>
          </cell>
          <cell r="J755">
            <v>0</v>
          </cell>
          <cell r="K755" t="str">
            <v/>
          </cell>
          <cell r="L755" t="str">
            <v>N</v>
          </cell>
          <cell r="M755">
            <v>0</v>
          </cell>
          <cell r="N755" t="str">
            <v/>
          </cell>
          <cell r="O755" t="str">
            <v>N</v>
          </cell>
          <cell r="P755">
            <v>0</v>
          </cell>
          <cell r="Q755" t="str">
            <v/>
          </cell>
          <cell r="R755" t="str">
            <v>N</v>
          </cell>
          <cell r="S755">
            <v>0</v>
          </cell>
          <cell r="T755" t="str">
            <v/>
          </cell>
          <cell r="U755" t="str">
            <v>N</v>
          </cell>
          <cell r="V755">
            <v>0</v>
          </cell>
          <cell r="W755" t="str">
            <v/>
          </cell>
          <cell r="X755" t="str">
            <v>N</v>
          </cell>
          <cell r="Y755">
            <v>0</v>
          </cell>
          <cell r="Z755">
            <v>0</v>
          </cell>
          <cell r="AA755">
            <v>0</v>
          </cell>
          <cell r="AB755">
            <v>115</v>
          </cell>
          <cell r="AC755">
            <v>561</v>
          </cell>
          <cell r="AD755" t="str">
            <v>HH879</v>
          </cell>
          <cell r="AE755" t="b">
            <v>0</v>
          </cell>
          <cell r="AG755" t="str">
            <v/>
          </cell>
          <cell r="AH755" t="str">
            <v>HH879</v>
          </cell>
        </row>
        <row r="756">
          <cell r="B756" t="str">
            <v>JS285</v>
          </cell>
          <cell r="C756" t="str">
            <v>Jake</v>
          </cell>
          <cell r="D756" t="str">
            <v>Storey </v>
          </cell>
          <cell r="E756" t="str">
            <v>Brunel</v>
          </cell>
          <cell r="F756" t="str">
            <v>Brunel</v>
          </cell>
          <cell r="G756" t="str">
            <v>Male</v>
          </cell>
          <cell r="H756" t="str">
            <v>N</v>
          </cell>
          <cell r="I756" t="str">
            <v>Student</v>
          </cell>
          <cell r="J756">
            <v>0</v>
          </cell>
          <cell r="K756" t="str">
            <v/>
          </cell>
          <cell r="L756" t="str">
            <v>N</v>
          </cell>
          <cell r="M756">
            <v>0</v>
          </cell>
          <cell r="N756" t="str">
            <v/>
          </cell>
          <cell r="O756" t="str">
            <v>N</v>
          </cell>
          <cell r="P756">
            <v>0</v>
          </cell>
          <cell r="Q756" t="str">
            <v/>
          </cell>
          <cell r="R756" t="str">
            <v>N</v>
          </cell>
          <cell r="S756">
            <v>0</v>
          </cell>
          <cell r="T756" t="str">
            <v/>
          </cell>
          <cell r="U756" t="str">
            <v>N</v>
          </cell>
          <cell r="V756">
            <v>0</v>
          </cell>
          <cell r="W756" t="str">
            <v/>
          </cell>
          <cell r="X756" t="str">
            <v>N</v>
          </cell>
          <cell r="Y756">
            <v>0</v>
          </cell>
          <cell r="Z756">
            <v>0</v>
          </cell>
          <cell r="AA756">
            <v>0</v>
          </cell>
          <cell r="AB756">
            <v>115</v>
          </cell>
          <cell r="AC756">
            <v>562</v>
          </cell>
          <cell r="AD756" t="str">
            <v>JS285</v>
          </cell>
          <cell r="AE756" t="b">
            <v>0</v>
          </cell>
          <cell r="AG756" t="str">
            <v/>
          </cell>
          <cell r="AH756" t="str">
            <v>JS285</v>
          </cell>
        </row>
        <row r="757">
          <cell r="B757" t="str">
            <v>CY265</v>
          </cell>
          <cell r="C757" t="str">
            <v>Claire</v>
          </cell>
          <cell r="D757" t="str">
            <v>Yuan</v>
          </cell>
          <cell r="E757" t="str">
            <v>KCL</v>
          </cell>
          <cell r="F757" t="str">
            <v>King's</v>
          </cell>
          <cell r="G757" t="str">
            <v>Female</v>
          </cell>
          <cell r="H757" t="str">
            <v>N</v>
          </cell>
          <cell r="I757" t="str">
            <v>Student</v>
          </cell>
          <cell r="J757">
            <v>0</v>
          </cell>
          <cell r="K757" t="str">
            <v/>
          </cell>
          <cell r="L757" t="str">
            <v>N</v>
          </cell>
          <cell r="M757">
            <v>0</v>
          </cell>
          <cell r="N757" t="str">
            <v/>
          </cell>
          <cell r="O757" t="str">
            <v>N</v>
          </cell>
          <cell r="P757">
            <v>0</v>
          </cell>
          <cell r="Q757" t="str">
            <v/>
          </cell>
          <cell r="R757" t="str">
            <v>N</v>
          </cell>
          <cell r="S757">
            <v>0</v>
          </cell>
          <cell r="T757" t="str">
            <v/>
          </cell>
          <cell r="U757" t="str">
            <v>N</v>
          </cell>
          <cell r="V757">
            <v>0</v>
          </cell>
          <cell r="W757" t="str">
            <v/>
          </cell>
          <cell r="X757" t="str">
            <v>N</v>
          </cell>
          <cell r="Y757">
            <v>0</v>
          </cell>
          <cell r="Z757">
            <v>0</v>
          </cell>
          <cell r="AA757" t="b">
            <v>0</v>
          </cell>
          <cell r="AB757" t="str">
            <v/>
          </cell>
          <cell r="AC757" t="str">
            <v/>
          </cell>
          <cell r="AD757" t="str">
            <v>CY265</v>
          </cell>
          <cell r="AE757">
            <v>0</v>
          </cell>
          <cell r="AG757">
            <v>413</v>
          </cell>
          <cell r="AH757" t="str">
            <v>CY265</v>
          </cell>
        </row>
        <row r="758">
          <cell r="B758" t="str">
            <v>ND705</v>
          </cell>
          <cell r="C758" t="str">
            <v>Nea</v>
          </cell>
          <cell r="D758" t="str">
            <v>Dacres</v>
          </cell>
          <cell r="E758">
            <v>0</v>
          </cell>
          <cell r="F758" t="str">
            <v>Guest</v>
          </cell>
          <cell r="G758" t="str">
            <v>Female</v>
          </cell>
          <cell r="H758" t="str">
            <v>N</v>
          </cell>
          <cell r="I758" t="str">
            <v>Guest</v>
          </cell>
          <cell r="J758">
            <v>0</v>
          </cell>
          <cell r="K758" t="str">
            <v/>
          </cell>
          <cell r="L758" t="str">
            <v>N</v>
          </cell>
          <cell r="M758">
            <v>0</v>
          </cell>
          <cell r="N758" t="str">
            <v/>
          </cell>
          <cell r="O758" t="str">
            <v>N</v>
          </cell>
          <cell r="P758">
            <v>0</v>
          </cell>
          <cell r="Q758" t="str">
            <v/>
          </cell>
          <cell r="R758" t="str">
            <v>N</v>
          </cell>
          <cell r="S758">
            <v>0</v>
          </cell>
          <cell r="T758" t="str">
            <v/>
          </cell>
          <cell r="U758" t="str">
            <v>N</v>
          </cell>
          <cell r="V758">
            <v>0</v>
          </cell>
          <cell r="W758" t="str">
            <v/>
          </cell>
          <cell r="X758" t="str">
            <v>N</v>
          </cell>
          <cell r="Y758">
            <v>0</v>
          </cell>
          <cell r="Z758">
            <v>0</v>
          </cell>
          <cell r="AA758" t="b">
            <v>0</v>
          </cell>
          <cell r="AB758" t="str">
            <v/>
          </cell>
          <cell r="AC758" t="str">
            <v/>
          </cell>
          <cell r="AD758" t="str">
            <v>ND705</v>
          </cell>
          <cell r="AE758">
            <v>0</v>
          </cell>
          <cell r="AG758">
            <v>414</v>
          </cell>
          <cell r="AH758" t="str">
            <v>ND705</v>
          </cell>
        </row>
        <row r="759">
          <cell r="B759" t="str">
            <v>JO100</v>
          </cell>
          <cell r="C759" t="str">
            <v>Jeffrey</v>
          </cell>
          <cell r="D759" t="str">
            <v>Oyinlola</v>
          </cell>
          <cell r="E759" t="str">
            <v>Brunel</v>
          </cell>
          <cell r="F759" t="str">
            <v>Brunel</v>
          </cell>
          <cell r="G759" t="str">
            <v>Male</v>
          </cell>
          <cell r="H759" t="str">
            <v>N</v>
          </cell>
          <cell r="I759" t="str">
            <v>Student</v>
          </cell>
          <cell r="J759">
            <v>0</v>
          </cell>
          <cell r="K759" t="str">
            <v/>
          </cell>
          <cell r="L759" t="str">
            <v>N</v>
          </cell>
          <cell r="M759">
            <v>0</v>
          </cell>
          <cell r="N759" t="str">
            <v/>
          </cell>
          <cell r="O759" t="str">
            <v>N</v>
          </cell>
          <cell r="P759">
            <v>0</v>
          </cell>
          <cell r="Q759" t="str">
            <v/>
          </cell>
          <cell r="R759" t="str">
            <v>N</v>
          </cell>
          <cell r="S759">
            <v>0</v>
          </cell>
          <cell r="T759" t="str">
            <v/>
          </cell>
          <cell r="U759" t="str">
            <v>N</v>
          </cell>
          <cell r="V759">
            <v>0</v>
          </cell>
          <cell r="W759" t="str">
            <v/>
          </cell>
          <cell r="X759" t="str">
            <v>N</v>
          </cell>
          <cell r="Y759">
            <v>0</v>
          </cell>
          <cell r="Z759">
            <v>0</v>
          </cell>
          <cell r="AA759">
            <v>0</v>
          </cell>
          <cell r="AB759">
            <v>115</v>
          </cell>
          <cell r="AC759">
            <v>563</v>
          </cell>
          <cell r="AD759" t="str">
            <v>JO100</v>
          </cell>
          <cell r="AE759" t="b">
            <v>0</v>
          </cell>
          <cell r="AG759" t="str">
            <v/>
          </cell>
          <cell r="AH759" t="str">
            <v>JO100</v>
          </cell>
        </row>
        <row r="760">
          <cell r="B760" t="str">
            <v>HA181</v>
          </cell>
          <cell r="C760" t="str">
            <v>Harry</v>
          </cell>
          <cell r="D760" t="str">
            <v>Ashcroft</v>
          </cell>
          <cell r="E760" t="str">
            <v>LSE</v>
          </cell>
          <cell r="F760" t="str">
            <v>LSE</v>
          </cell>
          <cell r="G760" t="str">
            <v>Male</v>
          </cell>
          <cell r="H760" t="str">
            <v>N</v>
          </cell>
          <cell r="I760" t="str">
            <v>Student</v>
          </cell>
          <cell r="J760">
            <v>0</v>
          </cell>
          <cell r="K760" t="str">
            <v/>
          </cell>
          <cell r="L760" t="str">
            <v>N</v>
          </cell>
          <cell r="M760">
            <v>0</v>
          </cell>
          <cell r="N760" t="str">
            <v/>
          </cell>
          <cell r="O760" t="str">
            <v>N</v>
          </cell>
          <cell r="P760">
            <v>0</v>
          </cell>
          <cell r="Q760" t="str">
            <v/>
          </cell>
          <cell r="R760" t="str">
            <v>N</v>
          </cell>
          <cell r="S760">
            <v>0</v>
          </cell>
          <cell r="T760" t="str">
            <v/>
          </cell>
          <cell r="U760" t="str">
            <v>N</v>
          </cell>
          <cell r="V760">
            <v>0</v>
          </cell>
          <cell r="W760" t="str">
            <v/>
          </cell>
          <cell r="X760" t="str">
            <v>N</v>
          </cell>
          <cell r="Y760">
            <v>0</v>
          </cell>
          <cell r="Z760">
            <v>0</v>
          </cell>
          <cell r="AA760">
            <v>0</v>
          </cell>
          <cell r="AB760">
            <v>115</v>
          </cell>
          <cell r="AC760">
            <v>564</v>
          </cell>
          <cell r="AD760" t="str">
            <v>HA181</v>
          </cell>
          <cell r="AE760" t="b">
            <v>0</v>
          </cell>
          <cell r="AG760" t="str">
            <v/>
          </cell>
          <cell r="AH760" t="str">
            <v>HA181</v>
          </cell>
        </row>
        <row r="761">
          <cell r="B761" t="str">
            <v>DR248</v>
          </cell>
          <cell r="C761" t="str">
            <v>Daniel</v>
          </cell>
          <cell r="D761" t="str">
            <v>Ryan</v>
          </cell>
          <cell r="E761" t="str">
            <v>Brunel</v>
          </cell>
          <cell r="F761" t="str">
            <v>Brunel</v>
          </cell>
          <cell r="G761" t="str">
            <v>Male</v>
          </cell>
          <cell r="H761" t="str">
            <v>N</v>
          </cell>
          <cell r="I761" t="str">
            <v>Student</v>
          </cell>
          <cell r="J761">
            <v>0</v>
          </cell>
          <cell r="K761" t="str">
            <v/>
          </cell>
          <cell r="L761" t="str">
            <v>N</v>
          </cell>
          <cell r="M761">
            <v>0</v>
          </cell>
          <cell r="N761" t="str">
            <v/>
          </cell>
          <cell r="O761" t="str">
            <v>N</v>
          </cell>
          <cell r="P761">
            <v>0</v>
          </cell>
          <cell r="Q761" t="str">
            <v/>
          </cell>
          <cell r="R761" t="str">
            <v>N</v>
          </cell>
          <cell r="S761">
            <v>0</v>
          </cell>
          <cell r="T761" t="str">
            <v/>
          </cell>
          <cell r="U761" t="str">
            <v>N</v>
          </cell>
          <cell r="V761">
            <v>0</v>
          </cell>
          <cell r="W761" t="str">
            <v/>
          </cell>
          <cell r="X761" t="str">
            <v>N</v>
          </cell>
          <cell r="Y761">
            <v>0</v>
          </cell>
          <cell r="Z761">
            <v>0</v>
          </cell>
          <cell r="AA761">
            <v>0</v>
          </cell>
          <cell r="AB761">
            <v>115</v>
          </cell>
          <cell r="AC761">
            <v>565</v>
          </cell>
          <cell r="AD761" t="str">
            <v>DR248</v>
          </cell>
          <cell r="AE761" t="b">
            <v>0</v>
          </cell>
          <cell r="AG761" t="str">
            <v/>
          </cell>
          <cell r="AH761" t="str">
            <v>DR248</v>
          </cell>
        </row>
        <row r="762">
          <cell r="B762" t="str">
            <v>JW918</v>
          </cell>
          <cell r="C762" t="str">
            <v>James</v>
          </cell>
          <cell r="D762" t="str">
            <v>Wei</v>
          </cell>
          <cell r="E762" t="str">
            <v>LSE</v>
          </cell>
          <cell r="F762" t="str">
            <v>LSE</v>
          </cell>
          <cell r="G762" t="str">
            <v>Male</v>
          </cell>
          <cell r="H762" t="str">
            <v>N</v>
          </cell>
          <cell r="I762" t="str">
            <v>Student</v>
          </cell>
          <cell r="J762">
            <v>0</v>
          </cell>
          <cell r="K762" t="str">
            <v/>
          </cell>
          <cell r="L762" t="str">
            <v>N</v>
          </cell>
          <cell r="M762">
            <v>0</v>
          </cell>
          <cell r="N762" t="str">
            <v/>
          </cell>
          <cell r="O762" t="str">
            <v>N</v>
          </cell>
          <cell r="P762">
            <v>0</v>
          </cell>
          <cell r="Q762" t="str">
            <v/>
          </cell>
          <cell r="R762" t="str">
            <v>N</v>
          </cell>
          <cell r="S762">
            <v>0</v>
          </cell>
          <cell r="T762" t="str">
            <v/>
          </cell>
          <cell r="U762" t="str">
            <v>N</v>
          </cell>
          <cell r="V762">
            <v>0</v>
          </cell>
          <cell r="W762" t="str">
            <v/>
          </cell>
          <cell r="X762" t="str">
            <v>N</v>
          </cell>
          <cell r="Y762">
            <v>0</v>
          </cell>
          <cell r="Z762">
            <v>0</v>
          </cell>
          <cell r="AA762">
            <v>0</v>
          </cell>
          <cell r="AB762">
            <v>115</v>
          </cell>
          <cell r="AC762">
            <v>566</v>
          </cell>
          <cell r="AD762" t="str">
            <v>JW918</v>
          </cell>
          <cell r="AE762" t="b">
            <v>0</v>
          </cell>
          <cell r="AG762" t="str">
            <v/>
          </cell>
          <cell r="AH762" t="str">
            <v>JW918</v>
          </cell>
        </row>
        <row r="763">
          <cell r="B763" t="str">
            <v>SW116</v>
          </cell>
          <cell r="C763" t="str">
            <v>Sydney </v>
          </cell>
          <cell r="D763" t="str">
            <v>Webb</v>
          </cell>
          <cell r="E763" t="str">
            <v>KCL</v>
          </cell>
          <cell r="F763" t="str">
            <v>King's</v>
          </cell>
          <cell r="G763" t="str">
            <v>Female</v>
          </cell>
          <cell r="H763" t="str">
            <v>N</v>
          </cell>
          <cell r="I763" t="str">
            <v>Student</v>
          </cell>
          <cell r="J763">
            <v>0</v>
          </cell>
          <cell r="K763" t="str">
            <v/>
          </cell>
          <cell r="L763" t="str">
            <v>N</v>
          </cell>
          <cell r="M763">
            <v>0</v>
          </cell>
          <cell r="N763" t="str">
            <v/>
          </cell>
          <cell r="O763" t="str">
            <v>N</v>
          </cell>
          <cell r="P763">
            <v>0</v>
          </cell>
          <cell r="Q763" t="str">
            <v/>
          </cell>
          <cell r="R763" t="str">
            <v>N</v>
          </cell>
          <cell r="S763">
            <v>0</v>
          </cell>
          <cell r="T763" t="str">
            <v/>
          </cell>
          <cell r="U763" t="str">
            <v>N</v>
          </cell>
          <cell r="V763">
            <v>0</v>
          </cell>
          <cell r="W763" t="str">
            <v/>
          </cell>
          <cell r="X763" t="str">
            <v>N</v>
          </cell>
          <cell r="Y763">
            <v>0</v>
          </cell>
          <cell r="Z763">
            <v>0</v>
          </cell>
          <cell r="AA763" t="b">
            <v>0</v>
          </cell>
          <cell r="AB763" t="str">
            <v/>
          </cell>
          <cell r="AC763" t="str">
            <v/>
          </cell>
          <cell r="AD763" t="str">
            <v>SW116</v>
          </cell>
          <cell r="AE763">
            <v>0</v>
          </cell>
          <cell r="AG763">
            <v>415</v>
          </cell>
          <cell r="AH763" t="str">
            <v>SW116</v>
          </cell>
        </row>
        <row r="764">
          <cell r="B764" t="str">
            <v>SC881</v>
          </cell>
          <cell r="C764" t="str">
            <v>Sally</v>
          </cell>
          <cell r="D764" t="str">
            <v>Cowler</v>
          </cell>
          <cell r="E764" t="str">
            <v>RVC</v>
          </cell>
          <cell r="F764" t="str">
            <v>RVC</v>
          </cell>
          <cell r="G764" t="str">
            <v>Female</v>
          </cell>
          <cell r="H764" t="str">
            <v>Y</v>
          </cell>
          <cell r="I764" t="str">
            <v>Student</v>
          </cell>
          <cell r="J764">
            <v>0</v>
          </cell>
          <cell r="K764" t="str">
            <v/>
          </cell>
          <cell r="L764" t="str">
            <v>N</v>
          </cell>
          <cell r="M764">
            <v>0</v>
          </cell>
          <cell r="N764" t="str">
            <v/>
          </cell>
          <cell r="O764" t="str">
            <v>N</v>
          </cell>
          <cell r="P764">
            <v>0</v>
          </cell>
          <cell r="Q764" t="str">
            <v/>
          </cell>
          <cell r="R764" t="str">
            <v>N</v>
          </cell>
          <cell r="S764">
            <v>0</v>
          </cell>
          <cell r="T764" t="str">
            <v/>
          </cell>
          <cell r="U764" t="str">
            <v>N</v>
          </cell>
          <cell r="V764">
            <v>0</v>
          </cell>
          <cell r="W764" t="str">
            <v/>
          </cell>
          <cell r="X764" t="str">
            <v>N</v>
          </cell>
          <cell r="Y764">
            <v>0</v>
          </cell>
          <cell r="Z764">
            <v>0</v>
          </cell>
          <cell r="AA764" t="b">
            <v>0</v>
          </cell>
          <cell r="AB764" t="str">
            <v/>
          </cell>
          <cell r="AC764" t="str">
            <v/>
          </cell>
          <cell r="AD764" t="str">
            <v>SC881</v>
          </cell>
          <cell r="AE764">
            <v>0</v>
          </cell>
          <cell r="AG764">
            <v>416</v>
          </cell>
          <cell r="AH764" t="str">
            <v>SC881</v>
          </cell>
        </row>
        <row r="765">
          <cell r="B765" t="str">
            <v>BW413</v>
          </cell>
          <cell r="C765" t="str">
            <v>Ben</v>
          </cell>
          <cell r="D765" t="str">
            <v>Waters</v>
          </cell>
          <cell r="E765" t="str">
            <v>LSE</v>
          </cell>
          <cell r="F765" t="str">
            <v>LSE</v>
          </cell>
          <cell r="G765" t="str">
            <v>Male</v>
          </cell>
          <cell r="H765" t="str">
            <v>N</v>
          </cell>
          <cell r="I765" t="str">
            <v>Student</v>
          </cell>
          <cell r="J765">
            <v>0</v>
          </cell>
          <cell r="K765" t="str">
            <v/>
          </cell>
          <cell r="L765" t="str">
            <v>N</v>
          </cell>
          <cell r="M765">
            <v>0</v>
          </cell>
          <cell r="N765" t="str">
            <v/>
          </cell>
          <cell r="O765" t="str">
            <v>N</v>
          </cell>
          <cell r="P765">
            <v>0</v>
          </cell>
          <cell r="Q765" t="str">
            <v/>
          </cell>
          <cell r="R765" t="str">
            <v>N</v>
          </cell>
          <cell r="S765">
            <v>0</v>
          </cell>
          <cell r="T765" t="str">
            <v/>
          </cell>
          <cell r="U765" t="str">
            <v>N</v>
          </cell>
          <cell r="V765">
            <v>0</v>
          </cell>
          <cell r="W765" t="str">
            <v/>
          </cell>
          <cell r="X765" t="str">
            <v>N</v>
          </cell>
          <cell r="Y765">
            <v>0</v>
          </cell>
          <cell r="Z765">
            <v>0</v>
          </cell>
          <cell r="AA765">
            <v>0</v>
          </cell>
          <cell r="AB765">
            <v>115</v>
          </cell>
          <cell r="AC765">
            <v>567</v>
          </cell>
          <cell r="AD765" t="str">
            <v>BW413</v>
          </cell>
          <cell r="AE765" t="b">
            <v>0</v>
          </cell>
          <cell r="AG765" t="str">
            <v/>
          </cell>
          <cell r="AH765" t="str">
            <v>BW413</v>
          </cell>
        </row>
        <row r="766">
          <cell r="B766" t="str">
            <v>HM187</v>
          </cell>
          <cell r="C766" t="str">
            <v>Hamish </v>
          </cell>
          <cell r="D766" t="str">
            <v>Mundell</v>
          </cell>
          <cell r="E766" t="str">
            <v>LSE</v>
          </cell>
          <cell r="F766" t="str">
            <v>LSE</v>
          </cell>
          <cell r="G766" t="str">
            <v>Male</v>
          </cell>
          <cell r="H766" t="str">
            <v>N</v>
          </cell>
          <cell r="I766" t="str">
            <v>Student</v>
          </cell>
          <cell r="J766">
            <v>0</v>
          </cell>
          <cell r="K766" t="str">
            <v/>
          </cell>
          <cell r="L766" t="str">
            <v>N</v>
          </cell>
          <cell r="M766">
            <v>0</v>
          </cell>
          <cell r="N766" t="str">
            <v/>
          </cell>
          <cell r="O766" t="str">
            <v>N</v>
          </cell>
          <cell r="P766">
            <v>0</v>
          </cell>
          <cell r="Q766" t="str">
            <v/>
          </cell>
          <cell r="R766" t="str">
            <v>N</v>
          </cell>
          <cell r="S766">
            <v>0</v>
          </cell>
          <cell r="T766" t="str">
            <v/>
          </cell>
          <cell r="U766" t="str">
            <v>N</v>
          </cell>
          <cell r="V766">
            <v>0</v>
          </cell>
          <cell r="W766" t="str">
            <v/>
          </cell>
          <cell r="X766" t="str">
            <v>N</v>
          </cell>
          <cell r="Y766">
            <v>0</v>
          </cell>
          <cell r="Z766">
            <v>0</v>
          </cell>
          <cell r="AA766">
            <v>0</v>
          </cell>
          <cell r="AB766">
            <v>115</v>
          </cell>
          <cell r="AC766">
            <v>568</v>
          </cell>
          <cell r="AD766" t="str">
            <v>HM187</v>
          </cell>
          <cell r="AE766" t="b">
            <v>0</v>
          </cell>
          <cell r="AG766" t="str">
            <v/>
          </cell>
          <cell r="AH766" t="str">
            <v>HM187</v>
          </cell>
        </row>
        <row r="767">
          <cell r="B767" t="str">
            <v>MF321</v>
          </cell>
          <cell r="C767" t="str">
            <v>Maia</v>
          </cell>
          <cell r="D767" t="str">
            <v>Forde</v>
          </cell>
          <cell r="E767" t="str">
            <v>St Georges</v>
          </cell>
          <cell r="F767" t="str">
            <v>St George's</v>
          </cell>
          <cell r="G767" t="str">
            <v>Female</v>
          </cell>
          <cell r="H767" t="str">
            <v>Y</v>
          </cell>
          <cell r="I767" t="str">
            <v>Student</v>
          </cell>
          <cell r="J767">
            <v>0</v>
          </cell>
          <cell r="K767" t="str">
            <v/>
          </cell>
          <cell r="L767" t="str">
            <v>N</v>
          </cell>
          <cell r="M767">
            <v>0</v>
          </cell>
          <cell r="N767" t="str">
            <v/>
          </cell>
          <cell r="O767" t="str">
            <v>N</v>
          </cell>
          <cell r="P767">
            <v>0</v>
          </cell>
          <cell r="Q767" t="str">
            <v/>
          </cell>
          <cell r="R767" t="str">
            <v>N</v>
          </cell>
          <cell r="S767">
            <v>0</v>
          </cell>
          <cell r="T767" t="str">
            <v/>
          </cell>
          <cell r="U767" t="str">
            <v>N</v>
          </cell>
          <cell r="V767">
            <v>0</v>
          </cell>
          <cell r="W767" t="str">
            <v/>
          </cell>
          <cell r="X767" t="str">
            <v>N</v>
          </cell>
          <cell r="Y767">
            <v>0</v>
          </cell>
          <cell r="Z767">
            <v>0</v>
          </cell>
          <cell r="AA767" t="b">
            <v>0</v>
          </cell>
          <cell r="AB767" t="str">
            <v/>
          </cell>
          <cell r="AC767" t="str">
            <v/>
          </cell>
          <cell r="AD767" t="str">
            <v>MF321</v>
          </cell>
          <cell r="AE767">
            <v>0</v>
          </cell>
          <cell r="AG767">
            <v>417</v>
          </cell>
          <cell r="AH767" t="str">
            <v>MF321</v>
          </cell>
        </row>
        <row r="768">
          <cell r="B768" t="str">
            <v>AH123</v>
          </cell>
          <cell r="C768" t="str">
            <v>Alan</v>
          </cell>
          <cell r="D768" t="str">
            <v>Hasanic</v>
          </cell>
          <cell r="E768" t="str">
            <v>St Georges</v>
          </cell>
          <cell r="F768" t="str">
            <v>St George's</v>
          </cell>
          <cell r="G768" t="str">
            <v>Male</v>
          </cell>
          <cell r="H768" t="str">
            <v>Y</v>
          </cell>
          <cell r="I768" t="str">
            <v>Student</v>
          </cell>
          <cell r="J768">
            <v>0</v>
          </cell>
          <cell r="K768" t="str">
            <v/>
          </cell>
          <cell r="L768" t="str">
            <v>N</v>
          </cell>
          <cell r="M768">
            <v>0</v>
          </cell>
          <cell r="N768" t="str">
            <v/>
          </cell>
          <cell r="O768" t="str">
            <v>N</v>
          </cell>
          <cell r="P768">
            <v>0</v>
          </cell>
          <cell r="Q768" t="str">
            <v/>
          </cell>
          <cell r="R768" t="str">
            <v>N</v>
          </cell>
          <cell r="S768">
            <v>0</v>
          </cell>
          <cell r="T768" t="str">
            <v/>
          </cell>
          <cell r="U768" t="str">
            <v>N</v>
          </cell>
          <cell r="V768">
            <v>0</v>
          </cell>
          <cell r="W768" t="str">
            <v/>
          </cell>
          <cell r="X768" t="str">
            <v>N</v>
          </cell>
          <cell r="Y768">
            <v>0</v>
          </cell>
          <cell r="Z768">
            <v>0</v>
          </cell>
          <cell r="AA768">
            <v>0</v>
          </cell>
          <cell r="AB768">
            <v>115</v>
          </cell>
          <cell r="AC768">
            <v>569</v>
          </cell>
          <cell r="AD768" t="str">
            <v>AH123</v>
          </cell>
          <cell r="AE768" t="b">
            <v>0</v>
          </cell>
          <cell r="AG768" t="str">
            <v/>
          </cell>
          <cell r="AH768" t="str">
            <v>AH123</v>
          </cell>
        </row>
        <row r="769">
          <cell r="B769" t="str">
            <v>WM613</v>
          </cell>
          <cell r="C769" t="str">
            <v>Waleed</v>
          </cell>
          <cell r="D769" t="str">
            <v>Malik</v>
          </cell>
          <cell r="E769" t="str">
            <v>LSE</v>
          </cell>
          <cell r="F769" t="str">
            <v>LSE</v>
          </cell>
          <cell r="G769" t="str">
            <v>Male</v>
          </cell>
          <cell r="H769" t="str">
            <v>N</v>
          </cell>
          <cell r="I769" t="str">
            <v>Student</v>
          </cell>
          <cell r="J769">
            <v>0</v>
          </cell>
          <cell r="K769" t="str">
            <v/>
          </cell>
          <cell r="L769" t="str">
            <v>N</v>
          </cell>
          <cell r="M769">
            <v>0</v>
          </cell>
          <cell r="N769" t="str">
            <v/>
          </cell>
          <cell r="O769" t="str">
            <v>N</v>
          </cell>
          <cell r="P769">
            <v>0</v>
          </cell>
          <cell r="Q769" t="str">
            <v/>
          </cell>
          <cell r="R769" t="str">
            <v>N</v>
          </cell>
          <cell r="S769">
            <v>0</v>
          </cell>
          <cell r="T769" t="str">
            <v/>
          </cell>
          <cell r="U769" t="str">
            <v>N</v>
          </cell>
          <cell r="V769">
            <v>0</v>
          </cell>
          <cell r="W769" t="str">
            <v/>
          </cell>
          <cell r="X769" t="str">
            <v>N</v>
          </cell>
          <cell r="Y769">
            <v>0</v>
          </cell>
          <cell r="Z769">
            <v>0</v>
          </cell>
          <cell r="AA769">
            <v>0</v>
          </cell>
          <cell r="AB769">
            <v>115</v>
          </cell>
          <cell r="AC769">
            <v>570</v>
          </cell>
          <cell r="AD769" t="str">
            <v>WM613</v>
          </cell>
          <cell r="AE769" t="b">
            <v>0</v>
          </cell>
          <cell r="AG769" t="str">
            <v/>
          </cell>
          <cell r="AH769" t="str">
            <v>WM613</v>
          </cell>
        </row>
        <row r="770">
          <cell r="B770" t="str">
            <v>JG858</v>
          </cell>
          <cell r="C770" t="str">
            <v>Jessica</v>
          </cell>
          <cell r="D770" t="str">
            <v>Gilchrist</v>
          </cell>
          <cell r="E770" t="str">
            <v>St Georges</v>
          </cell>
          <cell r="F770" t="str">
            <v>St George's</v>
          </cell>
          <cell r="G770" t="str">
            <v>Female</v>
          </cell>
          <cell r="H770" t="str">
            <v>Y</v>
          </cell>
          <cell r="I770" t="str">
            <v>Student</v>
          </cell>
          <cell r="J770">
            <v>0</v>
          </cell>
          <cell r="K770" t="str">
            <v/>
          </cell>
          <cell r="L770" t="str">
            <v>N</v>
          </cell>
          <cell r="M770">
            <v>0</v>
          </cell>
          <cell r="N770" t="str">
            <v/>
          </cell>
          <cell r="O770" t="str">
            <v>N</v>
          </cell>
          <cell r="P770">
            <v>0</v>
          </cell>
          <cell r="Q770" t="str">
            <v/>
          </cell>
          <cell r="R770" t="str">
            <v>N</v>
          </cell>
          <cell r="S770">
            <v>0</v>
          </cell>
          <cell r="T770" t="str">
            <v/>
          </cell>
          <cell r="U770" t="str">
            <v>N</v>
          </cell>
          <cell r="V770">
            <v>0</v>
          </cell>
          <cell r="W770" t="str">
            <v/>
          </cell>
          <cell r="X770" t="str">
            <v>N</v>
          </cell>
          <cell r="Y770">
            <v>0</v>
          </cell>
          <cell r="Z770">
            <v>0</v>
          </cell>
          <cell r="AA770" t="b">
            <v>0</v>
          </cell>
          <cell r="AB770" t="str">
            <v/>
          </cell>
          <cell r="AC770" t="str">
            <v/>
          </cell>
          <cell r="AD770" t="str">
            <v>JG858</v>
          </cell>
          <cell r="AE770">
            <v>0</v>
          </cell>
          <cell r="AG770">
            <v>418</v>
          </cell>
          <cell r="AH770" t="str">
            <v>JG858</v>
          </cell>
        </row>
        <row r="771">
          <cell r="B771" t="str">
            <v>TL323</v>
          </cell>
          <cell r="C771" t="str">
            <v>Tim</v>
          </cell>
          <cell r="D771" t="str">
            <v>Lee</v>
          </cell>
          <cell r="E771" t="str">
            <v>Barts</v>
          </cell>
          <cell r="F771" t="str">
            <v>Barts</v>
          </cell>
          <cell r="G771" t="str">
            <v>Male</v>
          </cell>
          <cell r="H771" t="str">
            <v>Y</v>
          </cell>
          <cell r="I771" t="str">
            <v>Student</v>
          </cell>
          <cell r="J771">
            <v>0</v>
          </cell>
          <cell r="K771" t="str">
            <v/>
          </cell>
          <cell r="L771" t="str">
            <v>N</v>
          </cell>
          <cell r="M771">
            <v>0</v>
          </cell>
          <cell r="N771" t="str">
            <v/>
          </cell>
          <cell r="O771" t="str">
            <v>N</v>
          </cell>
          <cell r="P771">
            <v>0</v>
          </cell>
          <cell r="Q771" t="str">
            <v/>
          </cell>
          <cell r="R771" t="str">
            <v>N</v>
          </cell>
          <cell r="S771">
            <v>0</v>
          </cell>
          <cell r="T771" t="str">
            <v/>
          </cell>
          <cell r="U771" t="str">
            <v>N</v>
          </cell>
          <cell r="V771">
            <v>0</v>
          </cell>
          <cell r="W771" t="str">
            <v/>
          </cell>
          <cell r="X771" t="str">
            <v>N</v>
          </cell>
          <cell r="Y771">
            <v>0</v>
          </cell>
          <cell r="Z771">
            <v>0</v>
          </cell>
          <cell r="AA771">
            <v>0</v>
          </cell>
          <cell r="AB771">
            <v>115</v>
          </cell>
          <cell r="AC771">
            <v>571</v>
          </cell>
          <cell r="AD771" t="str">
            <v>TL323</v>
          </cell>
          <cell r="AE771" t="b">
            <v>0</v>
          </cell>
          <cell r="AG771" t="str">
            <v/>
          </cell>
          <cell r="AH771" t="str">
            <v>TL323</v>
          </cell>
        </row>
        <row r="772">
          <cell r="B772" t="str">
            <v>CS810</v>
          </cell>
          <cell r="C772" t="str">
            <v>Charles</v>
          </cell>
          <cell r="D772" t="str">
            <v>Silvey</v>
          </cell>
          <cell r="E772" t="str">
            <v>LSE</v>
          </cell>
          <cell r="F772" t="str">
            <v>LSE</v>
          </cell>
          <cell r="G772" t="str">
            <v>Male</v>
          </cell>
          <cell r="H772" t="str">
            <v>N</v>
          </cell>
          <cell r="I772" t="str">
            <v>Student</v>
          </cell>
          <cell r="J772">
            <v>0</v>
          </cell>
          <cell r="K772" t="str">
            <v/>
          </cell>
          <cell r="L772" t="str">
            <v>N</v>
          </cell>
          <cell r="M772">
            <v>0</v>
          </cell>
          <cell r="N772" t="str">
            <v/>
          </cell>
          <cell r="O772" t="str">
            <v>N</v>
          </cell>
          <cell r="P772">
            <v>0</v>
          </cell>
          <cell r="Q772" t="str">
            <v/>
          </cell>
          <cell r="R772" t="str">
            <v>N</v>
          </cell>
          <cell r="S772">
            <v>0</v>
          </cell>
          <cell r="T772" t="str">
            <v/>
          </cell>
          <cell r="U772" t="str">
            <v>N</v>
          </cell>
          <cell r="V772">
            <v>0</v>
          </cell>
          <cell r="W772" t="str">
            <v/>
          </cell>
          <cell r="X772" t="str">
            <v>N</v>
          </cell>
          <cell r="Y772">
            <v>0</v>
          </cell>
          <cell r="Z772">
            <v>0</v>
          </cell>
          <cell r="AA772">
            <v>0</v>
          </cell>
          <cell r="AB772">
            <v>115</v>
          </cell>
          <cell r="AC772">
            <v>572</v>
          </cell>
          <cell r="AD772" t="str">
            <v>CS810</v>
          </cell>
          <cell r="AE772" t="b">
            <v>0</v>
          </cell>
          <cell r="AG772" t="str">
            <v/>
          </cell>
          <cell r="AH772" t="str">
            <v>CS810</v>
          </cell>
        </row>
        <row r="773">
          <cell r="B773" t="str">
            <v>LW793</v>
          </cell>
          <cell r="C773" t="str">
            <v>Layla</v>
          </cell>
          <cell r="D773" t="str">
            <v>Walker Lawrence</v>
          </cell>
          <cell r="E773" t="str">
            <v>St Georges</v>
          </cell>
          <cell r="F773" t="str">
            <v>St George's</v>
          </cell>
          <cell r="G773" t="str">
            <v>Female</v>
          </cell>
          <cell r="H773" t="str">
            <v>Y</v>
          </cell>
          <cell r="I773" t="str">
            <v>Student</v>
          </cell>
          <cell r="J773">
            <v>0</v>
          </cell>
          <cell r="K773" t="str">
            <v/>
          </cell>
          <cell r="L773" t="str">
            <v>N</v>
          </cell>
          <cell r="M773">
            <v>0</v>
          </cell>
          <cell r="N773" t="str">
            <v/>
          </cell>
          <cell r="O773" t="str">
            <v>N</v>
          </cell>
          <cell r="P773">
            <v>0</v>
          </cell>
          <cell r="Q773" t="str">
            <v/>
          </cell>
          <cell r="R773" t="str">
            <v>N</v>
          </cell>
          <cell r="S773">
            <v>0</v>
          </cell>
          <cell r="T773" t="str">
            <v/>
          </cell>
          <cell r="U773" t="str">
            <v>N</v>
          </cell>
          <cell r="V773">
            <v>0</v>
          </cell>
          <cell r="W773" t="str">
            <v/>
          </cell>
          <cell r="X773" t="str">
            <v>N</v>
          </cell>
          <cell r="Y773">
            <v>0</v>
          </cell>
          <cell r="Z773">
            <v>0</v>
          </cell>
          <cell r="AA773" t="b">
            <v>0</v>
          </cell>
          <cell r="AB773" t="str">
            <v/>
          </cell>
          <cell r="AC773" t="str">
            <v/>
          </cell>
          <cell r="AD773" t="str">
            <v>LW793</v>
          </cell>
          <cell r="AE773">
            <v>0</v>
          </cell>
          <cell r="AG773">
            <v>419</v>
          </cell>
          <cell r="AH773" t="str">
            <v>LW793</v>
          </cell>
        </row>
        <row r="774">
          <cell r="B774" t="str">
            <v>RA859</v>
          </cell>
          <cell r="C774" t="str">
            <v>Ramat</v>
          </cell>
          <cell r="D774" t="str">
            <v>Ayoola</v>
          </cell>
          <cell r="E774" t="str">
            <v>St Georges</v>
          </cell>
          <cell r="F774" t="str">
            <v>St George's</v>
          </cell>
          <cell r="G774" t="str">
            <v>Female</v>
          </cell>
          <cell r="H774" t="str">
            <v>Y</v>
          </cell>
          <cell r="I774" t="str">
            <v>Student</v>
          </cell>
          <cell r="J774">
            <v>0</v>
          </cell>
          <cell r="K774" t="str">
            <v/>
          </cell>
          <cell r="L774" t="str">
            <v>N</v>
          </cell>
          <cell r="M774">
            <v>0</v>
          </cell>
          <cell r="N774" t="str">
            <v/>
          </cell>
          <cell r="O774" t="str">
            <v>N</v>
          </cell>
          <cell r="P774">
            <v>0</v>
          </cell>
          <cell r="Q774" t="str">
            <v/>
          </cell>
          <cell r="R774" t="str">
            <v>N</v>
          </cell>
          <cell r="S774">
            <v>0</v>
          </cell>
          <cell r="T774" t="str">
            <v/>
          </cell>
          <cell r="U774" t="str">
            <v>N</v>
          </cell>
          <cell r="V774">
            <v>0</v>
          </cell>
          <cell r="W774" t="str">
            <v/>
          </cell>
          <cell r="X774" t="str">
            <v>N</v>
          </cell>
          <cell r="Y774">
            <v>0</v>
          </cell>
          <cell r="Z774">
            <v>0</v>
          </cell>
          <cell r="AA774" t="b">
            <v>0</v>
          </cell>
          <cell r="AB774" t="str">
            <v/>
          </cell>
          <cell r="AC774" t="str">
            <v/>
          </cell>
          <cell r="AD774" t="str">
            <v>RA859</v>
          </cell>
          <cell r="AE774">
            <v>0</v>
          </cell>
          <cell r="AG774">
            <v>420</v>
          </cell>
          <cell r="AH774" t="str">
            <v>RA859</v>
          </cell>
        </row>
        <row r="775">
          <cell r="B775" t="str">
            <v>SM308</v>
          </cell>
          <cell r="C775" t="str">
            <v>Sam</v>
          </cell>
          <cell r="D775" t="str">
            <v>Massias</v>
          </cell>
          <cell r="E775" t="str">
            <v>St Georges</v>
          </cell>
          <cell r="F775" t="str">
            <v>St George's</v>
          </cell>
          <cell r="G775" t="str">
            <v>Male</v>
          </cell>
          <cell r="H775" t="str">
            <v>Y</v>
          </cell>
          <cell r="I775" t="str">
            <v>Student</v>
          </cell>
          <cell r="J775">
            <v>0</v>
          </cell>
          <cell r="K775" t="str">
            <v/>
          </cell>
          <cell r="L775" t="str">
            <v>N</v>
          </cell>
          <cell r="M775">
            <v>0</v>
          </cell>
          <cell r="N775" t="str">
            <v/>
          </cell>
          <cell r="O775" t="str">
            <v>N</v>
          </cell>
          <cell r="P775">
            <v>0</v>
          </cell>
          <cell r="Q775" t="str">
            <v/>
          </cell>
          <cell r="R775" t="str">
            <v>N</v>
          </cell>
          <cell r="S775">
            <v>0</v>
          </cell>
          <cell r="T775" t="str">
            <v/>
          </cell>
          <cell r="U775" t="str">
            <v>N</v>
          </cell>
          <cell r="V775">
            <v>0</v>
          </cell>
          <cell r="W775" t="str">
            <v/>
          </cell>
          <cell r="X775" t="str">
            <v>N</v>
          </cell>
          <cell r="Y775">
            <v>0</v>
          </cell>
          <cell r="Z775">
            <v>0</v>
          </cell>
          <cell r="AA775">
            <v>0</v>
          </cell>
          <cell r="AB775">
            <v>115</v>
          </cell>
          <cell r="AC775">
            <v>573</v>
          </cell>
          <cell r="AD775" t="str">
            <v>SM308</v>
          </cell>
          <cell r="AE775" t="b">
            <v>0</v>
          </cell>
          <cell r="AG775" t="str">
            <v/>
          </cell>
          <cell r="AH775" t="str">
            <v>SM308</v>
          </cell>
        </row>
        <row r="776">
          <cell r="B776" t="str">
            <v>HL149</v>
          </cell>
          <cell r="C776" t="str">
            <v>Hannah</v>
          </cell>
          <cell r="D776" t="str">
            <v>Lidbetter</v>
          </cell>
          <cell r="E776" t="str">
            <v>St Georges</v>
          </cell>
          <cell r="F776" t="str">
            <v>St George's</v>
          </cell>
          <cell r="G776" t="str">
            <v>Female</v>
          </cell>
          <cell r="H776" t="str">
            <v>Y</v>
          </cell>
          <cell r="I776" t="str">
            <v>Student</v>
          </cell>
          <cell r="J776">
            <v>0</v>
          </cell>
          <cell r="K776" t="str">
            <v/>
          </cell>
          <cell r="L776" t="str">
            <v>N</v>
          </cell>
          <cell r="M776">
            <v>0</v>
          </cell>
          <cell r="N776" t="str">
            <v/>
          </cell>
          <cell r="O776" t="str">
            <v>N</v>
          </cell>
          <cell r="P776">
            <v>0</v>
          </cell>
          <cell r="Q776" t="str">
            <v/>
          </cell>
          <cell r="R776" t="str">
            <v>N</v>
          </cell>
          <cell r="S776">
            <v>0</v>
          </cell>
          <cell r="T776" t="str">
            <v/>
          </cell>
          <cell r="U776" t="str">
            <v>N</v>
          </cell>
          <cell r="V776">
            <v>0</v>
          </cell>
          <cell r="W776" t="str">
            <v/>
          </cell>
          <cell r="X776" t="str">
            <v>N</v>
          </cell>
          <cell r="Y776">
            <v>0</v>
          </cell>
          <cell r="Z776">
            <v>0</v>
          </cell>
          <cell r="AA776" t="b">
            <v>0</v>
          </cell>
          <cell r="AB776" t="str">
            <v/>
          </cell>
          <cell r="AC776" t="str">
            <v/>
          </cell>
          <cell r="AD776" t="str">
            <v>HL149</v>
          </cell>
          <cell r="AE776">
            <v>0</v>
          </cell>
          <cell r="AG776">
            <v>421</v>
          </cell>
          <cell r="AH776" t="str">
            <v>HL149</v>
          </cell>
        </row>
        <row r="777">
          <cell r="B777" t="str">
            <v>MO660</v>
          </cell>
          <cell r="C777" t="str">
            <v>Molly</v>
          </cell>
          <cell r="D777" t="str">
            <v>O'Donnell</v>
          </cell>
          <cell r="E777" t="str">
            <v>St Georges</v>
          </cell>
          <cell r="F777" t="str">
            <v>St George's</v>
          </cell>
          <cell r="G777" t="str">
            <v>Female</v>
          </cell>
          <cell r="H777" t="str">
            <v>Y</v>
          </cell>
          <cell r="I777" t="str">
            <v>Student</v>
          </cell>
          <cell r="J777">
            <v>0</v>
          </cell>
          <cell r="K777" t="str">
            <v/>
          </cell>
          <cell r="L777" t="str">
            <v>N</v>
          </cell>
          <cell r="M777">
            <v>0</v>
          </cell>
          <cell r="N777" t="str">
            <v/>
          </cell>
          <cell r="O777" t="str">
            <v>N</v>
          </cell>
          <cell r="P777">
            <v>0</v>
          </cell>
          <cell r="Q777" t="str">
            <v/>
          </cell>
          <cell r="R777" t="str">
            <v>N</v>
          </cell>
          <cell r="S777">
            <v>0</v>
          </cell>
          <cell r="T777" t="str">
            <v/>
          </cell>
          <cell r="U777" t="str">
            <v>N</v>
          </cell>
          <cell r="V777">
            <v>0</v>
          </cell>
          <cell r="W777" t="str">
            <v/>
          </cell>
          <cell r="X777" t="str">
            <v>N</v>
          </cell>
          <cell r="Y777">
            <v>0</v>
          </cell>
          <cell r="Z777">
            <v>0</v>
          </cell>
          <cell r="AA777" t="b">
            <v>0</v>
          </cell>
          <cell r="AB777" t="str">
            <v/>
          </cell>
          <cell r="AC777" t="str">
            <v/>
          </cell>
          <cell r="AD777" t="str">
            <v>MO660</v>
          </cell>
          <cell r="AE777">
            <v>0</v>
          </cell>
          <cell r="AG777">
            <v>422</v>
          </cell>
          <cell r="AH777" t="str">
            <v>MO660</v>
          </cell>
        </row>
        <row r="778">
          <cell r="B778" t="str">
            <v>OA819</v>
          </cell>
          <cell r="C778" t="str">
            <v>Olasoji</v>
          </cell>
          <cell r="D778" t="str">
            <v>Ajayi</v>
          </cell>
          <cell r="E778">
            <v>0</v>
          </cell>
          <cell r="F778" t="str">
            <v>Guest</v>
          </cell>
          <cell r="G778" t="str">
            <v>Male</v>
          </cell>
          <cell r="H778" t="str">
            <v>N</v>
          </cell>
          <cell r="I778" t="str">
            <v>Guest</v>
          </cell>
          <cell r="J778">
            <v>0</v>
          </cell>
          <cell r="K778" t="str">
            <v/>
          </cell>
          <cell r="L778" t="str">
            <v>N</v>
          </cell>
          <cell r="M778">
            <v>0</v>
          </cell>
          <cell r="N778" t="str">
            <v/>
          </cell>
          <cell r="O778" t="str">
            <v>N</v>
          </cell>
          <cell r="P778">
            <v>0</v>
          </cell>
          <cell r="Q778" t="str">
            <v/>
          </cell>
          <cell r="R778" t="str">
            <v>N</v>
          </cell>
          <cell r="S778">
            <v>0</v>
          </cell>
          <cell r="T778" t="str">
            <v/>
          </cell>
          <cell r="U778" t="str">
            <v>N</v>
          </cell>
          <cell r="V778">
            <v>0</v>
          </cell>
          <cell r="W778" t="str">
            <v/>
          </cell>
          <cell r="X778" t="str">
            <v>N</v>
          </cell>
          <cell r="Y778">
            <v>0</v>
          </cell>
          <cell r="Z778">
            <v>0</v>
          </cell>
          <cell r="AA778">
            <v>0</v>
          </cell>
          <cell r="AB778">
            <v>115</v>
          </cell>
          <cell r="AC778">
            <v>574</v>
          </cell>
          <cell r="AD778" t="str">
            <v>OA819</v>
          </cell>
          <cell r="AE778" t="b">
            <v>0</v>
          </cell>
          <cell r="AG778" t="str">
            <v/>
          </cell>
          <cell r="AH778" t="str">
            <v>OA819</v>
          </cell>
        </row>
        <row r="779">
          <cell r="B779" t="str">
            <v>AT933</v>
          </cell>
          <cell r="C779" t="str">
            <v>Alexander</v>
          </cell>
          <cell r="D779" t="str">
            <v>Thorne</v>
          </cell>
          <cell r="E779">
            <v>0</v>
          </cell>
          <cell r="F779" t="str">
            <v>Guest</v>
          </cell>
          <cell r="G779" t="str">
            <v>Male</v>
          </cell>
          <cell r="H779" t="str">
            <v>N</v>
          </cell>
          <cell r="I779" t="str">
            <v>Guest</v>
          </cell>
          <cell r="J779">
            <v>0</v>
          </cell>
          <cell r="K779" t="str">
            <v/>
          </cell>
          <cell r="L779" t="str">
            <v>N</v>
          </cell>
          <cell r="M779">
            <v>0</v>
          </cell>
          <cell r="N779" t="str">
            <v/>
          </cell>
          <cell r="O779" t="str">
            <v>N</v>
          </cell>
          <cell r="P779">
            <v>0</v>
          </cell>
          <cell r="Q779" t="str">
            <v/>
          </cell>
          <cell r="R779" t="str">
            <v>N</v>
          </cell>
          <cell r="S779">
            <v>0</v>
          </cell>
          <cell r="T779" t="str">
            <v/>
          </cell>
          <cell r="U779" t="str">
            <v>N</v>
          </cell>
          <cell r="V779">
            <v>0</v>
          </cell>
          <cell r="W779" t="str">
            <v/>
          </cell>
          <cell r="X779" t="str">
            <v>N</v>
          </cell>
          <cell r="Y779">
            <v>0</v>
          </cell>
          <cell r="Z779">
            <v>0</v>
          </cell>
          <cell r="AA779">
            <v>0</v>
          </cell>
          <cell r="AB779">
            <v>115</v>
          </cell>
          <cell r="AC779">
            <v>575</v>
          </cell>
          <cell r="AD779" t="str">
            <v>AT933</v>
          </cell>
          <cell r="AE779" t="b">
            <v>0</v>
          </cell>
          <cell r="AG779" t="str">
            <v/>
          </cell>
          <cell r="AH779" t="str">
            <v>AT933</v>
          </cell>
        </row>
        <row r="780">
          <cell r="B780" t="str">
            <v>SK894</v>
          </cell>
          <cell r="C780" t="str">
            <v>Seth</v>
          </cell>
          <cell r="D780" t="str">
            <v>Kennard</v>
          </cell>
          <cell r="E780" t="str">
            <v>RVC</v>
          </cell>
          <cell r="F780" t="str">
            <v>RVC</v>
          </cell>
          <cell r="G780" t="str">
            <v>Male</v>
          </cell>
          <cell r="H780" t="str">
            <v>Y</v>
          </cell>
          <cell r="I780" t="str">
            <v>Student</v>
          </cell>
          <cell r="J780">
            <v>0</v>
          </cell>
          <cell r="K780" t="str">
            <v/>
          </cell>
          <cell r="L780" t="str">
            <v>N</v>
          </cell>
          <cell r="M780">
            <v>0</v>
          </cell>
          <cell r="N780" t="str">
            <v/>
          </cell>
          <cell r="O780" t="str">
            <v>N</v>
          </cell>
          <cell r="P780">
            <v>0</v>
          </cell>
          <cell r="Q780" t="str">
            <v/>
          </cell>
          <cell r="R780" t="str">
            <v>N</v>
          </cell>
          <cell r="S780">
            <v>0</v>
          </cell>
          <cell r="T780" t="str">
            <v/>
          </cell>
          <cell r="U780" t="str">
            <v>N</v>
          </cell>
          <cell r="V780">
            <v>0</v>
          </cell>
          <cell r="W780" t="str">
            <v/>
          </cell>
          <cell r="X780" t="str">
            <v>N</v>
          </cell>
          <cell r="Y780">
            <v>0</v>
          </cell>
          <cell r="Z780">
            <v>0</v>
          </cell>
          <cell r="AA780">
            <v>0</v>
          </cell>
          <cell r="AB780">
            <v>115</v>
          </cell>
          <cell r="AC780">
            <v>576</v>
          </cell>
          <cell r="AD780" t="str">
            <v>SK894</v>
          </cell>
          <cell r="AE780" t="b">
            <v>0</v>
          </cell>
          <cell r="AG780" t="str">
            <v/>
          </cell>
          <cell r="AH780" t="str">
            <v>SK894</v>
          </cell>
        </row>
        <row r="781">
          <cell r="B781" t="str">
            <v>ZL539</v>
          </cell>
          <cell r="C781" t="str">
            <v>Zhi Ling</v>
          </cell>
          <cell r="D781" t="str">
            <v>Lim</v>
          </cell>
          <cell r="E781" t="str">
            <v>KCL</v>
          </cell>
          <cell r="F781" t="str">
            <v>King's</v>
          </cell>
          <cell r="G781" t="str">
            <v>Female</v>
          </cell>
          <cell r="H781" t="str">
            <v>N</v>
          </cell>
          <cell r="I781" t="str">
            <v>Student</v>
          </cell>
          <cell r="J781">
            <v>0</v>
          </cell>
          <cell r="K781" t="str">
            <v/>
          </cell>
          <cell r="L781" t="str">
            <v>N</v>
          </cell>
          <cell r="M781">
            <v>0</v>
          </cell>
          <cell r="N781" t="str">
            <v/>
          </cell>
          <cell r="O781" t="str">
            <v>N</v>
          </cell>
          <cell r="P781">
            <v>0</v>
          </cell>
          <cell r="Q781" t="str">
            <v/>
          </cell>
          <cell r="R781" t="str">
            <v>N</v>
          </cell>
          <cell r="S781">
            <v>0</v>
          </cell>
          <cell r="T781" t="str">
            <v/>
          </cell>
          <cell r="U781" t="str">
            <v>N</v>
          </cell>
          <cell r="V781">
            <v>0</v>
          </cell>
          <cell r="W781" t="str">
            <v/>
          </cell>
          <cell r="X781" t="str">
            <v>N</v>
          </cell>
          <cell r="Y781">
            <v>0</v>
          </cell>
          <cell r="Z781">
            <v>0</v>
          </cell>
          <cell r="AA781" t="b">
            <v>0</v>
          </cell>
          <cell r="AB781" t="str">
            <v/>
          </cell>
          <cell r="AC781" t="str">
            <v/>
          </cell>
          <cell r="AD781" t="str">
            <v>ZL539</v>
          </cell>
          <cell r="AE781">
            <v>0</v>
          </cell>
          <cell r="AG781">
            <v>423</v>
          </cell>
          <cell r="AH781" t="str">
            <v>ZL539</v>
          </cell>
        </row>
        <row r="782">
          <cell r="B782" t="str">
            <v>UO269</v>
          </cell>
          <cell r="C782" t="str">
            <v>Uche</v>
          </cell>
          <cell r="D782" t="str">
            <v>Obonna</v>
          </cell>
          <cell r="E782" t="str">
            <v>St Georges</v>
          </cell>
          <cell r="F782" t="str">
            <v>St George's</v>
          </cell>
          <cell r="G782" t="str">
            <v>Male</v>
          </cell>
          <cell r="H782" t="str">
            <v>Y</v>
          </cell>
          <cell r="I782" t="str">
            <v>Student</v>
          </cell>
          <cell r="J782">
            <v>0</v>
          </cell>
          <cell r="K782" t="str">
            <v/>
          </cell>
          <cell r="L782" t="str">
            <v>N</v>
          </cell>
          <cell r="M782">
            <v>0</v>
          </cell>
          <cell r="N782" t="str">
            <v/>
          </cell>
          <cell r="O782" t="str">
            <v>N</v>
          </cell>
          <cell r="P782">
            <v>0</v>
          </cell>
          <cell r="Q782" t="str">
            <v/>
          </cell>
          <cell r="R782" t="str">
            <v>N</v>
          </cell>
          <cell r="S782">
            <v>0</v>
          </cell>
          <cell r="T782" t="str">
            <v/>
          </cell>
          <cell r="U782" t="str">
            <v>N</v>
          </cell>
          <cell r="V782">
            <v>0</v>
          </cell>
          <cell r="W782" t="str">
            <v/>
          </cell>
          <cell r="X782" t="str">
            <v>N</v>
          </cell>
          <cell r="Y782">
            <v>0</v>
          </cell>
          <cell r="Z782">
            <v>0</v>
          </cell>
          <cell r="AA782">
            <v>0</v>
          </cell>
          <cell r="AB782">
            <v>115</v>
          </cell>
          <cell r="AC782">
            <v>577</v>
          </cell>
          <cell r="AD782" t="str">
            <v>UO269</v>
          </cell>
          <cell r="AE782" t="b">
            <v>0</v>
          </cell>
          <cell r="AG782" t="str">
            <v/>
          </cell>
          <cell r="AH782" t="str">
            <v>UO269</v>
          </cell>
        </row>
        <row r="783">
          <cell r="B783" t="str">
            <v>MV733</v>
          </cell>
          <cell r="C783" t="str">
            <v>Mathilde</v>
          </cell>
          <cell r="D783" t="str">
            <v>Valin</v>
          </cell>
          <cell r="E783" t="str">
            <v>KCL</v>
          </cell>
          <cell r="F783" t="str">
            <v>King's</v>
          </cell>
          <cell r="G783" t="str">
            <v>Female</v>
          </cell>
          <cell r="H783" t="str">
            <v>N</v>
          </cell>
          <cell r="I783" t="str">
            <v>Student</v>
          </cell>
          <cell r="J783">
            <v>0</v>
          </cell>
          <cell r="K783" t="str">
            <v/>
          </cell>
          <cell r="L783" t="str">
            <v>N</v>
          </cell>
          <cell r="M783">
            <v>0</v>
          </cell>
          <cell r="N783" t="str">
            <v/>
          </cell>
          <cell r="O783" t="str">
            <v>N</v>
          </cell>
          <cell r="P783">
            <v>0</v>
          </cell>
          <cell r="Q783" t="str">
            <v/>
          </cell>
          <cell r="R783" t="str">
            <v>N</v>
          </cell>
          <cell r="S783">
            <v>0</v>
          </cell>
          <cell r="T783" t="str">
            <v/>
          </cell>
          <cell r="U783" t="str">
            <v>N</v>
          </cell>
          <cell r="V783">
            <v>0</v>
          </cell>
          <cell r="W783" t="str">
            <v/>
          </cell>
          <cell r="X783" t="str">
            <v>N</v>
          </cell>
          <cell r="Y783">
            <v>0</v>
          </cell>
          <cell r="Z783">
            <v>0</v>
          </cell>
          <cell r="AA783" t="b">
            <v>0</v>
          </cell>
          <cell r="AB783" t="str">
            <v/>
          </cell>
          <cell r="AC783" t="str">
            <v/>
          </cell>
          <cell r="AD783" t="str">
            <v>MV733</v>
          </cell>
          <cell r="AE783">
            <v>0</v>
          </cell>
          <cell r="AG783">
            <v>424</v>
          </cell>
          <cell r="AH783" t="str">
            <v>MV733</v>
          </cell>
        </row>
        <row r="784">
          <cell r="B784" t="str">
            <v>AS948</v>
          </cell>
          <cell r="C784" t="str">
            <v>Alistair</v>
          </cell>
          <cell r="D784" t="str">
            <v>Sleeman</v>
          </cell>
          <cell r="E784" t="str">
            <v>UCL</v>
          </cell>
          <cell r="F784" t="str">
            <v>UCL</v>
          </cell>
          <cell r="G784" t="str">
            <v>Male</v>
          </cell>
          <cell r="H784" t="str">
            <v>N</v>
          </cell>
          <cell r="I784" t="str">
            <v>Student</v>
          </cell>
          <cell r="J784">
            <v>0</v>
          </cell>
          <cell r="K784" t="str">
            <v/>
          </cell>
          <cell r="L784" t="str">
            <v>N</v>
          </cell>
          <cell r="M784">
            <v>0</v>
          </cell>
          <cell r="N784" t="str">
            <v/>
          </cell>
          <cell r="O784" t="str">
            <v>N</v>
          </cell>
          <cell r="P784">
            <v>0</v>
          </cell>
          <cell r="Q784" t="str">
            <v/>
          </cell>
          <cell r="R784" t="str">
            <v>N</v>
          </cell>
          <cell r="S784">
            <v>0</v>
          </cell>
          <cell r="T784" t="str">
            <v/>
          </cell>
          <cell r="U784" t="str">
            <v>N</v>
          </cell>
          <cell r="V784">
            <v>0</v>
          </cell>
          <cell r="W784" t="str">
            <v/>
          </cell>
          <cell r="X784" t="str">
            <v>N</v>
          </cell>
          <cell r="Y784">
            <v>0</v>
          </cell>
          <cell r="Z784">
            <v>0</v>
          </cell>
          <cell r="AA784">
            <v>0</v>
          </cell>
          <cell r="AB784">
            <v>115</v>
          </cell>
          <cell r="AC784">
            <v>578</v>
          </cell>
          <cell r="AD784" t="str">
            <v>AS948</v>
          </cell>
          <cell r="AE784" t="b">
            <v>0</v>
          </cell>
          <cell r="AG784" t="str">
            <v/>
          </cell>
          <cell r="AH784" t="str">
            <v>AS948</v>
          </cell>
        </row>
        <row r="785">
          <cell r="B785" t="str">
            <v>MW580</v>
          </cell>
          <cell r="C785" t="str">
            <v>Maelle</v>
          </cell>
          <cell r="D785" t="str">
            <v>Wache</v>
          </cell>
          <cell r="E785" t="str">
            <v>KCL</v>
          </cell>
          <cell r="F785" t="str">
            <v>King's</v>
          </cell>
          <cell r="G785" t="str">
            <v>Female</v>
          </cell>
          <cell r="H785" t="str">
            <v>N</v>
          </cell>
          <cell r="I785" t="str">
            <v>Student</v>
          </cell>
          <cell r="J785">
            <v>0</v>
          </cell>
          <cell r="K785" t="str">
            <v/>
          </cell>
          <cell r="L785" t="str">
            <v>N</v>
          </cell>
          <cell r="M785">
            <v>0</v>
          </cell>
          <cell r="N785" t="str">
            <v/>
          </cell>
          <cell r="O785" t="str">
            <v>N</v>
          </cell>
          <cell r="P785">
            <v>0</v>
          </cell>
          <cell r="Q785" t="str">
            <v/>
          </cell>
          <cell r="R785" t="str">
            <v>N</v>
          </cell>
          <cell r="S785">
            <v>0</v>
          </cell>
          <cell r="T785" t="str">
            <v/>
          </cell>
          <cell r="U785" t="str">
            <v>N</v>
          </cell>
          <cell r="V785">
            <v>0</v>
          </cell>
          <cell r="W785" t="str">
            <v/>
          </cell>
          <cell r="X785" t="str">
            <v>N</v>
          </cell>
          <cell r="Y785">
            <v>0</v>
          </cell>
          <cell r="Z785">
            <v>0</v>
          </cell>
          <cell r="AA785" t="b">
            <v>0</v>
          </cell>
          <cell r="AB785" t="str">
            <v/>
          </cell>
          <cell r="AC785" t="str">
            <v/>
          </cell>
          <cell r="AD785" t="str">
            <v>MW580</v>
          </cell>
          <cell r="AE785">
            <v>0</v>
          </cell>
          <cell r="AG785">
            <v>425</v>
          </cell>
          <cell r="AH785" t="str">
            <v>MW580</v>
          </cell>
        </row>
        <row r="786">
          <cell r="B786" t="str">
            <v>TH163</v>
          </cell>
          <cell r="C786" t="str">
            <v>Trevelyan</v>
          </cell>
          <cell r="D786" t="str">
            <v>Harper</v>
          </cell>
          <cell r="E786">
            <v>0</v>
          </cell>
          <cell r="F786" t="str">
            <v>Guest</v>
          </cell>
          <cell r="G786" t="str">
            <v>Male</v>
          </cell>
          <cell r="H786" t="str">
            <v>N</v>
          </cell>
          <cell r="I786" t="str">
            <v>Guest</v>
          </cell>
          <cell r="J786">
            <v>0</v>
          </cell>
          <cell r="K786" t="str">
            <v/>
          </cell>
          <cell r="L786" t="str">
            <v>N</v>
          </cell>
          <cell r="M786">
            <v>0</v>
          </cell>
          <cell r="N786" t="str">
            <v/>
          </cell>
          <cell r="O786" t="str">
            <v>N</v>
          </cell>
          <cell r="P786">
            <v>0</v>
          </cell>
          <cell r="Q786" t="str">
            <v/>
          </cell>
          <cell r="R786" t="str">
            <v>N</v>
          </cell>
          <cell r="S786">
            <v>0</v>
          </cell>
          <cell r="T786" t="str">
            <v/>
          </cell>
          <cell r="U786" t="str">
            <v>N</v>
          </cell>
          <cell r="V786">
            <v>0</v>
          </cell>
          <cell r="W786" t="str">
            <v/>
          </cell>
          <cell r="X786" t="str">
            <v>N</v>
          </cell>
          <cell r="Y786">
            <v>0</v>
          </cell>
          <cell r="Z786">
            <v>0</v>
          </cell>
          <cell r="AA786">
            <v>0</v>
          </cell>
          <cell r="AB786">
            <v>115</v>
          </cell>
          <cell r="AC786">
            <v>579</v>
          </cell>
          <cell r="AD786" t="str">
            <v>TH163</v>
          </cell>
          <cell r="AE786" t="b">
            <v>0</v>
          </cell>
          <cell r="AG786" t="str">
            <v/>
          </cell>
          <cell r="AH786" t="str">
            <v>TH163</v>
          </cell>
        </row>
        <row r="787">
          <cell r="B787" t="str">
            <v>SM602</v>
          </cell>
          <cell r="C787" t="str">
            <v>Sarah</v>
          </cell>
          <cell r="D787" t="str">
            <v>Melbourne</v>
          </cell>
          <cell r="E787" t="str">
            <v>Brunel</v>
          </cell>
          <cell r="F787" t="str">
            <v>Brunel</v>
          </cell>
          <cell r="G787" t="str">
            <v>Female</v>
          </cell>
          <cell r="H787" t="str">
            <v>N</v>
          </cell>
          <cell r="I787" t="str">
            <v>Student</v>
          </cell>
          <cell r="J787">
            <v>0</v>
          </cell>
          <cell r="K787" t="str">
            <v/>
          </cell>
          <cell r="L787" t="str">
            <v>N</v>
          </cell>
          <cell r="M787">
            <v>0</v>
          </cell>
          <cell r="N787" t="str">
            <v/>
          </cell>
          <cell r="O787" t="str">
            <v>N</v>
          </cell>
          <cell r="P787">
            <v>0</v>
          </cell>
          <cell r="Q787" t="str">
            <v/>
          </cell>
          <cell r="R787" t="str">
            <v>N</v>
          </cell>
          <cell r="S787">
            <v>0</v>
          </cell>
          <cell r="T787" t="str">
            <v/>
          </cell>
          <cell r="U787" t="str">
            <v>N</v>
          </cell>
          <cell r="V787">
            <v>0</v>
          </cell>
          <cell r="W787" t="str">
            <v/>
          </cell>
          <cell r="X787" t="str">
            <v>N</v>
          </cell>
          <cell r="Y787">
            <v>0</v>
          </cell>
          <cell r="Z787">
            <v>0</v>
          </cell>
          <cell r="AA787" t="b">
            <v>0</v>
          </cell>
          <cell r="AB787" t="str">
            <v/>
          </cell>
          <cell r="AC787" t="str">
            <v/>
          </cell>
          <cell r="AD787" t="str">
            <v>SM602</v>
          </cell>
          <cell r="AE787">
            <v>0</v>
          </cell>
          <cell r="AG787">
            <v>426</v>
          </cell>
          <cell r="AH787" t="str">
            <v>SM602</v>
          </cell>
        </row>
        <row r="788">
          <cell r="B788" t="str">
            <v>MS217</v>
          </cell>
          <cell r="C788" t="str">
            <v>Maryka</v>
          </cell>
          <cell r="D788" t="str">
            <v>Sennema</v>
          </cell>
          <cell r="E788" t="str">
            <v>SMU</v>
          </cell>
          <cell r="F788" t="str">
            <v>SMU</v>
          </cell>
          <cell r="G788" t="str">
            <v>Female</v>
          </cell>
          <cell r="H788" t="str">
            <v>N</v>
          </cell>
          <cell r="I788" t="str">
            <v>Student</v>
          </cell>
          <cell r="J788">
            <v>0</v>
          </cell>
          <cell r="K788" t="str">
            <v/>
          </cell>
          <cell r="L788" t="str">
            <v>N</v>
          </cell>
          <cell r="M788">
            <v>0</v>
          </cell>
          <cell r="N788" t="str">
            <v/>
          </cell>
          <cell r="O788" t="str">
            <v>N</v>
          </cell>
          <cell r="P788">
            <v>0</v>
          </cell>
          <cell r="Q788" t="str">
            <v/>
          </cell>
          <cell r="R788" t="str">
            <v>N</v>
          </cell>
          <cell r="S788">
            <v>0</v>
          </cell>
          <cell r="T788" t="str">
            <v/>
          </cell>
          <cell r="U788" t="str">
            <v>N</v>
          </cell>
          <cell r="V788">
            <v>0</v>
          </cell>
          <cell r="W788" t="str">
            <v/>
          </cell>
          <cell r="X788" t="str">
            <v>N</v>
          </cell>
          <cell r="Y788">
            <v>0</v>
          </cell>
          <cell r="Z788">
            <v>0</v>
          </cell>
          <cell r="AA788" t="b">
            <v>0</v>
          </cell>
          <cell r="AB788" t="str">
            <v/>
          </cell>
          <cell r="AC788" t="str">
            <v/>
          </cell>
          <cell r="AD788" t="str">
            <v>MS217</v>
          </cell>
          <cell r="AE788">
            <v>0</v>
          </cell>
          <cell r="AG788">
            <v>427</v>
          </cell>
          <cell r="AH788" t="str">
            <v>MS217</v>
          </cell>
        </row>
        <row r="789">
          <cell r="B789" t="str">
            <v>JL253</v>
          </cell>
          <cell r="C789" t="str">
            <v>Jiong How</v>
          </cell>
          <cell r="D789" t="str">
            <v>Lua</v>
          </cell>
          <cell r="E789" t="str">
            <v>KCL</v>
          </cell>
          <cell r="F789" t="str">
            <v>King's</v>
          </cell>
          <cell r="G789" t="str">
            <v>Male</v>
          </cell>
          <cell r="H789" t="str">
            <v>N</v>
          </cell>
          <cell r="I789" t="str">
            <v>Student</v>
          </cell>
          <cell r="J789">
            <v>0</v>
          </cell>
          <cell r="K789" t="str">
            <v/>
          </cell>
          <cell r="L789" t="str">
            <v>N</v>
          </cell>
          <cell r="M789">
            <v>0</v>
          </cell>
          <cell r="N789" t="str">
            <v/>
          </cell>
          <cell r="O789" t="str">
            <v>N</v>
          </cell>
          <cell r="P789">
            <v>0</v>
          </cell>
          <cell r="Q789" t="str">
            <v/>
          </cell>
          <cell r="R789" t="str">
            <v>N</v>
          </cell>
          <cell r="S789">
            <v>0</v>
          </cell>
          <cell r="T789" t="str">
            <v/>
          </cell>
          <cell r="U789" t="str">
            <v>N</v>
          </cell>
          <cell r="V789">
            <v>0</v>
          </cell>
          <cell r="W789" t="str">
            <v/>
          </cell>
          <cell r="X789" t="str">
            <v>N</v>
          </cell>
          <cell r="Y789">
            <v>0</v>
          </cell>
          <cell r="Z789">
            <v>0</v>
          </cell>
          <cell r="AA789">
            <v>0</v>
          </cell>
          <cell r="AB789">
            <v>115</v>
          </cell>
          <cell r="AC789">
            <v>580</v>
          </cell>
          <cell r="AD789" t="str">
            <v>JL253</v>
          </cell>
          <cell r="AE789" t="b">
            <v>0</v>
          </cell>
          <cell r="AG789" t="str">
            <v/>
          </cell>
          <cell r="AH789" t="str">
            <v>JL253</v>
          </cell>
        </row>
        <row r="790">
          <cell r="B790" t="str">
            <v>JL662</v>
          </cell>
          <cell r="C790" t="str">
            <v>Jiong How</v>
          </cell>
          <cell r="D790" t="str">
            <v>Lua</v>
          </cell>
          <cell r="E790">
            <v>0</v>
          </cell>
          <cell r="F790" t="str">
            <v>Guest</v>
          </cell>
          <cell r="G790" t="str">
            <v>Male</v>
          </cell>
          <cell r="H790" t="str">
            <v>N</v>
          </cell>
          <cell r="I790" t="str">
            <v>Guest</v>
          </cell>
          <cell r="J790">
            <v>0</v>
          </cell>
          <cell r="K790" t="str">
            <v/>
          </cell>
          <cell r="L790" t="str">
            <v>N</v>
          </cell>
          <cell r="M790">
            <v>0</v>
          </cell>
          <cell r="N790" t="str">
            <v/>
          </cell>
          <cell r="O790" t="str">
            <v>N</v>
          </cell>
          <cell r="P790">
            <v>0</v>
          </cell>
          <cell r="Q790" t="str">
            <v/>
          </cell>
          <cell r="R790" t="str">
            <v>N</v>
          </cell>
          <cell r="S790">
            <v>0</v>
          </cell>
          <cell r="T790" t="str">
            <v/>
          </cell>
          <cell r="U790" t="str">
            <v>N</v>
          </cell>
          <cell r="V790">
            <v>0</v>
          </cell>
          <cell r="W790" t="str">
            <v/>
          </cell>
          <cell r="X790" t="str">
            <v>N</v>
          </cell>
          <cell r="Y790">
            <v>0</v>
          </cell>
          <cell r="Z790">
            <v>0</v>
          </cell>
          <cell r="AA790">
            <v>0</v>
          </cell>
          <cell r="AB790">
            <v>115</v>
          </cell>
          <cell r="AC790">
            <v>581</v>
          </cell>
          <cell r="AD790" t="str">
            <v>JL662</v>
          </cell>
          <cell r="AE790" t="b">
            <v>0</v>
          </cell>
          <cell r="AG790" t="str">
            <v/>
          </cell>
          <cell r="AH790" t="str">
            <v>JL662</v>
          </cell>
        </row>
        <row r="791">
          <cell r="B791" t="str">
            <v>AC203</v>
          </cell>
          <cell r="C791" t="str">
            <v>Ana</v>
          </cell>
          <cell r="D791" t="str">
            <v>Cuteanu</v>
          </cell>
          <cell r="E791" t="str">
            <v>UCL</v>
          </cell>
          <cell r="F791" t="str">
            <v>UCL</v>
          </cell>
          <cell r="G791" t="str">
            <v>Female</v>
          </cell>
          <cell r="H791" t="str">
            <v>N</v>
          </cell>
          <cell r="I791" t="str">
            <v>Student</v>
          </cell>
          <cell r="J791">
            <v>0</v>
          </cell>
          <cell r="K791" t="str">
            <v/>
          </cell>
          <cell r="L791" t="str">
            <v>N</v>
          </cell>
          <cell r="M791">
            <v>0</v>
          </cell>
          <cell r="N791" t="str">
            <v/>
          </cell>
          <cell r="O791" t="str">
            <v>N</v>
          </cell>
          <cell r="P791">
            <v>0</v>
          </cell>
          <cell r="Q791" t="str">
            <v/>
          </cell>
          <cell r="R791" t="str">
            <v>N</v>
          </cell>
          <cell r="S791">
            <v>0</v>
          </cell>
          <cell r="T791" t="str">
            <v/>
          </cell>
          <cell r="U791" t="str">
            <v>N</v>
          </cell>
          <cell r="V791">
            <v>0</v>
          </cell>
          <cell r="W791" t="str">
            <v/>
          </cell>
          <cell r="X791" t="str">
            <v>N</v>
          </cell>
          <cell r="Y791">
            <v>0</v>
          </cell>
          <cell r="Z791">
            <v>0</v>
          </cell>
          <cell r="AA791" t="b">
            <v>0</v>
          </cell>
          <cell r="AB791" t="str">
            <v/>
          </cell>
          <cell r="AC791" t="str">
            <v/>
          </cell>
          <cell r="AD791" t="str">
            <v>AC203</v>
          </cell>
          <cell r="AE791">
            <v>0</v>
          </cell>
          <cell r="AG791">
            <v>428</v>
          </cell>
          <cell r="AH791" t="str">
            <v>AC203</v>
          </cell>
        </row>
        <row r="792">
          <cell r="B792" t="str">
            <v>PC782</v>
          </cell>
          <cell r="C792" t="str">
            <v>Philip</v>
          </cell>
          <cell r="D792" t="str">
            <v>Coales</v>
          </cell>
          <cell r="E792" t="str">
            <v>UCL</v>
          </cell>
          <cell r="F792" t="str">
            <v>UCL</v>
          </cell>
          <cell r="G792" t="str">
            <v>Male</v>
          </cell>
          <cell r="H792" t="str">
            <v>N</v>
          </cell>
          <cell r="I792" t="str">
            <v>Student</v>
          </cell>
          <cell r="J792">
            <v>0</v>
          </cell>
          <cell r="K792" t="str">
            <v/>
          </cell>
          <cell r="L792" t="str">
            <v>N</v>
          </cell>
          <cell r="M792">
            <v>0</v>
          </cell>
          <cell r="N792" t="str">
            <v/>
          </cell>
          <cell r="O792" t="str">
            <v>N</v>
          </cell>
          <cell r="P792">
            <v>0</v>
          </cell>
          <cell r="Q792" t="str">
            <v/>
          </cell>
          <cell r="R792" t="str">
            <v>N</v>
          </cell>
          <cell r="S792">
            <v>0</v>
          </cell>
          <cell r="T792" t="str">
            <v/>
          </cell>
          <cell r="U792" t="str">
            <v>N</v>
          </cell>
          <cell r="V792">
            <v>0</v>
          </cell>
          <cell r="W792" t="str">
            <v/>
          </cell>
          <cell r="X792" t="str">
            <v>N</v>
          </cell>
          <cell r="Y792">
            <v>0</v>
          </cell>
          <cell r="Z792">
            <v>0</v>
          </cell>
          <cell r="AA792">
            <v>0</v>
          </cell>
          <cell r="AB792">
            <v>115</v>
          </cell>
          <cell r="AC792">
            <v>582</v>
          </cell>
          <cell r="AD792" t="str">
            <v>PC782</v>
          </cell>
          <cell r="AE792" t="b">
            <v>0</v>
          </cell>
          <cell r="AG792" t="str">
            <v/>
          </cell>
          <cell r="AH792" t="str">
            <v>PC782</v>
          </cell>
        </row>
        <row r="793">
          <cell r="B793" t="str">
            <v>DH524</v>
          </cell>
          <cell r="C793" t="str">
            <v>Daniel</v>
          </cell>
          <cell r="D793" t="str">
            <v>Haile</v>
          </cell>
          <cell r="E793" t="str">
            <v>UCL</v>
          </cell>
          <cell r="F793" t="str">
            <v>UCL</v>
          </cell>
          <cell r="G793" t="str">
            <v>Male</v>
          </cell>
          <cell r="H793" t="str">
            <v>N</v>
          </cell>
          <cell r="I793" t="str">
            <v>Student</v>
          </cell>
          <cell r="J793">
            <v>0</v>
          </cell>
          <cell r="K793" t="str">
            <v/>
          </cell>
          <cell r="L793" t="str">
            <v>N</v>
          </cell>
          <cell r="M793">
            <v>0</v>
          </cell>
          <cell r="N793" t="str">
            <v/>
          </cell>
          <cell r="O793" t="str">
            <v>N</v>
          </cell>
          <cell r="P793">
            <v>0</v>
          </cell>
          <cell r="Q793" t="str">
            <v/>
          </cell>
          <cell r="R793" t="str">
            <v>N</v>
          </cell>
          <cell r="S793">
            <v>0</v>
          </cell>
          <cell r="T793" t="str">
            <v/>
          </cell>
          <cell r="U793" t="str">
            <v>N</v>
          </cell>
          <cell r="V793">
            <v>0</v>
          </cell>
          <cell r="W793" t="str">
            <v/>
          </cell>
          <cell r="X793" t="str">
            <v>N</v>
          </cell>
          <cell r="Y793">
            <v>0</v>
          </cell>
          <cell r="Z793">
            <v>0</v>
          </cell>
          <cell r="AA793">
            <v>0</v>
          </cell>
          <cell r="AB793">
            <v>115</v>
          </cell>
          <cell r="AC793">
            <v>583</v>
          </cell>
          <cell r="AD793" t="str">
            <v>DH524</v>
          </cell>
          <cell r="AE793" t="b">
            <v>0</v>
          </cell>
          <cell r="AG793" t="str">
            <v/>
          </cell>
          <cell r="AH793" t="str">
            <v>DH524</v>
          </cell>
        </row>
        <row r="794">
          <cell r="B794" t="str">
            <v>AF932</v>
          </cell>
          <cell r="C794" t="str">
            <v>Alex Javier</v>
          </cell>
          <cell r="D794" t="str">
            <v>Fuller</v>
          </cell>
          <cell r="E794" t="str">
            <v>UCL</v>
          </cell>
          <cell r="F794" t="str">
            <v>UCL</v>
          </cell>
          <cell r="G794" t="str">
            <v>Male</v>
          </cell>
          <cell r="H794" t="str">
            <v>N</v>
          </cell>
          <cell r="I794" t="str">
            <v>Student</v>
          </cell>
          <cell r="J794">
            <v>0</v>
          </cell>
          <cell r="K794" t="str">
            <v/>
          </cell>
          <cell r="L794" t="str">
            <v>N</v>
          </cell>
          <cell r="M794">
            <v>0</v>
          </cell>
          <cell r="N794" t="str">
            <v/>
          </cell>
          <cell r="O794" t="str">
            <v>N</v>
          </cell>
          <cell r="P794">
            <v>0</v>
          </cell>
          <cell r="Q794" t="str">
            <v/>
          </cell>
          <cell r="R794" t="str">
            <v>N</v>
          </cell>
          <cell r="S794">
            <v>0</v>
          </cell>
          <cell r="T794" t="str">
            <v/>
          </cell>
          <cell r="U794" t="str">
            <v>N</v>
          </cell>
          <cell r="V794">
            <v>0</v>
          </cell>
          <cell r="W794" t="str">
            <v/>
          </cell>
          <cell r="X794" t="str">
            <v>N</v>
          </cell>
          <cell r="Y794">
            <v>0</v>
          </cell>
          <cell r="Z794">
            <v>0</v>
          </cell>
          <cell r="AA794">
            <v>0</v>
          </cell>
          <cell r="AB794">
            <v>115</v>
          </cell>
          <cell r="AC794">
            <v>584</v>
          </cell>
          <cell r="AD794" t="str">
            <v>AF932</v>
          </cell>
          <cell r="AE794" t="b">
            <v>0</v>
          </cell>
          <cell r="AG794" t="str">
            <v/>
          </cell>
          <cell r="AH794" t="str">
            <v>AF932</v>
          </cell>
        </row>
        <row r="795">
          <cell r="B795" t="str">
            <v>CH519</v>
          </cell>
          <cell r="C795" t="str">
            <v>Capucine</v>
          </cell>
          <cell r="D795" t="str">
            <v>Hamon</v>
          </cell>
          <cell r="E795" t="str">
            <v>KCL</v>
          </cell>
          <cell r="F795" t="str">
            <v>King's</v>
          </cell>
          <cell r="G795" t="str">
            <v>Female</v>
          </cell>
          <cell r="H795" t="str">
            <v>N</v>
          </cell>
          <cell r="I795" t="str">
            <v>Student</v>
          </cell>
          <cell r="J795">
            <v>0</v>
          </cell>
          <cell r="K795" t="str">
            <v/>
          </cell>
          <cell r="L795" t="str">
            <v>N</v>
          </cell>
          <cell r="M795">
            <v>0</v>
          </cell>
          <cell r="N795" t="str">
            <v/>
          </cell>
          <cell r="O795" t="str">
            <v>N</v>
          </cell>
          <cell r="P795">
            <v>0</v>
          </cell>
          <cell r="Q795" t="str">
            <v/>
          </cell>
          <cell r="R795" t="str">
            <v>N</v>
          </cell>
          <cell r="S795">
            <v>0</v>
          </cell>
          <cell r="T795" t="str">
            <v/>
          </cell>
          <cell r="U795" t="str">
            <v>N</v>
          </cell>
          <cell r="V795">
            <v>0</v>
          </cell>
          <cell r="W795" t="str">
            <v/>
          </cell>
          <cell r="X795" t="str">
            <v>N</v>
          </cell>
          <cell r="Y795">
            <v>0</v>
          </cell>
          <cell r="Z795">
            <v>0</v>
          </cell>
          <cell r="AA795" t="b">
            <v>0</v>
          </cell>
          <cell r="AB795" t="str">
            <v/>
          </cell>
          <cell r="AC795" t="str">
            <v/>
          </cell>
          <cell r="AD795" t="str">
            <v>CH519</v>
          </cell>
          <cell r="AE795">
            <v>0</v>
          </cell>
          <cell r="AG795">
            <v>429</v>
          </cell>
          <cell r="AH795" t="str">
            <v>CH519</v>
          </cell>
        </row>
        <row r="796">
          <cell r="B796" t="str">
            <v>VC648</v>
          </cell>
          <cell r="C796" t="str">
            <v>Virginia</v>
          </cell>
          <cell r="D796" t="str">
            <v>Cisero</v>
          </cell>
          <cell r="E796" t="str">
            <v>UCL</v>
          </cell>
          <cell r="F796" t="str">
            <v>UCL</v>
          </cell>
          <cell r="G796" t="str">
            <v>Female</v>
          </cell>
          <cell r="H796" t="str">
            <v>N</v>
          </cell>
          <cell r="I796" t="str">
            <v>Student</v>
          </cell>
          <cell r="J796">
            <v>0</v>
          </cell>
          <cell r="K796" t="str">
            <v/>
          </cell>
          <cell r="L796" t="str">
            <v>N</v>
          </cell>
          <cell r="M796">
            <v>0</v>
          </cell>
          <cell r="N796" t="str">
            <v/>
          </cell>
          <cell r="O796" t="str">
            <v>N</v>
          </cell>
          <cell r="P796">
            <v>0</v>
          </cell>
          <cell r="Q796" t="str">
            <v/>
          </cell>
          <cell r="R796" t="str">
            <v>N</v>
          </cell>
          <cell r="S796">
            <v>0</v>
          </cell>
          <cell r="T796" t="str">
            <v/>
          </cell>
          <cell r="U796" t="str">
            <v>N</v>
          </cell>
          <cell r="V796">
            <v>0</v>
          </cell>
          <cell r="W796" t="str">
            <v/>
          </cell>
          <cell r="X796" t="str">
            <v>N</v>
          </cell>
          <cell r="Y796">
            <v>0</v>
          </cell>
          <cell r="Z796">
            <v>0</v>
          </cell>
          <cell r="AA796" t="b">
            <v>0</v>
          </cell>
          <cell r="AB796" t="str">
            <v/>
          </cell>
          <cell r="AC796" t="str">
            <v/>
          </cell>
          <cell r="AD796" t="str">
            <v>VC648</v>
          </cell>
          <cell r="AE796">
            <v>0</v>
          </cell>
          <cell r="AG796">
            <v>430</v>
          </cell>
          <cell r="AH796" t="str">
            <v>VC648</v>
          </cell>
        </row>
        <row r="797">
          <cell r="B797" t="str">
            <v>MG515</v>
          </cell>
          <cell r="C797" t="str">
            <v>Matthew</v>
          </cell>
          <cell r="D797" t="str">
            <v>Gibbons</v>
          </cell>
          <cell r="E797" t="str">
            <v>UCL</v>
          </cell>
          <cell r="F797" t="str">
            <v>UCL</v>
          </cell>
          <cell r="G797" t="str">
            <v>Male</v>
          </cell>
          <cell r="H797" t="str">
            <v>N</v>
          </cell>
          <cell r="I797" t="str">
            <v>Student</v>
          </cell>
          <cell r="J797">
            <v>0</v>
          </cell>
          <cell r="K797" t="str">
            <v/>
          </cell>
          <cell r="L797" t="str">
            <v>N</v>
          </cell>
          <cell r="M797">
            <v>0</v>
          </cell>
          <cell r="N797" t="str">
            <v/>
          </cell>
          <cell r="O797" t="str">
            <v>N</v>
          </cell>
          <cell r="P797">
            <v>0</v>
          </cell>
          <cell r="Q797" t="str">
            <v/>
          </cell>
          <cell r="R797" t="str">
            <v>N</v>
          </cell>
          <cell r="S797">
            <v>0</v>
          </cell>
          <cell r="T797" t="str">
            <v/>
          </cell>
          <cell r="U797" t="str">
            <v>N</v>
          </cell>
          <cell r="V797">
            <v>0</v>
          </cell>
          <cell r="W797" t="str">
            <v/>
          </cell>
          <cell r="X797" t="str">
            <v>N</v>
          </cell>
          <cell r="Y797">
            <v>0</v>
          </cell>
          <cell r="Z797">
            <v>0</v>
          </cell>
          <cell r="AA797">
            <v>0</v>
          </cell>
          <cell r="AB797">
            <v>115</v>
          </cell>
          <cell r="AC797">
            <v>585</v>
          </cell>
          <cell r="AD797" t="str">
            <v>MG515</v>
          </cell>
          <cell r="AE797" t="b">
            <v>0</v>
          </cell>
          <cell r="AG797" t="str">
            <v/>
          </cell>
          <cell r="AH797" t="str">
            <v>MG515</v>
          </cell>
        </row>
        <row r="798">
          <cell r="B798" t="str">
            <v>SB772</v>
          </cell>
          <cell r="C798" t="str">
            <v>Sam</v>
          </cell>
          <cell r="D798" t="str">
            <v>Birch-Machin</v>
          </cell>
          <cell r="E798" t="str">
            <v>Barts</v>
          </cell>
          <cell r="F798" t="str">
            <v>Barts</v>
          </cell>
          <cell r="G798" t="str">
            <v>Male</v>
          </cell>
          <cell r="H798" t="str">
            <v>Y</v>
          </cell>
          <cell r="I798" t="str">
            <v>Student</v>
          </cell>
          <cell r="J798">
            <v>0</v>
          </cell>
          <cell r="K798" t="str">
            <v/>
          </cell>
          <cell r="L798" t="str">
            <v>N</v>
          </cell>
          <cell r="M798">
            <v>0</v>
          </cell>
          <cell r="N798" t="str">
            <v/>
          </cell>
          <cell r="O798" t="str">
            <v>N</v>
          </cell>
          <cell r="P798">
            <v>0</v>
          </cell>
          <cell r="Q798" t="str">
            <v/>
          </cell>
          <cell r="R798" t="str">
            <v>N</v>
          </cell>
          <cell r="S798">
            <v>0</v>
          </cell>
          <cell r="T798" t="str">
            <v/>
          </cell>
          <cell r="U798" t="str">
            <v>N</v>
          </cell>
          <cell r="V798">
            <v>0</v>
          </cell>
          <cell r="W798" t="str">
            <v/>
          </cell>
          <cell r="X798" t="str">
            <v>N</v>
          </cell>
          <cell r="Y798">
            <v>0</v>
          </cell>
          <cell r="Z798">
            <v>0</v>
          </cell>
          <cell r="AA798">
            <v>0</v>
          </cell>
          <cell r="AB798">
            <v>115</v>
          </cell>
          <cell r="AC798">
            <v>586</v>
          </cell>
          <cell r="AD798" t="str">
            <v>SB772</v>
          </cell>
          <cell r="AE798" t="b">
            <v>0</v>
          </cell>
          <cell r="AG798" t="str">
            <v/>
          </cell>
          <cell r="AH798" t="str">
            <v>SB772</v>
          </cell>
        </row>
        <row r="799">
          <cell r="B799" t="str">
            <v>WK890</v>
          </cell>
          <cell r="C799" t="str">
            <v>Walker</v>
          </cell>
          <cell r="D799" t="str">
            <v>Knauss</v>
          </cell>
          <cell r="E799" t="str">
            <v>UCL</v>
          </cell>
          <cell r="F799" t="str">
            <v>UCL</v>
          </cell>
          <cell r="G799" t="str">
            <v>Male</v>
          </cell>
          <cell r="H799" t="str">
            <v>N</v>
          </cell>
          <cell r="I799" t="str">
            <v>Student</v>
          </cell>
          <cell r="J799">
            <v>0</v>
          </cell>
          <cell r="K799" t="str">
            <v/>
          </cell>
          <cell r="L799" t="str">
            <v>N</v>
          </cell>
          <cell r="M799">
            <v>0</v>
          </cell>
          <cell r="N799" t="str">
            <v/>
          </cell>
          <cell r="O799" t="str">
            <v>N</v>
          </cell>
          <cell r="P799">
            <v>0</v>
          </cell>
          <cell r="Q799" t="str">
            <v/>
          </cell>
          <cell r="R799" t="str">
            <v>N</v>
          </cell>
          <cell r="S799">
            <v>0</v>
          </cell>
          <cell r="T799" t="str">
            <v/>
          </cell>
          <cell r="U799" t="str">
            <v>N</v>
          </cell>
          <cell r="V799">
            <v>0</v>
          </cell>
          <cell r="W799" t="str">
            <v/>
          </cell>
          <cell r="X799" t="str">
            <v>N</v>
          </cell>
          <cell r="Y799">
            <v>0</v>
          </cell>
          <cell r="Z799">
            <v>0</v>
          </cell>
          <cell r="AA799">
            <v>0</v>
          </cell>
          <cell r="AB799">
            <v>115</v>
          </cell>
          <cell r="AC799">
            <v>587</v>
          </cell>
          <cell r="AD799" t="str">
            <v>WK890</v>
          </cell>
          <cell r="AE799" t="b">
            <v>0</v>
          </cell>
          <cell r="AG799" t="str">
            <v/>
          </cell>
          <cell r="AH799" t="str">
            <v>WK890</v>
          </cell>
        </row>
        <row r="800">
          <cell r="B800" t="str">
            <v>LB879</v>
          </cell>
          <cell r="C800" t="str">
            <v>Lucy</v>
          </cell>
          <cell r="D800" t="str">
            <v>Bather</v>
          </cell>
          <cell r="E800" t="str">
            <v>UCL</v>
          </cell>
          <cell r="F800" t="str">
            <v>UCL</v>
          </cell>
          <cell r="G800" t="str">
            <v>Female</v>
          </cell>
          <cell r="H800" t="str">
            <v>N</v>
          </cell>
          <cell r="I800" t="str">
            <v>Student</v>
          </cell>
          <cell r="J800">
            <v>0</v>
          </cell>
          <cell r="K800" t="str">
            <v/>
          </cell>
          <cell r="L800" t="str">
            <v>N</v>
          </cell>
          <cell r="M800">
            <v>0</v>
          </cell>
          <cell r="N800" t="str">
            <v/>
          </cell>
          <cell r="O800" t="str">
            <v>N</v>
          </cell>
          <cell r="P800">
            <v>0</v>
          </cell>
          <cell r="Q800" t="str">
            <v/>
          </cell>
          <cell r="R800" t="str">
            <v>N</v>
          </cell>
          <cell r="S800">
            <v>0</v>
          </cell>
          <cell r="T800" t="str">
            <v/>
          </cell>
          <cell r="U800" t="str">
            <v>N</v>
          </cell>
          <cell r="V800">
            <v>0</v>
          </cell>
          <cell r="W800" t="str">
            <v/>
          </cell>
          <cell r="X800" t="str">
            <v>N</v>
          </cell>
          <cell r="Y800">
            <v>0</v>
          </cell>
          <cell r="Z800">
            <v>0</v>
          </cell>
          <cell r="AA800" t="b">
            <v>0</v>
          </cell>
          <cell r="AB800" t="str">
            <v/>
          </cell>
          <cell r="AC800" t="str">
            <v/>
          </cell>
          <cell r="AD800" t="str">
            <v>LB879</v>
          </cell>
          <cell r="AE800">
            <v>0</v>
          </cell>
          <cell r="AG800">
            <v>431</v>
          </cell>
          <cell r="AH800" t="str">
            <v>LB879</v>
          </cell>
        </row>
        <row r="801">
          <cell r="B801" t="str">
            <v>HC320</v>
          </cell>
          <cell r="C801" t="str">
            <v>Harry </v>
          </cell>
          <cell r="D801" t="str">
            <v>Clayton</v>
          </cell>
          <cell r="E801" t="str">
            <v>RHUL</v>
          </cell>
          <cell r="F801" t="str">
            <v>RHUL</v>
          </cell>
          <cell r="G801" t="str">
            <v>Male</v>
          </cell>
          <cell r="H801" t="str">
            <v>N</v>
          </cell>
          <cell r="I801" t="str">
            <v>Student</v>
          </cell>
          <cell r="J801">
            <v>0</v>
          </cell>
          <cell r="K801" t="str">
            <v/>
          </cell>
          <cell r="L801" t="str">
            <v>N</v>
          </cell>
          <cell r="M801">
            <v>0</v>
          </cell>
          <cell r="N801" t="str">
            <v/>
          </cell>
          <cell r="O801" t="str">
            <v>N</v>
          </cell>
          <cell r="P801">
            <v>0</v>
          </cell>
          <cell r="Q801" t="str">
            <v/>
          </cell>
          <cell r="R801" t="str">
            <v>N</v>
          </cell>
          <cell r="S801">
            <v>0</v>
          </cell>
          <cell r="T801" t="str">
            <v/>
          </cell>
          <cell r="U801" t="str">
            <v>N</v>
          </cell>
          <cell r="V801">
            <v>0</v>
          </cell>
          <cell r="W801" t="str">
            <v/>
          </cell>
          <cell r="X801" t="str">
            <v>N</v>
          </cell>
          <cell r="Y801">
            <v>0</v>
          </cell>
          <cell r="Z801">
            <v>0</v>
          </cell>
          <cell r="AA801">
            <v>0</v>
          </cell>
          <cell r="AB801">
            <v>115</v>
          </cell>
          <cell r="AC801">
            <v>588</v>
          </cell>
          <cell r="AD801" t="str">
            <v>HC320</v>
          </cell>
          <cell r="AE801" t="b">
            <v>0</v>
          </cell>
          <cell r="AG801" t="str">
            <v/>
          </cell>
          <cell r="AH801" t="str">
            <v>HC320</v>
          </cell>
        </row>
        <row r="802">
          <cell r="B802" t="str">
            <v>NR972</v>
          </cell>
          <cell r="C802" t="str">
            <v>Niloy</v>
          </cell>
          <cell r="D802" t="str">
            <v>Rahman</v>
          </cell>
          <cell r="E802" t="str">
            <v>UCL</v>
          </cell>
          <cell r="F802" t="str">
            <v>UCL</v>
          </cell>
          <cell r="G802" t="str">
            <v>Male</v>
          </cell>
          <cell r="H802" t="str">
            <v>N</v>
          </cell>
          <cell r="I802" t="str">
            <v>Student</v>
          </cell>
          <cell r="J802">
            <v>0</v>
          </cell>
          <cell r="K802" t="str">
            <v/>
          </cell>
          <cell r="L802" t="str">
            <v>N</v>
          </cell>
          <cell r="M802">
            <v>0</v>
          </cell>
          <cell r="N802" t="str">
            <v/>
          </cell>
          <cell r="O802" t="str">
            <v>N</v>
          </cell>
          <cell r="P802">
            <v>0</v>
          </cell>
          <cell r="Q802" t="str">
            <v/>
          </cell>
          <cell r="R802" t="str">
            <v>N</v>
          </cell>
          <cell r="S802">
            <v>0</v>
          </cell>
          <cell r="T802" t="str">
            <v/>
          </cell>
          <cell r="U802" t="str">
            <v>N</v>
          </cell>
          <cell r="V802">
            <v>0</v>
          </cell>
          <cell r="W802" t="str">
            <v/>
          </cell>
          <cell r="X802" t="str">
            <v>N</v>
          </cell>
          <cell r="Y802">
            <v>0</v>
          </cell>
          <cell r="Z802">
            <v>0</v>
          </cell>
          <cell r="AA802">
            <v>0</v>
          </cell>
          <cell r="AB802">
            <v>115</v>
          </cell>
          <cell r="AC802">
            <v>589</v>
          </cell>
          <cell r="AD802" t="str">
            <v>NR972</v>
          </cell>
          <cell r="AE802" t="b">
            <v>0</v>
          </cell>
          <cell r="AG802" t="str">
            <v/>
          </cell>
          <cell r="AH802" t="str">
            <v>NR972</v>
          </cell>
        </row>
        <row r="803">
          <cell r="B803" t="str">
            <v>AP335</v>
          </cell>
          <cell r="C803" t="str">
            <v>Andrew</v>
          </cell>
          <cell r="D803" t="str">
            <v>Popov</v>
          </cell>
          <cell r="E803" t="str">
            <v>UCL</v>
          </cell>
          <cell r="F803" t="str">
            <v>UCL</v>
          </cell>
          <cell r="G803" t="str">
            <v>Male</v>
          </cell>
          <cell r="H803" t="str">
            <v>N</v>
          </cell>
          <cell r="I803" t="str">
            <v>Student</v>
          </cell>
          <cell r="J803">
            <v>0</v>
          </cell>
          <cell r="K803" t="str">
            <v/>
          </cell>
          <cell r="L803" t="str">
            <v>N</v>
          </cell>
          <cell r="M803">
            <v>0</v>
          </cell>
          <cell r="N803" t="str">
            <v/>
          </cell>
          <cell r="O803" t="str">
            <v>N</v>
          </cell>
          <cell r="P803">
            <v>0</v>
          </cell>
          <cell r="Q803" t="str">
            <v/>
          </cell>
          <cell r="R803" t="str">
            <v>N</v>
          </cell>
          <cell r="S803">
            <v>0</v>
          </cell>
          <cell r="T803" t="str">
            <v/>
          </cell>
          <cell r="U803" t="str">
            <v>N</v>
          </cell>
          <cell r="V803">
            <v>0</v>
          </cell>
          <cell r="W803" t="str">
            <v/>
          </cell>
          <cell r="X803" t="str">
            <v>N</v>
          </cell>
          <cell r="Y803">
            <v>0</v>
          </cell>
          <cell r="Z803">
            <v>0</v>
          </cell>
          <cell r="AA803">
            <v>0</v>
          </cell>
          <cell r="AB803">
            <v>115</v>
          </cell>
          <cell r="AC803">
            <v>590</v>
          </cell>
          <cell r="AD803" t="str">
            <v>AP335</v>
          </cell>
          <cell r="AE803" t="b">
            <v>0</v>
          </cell>
          <cell r="AG803" t="str">
            <v/>
          </cell>
          <cell r="AH803" t="str">
            <v>AP335</v>
          </cell>
        </row>
        <row r="804">
          <cell r="B804" t="str">
            <v>TM666</v>
          </cell>
          <cell r="C804" t="str">
            <v>Dean</v>
          </cell>
          <cell r="D804" t="str">
            <v>Thomas</v>
          </cell>
          <cell r="E804" t="str">
            <v>Imperial</v>
          </cell>
          <cell r="F804" t="str">
            <v>Imperial</v>
          </cell>
          <cell r="G804" t="str">
            <v>Female</v>
          </cell>
          <cell r="H804" t="str">
            <v>N</v>
          </cell>
          <cell r="I804" t="str">
            <v>Student</v>
          </cell>
          <cell r="J804">
            <v>0</v>
          </cell>
          <cell r="K804" t="str">
            <v/>
          </cell>
          <cell r="L804" t="str">
            <v>N</v>
          </cell>
          <cell r="M804">
            <v>0</v>
          </cell>
          <cell r="N804" t="str">
            <v/>
          </cell>
          <cell r="O804" t="str">
            <v>N</v>
          </cell>
          <cell r="P804">
            <v>0</v>
          </cell>
          <cell r="Q804" t="str">
            <v/>
          </cell>
          <cell r="R804" t="str">
            <v>N</v>
          </cell>
          <cell r="S804">
            <v>0</v>
          </cell>
          <cell r="T804" t="str">
            <v/>
          </cell>
          <cell r="U804" t="str">
            <v>N</v>
          </cell>
          <cell r="V804">
            <v>0</v>
          </cell>
          <cell r="W804" t="str">
            <v/>
          </cell>
          <cell r="X804" t="str">
            <v>N</v>
          </cell>
          <cell r="Y804">
            <v>0</v>
          </cell>
          <cell r="Z804">
            <v>0</v>
          </cell>
          <cell r="AA804" t="b">
            <v>0</v>
          </cell>
          <cell r="AB804" t="str">
            <v/>
          </cell>
          <cell r="AC804" t="str">
            <v/>
          </cell>
          <cell r="AD804" t="str">
            <v>TM666</v>
          </cell>
          <cell r="AE804">
            <v>0</v>
          </cell>
          <cell r="AG804">
            <v>432</v>
          </cell>
          <cell r="AH804" t="str">
            <v>TM666</v>
          </cell>
        </row>
        <row r="805">
          <cell r="B805" t="str">
            <v>TM155</v>
          </cell>
          <cell r="C805" t="str">
            <v>Tudor</v>
          </cell>
          <cell r="D805" t="str">
            <v>Morariu-Brinzei</v>
          </cell>
          <cell r="E805" t="str">
            <v>UCL</v>
          </cell>
          <cell r="F805" t="str">
            <v>UCL</v>
          </cell>
          <cell r="G805" t="str">
            <v>Male</v>
          </cell>
          <cell r="H805" t="str">
            <v>N</v>
          </cell>
          <cell r="I805" t="str">
            <v>Student</v>
          </cell>
          <cell r="J805">
            <v>0</v>
          </cell>
          <cell r="K805" t="str">
            <v/>
          </cell>
          <cell r="L805" t="str">
            <v>N</v>
          </cell>
          <cell r="M805">
            <v>0</v>
          </cell>
          <cell r="N805" t="str">
            <v/>
          </cell>
          <cell r="O805" t="str">
            <v>N</v>
          </cell>
          <cell r="P805">
            <v>0</v>
          </cell>
          <cell r="Q805" t="str">
            <v/>
          </cell>
          <cell r="R805" t="str">
            <v>N</v>
          </cell>
          <cell r="S805">
            <v>0</v>
          </cell>
          <cell r="T805" t="str">
            <v/>
          </cell>
          <cell r="U805" t="str">
            <v>N</v>
          </cell>
          <cell r="V805">
            <v>0</v>
          </cell>
          <cell r="W805" t="str">
            <v/>
          </cell>
          <cell r="X805" t="str">
            <v>N</v>
          </cell>
          <cell r="Y805">
            <v>0</v>
          </cell>
          <cell r="Z805">
            <v>0</v>
          </cell>
          <cell r="AA805">
            <v>0</v>
          </cell>
          <cell r="AB805">
            <v>115</v>
          </cell>
          <cell r="AC805">
            <v>591</v>
          </cell>
          <cell r="AD805" t="str">
            <v>TM155</v>
          </cell>
          <cell r="AE805" t="b">
            <v>0</v>
          </cell>
          <cell r="AG805" t="str">
            <v/>
          </cell>
          <cell r="AH805" t="str">
            <v>TM155</v>
          </cell>
        </row>
        <row r="806">
          <cell r="B806" t="str">
            <v>MH409</v>
          </cell>
          <cell r="C806" t="str">
            <v>Megan</v>
          </cell>
          <cell r="D806" t="str">
            <v>Horn</v>
          </cell>
          <cell r="E806" t="str">
            <v>UofL</v>
          </cell>
          <cell r="F806" t="str">
            <v>UofL</v>
          </cell>
          <cell r="G806" t="str">
            <v>Female</v>
          </cell>
          <cell r="H806" t="str">
            <v>N</v>
          </cell>
          <cell r="I806" t="str">
            <v>Student</v>
          </cell>
          <cell r="J806">
            <v>0</v>
          </cell>
          <cell r="K806" t="str">
            <v/>
          </cell>
          <cell r="L806" t="str">
            <v>N</v>
          </cell>
          <cell r="M806">
            <v>0</v>
          </cell>
          <cell r="N806" t="str">
            <v/>
          </cell>
          <cell r="O806" t="str">
            <v>N</v>
          </cell>
          <cell r="P806">
            <v>0</v>
          </cell>
          <cell r="Q806" t="str">
            <v/>
          </cell>
          <cell r="R806" t="str">
            <v>N</v>
          </cell>
          <cell r="S806">
            <v>0</v>
          </cell>
          <cell r="T806" t="str">
            <v/>
          </cell>
          <cell r="U806" t="str">
            <v>N</v>
          </cell>
          <cell r="V806">
            <v>0</v>
          </cell>
          <cell r="W806" t="str">
            <v/>
          </cell>
          <cell r="X806" t="str">
            <v>N</v>
          </cell>
          <cell r="Y806">
            <v>0</v>
          </cell>
          <cell r="Z806">
            <v>0</v>
          </cell>
          <cell r="AA806" t="b">
            <v>0</v>
          </cell>
          <cell r="AB806" t="str">
            <v/>
          </cell>
          <cell r="AC806" t="str">
            <v/>
          </cell>
          <cell r="AD806" t="str">
            <v>MH409</v>
          </cell>
          <cell r="AE806">
            <v>0</v>
          </cell>
          <cell r="AG806">
            <v>433</v>
          </cell>
          <cell r="AH806" t="str">
            <v>MH409</v>
          </cell>
        </row>
        <row r="807">
          <cell r="B807" t="str">
            <v>JF496</v>
          </cell>
          <cell r="C807" t="str">
            <v>Jordan</v>
          </cell>
          <cell r="D807" t="str">
            <v>Fisher</v>
          </cell>
          <cell r="E807" t="str">
            <v>RVC</v>
          </cell>
          <cell r="F807" t="str">
            <v>RVC</v>
          </cell>
          <cell r="G807" t="str">
            <v>Female</v>
          </cell>
          <cell r="H807" t="str">
            <v>Y</v>
          </cell>
          <cell r="I807" t="str">
            <v>Student</v>
          </cell>
          <cell r="J807">
            <v>0</v>
          </cell>
          <cell r="K807" t="str">
            <v/>
          </cell>
          <cell r="L807" t="str">
            <v>N</v>
          </cell>
          <cell r="M807">
            <v>0</v>
          </cell>
          <cell r="N807" t="str">
            <v/>
          </cell>
          <cell r="O807" t="str">
            <v>N</v>
          </cell>
          <cell r="P807">
            <v>0</v>
          </cell>
          <cell r="Q807" t="str">
            <v/>
          </cell>
          <cell r="R807" t="str">
            <v>N</v>
          </cell>
          <cell r="S807">
            <v>0</v>
          </cell>
          <cell r="T807" t="str">
            <v/>
          </cell>
          <cell r="U807" t="str">
            <v>N</v>
          </cell>
          <cell r="V807">
            <v>0</v>
          </cell>
          <cell r="W807" t="str">
            <v/>
          </cell>
          <cell r="X807" t="str">
            <v>N</v>
          </cell>
          <cell r="Y807">
            <v>0</v>
          </cell>
          <cell r="Z807">
            <v>0</v>
          </cell>
          <cell r="AA807" t="b">
            <v>0</v>
          </cell>
          <cell r="AB807" t="str">
            <v/>
          </cell>
          <cell r="AC807" t="str">
            <v/>
          </cell>
          <cell r="AD807" t="str">
            <v>JF496</v>
          </cell>
          <cell r="AE807">
            <v>0</v>
          </cell>
          <cell r="AG807">
            <v>434</v>
          </cell>
          <cell r="AH807" t="str">
            <v>JF496</v>
          </cell>
        </row>
        <row r="808">
          <cell r="B808" t="str">
            <v>CO424</v>
          </cell>
          <cell r="C808" t="str">
            <v>Christian</v>
          </cell>
          <cell r="D808" t="str">
            <v>O'Brien</v>
          </cell>
          <cell r="E808" t="str">
            <v>Brunel</v>
          </cell>
          <cell r="F808" t="str">
            <v>Brunel</v>
          </cell>
          <cell r="G808" t="str">
            <v>Male</v>
          </cell>
          <cell r="H808" t="str">
            <v>N</v>
          </cell>
          <cell r="I808" t="str">
            <v>Student</v>
          </cell>
          <cell r="J808">
            <v>0</v>
          </cell>
          <cell r="K808" t="str">
            <v/>
          </cell>
          <cell r="L808" t="str">
            <v>N</v>
          </cell>
          <cell r="M808">
            <v>0</v>
          </cell>
          <cell r="N808" t="str">
            <v/>
          </cell>
          <cell r="O808" t="str">
            <v>N</v>
          </cell>
          <cell r="P808">
            <v>0</v>
          </cell>
          <cell r="Q808" t="str">
            <v/>
          </cell>
          <cell r="R808" t="str">
            <v>N</v>
          </cell>
          <cell r="S808">
            <v>0</v>
          </cell>
          <cell r="T808" t="str">
            <v/>
          </cell>
          <cell r="U808" t="str">
            <v>N</v>
          </cell>
          <cell r="V808">
            <v>0</v>
          </cell>
          <cell r="W808" t="str">
            <v/>
          </cell>
          <cell r="X808" t="str">
            <v>N</v>
          </cell>
          <cell r="Y808">
            <v>0</v>
          </cell>
          <cell r="Z808">
            <v>0</v>
          </cell>
          <cell r="AA808">
            <v>0</v>
          </cell>
          <cell r="AB808">
            <v>115</v>
          </cell>
          <cell r="AC808">
            <v>592</v>
          </cell>
          <cell r="AD808" t="str">
            <v>CO424</v>
          </cell>
          <cell r="AE808" t="b">
            <v>0</v>
          </cell>
          <cell r="AG808" t="str">
            <v/>
          </cell>
          <cell r="AH808" t="str">
            <v>CO424</v>
          </cell>
        </row>
        <row r="809">
          <cell r="B809" t="str">
            <v>JH200</v>
          </cell>
          <cell r="C809" t="str">
            <v>Joanne</v>
          </cell>
          <cell r="D809" t="str">
            <v>Humphrey</v>
          </cell>
          <cell r="E809" t="str">
            <v>RVC</v>
          </cell>
          <cell r="F809" t="str">
            <v>RVC</v>
          </cell>
          <cell r="G809" t="str">
            <v>Female</v>
          </cell>
          <cell r="H809" t="str">
            <v>Y</v>
          </cell>
          <cell r="I809" t="str">
            <v>Student</v>
          </cell>
          <cell r="J809">
            <v>0</v>
          </cell>
          <cell r="K809" t="str">
            <v/>
          </cell>
          <cell r="L809" t="str">
            <v>N</v>
          </cell>
          <cell r="M809">
            <v>0</v>
          </cell>
          <cell r="N809" t="str">
            <v/>
          </cell>
          <cell r="O809" t="str">
            <v>N</v>
          </cell>
          <cell r="P809">
            <v>0</v>
          </cell>
          <cell r="Q809" t="str">
            <v/>
          </cell>
          <cell r="R809" t="str">
            <v>N</v>
          </cell>
          <cell r="S809">
            <v>0</v>
          </cell>
          <cell r="T809" t="str">
            <v/>
          </cell>
          <cell r="U809" t="str">
            <v>N</v>
          </cell>
          <cell r="V809">
            <v>0</v>
          </cell>
          <cell r="W809" t="str">
            <v/>
          </cell>
          <cell r="X809" t="str">
            <v>N</v>
          </cell>
          <cell r="Y809">
            <v>0</v>
          </cell>
          <cell r="Z809">
            <v>0</v>
          </cell>
          <cell r="AA809" t="b">
            <v>0</v>
          </cell>
          <cell r="AB809" t="str">
            <v/>
          </cell>
          <cell r="AC809" t="str">
            <v/>
          </cell>
          <cell r="AD809" t="str">
            <v>JH200</v>
          </cell>
          <cell r="AE809">
            <v>0</v>
          </cell>
          <cell r="AG809">
            <v>435</v>
          </cell>
          <cell r="AH809" t="str">
            <v>JH200</v>
          </cell>
        </row>
        <row r="810">
          <cell r="B810" t="str">
            <v>EE265</v>
          </cell>
          <cell r="C810" t="str">
            <v>Eleanor</v>
          </cell>
          <cell r="D810" t="str">
            <v>Evans</v>
          </cell>
          <cell r="E810" t="str">
            <v>RVC</v>
          </cell>
          <cell r="F810" t="str">
            <v>RVC</v>
          </cell>
          <cell r="G810" t="str">
            <v>Female</v>
          </cell>
          <cell r="H810" t="str">
            <v>Y</v>
          </cell>
          <cell r="I810" t="str">
            <v>Student</v>
          </cell>
          <cell r="J810">
            <v>0</v>
          </cell>
          <cell r="K810" t="str">
            <v/>
          </cell>
          <cell r="L810" t="str">
            <v>N</v>
          </cell>
          <cell r="M810">
            <v>0</v>
          </cell>
          <cell r="N810" t="str">
            <v/>
          </cell>
          <cell r="O810" t="str">
            <v>N</v>
          </cell>
          <cell r="P810">
            <v>0</v>
          </cell>
          <cell r="Q810" t="str">
            <v/>
          </cell>
          <cell r="R810" t="str">
            <v>N</v>
          </cell>
          <cell r="S810">
            <v>0</v>
          </cell>
          <cell r="T810" t="str">
            <v/>
          </cell>
          <cell r="U810" t="str">
            <v>N</v>
          </cell>
          <cell r="V810">
            <v>0</v>
          </cell>
          <cell r="W810" t="str">
            <v/>
          </cell>
          <cell r="X810" t="str">
            <v>N</v>
          </cell>
          <cell r="Y810">
            <v>0</v>
          </cell>
          <cell r="Z810">
            <v>0</v>
          </cell>
          <cell r="AA810" t="b">
            <v>0</v>
          </cell>
          <cell r="AB810" t="str">
            <v/>
          </cell>
          <cell r="AC810" t="str">
            <v/>
          </cell>
          <cell r="AD810" t="str">
            <v>EE265</v>
          </cell>
          <cell r="AE810">
            <v>0</v>
          </cell>
          <cell r="AG810">
            <v>436</v>
          </cell>
          <cell r="AH810" t="str">
            <v>EE265</v>
          </cell>
        </row>
        <row r="811">
          <cell r="B811" t="str">
            <v>ES312</v>
          </cell>
          <cell r="C811" t="str">
            <v>Eleanor</v>
          </cell>
          <cell r="D811" t="str">
            <v>Springham</v>
          </cell>
          <cell r="E811" t="str">
            <v>KCL</v>
          </cell>
          <cell r="F811" t="str">
            <v>King's</v>
          </cell>
          <cell r="G811" t="str">
            <v>Female</v>
          </cell>
          <cell r="H811" t="str">
            <v>N</v>
          </cell>
          <cell r="I811" t="str">
            <v>Student</v>
          </cell>
          <cell r="J811">
            <v>0</v>
          </cell>
          <cell r="K811" t="str">
            <v/>
          </cell>
          <cell r="L811" t="str">
            <v>N</v>
          </cell>
          <cell r="M811">
            <v>0</v>
          </cell>
          <cell r="N811" t="str">
            <v/>
          </cell>
          <cell r="O811" t="str">
            <v>N</v>
          </cell>
          <cell r="P811">
            <v>0</v>
          </cell>
          <cell r="Q811" t="str">
            <v/>
          </cell>
          <cell r="R811" t="str">
            <v>N</v>
          </cell>
          <cell r="S811">
            <v>0</v>
          </cell>
          <cell r="T811" t="str">
            <v/>
          </cell>
          <cell r="U811" t="str">
            <v>N</v>
          </cell>
          <cell r="V811">
            <v>0</v>
          </cell>
          <cell r="W811" t="str">
            <v/>
          </cell>
          <cell r="X811" t="str">
            <v>N</v>
          </cell>
          <cell r="Y811">
            <v>0</v>
          </cell>
          <cell r="Z811">
            <v>0</v>
          </cell>
          <cell r="AA811" t="b">
            <v>0</v>
          </cell>
          <cell r="AB811" t="str">
            <v/>
          </cell>
          <cell r="AC811" t="str">
            <v/>
          </cell>
          <cell r="AD811" t="str">
            <v>ES312</v>
          </cell>
          <cell r="AE811">
            <v>0</v>
          </cell>
          <cell r="AG811">
            <v>437</v>
          </cell>
          <cell r="AH811" t="str">
            <v>ES312</v>
          </cell>
        </row>
        <row r="812">
          <cell r="B812" t="str">
            <v>PN574</v>
          </cell>
          <cell r="C812" t="str">
            <v>Pinelopi</v>
          </cell>
          <cell r="D812" t="str">
            <v>Nika</v>
          </cell>
          <cell r="E812" t="str">
            <v>UCL</v>
          </cell>
          <cell r="F812" t="str">
            <v>UCL</v>
          </cell>
          <cell r="G812" t="str">
            <v>Female</v>
          </cell>
          <cell r="H812" t="str">
            <v>N</v>
          </cell>
          <cell r="I812" t="str">
            <v>Student</v>
          </cell>
          <cell r="J812">
            <v>0</v>
          </cell>
          <cell r="K812" t="str">
            <v/>
          </cell>
          <cell r="L812" t="str">
            <v>N</v>
          </cell>
          <cell r="M812">
            <v>0</v>
          </cell>
          <cell r="N812" t="str">
            <v/>
          </cell>
          <cell r="O812" t="str">
            <v>N</v>
          </cell>
          <cell r="P812">
            <v>0</v>
          </cell>
          <cell r="Q812" t="str">
            <v/>
          </cell>
          <cell r="R812" t="str">
            <v>N</v>
          </cell>
          <cell r="S812">
            <v>0</v>
          </cell>
          <cell r="T812" t="str">
            <v/>
          </cell>
          <cell r="U812" t="str">
            <v>N</v>
          </cell>
          <cell r="V812">
            <v>0</v>
          </cell>
          <cell r="W812" t="str">
            <v/>
          </cell>
          <cell r="X812" t="str">
            <v>N</v>
          </cell>
          <cell r="Y812">
            <v>0</v>
          </cell>
          <cell r="Z812">
            <v>0</v>
          </cell>
          <cell r="AA812" t="b">
            <v>0</v>
          </cell>
          <cell r="AB812" t="str">
            <v/>
          </cell>
          <cell r="AC812" t="str">
            <v/>
          </cell>
          <cell r="AD812" t="str">
            <v>PN574</v>
          </cell>
          <cell r="AE812">
            <v>0</v>
          </cell>
          <cell r="AG812">
            <v>438</v>
          </cell>
          <cell r="AH812" t="str">
            <v>PN574</v>
          </cell>
        </row>
        <row r="813">
          <cell r="B813" t="str">
            <v>DM592</v>
          </cell>
          <cell r="C813" t="str">
            <v>Dominique</v>
          </cell>
          <cell r="D813" t="str">
            <v>Masia</v>
          </cell>
          <cell r="E813" t="str">
            <v>UCL</v>
          </cell>
          <cell r="F813" t="str">
            <v>UCL</v>
          </cell>
          <cell r="G813" t="str">
            <v>Female</v>
          </cell>
          <cell r="H813" t="str">
            <v>N</v>
          </cell>
          <cell r="I813" t="str">
            <v>Student</v>
          </cell>
          <cell r="J813">
            <v>0</v>
          </cell>
          <cell r="K813" t="str">
            <v/>
          </cell>
          <cell r="L813" t="str">
            <v>N</v>
          </cell>
          <cell r="M813">
            <v>0</v>
          </cell>
          <cell r="N813" t="str">
            <v/>
          </cell>
          <cell r="O813" t="str">
            <v>N</v>
          </cell>
          <cell r="P813">
            <v>0</v>
          </cell>
          <cell r="Q813" t="str">
            <v/>
          </cell>
          <cell r="R813" t="str">
            <v>N</v>
          </cell>
          <cell r="S813">
            <v>0</v>
          </cell>
          <cell r="T813" t="str">
            <v/>
          </cell>
          <cell r="U813" t="str">
            <v>N</v>
          </cell>
          <cell r="V813">
            <v>0</v>
          </cell>
          <cell r="W813" t="str">
            <v/>
          </cell>
          <cell r="X813" t="str">
            <v>N</v>
          </cell>
          <cell r="Y813">
            <v>0</v>
          </cell>
          <cell r="Z813">
            <v>0</v>
          </cell>
          <cell r="AA813" t="b">
            <v>0</v>
          </cell>
          <cell r="AB813" t="str">
            <v/>
          </cell>
          <cell r="AC813" t="str">
            <v/>
          </cell>
          <cell r="AD813" t="str">
            <v>DM592</v>
          </cell>
          <cell r="AE813">
            <v>0</v>
          </cell>
          <cell r="AG813">
            <v>439</v>
          </cell>
          <cell r="AH813" t="str">
            <v>DM592</v>
          </cell>
        </row>
        <row r="814">
          <cell r="B814" t="str">
            <v>YM609</v>
          </cell>
          <cell r="C814" t="str">
            <v>Yuan</v>
          </cell>
          <cell r="D814" t="str">
            <v>Meng</v>
          </cell>
          <cell r="E814" t="str">
            <v>LSE</v>
          </cell>
          <cell r="F814" t="str">
            <v>LSE</v>
          </cell>
          <cell r="G814" t="str">
            <v>Female</v>
          </cell>
          <cell r="H814" t="str">
            <v>N</v>
          </cell>
          <cell r="I814" t="str">
            <v>Student</v>
          </cell>
          <cell r="J814">
            <v>0</v>
          </cell>
          <cell r="K814" t="str">
            <v/>
          </cell>
          <cell r="L814" t="str">
            <v>N</v>
          </cell>
          <cell r="M814">
            <v>0</v>
          </cell>
          <cell r="N814" t="str">
            <v/>
          </cell>
          <cell r="O814" t="str">
            <v>N</v>
          </cell>
          <cell r="P814">
            <v>0</v>
          </cell>
          <cell r="Q814" t="str">
            <v/>
          </cell>
          <cell r="R814" t="str">
            <v>N</v>
          </cell>
          <cell r="S814">
            <v>0</v>
          </cell>
          <cell r="T814" t="str">
            <v/>
          </cell>
          <cell r="U814" t="str">
            <v>N</v>
          </cell>
          <cell r="V814">
            <v>0</v>
          </cell>
          <cell r="W814" t="str">
            <v/>
          </cell>
          <cell r="X814" t="str">
            <v>N</v>
          </cell>
          <cell r="Y814">
            <v>0</v>
          </cell>
          <cell r="Z814">
            <v>0</v>
          </cell>
          <cell r="AA814" t="b">
            <v>0</v>
          </cell>
          <cell r="AB814" t="str">
            <v/>
          </cell>
          <cell r="AC814" t="str">
            <v/>
          </cell>
          <cell r="AD814" t="str">
            <v>YM609</v>
          </cell>
          <cell r="AE814">
            <v>0</v>
          </cell>
          <cell r="AG814">
            <v>440</v>
          </cell>
          <cell r="AH814" t="str">
            <v>YM609</v>
          </cell>
        </row>
        <row r="815">
          <cell r="B815" t="str">
            <v>SR668</v>
          </cell>
          <cell r="C815" t="str">
            <v>Sara</v>
          </cell>
          <cell r="D815" t="str">
            <v>Rosenfield </v>
          </cell>
          <cell r="E815">
            <v>0</v>
          </cell>
          <cell r="F815" t="str">
            <v>Guest</v>
          </cell>
          <cell r="G815" t="str">
            <v>Male</v>
          </cell>
          <cell r="H815" t="str">
            <v>N</v>
          </cell>
          <cell r="I815" t="str">
            <v>Motspur</v>
          </cell>
          <cell r="J815">
            <v>0</v>
          </cell>
          <cell r="K815" t="str">
            <v/>
          </cell>
          <cell r="L815" t="str">
            <v>N</v>
          </cell>
          <cell r="M815">
            <v>0</v>
          </cell>
          <cell r="N815" t="str">
            <v/>
          </cell>
          <cell r="O815" t="str">
            <v>N</v>
          </cell>
          <cell r="P815">
            <v>0</v>
          </cell>
          <cell r="Q815" t="str">
            <v/>
          </cell>
          <cell r="R815" t="str">
            <v>N</v>
          </cell>
          <cell r="S815">
            <v>0</v>
          </cell>
          <cell r="T815" t="str">
            <v/>
          </cell>
          <cell r="U815" t="str">
            <v>N</v>
          </cell>
          <cell r="V815">
            <v>0</v>
          </cell>
          <cell r="W815" t="str">
            <v/>
          </cell>
          <cell r="X815" t="str">
            <v>N</v>
          </cell>
          <cell r="Y815">
            <v>0</v>
          </cell>
          <cell r="Z815">
            <v>0</v>
          </cell>
          <cell r="AA815">
            <v>0</v>
          </cell>
          <cell r="AB815">
            <v>115</v>
          </cell>
          <cell r="AC815">
            <v>593</v>
          </cell>
          <cell r="AD815" t="str">
            <v>SR668</v>
          </cell>
          <cell r="AE815" t="b">
            <v>0</v>
          </cell>
          <cell r="AG815" t="str">
            <v/>
          </cell>
          <cell r="AH815" t="str">
            <v>SR668</v>
          </cell>
        </row>
        <row r="816">
          <cell r="B816" t="str">
            <v>MR930</v>
          </cell>
          <cell r="C816" t="str">
            <v>Marcus</v>
          </cell>
          <cell r="D816" t="str">
            <v>Roworth</v>
          </cell>
          <cell r="E816" t="str">
            <v>RHUL</v>
          </cell>
          <cell r="F816" t="str">
            <v>RHUL</v>
          </cell>
          <cell r="G816" t="str">
            <v>Male</v>
          </cell>
          <cell r="H816" t="str">
            <v>N</v>
          </cell>
          <cell r="I816" t="str">
            <v>Student</v>
          </cell>
          <cell r="J816">
            <v>0</v>
          </cell>
          <cell r="K816" t="str">
            <v/>
          </cell>
          <cell r="L816" t="str">
            <v>N</v>
          </cell>
          <cell r="M816">
            <v>0</v>
          </cell>
          <cell r="N816" t="str">
            <v/>
          </cell>
          <cell r="O816" t="str">
            <v>N</v>
          </cell>
          <cell r="P816">
            <v>0</v>
          </cell>
          <cell r="Q816" t="str">
            <v/>
          </cell>
          <cell r="R816" t="str">
            <v>N</v>
          </cell>
          <cell r="S816">
            <v>0</v>
          </cell>
          <cell r="T816" t="str">
            <v/>
          </cell>
          <cell r="U816" t="str">
            <v>N</v>
          </cell>
          <cell r="V816">
            <v>0</v>
          </cell>
          <cell r="W816" t="str">
            <v/>
          </cell>
          <cell r="X816" t="str">
            <v>N</v>
          </cell>
          <cell r="Y816">
            <v>0</v>
          </cell>
          <cell r="Z816">
            <v>0</v>
          </cell>
          <cell r="AA816">
            <v>0</v>
          </cell>
          <cell r="AB816">
            <v>115</v>
          </cell>
          <cell r="AC816">
            <v>594</v>
          </cell>
          <cell r="AD816" t="str">
            <v>MR930</v>
          </cell>
          <cell r="AE816" t="b">
            <v>0</v>
          </cell>
          <cell r="AG816" t="str">
            <v/>
          </cell>
          <cell r="AH816" t="str">
            <v>MR930</v>
          </cell>
        </row>
        <row r="817">
          <cell r="B817" t="str">
            <v>ZC537</v>
          </cell>
          <cell r="C817" t="str">
            <v>Zhangqi</v>
          </cell>
          <cell r="D817" t="str">
            <v>Cao</v>
          </cell>
          <cell r="E817" t="str">
            <v>UCL</v>
          </cell>
          <cell r="F817" t="str">
            <v>UCL</v>
          </cell>
          <cell r="G817" t="str">
            <v>Female</v>
          </cell>
          <cell r="H817" t="str">
            <v>N</v>
          </cell>
          <cell r="I817" t="str">
            <v>Student</v>
          </cell>
          <cell r="J817">
            <v>0</v>
          </cell>
          <cell r="K817" t="str">
            <v/>
          </cell>
          <cell r="L817" t="str">
            <v>N</v>
          </cell>
          <cell r="M817">
            <v>0</v>
          </cell>
          <cell r="N817" t="str">
            <v/>
          </cell>
          <cell r="O817" t="str">
            <v>N</v>
          </cell>
          <cell r="P817">
            <v>0</v>
          </cell>
          <cell r="Q817" t="str">
            <v/>
          </cell>
          <cell r="R817" t="str">
            <v>N</v>
          </cell>
          <cell r="S817">
            <v>0</v>
          </cell>
          <cell r="T817" t="str">
            <v/>
          </cell>
          <cell r="U817" t="str">
            <v>N</v>
          </cell>
          <cell r="V817">
            <v>0</v>
          </cell>
          <cell r="W817" t="str">
            <v/>
          </cell>
          <cell r="X817" t="str">
            <v>N</v>
          </cell>
          <cell r="Y817">
            <v>0</v>
          </cell>
          <cell r="Z817">
            <v>0</v>
          </cell>
          <cell r="AA817" t="b">
            <v>0</v>
          </cell>
          <cell r="AB817" t="str">
            <v/>
          </cell>
          <cell r="AC817" t="str">
            <v/>
          </cell>
          <cell r="AD817" t="str">
            <v>ZC537</v>
          </cell>
          <cell r="AE817">
            <v>0</v>
          </cell>
          <cell r="AG817">
            <v>441</v>
          </cell>
          <cell r="AH817" t="str">
            <v>ZC537</v>
          </cell>
        </row>
        <row r="818">
          <cell r="B818" t="str">
            <v>JW702</v>
          </cell>
          <cell r="C818" t="str">
            <v>Jack</v>
          </cell>
          <cell r="D818" t="str">
            <v>Winterton</v>
          </cell>
          <cell r="E818" t="str">
            <v>LSE</v>
          </cell>
          <cell r="F818" t="str">
            <v>LSE</v>
          </cell>
          <cell r="G818" t="str">
            <v>Male</v>
          </cell>
          <cell r="H818" t="str">
            <v>N</v>
          </cell>
          <cell r="I818" t="str">
            <v>Student</v>
          </cell>
          <cell r="J818">
            <v>0</v>
          </cell>
          <cell r="K818" t="str">
            <v/>
          </cell>
          <cell r="L818" t="str">
            <v>N</v>
          </cell>
          <cell r="M818">
            <v>0</v>
          </cell>
          <cell r="N818" t="str">
            <v/>
          </cell>
          <cell r="O818" t="str">
            <v>N</v>
          </cell>
          <cell r="P818">
            <v>0</v>
          </cell>
          <cell r="Q818" t="str">
            <v/>
          </cell>
          <cell r="R818" t="str">
            <v>N</v>
          </cell>
          <cell r="S818">
            <v>0</v>
          </cell>
          <cell r="T818" t="str">
            <v/>
          </cell>
          <cell r="U818" t="str">
            <v>N</v>
          </cell>
          <cell r="V818">
            <v>0</v>
          </cell>
          <cell r="W818" t="str">
            <v/>
          </cell>
          <cell r="X818" t="str">
            <v>N</v>
          </cell>
          <cell r="Y818">
            <v>0</v>
          </cell>
          <cell r="Z818">
            <v>0</v>
          </cell>
          <cell r="AA818">
            <v>0</v>
          </cell>
          <cell r="AB818">
            <v>115</v>
          </cell>
          <cell r="AC818">
            <v>595</v>
          </cell>
          <cell r="AD818" t="str">
            <v>JW702</v>
          </cell>
          <cell r="AE818" t="b">
            <v>0</v>
          </cell>
          <cell r="AG818" t="str">
            <v/>
          </cell>
          <cell r="AH818" t="str">
            <v>JW702</v>
          </cell>
        </row>
        <row r="819">
          <cell r="B819" t="str">
            <v>LM365</v>
          </cell>
          <cell r="C819" t="str">
            <v>Luc</v>
          </cell>
          <cell r="D819" t="str">
            <v>Moseley</v>
          </cell>
          <cell r="E819" t="str">
            <v>UCL</v>
          </cell>
          <cell r="F819" t="str">
            <v>UCL</v>
          </cell>
          <cell r="G819" t="str">
            <v>Male</v>
          </cell>
          <cell r="H819" t="str">
            <v>N</v>
          </cell>
          <cell r="I819" t="str">
            <v>Student</v>
          </cell>
          <cell r="J819">
            <v>0</v>
          </cell>
          <cell r="K819" t="str">
            <v/>
          </cell>
          <cell r="L819" t="str">
            <v>N</v>
          </cell>
          <cell r="M819">
            <v>0</v>
          </cell>
          <cell r="N819" t="str">
            <v/>
          </cell>
          <cell r="O819" t="str">
            <v>N</v>
          </cell>
          <cell r="P819">
            <v>0</v>
          </cell>
          <cell r="Q819" t="str">
            <v/>
          </cell>
          <cell r="R819" t="str">
            <v>N</v>
          </cell>
          <cell r="S819">
            <v>0</v>
          </cell>
          <cell r="T819" t="str">
            <v/>
          </cell>
          <cell r="U819" t="str">
            <v>N</v>
          </cell>
          <cell r="V819">
            <v>0</v>
          </cell>
          <cell r="W819" t="str">
            <v/>
          </cell>
          <cell r="X819" t="str">
            <v>N</v>
          </cell>
          <cell r="Y819">
            <v>0</v>
          </cell>
          <cell r="Z819">
            <v>0</v>
          </cell>
          <cell r="AA819">
            <v>0</v>
          </cell>
          <cell r="AB819">
            <v>115</v>
          </cell>
          <cell r="AC819">
            <v>596</v>
          </cell>
          <cell r="AD819" t="str">
            <v>LM365</v>
          </cell>
          <cell r="AE819" t="b">
            <v>0</v>
          </cell>
          <cell r="AG819" t="str">
            <v/>
          </cell>
          <cell r="AH819" t="str">
            <v>LM365</v>
          </cell>
        </row>
        <row r="820">
          <cell r="B820" t="str">
            <v>LN323</v>
          </cell>
          <cell r="C820" t="str">
            <v>Louise</v>
          </cell>
          <cell r="D820" t="str">
            <v>Nash</v>
          </cell>
          <cell r="E820" t="str">
            <v>SMU</v>
          </cell>
          <cell r="F820" t="str">
            <v>SMU</v>
          </cell>
          <cell r="G820" t="str">
            <v>Female</v>
          </cell>
          <cell r="H820" t="str">
            <v>N</v>
          </cell>
          <cell r="I820" t="str">
            <v>Student</v>
          </cell>
          <cell r="J820">
            <v>0</v>
          </cell>
          <cell r="K820" t="str">
            <v/>
          </cell>
          <cell r="L820" t="str">
            <v>N</v>
          </cell>
          <cell r="M820">
            <v>0</v>
          </cell>
          <cell r="N820" t="str">
            <v/>
          </cell>
          <cell r="O820" t="str">
            <v>N</v>
          </cell>
          <cell r="P820">
            <v>0</v>
          </cell>
          <cell r="Q820" t="str">
            <v/>
          </cell>
          <cell r="R820" t="str">
            <v>N</v>
          </cell>
          <cell r="S820">
            <v>0</v>
          </cell>
          <cell r="T820" t="str">
            <v/>
          </cell>
          <cell r="U820" t="str">
            <v>N</v>
          </cell>
          <cell r="V820">
            <v>0</v>
          </cell>
          <cell r="W820" t="str">
            <v/>
          </cell>
          <cell r="X820" t="str">
            <v>N</v>
          </cell>
          <cell r="Y820">
            <v>0</v>
          </cell>
          <cell r="Z820">
            <v>0</v>
          </cell>
          <cell r="AA820" t="b">
            <v>0</v>
          </cell>
          <cell r="AB820" t="str">
            <v/>
          </cell>
          <cell r="AC820" t="str">
            <v/>
          </cell>
          <cell r="AD820" t="str">
            <v>LN323</v>
          </cell>
          <cell r="AE820">
            <v>0</v>
          </cell>
          <cell r="AG820">
            <v>442</v>
          </cell>
          <cell r="AH820" t="str">
            <v>LN323</v>
          </cell>
        </row>
        <row r="821">
          <cell r="B821" t="str">
            <v>AH418</v>
          </cell>
          <cell r="C821" t="str">
            <v>Abigail</v>
          </cell>
          <cell r="D821" t="str">
            <v>Hunter</v>
          </cell>
          <cell r="E821" t="str">
            <v>UCL</v>
          </cell>
          <cell r="F821" t="str">
            <v>UCL</v>
          </cell>
          <cell r="G821" t="str">
            <v>Female</v>
          </cell>
          <cell r="H821" t="str">
            <v>N</v>
          </cell>
          <cell r="I821" t="str">
            <v>Student</v>
          </cell>
          <cell r="J821">
            <v>0</v>
          </cell>
          <cell r="K821" t="str">
            <v/>
          </cell>
          <cell r="L821" t="str">
            <v>N</v>
          </cell>
          <cell r="M821">
            <v>0</v>
          </cell>
          <cell r="N821" t="str">
            <v/>
          </cell>
          <cell r="O821" t="str">
            <v>N</v>
          </cell>
          <cell r="P821">
            <v>0</v>
          </cell>
          <cell r="Q821" t="str">
            <v/>
          </cell>
          <cell r="R821" t="str">
            <v>N</v>
          </cell>
          <cell r="S821">
            <v>0</v>
          </cell>
          <cell r="T821" t="str">
            <v/>
          </cell>
          <cell r="U821" t="str">
            <v>N</v>
          </cell>
          <cell r="V821">
            <v>0</v>
          </cell>
          <cell r="W821" t="str">
            <v/>
          </cell>
          <cell r="X821" t="str">
            <v>N</v>
          </cell>
          <cell r="Y821">
            <v>0</v>
          </cell>
          <cell r="Z821">
            <v>0</v>
          </cell>
          <cell r="AA821" t="b">
            <v>0</v>
          </cell>
          <cell r="AB821" t="str">
            <v/>
          </cell>
          <cell r="AC821" t="str">
            <v/>
          </cell>
          <cell r="AD821" t="str">
            <v>AH418</v>
          </cell>
          <cell r="AE821">
            <v>0</v>
          </cell>
          <cell r="AG821">
            <v>443</v>
          </cell>
          <cell r="AH821" t="str">
            <v>AH418</v>
          </cell>
        </row>
        <row r="822">
          <cell r="B822" t="str">
            <v>BR997</v>
          </cell>
          <cell r="C822" t="str">
            <v>Ben</v>
          </cell>
          <cell r="D822" t="str">
            <v>Rochford</v>
          </cell>
          <cell r="E822" t="str">
            <v>SMU</v>
          </cell>
          <cell r="F822" t="str">
            <v>SMU</v>
          </cell>
          <cell r="G822" t="str">
            <v>Male</v>
          </cell>
          <cell r="H822" t="str">
            <v>N</v>
          </cell>
          <cell r="I822" t="str">
            <v>Student</v>
          </cell>
          <cell r="J822">
            <v>0</v>
          </cell>
          <cell r="K822" t="str">
            <v/>
          </cell>
          <cell r="L822" t="str">
            <v>N</v>
          </cell>
          <cell r="M822">
            <v>0</v>
          </cell>
          <cell r="N822" t="str">
            <v/>
          </cell>
          <cell r="O822" t="str">
            <v>N</v>
          </cell>
          <cell r="P822">
            <v>0</v>
          </cell>
          <cell r="Q822" t="str">
            <v/>
          </cell>
          <cell r="R822" t="str">
            <v>N</v>
          </cell>
          <cell r="S822">
            <v>0</v>
          </cell>
          <cell r="T822" t="str">
            <v/>
          </cell>
          <cell r="U822" t="str">
            <v>N</v>
          </cell>
          <cell r="V822">
            <v>0</v>
          </cell>
          <cell r="W822" t="str">
            <v/>
          </cell>
          <cell r="X822" t="str">
            <v>N</v>
          </cell>
          <cell r="Y822">
            <v>0</v>
          </cell>
          <cell r="Z822">
            <v>0</v>
          </cell>
          <cell r="AA822">
            <v>0</v>
          </cell>
          <cell r="AB822">
            <v>115</v>
          </cell>
          <cell r="AC822">
            <v>597</v>
          </cell>
          <cell r="AD822" t="str">
            <v>BR997</v>
          </cell>
          <cell r="AE822" t="b">
            <v>0</v>
          </cell>
          <cell r="AG822" t="str">
            <v/>
          </cell>
          <cell r="AH822" t="str">
            <v>BR997</v>
          </cell>
        </row>
        <row r="823">
          <cell r="B823" t="str">
            <v>AG795</v>
          </cell>
          <cell r="C823" t="str">
            <v>Anna</v>
          </cell>
          <cell r="D823" t="str">
            <v>Gould </v>
          </cell>
          <cell r="E823" t="str">
            <v>Barts</v>
          </cell>
          <cell r="F823" t="str">
            <v>Barts</v>
          </cell>
          <cell r="G823" t="str">
            <v>Male</v>
          </cell>
          <cell r="H823" t="str">
            <v>Y</v>
          </cell>
          <cell r="I823" t="str">
            <v>Student</v>
          </cell>
          <cell r="J823">
            <v>0</v>
          </cell>
          <cell r="K823" t="str">
            <v/>
          </cell>
          <cell r="L823" t="str">
            <v>N</v>
          </cell>
          <cell r="M823">
            <v>0</v>
          </cell>
          <cell r="N823" t="str">
            <v/>
          </cell>
          <cell r="O823" t="str">
            <v>N</v>
          </cell>
          <cell r="P823">
            <v>0</v>
          </cell>
          <cell r="Q823" t="str">
            <v/>
          </cell>
          <cell r="R823" t="str">
            <v>N</v>
          </cell>
          <cell r="S823">
            <v>0</v>
          </cell>
          <cell r="T823" t="str">
            <v/>
          </cell>
          <cell r="U823" t="str">
            <v>N</v>
          </cell>
          <cell r="V823">
            <v>0</v>
          </cell>
          <cell r="W823" t="str">
            <v/>
          </cell>
          <cell r="X823" t="str">
            <v>N</v>
          </cell>
          <cell r="Y823">
            <v>0</v>
          </cell>
          <cell r="Z823">
            <v>0</v>
          </cell>
          <cell r="AA823">
            <v>0</v>
          </cell>
          <cell r="AB823">
            <v>115</v>
          </cell>
          <cell r="AC823">
            <v>598</v>
          </cell>
          <cell r="AD823" t="str">
            <v>AG795</v>
          </cell>
          <cell r="AE823" t="b">
            <v>0</v>
          </cell>
          <cell r="AG823" t="str">
            <v/>
          </cell>
          <cell r="AH823" t="str">
            <v>AG795</v>
          </cell>
        </row>
        <row r="824">
          <cell r="B824" t="str">
            <v>EA229</v>
          </cell>
          <cell r="C824" t="str">
            <v>Elisa</v>
          </cell>
          <cell r="D824" t="str">
            <v>Andre</v>
          </cell>
          <cell r="E824">
            <v>0</v>
          </cell>
          <cell r="F824" t="str">
            <v>Guest</v>
          </cell>
          <cell r="G824" t="str">
            <v>Female</v>
          </cell>
          <cell r="H824" t="str">
            <v>N</v>
          </cell>
          <cell r="I824" t="str">
            <v>Guest</v>
          </cell>
          <cell r="J824">
            <v>0</v>
          </cell>
          <cell r="K824" t="str">
            <v/>
          </cell>
          <cell r="L824" t="str">
            <v>N</v>
          </cell>
          <cell r="M824">
            <v>0</v>
          </cell>
          <cell r="N824" t="str">
            <v/>
          </cell>
          <cell r="O824" t="str">
            <v>N</v>
          </cell>
          <cell r="P824">
            <v>0</v>
          </cell>
          <cell r="Q824" t="str">
            <v/>
          </cell>
          <cell r="R824" t="str">
            <v>N</v>
          </cell>
          <cell r="S824">
            <v>0</v>
          </cell>
          <cell r="T824" t="str">
            <v/>
          </cell>
          <cell r="U824" t="str">
            <v>N</v>
          </cell>
          <cell r="V824">
            <v>0</v>
          </cell>
          <cell r="W824" t="str">
            <v/>
          </cell>
          <cell r="X824" t="str">
            <v>N</v>
          </cell>
          <cell r="Y824">
            <v>0</v>
          </cell>
          <cell r="Z824">
            <v>0</v>
          </cell>
          <cell r="AA824" t="b">
            <v>0</v>
          </cell>
          <cell r="AB824" t="str">
            <v/>
          </cell>
          <cell r="AC824" t="str">
            <v/>
          </cell>
          <cell r="AD824" t="str">
            <v>EA229</v>
          </cell>
          <cell r="AE824">
            <v>0</v>
          </cell>
          <cell r="AG824">
            <v>444</v>
          </cell>
          <cell r="AH824" t="str">
            <v>EA229</v>
          </cell>
        </row>
        <row r="825">
          <cell r="B825" t="str">
            <v>SB535</v>
          </cell>
          <cell r="C825" t="str">
            <v>Simone</v>
          </cell>
          <cell r="D825" t="str">
            <v>Baxter</v>
          </cell>
          <cell r="E825" t="str">
            <v>SMU</v>
          </cell>
          <cell r="F825" t="str">
            <v>Guest</v>
          </cell>
          <cell r="G825" t="str">
            <v>Female</v>
          </cell>
          <cell r="H825" t="str">
            <v>N</v>
          </cell>
          <cell r="I825" t="str">
            <v>Guest</v>
          </cell>
          <cell r="J825">
            <v>0</v>
          </cell>
          <cell r="K825" t="str">
            <v/>
          </cell>
          <cell r="L825" t="str">
            <v>N</v>
          </cell>
          <cell r="M825">
            <v>0</v>
          </cell>
          <cell r="N825" t="str">
            <v/>
          </cell>
          <cell r="O825" t="str">
            <v>N</v>
          </cell>
          <cell r="P825">
            <v>0</v>
          </cell>
          <cell r="Q825" t="str">
            <v/>
          </cell>
          <cell r="R825" t="str">
            <v>N</v>
          </cell>
          <cell r="S825">
            <v>0</v>
          </cell>
          <cell r="T825" t="str">
            <v/>
          </cell>
          <cell r="U825" t="str">
            <v>N</v>
          </cell>
          <cell r="V825">
            <v>0</v>
          </cell>
          <cell r="W825" t="str">
            <v/>
          </cell>
          <cell r="X825" t="str">
            <v>N</v>
          </cell>
          <cell r="Y825">
            <v>0</v>
          </cell>
          <cell r="Z825">
            <v>0</v>
          </cell>
          <cell r="AA825" t="b">
            <v>0</v>
          </cell>
          <cell r="AB825" t="str">
            <v/>
          </cell>
          <cell r="AC825" t="str">
            <v/>
          </cell>
          <cell r="AD825" t="str">
            <v>SB535</v>
          </cell>
          <cell r="AE825">
            <v>0</v>
          </cell>
          <cell r="AG825">
            <v>445</v>
          </cell>
          <cell r="AH825" t="str">
            <v>SB535</v>
          </cell>
        </row>
        <row r="826">
          <cell r="B826" t="str">
            <v>KP560</v>
          </cell>
          <cell r="C826" t="str">
            <v>Kuran</v>
          </cell>
          <cell r="D826" t="str">
            <v>Pathak</v>
          </cell>
          <cell r="E826" t="str">
            <v>KCL</v>
          </cell>
          <cell r="F826" t="str">
            <v>King's</v>
          </cell>
          <cell r="G826" t="str">
            <v>Male</v>
          </cell>
          <cell r="H826" t="str">
            <v>N</v>
          </cell>
          <cell r="I826" t="str">
            <v>Student</v>
          </cell>
          <cell r="J826">
            <v>0</v>
          </cell>
          <cell r="K826" t="str">
            <v/>
          </cell>
          <cell r="L826" t="str">
            <v>N</v>
          </cell>
          <cell r="M826">
            <v>0</v>
          </cell>
          <cell r="N826" t="str">
            <v/>
          </cell>
          <cell r="O826" t="str">
            <v>N</v>
          </cell>
          <cell r="P826">
            <v>0</v>
          </cell>
          <cell r="Q826" t="str">
            <v/>
          </cell>
          <cell r="R826" t="str">
            <v>N</v>
          </cell>
          <cell r="S826">
            <v>0</v>
          </cell>
          <cell r="T826" t="str">
            <v/>
          </cell>
          <cell r="U826" t="str">
            <v>N</v>
          </cell>
          <cell r="V826">
            <v>0</v>
          </cell>
          <cell r="W826" t="str">
            <v/>
          </cell>
          <cell r="X826" t="str">
            <v>N</v>
          </cell>
          <cell r="Y826">
            <v>0</v>
          </cell>
          <cell r="Z826">
            <v>0</v>
          </cell>
          <cell r="AA826">
            <v>0</v>
          </cell>
          <cell r="AB826">
            <v>115</v>
          </cell>
          <cell r="AC826">
            <v>599</v>
          </cell>
          <cell r="AD826" t="str">
            <v>KP560</v>
          </cell>
          <cell r="AE826" t="b">
            <v>0</v>
          </cell>
          <cell r="AG826" t="str">
            <v/>
          </cell>
          <cell r="AH826" t="str">
            <v>KP560</v>
          </cell>
        </row>
        <row r="827">
          <cell r="B827" t="str">
            <v>AF148</v>
          </cell>
          <cell r="C827" t="str">
            <v>Agnes</v>
          </cell>
          <cell r="D827" t="str">
            <v>Fitzpatrick</v>
          </cell>
          <cell r="E827" t="str">
            <v>KCL</v>
          </cell>
          <cell r="F827" t="str">
            <v>King's</v>
          </cell>
          <cell r="G827" t="str">
            <v>Female</v>
          </cell>
          <cell r="H827" t="str">
            <v>N</v>
          </cell>
          <cell r="I827" t="str">
            <v>Student</v>
          </cell>
          <cell r="J827">
            <v>0</v>
          </cell>
          <cell r="K827" t="str">
            <v/>
          </cell>
          <cell r="L827" t="str">
            <v>N</v>
          </cell>
          <cell r="M827">
            <v>0</v>
          </cell>
          <cell r="N827" t="str">
            <v/>
          </cell>
          <cell r="O827" t="str">
            <v>N</v>
          </cell>
          <cell r="P827">
            <v>0</v>
          </cell>
          <cell r="Q827" t="str">
            <v/>
          </cell>
          <cell r="R827" t="str">
            <v>N</v>
          </cell>
          <cell r="S827">
            <v>0</v>
          </cell>
          <cell r="T827" t="str">
            <v/>
          </cell>
          <cell r="U827" t="str">
            <v>N</v>
          </cell>
          <cell r="V827">
            <v>0</v>
          </cell>
          <cell r="W827" t="str">
            <v/>
          </cell>
          <cell r="X827" t="str">
            <v>N</v>
          </cell>
          <cell r="Y827">
            <v>0</v>
          </cell>
          <cell r="Z827">
            <v>0</v>
          </cell>
          <cell r="AA827" t="b">
            <v>0</v>
          </cell>
          <cell r="AB827" t="str">
            <v/>
          </cell>
          <cell r="AC827" t="str">
            <v/>
          </cell>
          <cell r="AD827" t="str">
            <v>AF148</v>
          </cell>
          <cell r="AE827">
            <v>0</v>
          </cell>
          <cell r="AG827">
            <v>446</v>
          </cell>
          <cell r="AH827" t="str">
            <v>AF148</v>
          </cell>
        </row>
        <row r="828">
          <cell r="B828" t="str">
            <v>NA122</v>
          </cell>
          <cell r="C828" t="str">
            <v>Naomi</v>
          </cell>
          <cell r="D828" t="str">
            <v>Ahmed</v>
          </cell>
          <cell r="E828" t="str">
            <v>KCL</v>
          </cell>
          <cell r="F828" t="str">
            <v>King's</v>
          </cell>
          <cell r="G828" t="str">
            <v>Female</v>
          </cell>
          <cell r="H828" t="str">
            <v>N</v>
          </cell>
          <cell r="I828" t="str">
            <v>Student</v>
          </cell>
          <cell r="J828">
            <v>0</v>
          </cell>
          <cell r="K828" t="str">
            <v/>
          </cell>
          <cell r="L828" t="str">
            <v>N</v>
          </cell>
          <cell r="M828">
            <v>0</v>
          </cell>
          <cell r="N828" t="str">
            <v/>
          </cell>
          <cell r="O828" t="str">
            <v>N</v>
          </cell>
          <cell r="P828">
            <v>0</v>
          </cell>
          <cell r="Q828" t="str">
            <v/>
          </cell>
          <cell r="R828" t="str">
            <v>N</v>
          </cell>
          <cell r="S828">
            <v>0</v>
          </cell>
          <cell r="T828" t="str">
            <v/>
          </cell>
          <cell r="U828" t="str">
            <v>N</v>
          </cell>
          <cell r="V828">
            <v>0</v>
          </cell>
          <cell r="W828" t="str">
            <v/>
          </cell>
          <cell r="X828" t="str">
            <v>N</v>
          </cell>
          <cell r="Y828">
            <v>0</v>
          </cell>
          <cell r="Z828">
            <v>0</v>
          </cell>
          <cell r="AA828" t="b">
            <v>0</v>
          </cell>
          <cell r="AB828" t="str">
            <v/>
          </cell>
          <cell r="AC828" t="str">
            <v/>
          </cell>
          <cell r="AD828" t="str">
            <v>NA122</v>
          </cell>
          <cell r="AE828">
            <v>0</v>
          </cell>
          <cell r="AG828">
            <v>447</v>
          </cell>
          <cell r="AH828" t="str">
            <v>NA122</v>
          </cell>
        </row>
        <row r="829">
          <cell r="B829" t="str">
            <v>MT268</v>
          </cell>
          <cell r="C829" t="str">
            <v>Max</v>
          </cell>
          <cell r="D829" t="str">
            <v>Tory</v>
          </cell>
          <cell r="E829" t="str">
            <v>St Georges</v>
          </cell>
          <cell r="F829" t="str">
            <v>St George's</v>
          </cell>
          <cell r="G829" t="str">
            <v>Male</v>
          </cell>
          <cell r="H829" t="str">
            <v>Y</v>
          </cell>
          <cell r="I829" t="str">
            <v>Student</v>
          </cell>
          <cell r="J829">
            <v>0</v>
          </cell>
          <cell r="K829" t="str">
            <v/>
          </cell>
          <cell r="L829" t="str">
            <v>N</v>
          </cell>
          <cell r="M829">
            <v>0</v>
          </cell>
          <cell r="N829" t="str">
            <v/>
          </cell>
          <cell r="O829" t="str">
            <v>N</v>
          </cell>
          <cell r="P829">
            <v>0</v>
          </cell>
          <cell r="Q829" t="str">
            <v/>
          </cell>
          <cell r="R829" t="str">
            <v>N</v>
          </cell>
          <cell r="S829">
            <v>0</v>
          </cell>
          <cell r="T829" t="str">
            <v/>
          </cell>
          <cell r="U829" t="str">
            <v>N</v>
          </cell>
          <cell r="V829">
            <v>0</v>
          </cell>
          <cell r="W829" t="str">
            <v/>
          </cell>
          <cell r="X829" t="str">
            <v>N</v>
          </cell>
          <cell r="Y829">
            <v>0</v>
          </cell>
          <cell r="Z829">
            <v>0</v>
          </cell>
          <cell r="AA829">
            <v>0</v>
          </cell>
          <cell r="AB829">
            <v>115</v>
          </cell>
          <cell r="AC829">
            <v>600</v>
          </cell>
          <cell r="AD829" t="str">
            <v>MT268</v>
          </cell>
          <cell r="AE829" t="b">
            <v>0</v>
          </cell>
          <cell r="AG829" t="str">
            <v/>
          </cell>
          <cell r="AH829" t="str">
            <v>MT268</v>
          </cell>
        </row>
        <row r="830">
          <cell r="B830" t="str">
            <v>WA477</v>
          </cell>
          <cell r="C830" t="str">
            <v>Will</v>
          </cell>
          <cell r="D830" t="str">
            <v>Amobi</v>
          </cell>
          <cell r="E830" t="str">
            <v>SMU</v>
          </cell>
          <cell r="F830" t="str">
            <v>SMU</v>
          </cell>
          <cell r="G830" t="str">
            <v>Male</v>
          </cell>
          <cell r="H830" t="str">
            <v>N</v>
          </cell>
          <cell r="I830" t="str">
            <v>Student</v>
          </cell>
          <cell r="J830">
            <v>0</v>
          </cell>
          <cell r="K830" t="str">
            <v/>
          </cell>
          <cell r="L830" t="str">
            <v>N</v>
          </cell>
          <cell r="M830">
            <v>0</v>
          </cell>
          <cell r="N830" t="str">
            <v/>
          </cell>
          <cell r="O830" t="str">
            <v>N</v>
          </cell>
          <cell r="P830">
            <v>0</v>
          </cell>
          <cell r="Q830" t="str">
            <v/>
          </cell>
          <cell r="R830" t="str">
            <v>N</v>
          </cell>
          <cell r="S830">
            <v>0</v>
          </cell>
          <cell r="T830" t="str">
            <v/>
          </cell>
          <cell r="U830" t="str">
            <v>N</v>
          </cell>
          <cell r="V830">
            <v>0</v>
          </cell>
          <cell r="W830" t="str">
            <v/>
          </cell>
          <cell r="X830" t="str">
            <v>N</v>
          </cell>
          <cell r="Y830">
            <v>0</v>
          </cell>
          <cell r="Z830">
            <v>0</v>
          </cell>
          <cell r="AA830">
            <v>0</v>
          </cell>
          <cell r="AB830">
            <v>115</v>
          </cell>
          <cell r="AC830">
            <v>601</v>
          </cell>
          <cell r="AD830" t="str">
            <v>WA477</v>
          </cell>
          <cell r="AE830" t="b">
            <v>0</v>
          </cell>
          <cell r="AG830" t="str">
            <v/>
          </cell>
          <cell r="AH830" t="str">
            <v>WA477</v>
          </cell>
        </row>
        <row r="831">
          <cell r="B831" t="str">
            <v>KP110</v>
          </cell>
          <cell r="C831" t="str">
            <v>Keano-Elliott</v>
          </cell>
          <cell r="D831" t="str">
            <v>Paris-Samuel</v>
          </cell>
          <cell r="E831" t="str">
            <v>SMU</v>
          </cell>
          <cell r="F831" t="str">
            <v>SMU</v>
          </cell>
          <cell r="G831" t="str">
            <v>Male</v>
          </cell>
          <cell r="H831" t="str">
            <v>N</v>
          </cell>
          <cell r="I831" t="str">
            <v>Student</v>
          </cell>
          <cell r="J831">
            <v>0</v>
          </cell>
          <cell r="K831" t="str">
            <v/>
          </cell>
          <cell r="L831" t="str">
            <v>N</v>
          </cell>
          <cell r="M831">
            <v>0</v>
          </cell>
          <cell r="N831" t="str">
            <v/>
          </cell>
          <cell r="O831" t="str">
            <v>N</v>
          </cell>
          <cell r="P831">
            <v>0</v>
          </cell>
          <cell r="Q831" t="str">
            <v/>
          </cell>
          <cell r="R831" t="str">
            <v>N</v>
          </cell>
          <cell r="S831">
            <v>0</v>
          </cell>
          <cell r="T831" t="str">
            <v/>
          </cell>
          <cell r="U831" t="str">
            <v>N</v>
          </cell>
          <cell r="V831">
            <v>0</v>
          </cell>
          <cell r="W831" t="str">
            <v/>
          </cell>
          <cell r="X831" t="str">
            <v>N</v>
          </cell>
          <cell r="Y831">
            <v>0</v>
          </cell>
          <cell r="Z831">
            <v>0</v>
          </cell>
          <cell r="AA831">
            <v>0</v>
          </cell>
          <cell r="AB831">
            <v>115</v>
          </cell>
          <cell r="AC831">
            <v>602</v>
          </cell>
          <cell r="AD831" t="str">
            <v>KP110</v>
          </cell>
          <cell r="AE831" t="b">
            <v>0</v>
          </cell>
          <cell r="AG831" t="str">
            <v/>
          </cell>
          <cell r="AH831" t="str">
            <v>KP110</v>
          </cell>
        </row>
        <row r="832">
          <cell r="B832" t="str">
            <v>sh333</v>
          </cell>
          <cell r="C832" t="str">
            <v>sam</v>
          </cell>
          <cell r="D832" t="str">
            <v>hawken</v>
          </cell>
          <cell r="E832" t="str">
            <v>SMU</v>
          </cell>
          <cell r="F832" t="str">
            <v>SMU</v>
          </cell>
          <cell r="G832" t="str">
            <v>Male</v>
          </cell>
          <cell r="H832" t="str">
            <v>N</v>
          </cell>
          <cell r="I832" t="str">
            <v>Student</v>
          </cell>
          <cell r="J832">
            <v>0</v>
          </cell>
          <cell r="K832" t="str">
            <v/>
          </cell>
          <cell r="L832" t="str">
            <v>N</v>
          </cell>
          <cell r="M832">
            <v>0</v>
          </cell>
          <cell r="N832" t="str">
            <v/>
          </cell>
          <cell r="O832" t="str">
            <v>N</v>
          </cell>
          <cell r="P832">
            <v>0</v>
          </cell>
          <cell r="Q832" t="str">
            <v/>
          </cell>
          <cell r="R832" t="str">
            <v>N</v>
          </cell>
          <cell r="S832">
            <v>0</v>
          </cell>
          <cell r="T832" t="str">
            <v/>
          </cell>
          <cell r="U832" t="str">
            <v>N</v>
          </cell>
          <cell r="V832">
            <v>0</v>
          </cell>
          <cell r="W832" t="str">
            <v/>
          </cell>
          <cell r="X832" t="str">
            <v>N</v>
          </cell>
          <cell r="Y832">
            <v>0</v>
          </cell>
          <cell r="Z832">
            <v>0</v>
          </cell>
          <cell r="AA832">
            <v>0</v>
          </cell>
          <cell r="AB832">
            <v>115</v>
          </cell>
          <cell r="AC832">
            <v>603</v>
          </cell>
          <cell r="AD832" t="str">
            <v>sh333</v>
          </cell>
          <cell r="AE832" t="b">
            <v>0</v>
          </cell>
          <cell r="AG832" t="str">
            <v/>
          </cell>
          <cell r="AH832" t="str">
            <v>sh333</v>
          </cell>
        </row>
        <row r="833">
          <cell r="B833" t="str">
            <v>RW585</v>
          </cell>
          <cell r="C833" t="str">
            <v>Rebecca</v>
          </cell>
          <cell r="D833" t="str">
            <v>Wade</v>
          </cell>
          <cell r="E833" t="str">
            <v>SMU</v>
          </cell>
          <cell r="F833" t="str">
            <v>SMU</v>
          </cell>
          <cell r="G833" t="str">
            <v>Female</v>
          </cell>
          <cell r="H833" t="str">
            <v>N</v>
          </cell>
          <cell r="I833" t="str">
            <v>Student</v>
          </cell>
          <cell r="J833">
            <v>0</v>
          </cell>
          <cell r="K833" t="str">
            <v/>
          </cell>
          <cell r="L833" t="str">
            <v>N</v>
          </cell>
          <cell r="M833">
            <v>0</v>
          </cell>
          <cell r="N833" t="str">
            <v/>
          </cell>
          <cell r="O833" t="str">
            <v>N</v>
          </cell>
          <cell r="P833">
            <v>0</v>
          </cell>
          <cell r="Q833" t="str">
            <v/>
          </cell>
          <cell r="R833" t="str">
            <v>N</v>
          </cell>
          <cell r="S833">
            <v>0</v>
          </cell>
          <cell r="T833" t="str">
            <v/>
          </cell>
          <cell r="U833" t="str">
            <v>N</v>
          </cell>
          <cell r="V833">
            <v>0</v>
          </cell>
          <cell r="W833" t="str">
            <v/>
          </cell>
          <cell r="X833" t="str">
            <v>N</v>
          </cell>
          <cell r="Y833">
            <v>0</v>
          </cell>
          <cell r="Z833">
            <v>0</v>
          </cell>
          <cell r="AA833" t="b">
            <v>0</v>
          </cell>
          <cell r="AB833" t="str">
            <v/>
          </cell>
          <cell r="AC833" t="str">
            <v/>
          </cell>
          <cell r="AD833" t="str">
            <v>RW585</v>
          </cell>
          <cell r="AE833">
            <v>0</v>
          </cell>
          <cell r="AG833">
            <v>448</v>
          </cell>
          <cell r="AH833" t="str">
            <v>RW585</v>
          </cell>
        </row>
        <row r="834">
          <cell r="B834" t="str">
            <v>JA158</v>
          </cell>
          <cell r="C834" t="str">
            <v>Jamie</v>
          </cell>
          <cell r="D834" t="str">
            <v>Adams</v>
          </cell>
          <cell r="E834" t="str">
            <v>Imperial</v>
          </cell>
          <cell r="F834" t="str">
            <v>Imperial</v>
          </cell>
          <cell r="G834" t="str">
            <v>Male</v>
          </cell>
          <cell r="H834" t="str">
            <v>N</v>
          </cell>
          <cell r="I834" t="str">
            <v>Student</v>
          </cell>
          <cell r="J834">
            <v>0</v>
          </cell>
          <cell r="K834" t="str">
            <v/>
          </cell>
          <cell r="L834" t="str">
            <v>N</v>
          </cell>
          <cell r="M834">
            <v>0</v>
          </cell>
          <cell r="N834" t="str">
            <v/>
          </cell>
          <cell r="O834" t="str">
            <v>N</v>
          </cell>
          <cell r="P834">
            <v>0</v>
          </cell>
          <cell r="Q834" t="str">
            <v/>
          </cell>
          <cell r="R834" t="str">
            <v>N</v>
          </cell>
          <cell r="S834">
            <v>0</v>
          </cell>
          <cell r="T834" t="str">
            <v/>
          </cell>
          <cell r="U834" t="str">
            <v>N</v>
          </cell>
          <cell r="V834">
            <v>0</v>
          </cell>
          <cell r="W834" t="str">
            <v/>
          </cell>
          <cell r="X834" t="str">
            <v>N</v>
          </cell>
          <cell r="Y834">
            <v>0</v>
          </cell>
          <cell r="Z834">
            <v>0</v>
          </cell>
          <cell r="AA834">
            <v>0</v>
          </cell>
          <cell r="AB834">
            <v>115</v>
          </cell>
          <cell r="AC834">
            <v>604</v>
          </cell>
          <cell r="AD834" t="str">
            <v>JA158</v>
          </cell>
          <cell r="AE834" t="b">
            <v>0</v>
          </cell>
          <cell r="AG834" t="str">
            <v/>
          </cell>
          <cell r="AH834" t="str">
            <v>JA158</v>
          </cell>
        </row>
        <row r="835">
          <cell r="B835" t="str">
            <v>SA631</v>
          </cell>
          <cell r="C835" t="str">
            <v>Shannon</v>
          </cell>
          <cell r="D835" t="str">
            <v>Anderson</v>
          </cell>
          <cell r="E835" t="str">
            <v>SMU</v>
          </cell>
          <cell r="F835" t="str">
            <v>SMU</v>
          </cell>
          <cell r="G835" t="str">
            <v>Female</v>
          </cell>
          <cell r="H835" t="str">
            <v>N</v>
          </cell>
          <cell r="I835" t="str">
            <v>Student</v>
          </cell>
          <cell r="J835">
            <v>0</v>
          </cell>
          <cell r="K835" t="str">
            <v/>
          </cell>
          <cell r="L835" t="str">
            <v>N</v>
          </cell>
          <cell r="M835">
            <v>0</v>
          </cell>
          <cell r="N835" t="str">
            <v/>
          </cell>
          <cell r="O835" t="str">
            <v>N</v>
          </cell>
          <cell r="P835">
            <v>0</v>
          </cell>
          <cell r="Q835" t="str">
            <v/>
          </cell>
          <cell r="R835" t="str">
            <v>N</v>
          </cell>
          <cell r="S835">
            <v>0</v>
          </cell>
          <cell r="T835" t="str">
            <v/>
          </cell>
          <cell r="U835" t="str">
            <v>N</v>
          </cell>
          <cell r="V835">
            <v>0</v>
          </cell>
          <cell r="W835" t="str">
            <v/>
          </cell>
          <cell r="X835" t="str">
            <v>N</v>
          </cell>
          <cell r="Y835">
            <v>0</v>
          </cell>
          <cell r="Z835">
            <v>0</v>
          </cell>
          <cell r="AA835" t="b">
            <v>0</v>
          </cell>
          <cell r="AB835" t="str">
            <v/>
          </cell>
          <cell r="AC835" t="str">
            <v/>
          </cell>
          <cell r="AD835" t="str">
            <v>SA631</v>
          </cell>
          <cell r="AE835">
            <v>0</v>
          </cell>
          <cell r="AG835">
            <v>449</v>
          </cell>
          <cell r="AH835" t="str">
            <v>SA631</v>
          </cell>
        </row>
        <row r="836">
          <cell r="B836" t="str">
            <v>ka908</v>
          </cell>
          <cell r="C836" t="str">
            <v>kayo</v>
          </cell>
          <cell r="D836" t="str">
            <v>alao</v>
          </cell>
          <cell r="E836" t="str">
            <v>RHUL</v>
          </cell>
          <cell r="F836" t="str">
            <v>RHUL</v>
          </cell>
          <cell r="G836" t="str">
            <v>Male</v>
          </cell>
          <cell r="H836" t="str">
            <v>N</v>
          </cell>
          <cell r="I836" t="str">
            <v>Student</v>
          </cell>
          <cell r="J836">
            <v>0</v>
          </cell>
          <cell r="K836" t="str">
            <v/>
          </cell>
          <cell r="L836" t="str">
            <v>N</v>
          </cell>
          <cell r="M836">
            <v>0</v>
          </cell>
          <cell r="N836" t="str">
            <v/>
          </cell>
          <cell r="O836" t="str">
            <v>N</v>
          </cell>
          <cell r="P836">
            <v>0</v>
          </cell>
          <cell r="Q836" t="str">
            <v/>
          </cell>
          <cell r="R836" t="str">
            <v>N</v>
          </cell>
          <cell r="S836">
            <v>0</v>
          </cell>
          <cell r="T836" t="str">
            <v/>
          </cell>
          <cell r="U836" t="str">
            <v>N</v>
          </cell>
          <cell r="V836">
            <v>0</v>
          </cell>
          <cell r="W836" t="str">
            <v/>
          </cell>
          <cell r="X836" t="str">
            <v>N</v>
          </cell>
          <cell r="Y836">
            <v>0</v>
          </cell>
          <cell r="Z836">
            <v>0</v>
          </cell>
          <cell r="AA836">
            <v>0</v>
          </cell>
          <cell r="AB836">
            <v>115</v>
          </cell>
          <cell r="AC836">
            <v>605</v>
          </cell>
          <cell r="AD836" t="str">
            <v>ka908</v>
          </cell>
          <cell r="AE836" t="b">
            <v>0</v>
          </cell>
          <cell r="AG836" t="str">
            <v/>
          </cell>
          <cell r="AH836" t="str">
            <v>ka908</v>
          </cell>
        </row>
        <row r="837">
          <cell r="B837" t="str">
            <v>SC471</v>
          </cell>
          <cell r="C837" t="str">
            <v>Simeon</v>
          </cell>
          <cell r="D837" t="str">
            <v>Cousins</v>
          </cell>
          <cell r="E837" t="str">
            <v>SMU</v>
          </cell>
          <cell r="F837" t="str">
            <v>SMU</v>
          </cell>
          <cell r="G837" t="str">
            <v>Male</v>
          </cell>
          <cell r="H837" t="str">
            <v>N</v>
          </cell>
          <cell r="I837" t="str">
            <v>Student</v>
          </cell>
          <cell r="J837">
            <v>0</v>
          </cell>
          <cell r="K837" t="str">
            <v/>
          </cell>
          <cell r="L837" t="str">
            <v>N</v>
          </cell>
          <cell r="M837">
            <v>0</v>
          </cell>
          <cell r="N837" t="str">
            <v/>
          </cell>
          <cell r="O837" t="str">
            <v>N</v>
          </cell>
          <cell r="P837">
            <v>0</v>
          </cell>
          <cell r="Q837" t="str">
            <v/>
          </cell>
          <cell r="R837" t="str">
            <v>N</v>
          </cell>
          <cell r="S837">
            <v>0</v>
          </cell>
          <cell r="T837" t="str">
            <v/>
          </cell>
          <cell r="U837" t="str">
            <v>N</v>
          </cell>
          <cell r="V837">
            <v>0</v>
          </cell>
          <cell r="W837" t="str">
            <v/>
          </cell>
          <cell r="X837" t="str">
            <v>N</v>
          </cell>
          <cell r="Y837">
            <v>0</v>
          </cell>
          <cell r="Z837">
            <v>0</v>
          </cell>
          <cell r="AA837">
            <v>0</v>
          </cell>
          <cell r="AB837">
            <v>115</v>
          </cell>
          <cell r="AC837">
            <v>606</v>
          </cell>
          <cell r="AD837" t="str">
            <v>SC471</v>
          </cell>
          <cell r="AE837" t="b">
            <v>0</v>
          </cell>
          <cell r="AG837" t="str">
            <v/>
          </cell>
          <cell r="AH837" t="str">
            <v>SC471</v>
          </cell>
        </row>
        <row r="838">
          <cell r="B838" t="str">
            <v>SS220</v>
          </cell>
          <cell r="C838" t="str">
            <v>Scott</v>
          </cell>
          <cell r="D838" t="str">
            <v>Stoll</v>
          </cell>
          <cell r="E838">
            <v>0</v>
          </cell>
          <cell r="F838" t="str">
            <v>Guest</v>
          </cell>
          <cell r="G838" t="str">
            <v>Male</v>
          </cell>
          <cell r="H838" t="str">
            <v>N</v>
          </cell>
          <cell r="I838" t="str">
            <v>Guest</v>
          </cell>
          <cell r="J838">
            <v>0</v>
          </cell>
          <cell r="K838" t="str">
            <v/>
          </cell>
          <cell r="L838" t="str">
            <v>N</v>
          </cell>
          <cell r="M838">
            <v>0</v>
          </cell>
          <cell r="N838" t="str">
            <v/>
          </cell>
          <cell r="O838" t="str">
            <v>N</v>
          </cell>
          <cell r="P838">
            <v>0</v>
          </cell>
          <cell r="Q838" t="str">
            <v/>
          </cell>
          <cell r="R838" t="str">
            <v>N</v>
          </cell>
          <cell r="S838">
            <v>0</v>
          </cell>
          <cell r="T838" t="str">
            <v/>
          </cell>
          <cell r="U838" t="str">
            <v>N</v>
          </cell>
          <cell r="V838">
            <v>0</v>
          </cell>
          <cell r="W838" t="str">
            <v/>
          </cell>
          <cell r="X838" t="str">
            <v>N</v>
          </cell>
          <cell r="Y838">
            <v>0</v>
          </cell>
          <cell r="Z838">
            <v>0</v>
          </cell>
          <cell r="AA838">
            <v>0</v>
          </cell>
          <cell r="AB838">
            <v>115</v>
          </cell>
          <cell r="AC838">
            <v>607</v>
          </cell>
          <cell r="AD838" t="str">
            <v>SS220</v>
          </cell>
          <cell r="AE838" t="b">
            <v>0</v>
          </cell>
          <cell r="AG838" t="str">
            <v/>
          </cell>
          <cell r="AH838" t="str">
            <v>SS220</v>
          </cell>
        </row>
        <row r="839">
          <cell r="B839" t="str">
            <v>AS827</v>
          </cell>
          <cell r="C839" t="str">
            <v>Andrés</v>
          </cell>
          <cell r="D839" t="str">
            <v>Sierra</v>
          </cell>
          <cell r="E839" t="str">
            <v>KCL</v>
          </cell>
          <cell r="F839" t="str">
            <v>King's</v>
          </cell>
          <cell r="G839" t="str">
            <v>Male</v>
          </cell>
          <cell r="H839" t="str">
            <v>N</v>
          </cell>
          <cell r="I839" t="str">
            <v>Student</v>
          </cell>
          <cell r="J839">
            <v>0</v>
          </cell>
          <cell r="K839" t="str">
            <v/>
          </cell>
          <cell r="L839" t="str">
            <v>N</v>
          </cell>
          <cell r="M839">
            <v>0</v>
          </cell>
          <cell r="N839" t="str">
            <v/>
          </cell>
          <cell r="O839" t="str">
            <v>N</v>
          </cell>
          <cell r="P839">
            <v>0</v>
          </cell>
          <cell r="Q839" t="str">
            <v/>
          </cell>
          <cell r="R839" t="str">
            <v>N</v>
          </cell>
          <cell r="S839">
            <v>0</v>
          </cell>
          <cell r="T839" t="str">
            <v/>
          </cell>
          <cell r="U839" t="str">
            <v>N</v>
          </cell>
          <cell r="V839">
            <v>0</v>
          </cell>
          <cell r="W839" t="str">
            <v/>
          </cell>
          <cell r="X839" t="str">
            <v>N</v>
          </cell>
          <cell r="Y839">
            <v>0</v>
          </cell>
          <cell r="Z839">
            <v>0</v>
          </cell>
          <cell r="AA839">
            <v>0</v>
          </cell>
          <cell r="AB839">
            <v>115</v>
          </cell>
          <cell r="AC839">
            <v>608</v>
          </cell>
          <cell r="AD839" t="str">
            <v>AS827</v>
          </cell>
          <cell r="AE839" t="b">
            <v>0</v>
          </cell>
          <cell r="AG839" t="str">
            <v/>
          </cell>
          <cell r="AH839" t="str">
            <v>AS827</v>
          </cell>
        </row>
        <row r="840">
          <cell r="B840" t="str">
            <v>YH714</v>
          </cell>
          <cell r="C840" t="str">
            <v>Yevgeniy </v>
          </cell>
          <cell r="D840" t="str">
            <v>Hildebrandt </v>
          </cell>
          <cell r="E840" t="str">
            <v>UCL</v>
          </cell>
          <cell r="F840" t="str">
            <v>UCL</v>
          </cell>
          <cell r="G840" t="str">
            <v>Male</v>
          </cell>
          <cell r="H840" t="str">
            <v>N</v>
          </cell>
          <cell r="I840" t="str">
            <v>Student</v>
          </cell>
          <cell r="J840">
            <v>0</v>
          </cell>
          <cell r="K840" t="str">
            <v/>
          </cell>
          <cell r="L840" t="str">
            <v>N</v>
          </cell>
          <cell r="M840">
            <v>0</v>
          </cell>
          <cell r="N840" t="str">
            <v/>
          </cell>
          <cell r="O840" t="str">
            <v>N</v>
          </cell>
          <cell r="P840">
            <v>0</v>
          </cell>
          <cell r="Q840" t="str">
            <v/>
          </cell>
          <cell r="R840" t="str">
            <v>N</v>
          </cell>
          <cell r="S840">
            <v>0</v>
          </cell>
          <cell r="T840" t="str">
            <v/>
          </cell>
          <cell r="U840" t="str">
            <v>N</v>
          </cell>
          <cell r="V840">
            <v>0</v>
          </cell>
          <cell r="W840" t="str">
            <v/>
          </cell>
          <cell r="X840" t="str">
            <v>N</v>
          </cell>
          <cell r="Y840">
            <v>0</v>
          </cell>
          <cell r="Z840">
            <v>0</v>
          </cell>
          <cell r="AA840">
            <v>0</v>
          </cell>
          <cell r="AB840">
            <v>115</v>
          </cell>
          <cell r="AC840">
            <v>609</v>
          </cell>
          <cell r="AD840" t="str">
            <v>YH714</v>
          </cell>
          <cell r="AE840" t="b">
            <v>0</v>
          </cell>
          <cell r="AG840" t="str">
            <v/>
          </cell>
          <cell r="AH840" t="str">
            <v>YH714</v>
          </cell>
        </row>
        <row r="841">
          <cell r="B841" t="str">
            <v>LR271</v>
          </cell>
          <cell r="C841" t="str">
            <v>LATOYA</v>
          </cell>
          <cell r="D841" t="str">
            <v>RIDLEY</v>
          </cell>
          <cell r="E841" t="str">
            <v>KCL</v>
          </cell>
          <cell r="F841" t="str">
            <v>King's</v>
          </cell>
          <cell r="G841" t="str">
            <v>Male</v>
          </cell>
          <cell r="H841" t="str">
            <v>N</v>
          </cell>
          <cell r="I841" t="str">
            <v>Student</v>
          </cell>
          <cell r="J841">
            <v>0</v>
          </cell>
          <cell r="K841" t="str">
            <v/>
          </cell>
          <cell r="L841" t="str">
            <v>N</v>
          </cell>
          <cell r="M841">
            <v>0</v>
          </cell>
          <cell r="N841" t="str">
            <v/>
          </cell>
          <cell r="O841" t="str">
            <v>N</v>
          </cell>
          <cell r="P841">
            <v>0</v>
          </cell>
          <cell r="Q841" t="str">
            <v/>
          </cell>
          <cell r="R841" t="str">
            <v>N</v>
          </cell>
          <cell r="S841">
            <v>0</v>
          </cell>
          <cell r="T841" t="str">
            <v/>
          </cell>
          <cell r="U841" t="str">
            <v>N</v>
          </cell>
          <cell r="V841">
            <v>0</v>
          </cell>
          <cell r="W841" t="str">
            <v/>
          </cell>
          <cell r="X841" t="str">
            <v>N</v>
          </cell>
          <cell r="Y841">
            <v>0</v>
          </cell>
          <cell r="Z841">
            <v>0</v>
          </cell>
          <cell r="AA841">
            <v>0</v>
          </cell>
          <cell r="AB841">
            <v>115</v>
          </cell>
          <cell r="AC841">
            <v>610</v>
          </cell>
          <cell r="AD841" t="str">
            <v>LR271</v>
          </cell>
          <cell r="AE841" t="b">
            <v>0</v>
          </cell>
          <cell r="AG841" t="str">
            <v/>
          </cell>
          <cell r="AH841" t="str">
            <v>LR271</v>
          </cell>
        </row>
        <row r="842">
          <cell r="B842" t="str">
            <v>JJ533</v>
          </cell>
          <cell r="C842" t="str">
            <v>JJ</v>
          </cell>
          <cell r="D842" t="str">
            <v>Jegede</v>
          </cell>
          <cell r="E842" t="str">
            <v>UEL</v>
          </cell>
          <cell r="F842" t="str">
            <v>UEL</v>
          </cell>
          <cell r="G842" t="str">
            <v>Male</v>
          </cell>
          <cell r="H842" t="str">
            <v>N</v>
          </cell>
          <cell r="I842" t="str">
            <v>Student</v>
          </cell>
          <cell r="J842">
            <v>0</v>
          </cell>
          <cell r="K842" t="str">
            <v/>
          </cell>
          <cell r="L842" t="str">
            <v>N</v>
          </cell>
          <cell r="M842">
            <v>0</v>
          </cell>
          <cell r="N842" t="str">
            <v/>
          </cell>
          <cell r="O842" t="str">
            <v>N</v>
          </cell>
          <cell r="P842">
            <v>0</v>
          </cell>
          <cell r="Q842" t="str">
            <v/>
          </cell>
          <cell r="R842" t="str">
            <v>N</v>
          </cell>
          <cell r="S842">
            <v>0</v>
          </cell>
          <cell r="T842" t="str">
            <v/>
          </cell>
          <cell r="U842" t="str">
            <v>N</v>
          </cell>
          <cell r="V842">
            <v>0</v>
          </cell>
          <cell r="W842" t="str">
            <v/>
          </cell>
          <cell r="X842" t="str">
            <v>N</v>
          </cell>
          <cell r="Y842">
            <v>0</v>
          </cell>
          <cell r="Z842">
            <v>0</v>
          </cell>
          <cell r="AA842">
            <v>0</v>
          </cell>
          <cell r="AB842">
            <v>115</v>
          </cell>
          <cell r="AC842">
            <v>611</v>
          </cell>
          <cell r="AD842" t="str">
            <v>JJ533</v>
          </cell>
          <cell r="AE842" t="b">
            <v>0</v>
          </cell>
          <cell r="AG842" t="str">
            <v/>
          </cell>
          <cell r="AH842" t="str">
            <v>JJ533</v>
          </cell>
        </row>
        <row r="843">
          <cell r="B843" t="str">
            <v>sa695</v>
          </cell>
          <cell r="C843" t="str">
            <v>shad</v>
          </cell>
          <cell r="D843" t="str">
            <v>aaron</v>
          </cell>
          <cell r="E843" t="str">
            <v>UEL</v>
          </cell>
          <cell r="F843" t="str">
            <v>UEL</v>
          </cell>
          <cell r="G843" t="str">
            <v>Male</v>
          </cell>
          <cell r="H843" t="str">
            <v>N</v>
          </cell>
          <cell r="I843" t="str">
            <v>Student</v>
          </cell>
          <cell r="J843">
            <v>0</v>
          </cell>
          <cell r="K843" t="str">
            <v/>
          </cell>
          <cell r="L843" t="str">
            <v>N</v>
          </cell>
          <cell r="M843">
            <v>0</v>
          </cell>
          <cell r="N843" t="str">
            <v/>
          </cell>
          <cell r="O843" t="str">
            <v>N</v>
          </cell>
          <cell r="P843">
            <v>0</v>
          </cell>
          <cell r="Q843" t="str">
            <v/>
          </cell>
          <cell r="R843" t="str">
            <v>N</v>
          </cell>
          <cell r="S843">
            <v>0</v>
          </cell>
          <cell r="T843" t="str">
            <v/>
          </cell>
          <cell r="U843" t="str">
            <v>N</v>
          </cell>
          <cell r="V843">
            <v>0</v>
          </cell>
          <cell r="W843" t="str">
            <v/>
          </cell>
          <cell r="X843" t="str">
            <v>N</v>
          </cell>
          <cell r="Y843">
            <v>0</v>
          </cell>
          <cell r="Z843">
            <v>0</v>
          </cell>
          <cell r="AA843">
            <v>0</v>
          </cell>
          <cell r="AB843">
            <v>115</v>
          </cell>
          <cell r="AC843">
            <v>612</v>
          </cell>
          <cell r="AD843" t="str">
            <v>sa695</v>
          </cell>
          <cell r="AE843" t="b">
            <v>0</v>
          </cell>
          <cell r="AG843" t="str">
            <v/>
          </cell>
          <cell r="AH843" t="str">
            <v>sa695</v>
          </cell>
        </row>
        <row r="844">
          <cell r="B844" t="str">
            <v>WL907</v>
          </cell>
          <cell r="C844" t="str">
            <v>Wendy</v>
          </cell>
          <cell r="D844" t="str">
            <v>Lu Chen</v>
          </cell>
          <cell r="E844" t="str">
            <v>Imperial</v>
          </cell>
          <cell r="F844" t="str">
            <v>Imperial</v>
          </cell>
          <cell r="G844" t="str">
            <v>Female</v>
          </cell>
          <cell r="H844" t="str">
            <v>N</v>
          </cell>
          <cell r="I844" t="str">
            <v>Student</v>
          </cell>
          <cell r="J844">
            <v>0</v>
          </cell>
          <cell r="K844" t="str">
            <v/>
          </cell>
          <cell r="L844" t="str">
            <v>N</v>
          </cell>
          <cell r="M844">
            <v>0</v>
          </cell>
          <cell r="N844" t="str">
            <v/>
          </cell>
          <cell r="O844" t="str">
            <v>N</v>
          </cell>
          <cell r="P844">
            <v>0</v>
          </cell>
          <cell r="Q844" t="str">
            <v/>
          </cell>
          <cell r="R844" t="str">
            <v>N</v>
          </cell>
          <cell r="S844">
            <v>0</v>
          </cell>
          <cell r="T844" t="str">
            <v/>
          </cell>
          <cell r="U844" t="str">
            <v>N</v>
          </cell>
          <cell r="V844">
            <v>0</v>
          </cell>
          <cell r="W844" t="str">
            <v/>
          </cell>
          <cell r="X844" t="str">
            <v>N</v>
          </cell>
          <cell r="Y844">
            <v>0</v>
          </cell>
          <cell r="Z844">
            <v>0</v>
          </cell>
          <cell r="AA844" t="b">
            <v>0</v>
          </cell>
          <cell r="AB844" t="str">
            <v/>
          </cell>
          <cell r="AC844" t="str">
            <v/>
          </cell>
          <cell r="AD844" t="str">
            <v>WL907</v>
          </cell>
          <cell r="AE844">
            <v>0</v>
          </cell>
          <cell r="AG844">
            <v>450</v>
          </cell>
          <cell r="AH844" t="str">
            <v>WL907</v>
          </cell>
        </row>
        <row r="845">
          <cell r="B845" t="str">
            <v>GJ968</v>
          </cell>
          <cell r="C845" t="str">
            <v>Greg</v>
          </cell>
          <cell r="D845" t="str">
            <v>Jones</v>
          </cell>
          <cell r="E845" t="str">
            <v>Imperial</v>
          </cell>
          <cell r="F845" t="str">
            <v>Imperial</v>
          </cell>
          <cell r="G845" t="str">
            <v>Male</v>
          </cell>
          <cell r="H845" t="str">
            <v>N</v>
          </cell>
          <cell r="I845" t="str">
            <v>Student</v>
          </cell>
          <cell r="J845">
            <v>0</v>
          </cell>
          <cell r="K845" t="str">
            <v/>
          </cell>
          <cell r="L845" t="str">
            <v>N</v>
          </cell>
          <cell r="M845">
            <v>0</v>
          </cell>
          <cell r="N845" t="str">
            <v/>
          </cell>
          <cell r="O845" t="str">
            <v>N</v>
          </cell>
          <cell r="P845">
            <v>0</v>
          </cell>
          <cell r="Q845" t="str">
            <v/>
          </cell>
          <cell r="R845" t="str">
            <v>N</v>
          </cell>
          <cell r="S845">
            <v>0</v>
          </cell>
          <cell r="T845" t="str">
            <v/>
          </cell>
          <cell r="U845" t="str">
            <v>N</v>
          </cell>
          <cell r="V845">
            <v>0</v>
          </cell>
          <cell r="W845" t="str">
            <v/>
          </cell>
          <cell r="X845" t="str">
            <v>N</v>
          </cell>
          <cell r="Y845">
            <v>0</v>
          </cell>
          <cell r="Z845">
            <v>0</v>
          </cell>
          <cell r="AA845">
            <v>0</v>
          </cell>
          <cell r="AB845">
            <v>115</v>
          </cell>
          <cell r="AC845">
            <v>613</v>
          </cell>
          <cell r="AD845" t="str">
            <v>GJ968</v>
          </cell>
          <cell r="AE845" t="b">
            <v>0</v>
          </cell>
          <cell r="AG845" t="str">
            <v/>
          </cell>
          <cell r="AH845" t="str">
            <v>GJ968</v>
          </cell>
        </row>
        <row r="846">
          <cell r="B846" t="str">
            <v>BD625</v>
          </cell>
          <cell r="C846" t="str">
            <v>Ben</v>
          </cell>
          <cell r="D846" t="str">
            <v>Dunscombe</v>
          </cell>
          <cell r="E846" t="str">
            <v>KCL</v>
          </cell>
          <cell r="F846" t="str">
            <v>King's</v>
          </cell>
          <cell r="G846" t="str">
            <v>Male</v>
          </cell>
          <cell r="H846" t="str">
            <v>N</v>
          </cell>
          <cell r="I846" t="str">
            <v>Student</v>
          </cell>
          <cell r="J846">
            <v>0</v>
          </cell>
          <cell r="K846" t="str">
            <v/>
          </cell>
          <cell r="L846" t="str">
            <v>N</v>
          </cell>
          <cell r="M846">
            <v>0</v>
          </cell>
          <cell r="N846" t="str">
            <v/>
          </cell>
          <cell r="O846" t="str">
            <v>N</v>
          </cell>
          <cell r="P846">
            <v>0</v>
          </cell>
          <cell r="Q846" t="str">
            <v/>
          </cell>
          <cell r="R846" t="str">
            <v>N</v>
          </cell>
          <cell r="S846">
            <v>0</v>
          </cell>
          <cell r="T846" t="str">
            <v/>
          </cell>
          <cell r="U846" t="str">
            <v>N</v>
          </cell>
          <cell r="V846">
            <v>0</v>
          </cell>
          <cell r="W846" t="str">
            <v/>
          </cell>
          <cell r="X846" t="str">
            <v>N</v>
          </cell>
          <cell r="Y846">
            <v>0</v>
          </cell>
          <cell r="Z846">
            <v>0</v>
          </cell>
          <cell r="AA846">
            <v>0</v>
          </cell>
          <cell r="AB846">
            <v>115</v>
          </cell>
          <cell r="AC846">
            <v>614</v>
          </cell>
          <cell r="AD846" t="str">
            <v>BD625</v>
          </cell>
          <cell r="AE846" t="b">
            <v>0</v>
          </cell>
          <cell r="AG846" t="str">
            <v/>
          </cell>
          <cell r="AH846" t="str">
            <v>BD625</v>
          </cell>
        </row>
        <row r="847">
          <cell r="B847" t="str">
            <v>EO825</v>
          </cell>
          <cell r="C847" t="str">
            <v>Emmanuel</v>
          </cell>
          <cell r="D847" t="str">
            <v>Owolabi</v>
          </cell>
          <cell r="E847" t="str">
            <v>SMU</v>
          </cell>
          <cell r="F847" t="str">
            <v>SMU</v>
          </cell>
          <cell r="G847" t="str">
            <v>Male</v>
          </cell>
          <cell r="H847" t="str">
            <v>N</v>
          </cell>
          <cell r="I847" t="str">
            <v>Student</v>
          </cell>
          <cell r="J847">
            <v>0</v>
          </cell>
          <cell r="K847" t="str">
            <v/>
          </cell>
          <cell r="L847" t="str">
            <v>N</v>
          </cell>
          <cell r="M847">
            <v>0</v>
          </cell>
          <cell r="N847" t="str">
            <v/>
          </cell>
          <cell r="O847" t="str">
            <v>N</v>
          </cell>
          <cell r="P847">
            <v>0</v>
          </cell>
          <cell r="Q847" t="str">
            <v/>
          </cell>
          <cell r="R847" t="str">
            <v>N</v>
          </cell>
          <cell r="S847">
            <v>0</v>
          </cell>
          <cell r="T847" t="str">
            <v/>
          </cell>
          <cell r="U847" t="str">
            <v>N</v>
          </cell>
          <cell r="V847">
            <v>0</v>
          </cell>
          <cell r="W847" t="str">
            <v/>
          </cell>
          <cell r="X847" t="str">
            <v>N</v>
          </cell>
          <cell r="Y847">
            <v>0</v>
          </cell>
          <cell r="Z847">
            <v>0</v>
          </cell>
          <cell r="AA847">
            <v>0</v>
          </cell>
          <cell r="AB847">
            <v>115</v>
          </cell>
          <cell r="AC847">
            <v>615</v>
          </cell>
          <cell r="AD847" t="str">
            <v>EO825</v>
          </cell>
          <cell r="AE847" t="b">
            <v>0</v>
          </cell>
          <cell r="AG847" t="str">
            <v/>
          </cell>
          <cell r="AH847" t="str">
            <v>EO825</v>
          </cell>
        </row>
        <row r="848">
          <cell r="B848" t="str">
            <v>SB829</v>
          </cell>
          <cell r="C848" t="str">
            <v>Sean</v>
          </cell>
          <cell r="D848" t="str">
            <v>Bazanye-Lutu</v>
          </cell>
          <cell r="E848" t="str">
            <v>Imperial</v>
          </cell>
          <cell r="F848" t="str">
            <v>Imperial</v>
          </cell>
          <cell r="G848" t="str">
            <v>Male</v>
          </cell>
          <cell r="H848" t="str">
            <v>N</v>
          </cell>
          <cell r="I848" t="str">
            <v>Student</v>
          </cell>
          <cell r="J848">
            <v>0</v>
          </cell>
          <cell r="K848" t="str">
            <v/>
          </cell>
          <cell r="L848" t="str">
            <v>N</v>
          </cell>
          <cell r="M848">
            <v>0</v>
          </cell>
          <cell r="N848" t="str">
            <v/>
          </cell>
          <cell r="O848" t="str">
            <v>N</v>
          </cell>
          <cell r="P848">
            <v>0</v>
          </cell>
          <cell r="Q848" t="str">
            <v/>
          </cell>
          <cell r="R848" t="str">
            <v>N</v>
          </cell>
          <cell r="S848">
            <v>0</v>
          </cell>
          <cell r="T848" t="str">
            <v/>
          </cell>
          <cell r="U848" t="str">
            <v>N</v>
          </cell>
          <cell r="V848">
            <v>0</v>
          </cell>
          <cell r="W848" t="str">
            <v/>
          </cell>
          <cell r="X848" t="str">
            <v>N</v>
          </cell>
          <cell r="Y848">
            <v>0</v>
          </cell>
          <cell r="Z848">
            <v>0</v>
          </cell>
          <cell r="AA848">
            <v>0</v>
          </cell>
          <cell r="AB848">
            <v>115</v>
          </cell>
          <cell r="AC848">
            <v>616</v>
          </cell>
          <cell r="AD848" t="str">
            <v>SB829</v>
          </cell>
          <cell r="AE848" t="b">
            <v>0</v>
          </cell>
          <cell r="AG848" t="str">
            <v/>
          </cell>
          <cell r="AH848" t="str">
            <v>SB829</v>
          </cell>
        </row>
        <row r="849">
          <cell r="B849" t="str">
            <v>RH634</v>
          </cell>
          <cell r="C849" t="str">
            <v>Ridwan</v>
          </cell>
          <cell r="D849" t="str">
            <v>Hassan</v>
          </cell>
          <cell r="E849" t="str">
            <v>RHUL</v>
          </cell>
          <cell r="F849" t="str">
            <v>RHUL</v>
          </cell>
          <cell r="G849" t="str">
            <v>Male</v>
          </cell>
          <cell r="H849" t="str">
            <v>N</v>
          </cell>
          <cell r="I849" t="str">
            <v>Student</v>
          </cell>
          <cell r="J849">
            <v>0</v>
          </cell>
          <cell r="K849" t="str">
            <v/>
          </cell>
          <cell r="L849" t="str">
            <v>N</v>
          </cell>
          <cell r="M849">
            <v>0</v>
          </cell>
          <cell r="N849" t="str">
            <v/>
          </cell>
          <cell r="O849" t="str">
            <v>N</v>
          </cell>
          <cell r="P849">
            <v>0</v>
          </cell>
          <cell r="Q849" t="str">
            <v/>
          </cell>
          <cell r="R849" t="str">
            <v>N</v>
          </cell>
          <cell r="S849">
            <v>0</v>
          </cell>
          <cell r="T849" t="str">
            <v/>
          </cell>
          <cell r="U849" t="str">
            <v>N</v>
          </cell>
          <cell r="V849">
            <v>0</v>
          </cell>
          <cell r="W849" t="str">
            <v/>
          </cell>
          <cell r="X849" t="str">
            <v>N</v>
          </cell>
          <cell r="Y849">
            <v>0</v>
          </cell>
          <cell r="Z849">
            <v>0</v>
          </cell>
          <cell r="AA849">
            <v>0</v>
          </cell>
          <cell r="AB849">
            <v>115</v>
          </cell>
          <cell r="AC849">
            <v>617</v>
          </cell>
          <cell r="AD849" t="str">
            <v>RH634</v>
          </cell>
          <cell r="AE849" t="b">
            <v>0</v>
          </cell>
          <cell r="AG849" t="str">
            <v/>
          </cell>
          <cell r="AH849" t="str">
            <v>RH634</v>
          </cell>
        </row>
        <row r="850">
          <cell r="B850" t="str">
            <v>MA152</v>
          </cell>
          <cell r="C850" t="str">
            <v>Marion</v>
          </cell>
          <cell r="D850" t="str">
            <v>Artigaut</v>
          </cell>
          <cell r="E850" t="str">
            <v>Imperial</v>
          </cell>
          <cell r="F850" t="str">
            <v>Imperial</v>
          </cell>
          <cell r="G850" t="str">
            <v>Female</v>
          </cell>
          <cell r="H850" t="str">
            <v>N</v>
          </cell>
          <cell r="I850" t="str">
            <v>Student</v>
          </cell>
          <cell r="J850">
            <v>0</v>
          </cell>
          <cell r="K850" t="str">
            <v/>
          </cell>
          <cell r="L850" t="str">
            <v>N</v>
          </cell>
          <cell r="M850">
            <v>0</v>
          </cell>
          <cell r="N850" t="str">
            <v/>
          </cell>
          <cell r="O850" t="str">
            <v>N</v>
          </cell>
          <cell r="P850">
            <v>0</v>
          </cell>
          <cell r="Q850" t="str">
            <v/>
          </cell>
          <cell r="R850" t="str">
            <v>N</v>
          </cell>
          <cell r="S850">
            <v>0</v>
          </cell>
          <cell r="T850" t="str">
            <v/>
          </cell>
          <cell r="U850" t="str">
            <v>N</v>
          </cell>
          <cell r="V850">
            <v>0</v>
          </cell>
          <cell r="W850" t="str">
            <v/>
          </cell>
          <cell r="X850" t="str">
            <v>N</v>
          </cell>
          <cell r="Y850">
            <v>0</v>
          </cell>
          <cell r="Z850">
            <v>0</v>
          </cell>
          <cell r="AA850" t="b">
            <v>0</v>
          </cell>
          <cell r="AB850" t="str">
            <v/>
          </cell>
          <cell r="AC850" t="str">
            <v/>
          </cell>
          <cell r="AD850" t="str">
            <v>MA152</v>
          </cell>
          <cell r="AE850">
            <v>0</v>
          </cell>
          <cell r="AG850">
            <v>451</v>
          </cell>
          <cell r="AH850" t="str">
            <v>MA152</v>
          </cell>
        </row>
        <row r="851">
          <cell r="B851" t="str">
            <v>GM817</v>
          </cell>
          <cell r="C851" t="str">
            <v>Georgi</v>
          </cell>
          <cell r="D851" t="str">
            <v>Murphy</v>
          </cell>
          <cell r="E851" t="str">
            <v>RHUL</v>
          </cell>
          <cell r="F851" t="str">
            <v>RHUL</v>
          </cell>
          <cell r="G851" t="str">
            <v>Female</v>
          </cell>
          <cell r="H851" t="str">
            <v>N</v>
          </cell>
          <cell r="I851" t="str">
            <v>Student</v>
          </cell>
          <cell r="J851">
            <v>0</v>
          </cell>
          <cell r="K851" t="str">
            <v/>
          </cell>
          <cell r="L851" t="str">
            <v>N</v>
          </cell>
          <cell r="M851">
            <v>0</v>
          </cell>
          <cell r="N851" t="str">
            <v/>
          </cell>
          <cell r="O851" t="str">
            <v>N</v>
          </cell>
          <cell r="P851">
            <v>0</v>
          </cell>
          <cell r="Q851" t="str">
            <v/>
          </cell>
          <cell r="R851" t="str">
            <v>N</v>
          </cell>
          <cell r="S851">
            <v>0</v>
          </cell>
          <cell r="T851" t="str">
            <v/>
          </cell>
          <cell r="U851" t="str">
            <v>N</v>
          </cell>
          <cell r="V851">
            <v>0</v>
          </cell>
          <cell r="W851" t="str">
            <v/>
          </cell>
          <cell r="X851" t="str">
            <v>N</v>
          </cell>
          <cell r="Y851">
            <v>0</v>
          </cell>
          <cell r="Z851">
            <v>0</v>
          </cell>
          <cell r="AA851" t="b">
            <v>0</v>
          </cell>
          <cell r="AB851" t="str">
            <v/>
          </cell>
          <cell r="AC851" t="str">
            <v/>
          </cell>
          <cell r="AD851" t="str">
            <v>GM817</v>
          </cell>
          <cell r="AE851">
            <v>0</v>
          </cell>
          <cell r="AG851">
            <v>452</v>
          </cell>
          <cell r="AH851" t="str">
            <v>GM817</v>
          </cell>
        </row>
        <row r="852">
          <cell r="B852" t="str">
            <v>JM626</v>
          </cell>
          <cell r="C852" t="str">
            <v>James</v>
          </cell>
          <cell r="D852" t="str">
            <v>Mead</v>
          </cell>
          <cell r="E852">
            <v>0</v>
          </cell>
          <cell r="F852" t="str">
            <v>Guest</v>
          </cell>
          <cell r="G852" t="str">
            <v>Male</v>
          </cell>
          <cell r="H852" t="str">
            <v>N</v>
          </cell>
          <cell r="I852" t="str">
            <v>Guest</v>
          </cell>
          <cell r="J852">
            <v>0</v>
          </cell>
          <cell r="K852" t="str">
            <v/>
          </cell>
          <cell r="L852" t="str">
            <v>N</v>
          </cell>
          <cell r="M852">
            <v>0</v>
          </cell>
          <cell r="N852" t="str">
            <v/>
          </cell>
          <cell r="O852" t="str">
            <v>N</v>
          </cell>
          <cell r="P852">
            <v>0</v>
          </cell>
          <cell r="Q852" t="str">
            <v/>
          </cell>
          <cell r="R852" t="str">
            <v>N</v>
          </cell>
          <cell r="S852">
            <v>0</v>
          </cell>
          <cell r="T852" t="str">
            <v/>
          </cell>
          <cell r="U852" t="str">
            <v>N</v>
          </cell>
          <cell r="V852">
            <v>0</v>
          </cell>
          <cell r="W852" t="str">
            <v/>
          </cell>
          <cell r="X852" t="str">
            <v>N</v>
          </cell>
          <cell r="Y852">
            <v>0</v>
          </cell>
          <cell r="Z852">
            <v>0</v>
          </cell>
          <cell r="AA852">
            <v>0</v>
          </cell>
          <cell r="AB852">
            <v>115</v>
          </cell>
          <cell r="AC852">
            <v>618</v>
          </cell>
          <cell r="AD852" t="str">
            <v>JM626</v>
          </cell>
          <cell r="AE852" t="b">
            <v>0</v>
          </cell>
          <cell r="AG852" t="str">
            <v/>
          </cell>
          <cell r="AH852" t="str">
            <v>JM626</v>
          </cell>
        </row>
        <row r="853">
          <cell r="B853" t="str">
            <v>SC221</v>
          </cell>
          <cell r="C853" t="str">
            <v>Sidney</v>
          </cell>
          <cell r="D853" t="str">
            <v>Chan</v>
          </cell>
          <cell r="E853" t="str">
            <v>Imperial</v>
          </cell>
          <cell r="F853" t="str">
            <v>Imperial</v>
          </cell>
          <cell r="G853" t="str">
            <v>Male</v>
          </cell>
          <cell r="H853" t="str">
            <v>N</v>
          </cell>
          <cell r="I853" t="str">
            <v>Student</v>
          </cell>
          <cell r="J853">
            <v>0</v>
          </cell>
          <cell r="K853" t="str">
            <v/>
          </cell>
          <cell r="L853" t="str">
            <v>N</v>
          </cell>
          <cell r="M853">
            <v>0</v>
          </cell>
          <cell r="N853" t="str">
            <v/>
          </cell>
          <cell r="O853" t="str">
            <v>N</v>
          </cell>
          <cell r="P853">
            <v>0</v>
          </cell>
          <cell r="Q853" t="str">
            <v/>
          </cell>
          <cell r="R853" t="str">
            <v>N</v>
          </cell>
          <cell r="S853">
            <v>0</v>
          </cell>
          <cell r="T853" t="str">
            <v/>
          </cell>
          <cell r="U853" t="str">
            <v>N</v>
          </cell>
          <cell r="V853">
            <v>0</v>
          </cell>
          <cell r="W853" t="str">
            <v/>
          </cell>
          <cell r="X853" t="str">
            <v>N</v>
          </cell>
          <cell r="Y853">
            <v>0</v>
          </cell>
          <cell r="Z853">
            <v>0</v>
          </cell>
          <cell r="AA853">
            <v>0</v>
          </cell>
          <cell r="AB853">
            <v>115</v>
          </cell>
          <cell r="AC853">
            <v>619</v>
          </cell>
          <cell r="AD853" t="str">
            <v>SC221</v>
          </cell>
          <cell r="AE853" t="b">
            <v>0</v>
          </cell>
          <cell r="AG853" t="str">
            <v/>
          </cell>
          <cell r="AH853" t="str">
            <v>SC221</v>
          </cell>
        </row>
        <row r="854">
          <cell r="B854" t="str">
            <v>AJ427</v>
          </cell>
          <cell r="C854" t="str">
            <v>Artur</v>
          </cell>
          <cell r="D854" t="str">
            <v>Jurgenson</v>
          </cell>
          <cell r="E854" t="str">
            <v>Imperial</v>
          </cell>
          <cell r="F854" t="str">
            <v>Imperial</v>
          </cell>
          <cell r="G854" t="str">
            <v>Male</v>
          </cell>
          <cell r="H854" t="str">
            <v>N</v>
          </cell>
          <cell r="I854" t="str">
            <v>Student</v>
          </cell>
          <cell r="J854">
            <v>0</v>
          </cell>
          <cell r="K854" t="str">
            <v/>
          </cell>
          <cell r="L854" t="str">
            <v>N</v>
          </cell>
          <cell r="M854">
            <v>0</v>
          </cell>
          <cell r="N854" t="str">
            <v/>
          </cell>
          <cell r="O854" t="str">
            <v>N</v>
          </cell>
          <cell r="P854">
            <v>0</v>
          </cell>
          <cell r="Q854" t="str">
            <v/>
          </cell>
          <cell r="R854" t="str">
            <v>N</v>
          </cell>
          <cell r="S854">
            <v>0</v>
          </cell>
          <cell r="T854" t="str">
            <v/>
          </cell>
          <cell r="U854" t="str">
            <v>N</v>
          </cell>
          <cell r="V854">
            <v>0</v>
          </cell>
          <cell r="W854" t="str">
            <v/>
          </cell>
          <cell r="X854" t="str">
            <v>N</v>
          </cell>
          <cell r="Y854">
            <v>0</v>
          </cell>
          <cell r="Z854">
            <v>0</v>
          </cell>
          <cell r="AA854">
            <v>0</v>
          </cell>
          <cell r="AB854">
            <v>115</v>
          </cell>
          <cell r="AC854">
            <v>620</v>
          </cell>
          <cell r="AD854" t="str">
            <v>AJ427</v>
          </cell>
          <cell r="AE854" t="b">
            <v>0</v>
          </cell>
          <cell r="AG854" t="str">
            <v/>
          </cell>
          <cell r="AH854" t="str">
            <v>AJ427</v>
          </cell>
        </row>
        <row r="855">
          <cell r="B855" t="str">
            <v>NS817</v>
          </cell>
          <cell r="C855" t="str">
            <v>Nathan</v>
          </cell>
          <cell r="D855" t="str">
            <v>Standing</v>
          </cell>
          <cell r="E855" t="str">
            <v>SMU</v>
          </cell>
          <cell r="F855" t="str">
            <v>SMU</v>
          </cell>
          <cell r="G855" t="str">
            <v>Male</v>
          </cell>
          <cell r="H855" t="str">
            <v>N</v>
          </cell>
          <cell r="I855" t="str">
            <v>Student</v>
          </cell>
          <cell r="J855">
            <v>0</v>
          </cell>
          <cell r="K855" t="str">
            <v/>
          </cell>
          <cell r="L855" t="str">
            <v>N</v>
          </cell>
          <cell r="M855">
            <v>0</v>
          </cell>
          <cell r="N855" t="str">
            <v/>
          </cell>
          <cell r="O855" t="str">
            <v>N</v>
          </cell>
          <cell r="P855">
            <v>0</v>
          </cell>
          <cell r="Q855" t="str">
            <v/>
          </cell>
          <cell r="R855" t="str">
            <v>N</v>
          </cell>
          <cell r="S855">
            <v>0</v>
          </cell>
          <cell r="T855" t="str">
            <v/>
          </cell>
          <cell r="U855" t="str">
            <v>N</v>
          </cell>
          <cell r="V855">
            <v>0</v>
          </cell>
          <cell r="W855" t="str">
            <v/>
          </cell>
          <cell r="X855" t="str">
            <v>N</v>
          </cell>
          <cell r="Y855">
            <v>0</v>
          </cell>
          <cell r="Z855">
            <v>0</v>
          </cell>
          <cell r="AA855">
            <v>0</v>
          </cell>
          <cell r="AB855">
            <v>115</v>
          </cell>
          <cell r="AC855">
            <v>621</v>
          </cell>
          <cell r="AD855" t="str">
            <v>NS817</v>
          </cell>
          <cell r="AE855" t="b">
            <v>0</v>
          </cell>
          <cell r="AG855" t="str">
            <v/>
          </cell>
          <cell r="AH855" t="str">
            <v>NS817</v>
          </cell>
        </row>
        <row r="856">
          <cell r="B856" t="str">
            <v>MS556</v>
          </cell>
          <cell r="C856" t="str">
            <v>Maya</v>
          </cell>
          <cell r="D856" t="str">
            <v>Smith</v>
          </cell>
          <cell r="E856" t="str">
            <v>SMU</v>
          </cell>
          <cell r="F856" t="str">
            <v>SMU</v>
          </cell>
          <cell r="G856" t="str">
            <v>Female</v>
          </cell>
          <cell r="H856" t="str">
            <v>N</v>
          </cell>
          <cell r="I856" t="str">
            <v>Student</v>
          </cell>
          <cell r="J856">
            <v>0</v>
          </cell>
          <cell r="K856" t="str">
            <v/>
          </cell>
          <cell r="L856" t="str">
            <v>N</v>
          </cell>
          <cell r="M856">
            <v>0</v>
          </cell>
          <cell r="N856" t="str">
            <v/>
          </cell>
          <cell r="O856" t="str">
            <v>N</v>
          </cell>
          <cell r="P856">
            <v>0</v>
          </cell>
          <cell r="Q856" t="str">
            <v/>
          </cell>
          <cell r="R856" t="str">
            <v>N</v>
          </cell>
          <cell r="S856">
            <v>0</v>
          </cell>
          <cell r="T856" t="str">
            <v/>
          </cell>
          <cell r="U856" t="str">
            <v>N</v>
          </cell>
          <cell r="V856">
            <v>0</v>
          </cell>
          <cell r="W856" t="str">
            <v/>
          </cell>
          <cell r="X856" t="str">
            <v>N</v>
          </cell>
          <cell r="Y856">
            <v>0</v>
          </cell>
          <cell r="Z856">
            <v>0</v>
          </cell>
          <cell r="AA856" t="b">
            <v>0</v>
          </cell>
          <cell r="AB856" t="str">
            <v/>
          </cell>
          <cell r="AC856" t="str">
            <v/>
          </cell>
          <cell r="AD856" t="str">
            <v>MS556</v>
          </cell>
          <cell r="AE856">
            <v>0</v>
          </cell>
          <cell r="AG856">
            <v>453</v>
          </cell>
          <cell r="AH856" t="str">
            <v>MS556</v>
          </cell>
        </row>
        <row r="857">
          <cell r="B857" t="str">
            <v>MM658</v>
          </cell>
          <cell r="C857" t="str">
            <v>Marie</v>
          </cell>
          <cell r="D857" t="str">
            <v>Merien</v>
          </cell>
          <cell r="E857" t="str">
            <v>KCL</v>
          </cell>
          <cell r="F857" t="str">
            <v>King's</v>
          </cell>
          <cell r="G857" t="str">
            <v>Female</v>
          </cell>
          <cell r="H857" t="str">
            <v>N</v>
          </cell>
          <cell r="I857" t="str">
            <v>Student</v>
          </cell>
          <cell r="J857">
            <v>0</v>
          </cell>
          <cell r="K857" t="str">
            <v/>
          </cell>
          <cell r="L857" t="str">
            <v>N</v>
          </cell>
          <cell r="M857">
            <v>0</v>
          </cell>
          <cell r="N857" t="str">
            <v/>
          </cell>
          <cell r="O857" t="str">
            <v>N</v>
          </cell>
          <cell r="P857">
            <v>0</v>
          </cell>
          <cell r="Q857" t="str">
            <v/>
          </cell>
          <cell r="R857" t="str">
            <v>N</v>
          </cell>
          <cell r="S857">
            <v>0</v>
          </cell>
          <cell r="T857" t="str">
            <v/>
          </cell>
          <cell r="U857" t="str">
            <v>N</v>
          </cell>
          <cell r="V857">
            <v>0</v>
          </cell>
          <cell r="W857" t="str">
            <v/>
          </cell>
          <cell r="X857" t="str">
            <v>N</v>
          </cell>
          <cell r="Y857">
            <v>0</v>
          </cell>
          <cell r="Z857">
            <v>0</v>
          </cell>
          <cell r="AA857" t="b">
            <v>0</v>
          </cell>
          <cell r="AB857" t="str">
            <v/>
          </cell>
          <cell r="AC857" t="str">
            <v/>
          </cell>
          <cell r="AD857" t="str">
            <v>MM658</v>
          </cell>
          <cell r="AE857">
            <v>0</v>
          </cell>
          <cell r="AG857">
            <v>454</v>
          </cell>
          <cell r="AH857" t="str">
            <v>MM658</v>
          </cell>
        </row>
        <row r="858">
          <cell r="B858" t="str">
            <v>JK756</v>
          </cell>
          <cell r="C858" t="str">
            <v>Jonas</v>
          </cell>
          <cell r="D858" t="str">
            <v>Kaufmann</v>
          </cell>
          <cell r="E858" t="str">
            <v>LSE</v>
          </cell>
          <cell r="F858" t="str">
            <v>LSE</v>
          </cell>
          <cell r="G858" t="str">
            <v>Male</v>
          </cell>
          <cell r="H858" t="str">
            <v>N</v>
          </cell>
          <cell r="I858" t="str">
            <v>Student</v>
          </cell>
          <cell r="J858">
            <v>0</v>
          </cell>
          <cell r="K858" t="str">
            <v/>
          </cell>
          <cell r="L858" t="str">
            <v>N</v>
          </cell>
          <cell r="M858">
            <v>0</v>
          </cell>
          <cell r="N858" t="str">
            <v/>
          </cell>
          <cell r="O858" t="str">
            <v>N</v>
          </cell>
          <cell r="P858">
            <v>0</v>
          </cell>
          <cell r="Q858" t="str">
            <v/>
          </cell>
          <cell r="R858" t="str">
            <v>N</v>
          </cell>
          <cell r="S858">
            <v>0</v>
          </cell>
          <cell r="T858" t="str">
            <v/>
          </cell>
          <cell r="U858" t="str">
            <v>N</v>
          </cell>
          <cell r="V858">
            <v>0</v>
          </cell>
          <cell r="W858" t="str">
            <v/>
          </cell>
          <cell r="X858" t="str">
            <v>N</v>
          </cell>
          <cell r="Y858">
            <v>0</v>
          </cell>
          <cell r="Z858">
            <v>0</v>
          </cell>
          <cell r="AA858">
            <v>0</v>
          </cell>
          <cell r="AB858">
            <v>115</v>
          </cell>
          <cell r="AC858">
            <v>622</v>
          </cell>
          <cell r="AD858" t="str">
            <v>JK756</v>
          </cell>
          <cell r="AE858" t="b">
            <v>0</v>
          </cell>
          <cell r="AG858" t="str">
            <v/>
          </cell>
          <cell r="AH858" t="str">
            <v>JK756</v>
          </cell>
        </row>
        <row r="859">
          <cell r="B859" t="str">
            <v>CN261</v>
          </cell>
          <cell r="C859" t="str">
            <v>Charlotte</v>
          </cell>
          <cell r="D859" t="str">
            <v>Nicholls</v>
          </cell>
          <cell r="E859">
            <v>0</v>
          </cell>
          <cell r="F859" t="str">
            <v>Guest</v>
          </cell>
          <cell r="G859" t="str">
            <v>Female</v>
          </cell>
          <cell r="H859" t="str">
            <v>N</v>
          </cell>
          <cell r="I859" t="str">
            <v>Guest</v>
          </cell>
          <cell r="J859">
            <v>0</v>
          </cell>
          <cell r="K859" t="str">
            <v/>
          </cell>
          <cell r="L859" t="str">
            <v>N</v>
          </cell>
          <cell r="M859">
            <v>0</v>
          </cell>
          <cell r="N859" t="str">
            <v/>
          </cell>
          <cell r="O859" t="str">
            <v>N</v>
          </cell>
          <cell r="P859">
            <v>0</v>
          </cell>
          <cell r="Q859" t="str">
            <v/>
          </cell>
          <cell r="R859" t="str">
            <v>N</v>
          </cell>
          <cell r="S859">
            <v>0</v>
          </cell>
          <cell r="T859" t="str">
            <v/>
          </cell>
          <cell r="U859" t="str">
            <v>N</v>
          </cell>
          <cell r="V859">
            <v>0</v>
          </cell>
          <cell r="W859" t="str">
            <v/>
          </cell>
          <cell r="X859" t="str">
            <v>N</v>
          </cell>
          <cell r="Y859">
            <v>0</v>
          </cell>
          <cell r="Z859">
            <v>0</v>
          </cell>
          <cell r="AA859" t="b">
            <v>0</v>
          </cell>
          <cell r="AB859" t="str">
            <v/>
          </cell>
          <cell r="AC859" t="str">
            <v/>
          </cell>
          <cell r="AD859" t="str">
            <v>CN261</v>
          </cell>
          <cell r="AE859">
            <v>0</v>
          </cell>
          <cell r="AG859">
            <v>455</v>
          </cell>
          <cell r="AH859" t="str">
            <v>CN261</v>
          </cell>
        </row>
        <row r="860">
          <cell r="B860" t="str">
            <v>OA568</v>
          </cell>
          <cell r="C860" t="str">
            <v>Omid</v>
          </cell>
          <cell r="D860" t="str">
            <v>Aminnia</v>
          </cell>
          <cell r="E860" t="str">
            <v>LSE</v>
          </cell>
          <cell r="F860" t="str">
            <v>LSE</v>
          </cell>
          <cell r="G860" t="str">
            <v>Male</v>
          </cell>
          <cell r="H860" t="str">
            <v>N</v>
          </cell>
          <cell r="I860" t="str">
            <v>Student</v>
          </cell>
          <cell r="J860">
            <v>0</v>
          </cell>
          <cell r="K860" t="str">
            <v/>
          </cell>
          <cell r="L860" t="str">
            <v>N</v>
          </cell>
          <cell r="M860">
            <v>0</v>
          </cell>
          <cell r="N860" t="str">
            <v/>
          </cell>
          <cell r="O860" t="str">
            <v>N</v>
          </cell>
          <cell r="P860">
            <v>0</v>
          </cell>
          <cell r="Q860" t="str">
            <v/>
          </cell>
          <cell r="R860" t="str">
            <v>N</v>
          </cell>
          <cell r="S860">
            <v>0</v>
          </cell>
          <cell r="T860" t="str">
            <v/>
          </cell>
          <cell r="U860" t="str">
            <v>N</v>
          </cell>
          <cell r="V860">
            <v>0</v>
          </cell>
          <cell r="W860" t="str">
            <v/>
          </cell>
          <cell r="X860" t="str">
            <v>N</v>
          </cell>
          <cell r="Y860">
            <v>0</v>
          </cell>
          <cell r="Z860">
            <v>0</v>
          </cell>
          <cell r="AA860">
            <v>0</v>
          </cell>
          <cell r="AB860">
            <v>115</v>
          </cell>
          <cell r="AC860">
            <v>623</v>
          </cell>
          <cell r="AD860" t="str">
            <v>OA568</v>
          </cell>
          <cell r="AE860" t="b">
            <v>0</v>
          </cell>
          <cell r="AG860" t="str">
            <v/>
          </cell>
          <cell r="AH860" t="str">
            <v>OA568</v>
          </cell>
        </row>
        <row r="861">
          <cell r="B861" t="str">
            <v>DD909</v>
          </cell>
          <cell r="C861" t="str">
            <v>Davide</v>
          </cell>
          <cell r="D861" t="str">
            <v>De Santis</v>
          </cell>
          <cell r="E861" t="str">
            <v>LSE</v>
          </cell>
          <cell r="F861" t="str">
            <v>LSE</v>
          </cell>
          <cell r="G861" t="str">
            <v>Male</v>
          </cell>
          <cell r="H861" t="str">
            <v>N</v>
          </cell>
          <cell r="I861" t="str">
            <v>Student</v>
          </cell>
          <cell r="J861">
            <v>0</v>
          </cell>
          <cell r="K861" t="str">
            <v/>
          </cell>
          <cell r="L861" t="str">
            <v>N</v>
          </cell>
          <cell r="M861">
            <v>0</v>
          </cell>
          <cell r="N861" t="str">
            <v/>
          </cell>
          <cell r="O861" t="str">
            <v>N</v>
          </cell>
          <cell r="P861">
            <v>0</v>
          </cell>
          <cell r="Q861" t="str">
            <v/>
          </cell>
          <cell r="R861" t="str">
            <v>N</v>
          </cell>
          <cell r="S861">
            <v>0</v>
          </cell>
          <cell r="T861" t="str">
            <v/>
          </cell>
          <cell r="U861" t="str">
            <v>N</v>
          </cell>
          <cell r="V861">
            <v>0</v>
          </cell>
          <cell r="W861" t="str">
            <v/>
          </cell>
          <cell r="X861" t="str">
            <v>N</v>
          </cell>
          <cell r="Y861">
            <v>0</v>
          </cell>
          <cell r="Z861">
            <v>0</v>
          </cell>
          <cell r="AA861">
            <v>0</v>
          </cell>
          <cell r="AB861">
            <v>115</v>
          </cell>
          <cell r="AC861">
            <v>624</v>
          </cell>
          <cell r="AD861" t="str">
            <v>DD909</v>
          </cell>
          <cell r="AE861" t="b">
            <v>0</v>
          </cell>
          <cell r="AG861" t="str">
            <v/>
          </cell>
          <cell r="AH861" t="str">
            <v>DD909</v>
          </cell>
        </row>
        <row r="862">
          <cell r="B862" t="str">
            <v>FB166</v>
          </cell>
          <cell r="C862" t="str">
            <v>Franziska</v>
          </cell>
          <cell r="D862" t="str">
            <v>Bröker</v>
          </cell>
          <cell r="E862" t="str">
            <v>UCL</v>
          </cell>
          <cell r="F862" t="str">
            <v>UCL</v>
          </cell>
          <cell r="G862" t="str">
            <v>Female</v>
          </cell>
          <cell r="H862" t="str">
            <v>N</v>
          </cell>
          <cell r="I862" t="str">
            <v>Student</v>
          </cell>
          <cell r="J862">
            <v>0</v>
          </cell>
          <cell r="K862" t="str">
            <v/>
          </cell>
          <cell r="L862" t="str">
            <v>N</v>
          </cell>
          <cell r="M862">
            <v>0</v>
          </cell>
          <cell r="N862" t="str">
            <v/>
          </cell>
          <cell r="O862" t="str">
            <v>N</v>
          </cell>
          <cell r="P862">
            <v>0</v>
          </cell>
          <cell r="Q862" t="str">
            <v/>
          </cell>
          <cell r="R862" t="str">
            <v>N</v>
          </cell>
          <cell r="S862">
            <v>0</v>
          </cell>
          <cell r="T862" t="str">
            <v/>
          </cell>
          <cell r="U862" t="str">
            <v>N</v>
          </cell>
          <cell r="V862">
            <v>0</v>
          </cell>
          <cell r="W862" t="str">
            <v/>
          </cell>
          <cell r="X862" t="str">
            <v>N</v>
          </cell>
          <cell r="Y862">
            <v>0</v>
          </cell>
          <cell r="Z862">
            <v>0</v>
          </cell>
          <cell r="AA862" t="b">
            <v>0</v>
          </cell>
          <cell r="AB862" t="str">
            <v/>
          </cell>
          <cell r="AC862" t="str">
            <v/>
          </cell>
          <cell r="AD862" t="str">
            <v>FB166</v>
          </cell>
          <cell r="AE862">
            <v>0</v>
          </cell>
          <cell r="AG862">
            <v>456</v>
          </cell>
          <cell r="AH862" t="str">
            <v>FB166</v>
          </cell>
        </row>
        <row r="863">
          <cell r="B863" t="str">
            <v>HR335</v>
          </cell>
          <cell r="C863" t="str">
            <v>Hazel</v>
          </cell>
          <cell r="D863" t="str">
            <v>Robertson</v>
          </cell>
          <cell r="E863">
            <v>0</v>
          </cell>
          <cell r="F863" t="str">
            <v>Guest</v>
          </cell>
          <cell r="G863" t="str">
            <v>Female</v>
          </cell>
          <cell r="H863" t="str">
            <v>N</v>
          </cell>
          <cell r="I863" t="str">
            <v>Guest</v>
          </cell>
          <cell r="J863">
            <v>0</v>
          </cell>
          <cell r="K863" t="str">
            <v/>
          </cell>
          <cell r="L863" t="str">
            <v>N</v>
          </cell>
          <cell r="M863">
            <v>0</v>
          </cell>
          <cell r="N863" t="str">
            <v/>
          </cell>
          <cell r="O863" t="str">
            <v>N</v>
          </cell>
          <cell r="P863">
            <v>0</v>
          </cell>
          <cell r="Q863" t="str">
            <v/>
          </cell>
          <cell r="R863" t="str">
            <v>N</v>
          </cell>
          <cell r="S863">
            <v>0</v>
          </cell>
          <cell r="T863" t="str">
            <v/>
          </cell>
          <cell r="U863" t="str">
            <v>N</v>
          </cell>
          <cell r="V863">
            <v>0</v>
          </cell>
          <cell r="W863" t="str">
            <v/>
          </cell>
          <cell r="X863" t="str">
            <v>N</v>
          </cell>
          <cell r="Y863">
            <v>0</v>
          </cell>
          <cell r="Z863">
            <v>0</v>
          </cell>
          <cell r="AA863" t="b">
            <v>0</v>
          </cell>
          <cell r="AB863" t="str">
            <v/>
          </cell>
          <cell r="AC863" t="str">
            <v/>
          </cell>
          <cell r="AD863" t="str">
            <v>HR335</v>
          </cell>
          <cell r="AE863">
            <v>0</v>
          </cell>
          <cell r="AG863">
            <v>457</v>
          </cell>
          <cell r="AH863" t="str">
            <v>HR335</v>
          </cell>
        </row>
        <row r="864">
          <cell r="B864" t="str">
            <v>GH331</v>
          </cell>
          <cell r="C864" t="str">
            <v>Gabriella</v>
          </cell>
          <cell r="D864" t="str">
            <v>Hakim</v>
          </cell>
          <cell r="E864" t="str">
            <v>UCL</v>
          </cell>
          <cell r="F864" t="str">
            <v>UCL</v>
          </cell>
          <cell r="G864" t="str">
            <v>Female</v>
          </cell>
          <cell r="H864" t="str">
            <v>N</v>
          </cell>
          <cell r="I864" t="str">
            <v>Student</v>
          </cell>
          <cell r="J864">
            <v>0</v>
          </cell>
          <cell r="K864" t="str">
            <v/>
          </cell>
          <cell r="L864" t="str">
            <v>N</v>
          </cell>
          <cell r="M864">
            <v>0</v>
          </cell>
          <cell r="N864" t="str">
            <v/>
          </cell>
          <cell r="O864" t="str">
            <v>N</v>
          </cell>
          <cell r="P864">
            <v>0</v>
          </cell>
          <cell r="Q864" t="str">
            <v/>
          </cell>
          <cell r="R864" t="str">
            <v>N</v>
          </cell>
          <cell r="S864">
            <v>0</v>
          </cell>
          <cell r="T864" t="str">
            <v/>
          </cell>
          <cell r="U864" t="str">
            <v>N</v>
          </cell>
          <cell r="V864">
            <v>0</v>
          </cell>
          <cell r="W864" t="str">
            <v/>
          </cell>
          <cell r="X864" t="str">
            <v>N</v>
          </cell>
          <cell r="Y864">
            <v>0</v>
          </cell>
          <cell r="Z864">
            <v>0</v>
          </cell>
          <cell r="AA864" t="b">
            <v>0</v>
          </cell>
          <cell r="AB864" t="str">
            <v/>
          </cell>
          <cell r="AC864" t="str">
            <v/>
          </cell>
          <cell r="AD864" t="str">
            <v>GH331</v>
          </cell>
          <cell r="AE864">
            <v>0</v>
          </cell>
          <cell r="AG864">
            <v>458</v>
          </cell>
          <cell r="AH864" t="str">
            <v>GH331</v>
          </cell>
        </row>
        <row r="865">
          <cell r="B865" t="str">
            <v>MW123</v>
          </cell>
          <cell r="C865" t="str">
            <v>Milena</v>
          </cell>
          <cell r="D865" t="str">
            <v>Wuerth Struemper</v>
          </cell>
          <cell r="E865" t="str">
            <v>LSE</v>
          </cell>
          <cell r="F865" t="str">
            <v>LSE</v>
          </cell>
          <cell r="G865" t="str">
            <v>Female</v>
          </cell>
          <cell r="H865" t="str">
            <v>N</v>
          </cell>
          <cell r="I865" t="str">
            <v>Student</v>
          </cell>
          <cell r="J865">
            <v>0</v>
          </cell>
          <cell r="K865" t="str">
            <v/>
          </cell>
          <cell r="L865" t="str">
            <v>N</v>
          </cell>
          <cell r="M865">
            <v>0</v>
          </cell>
          <cell r="N865" t="str">
            <v/>
          </cell>
          <cell r="O865" t="str">
            <v>N</v>
          </cell>
          <cell r="P865">
            <v>0</v>
          </cell>
          <cell r="Q865" t="str">
            <v/>
          </cell>
          <cell r="R865" t="str">
            <v>N</v>
          </cell>
          <cell r="S865">
            <v>0</v>
          </cell>
          <cell r="T865" t="str">
            <v/>
          </cell>
          <cell r="U865" t="str">
            <v>N</v>
          </cell>
          <cell r="V865">
            <v>0</v>
          </cell>
          <cell r="W865" t="str">
            <v/>
          </cell>
          <cell r="X865" t="str">
            <v>N</v>
          </cell>
          <cell r="Y865">
            <v>0</v>
          </cell>
          <cell r="Z865">
            <v>0</v>
          </cell>
          <cell r="AA865" t="b">
            <v>0</v>
          </cell>
          <cell r="AB865" t="str">
            <v/>
          </cell>
          <cell r="AC865" t="str">
            <v/>
          </cell>
          <cell r="AD865" t="str">
            <v>MW123</v>
          </cell>
          <cell r="AE865">
            <v>0</v>
          </cell>
          <cell r="AG865">
            <v>459</v>
          </cell>
          <cell r="AH865" t="str">
            <v>MW123</v>
          </cell>
        </row>
        <row r="866">
          <cell r="B866" t="str">
            <v>UC710</v>
          </cell>
          <cell r="C866" t="str">
            <v>Urysla</v>
          </cell>
          <cell r="D866" t="str">
            <v>Cotton</v>
          </cell>
          <cell r="E866" t="str">
            <v>UEL</v>
          </cell>
          <cell r="F866" t="str">
            <v>UEL</v>
          </cell>
          <cell r="G866" t="str">
            <v>Female</v>
          </cell>
          <cell r="H866" t="str">
            <v>N</v>
          </cell>
          <cell r="I866" t="str">
            <v>Student</v>
          </cell>
          <cell r="J866">
            <v>0</v>
          </cell>
          <cell r="K866" t="str">
            <v/>
          </cell>
          <cell r="L866" t="str">
            <v>N</v>
          </cell>
          <cell r="M866">
            <v>0</v>
          </cell>
          <cell r="N866" t="str">
            <v/>
          </cell>
          <cell r="O866" t="str">
            <v>N</v>
          </cell>
          <cell r="P866">
            <v>0</v>
          </cell>
          <cell r="Q866" t="str">
            <v/>
          </cell>
          <cell r="R866" t="str">
            <v>N</v>
          </cell>
          <cell r="S866">
            <v>0</v>
          </cell>
          <cell r="T866" t="str">
            <v/>
          </cell>
          <cell r="U866" t="str">
            <v>N</v>
          </cell>
          <cell r="V866">
            <v>0</v>
          </cell>
          <cell r="W866" t="str">
            <v/>
          </cell>
          <cell r="X866" t="str">
            <v>N</v>
          </cell>
          <cell r="Y866">
            <v>0</v>
          </cell>
          <cell r="Z866">
            <v>0</v>
          </cell>
          <cell r="AA866" t="b">
            <v>0</v>
          </cell>
          <cell r="AB866" t="str">
            <v/>
          </cell>
          <cell r="AC866" t="str">
            <v/>
          </cell>
          <cell r="AD866" t="str">
            <v>UC710</v>
          </cell>
          <cell r="AE866">
            <v>0</v>
          </cell>
          <cell r="AG866">
            <v>460</v>
          </cell>
          <cell r="AH866" t="str">
            <v>UC710</v>
          </cell>
        </row>
        <row r="867">
          <cell r="B867" t="str">
            <v>JM307</v>
          </cell>
          <cell r="C867" t="str">
            <v>Jovian</v>
          </cell>
          <cell r="D867" t="str">
            <v>Ma</v>
          </cell>
          <cell r="E867" t="str">
            <v>UCL</v>
          </cell>
          <cell r="F867" t="str">
            <v>UCL</v>
          </cell>
          <cell r="G867" t="str">
            <v>Male</v>
          </cell>
          <cell r="H867" t="str">
            <v>N</v>
          </cell>
          <cell r="I867" t="str">
            <v>Student</v>
          </cell>
          <cell r="J867">
            <v>0</v>
          </cell>
          <cell r="K867" t="str">
            <v/>
          </cell>
          <cell r="L867" t="str">
            <v>N</v>
          </cell>
          <cell r="M867">
            <v>0</v>
          </cell>
          <cell r="N867" t="str">
            <v/>
          </cell>
          <cell r="O867" t="str">
            <v>N</v>
          </cell>
          <cell r="P867">
            <v>0</v>
          </cell>
          <cell r="Q867" t="str">
            <v/>
          </cell>
          <cell r="R867" t="str">
            <v>N</v>
          </cell>
          <cell r="S867">
            <v>0</v>
          </cell>
          <cell r="T867" t="str">
            <v/>
          </cell>
          <cell r="U867" t="str">
            <v>N</v>
          </cell>
          <cell r="V867">
            <v>0</v>
          </cell>
          <cell r="W867" t="str">
            <v/>
          </cell>
          <cell r="X867" t="str">
            <v>N</v>
          </cell>
          <cell r="Y867">
            <v>0</v>
          </cell>
          <cell r="Z867">
            <v>0</v>
          </cell>
          <cell r="AA867">
            <v>0</v>
          </cell>
          <cell r="AB867">
            <v>115</v>
          </cell>
          <cell r="AC867">
            <v>625</v>
          </cell>
          <cell r="AD867" t="str">
            <v>JM307</v>
          </cell>
          <cell r="AE867" t="b">
            <v>0</v>
          </cell>
          <cell r="AG867" t="str">
            <v/>
          </cell>
          <cell r="AH867" t="str">
            <v>JM307</v>
          </cell>
        </row>
        <row r="868">
          <cell r="B868" t="str">
            <v>JM170</v>
          </cell>
          <cell r="C868" t="str">
            <v>J Patrick</v>
          </cell>
          <cell r="D868" t="str">
            <v>Mathewson</v>
          </cell>
          <cell r="E868" t="str">
            <v>LSE</v>
          </cell>
          <cell r="F868" t="str">
            <v>LSE</v>
          </cell>
          <cell r="G868" t="str">
            <v>Male</v>
          </cell>
          <cell r="H868" t="str">
            <v>N</v>
          </cell>
          <cell r="I868" t="str">
            <v>Student</v>
          </cell>
          <cell r="J868">
            <v>0</v>
          </cell>
          <cell r="K868" t="str">
            <v/>
          </cell>
          <cell r="L868" t="str">
            <v>N</v>
          </cell>
          <cell r="M868">
            <v>0</v>
          </cell>
          <cell r="N868" t="str">
            <v/>
          </cell>
          <cell r="O868" t="str">
            <v>N</v>
          </cell>
          <cell r="P868">
            <v>0</v>
          </cell>
          <cell r="Q868" t="str">
            <v/>
          </cell>
          <cell r="R868" t="str">
            <v>N</v>
          </cell>
          <cell r="S868">
            <v>0</v>
          </cell>
          <cell r="T868" t="str">
            <v/>
          </cell>
          <cell r="U868" t="str">
            <v>N</v>
          </cell>
          <cell r="V868">
            <v>0</v>
          </cell>
          <cell r="W868" t="str">
            <v/>
          </cell>
          <cell r="X868" t="str">
            <v>N</v>
          </cell>
          <cell r="Y868">
            <v>0</v>
          </cell>
          <cell r="Z868">
            <v>0</v>
          </cell>
          <cell r="AA868">
            <v>0</v>
          </cell>
          <cell r="AB868">
            <v>115</v>
          </cell>
          <cell r="AC868">
            <v>626</v>
          </cell>
          <cell r="AD868" t="str">
            <v>JM170</v>
          </cell>
          <cell r="AE868" t="b">
            <v>0</v>
          </cell>
          <cell r="AG868" t="str">
            <v/>
          </cell>
          <cell r="AH868" t="str">
            <v>JM170</v>
          </cell>
        </row>
        <row r="869">
          <cell r="B869" t="str">
            <v>RS349</v>
          </cell>
          <cell r="C869" t="str">
            <v>Reiss</v>
          </cell>
          <cell r="D869" t="str">
            <v>Senior</v>
          </cell>
          <cell r="E869" t="str">
            <v>LSE</v>
          </cell>
          <cell r="F869" t="str">
            <v>LSE</v>
          </cell>
          <cell r="G869" t="str">
            <v>Male</v>
          </cell>
          <cell r="H869" t="str">
            <v>N</v>
          </cell>
          <cell r="I869" t="str">
            <v>Student</v>
          </cell>
          <cell r="J869">
            <v>0</v>
          </cell>
          <cell r="K869" t="str">
            <v/>
          </cell>
          <cell r="L869" t="str">
            <v>N</v>
          </cell>
          <cell r="M869">
            <v>0</v>
          </cell>
          <cell r="N869" t="str">
            <v/>
          </cell>
          <cell r="O869" t="str">
            <v>N</v>
          </cell>
          <cell r="P869">
            <v>0</v>
          </cell>
          <cell r="Q869" t="str">
            <v/>
          </cell>
          <cell r="R869" t="str">
            <v>N</v>
          </cell>
          <cell r="S869">
            <v>0</v>
          </cell>
          <cell r="T869" t="str">
            <v/>
          </cell>
          <cell r="U869" t="str">
            <v>N</v>
          </cell>
          <cell r="V869">
            <v>0</v>
          </cell>
          <cell r="W869" t="str">
            <v/>
          </cell>
          <cell r="X869" t="str">
            <v>N</v>
          </cell>
          <cell r="Y869">
            <v>0</v>
          </cell>
          <cell r="Z869">
            <v>0</v>
          </cell>
          <cell r="AA869">
            <v>0</v>
          </cell>
          <cell r="AB869">
            <v>115</v>
          </cell>
          <cell r="AC869">
            <v>627</v>
          </cell>
          <cell r="AD869" t="str">
            <v>RS349</v>
          </cell>
          <cell r="AE869" t="b">
            <v>0</v>
          </cell>
          <cell r="AG869" t="str">
            <v/>
          </cell>
          <cell r="AH869" t="str">
            <v>RS349</v>
          </cell>
        </row>
        <row r="870">
          <cell r="B870" t="str">
            <v>RA579</v>
          </cell>
          <cell r="C870" t="str">
            <v>Rilwan</v>
          </cell>
          <cell r="D870" t="str">
            <v>Adewoyin</v>
          </cell>
          <cell r="E870" t="str">
            <v>LSE</v>
          </cell>
          <cell r="F870" t="str">
            <v>LSE</v>
          </cell>
          <cell r="G870" t="str">
            <v>Male</v>
          </cell>
          <cell r="H870" t="str">
            <v>N</v>
          </cell>
          <cell r="I870" t="str">
            <v>Student</v>
          </cell>
          <cell r="J870">
            <v>0</v>
          </cell>
          <cell r="K870" t="str">
            <v/>
          </cell>
          <cell r="L870" t="str">
            <v>N</v>
          </cell>
          <cell r="M870">
            <v>0</v>
          </cell>
          <cell r="N870" t="str">
            <v/>
          </cell>
          <cell r="O870" t="str">
            <v>N</v>
          </cell>
          <cell r="P870">
            <v>0</v>
          </cell>
          <cell r="Q870" t="str">
            <v/>
          </cell>
          <cell r="R870" t="str">
            <v>N</v>
          </cell>
          <cell r="S870">
            <v>0</v>
          </cell>
          <cell r="T870" t="str">
            <v/>
          </cell>
          <cell r="U870" t="str">
            <v>N</v>
          </cell>
          <cell r="V870">
            <v>0</v>
          </cell>
          <cell r="W870" t="str">
            <v/>
          </cell>
          <cell r="X870" t="str">
            <v>N</v>
          </cell>
          <cell r="Y870">
            <v>0</v>
          </cell>
          <cell r="Z870">
            <v>0</v>
          </cell>
          <cell r="AA870">
            <v>0</v>
          </cell>
          <cell r="AB870">
            <v>115</v>
          </cell>
          <cell r="AC870">
            <v>628</v>
          </cell>
          <cell r="AD870" t="str">
            <v>RA579</v>
          </cell>
          <cell r="AE870" t="b">
            <v>0</v>
          </cell>
          <cell r="AG870" t="str">
            <v/>
          </cell>
          <cell r="AH870" t="str">
            <v>RA579</v>
          </cell>
        </row>
        <row r="871">
          <cell r="B871" t="str">
            <v>CR954</v>
          </cell>
          <cell r="C871" t="str">
            <v>Chris</v>
          </cell>
          <cell r="D871" t="str">
            <v> Reistle </v>
          </cell>
          <cell r="E871" t="str">
            <v>UCL</v>
          </cell>
          <cell r="F871" t="str">
            <v>UCL</v>
          </cell>
          <cell r="G871" t="str">
            <v>Male</v>
          </cell>
          <cell r="H871" t="str">
            <v>N</v>
          </cell>
          <cell r="I871" t="str">
            <v>Student</v>
          </cell>
          <cell r="J871">
            <v>0</v>
          </cell>
          <cell r="K871" t="str">
            <v/>
          </cell>
          <cell r="L871" t="str">
            <v>N</v>
          </cell>
          <cell r="M871">
            <v>0</v>
          </cell>
          <cell r="N871" t="str">
            <v/>
          </cell>
          <cell r="O871" t="str">
            <v>N</v>
          </cell>
          <cell r="P871">
            <v>0</v>
          </cell>
          <cell r="Q871" t="str">
            <v/>
          </cell>
          <cell r="R871" t="str">
            <v>N</v>
          </cell>
          <cell r="S871">
            <v>0</v>
          </cell>
          <cell r="T871" t="str">
            <v/>
          </cell>
          <cell r="U871" t="str">
            <v>N</v>
          </cell>
          <cell r="V871">
            <v>0</v>
          </cell>
          <cell r="W871" t="str">
            <v/>
          </cell>
          <cell r="X871" t="str">
            <v>N</v>
          </cell>
          <cell r="Y871">
            <v>0</v>
          </cell>
          <cell r="Z871">
            <v>0</v>
          </cell>
          <cell r="AA871">
            <v>0</v>
          </cell>
          <cell r="AB871">
            <v>115</v>
          </cell>
          <cell r="AC871">
            <v>629</v>
          </cell>
          <cell r="AD871" t="str">
            <v>CR954</v>
          </cell>
          <cell r="AE871" t="b">
            <v>0</v>
          </cell>
          <cell r="AG871" t="str">
            <v/>
          </cell>
          <cell r="AH871" t="str">
            <v>CR954</v>
          </cell>
        </row>
        <row r="872">
          <cell r="B872" t="str">
            <v>MA668</v>
          </cell>
          <cell r="C872" t="str">
            <v>Meera</v>
          </cell>
          <cell r="D872" t="str">
            <v>Al Omrani</v>
          </cell>
          <cell r="E872" t="str">
            <v>UCL</v>
          </cell>
          <cell r="F872" t="str">
            <v>UCL</v>
          </cell>
          <cell r="G872" t="str">
            <v>Female</v>
          </cell>
          <cell r="H872" t="str">
            <v>N</v>
          </cell>
          <cell r="I872" t="str">
            <v>Student</v>
          </cell>
          <cell r="J872">
            <v>0</v>
          </cell>
          <cell r="K872" t="str">
            <v/>
          </cell>
          <cell r="L872" t="str">
            <v>N</v>
          </cell>
          <cell r="M872">
            <v>0</v>
          </cell>
          <cell r="N872" t="str">
            <v/>
          </cell>
          <cell r="O872" t="str">
            <v>N</v>
          </cell>
          <cell r="P872">
            <v>0</v>
          </cell>
          <cell r="Q872" t="str">
            <v/>
          </cell>
          <cell r="R872" t="str">
            <v>N</v>
          </cell>
          <cell r="S872">
            <v>0</v>
          </cell>
          <cell r="T872" t="str">
            <v/>
          </cell>
          <cell r="U872" t="str">
            <v>N</v>
          </cell>
          <cell r="V872">
            <v>0</v>
          </cell>
          <cell r="W872" t="str">
            <v/>
          </cell>
          <cell r="X872" t="str">
            <v>N</v>
          </cell>
          <cell r="Y872">
            <v>0</v>
          </cell>
          <cell r="Z872">
            <v>0</v>
          </cell>
          <cell r="AA872" t="b">
            <v>0</v>
          </cell>
          <cell r="AB872" t="str">
            <v/>
          </cell>
          <cell r="AC872" t="str">
            <v/>
          </cell>
          <cell r="AD872" t="str">
            <v>MA668</v>
          </cell>
          <cell r="AE872">
            <v>0</v>
          </cell>
          <cell r="AG872">
            <v>461</v>
          </cell>
          <cell r="AH872" t="str">
            <v>MA668</v>
          </cell>
        </row>
        <row r="873">
          <cell r="B873" t="str">
            <v>VD848</v>
          </cell>
          <cell r="C873" t="str">
            <v>Vivian</v>
          </cell>
          <cell r="D873" t="str">
            <v>Dai</v>
          </cell>
          <cell r="E873" t="str">
            <v>UCL</v>
          </cell>
          <cell r="F873" t="str">
            <v>UCL</v>
          </cell>
          <cell r="G873" t="str">
            <v>Female</v>
          </cell>
          <cell r="H873" t="str">
            <v>N</v>
          </cell>
          <cell r="I873" t="str">
            <v>Student</v>
          </cell>
          <cell r="J873">
            <v>0</v>
          </cell>
          <cell r="K873" t="str">
            <v/>
          </cell>
          <cell r="L873" t="str">
            <v>N</v>
          </cell>
          <cell r="M873">
            <v>0</v>
          </cell>
          <cell r="N873" t="str">
            <v/>
          </cell>
          <cell r="O873" t="str">
            <v>N</v>
          </cell>
          <cell r="P873">
            <v>0</v>
          </cell>
          <cell r="Q873" t="str">
            <v/>
          </cell>
          <cell r="R873" t="str">
            <v>N</v>
          </cell>
          <cell r="S873">
            <v>0</v>
          </cell>
          <cell r="T873" t="str">
            <v/>
          </cell>
          <cell r="U873" t="str">
            <v>N</v>
          </cell>
          <cell r="V873">
            <v>0</v>
          </cell>
          <cell r="W873" t="str">
            <v/>
          </cell>
          <cell r="X873" t="str">
            <v>N</v>
          </cell>
          <cell r="Y873">
            <v>0</v>
          </cell>
          <cell r="Z873">
            <v>0</v>
          </cell>
          <cell r="AA873" t="b">
            <v>0</v>
          </cell>
          <cell r="AB873" t="str">
            <v/>
          </cell>
          <cell r="AC873" t="str">
            <v/>
          </cell>
          <cell r="AD873" t="str">
            <v>VD848</v>
          </cell>
          <cell r="AE873">
            <v>0</v>
          </cell>
          <cell r="AG873">
            <v>462</v>
          </cell>
          <cell r="AH873" t="str">
            <v>VD848</v>
          </cell>
        </row>
        <row r="874">
          <cell r="B874" t="str">
            <v>fA564</v>
          </cell>
          <cell r="C874" t="str">
            <v>finette</v>
          </cell>
          <cell r="D874" t="str">
            <v>Agyapong</v>
          </cell>
          <cell r="E874" t="str">
            <v>Brunel</v>
          </cell>
          <cell r="F874" t="str">
            <v>Brunel</v>
          </cell>
          <cell r="G874" t="str">
            <v>Female</v>
          </cell>
          <cell r="H874" t="str">
            <v>N</v>
          </cell>
          <cell r="I874" t="str">
            <v>Student</v>
          </cell>
          <cell r="J874">
            <v>0</v>
          </cell>
          <cell r="K874" t="str">
            <v/>
          </cell>
          <cell r="L874" t="str">
            <v>N</v>
          </cell>
          <cell r="M874">
            <v>0</v>
          </cell>
          <cell r="N874" t="str">
            <v/>
          </cell>
          <cell r="O874" t="str">
            <v>N</v>
          </cell>
          <cell r="P874">
            <v>0</v>
          </cell>
          <cell r="Q874" t="str">
            <v/>
          </cell>
          <cell r="R874" t="str">
            <v>N</v>
          </cell>
          <cell r="S874">
            <v>0</v>
          </cell>
          <cell r="T874" t="str">
            <v/>
          </cell>
          <cell r="U874" t="str">
            <v>N</v>
          </cell>
          <cell r="V874">
            <v>0</v>
          </cell>
          <cell r="W874" t="str">
            <v/>
          </cell>
          <cell r="X874" t="str">
            <v>N</v>
          </cell>
          <cell r="Y874">
            <v>0</v>
          </cell>
          <cell r="Z874">
            <v>0</v>
          </cell>
          <cell r="AA874" t="b">
            <v>0</v>
          </cell>
          <cell r="AB874" t="str">
            <v/>
          </cell>
          <cell r="AC874" t="str">
            <v/>
          </cell>
          <cell r="AD874" t="str">
            <v>fA564</v>
          </cell>
          <cell r="AE874">
            <v>0</v>
          </cell>
          <cell r="AG874">
            <v>463</v>
          </cell>
          <cell r="AH874" t="str">
            <v>fA564</v>
          </cell>
        </row>
        <row r="875">
          <cell r="B875" t="str">
            <v>EC596</v>
          </cell>
          <cell r="C875" t="str">
            <v>Elliott</v>
          </cell>
          <cell r="D875" t="str">
            <v>Chard</v>
          </cell>
          <cell r="E875" t="str">
            <v>Reading</v>
          </cell>
          <cell r="F875" t="str">
            <v>Reading</v>
          </cell>
          <cell r="G875" t="str">
            <v>Male</v>
          </cell>
          <cell r="H875" t="str">
            <v>N</v>
          </cell>
          <cell r="I875" t="str">
            <v>Student</v>
          </cell>
          <cell r="J875">
            <v>0</v>
          </cell>
          <cell r="K875" t="str">
            <v/>
          </cell>
          <cell r="L875" t="str">
            <v>N</v>
          </cell>
          <cell r="M875">
            <v>0</v>
          </cell>
          <cell r="N875" t="str">
            <v/>
          </cell>
          <cell r="O875" t="str">
            <v>N</v>
          </cell>
          <cell r="P875">
            <v>0</v>
          </cell>
          <cell r="Q875" t="str">
            <v/>
          </cell>
          <cell r="R875" t="str">
            <v>N</v>
          </cell>
          <cell r="S875">
            <v>0</v>
          </cell>
          <cell r="T875" t="str">
            <v/>
          </cell>
          <cell r="U875" t="str">
            <v>N</v>
          </cell>
          <cell r="V875">
            <v>0</v>
          </cell>
          <cell r="W875" t="str">
            <v/>
          </cell>
          <cell r="X875" t="str">
            <v>N</v>
          </cell>
          <cell r="Y875">
            <v>0</v>
          </cell>
          <cell r="Z875">
            <v>0</v>
          </cell>
          <cell r="AA875">
            <v>0</v>
          </cell>
          <cell r="AB875">
            <v>115</v>
          </cell>
          <cell r="AC875">
            <v>630</v>
          </cell>
          <cell r="AD875" t="str">
            <v>EC596</v>
          </cell>
          <cell r="AE875" t="b">
            <v>0</v>
          </cell>
          <cell r="AG875" t="str">
            <v/>
          </cell>
          <cell r="AH875" t="str">
            <v>EC596</v>
          </cell>
        </row>
        <row r="876">
          <cell r="B876" t="str">
            <v>KS823</v>
          </cell>
          <cell r="C876" t="str">
            <v>Kulwinder</v>
          </cell>
          <cell r="D876" t="str">
            <v>Singh</v>
          </cell>
          <cell r="E876" t="str">
            <v>KCL</v>
          </cell>
          <cell r="F876" t="str">
            <v>King's</v>
          </cell>
          <cell r="G876" t="str">
            <v>Male</v>
          </cell>
          <cell r="H876" t="str">
            <v>N</v>
          </cell>
          <cell r="I876" t="str">
            <v>Student</v>
          </cell>
          <cell r="J876">
            <v>0</v>
          </cell>
          <cell r="K876" t="str">
            <v/>
          </cell>
          <cell r="L876" t="str">
            <v>N</v>
          </cell>
          <cell r="M876">
            <v>0</v>
          </cell>
          <cell r="N876" t="str">
            <v/>
          </cell>
          <cell r="O876" t="str">
            <v>N</v>
          </cell>
          <cell r="P876">
            <v>0</v>
          </cell>
          <cell r="Q876" t="str">
            <v/>
          </cell>
          <cell r="R876" t="str">
            <v>N</v>
          </cell>
          <cell r="S876">
            <v>0</v>
          </cell>
          <cell r="T876" t="str">
            <v/>
          </cell>
          <cell r="U876" t="str">
            <v>N</v>
          </cell>
          <cell r="V876">
            <v>0</v>
          </cell>
          <cell r="W876" t="str">
            <v/>
          </cell>
          <cell r="X876" t="str">
            <v>N</v>
          </cell>
          <cell r="Y876">
            <v>0</v>
          </cell>
          <cell r="Z876">
            <v>0</v>
          </cell>
          <cell r="AA876">
            <v>0</v>
          </cell>
          <cell r="AB876">
            <v>115</v>
          </cell>
          <cell r="AC876">
            <v>631</v>
          </cell>
          <cell r="AD876" t="str">
            <v>KS823</v>
          </cell>
          <cell r="AE876" t="b">
            <v>0</v>
          </cell>
          <cell r="AG876" t="str">
            <v/>
          </cell>
          <cell r="AH876" t="str">
            <v>KS823</v>
          </cell>
        </row>
        <row r="877">
          <cell r="B877" t="str">
            <v>MH213</v>
          </cell>
          <cell r="C877" t="str">
            <v>Megan</v>
          </cell>
          <cell r="D877" t="str">
            <v>Hutchinson</v>
          </cell>
          <cell r="E877" t="str">
            <v>Imperial</v>
          </cell>
          <cell r="F877" t="str">
            <v>Imperial</v>
          </cell>
          <cell r="G877" t="str">
            <v>Female</v>
          </cell>
          <cell r="H877" t="str">
            <v>N</v>
          </cell>
          <cell r="I877" t="str">
            <v>Student</v>
          </cell>
          <cell r="J877">
            <v>0</v>
          </cell>
          <cell r="K877" t="str">
            <v/>
          </cell>
          <cell r="L877" t="str">
            <v>N</v>
          </cell>
          <cell r="M877">
            <v>0</v>
          </cell>
          <cell r="N877" t="str">
            <v/>
          </cell>
          <cell r="O877" t="str">
            <v>N</v>
          </cell>
          <cell r="P877">
            <v>0</v>
          </cell>
          <cell r="Q877" t="str">
            <v/>
          </cell>
          <cell r="R877" t="str">
            <v>N</v>
          </cell>
          <cell r="S877">
            <v>0</v>
          </cell>
          <cell r="T877" t="str">
            <v/>
          </cell>
          <cell r="U877" t="str">
            <v>N</v>
          </cell>
          <cell r="V877">
            <v>0</v>
          </cell>
          <cell r="W877" t="str">
            <v/>
          </cell>
          <cell r="X877" t="str">
            <v>N</v>
          </cell>
          <cell r="Y877">
            <v>0</v>
          </cell>
          <cell r="Z877">
            <v>0</v>
          </cell>
          <cell r="AA877" t="b">
            <v>0</v>
          </cell>
          <cell r="AB877" t="str">
            <v/>
          </cell>
          <cell r="AC877" t="str">
            <v/>
          </cell>
          <cell r="AD877" t="str">
            <v>MH213</v>
          </cell>
          <cell r="AE877">
            <v>0</v>
          </cell>
          <cell r="AG877">
            <v>464</v>
          </cell>
          <cell r="AH877" t="str">
            <v>MH213</v>
          </cell>
        </row>
        <row r="878">
          <cell r="B878" t="str">
            <v>CB650</v>
          </cell>
          <cell r="C878" t="str">
            <v>Chirjeev</v>
          </cell>
          <cell r="D878" t="str">
            <v>Bajwa</v>
          </cell>
          <cell r="E878">
            <v>0</v>
          </cell>
          <cell r="F878" t="str">
            <v>Guest</v>
          </cell>
          <cell r="G878" t="str">
            <v>Male</v>
          </cell>
          <cell r="H878" t="str">
            <v>N</v>
          </cell>
          <cell r="I878" t="str">
            <v>Guest</v>
          </cell>
          <cell r="J878">
            <v>0</v>
          </cell>
          <cell r="K878" t="str">
            <v/>
          </cell>
          <cell r="L878" t="str">
            <v>N</v>
          </cell>
          <cell r="M878">
            <v>0</v>
          </cell>
          <cell r="N878" t="str">
            <v/>
          </cell>
          <cell r="O878" t="str">
            <v>N</v>
          </cell>
          <cell r="P878">
            <v>0</v>
          </cell>
          <cell r="Q878" t="str">
            <v/>
          </cell>
          <cell r="R878" t="str">
            <v>N</v>
          </cell>
          <cell r="S878">
            <v>0</v>
          </cell>
          <cell r="T878" t="str">
            <v/>
          </cell>
          <cell r="U878" t="str">
            <v>N</v>
          </cell>
          <cell r="V878">
            <v>0</v>
          </cell>
          <cell r="W878" t="str">
            <v/>
          </cell>
          <cell r="X878" t="str">
            <v>N</v>
          </cell>
          <cell r="Y878">
            <v>0</v>
          </cell>
          <cell r="Z878">
            <v>0</v>
          </cell>
          <cell r="AA878">
            <v>0</v>
          </cell>
          <cell r="AB878">
            <v>115</v>
          </cell>
          <cell r="AC878">
            <v>632</v>
          </cell>
          <cell r="AD878" t="str">
            <v>CB650</v>
          </cell>
          <cell r="AE878" t="b">
            <v>0</v>
          </cell>
          <cell r="AG878" t="str">
            <v/>
          </cell>
          <cell r="AH878" t="str">
            <v>CB650</v>
          </cell>
        </row>
        <row r="879">
          <cell r="B879" t="str">
            <v>TB938</v>
          </cell>
          <cell r="C879" t="str">
            <v>Thomas</v>
          </cell>
          <cell r="D879" t="str">
            <v>Binnie</v>
          </cell>
          <cell r="E879" t="str">
            <v>Imperial</v>
          </cell>
          <cell r="F879" t="str">
            <v>Imperial</v>
          </cell>
          <cell r="G879" t="str">
            <v>Male</v>
          </cell>
          <cell r="H879" t="str">
            <v>N</v>
          </cell>
          <cell r="I879" t="str">
            <v>Student</v>
          </cell>
          <cell r="J879">
            <v>0</v>
          </cell>
          <cell r="K879" t="str">
            <v/>
          </cell>
          <cell r="L879" t="str">
            <v>N</v>
          </cell>
          <cell r="M879">
            <v>0</v>
          </cell>
          <cell r="N879" t="str">
            <v/>
          </cell>
          <cell r="O879" t="str">
            <v>N</v>
          </cell>
          <cell r="P879">
            <v>0</v>
          </cell>
          <cell r="Q879" t="str">
            <v/>
          </cell>
          <cell r="R879" t="str">
            <v>N</v>
          </cell>
          <cell r="S879">
            <v>0</v>
          </cell>
          <cell r="T879" t="str">
            <v/>
          </cell>
          <cell r="U879" t="str">
            <v>N</v>
          </cell>
          <cell r="V879">
            <v>0</v>
          </cell>
          <cell r="W879" t="str">
            <v/>
          </cell>
          <cell r="X879" t="str">
            <v>N</v>
          </cell>
          <cell r="Y879">
            <v>0</v>
          </cell>
          <cell r="Z879">
            <v>0</v>
          </cell>
          <cell r="AA879">
            <v>0</v>
          </cell>
          <cell r="AB879">
            <v>115</v>
          </cell>
          <cell r="AC879">
            <v>633</v>
          </cell>
          <cell r="AD879" t="str">
            <v>TB938</v>
          </cell>
          <cell r="AE879" t="b">
            <v>0</v>
          </cell>
          <cell r="AG879" t="str">
            <v/>
          </cell>
          <cell r="AH879" t="str">
            <v>TB938</v>
          </cell>
        </row>
        <row r="880">
          <cell r="B880" t="str">
            <v>CS891</v>
          </cell>
          <cell r="C880" t="str">
            <v>Christina</v>
          </cell>
          <cell r="D880" t="str">
            <v>St Clair</v>
          </cell>
          <cell r="E880" t="str">
            <v>KCL</v>
          </cell>
          <cell r="F880" t="str">
            <v>King's</v>
          </cell>
          <cell r="G880" t="str">
            <v>Female</v>
          </cell>
          <cell r="H880" t="str">
            <v>N</v>
          </cell>
          <cell r="I880" t="str">
            <v>Student</v>
          </cell>
          <cell r="J880">
            <v>0</v>
          </cell>
          <cell r="K880" t="str">
            <v/>
          </cell>
          <cell r="L880" t="str">
            <v>N</v>
          </cell>
          <cell r="M880">
            <v>0</v>
          </cell>
          <cell r="N880" t="str">
            <v/>
          </cell>
          <cell r="O880" t="str">
            <v>N</v>
          </cell>
          <cell r="P880">
            <v>0</v>
          </cell>
          <cell r="Q880" t="str">
            <v/>
          </cell>
          <cell r="R880" t="str">
            <v>N</v>
          </cell>
          <cell r="S880">
            <v>0</v>
          </cell>
          <cell r="T880" t="str">
            <v/>
          </cell>
          <cell r="U880" t="str">
            <v>N</v>
          </cell>
          <cell r="V880">
            <v>0</v>
          </cell>
          <cell r="W880" t="str">
            <v/>
          </cell>
          <cell r="X880" t="str">
            <v>N</v>
          </cell>
          <cell r="Y880">
            <v>0</v>
          </cell>
          <cell r="Z880">
            <v>0</v>
          </cell>
          <cell r="AA880" t="b">
            <v>0</v>
          </cell>
          <cell r="AB880" t="str">
            <v/>
          </cell>
          <cell r="AC880" t="str">
            <v/>
          </cell>
          <cell r="AD880" t="str">
            <v>CS891</v>
          </cell>
          <cell r="AE880">
            <v>0</v>
          </cell>
          <cell r="AG880">
            <v>465</v>
          </cell>
          <cell r="AH880" t="str">
            <v>CS891</v>
          </cell>
        </row>
        <row r="881">
          <cell r="B881" t="str">
            <v>FS444</v>
          </cell>
          <cell r="C881" t="str">
            <v>Filip</v>
          </cell>
          <cell r="D881" t="str">
            <v>Sebest</v>
          </cell>
          <cell r="E881" t="str">
            <v>Imperial</v>
          </cell>
          <cell r="F881" t="str">
            <v>Imperial</v>
          </cell>
          <cell r="G881" t="str">
            <v>Male</v>
          </cell>
          <cell r="H881" t="str">
            <v>N</v>
          </cell>
          <cell r="I881" t="str">
            <v>Student</v>
          </cell>
          <cell r="J881">
            <v>0</v>
          </cell>
          <cell r="K881" t="str">
            <v/>
          </cell>
          <cell r="L881" t="str">
            <v>N</v>
          </cell>
          <cell r="M881">
            <v>0</v>
          </cell>
          <cell r="N881" t="str">
            <v/>
          </cell>
          <cell r="O881" t="str">
            <v>N</v>
          </cell>
          <cell r="P881">
            <v>0</v>
          </cell>
          <cell r="Q881" t="str">
            <v/>
          </cell>
          <cell r="R881" t="str">
            <v>N</v>
          </cell>
          <cell r="S881">
            <v>0</v>
          </cell>
          <cell r="T881" t="str">
            <v/>
          </cell>
          <cell r="U881" t="str">
            <v>N</v>
          </cell>
          <cell r="V881">
            <v>0</v>
          </cell>
          <cell r="W881" t="str">
            <v/>
          </cell>
          <cell r="X881" t="str">
            <v>N</v>
          </cell>
          <cell r="Y881">
            <v>0</v>
          </cell>
          <cell r="Z881">
            <v>0</v>
          </cell>
          <cell r="AA881">
            <v>0</v>
          </cell>
          <cell r="AB881">
            <v>115</v>
          </cell>
          <cell r="AC881">
            <v>634</v>
          </cell>
          <cell r="AD881" t="str">
            <v>FS444</v>
          </cell>
          <cell r="AE881" t="b">
            <v>0</v>
          </cell>
          <cell r="AG881" t="str">
            <v/>
          </cell>
          <cell r="AH881" t="str">
            <v>FS444</v>
          </cell>
        </row>
        <row r="882">
          <cell r="B882" t="str">
            <v>TW711</v>
          </cell>
          <cell r="C882" t="str">
            <v>Tom</v>
          </cell>
          <cell r="D882" t="str">
            <v>Watts</v>
          </cell>
          <cell r="E882" t="str">
            <v>SMU</v>
          </cell>
          <cell r="F882" t="str">
            <v>SMU</v>
          </cell>
          <cell r="G882" t="str">
            <v>Male</v>
          </cell>
          <cell r="H882" t="str">
            <v>N</v>
          </cell>
          <cell r="I882" t="str">
            <v>Student</v>
          </cell>
          <cell r="J882">
            <v>0</v>
          </cell>
          <cell r="K882" t="str">
            <v/>
          </cell>
          <cell r="L882" t="str">
            <v>N</v>
          </cell>
          <cell r="M882">
            <v>0</v>
          </cell>
          <cell r="N882" t="str">
            <v/>
          </cell>
          <cell r="O882" t="str">
            <v>N</v>
          </cell>
          <cell r="P882">
            <v>0</v>
          </cell>
          <cell r="Q882" t="str">
            <v/>
          </cell>
          <cell r="R882" t="str">
            <v>N</v>
          </cell>
          <cell r="S882">
            <v>0</v>
          </cell>
          <cell r="T882" t="str">
            <v/>
          </cell>
          <cell r="U882" t="str">
            <v>N</v>
          </cell>
          <cell r="V882">
            <v>0</v>
          </cell>
          <cell r="W882" t="str">
            <v/>
          </cell>
          <cell r="X882" t="str">
            <v>N</v>
          </cell>
          <cell r="Y882">
            <v>0</v>
          </cell>
          <cell r="Z882">
            <v>0</v>
          </cell>
          <cell r="AA882">
            <v>0</v>
          </cell>
          <cell r="AB882">
            <v>115</v>
          </cell>
          <cell r="AC882">
            <v>635</v>
          </cell>
          <cell r="AD882" t="str">
            <v>TW711</v>
          </cell>
          <cell r="AE882" t="b">
            <v>0</v>
          </cell>
          <cell r="AG882" t="str">
            <v/>
          </cell>
          <cell r="AH882" t="str">
            <v>TW711</v>
          </cell>
        </row>
        <row r="883">
          <cell r="B883" t="str">
            <v>BH704</v>
          </cell>
          <cell r="C883" t="str">
            <v>Brody</v>
          </cell>
          <cell r="D883" t="str">
            <v>Hannan</v>
          </cell>
          <cell r="E883" t="str">
            <v>KCL</v>
          </cell>
          <cell r="F883" t="str">
            <v>King's</v>
          </cell>
          <cell r="G883" t="str">
            <v>Male</v>
          </cell>
          <cell r="H883" t="str">
            <v>N</v>
          </cell>
          <cell r="I883" t="str">
            <v>Student</v>
          </cell>
          <cell r="J883">
            <v>0</v>
          </cell>
          <cell r="K883" t="str">
            <v/>
          </cell>
          <cell r="L883" t="str">
            <v>N</v>
          </cell>
          <cell r="M883">
            <v>0</v>
          </cell>
          <cell r="N883" t="str">
            <v/>
          </cell>
          <cell r="O883" t="str">
            <v>N</v>
          </cell>
          <cell r="P883">
            <v>0</v>
          </cell>
          <cell r="Q883" t="str">
            <v/>
          </cell>
          <cell r="R883" t="str">
            <v>N</v>
          </cell>
          <cell r="S883">
            <v>0</v>
          </cell>
          <cell r="T883" t="str">
            <v/>
          </cell>
          <cell r="U883" t="str">
            <v>N</v>
          </cell>
          <cell r="V883">
            <v>0</v>
          </cell>
          <cell r="W883" t="str">
            <v/>
          </cell>
          <cell r="X883" t="str">
            <v>N</v>
          </cell>
          <cell r="Y883">
            <v>0</v>
          </cell>
          <cell r="Z883">
            <v>0</v>
          </cell>
          <cell r="AA883">
            <v>0</v>
          </cell>
          <cell r="AB883">
            <v>115</v>
          </cell>
          <cell r="AC883">
            <v>636</v>
          </cell>
          <cell r="AD883" t="str">
            <v>BH704</v>
          </cell>
          <cell r="AE883" t="b">
            <v>0</v>
          </cell>
          <cell r="AG883" t="str">
            <v/>
          </cell>
          <cell r="AH883" t="str">
            <v>BH704</v>
          </cell>
        </row>
        <row r="884">
          <cell r="B884" t="str">
            <v>SA741</v>
          </cell>
          <cell r="C884" t="str">
            <v>Sakhr</v>
          </cell>
          <cell r="D884" t="str">
            <v>Alhuthali</v>
          </cell>
          <cell r="E884" t="str">
            <v>Imperial</v>
          </cell>
          <cell r="F884" t="str">
            <v>Imperial</v>
          </cell>
          <cell r="G884" t="str">
            <v>Male</v>
          </cell>
          <cell r="H884" t="str">
            <v>N</v>
          </cell>
          <cell r="I884" t="str">
            <v>Student</v>
          </cell>
          <cell r="J884">
            <v>0</v>
          </cell>
          <cell r="K884" t="str">
            <v/>
          </cell>
          <cell r="L884" t="str">
            <v>N</v>
          </cell>
          <cell r="M884">
            <v>0</v>
          </cell>
          <cell r="N884" t="str">
            <v/>
          </cell>
          <cell r="O884" t="str">
            <v>N</v>
          </cell>
          <cell r="P884">
            <v>0</v>
          </cell>
          <cell r="Q884" t="str">
            <v/>
          </cell>
          <cell r="R884" t="str">
            <v>N</v>
          </cell>
          <cell r="S884">
            <v>0</v>
          </cell>
          <cell r="T884" t="str">
            <v/>
          </cell>
          <cell r="U884" t="str">
            <v>N</v>
          </cell>
          <cell r="V884">
            <v>0</v>
          </cell>
          <cell r="W884" t="str">
            <v/>
          </cell>
          <cell r="X884" t="str">
            <v>N</v>
          </cell>
          <cell r="Y884">
            <v>0</v>
          </cell>
          <cell r="Z884">
            <v>0</v>
          </cell>
          <cell r="AA884">
            <v>0</v>
          </cell>
          <cell r="AB884">
            <v>115</v>
          </cell>
          <cell r="AC884">
            <v>637</v>
          </cell>
          <cell r="AD884" t="str">
            <v>SA741</v>
          </cell>
          <cell r="AE884" t="b">
            <v>0</v>
          </cell>
          <cell r="AG884" t="str">
            <v/>
          </cell>
          <cell r="AH884" t="str">
            <v>SA741</v>
          </cell>
        </row>
        <row r="885">
          <cell r="B885" t="str">
            <v>KB422</v>
          </cell>
          <cell r="C885" t="str">
            <v>Kirsty</v>
          </cell>
          <cell r="D885" t="str">
            <v>Benham</v>
          </cell>
          <cell r="E885">
            <v>0</v>
          </cell>
          <cell r="F885" t="str">
            <v>Guest</v>
          </cell>
          <cell r="G885" t="str">
            <v>Female</v>
          </cell>
          <cell r="H885" t="str">
            <v>N</v>
          </cell>
          <cell r="I885" t="str">
            <v>Motspur</v>
          </cell>
          <cell r="J885">
            <v>0</v>
          </cell>
          <cell r="K885" t="str">
            <v/>
          </cell>
          <cell r="L885" t="str">
            <v>N</v>
          </cell>
          <cell r="M885">
            <v>0</v>
          </cell>
          <cell r="N885" t="str">
            <v/>
          </cell>
          <cell r="O885" t="str">
            <v>N</v>
          </cell>
          <cell r="P885">
            <v>0</v>
          </cell>
          <cell r="Q885" t="str">
            <v/>
          </cell>
          <cell r="R885" t="str">
            <v>N</v>
          </cell>
          <cell r="S885">
            <v>0</v>
          </cell>
          <cell r="T885" t="str">
            <v/>
          </cell>
          <cell r="U885" t="str">
            <v>N</v>
          </cell>
          <cell r="V885">
            <v>0</v>
          </cell>
          <cell r="W885" t="str">
            <v/>
          </cell>
          <cell r="X885" t="str">
            <v>N</v>
          </cell>
          <cell r="Y885">
            <v>0</v>
          </cell>
          <cell r="Z885">
            <v>0</v>
          </cell>
          <cell r="AA885" t="b">
            <v>0</v>
          </cell>
          <cell r="AB885" t="str">
            <v/>
          </cell>
          <cell r="AC885" t="str">
            <v/>
          </cell>
          <cell r="AD885" t="str">
            <v>KB422</v>
          </cell>
          <cell r="AE885">
            <v>0</v>
          </cell>
          <cell r="AG885">
            <v>466</v>
          </cell>
          <cell r="AH885" t="str">
            <v>KB422</v>
          </cell>
        </row>
        <row r="886">
          <cell r="B886" t="str">
            <v>MM541</v>
          </cell>
          <cell r="C886" t="str">
            <v>Michael</v>
          </cell>
          <cell r="D886" t="str">
            <v>McCagh</v>
          </cell>
          <cell r="E886">
            <v>0</v>
          </cell>
          <cell r="F886" t="str">
            <v>Guest</v>
          </cell>
          <cell r="G886" t="str">
            <v>Male</v>
          </cell>
          <cell r="H886" t="str">
            <v>N</v>
          </cell>
          <cell r="I886" t="str">
            <v>Motspur</v>
          </cell>
          <cell r="J886">
            <v>0</v>
          </cell>
          <cell r="K886" t="str">
            <v/>
          </cell>
          <cell r="L886" t="str">
            <v>N</v>
          </cell>
          <cell r="M886">
            <v>0</v>
          </cell>
          <cell r="N886" t="str">
            <v/>
          </cell>
          <cell r="O886" t="str">
            <v>N</v>
          </cell>
          <cell r="P886">
            <v>0</v>
          </cell>
          <cell r="Q886" t="str">
            <v/>
          </cell>
          <cell r="R886" t="str">
            <v>N</v>
          </cell>
          <cell r="S886">
            <v>0</v>
          </cell>
          <cell r="T886" t="str">
            <v/>
          </cell>
          <cell r="U886" t="str">
            <v>N</v>
          </cell>
          <cell r="V886">
            <v>0</v>
          </cell>
          <cell r="W886" t="str">
            <v/>
          </cell>
          <cell r="X886" t="str">
            <v>N</v>
          </cell>
          <cell r="Y886">
            <v>0</v>
          </cell>
          <cell r="Z886">
            <v>0</v>
          </cell>
          <cell r="AA886">
            <v>0</v>
          </cell>
          <cell r="AB886">
            <v>115</v>
          </cell>
          <cell r="AC886">
            <v>638</v>
          </cell>
          <cell r="AD886" t="str">
            <v>MM541</v>
          </cell>
          <cell r="AE886" t="b">
            <v>0</v>
          </cell>
          <cell r="AG886" t="str">
            <v/>
          </cell>
          <cell r="AH886" t="str">
            <v>MM541</v>
          </cell>
        </row>
        <row r="887">
          <cell r="B887" t="str">
            <v>fs555</v>
          </cell>
          <cell r="C887" t="str">
            <v>funke</v>
          </cell>
          <cell r="D887" t="str">
            <v>smith</v>
          </cell>
          <cell r="E887" t="str">
            <v>KCL</v>
          </cell>
          <cell r="F887" t="str">
            <v>King's</v>
          </cell>
          <cell r="G887" t="str">
            <v>Female</v>
          </cell>
          <cell r="H887" t="str">
            <v>N</v>
          </cell>
          <cell r="I887" t="str">
            <v>Student</v>
          </cell>
          <cell r="J887">
            <v>0</v>
          </cell>
          <cell r="K887" t="str">
            <v/>
          </cell>
          <cell r="L887" t="str">
            <v>N</v>
          </cell>
          <cell r="M887">
            <v>0</v>
          </cell>
          <cell r="N887" t="str">
            <v/>
          </cell>
          <cell r="O887" t="str">
            <v>N</v>
          </cell>
          <cell r="P887">
            <v>0</v>
          </cell>
          <cell r="Q887" t="str">
            <v/>
          </cell>
          <cell r="R887" t="str">
            <v>N</v>
          </cell>
          <cell r="S887">
            <v>0</v>
          </cell>
          <cell r="T887" t="str">
            <v/>
          </cell>
          <cell r="U887" t="str">
            <v>N</v>
          </cell>
          <cell r="V887">
            <v>0</v>
          </cell>
          <cell r="W887" t="str">
            <v/>
          </cell>
          <cell r="X887" t="str">
            <v>N</v>
          </cell>
          <cell r="Y887">
            <v>0</v>
          </cell>
          <cell r="Z887">
            <v>0</v>
          </cell>
          <cell r="AA887" t="b">
            <v>0</v>
          </cell>
          <cell r="AB887" t="str">
            <v/>
          </cell>
          <cell r="AC887" t="str">
            <v/>
          </cell>
          <cell r="AD887" t="str">
            <v>fs555</v>
          </cell>
          <cell r="AE887">
            <v>0</v>
          </cell>
          <cell r="AG887">
            <v>467</v>
          </cell>
          <cell r="AH887" t="str">
            <v>fs555</v>
          </cell>
        </row>
        <row r="888">
          <cell r="B888" t="str">
            <v>MN756</v>
          </cell>
          <cell r="C888" t="str">
            <v>Michael</v>
          </cell>
          <cell r="D888" t="str">
            <v>Nicholls</v>
          </cell>
          <cell r="E888">
            <v>0</v>
          </cell>
          <cell r="F888" t="str">
            <v>Guest</v>
          </cell>
          <cell r="G888" t="str">
            <v>Male</v>
          </cell>
          <cell r="H888" t="str">
            <v>N</v>
          </cell>
          <cell r="I888" t="str">
            <v>Guest</v>
          </cell>
          <cell r="J888">
            <v>0</v>
          </cell>
          <cell r="K888" t="str">
            <v/>
          </cell>
          <cell r="L888" t="str">
            <v>N</v>
          </cell>
          <cell r="M888">
            <v>0</v>
          </cell>
          <cell r="N888" t="str">
            <v/>
          </cell>
          <cell r="O888" t="str">
            <v>N</v>
          </cell>
          <cell r="P888">
            <v>0</v>
          </cell>
          <cell r="Q888" t="str">
            <v/>
          </cell>
          <cell r="R888" t="str">
            <v>N</v>
          </cell>
          <cell r="S888">
            <v>0</v>
          </cell>
          <cell r="T888" t="str">
            <v/>
          </cell>
          <cell r="U888" t="str">
            <v>N</v>
          </cell>
          <cell r="V888">
            <v>0</v>
          </cell>
          <cell r="W888" t="str">
            <v/>
          </cell>
          <cell r="X888" t="str">
            <v>N</v>
          </cell>
          <cell r="Y888">
            <v>0</v>
          </cell>
          <cell r="Z888">
            <v>0</v>
          </cell>
          <cell r="AA888">
            <v>0</v>
          </cell>
          <cell r="AB888">
            <v>115</v>
          </cell>
          <cell r="AC888">
            <v>639</v>
          </cell>
          <cell r="AD888" t="str">
            <v>MN756</v>
          </cell>
          <cell r="AE888" t="b">
            <v>0</v>
          </cell>
          <cell r="AG888" t="str">
            <v/>
          </cell>
          <cell r="AH888" t="str">
            <v>MN756</v>
          </cell>
        </row>
        <row r="889">
          <cell r="B889" t="str">
            <v>DN315</v>
          </cell>
          <cell r="C889" t="str">
            <v>Daniela</v>
          </cell>
          <cell r="D889" t="str">
            <v>Nolan</v>
          </cell>
          <cell r="E889">
            <v>0</v>
          </cell>
          <cell r="F889" t="str">
            <v>Guest</v>
          </cell>
          <cell r="G889" t="str">
            <v>Female</v>
          </cell>
          <cell r="H889" t="str">
            <v>N</v>
          </cell>
          <cell r="I889" t="str">
            <v>Guest</v>
          </cell>
          <cell r="J889">
            <v>0</v>
          </cell>
          <cell r="K889" t="str">
            <v/>
          </cell>
          <cell r="L889" t="str">
            <v>N</v>
          </cell>
          <cell r="M889">
            <v>0</v>
          </cell>
          <cell r="N889" t="str">
            <v/>
          </cell>
          <cell r="O889" t="str">
            <v>N</v>
          </cell>
          <cell r="P889">
            <v>0</v>
          </cell>
          <cell r="Q889" t="str">
            <v/>
          </cell>
          <cell r="R889" t="str">
            <v>N</v>
          </cell>
          <cell r="S889">
            <v>0</v>
          </cell>
          <cell r="T889" t="str">
            <v/>
          </cell>
          <cell r="U889" t="str">
            <v>N</v>
          </cell>
          <cell r="V889">
            <v>0</v>
          </cell>
          <cell r="W889" t="str">
            <v/>
          </cell>
          <cell r="X889" t="str">
            <v>N</v>
          </cell>
          <cell r="Y889">
            <v>0</v>
          </cell>
          <cell r="Z889">
            <v>0</v>
          </cell>
          <cell r="AA889" t="b">
            <v>0</v>
          </cell>
          <cell r="AB889" t="str">
            <v/>
          </cell>
          <cell r="AC889" t="str">
            <v/>
          </cell>
          <cell r="AD889" t="str">
            <v>DN315</v>
          </cell>
          <cell r="AE889">
            <v>0</v>
          </cell>
          <cell r="AG889">
            <v>468</v>
          </cell>
          <cell r="AH889" t="str">
            <v>DN315</v>
          </cell>
        </row>
        <row r="890">
          <cell r="B890" t="str">
            <v>AD933</v>
          </cell>
          <cell r="C890" t="str">
            <v>Alexander</v>
          </cell>
          <cell r="D890" t="str">
            <v>Davis</v>
          </cell>
          <cell r="E890" t="str">
            <v>KCL</v>
          </cell>
          <cell r="F890" t="str">
            <v>King's</v>
          </cell>
          <cell r="G890" t="str">
            <v>Male</v>
          </cell>
          <cell r="H890" t="str">
            <v>N</v>
          </cell>
          <cell r="I890" t="str">
            <v>Student</v>
          </cell>
          <cell r="J890">
            <v>0</v>
          </cell>
          <cell r="K890" t="str">
            <v/>
          </cell>
          <cell r="L890" t="str">
            <v>N</v>
          </cell>
          <cell r="M890">
            <v>0</v>
          </cell>
          <cell r="N890" t="str">
            <v/>
          </cell>
          <cell r="O890" t="str">
            <v>N</v>
          </cell>
          <cell r="P890">
            <v>0</v>
          </cell>
          <cell r="Q890" t="str">
            <v/>
          </cell>
          <cell r="R890" t="str">
            <v>N</v>
          </cell>
          <cell r="S890">
            <v>0</v>
          </cell>
          <cell r="T890" t="str">
            <v/>
          </cell>
          <cell r="U890" t="str">
            <v>N</v>
          </cell>
          <cell r="V890">
            <v>0</v>
          </cell>
          <cell r="W890" t="str">
            <v/>
          </cell>
          <cell r="X890" t="str">
            <v>N</v>
          </cell>
          <cell r="Y890">
            <v>0</v>
          </cell>
          <cell r="Z890">
            <v>0</v>
          </cell>
          <cell r="AA890">
            <v>0</v>
          </cell>
          <cell r="AB890">
            <v>115</v>
          </cell>
          <cell r="AC890">
            <v>640</v>
          </cell>
          <cell r="AD890" t="str">
            <v>AD933</v>
          </cell>
          <cell r="AE890" t="b">
            <v>0</v>
          </cell>
          <cell r="AG890" t="str">
            <v/>
          </cell>
          <cell r="AH890" t="str">
            <v>AD933</v>
          </cell>
        </row>
        <row r="891">
          <cell r="B891" t="str">
            <v>FF385</v>
          </cell>
          <cell r="C891" t="str">
            <v>Federico</v>
          </cell>
          <cell r="D891" t="str">
            <v>Favia</v>
          </cell>
          <cell r="E891" t="str">
            <v>KCL</v>
          </cell>
          <cell r="F891" t="str">
            <v>King's</v>
          </cell>
          <cell r="G891" t="str">
            <v>Male</v>
          </cell>
          <cell r="H891" t="str">
            <v>N</v>
          </cell>
          <cell r="I891" t="str">
            <v>Student</v>
          </cell>
          <cell r="J891">
            <v>0</v>
          </cell>
          <cell r="K891" t="str">
            <v/>
          </cell>
          <cell r="L891" t="str">
            <v>N</v>
          </cell>
          <cell r="M891">
            <v>0</v>
          </cell>
          <cell r="N891" t="str">
            <v/>
          </cell>
          <cell r="O891" t="str">
            <v>N</v>
          </cell>
          <cell r="P891">
            <v>0</v>
          </cell>
          <cell r="Q891" t="str">
            <v/>
          </cell>
          <cell r="R891" t="str">
            <v>N</v>
          </cell>
          <cell r="S891">
            <v>0</v>
          </cell>
          <cell r="T891" t="str">
            <v/>
          </cell>
          <cell r="U891" t="str">
            <v>N</v>
          </cell>
          <cell r="V891">
            <v>0</v>
          </cell>
          <cell r="W891" t="str">
            <v/>
          </cell>
          <cell r="X891" t="str">
            <v>N</v>
          </cell>
          <cell r="Y891">
            <v>0</v>
          </cell>
          <cell r="Z891">
            <v>0</v>
          </cell>
          <cell r="AA891">
            <v>0</v>
          </cell>
          <cell r="AB891">
            <v>115</v>
          </cell>
          <cell r="AC891">
            <v>641</v>
          </cell>
          <cell r="AD891" t="str">
            <v>FF385</v>
          </cell>
          <cell r="AE891" t="b">
            <v>0</v>
          </cell>
          <cell r="AG891" t="str">
            <v/>
          </cell>
          <cell r="AH891" t="str">
            <v>FF385</v>
          </cell>
        </row>
        <row r="892">
          <cell r="B892" t="str">
            <v>KH865</v>
          </cell>
          <cell r="C892" t="str">
            <v>Kitti</v>
          </cell>
          <cell r="D892" t="str">
            <v>Horvath</v>
          </cell>
          <cell r="E892" t="str">
            <v>KCL</v>
          </cell>
          <cell r="F892" t="str">
            <v>King's</v>
          </cell>
          <cell r="G892" t="str">
            <v>Female</v>
          </cell>
          <cell r="H892" t="str">
            <v>N</v>
          </cell>
          <cell r="I892" t="str">
            <v>Student</v>
          </cell>
          <cell r="J892">
            <v>0</v>
          </cell>
          <cell r="K892" t="str">
            <v/>
          </cell>
          <cell r="L892" t="str">
            <v>N</v>
          </cell>
          <cell r="M892">
            <v>0</v>
          </cell>
          <cell r="N892" t="str">
            <v/>
          </cell>
          <cell r="O892" t="str">
            <v>N</v>
          </cell>
          <cell r="P892">
            <v>0</v>
          </cell>
          <cell r="Q892" t="str">
            <v/>
          </cell>
          <cell r="R892" t="str">
            <v>N</v>
          </cell>
          <cell r="S892">
            <v>0</v>
          </cell>
          <cell r="T892" t="str">
            <v/>
          </cell>
          <cell r="U892" t="str">
            <v>N</v>
          </cell>
          <cell r="V892">
            <v>0</v>
          </cell>
          <cell r="W892" t="str">
            <v/>
          </cell>
          <cell r="X892" t="str">
            <v>N</v>
          </cell>
          <cell r="Y892">
            <v>0</v>
          </cell>
          <cell r="Z892">
            <v>0</v>
          </cell>
          <cell r="AA892" t="b">
            <v>0</v>
          </cell>
          <cell r="AB892" t="str">
            <v/>
          </cell>
          <cell r="AC892" t="str">
            <v/>
          </cell>
          <cell r="AD892" t="str">
            <v>KH865</v>
          </cell>
          <cell r="AE892">
            <v>0</v>
          </cell>
          <cell r="AG892">
            <v>469</v>
          </cell>
          <cell r="AH892" t="str">
            <v>KH865</v>
          </cell>
        </row>
        <row r="893">
          <cell r="B893" t="str">
            <v>BA115</v>
          </cell>
          <cell r="C893" t="str">
            <v>Bettina</v>
          </cell>
          <cell r="D893" t="str">
            <v>Asothan</v>
          </cell>
          <cell r="E893" t="str">
            <v>RVC</v>
          </cell>
          <cell r="F893" t="str">
            <v>RVC</v>
          </cell>
          <cell r="G893" t="str">
            <v>Female</v>
          </cell>
          <cell r="H893" t="str">
            <v>Y</v>
          </cell>
          <cell r="I893" t="str">
            <v>Student</v>
          </cell>
          <cell r="J893">
            <v>0</v>
          </cell>
          <cell r="K893" t="str">
            <v/>
          </cell>
          <cell r="L893" t="str">
            <v>N</v>
          </cell>
          <cell r="M893">
            <v>0</v>
          </cell>
          <cell r="N893" t="str">
            <v/>
          </cell>
          <cell r="O893" t="str">
            <v>N</v>
          </cell>
          <cell r="P893">
            <v>0</v>
          </cell>
          <cell r="Q893" t="str">
            <v/>
          </cell>
          <cell r="R893" t="str">
            <v>N</v>
          </cell>
          <cell r="S893">
            <v>0</v>
          </cell>
          <cell r="T893" t="str">
            <v/>
          </cell>
          <cell r="U893" t="str">
            <v>N</v>
          </cell>
          <cell r="V893">
            <v>0</v>
          </cell>
          <cell r="W893" t="str">
            <v/>
          </cell>
          <cell r="X893" t="str">
            <v>N</v>
          </cell>
          <cell r="Y893">
            <v>0</v>
          </cell>
          <cell r="Z893">
            <v>0</v>
          </cell>
          <cell r="AA893" t="b">
            <v>0</v>
          </cell>
          <cell r="AB893" t="str">
            <v/>
          </cell>
          <cell r="AC893" t="str">
            <v/>
          </cell>
          <cell r="AD893" t="str">
            <v>BA115</v>
          </cell>
          <cell r="AE893">
            <v>0</v>
          </cell>
          <cell r="AG893">
            <v>470</v>
          </cell>
          <cell r="AH893" t="str">
            <v>BA115</v>
          </cell>
        </row>
        <row r="894">
          <cell r="B894" t="str">
            <v>RF218</v>
          </cell>
          <cell r="C894" t="str">
            <v>Ryan</v>
          </cell>
          <cell r="D894" t="str">
            <v>Faulkner</v>
          </cell>
          <cell r="E894">
            <v>0</v>
          </cell>
          <cell r="F894" t="str">
            <v>Guest</v>
          </cell>
          <cell r="G894" t="str">
            <v>Male</v>
          </cell>
          <cell r="H894" t="str">
            <v>N</v>
          </cell>
          <cell r="I894" t="str">
            <v>Guest</v>
          </cell>
          <cell r="J894">
            <v>0</v>
          </cell>
          <cell r="K894" t="str">
            <v/>
          </cell>
          <cell r="L894" t="str">
            <v>N</v>
          </cell>
          <cell r="M894">
            <v>0</v>
          </cell>
          <cell r="N894" t="str">
            <v/>
          </cell>
          <cell r="O894" t="str">
            <v>N</v>
          </cell>
          <cell r="P894">
            <v>0</v>
          </cell>
          <cell r="Q894" t="str">
            <v/>
          </cell>
          <cell r="R894" t="str">
            <v>N</v>
          </cell>
          <cell r="S894">
            <v>0</v>
          </cell>
          <cell r="T894" t="str">
            <v/>
          </cell>
          <cell r="U894" t="str">
            <v>N</v>
          </cell>
          <cell r="V894">
            <v>0</v>
          </cell>
          <cell r="W894" t="str">
            <v/>
          </cell>
          <cell r="X894" t="str">
            <v>N</v>
          </cell>
          <cell r="Y894">
            <v>0</v>
          </cell>
          <cell r="Z894">
            <v>0</v>
          </cell>
          <cell r="AA894">
            <v>0</v>
          </cell>
          <cell r="AB894">
            <v>115</v>
          </cell>
          <cell r="AC894">
            <v>642</v>
          </cell>
          <cell r="AD894" t="str">
            <v>RF218</v>
          </cell>
          <cell r="AE894" t="b">
            <v>0</v>
          </cell>
          <cell r="AG894" t="str">
            <v/>
          </cell>
          <cell r="AH894" t="str">
            <v>RF218</v>
          </cell>
        </row>
        <row r="895">
          <cell r="B895" t="str">
            <v>JK422</v>
          </cell>
          <cell r="C895" t="str">
            <v>Jessica</v>
          </cell>
          <cell r="D895" t="str">
            <v>Kenyon</v>
          </cell>
          <cell r="E895" t="str">
            <v>RVC</v>
          </cell>
          <cell r="F895" t="str">
            <v>RVC</v>
          </cell>
          <cell r="G895" t="str">
            <v>Female</v>
          </cell>
          <cell r="H895" t="str">
            <v>Y</v>
          </cell>
          <cell r="I895" t="str">
            <v>Student</v>
          </cell>
          <cell r="J895">
            <v>0</v>
          </cell>
          <cell r="K895" t="str">
            <v/>
          </cell>
          <cell r="L895" t="str">
            <v>N</v>
          </cell>
          <cell r="M895">
            <v>0</v>
          </cell>
          <cell r="N895" t="str">
            <v/>
          </cell>
          <cell r="O895" t="str">
            <v>N</v>
          </cell>
          <cell r="P895">
            <v>0</v>
          </cell>
          <cell r="Q895" t="str">
            <v/>
          </cell>
          <cell r="R895" t="str">
            <v>N</v>
          </cell>
          <cell r="S895">
            <v>0</v>
          </cell>
          <cell r="T895" t="str">
            <v/>
          </cell>
          <cell r="U895" t="str">
            <v>N</v>
          </cell>
          <cell r="V895">
            <v>0</v>
          </cell>
          <cell r="W895" t="str">
            <v/>
          </cell>
          <cell r="X895" t="str">
            <v>N</v>
          </cell>
          <cell r="Y895">
            <v>0</v>
          </cell>
          <cell r="Z895">
            <v>0</v>
          </cell>
          <cell r="AA895" t="b">
            <v>0</v>
          </cell>
          <cell r="AB895" t="str">
            <v/>
          </cell>
          <cell r="AC895" t="str">
            <v/>
          </cell>
          <cell r="AD895" t="str">
            <v>JK422</v>
          </cell>
          <cell r="AE895">
            <v>0</v>
          </cell>
          <cell r="AG895">
            <v>471</v>
          </cell>
          <cell r="AH895" t="str">
            <v>JK422</v>
          </cell>
        </row>
        <row r="896">
          <cell r="B896" t="str">
            <v>RM863</v>
          </cell>
          <cell r="C896" t="str">
            <v>Remi</v>
          </cell>
          <cell r="D896" t="str">
            <v>Munn</v>
          </cell>
          <cell r="E896" t="str">
            <v>RVC</v>
          </cell>
          <cell r="F896" t="str">
            <v>RVC</v>
          </cell>
          <cell r="G896" t="str">
            <v>Female</v>
          </cell>
          <cell r="H896" t="str">
            <v>Y</v>
          </cell>
          <cell r="I896" t="str">
            <v>Student</v>
          </cell>
          <cell r="J896">
            <v>0</v>
          </cell>
          <cell r="K896" t="str">
            <v/>
          </cell>
          <cell r="L896" t="str">
            <v>N</v>
          </cell>
          <cell r="M896">
            <v>0</v>
          </cell>
          <cell r="N896" t="str">
            <v/>
          </cell>
          <cell r="O896" t="str">
            <v>N</v>
          </cell>
          <cell r="P896">
            <v>0</v>
          </cell>
          <cell r="Q896" t="str">
            <v/>
          </cell>
          <cell r="R896" t="str">
            <v>N</v>
          </cell>
          <cell r="S896">
            <v>0</v>
          </cell>
          <cell r="T896" t="str">
            <v/>
          </cell>
          <cell r="U896" t="str">
            <v>N</v>
          </cell>
          <cell r="V896">
            <v>0</v>
          </cell>
          <cell r="W896" t="str">
            <v/>
          </cell>
          <cell r="X896" t="str">
            <v>N</v>
          </cell>
          <cell r="Y896">
            <v>0</v>
          </cell>
          <cell r="Z896">
            <v>0</v>
          </cell>
          <cell r="AA896" t="b">
            <v>0</v>
          </cell>
          <cell r="AB896" t="str">
            <v/>
          </cell>
          <cell r="AC896" t="str">
            <v/>
          </cell>
          <cell r="AD896" t="str">
            <v>RM863</v>
          </cell>
          <cell r="AE896">
            <v>0</v>
          </cell>
          <cell r="AG896">
            <v>472</v>
          </cell>
          <cell r="AH896" t="str">
            <v>RM863</v>
          </cell>
        </row>
        <row r="897">
          <cell r="B897" t="str">
            <v>HM313</v>
          </cell>
          <cell r="C897" t="str">
            <v>Hannah</v>
          </cell>
          <cell r="D897" t="str">
            <v>Mallon</v>
          </cell>
          <cell r="E897" t="str">
            <v>RVC</v>
          </cell>
          <cell r="F897" t="str">
            <v>RVC</v>
          </cell>
          <cell r="G897" t="str">
            <v>Female</v>
          </cell>
          <cell r="H897" t="str">
            <v>Y</v>
          </cell>
          <cell r="I897" t="str">
            <v>Student</v>
          </cell>
          <cell r="J897">
            <v>0</v>
          </cell>
          <cell r="K897" t="str">
            <v/>
          </cell>
          <cell r="L897" t="str">
            <v>N</v>
          </cell>
          <cell r="M897">
            <v>0</v>
          </cell>
          <cell r="N897" t="str">
            <v/>
          </cell>
          <cell r="O897" t="str">
            <v>N</v>
          </cell>
          <cell r="P897">
            <v>0</v>
          </cell>
          <cell r="Q897" t="str">
            <v/>
          </cell>
          <cell r="R897" t="str">
            <v>N</v>
          </cell>
          <cell r="S897">
            <v>0</v>
          </cell>
          <cell r="T897" t="str">
            <v/>
          </cell>
          <cell r="U897" t="str">
            <v>N</v>
          </cell>
          <cell r="V897">
            <v>0</v>
          </cell>
          <cell r="W897" t="str">
            <v/>
          </cell>
          <cell r="X897" t="str">
            <v>N</v>
          </cell>
          <cell r="Y897">
            <v>0</v>
          </cell>
          <cell r="Z897">
            <v>0</v>
          </cell>
          <cell r="AA897" t="b">
            <v>0</v>
          </cell>
          <cell r="AB897" t="str">
            <v/>
          </cell>
          <cell r="AC897" t="str">
            <v/>
          </cell>
          <cell r="AD897" t="str">
            <v>HM313</v>
          </cell>
          <cell r="AE897">
            <v>0</v>
          </cell>
          <cell r="AG897">
            <v>473</v>
          </cell>
          <cell r="AH897" t="str">
            <v>HM313</v>
          </cell>
        </row>
        <row r="898">
          <cell r="B898" t="str">
            <v>CS276</v>
          </cell>
          <cell r="C898" t="str">
            <v>Camille</v>
          </cell>
          <cell r="D898" t="str">
            <v>Stables</v>
          </cell>
          <cell r="E898" t="str">
            <v>RVC</v>
          </cell>
          <cell r="F898" t="str">
            <v>RVC</v>
          </cell>
          <cell r="G898" t="str">
            <v>Female</v>
          </cell>
          <cell r="H898" t="str">
            <v>Y</v>
          </cell>
          <cell r="I898" t="str">
            <v>Student</v>
          </cell>
          <cell r="J898">
            <v>0</v>
          </cell>
          <cell r="K898" t="str">
            <v/>
          </cell>
          <cell r="L898" t="str">
            <v>N</v>
          </cell>
          <cell r="M898">
            <v>0</v>
          </cell>
          <cell r="N898" t="str">
            <v/>
          </cell>
          <cell r="O898" t="str">
            <v>N</v>
          </cell>
          <cell r="P898">
            <v>0</v>
          </cell>
          <cell r="Q898" t="str">
            <v/>
          </cell>
          <cell r="R898" t="str">
            <v>N</v>
          </cell>
          <cell r="S898">
            <v>0</v>
          </cell>
          <cell r="T898" t="str">
            <v/>
          </cell>
          <cell r="U898" t="str">
            <v>N</v>
          </cell>
          <cell r="V898">
            <v>0</v>
          </cell>
          <cell r="W898" t="str">
            <v/>
          </cell>
          <cell r="X898" t="str">
            <v>N</v>
          </cell>
          <cell r="Y898">
            <v>0</v>
          </cell>
          <cell r="Z898">
            <v>0</v>
          </cell>
          <cell r="AA898" t="b">
            <v>0</v>
          </cell>
          <cell r="AB898" t="str">
            <v/>
          </cell>
          <cell r="AC898" t="str">
            <v/>
          </cell>
          <cell r="AD898" t="str">
            <v>CS276</v>
          </cell>
          <cell r="AE898">
            <v>0</v>
          </cell>
          <cell r="AG898">
            <v>474</v>
          </cell>
          <cell r="AH898" t="str">
            <v>CS276</v>
          </cell>
        </row>
        <row r="899">
          <cell r="B899" t="str">
            <v>IH650</v>
          </cell>
          <cell r="C899" t="str">
            <v>Ines</v>
          </cell>
          <cell r="D899" t="str">
            <v>Huc</v>
          </cell>
          <cell r="E899" t="str">
            <v>RVC</v>
          </cell>
          <cell r="F899" t="str">
            <v>RVC</v>
          </cell>
          <cell r="G899" t="str">
            <v>Male</v>
          </cell>
          <cell r="H899" t="str">
            <v>Y</v>
          </cell>
          <cell r="I899" t="str">
            <v>Student</v>
          </cell>
          <cell r="J899">
            <v>0</v>
          </cell>
          <cell r="K899" t="str">
            <v/>
          </cell>
          <cell r="L899" t="str">
            <v>N</v>
          </cell>
          <cell r="M899">
            <v>0</v>
          </cell>
          <cell r="N899" t="str">
            <v/>
          </cell>
          <cell r="O899" t="str">
            <v>N</v>
          </cell>
          <cell r="P899">
            <v>0</v>
          </cell>
          <cell r="Q899" t="str">
            <v/>
          </cell>
          <cell r="R899" t="str">
            <v>N</v>
          </cell>
          <cell r="S899">
            <v>0</v>
          </cell>
          <cell r="T899" t="str">
            <v/>
          </cell>
          <cell r="U899" t="str">
            <v>N</v>
          </cell>
          <cell r="V899">
            <v>0</v>
          </cell>
          <cell r="W899" t="str">
            <v/>
          </cell>
          <cell r="X899" t="str">
            <v>N</v>
          </cell>
          <cell r="Y899">
            <v>0</v>
          </cell>
          <cell r="Z899">
            <v>0</v>
          </cell>
          <cell r="AA899">
            <v>0</v>
          </cell>
          <cell r="AB899">
            <v>115</v>
          </cell>
          <cell r="AC899">
            <v>643</v>
          </cell>
          <cell r="AD899" t="str">
            <v>IH650</v>
          </cell>
          <cell r="AE899" t="b">
            <v>0</v>
          </cell>
          <cell r="AG899" t="str">
            <v/>
          </cell>
          <cell r="AH899" t="str">
            <v>IH650</v>
          </cell>
        </row>
        <row r="900">
          <cell r="B900" t="str">
            <v>JM316</v>
          </cell>
          <cell r="C900" t="str">
            <v>Jenny</v>
          </cell>
          <cell r="D900" t="str">
            <v>Moorcroft</v>
          </cell>
          <cell r="E900" t="str">
            <v>RVC</v>
          </cell>
          <cell r="F900" t="str">
            <v>RVC</v>
          </cell>
          <cell r="G900" t="str">
            <v>Female</v>
          </cell>
          <cell r="H900" t="str">
            <v>Y</v>
          </cell>
          <cell r="I900" t="str">
            <v>Student</v>
          </cell>
          <cell r="J900">
            <v>0</v>
          </cell>
          <cell r="K900" t="str">
            <v/>
          </cell>
          <cell r="L900" t="str">
            <v>N</v>
          </cell>
          <cell r="M900">
            <v>0</v>
          </cell>
          <cell r="N900" t="str">
            <v/>
          </cell>
          <cell r="O900" t="str">
            <v>N</v>
          </cell>
          <cell r="P900">
            <v>0</v>
          </cell>
          <cell r="Q900" t="str">
            <v/>
          </cell>
          <cell r="R900" t="str">
            <v>N</v>
          </cell>
          <cell r="S900">
            <v>0</v>
          </cell>
          <cell r="T900" t="str">
            <v/>
          </cell>
          <cell r="U900" t="str">
            <v>N</v>
          </cell>
          <cell r="V900">
            <v>0</v>
          </cell>
          <cell r="W900" t="str">
            <v/>
          </cell>
          <cell r="X900" t="str">
            <v>N</v>
          </cell>
          <cell r="Y900">
            <v>0</v>
          </cell>
          <cell r="Z900">
            <v>0</v>
          </cell>
          <cell r="AA900" t="b">
            <v>0</v>
          </cell>
          <cell r="AB900" t="str">
            <v/>
          </cell>
          <cell r="AC900" t="str">
            <v/>
          </cell>
          <cell r="AD900" t="str">
            <v>JM316</v>
          </cell>
          <cell r="AE900">
            <v>0</v>
          </cell>
          <cell r="AG900">
            <v>475</v>
          </cell>
          <cell r="AH900" t="str">
            <v>JM316</v>
          </cell>
        </row>
        <row r="901">
          <cell r="B901" t="str">
            <v>AP688</v>
          </cell>
          <cell r="C901" t="str">
            <v>Aidan</v>
          </cell>
          <cell r="D901" t="str">
            <v>Poles</v>
          </cell>
          <cell r="E901" t="str">
            <v>RHUL</v>
          </cell>
          <cell r="F901" t="str">
            <v>RHUL</v>
          </cell>
          <cell r="G901" t="str">
            <v>Male</v>
          </cell>
          <cell r="H901" t="str">
            <v>N</v>
          </cell>
          <cell r="I901" t="str">
            <v>Student</v>
          </cell>
          <cell r="J901">
            <v>0</v>
          </cell>
          <cell r="K901" t="str">
            <v/>
          </cell>
          <cell r="L901" t="str">
            <v>N</v>
          </cell>
          <cell r="M901">
            <v>0</v>
          </cell>
          <cell r="N901" t="str">
            <v/>
          </cell>
          <cell r="O901" t="str">
            <v>N</v>
          </cell>
          <cell r="P901">
            <v>0</v>
          </cell>
          <cell r="Q901" t="str">
            <v/>
          </cell>
          <cell r="R901" t="str">
            <v>N</v>
          </cell>
          <cell r="S901">
            <v>0</v>
          </cell>
          <cell r="T901" t="str">
            <v/>
          </cell>
          <cell r="U901" t="str">
            <v>N</v>
          </cell>
          <cell r="V901">
            <v>0</v>
          </cell>
          <cell r="W901" t="str">
            <v/>
          </cell>
          <cell r="X901" t="str">
            <v>N</v>
          </cell>
          <cell r="Y901">
            <v>0</v>
          </cell>
          <cell r="Z901">
            <v>0</v>
          </cell>
          <cell r="AA901">
            <v>0</v>
          </cell>
          <cell r="AB901">
            <v>115</v>
          </cell>
          <cell r="AC901">
            <v>644</v>
          </cell>
          <cell r="AD901" t="str">
            <v>AP688</v>
          </cell>
          <cell r="AE901" t="b">
            <v>0</v>
          </cell>
          <cell r="AG901" t="str">
            <v/>
          </cell>
          <cell r="AH901" t="str">
            <v>AP688</v>
          </cell>
        </row>
        <row r="902">
          <cell r="B902" t="str">
            <v>LD541</v>
          </cell>
          <cell r="C902" t="str">
            <v>Lisa</v>
          </cell>
          <cell r="D902" t="str">
            <v>Da Silva</v>
          </cell>
          <cell r="E902">
            <v>0</v>
          </cell>
          <cell r="F902" t="str">
            <v>Guest</v>
          </cell>
          <cell r="G902" t="str">
            <v>Female</v>
          </cell>
          <cell r="H902" t="str">
            <v>N</v>
          </cell>
          <cell r="I902" t="str">
            <v>Guest</v>
          </cell>
          <cell r="J902">
            <v>0</v>
          </cell>
          <cell r="K902" t="str">
            <v/>
          </cell>
          <cell r="L902" t="str">
            <v>N</v>
          </cell>
          <cell r="M902">
            <v>0</v>
          </cell>
          <cell r="N902" t="str">
            <v/>
          </cell>
          <cell r="O902" t="str">
            <v>N</v>
          </cell>
          <cell r="P902">
            <v>0</v>
          </cell>
          <cell r="Q902" t="str">
            <v/>
          </cell>
          <cell r="R902" t="str">
            <v>N</v>
          </cell>
          <cell r="S902">
            <v>0</v>
          </cell>
          <cell r="T902" t="str">
            <v/>
          </cell>
          <cell r="U902" t="str">
            <v>N</v>
          </cell>
          <cell r="V902">
            <v>0</v>
          </cell>
          <cell r="W902" t="str">
            <v/>
          </cell>
          <cell r="X902" t="str">
            <v>N</v>
          </cell>
          <cell r="Y902">
            <v>0</v>
          </cell>
          <cell r="Z902">
            <v>0</v>
          </cell>
          <cell r="AA902" t="b">
            <v>0</v>
          </cell>
          <cell r="AB902" t="str">
            <v/>
          </cell>
          <cell r="AC902" t="str">
            <v/>
          </cell>
          <cell r="AD902" t="str">
            <v>LD541</v>
          </cell>
          <cell r="AE902">
            <v>0</v>
          </cell>
          <cell r="AG902">
            <v>476</v>
          </cell>
          <cell r="AH902" t="str">
            <v>LD541</v>
          </cell>
        </row>
        <row r="903">
          <cell r="B903" t="str">
            <v>SH170</v>
          </cell>
          <cell r="C903" t="str">
            <v>Sam</v>
          </cell>
          <cell r="D903" t="str">
            <v>Hackwood </v>
          </cell>
          <cell r="E903" t="str">
            <v>QMUL</v>
          </cell>
          <cell r="F903" t="str">
            <v>QMUL</v>
          </cell>
          <cell r="G903" t="str">
            <v>Male</v>
          </cell>
          <cell r="H903" t="str">
            <v>N</v>
          </cell>
          <cell r="I903" t="str">
            <v>Student</v>
          </cell>
          <cell r="J903">
            <v>0</v>
          </cell>
          <cell r="K903" t="str">
            <v/>
          </cell>
          <cell r="L903" t="str">
            <v>N</v>
          </cell>
          <cell r="M903">
            <v>0</v>
          </cell>
          <cell r="N903" t="str">
            <v/>
          </cell>
          <cell r="O903" t="str">
            <v>N</v>
          </cell>
          <cell r="P903">
            <v>0</v>
          </cell>
          <cell r="Q903" t="str">
            <v/>
          </cell>
          <cell r="R903" t="str">
            <v>N</v>
          </cell>
          <cell r="S903">
            <v>0</v>
          </cell>
          <cell r="T903" t="str">
            <v/>
          </cell>
          <cell r="U903" t="str">
            <v>N</v>
          </cell>
          <cell r="V903">
            <v>0</v>
          </cell>
          <cell r="W903" t="str">
            <v/>
          </cell>
          <cell r="X903" t="str">
            <v>N</v>
          </cell>
          <cell r="Y903">
            <v>0</v>
          </cell>
          <cell r="Z903">
            <v>0</v>
          </cell>
          <cell r="AA903">
            <v>0</v>
          </cell>
          <cell r="AB903">
            <v>115</v>
          </cell>
          <cell r="AC903">
            <v>645</v>
          </cell>
          <cell r="AD903" t="str">
            <v>SH170</v>
          </cell>
          <cell r="AE903" t="b">
            <v>0</v>
          </cell>
          <cell r="AG903" t="str">
            <v/>
          </cell>
          <cell r="AH903" t="str">
            <v>SH170</v>
          </cell>
        </row>
        <row r="904">
          <cell r="B904" t="str">
            <v>TC787</v>
          </cell>
          <cell r="C904" t="str">
            <v>Tayla</v>
          </cell>
          <cell r="D904" t="str">
            <v>Carter</v>
          </cell>
          <cell r="E904" t="str">
            <v>UEL</v>
          </cell>
          <cell r="F904" t="str">
            <v>UEL</v>
          </cell>
          <cell r="G904" t="str">
            <v>Female</v>
          </cell>
          <cell r="H904" t="str">
            <v>N</v>
          </cell>
          <cell r="I904" t="str">
            <v>Student</v>
          </cell>
          <cell r="J904">
            <v>0</v>
          </cell>
          <cell r="K904" t="str">
            <v/>
          </cell>
          <cell r="L904" t="str">
            <v>N</v>
          </cell>
          <cell r="M904">
            <v>0</v>
          </cell>
          <cell r="N904" t="str">
            <v/>
          </cell>
          <cell r="O904" t="str">
            <v>N</v>
          </cell>
          <cell r="P904">
            <v>0</v>
          </cell>
          <cell r="Q904" t="str">
            <v/>
          </cell>
          <cell r="R904" t="str">
            <v>N</v>
          </cell>
          <cell r="S904">
            <v>0</v>
          </cell>
          <cell r="T904" t="str">
            <v/>
          </cell>
          <cell r="U904" t="str">
            <v>N</v>
          </cell>
          <cell r="V904">
            <v>0</v>
          </cell>
          <cell r="W904" t="str">
            <v/>
          </cell>
          <cell r="X904" t="str">
            <v>N</v>
          </cell>
          <cell r="Y904">
            <v>0</v>
          </cell>
          <cell r="Z904">
            <v>0</v>
          </cell>
          <cell r="AA904" t="b">
            <v>0</v>
          </cell>
          <cell r="AB904" t="str">
            <v/>
          </cell>
          <cell r="AC904" t="str">
            <v/>
          </cell>
          <cell r="AD904" t="str">
            <v>TC787</v>
          </cell>
          <cell r="AE904">
            <v>0</v>
          </cell>
          <cell r="AG904">
            <v>477</v>
          </cell>
          <cell r="AH904" t="str">
            <v>TC787</v>
          </cell>
        </row>
        <row r="905">
          <cell r="B905" t="str">
            <v>BN134</v>
          </cell>
          <cell r="C905" t="str">
            <v>Bethany</v>
          </cell>
          <cell r="D905" t="str">
            <v>Nasrallah</v>
          </cell>
          <cell r="E905" t="str">
            <v>Reading</v>
          </cell>
          <cell r="F905" t="str">
            <v>Reading</v>
          </cell>
          <cell r="G905" t="str">
            <v>Female</v>
          </cell>
          <cell r="H905" t="str">
            <v>N</v>
          </cell>
          <cell r="I905" t="str">
            <v>Student</v>
          </cell>
          <cell r="J905">
            <v>0</v>
          </cell>
          <cell r="K905" t="str">
            <v/>
          </cell>
          <cell r="L905" t="str">
            <v>N</v>
          </cell>
          <cell r="M905">
            <v>0</v>
          </cell>
          <cell r="N905" t="str">
            <v/>
          </cell>
          <cell r="O905" t="str">
            <v>N</v>
          </cell>
          <cell r="P905">
            <v>0</v>
          </cell>
          <cell r="Q905" t="str">
            <v/>
          </cell>
          <cell r="R905" t="str">
            <v>N</v>
          </cell>
          <cell r="S905">
            <v>0</v>
          </cell>
          <cell r="T905" t="str">
            <v/>
          </cell>
          <cell r="U905" t="str">
            <v>N</v>
          </cell>
          <cell r="V905">
            <v>0</v>
          </cell>
          <cell r="W905" t="str">
            <v/>
          </cell>
          <cell r="X905" t="str">
            <v>N</v>
          </cell>
          <cell r="Y905">
            <v>0</v>
          </cell>
          <cell r="Z905">
            <v>0</v>
          </cell>
          <cell r="AA905" t="b">
            <v>0</v>
          </cell>
          <cell r="AB905" t="str">
            <v/>
          </cell>
          <cell r="AC905" t="str">
            <v/>
          </cell>
          <cell r="AD905" t="str">
            <v>BN134</v>
          </cell>
          <cell r="AE905">
            <v>0</v>
          </cell>
          <cell r="AG905">
            <v>478</v>
          </cell>
          <cell r="AH905" t="str">
            <v>BN134</v>
          </cell>
        </row>
        <row r="906">
          <cell r="B906" t="str">
            <v>SC279</v>
          </cell>
          <cell r="C906" t="str">
            <v>Simon</v>
          </cell>
          <cell r="D906" t="str">
            <v>Carty</v>
          </cell>
          <cell r="E906">
            <v>0</v>
          </cell>
          <cell r="F906" t="str">
            <v>Guest</v>
          </cell>
          <cell r="G906" t="str">
            <v>Male</v>
          </cell>
          <cell r="H906" t="str">
            <v>N</v>
          </cell>
          <cell r="I906" t="str">
            <v>Guest</v>
          </cell>
          <cell r="J906">
            <v>0</v>
          </cell>
          <cell r="K906" t="str">
            <v/>
          </cell>
          <cell r="L906" t="str">
            <v>N</v>
          </cell>
          <cell r="M906">
            <v>0</v>
          </cell>
          <cell r="N906" t="str">
            <v/>
          </cell>
          <cell r="O906" t="str">
            <v>N</v>
          </cell>
          <cell r="P906">
            <v>0</v>
          </cell>
          <cell r="Q906" t="str">
            <v/>
          </cell>
          <cell r="R906" t="str">
            <v>N</v>
          </cell>
          <cell r="S906">
            <v>0</v>
          </cell>
          <cell r="T906" t="str">
            <v/>
          </cell>
          <cell r="U906" t="str">
            <v>N</v>
          </cell>
          <cell r="V906">
            <v>0</v>
          </cell>
          <cell r="W906" t="str">
            <v/>
          </cell>
          <cell r="X906" t="str">
            <v>N</v>
          </cell>
          <cell r="Y906">
            <v>0</v>
          </cell>
          <cell r="Z906">
            <v>0</v>
          </cell>
          <cell r="AA906">
            <v>0</v>
          </cell>
          <cell r="AB906">
            <v>115</v>
          </cell>
          <cell r="AC906">
            <v>646</v>
          </cell>
          <cell r="AD906" t="str">
            <v>SC279</v>
          </cell>
          <cell r="AE906" t="b">
            <v>0</v>
          </cell>
          <cell r="AG906" t="str">
            <v/>
          </cell>
          <cell r="AH906" t="str">
            <v>SC279</v>
          </cell>
        </row>
        <row r="907">
          <cell r="B907" t="str">
            <v>SA216</v>
          </cell>
          <cell r="C907" t="str">
            <v>Sarah</v>
          </cell>
          <cell r="D907" t="str">
            <v>Abrams</v>
          </cell>
          <cell r="E907" t="str">
            <v>Imperial</v>
          </cell>
          <cell r="F907" t="str">
            <v>Imperial</v>
          </cell>
          <cell r="G907" t="str">
            <v>Female</v>
          </cell>
          <cell r="H907" t="str">
            <v>N</v>
          </cell>
          <cell r="I907" t="str">
            <v>Student</v>
          </cell>
          <cell r="J907">
            <v>0</v>
          </cell>
          <cell r="K907" t="str">
            <v/>
          </cell>
          <cell r="L907" t="str">
            <v>N</v>
          </cell>
          <cell r="M907">
            <v>0</v>
          </cell>
          <cell r="N907" t="str">
            <v/>
          </cell>
          <cell r="O907" t="str">
            <v>N</v>
          </cell>
          <cell r="P907">
            <v>0</v>
          </cell>
          <cell r="Q907" t="str">
            <v/>
          </cell>
          <cell r="R907" t="str">
            <v>N</v>
          </cell>
          <cell r="S907">
            <v>0</v>
          </cell>
          <cell r="T907" t="str">
            <v/>
          </cell>
          <cell r="U907" t="str">
            <v>N</v>
          </cell>
          <cell r="V907">
            <v>0</v>
          </cell>
          <cell r="W907" t="str">
            <v/>
          </cell>
          <cell r="X907" t="str">
            <v>N</v>
          </cell>
          <cell r="Y907">
            <v>0</v>
          </cell>
          <cell r="Z907">
            <v>0</v>
          </cell>
          <cell r="AA907" t="b">
            <v>0</v>
          </cell>
          <cell r="AB907" t="str">
            <v/>
          </cell>
          <cell r="AC907" t="str">
            <v/>
          </cell>
          <cell r="AD907" t="str">
            <v>SA216</v>
          </cell>
          <cell r="AE907">
            <v>0</v>
          </cell>
          <cell r="AG907">
            <v>479</v>
          </cell>
          <cell r="AH907" t="str">
            <v>SA216</v>
          </cell>
        </row>
        <row r="908">
          <cell r="B908" t="str">
            <v>DG688</v>
          </cell>
          <cell r="C908" t="str">
            <v>Daniel</v>
          </cell>
          <cell r="D908" t="str">
            <v>Garcia Rasines</v>
          </cell>
          <cell r="E908" t="str">
            <v>Imperial</v>
          </cell>
          <cell r="F908" t="str">
            <v>Imperial</v>
          </cell>
          <cell r="G908" t="str">
            <v>Male</v>
          </cell>
          <cell r="H908" t="str">
            <v>N</v>
          </cell>
          <cell r="I908" t="str">
            <v>Student</v>
          </cell>
          <cell r="J908">
            <v>0</v>
          </cell>
          <cell r="K908" t="str">
            <v/>
          </cell>
          <cell r="L908" t="str">
            <v>N</v>
          </cell>
          <cell r="M908">
            <v>0</v>
          </cell>
          <cell r="N908" t="str">
            <v/>
          </cell>
          <cell r="O908" t="str">
            <v>N</v>
          </cell>
          <cell r="P908">
            <v>0</v>
          </cell>
          <cell r="Q908" t="str">
            <v/>
          </cell>
          <cell r="R908" t="str">
            <v>N</v>
          </cell>
          <cell r="S908">
            <v>0</v>
          </cell>
          <cell r="T908" t="str">
            <v/>
          </cell>
          <cell r="U908" t="str">
            <v>N</v>
          </cell>
          <cell r="V908">
            <v>0</v>
          </cell>
          <cell r="W908" t="str">
            <v/>
          </cell>
          <cell r="X908" t="str">
            <v>N</v>
          </cell>
          <cell r="Y908">
            <v>0</v>
          </cell>
          <cell r="Z908">
            <v>0</v>
          </cell>
          <cell r="AA908">
            <v>0</v>
          </cell>
          <cell r="AB908">
            <v>115</v>
          </cell>
          <cell r="AC908">
            <v>647</v>
          </cell>
          <cell r="AD908" t="str">
            <v>DG688</v>
          </cell>
          <cell r="AE908" t="b">
            <v>0</v>
          </cell>
          <cell r="AG908" t="str">
            <v/>
          </cell>
          <cell r="AH908" t="str">
            <v>DG688</v>
          </cell>
        </row>
        <row r="909">
          <cell r="B909" t="str">
            <v>MB626</v>
          </cell>
          <cell r="C909" t="str">
            <v>Miriam</v>
          </cell>
          <cell r="D909" t="str">
            <v>Bouhafs</v>
          </cell>
          <cell r="E909" t="str">
            <v>KCL</v>
          </cell>
          <cell r="F909" t="str">
            <v>King's</v>
          </cell>
          <cell r="G909" t="str">
            <v>Female</v>
          </cell>
          <cell r="H909" t="str">
            <v>N</v>
          </cell>
          <cell r="I909" t="str">
            <v>Student</v>
          </cell>
          <cell r="J909">
            <v>0</v>
          </cell>
          <cell r="K909" t="str">
            <v/>
          </cell>
          <cell r="L909" t="str">
            <v>N</v>
          </cell>
          <cell r="M909">
            <v>0</v>
          </cell>
          <cell r="N909" t="str">
            <v/>
          </cell>
          <cell r="O909" t="str">
            <v>N</v>
          </cell>
          <cell r="P909">
            <v>0</v>
          </cell>
          <cell r="Q909" t="str">
            <v/>
          </cell>
          <cell r="R909" t="str">
            <v>N</v>
          </cell>
          <cell r="S909">
            <v>0</v>
          </cell>
          <cell r="T909" t="str">
            <v/>
          </cell>
          <cell r="U909" t="str">
            <v>N</v>
          </cell>
          <cell r="V909">
            <v>0</v>
          </cell>
          <cell r="W909" t="str">
            <v/>
          </cell>
          <cell r="X909" t="str">
            <v>N</v>
          </cell>
          <cell r="Y909">
            <v>0</v>
          </cell>
          <cell r="Z909">
            <v>0</v>
          </cell>
          <cell r="AA909" t="b">
            <v>0</v>
          </cell>
          <cell r="AB909" t="str">
            <v/>
          </cell>
          <cell r="AC909" t="str">
            <v/>
          </cell>
          <cell r="AD909" t="str">
            <v>MB626</v>
          </cell>
          <cell r="AE909">
            <v>0</v>
          </cell>
          <cell r="AG909">
            <v>480</v>
          </cell>
          <cell r="AH909" t="str">
            <v>MB626</v>
          </cell>
        </row>
        <row r="910">
          <cell r="B910" t="str">
            <v>SK248</v>
          </cell>
          <cell r="C910" t="str">
            <v>Seyon</v>
          </cell>
          <cell r="D910" t="str">
            <v>Kugendradas</v>
          </cell>
          <cell r="E910" t="str">
            <v>RVC</v>
          </cell>
          <cell r="F910" t="str">
            <v>RVC</v>
          </cell>
          <cell r="G910" t="str">
            <v>Male</v>
          </cell>
          <cell r="H910" t="str">
            <v>Y</v>
          </cell>
          <cell r="I910" t="str">
            <v>Student</v>
          </cell>
          <cell r="J910">
            <v>0</v>
          </cell>
          <cell r="K910" t="str">
            <v/>
          </cell>
          <cell r="L910" t="str">
            <v>N</v>
          </cell>
          <cell r="M910">
            <v>0</v>
          </cell>
          <cell r="N910" t="str">
            <v/>
          </cell>
          <cell r="O910" t="str">
            <v>N</v>
          </cell>
          <cell r="P910">
            <v>0</v>
          </cell>
          <cell r="Q910" t="str">
            <v/>
          </cell>
          <cell r="R910" t="str">
            <v>N</v>
          </cell>
          <cell r="S910">
            <v>0</v>
          </cell>
          <cell r="T910" t="str">
            <v/>
          </cell>
          <cell r="U910" t="str">
            <v>N</v>
          </cell>
          <cell r="V910">
            <v>0</v>
          </cell>
          <cell r="W910" t="str">
            <v/>
          </cell>
          <cell r="X910" t="str">
            <v>N</v>
          </cell>
          <cell r="Y910">
            <v>0</v>
          </cell>
          <cell r="Z910">
            <v>0</v>
          </cell>
          <cell r="AA910">
            <v>0</v>
          </cell>
          <cell r="AB910">
            <v>115</v>
          </cell>
          <cell r="AC910">
            <v>648</v>
          </cell>
          <cell r="AD910" t="str">
            <v>SK248</v>
          </cell>
          <cell r="AE910" t="b">
            <v>0</v>
          </cell>
          <cell r="AG910" t="str">
            <v/>
          </cell>
          <cell r="AH910" t="str">
            <v>SK248</v>
          </cell>
        </row>
        <row r="911">
          <cell r="B911" t="str">
            <v>MW132</v>
          </cell>
          <cell r="C911" t="str">
            <v>Mollie-Rae</v>
          </cell>
          <cell r="D911" t="str">
            <v>Walker</v>
          </cell>
          <cell r="E911" t="str">
            <v>RVC</v>
          </cell>
          <cell r="F911" t="str">
            <v>RVC</v>
          </cell>
          <cell r="G911" t="str">
            <v>Female</v>
          </cell>
          <cell r="H911" t="str">
            <v>Y</v>
          </cell>
          <cell r="I911" t="str">
            <v>Student</v>
          </cell>
          <cell r="J911">
            <v>0</v>
          </cell>
          <cell r="K911" t="str">
            <v/>
          </cell>
          <cell r="L911" t="str">
            <v>N</v>
          </cell>
          <cell r="M911">
            <v>0</v>
          </cell>
          <cell r="N911" t="str">
            <v/>
          </cell>
          <cell r="O911" t="str">
            <v>N</v>
          </cell>
          <cell r="P911">
            <v>0</v>
          </cell>
          <cell r="Q911" t="str">
            <v/>
          </cell>
          <cell r="R911" t="str">
            <v>N</v>
          </cell>
          <cell r="S911">
            <v>0</v>
          </cell>
          <cell r="T911" t="str">
            <v/>
          </cell>
          <cell r="U911" t="str">
            <v>N</v>
          </cell>
          <cell r="V911">
            <v>0</v>
          </cell>
          <cell r="W911" t="str">
            <v/>
          </cell>
          <cell r="X911" t="str">
            <v>N</v>
          </cell>
          <cell r="Y911">
            <v>0</v>
          </cell>
          <cell r="Z911">
            <v>0</v>
          </cell>
          <cell r="AA911" t="b">
            <v>0</v>
          </cell>
          <cell r="AB911" t="str">
            <v/>
          </cell>
          <cell r="AC911" t="str">
            <v/>
          </cell>
          <cell r="AD911" t="str">
            <v>MW132</v>
          </cell>
          <cell r="AE911">
            <v>0</v>
          </cell>
          <cell r="AG911">
            <v>481</v>
          </cell>
          <cell r="AH911" t="str">
            <v>MW132</v>
          </cell>
        </row>
        <row r="912">
          <cell r="B912" t="str">
            <v>ED571</v>
          </cell>
          <cell r="C912" t="str">
            <v>Elena</v>
          </cell>
          <cell r="D912" t="str">
            <v>Dennis</v>
          </cell>
          <cell r="E912" t="str">
            <v>UCL</v>
          </cell>
          <cell r="F912" t="str">
            <v>UCL</v>
          </cell>
          <cell r="G912" t="str">
            <v>Female</v>
          </cell>
          <cell r="H912" t="str">
            <v>N</v>
          </cell>
          <cell r="I912" t="str">
            <v>Student</v>
          </cell>
          <cell r="J912">
            <v>0</v>
          </cell>
          <cell r="K912" t="str">
            <v/>
          </cell>
          <cell r="L912" t="str">
            <v>N</v>
          </cell>
          <cell r="M912">
            <v>0</v>
          </cell>
          <cell r="N912" t="str">
            <v/>
          </cell>
          <cell r="O912" t="str">
            <v>N</v>
          </cell>
          <cell r="P912">
            <v>0</v>
          </cell>
          <cell r="Q912" t="str">
            <v/>
          </cell>
          <cell r="R912" t="str">
            <v>N</v>
          </cell>
          <cell r="S912">
            <v>0</v>
          </cell>
          <cell r="T912" t="str">
            <v/>
          </cell>
          <cell r="U912" t="str">
            <v>N</v>
          </cell>
          <cell r="V912">
            <v>0</v>
          </cell>
          <cell r="W912" t="str">
            <v/>
          </cell>
          <cell r="X912" t="str">
            <v>N</v>
          </cell>
          <cell r="Y912">
            <v>0</v>
          </cell>
          <cell r="Z912">
            <v>0</v>
          </cell>
          <cell r="AA912" t="b">
            <v>0</v>
          </cell>
          <cell r="AB912" t="str">
            <v/>
          </cell>
          <cell r="AC912" t="str">
            <v/>
          </cell>
          <cell r="AD912" t="str">
            <v>ED571</v>
          </cell>
          <cell r="AE912">
            <v>0</v>
          </cell>
          <cell r="AG912">
            <v>482</v>
          </cell>
          <cell r="AH912" t="str">
            <v>ED571</v>
          </cell>
        </row>
        <row r="913">
          <cell r="B913" t="str">
            <v>VP187</v>
          </cell>
          <cell r="C913" t="str">
            <v>Vincent</v>
          </cell>
          <cell r="D913" t="str">
            <v>Picton</v>
          </cell>
          <cell r="E913" t="str">
            <v>Imperial</v>
          </cell>
          <cell r="F913" t="str">
            <v>Imperial</v>
          </cell>
          <cell r="G913" t="str">
            <v>Male</v>
          </cell>
          <cell r="H913" t="str">
            <v>N</v>
          </cell>
          <cell r="I913" t="str">
            <v>Student</v>
          </cell>
          <cell r="J913">
            <v>0</v>
          </cell>
          <cell r="K913" t="str">
            <v/>
          </cell>
          <cell r="L913" t="str">
            <v>N</v>
          </cell>
          <cell r="M913">
            <v>0</v>
          </cell>
          <cell r="N913" t="str">
            <v/>
          </cell>
          <cell r="O913" t="str">
            <v>N</v>
          </cell>
          <cell r="P913">
            <v>0</v>
          </cell>
          <cell r="Q913" t="str">
            <v/>
          </cell>
          <cell r="R913" t="str">
            <v>N</v>
          </cell>
          <cell r="S913">
            <v>0</v>
          </cell>
          <cell r="T913" t="str">
            <v/>
          </cell>
          <cell r="U913" t="str">
            <v>N</v>
          </cell>
          <cell r="V913">
            <v>0</v>
          </cell>
          <cell r="W913" t="str">
            <v/>
          </cell>
          <cell r="X913" t="str">
            <v>N</v>
          </cell>
          <cell r="Y913">
            <v>0</v>
          </cell>
          <cell r="Z913">
            <v>0</v>
          </cell>
          <cell r="AA913">
            <v>0</v>
          </cell>
          <cell r="AB913">
            <v>115</v>
          </cell>
          <cell r="AC913">
            <v>649</v>
          </cell>
          <cell r="AD913" t="str">
            <v>VP187</v>
          </cell>
          <cell r="AE913" t="b">
            <v>0</v>
          </cell>
          <cell r="AG913" t="str">
            <v/>
          </cell>
          <cell r="AH913" t="str">
            <v>VP187</v>
          </cell>
        </row>
        <row r="914">
          <cell r="B914" t="str">
            <v>SS170</v>
          </cell>
          <cell r="C914" t="str">
            <v>Shane</v>
          </cell>
          <cell r="D914" t="str">
            <v>Spence-Hudson</v>
          </cell>
          <cell r="E914">
            <v>0</v>
          </cell>
          <cell r="F914" t="str">
            <v>Guest</v>
          </cell>
          <cell r="G914" t="str">
            <v>Male</v>
          </cell>
          <cell r="H914" t="str">
            <v>N</v>
          </cell>
          <cell r="I914" t="str">
            <v>Guest</v>
          </cell>
          <cell r="J914">
            <v>0</v>
          </cell>
          <cell r="K914" t="str">
            <v/>
          </cell>
          <cell r="L914" t="str">
            <v>N</v>
          </cell>
          <cell r="M914">
            <v>0</v>
          </cell>
          <cell r="N914" t="str">
            <v/>
          </cell>
          <cell r="O914" t="str">
            <v>N</v>
          </cell>
          <cell r="P914">
            <v>0</v>
          </cell>
          <cell r="Q914" t="str">
            <v/>
          </cell>
          <cell r="R914" t="str">
            <v>N</v>
          </cell>
          <cell r="S914">
            <v>0</v>
          </cell>
          <cell r="T914" t="str">
            <v/>
          </cell>
          <cell r="U914" t="str">
            <v>N</v>
          </cell>
          <cell r="V914">
            <v>0</v>
          </cell>
          <cell r="W914" t="str">
            <v/>
          </cell>
          <cell r="X914" t="str">
            <v>N</v>
          </cell>
          <cell r="Y914">
            <v>0</v>
          </cell>
          <cell r="Z914">
            <v>0</v>
          </cell>
          <cell r="AA914">
            <v>0</v>
          </cell>
          <cell r="AB914">
            <v>115</v>
          </cell>
          <cell r="AC914">
            <v>650</v>
          </cell>
          <cell r="AD914" t="str">
            <v>SS170</v>
          </cell>
          <cell r="AE914" t="b">
            <v>0</v>
          </cell>
          <cell r="AG914" t="str">
            <v/>
          </cell>
          <cell r="AH914" t="str">
            <v>SS170</v>
          </cell>
        </row>
        <row r="915">
          <cell r="B915" t="str">
            <v>TM307</v>
          </cell>
          <cell r="C915" t="str">
            <v>Thomas</v>
          </cell>
          <cell r="D915" t="str">
            <v>Martini</v>
          </cell>
          <cell r="E915">
            <v>0</v>
          </cell>
          <cell r="F915" t="str">
            <v>Guest</v>
          </cell>
          <cell r="G915" t="str">
            <v>Male</v>
          </cell>
          <cell r="H915" t="str">
            <v>N</v>
          </cell>
          <cell r="I915" t="str">
            <v>Motspur</v>
          </cell>
          <cell r="J915">
            <v>0</v>
          </cell>
          <cell r="K915" t="str">
            <v/>
          </cell>
          <cell r="L915" t="str">
            <v>N</v>
          </cell>
          <cell r="M915">
            <v>0</v>
          </cell>
          <cell r="N915" t="str">
            <v/>
          </cell>
          <cell r="O915" t="str">
            <v>N</v>
          </cell>
          <cell r="P915">
            <v>0</v>
          </cell>
          <cell r="Q915" t="str">
            <v/>
          </cell>
          <cell r="R915" t="str">
            <v>N</v>
          </cell>
          <cell r="S915">
            <v>0</v>
          </cell>
          <cell r="T915" t="str">
            <v/>
          </cell>
          <cell r="U915" t="str">
            <v>N</v>
          </cell>
          <cell r="V915">
            <v>0</v>
          </cell>
          <cell r="W915" t="str">
            <v/>
          </cell>
          <cell r="X915" t="str">
            <v>N</v>
          </cell>
          <cell r="Y915">
            <v>0</v>
          </cell>
          <cell r="Z915">
            <v>0</v>
          </cell>
          <cell r="AA915">
            <v>0</v>
          </cell>
          <cell r="AB915">
            <v>115</v>
          </cell>
          <cell r="AC915">
            <v>651</v>
          </cell>
          <cell r="AD915" t="str">
            <v>TM307</v>
          </cell>
          <cell r="AE915" t="b">
            <v>0</v>
          </cell>
          <cell r="AG915" t="str">
            <v/>
          </cell>
          <cell r="AH915" t="str">
            <v>TM307</v>
          </cell>
        </row>
        <row r="916">
          <cell r="B916" t="str">
            <v>KT809</v>
          </cell>
          <cell r="C916" t="str">
            <v>Karl</v>
          </cell>
          <cell r="D916" t="str">
            <v>Tucker</v>
          </cell>
          <cell r="E916">
            <v>0</v>
          </cell>
          <cell r="F916" t="str">
            <v>Guest</v>
          </cell>
          <cell r="G916" t="str">
            <v>Male</v>
          </cell>
          <cell r="H916" t="str">
            <v>N</v>
          </cell>
          <cell r="I916" t="str">
            <v>Guest</v>
          </cell>
          <cell r="J916">
            <v>0</v>
          </cell>
          <cell r="K916" t="str">
            <v/>
          </cell>
          <cell r="L916" t="str">
            <v>N</v>
          </cell>
          <cell r="M916">
            <v>0</v>
          </cell>
          <cell r="N916" t="str">
            <v/>
          </cell>
          <cell r="O916" t="str">
            <v>N</v>
          </cell>
          <cell r="P916">
            <v>0</v>
          </cell>
          <cell r="Q916" t="str">
            <v/>
          </cell>
          <cell r="R916" t="str">
            <v>N</v>
          </cell>
          <cell r="S916">
            <v>0</v>
          </cell>
          <cell r="T916" t="str">
            <v/>
          </cell>
          <cell r="U916" t="str">
            <v>N</v>
          </cell>
          <cell r="V916">
            <v>0</v>
          </cell>
          <cell r="W916" t="str">
            <v/>
          </cell>
          <cell r="X916" t="str">
            <v>N</v>
          </cell>
          <cell r="Y916">
            <v>0</v>
          </cell>
          <cell r="Z916">
            <v>0</v>
          </cell>
          <cell r="AA916">
            <v>0</v>
          </cell>
          <cell r="AB916">
            <v>115</v>
          </cell>
          <cell r="AC916">
            <v>652</v>
          </cell>
          <cell r="AD916" t="str">
            <v>KT809</v>
          </cell>
          <cell r="AE916" t="b">
            <v>0</v>
          </cell>
          <cell r="AG916" t="str">
            <v/>
          </cell>
          <cell r="AH916" t="str">
            <v>KT809</v>
          </cell>
        </row>
        <row r="917">
          <cell r="B917" t="str">
            <v>OV272</v>
          </cell>
          <cell r="C917" t="str">
            <v>Olivia Artemis</v>
          </cell>
          <cell r="D917" t="str">
            <v>Vatmanides</v>
          </cell>
          <cell r="E917" t="str">
            <v>KCL</v>
          </cell>
          <cell r="F917" t="str">
            <v>King's</v>
          </cell>
          <cell r="G917" t="str">
            <v>Female</v>
          </cell>
          <cell r="H917" t="str">
            <v>N</v>
          </cell>
          <cell r="I917" t="str">
            <v>Student</v>
          </cell>
          <cell r="J917">
            <v>0</v>
          </cell>
          <cell r="K917" t="str">
            <v/>
          </cell>
          <cell r="L917" t="str">
            <v>N</v>
          </cell>
          <cell r="M917">
            <v>0</v>
          </cell>
          <cell r="N917" t="str">
            <v/>
          </cell>
          <cell r="O917" t="str">
            <v>N</v>
          </cell>
          <cell r="P917">
            <v>0</v>
          </cell>
          <cell r="Q917" t="str">
            <v/>
          </cell>
          <cell r="R917" t="str">
            <v>N</v>
          </cell>
          <cell r="S917">
            <v>0</v>
          </cell>
          <cell r="T917" t="str">
            <v/>
          </cell>
          <cell r="U917" t="str">
            <v>N</v>
          </cell>
          <cell r="V917">
            <v>0</v>
          </cell>
          <cell r="W917" t="str">
            <v/>
          </cell>
          <cell r="X917" t="str">
            <v>N</v>
          </cell>
          <cell r="Y917">
            <v>0</v>
          </cell>
          <cell r="Z917">
            <v>0</v>
          </cell>
          <cell r="AA917" t="b">
            <v>0</v>
          </cell>
          <cell r="AB917" t="str">
            <v/>
          </cell>
          <cell r="AC917" t="str">
            <v/>
          </cell>
          <cell r="AD917" t="str">
            <v>OV272</v>
          </cell>
          <cell r="AE917">
            <v>0</v>
          </cell>
          <cell r="AG917">
            <v>483</v>
          </cell>
          <cell r="AH917" t="str">
            <v>OV272</v>
          </cell>
        </row>
        <row r="918">
          <cell r="B918" t="str">
            <v>PS875</v>
          </cell>
          <cell r="C918" t="str">
            <v>Peter</v>
          </cell>
          <cell r="D918" t="str">
            <v>Sarvari</v>
          </cell>
          <cell r="E918" t="str">
            <v>Imperial</v>
          </cell>
          <cell r="F918" t="str">
            <v>Imperial</v>
          </cell>
          <cell r="G918" t="str">
            <v>Male</v>
          </cell>
          <cell r="H918" t="str">
            <v>N</v>
          </cell>
          <cell r="I918" t="str">
            <v>Student</v>
          </cell>
          <cell r="J918">
            <v>0</v>
          </cell>
          <cell r="K918" t="str">
            <v/>
          </cell>
          <cell r="L918" t="str">
            <v>N</v>
          </cell>
          <cell r="M918">
            <v>0</v>
          </cell>
          <cell r="N918" t="str">
            <v/>
          </cell>
          <cell r="O918" t="str">
            <v>N</v>
          </cell>
          <cell r="P918">
            <v>0</v>
          </cell>
          <cell r="Q918" t="str">
            <v/>
          </cell>
          <cell r="R918" t="str">
            <v>N</v>
          </cell>
          <cell r="S918">
            <v>0</v>
          </cell>
          <cell r="T918" t="str">
            <v/>
          </cell>
          <cell r="U918" t="str">
            <v>N</v>
          </cell>
          <cell r="V918">
            <v>0</v>
          </cell>
          <cell r="W918" t="str">
            <v/>
          </cell>
          <cell r="X918" t="str">
            <v>N</v>
          </cell>
          <cell r="Y918">
            <v>0</v>
          </cell>
          <cell r="Z918">
            <v>0</v>
          </cell>
          <cell r="AA918">
            <v>0</v>
          </cell>
          <cell r="AB918">
            <v>115</v>
          </cell>
          <cell r="AC918">
            <v>653</v>
          </cell>
          <cell r="AD918" t="str">
            <v>PS875</v>
          </cell>
          <cell r="AE918" t="b">
            <v>0</v>
          </cell>
          <cell r="AG918" t="str">
            <v/>
          </cell>
          <cell r="AH918" t="str">
            <v>PS875</v>
          </cell>
        </row>
        <row r="919">
          <cell r="B919" t="str">
            <v>SR112</v>
          </cell>
          <cell r="C919" t="str">
            <v>Stefan</v>
          </cell>
          <cell r="D919" t="str">
            <v>Renstrom</v>
          </cell>
          <cell r="E919" t="str">
            <v>Imperial</v>
          </cell>
          <cell r="F919" t="str">
            <v>Imperial</v>
          </cell>
          <cell r="G919" t="str">
            <v>Male</v>
          </cell>
          <cell r="H919" t="str">
            <v>N</v>
          </cell>
          <cell r="I919" t="str">
            <v>Student</v>
          </cell>
          <cell r="J919">
            <v>0</v>
          </cell>
          <cell r="K919" t="str">
            <v/>
          </cell>
          <cell r="L919" t="str">
            <v>N</v>
          </cell>
          <cell r="M919">
            <v>0</v>
          </cell>
          <cell r="N919" t="str">
            <v/>
          </cell>
          <cell r="O919" t="str">
            <v>N</v>
          </cell>
          <cell r="P919">
            <v>0</v>
          </cell>
          <cell r="Q919" t="str">
            <v/>
          </cell>
          <cell r="R919" t="str">
            <v>N</v>
          </cell>
          <cell r="S919">
            <v>0</v>
          </cell>
          <cell r="T919" t="str">
            <v/>
          </cell>
          <cell r="U919" t="str">
            <v>N</v>
          </cell>
          <cell r="V919">
            <v>0</v>
          </cell>
          <cell r="W919" t="str">
            <v/>
          </cell>
          <cell r="X919" t="str">
            <v>N</v>
          </cell>
          <cell r="Y919">
            <v>0</v>
          </cell>
          <cell r="Z919">
            <v>0</v>
          </cell>
          <cell r="AA919">
            <v>0</v>
          </cell>
          <cell r="AB919">
            <v>115</v>
          </cell>
          <cell r="AC919">
            <v>654</v>
          </cell>
          <cell r="AD919" t="str">
            <v>SR112</v>
          </cell>
          <cell r="AE919" t="b">
            <v>0</v>
          </cell>
          <cell r="AG919" t="str">
            <v/>
          </cell>
          <cell r="AH919" t="str">
            <v>SR112</v>
          </cell>
        </row>
        <row r="920">
          <cell r="B920" t="str">
            <v>MW857</v>
          </cell>
          <cell r="C920" t="str">
            <v>Megan Zoe</v>
          </cell>
          <cell r="D920" t="str">
            <v>Wilson</v>
          </cell>
          <cell r="E920" t="str">
            <v>UCL</v>
          </cell>
          <cell r="F920" t="str">
            <v>UCL</v>
          </cell>
          <cell r="G920" t="str">
            <v>Female</v>
          </cell>
          <cell r="H920" t="str">
            <v>N</v>
          </cell>
          <cell r="I920" t="str">
            <v>Student</v>
          </cell>
          <cell r="J920">
            <v>0</v>
          </cell>
          <cell r="K920" t="str">
            <v/>
          </cell>
          <cell r="L920" t="str">
            <v>N</v>
          </cell>
          <cell r="M920">
            <v>0</v>
          </cell>
          <cell r="N920" t="str">
            <v/>
          </cell>
          <cell r="O920" t="str">
            <v>N</v>
          </cell>
          <cell r="P920">
            <v>0</v>
          </cell>
          <cell r="Q920" t="str">
            <v/>
          </cell>
          <cell r="R920" t="str">
            <v>N</v>
          </cell>
          <cell r="S920">
            <v>0</v>
          </cell>
          <cell r="T920" t="str">
            <v/>
          </cell>
          <cell r="U920" t="str">
            <v>N</v>
          </cell>
          <cell r="V920">
            <v>0</v>
          </cell>
          <cell r="W920" t="str">
            <v/>
          </cell>
          <cell r="X920" t="str">
            <v>N</v>
          </cell>
          <cell r="Y920">
            <v>0</v>
          </cell>
          <cell r="Z920">
            <v>0</v>
          </cell>
          <cell r="AA920" t="b">
            <v>0</v>
          </cell>
          <cell r="AB920" t="str">
            <v/>
          </cell>
          <cell r="AC920" t="str">
            <v/>
          </cell>
          <cell r="AD920" t="str">
            <v>MW857</v>
          </cell>
          <cell r="AE920">
            <v>0</v>
          </cell>
          <cell r="AG920">
            <v>484</v>
          </cell>
          <cell r="AH920" t="str">
            <v>MW857</v>
          </cell>
        </row>
        <row r="921">
          <cell r="B921" t="str">
            <v>JC999</v>
          </cell>
          <cell r="C921" t="str">
            <v>Julia</v>
          </cell>
          <cell r="D921" t="str">
            <v>Cook</v>
          </cell>
          <cell r="E921">
            <v>0</v>
          </cell>
          <cell r="F921" t="str">
            <v>Guest</v>
          </cell>
          <cell r="G921" t="str">
            <v>Female</v>
          </cell>
          <cell r="H921" t="str">
            <v>N</v>
          </cell>
          <cell r="I921" t="str">
            <v>Guest</v>
          </cell>
          <cell r="J921">
            <v>0</v>
          </cell>
          <cell r="K921" t="str">
            <v/>
          </cell>
          <cell r="L921" t="str">
            <v>N</v>
          </cell>
          <cell r="M921">
            <v>0</v>
          </cell>
          <cell r="N921" t="str">
            <v/>
          </cell>
          <cell r="O921" t="str">
            <v>N</v>
          </cell>
          <cell r="P921">
            <v>0</v>
          </cell>
          <cell r="Q921" t="str">
            <v/>
          </cell>
          <cell r="R921" t="str">
            <v>N</v>
          </cell>
          <cell r="S921">
            <v>0</v>
          </cell>
          <cell r="T921" t="str">
            <v/>
          </cell>
          <cell r="U921" t="str">
            <v>N</v>
          </cell>
          <cell r="V921">
            <v>0</v>
          </cell>
          <cell r="W921" t="str">
            <v/>
          </cell>
          <cell r="X921" t="str">
            <v>N</v>
          </cell>
          <cell r="Y921">
            <v>0</v>
          </cell>
          <cell r="Z921">
            <v>0</v>
          </cell>
          <cell r="AA921" t="b">
            <v>0</v>
          </cell>
          <cell r="AB921" t="str">
            <v/>
          </cell>
          <cell r="AC921" t="str">
            <v/>
          </cell>
          <cell r="AD921" t="str">
            <v>JC999</v>
          </cell>
          <cell r="AE921">
            <v>0</v>
          </cell>
          <cell r="AG921">
            <v>485</v>
          </cell>
          <cell r="AH921" t="str">
            <v>JC999</v>
          </cell>
        </row>
        <row r="922">
          <cell r="B922" t="str">
            <v>MD584</v>
          </cell>
          <cell r="C922" t="str">
            <v>Matt</v>
          </cell>
          <cell r="D922" t="str">
            <v>Dawe</v>
          </cell>
          <cell r="E922">
            <v>0</v>
          </cell>
          <cell r="F922" t="str">
            <v>Guest</v>
          </cell>
          <cell r="G922" t="str">
            <v>Male</v>
          </cell>
          <cell r="H922" t="str">
            <v>N</v>
          </cell>
          <cell r="I922" t="str">
            <v>Guest</v>
          </cell>
          <cell r="J922">
            <v>0</v>
          </cell>
          <cell r="K922" t="str">
            <v/>
          </cell>
          <cell r="L922" t="str">
            <v>N</v>
          </cell>
          <cell r="M922">
            <v>0</v>
          </cell>
          <cell r="N922" t="str">
            <v/>
          </cell>
          <cell r="O922" t="str">
            <v>N</v>
          </cell>
          <cell r="P922">
            <v>0</v>
          </cell>
          <cell r="Q922" t="str">
            <v/>
          </cell>
          <cell r="R922" t="str">
            <v>N</v>
          </cell>
          <cell r="S922">
            <v>0</v>
          </cell>
          <cell r="T922" t="str">
            <v/>
          </cell>
          <cell r="U922" t="str">
            <v>N</v>
          </cell>
          <cell r="V922">
            <v>0</v>
          </cell>
          <cell r="W922" t="str">
            <v/>
          </cell>
          <cell r="X922" t="str">
            <v>N</v>
          </cell>
          <cell r="Y922">
            <v>0</v>
          </cell>
          <cell r="Z922">
            <v>0</v>
          </cell>
          <cell r="AA922">
            <v>0</v>
          </cell>
          <cell r="AB922">
            <v>115</v>
          </cell>
          <cell r="AC922">
            <v>655</v>
          </cell>
          <cell r="AD922" t="str">
            <v>MD584</v>
          </cell>
          <cell r="AE922" t="b">
            <v>0</v>
          </cell>
          <cell r="AG922" t="str">
            <v/>
          </cell>
          <cell r="AH922" t="str">
            <v>MD584</v>
          </cell>
        </row>
        <row r="923">
          <cell r="B923" t="str">
            <v>LO403</v>
          </cell>
          <cell r="C923" t="str">
            <v>Laurence</v>
          </cell>
          <cell r="D923" t="str">
            <v>Owen</v>
          </cell>
          <cell r="E923">
            <v>0</v>
          </cell>
          <cell r="F923" t="str">
            <v>Guest</v>
          </cell>
          <cell r="G923" t="str">
            <v>Male</v>
          </cell>
          <cell r="H923" t="str">
            <v>N</v>
          </cell>
          <cell r="I923" t="str">
            <v>Guest</v>
          </cell>
          <cell r="J923">
            <v>0</v>
          </cell>
          <cell r="K923" t="str">
            <v/>
          </cell>
          <cell r="L923" t="str">
            <v>N</v>
          </cell>
          <cell r="M923">
            <v>0</v>
          </cell>
          <cell r="N923" t="str">
            <v/>
          </cell>
          <cell r="O923" t="str">
            <v>N</v>
          </cell>
          <cell r="P923">
            <v>0</v>
          </cell>
          <cell r="Q923" t="str">
            <v/>
          </cell>
          <cell r="R923" t="str">
            <v>N</v>
          </cell>
          <cell r="S923">
            <v>0</v>
          </cell>
          <cell r="T923" t="str">
            <v/>
          </cell>
          <cell r="U923" t="str">
            <v>N</v>
          </cell>
          <cell r="V923">
            <v>0</v>
          </cell>
          <cell r="W923" t="str">
            <v/>
          </cell>
          <cell r="X923" t="str">
            <v>N</v>
          </cell>
          <cell r="Y923">
            <v>0</v>
          </cell>
          <cell r="Z923">
            <v>0</v>
          </cell>
          <cell r="AA923">
            <v>0</v>
          </cell>
          <cell r="AB923">
            <v>115</v>
          </cell>
          <cell r="AC923">
            <v>656</v>
          </cell>
          <cell r="AD923" t="str">
            <v>LO403</v>
          </cell>
          <cell r="AE923" t="b">
            <v>0</v>
          </cell>
          <cell r="AG923" t="str">
            <v/>
          </cell>
          <cell r="AH923" t="str">
            <v>LO403</v>
          </cell>
        </row>
        <row r="924">
          <cell r="B924" t="str">
            <v>ME685</v>
          </cell>
          <cell r="C924" t="str">
            <v>Manuel</v>
          </cell>
          <cell r="D924" t="str">
            <v>Extremera</v>
          </cell>
          <cell r="E924" t="str">
            <v>Imperial</v>
          </cell>
          <cell r="F924" t="str">
            <v>Imperial</v>
          </cell>
          <cell r="G924" t="str">
            <v>Male</v>
          </cell>
          <cell r="H924" t="str">
            <v>N</v>
          </cell>
          <cell r="I924" t="str">
            <v>Student</v>
          </cell>
          <cell r="J924">
            <v>0</v>
          </cell>
          <cell r="K924" t="str">
            <v/>
          </cell>
          <cell r="L924" t="str">
            <v>N</v>
          </cell>
          <cell r="M924">
            <v>0</v>
          </cell>
          <cell r="N924" t="str">
            <v/>
          </cell>
          <cell r="O924" t="str">
            <v>N</v>
          </cell>
          <cell r="P924">
            <v>0</v>
          </cell>
          <cell r="Q924" t="str">
            <v/>
          </cell>
          <cell r="R924" t="str">
            <v>N</v>
          </cell>
          <cell r="S924">
            <v>0</v>
          </cell>
          <cell r="T924" t="str">
            <v/>
          </cell>
          <cell r="U924" t="str">
            <v>N</v>
          </cell>
          <cell r="V924">
            <v>0</v>
          </cell>
          <cell r="W924" t="str">
            <v/>
          </cell>
          <cell r="X924" t="str">
            <v>N</v>
          </cell>
          <cell r="Y924">
            <v>0</v>
          </cell>
          <cell r="Z924">
            <v>0</v>
          </cell>
          <cell r="AA924">
            <v>0</v>
          </cell>
          <cell r="AB924">
            <v>115</v>
          </cell>
          <cell r="AC924">
            <v>657</v>
          </cell>
          <cell r="AD924" t="str">
            <v>ME685</v>
          </cell>
          <cell r="AE924" t="b">
            <v>0</v>
          </cell>
          <cell r="AG924" t="str">
            <v/>
          </cell>
          <cell r="AH924" t="str">
            <v>ME685</v>
          </cell>
        </row>
        <row r="925">
          <cell r="B925" t="str">
            <v>CE385</v>
          </cell>
          <cell r="C925" t="str">
            <v>Charles</v>
          </cell>
          <cell r="D925" t="str">
            <v>Eddy</v>
          </cell>
          <cell r="E925" t="str">
            <v>Barts</v>
          </cell>
          <cell r="F925" t="str">
            <v>Barts</v>
          </cell>
          <cell r="G925" t="str">
            <v>Male</v>
          </cell>
          <cell r="H925" t="str">
            <v>Y</v>
          </cell>
          <cell r="I925" t="str">
            <v>Student</v>
          </cell>
          <cell r="J925">
            <v>0</v>
          </cell>
          <cell r="K925" t="str">
            <v/>
          </cell>
          <cell r="L925" t="str">
            <v>N</v>
          </cell>
          <cell r="M925">
            <v>0</v>
          </cell>
          <cell r="N925" t="str">
            <v/>
          </cell>
          <cell r="O925" t="str">
            <v>N</v>
          </cell>
          <cell r="P925">
            <v>0</v>
          </cell>
          <cell r="Q925" t="str">
            <v/>
          </cell>
          <cell r="R925" t="str">
            <v>N</v>
          </cell>
          <cell r="S925">
            <v>0</v>
          </cell>
          <cell r="T925" t="str">
            <v/>
          </cell>
          <cell r="U925" t="str">
            <v>N</v>
          </cell>
          <cell r="V925">
            <v>0</v>
          </cell>
          <cell r="W925" t="str">
            <v/>
          </cell>
          <cell r="X925" t="str">
            <v>N</v>
          </cell>
          <cell r="Y925">
            <v>0</v>
          </cell>
          <cell r="Z925">
            <v>0</v>
          </cell>
          <cell r="AA925">
            <v>0</v>
          </cell>
          <cell r="AB925">
            <v>115</v>
          </cell>
          <cell r="AC925">
            <v>658</v>
          </cell>
          <cell r="AD925" t="str">
            <v>CE385</v>
          </cell>
          <cell r="AE925" t="b">
            <v>0</v>
          </cell>
          <cell r="AG925" t="str">
            <v/>
          </cell>
          <cell r="AH925" t="str">
            <v>CE385</v>
          </cell>
        </row>
        <row r="926">
          <cell r="B926" t="str">
            <v>RS403</v>
          </cell>
          <cell r="C926" t="str">
            <v>Romasha</v>
          </cell>
          <cell r="D926" t="str">
            <v>Sanyal</v>
          </cell>
          <cell r="E926" t="str">
            <v>UCL</v>
          </cell>
          <cell r="F926" t="str">
            <v>UCL</v>
          </cell>
          <cell r="G926" t="str">
            <v>Female</v>
          </cell>
          <cell r="H926" t="str">
            <v>N</v>
          </cell>
          <cell r="I926" t="str">
            <v>Student</v>
          </cell>
          <cell r="J926">
            <v>0</v>
          </cell>
          <cell r="K926" t="str">
            <v/>
          </cell>
          <cell r="L926" t="str">
            <v>N</v>
          </cell>
          <cell r="M926">
            <v>0</v>
          </cell>
          <cell r="N926" t="str">
            <v/>
          </cell>
          <cell r="O926" t="str">
            <v>N</v>
          </cell>
          <cell r="P926">
            <v>0</v>
          </cell>
          <cell r="Q926" t="str">
            <v/>
          </cell>
          <cell r="R926" t="str">
            <v>N</v>
          </cell>
          <cell r="S926">
            <v>0</v>
          </cell>
          <cell r="T926" t="str">
            <v/>
          </cell>
          <cell r="U926" t="str">
            <v>N</v>
          </cell>
          <cell r="V926">
            <v>0</v>
          </cell>
          <cell r="W926" t="str">
            <v/>
          </cell>
          <cell r="X926" t="str">
            <v>N</v>
          </cell>
          <cell r="Y926">
            <v>0</v>
          </cell>
          <cell r="Z926">
            <v>0</v>
          </cell>
          <cell r="AA926" t="b">
            <v>0</v>
          </cell>
          <cell r="AB926" t="str">
            <v/>
          </cell>
          <cell r="AC926" t="str">
            <v/>
          </cell>
          <cell r="AD926" t="str">
            <v>RS403</v>
          </cell>
          <cell r="AE926">
            <v>0</v>
          </cell>
          <cell r="AG926">
            <v>486</v>
          </cell>
          <cell r="AH926" t="str">
            <v>RS403</v>
          </cell>
        </row>
        <row r="927">
          <cell r="B927" t="str">
            <v>ML178</v>
          </cell>
          <cell r="C927" t="str">
            <v>MICHAEL</v>
          </cell>
          <cell r="D927" t="str">
            <v>LOUISE</v>
          </cell>
          <cell r="E927">
            <v>0</v>
          </cell>
          <cell r="F927" t="str">
            <v>Guest</v>
          </cell>
          <cell r="G927" t="str">
            <v>Male</v>
          </cell>
          <cell r="H927" t="str">
            <v>N</v>
          </cell>
          <cell r="I927" t="str">
            <v>Guest</v>
          </cell>
          <cell r="J927">
            <v>0</v>
          </cell>
          <cell r="K927" t="str">
            <v/>
          </cell>
          <cell r="L927" t="str">
            <v>N</v>
          </cell>
          <cell r="M927">
            <v>0</v>
          </cell>
          <cell r="N927" t="str">
            <v/>
          </cell>
          <cell r="O927" t="str">
            <v>N</v>
          </cell>
          <cell r="P927">
            <v>0</v>
          </cell>
          <cell r="Q927" t="str">
            <v/>
          </cell>
          <cell r="R927" t="str">
            <v>N</v>
          </cell>
          <cell r="S927">
            <v>0</v>
          </cell>
          <cell r="T927" t="str">
            <v/>
          </cell>
          <cell r="U927" t="str">
            <v>N</v>
          </cell>
          <cell r="V927">
            <v>0</v>
          </cell>
          <cell r="W927" t="str">
            <v/>
          </cell>
          <cell r="X927" t="str">
            <v>N</v>
          </cell>
          <cell r="Y927">
            <v>0</v>
          </cell>
          <cell r="Z927">
            <v>0</v>
          </cell>
          <cell r="AA927">
            <v>0</v>
          </cell>
          <cell r="AB927">
            <v>115</v>
          </cell>
          <cell r="AC927">
            <v>659</v>
          </cell>
          <cell r="AD927" t="str">
            <v>ML178</v>
          </cell>
          <cell r="AE927" t="b">
            <v>0</v>
          </cell>
          <cell r="AG927" t="str">
            <v/>
          </cell>
          <cell r="AH927" t="str">
            <v>ML178</v>
          </cell>
        </row>
        <row r="928">
          <cell r="B928" t="str">
            <v>AD291</v>
          </cell>
          <cell r="C928" t="str">
            <v>Anthony</v>
          </cell>
          <cell r="D928" t="str">
            <v>Duke</v>
          </cell>
          <cell r="E928" t="str">
            <v>QMUL</v>
          </cell>
          <cell r="F928" t="str">
            <v>QMUL</v>
          </cell>
          <cell r="G928" t="str">
            <v>Male</v>
          </cell>
          <cell r="H928" t="str">
            <v>N</v>
          </cell>
          <cell r="I928" t="str">
            <v>Student</v>
          </cell>
          <cell r="J928">
            <v>0</v>
          </cell>
          <cell r="K928" t="str">
            <v/>
          </cell>
          <cell r="L928" t="str">
            <v>N</v>
          </cell>
          <cell r="M928">
            <v>0</v>
          </cell>
          <cell r="N928" t="str">
            <v/>
          </cell>
          <cell r="O928" t="str">
            <v>N</v>
          </cell>
          <cell r="P928">
            <v>0</v>
          </cell>
          <cell r="Q928" t="str">
            <v/>
          </cell>
          <cell r="R928" t="str">
            <v>N</v>
          </cell>
          <cell r="S928">
            <v>0</v>
          </cell>
          <cell r="T928" t="str">
            <v/>
          </cell>
          <cell r="U928" t="str">
            <v>N</v>
          </cell>
          <cell r="V928">
            <v>0</v>
          </cell>
          <cell r="W928" t="str">
            <v/>
          </cell>
          <cell r="X928" t="str">
            <v>N</v>
          </cell>
          <cell r="Y928">
            <v>0</v>
          </cell>
          <cell r="Z928">
            <v>0</v>
          </cell>
          <cell r="AA928">
            <v>0</v>
          </cell>
          <cell r="AB928">
            <v>115</v>
          </cell>
          <cell r="AC928">
            <v>660</v>
          </cell>
          <cell r="AD928" t="str">
            <v>AD291</v>
          </cell>
          <cell r="AE928" t="b">
            <v>0</v>
          </cell>
          <cell r="AG928" t="str">
            <v/>
          </cell>
          <cell r="AH928" t="str">
            <v>AD291</v>
          </cell>
        </row>
        <row r="929">
          <cell r="B929" t="str">
            <v>JD872</v>
          </cell>
          <cell r="C929" t="str">
            <v>Jean Claude </v>
          </cell>
          <cell r="D929" t="str">
            <v>Doukrou</v>
          </cell>
          <cell r="E929" t="str">
            <v>St Georges</v>
          </cell>
          <cell r="F929" t="str">
            <v>St George's</v>
          </cell>
          <cell r="G929" t="str">
            <v>Male</v>
          </cell>
          <cell r="H929" t="str">
            <v>Y</v>
          </cell>
          <cell r="I929" t="str">
            <v>Student</v>
          </cell>
          <cell r="J929">
            <v>0</v>
          </cell>
          <cell r="K929" t="str">
            <v/>
          </cell>
          <cell r="L929" t="str">
            <v>N</v>
          </cell>
          <cell r="M929">
            <v>0</v>
          </cell>
          <cell r="N929" t="str">
            <v/>
          </cell>
          <cell r="O929" t="str">
            <v>N</v>
          </cell>
          <cell r="P929">
            <v>0</v>
          </cell>
          <cell r="Q929" t="str">
            <v/>
          </cell>
          <cell r="R929" t="str">
            <v>N</v>
          </cell>
          <cell r="S929">
            <v>0</v>
          </cell>
          <cell r="T929" t="str">
            <v/>
          </cell>
          <cell r="U929" t="str">
            <v>N</v>
          </cell>
          <cell r="V929">
            <v>0</v>
          </cell>
          <cell r="W929" t="str">
            <v/>
          </cell>
          <cell r="X929" t="str">
            <v>N</v>
          </cell>
          <cell r="Y929">
            <v>0</v>
          </cell>
          <cell r="Z929">
            <v>0</v>
          </cell>
          <cell r="AA929">
            <v>0</v>
          </cell>
          <cell r="AB929">
            <v>115</v>
          </cell>
          <cell r="AC929">
            <v>661</v>
          </cell>
          <cell r="AD929" t="str">
            <v>JD872</v>
          </cell>
          <cell r="AE929" t="b">
            <v>0</v>
          </cell>
          <cell r="AG929" t="str">
            <v/>
          </cell>
          <cell r="AH929" t="str">
            <v>JD872</v>
          </cell>
        </row>
        <row r="930">
          <cell r="B930" t="str">
            <v>AW403</v>
          </cell>
          <cell r="C930" t="str">
            <v>Alexandra</v>
          </cell>
          <cell r="D930" t="str">
            <v>Wallitt</v>
          </cell>
          <cell r="E930" t="str">
            <v>UCL</v>
          </cell>
          <cell r="F930" t="str">
            <v>UCL</v>
          </cell>
          <cell r="G930" t="str">
            <v>Female</v>
          </cell>
          <cell r="H930" t="str">
            <v>N</v>
          </cell>
          <cell r="I930" t="str">
            <v>Student</v>
          </cell>
          <cell r="J930">
            <v>0</v>
          </cell>
          <cell r="K930" t="str">
            <v/>
          </cell>
          <cell r="L930" t="str">
            <v>N</v>
          </cell>
          <cell r="M930">
            <v>0</v>
          </cell>
          <cell r="N930" t="str">
            <v/>
          </cell>
          <cell r="O930" t="str">
            <v>N</v>
          </cell>
          <cell r="P930">
            <v>0</v>
          </cell>
          <cell r="Q930" t="str">
            <v/>
          </cell>
          <cell r="R930" t="str">
            <v>N</v>
          </cell>
          <cell r="S930">
            <v>0</v>
          </cell>
          <cell r="T930" t="str">
            <v/>
          </cell>
          <cell r="U930" t="str">
            <v>N</v>
          </cell>
          <cell r="V930">
            <v>0</v>
          </cell>
          <cell r="W930" t="str">
            <v/>
          </cell>
          <cell r="X930" t="str">
            <v>N</v>
          </cell>
          <cell r="Y930">
            <v>0</v>
          </cell>
          <cell r="Z930">
            <v>0</v>
          </cell>
          <cell r="AA930" t="b">
            <v>0</v>
          </cell>
          <cell r="AB930" t="str">
            <v/>
          </cell>
          <cell r="AC930" t="str">
            <v/>
          </cell>
          <cell r="AD930" t="str">
            <v>AW403</v>
          </cell>
          <cell r="AE930">
            <v>0</v>
          </cell>
          <cell r="AG930">
            <v>487</v>
          </cell>
          <cell r="AH930" t="str">
            <v>AW403</v>
          </cell>
        </row>
        <row r="931">
          <cell r="B931" t="str">
            <v>BB817</v>
          </cell>
          <cell r="C931" t="str">
            <v>Berne-Thomas</v>
          </cell>
          <cell r="D931" t="str">
            <v>Berry</v>
          </cell>
          <cell r="E931" t="str">
            <v>UCL</v>
          </cell>
          <cell r="F931" t="str">
            <v>UCL</v>
          </cell>
          <cell r="G931" t="str">
            <v>Male</v>
          </cell>
          <cell r="H931" t="str">
            <v>N</v>
          </cell>
          <cell r="I931" t="str">
            <v>Student</v>
          </cell>
          <cell r="J931">
            <v>0</v>
          </cell>
          <cell r="K931" t="str">
            <v/>
          </cell>
          <cell r="L931" t="str">
            <v>N</v>
          </cell>
          <cell r="M931">
            <v>0</v>
          </cell>
          <cell r="N931" t="str">
            <v/>
          </cell>
          <cell r="O931" t="str">
            <v>N</v>
          </cell>
          <cell r="P931">
            <v>0</v>
          </cell>
          <cell r="Q931" t="str">
            <v/>
          </cell>
          <cell r="R931" t="str">
            <v>N</v>
          </cell>
          <cell r="S931">
            <v>0</v>
          </cell>
          <cell r="T931" t="str">
            <v/>
          </cell>
          <cell r="U931" t="str">
            <v>N</v>
          </cell>
          <cell r="V931">
            <v>0</v>
          </cell>
          <cell r="W931" t="str">
            <v/>
          </cell>
          <cell r="X931" t="str">
            <v>N</v>
          </cell>
          <cell r="Y931">
            <v>0</v>
          </cell>
          <cell r="Z931">
            <v>0</v>
          </cell>
          <cell r="AA931">
            <v>0</v>
          </cell>
          <cell r="AB931">
            <v>115</v>
          </cell>
          <cell r="AC931">
            <v>662</v>
          </cell>
          <cell r="AD931" t="str">
            <v>BB817</v>
          </cell>
          <cell r="AE931" t="b">
            <v>0</v>
          </cell>
          <cell r="AG931" t="str">
            <v/>
          </cell>
          <cell r="AH931" t="str">
            <v>BB817</v>
          </cell>
        </row>
        <row r="932">
          <cell r="B932" t="str">
            <v>EB281</v>
          </cell>
          <cell r="C932" t="str">
            <v>Eleanor</v>
          </cell>
          <cell r="D932" t="str">
            <v>Butt</v>
          </cell>
          <cell r="E932">
            <v>0</v>
          </cell>
          <cell r="F932" t="str">
            <v>Guest</v>
          </cell>
          <cell r="G932" t="str">
            <v>Female</v>
          </cell>
          <cell r="H932" t="str">
            <v>N</v>
          </cell>
          <cell r="I932" t="str">
            <v>Guest</v>
          </cell>
          <cell r="J932">
            <v>0</v>
          </cell>
          <cell r="K932" t="str">
            <v/>
          </cell>
          <cell r="L932" t="str">
            <v>N</v>
          </cell>
          <cell r="M932">
            <v>0</v>
          </cell>
          <cell r="N932" t="str">
            <v/>
          </cell>
          <cell r="O932" t="str">
            <v>N</v>
          </cell>
          <cell r="P932">
            <v>0</v>
          </cell>
          <cell r="Q932" t="str">
            <v/>
          </cell>
          <cell r="R932" t="str">
            <v>N</v>
          </cell>
          <cell r="S932">
            <v>0</v>
          </cell>
          <cell r="T932" t="str">
            <v/>
          </cell>
          <cell r="U932" t="str">
            <v>N</v>
          </cell>
          <cell r="V932">
            <v>0</v>
          </cell>
          <cell r="W932" t="str">
            <v/>
          </cell>
          <cell r="X932" t="str">
            <v>N</v>
          </cell>
          <cell r="Y932">
            <v>0</v>
          </cell>
          <cell r="Z932">
            <v>0</v>
          </cell>
          <cell r="AA932" t="b">
            <v>0</v>
          </cell>
          <cell r="AB932" t="str">
            <v/>
          </cell>
          <cell r="AC932" t="str">
            <v/>
          </cell>
          <cell r="AD932" t="str">
            <v>EB281</v>
          </cell>
          <cell r="AE932">
            <v>0</v>
          </cell>
          <cell r="AG932">
            <v>488</v>
          </cell>
          <cell r="AH932" t="str">
            <v>EB281</v>
          </cell>
        </row>
        <row r="933">
          <cell r="B933" t="str">
            <v>JD762</v>
          </cell>
          <cell r="C933" t="str">
            <v>Jonathan</v>
          </cell>
          <cell r="D933" t="str">
            <v>Devaux</v>
          </cell>
          <cell r="E933" t="str">
            <v>Essex</v>
          </cell>
          <cell r="F933" t="str">
            <v>Essex</v>
          </cell>
          <cell r="G933" t="str">
            <v>Male</v>
          </cell>
          <cell r="H933" t="str">
            <v>N</v>
          </cell>
          <cell r="I933" t="str">
            <v>Student</v>
          </cell>
          <cell r="J933">
            <v>0</v>
          </cell>
          <cell r="K933" t="str">
            <v/>
          </cell>
          <cell r="L933" t="str">
            <v>N</v>
          </cell>
          <cell r="M933">
            <v>0</v>
          </cell>
          <cell r="N933" t="str">
            <v/>
          </cell>
          <cell r="O933" t="str">
            <v>N</v>
          </cell>
          <cell r="P933">
            <v>0</v>
          </cell>
          <cell r="Q933" t="str">
            <v/>
          </cell>
          <cell r="R933" t="str">
            <v>N</v>
          </cell>
          <cell r="S933">
            <v>0</v>
          </cell>
          <cell r="T933" t="str">
            <v/>
          </cell>
          <cell r="U933" t="str">
            <v>N</v>
          </cell>
          <cell r="V933">
            <v>0</v>
          </cell>
          <cell r="W933" t="str">
            <v/>
          </cell>
          <cell r="X933" t="str">
            <v>N</v>
          </cell>
          <cell r="Y933">
            <v>0</v>
          </cell>
          <cell r="Z933">
            <v>0</v>
          </cell>
          <cell r="AA933">
            <v>0</v>
          </cell>
          <cell r="AB933">
            <v>115</v>
          </cell>
          <cell r="AC933">
            <v>663</v>
          </cell>
          <cell r="AD933" t="str">
            <v>JD762</v>
          </cell>
          <cell r="AE933" t="b">
            <v>0</v>
          </cell>
          <cell r="AG933" t="str">
            <v/>
          </cell>
          <cell r="AH933" t="str">
            <v>JD762</v>
          </cell>
        </row>
        <row r="934">
          <cell r="B934" t="str">
            <v>TO268</v>
          </cell>
          <cell r="C934" t="str">
            <v>Tobechukwu</v>
          </cell>
          <cell r="D934" t="str">
            <v>Obi</v>
          </cell>
          <cell r="E934" t="str">
            <v>Essex</v>
          </cell>
          <cell r="F934" t="str">
            <v>Essex</v>
          </cell>
          <cell r="G934" t="str">
            <v>Male</v>
          </cell>
          <cell r="H934" t="str">
            <v>N</v>
          </cell>
          <cell r="I934" t="str">
            <v>Student</v>
          </cell>
          <cell r="J934">
            <v>0</v>
          </cell>
          <cell r="K934" t="str">
            <v/>
          </cell>
          <cell r="L934" t="str">
            <v>N</v>
          </cell>
          <cell r="M934">
            <v>0</v>
          </cell>
          <cell r="N934" t="str">
            <v/>
          </cell>
          <cell r="O934" t="str">
            <v>N</v>
          </cell>
          <cell r="P934">
            <v>0</v>
          </cell>
          <cell r="Q934" t="str">
            <v/>
          </cell>
          <cell r="R934" t="str">
            <v>N</v>
          </cell>
          <cell r="S934">
            <v>0</v>
          </cell>
          <cell r="T934" t="str">
            <v/>
          </cell>
          <cell r="U934" t="str">
            <v>N</v>
          </cell>
          <cell r="V934">
            <v>0</v>
          </cell>
          <cell r="W934" t="str">
            <v/>
          </cell>
          <cell r="X934" t="str">
            <v>N</v>
          </cell>
          <cell r="Y934">
            <v>0</v>
          </cell>
          <cell r="Z934">
            <v>0</v>
          </cell>
          <cell r="AA934">
            <v>0</v>
          </cell>
          <cell r="AB934">
            <v>115</v>
          </cell>
          <cell r="AC934">
            <v>664</v>
          </cell>
          <cell r="AD934" t="str">
            <v>TO268</v>
          </cell>
          <cell r="AE934" t="b">
            <v>0</v>
          </cell>
          <cell r="AG934" t="str">
            <v/>
          </cell>
          <cell r="AH934" t="str">
            <v>TO268</v>
          </cell>
        </row>
        <row r="935">
          <cell r="B935" t="str">
            <v>CD761</v>
          </cell>
          <cell r="C935" t="str">
            <v>Chloe</v>
          </cell>
          <cell r="D935" t="str">
            <v>Dearman</v>
          </cell>
          <cell r="E935" t="str">
            <v>Reading</v>
          </cell>
          <cell r="F935" t="str">
            <v>Reading</v>
          </cell>
          <cell r="G935" t="str">
            <v>Female</v>
          </cell>
          <cell r="H935" t="str">
            <v>N</v>
          </cell>
          <cell r="I935" t="str">
            <v>Student</v>
          </cell>
          <cell r="J935">
            <v>0</v>
          </cell>
          <cell r="K935" t="str">
            <v/>
          </cell>
          <cell r="L935" t="str">
            <v>N</v>
          </cell>
          <cell r="M935">
            <v>0</v>
          </cell>
          <cell r="N935" t="str">
            <v/>
          </cell>
          <cell r="O935" t="str">
            <v>N</v>
          </cell>
          <cell r="P935">
            <v>0</v>
          </cell>
          <cell r="Q935" t="str">
            <v/>
          </cell>
          <cell r="R935" t="str">
            <v>N</v>
          </cell>
          <cell r="S935">
            <v>0</v>
          </cell>
          <cell r="T935" t="str">
            <v/>
          </cell>
          <cell r="U935" t="str">
            <v>N</v>
          </cell>
          <cell r="V935">
            <v>0</v>
          </cell>
          <cell r="W935" t="str">
            <v/>
          </cell>
          <cell r="X935" t="str">
            <v>N</v>
          </cell>
          <cell r="Y935">
            <v>0</v>
          </cell>
          <cell r="Z935">
            <v>0</v>
          </cell>
          <cell r="AA935" t="b">
            <v>0</v>
          </cell>
          <cell r="AB935" t="str">
            <v/>
          </cell>
          <cell r="AC935" t="str">
            <v/>
          </cell>
          <cell r="AD935" t="str">
            <v>CD761</v>
          </cell>
          <cell r="AE935">
            <v>0</v>
          </cell>
          <cell r="AG935">
            <v>489</v>
          </cell>
          <cell r="AH935" t="str">
            <v>CD761</v>
          </cell>
        </row>
        <row r="936">
          <cell r="B936" t="str">
            <v>LW282</v>
          </cell>
          <cell r="C936" t="str">
            <v>Lenka</v>
          </cell>
          <cell r="D936" t="str">
            <v>Wiedenova</v>
          </cell>
          <cell r="E936">
            <v>0</v>
          </cell>
          <cell r="F936" t="str">
            <v>Guest</v>
          </cell>
          <cell r="G936" t="str">
            <v>Female</v>
          </cell>
          <cell r="H936" t="str">
            <v>N</v>
          </cell>
          <cell r="I936" t="str">
            <v>Guest</v>
          </cell>
          <cell r="J936">
            <v>0</v>
          </cell>
          <cell r="K936" t="str">
            <v/>
          </cell>
          <cell r="L936" t="str">
            <v>N</v>
          </cell>
          <cell r="M936">
            <v>0</v>
          </cell>
          <cell r="N936" t="str">
            <v/>
          </cell>
          <cell r="O936" t="str">
            <v>N</v>
          </cell>
          <cell r="P936">
            <v>0</v>
          </cell>
          <cell r="Q936" t="str">
            <v/>
          </cell>
          <cell r="R936" t="str">
            <v>N</v>
          </cell>
          <cell r="S936">
            <v>0</v>
          </cell>
          <cell r="T936" t="str">
            <v/>
          </cell>
          <cell r="U936" t="str">
            <v>N</v>
          </cell>
          <cell r="V936">
            <v>0</v>
          </cell>
          <cell r="W936" t="str">
            <v/>
          </cell>
          <cell r="X936" t="str">
            <v>N</v>
          </cell>
          <cell r="Y936">
            <v>0</v>
          </cell>
          <cell r="Z936">
            <v>0</v>
          </cell>
          <cell r="AA936" t="b">
            <v>0</v>
          </cell>
          <cell r="AB936" t="str">
            <v/>
          </cell>
          <cell r="AC936" t="str">
            <v/>
          </cell>
          <cell r="AD936" t="str">
            <v>LW282</v>
          </cell>
          <cell r="AE936">
            <v>0</v>
          </cell>
          <cell r="AG936">
            <v>490</v>
          </cell>
          <cell r="AH936" t="str">
            <v>LW282</v>
          </cell>
        </row>
        <row r="937">
          <cell r="B937" t="str">
            <v>CD648</v>
          </cell>
          <cell r="C937" t="str">
            <v>Chris</v>
          </cell>
          <cell r="D937" t="str">
            <v>Dyke</v>
          </cell>
          <cell r="E937" t="str">
            <v>UCL</v>
          </cell>
          <cell r="F937" t="str">
            <v>UCL</v>
          </cell>
          <cell r="G937" t="str">
            <v>Male</v>
          </cell>
          <cell r="H937" t="str">
            <v>N</v>
          </cell>
          <cell r="I937" t="str">
            <v>Student</v>
          </cell>
          <cell r="J937">
            <v>0</v>
          </cell>
          <cell r="K937" t="str">
            <v/>
          </cell>
          <cell r="L937" t="str">
            <v>N</v>
          </cell>
          <cell r="M937">
            <v>0</v>
          </cell>
          <cell r="N937" t="str">
            <v/>
          </cell>
          <cell r="O937" t="str">
            <v>N</v>
          </cell>
          <cell r="P937">
            <v>0</v>
          </cell>
          <cell r="Q937" t="str">
            <v/>
          </cell>
          <cell r="R937" t="str">
            <v>N</v>
          </cell>
          <cell r="S937">
            <v>0</v>
          </cell>
          <cell r="T937" t="str">
            <v/>
          </cell>
          <cell r="U937" t="str">
            <v>N</v>
          </cell>
          <cell r="V937">
            <v>0</v>
          </cell>
          <cell r="W937" t="str">
            <v/>
          </cell>
          <cell r="X937" t="str">
            <v>N</v>
          </cell>
          <cell r="Y937">
            <v>0</v>
          </cell>
          <cell r="Z937">
            <v>0</v>
          </cell>
          <cell r="AA937">
            <v>0</v>
          </cell>
          <cell r="AB937">
            <v>115</v>
          </cell>
          <cell r="AC937">
            <v>665</v>
          </cell>
          <cell r="AD937" t="str">
            <v>CD648</v>
          </cell>
          <cell r="AE937" t="b">
            <v>0</v>
          </cell>
          <cell r="AG937" t="str">
            <v/>
          </cell>
          <cell r="AH937" t="str">
            <v>CD648</v>
          </cell>
        </row>
        <row r="938">
          <cell r="B938" t="str">
            <v>RE691</v>
          </cell>
          <cell r="C938" t="str">
            <v>Rob</v>
          </cell>
          <cell r="D938" t="str">
            <v>Eveson</v>
          </cell>
          <cell r="E938" t="str">
            <v>UCL</v>
          </cell>
          <cell r="F938" t="str">
            <v>UCL</v>
          </cell>
          <cell r="G938" t="str">
            <v>Male</v>
          </cell>
          <cell r="H938" t="str">
            <v>N</v>
          </cell>
          <cell r="I938" t="str">
            <v>Student</v>
          </cell>
          <cell r="J938">
            <v>0</v>
          </cell>
          <cell r="K938" t="str">
            <v/>
          </cell>
          <cell r="L938" t="str">
            <v>N</v>
          </cell>
          <cell r="M938">
            <v>0</v>
          </cell>
          <cell r="N938" t="str">
            <v/>
          </cell>
          <cell r="O938" t="str">
            <v>N</v>
          </cell>
          <cell r="P938">
            <v>0</v>
          </cell>
          <cell r="Q938" t="str">
            <v/>
          </cell>
          <cell r="R938" t="str">
            <v>N</v>
          </cell>
          <cell r="S938">
            <v>0</v>
          </cell>
          <cell r="T938" t="str">
            <v/>
          </cell>
          <cell r="U938" t="str">
            <v>N</v>
          </cell>
          <cell r="V938">
            <v>0</v>
          </cell>
          <cell r="W938" t="str">
            <v/>
          </cell>
          <cell r="X938" t="str">
            <v>N</v>
          </cell>
          <cell r="Y938">
            <v>0</v>
          </cell>
          <cell r="Z938">
            <v>0</v>
          </cell>
          <cell r="AA938">
            <v>0</v>
          </cell>
          <cell r="AB938">
            <v>115</v>
          </cell>
          <cell r="AC938">
            <v>666</v>
          </cell>
          <cell r="AD938" t="str">
            <v>RE691</v>
          </cell>
          <cell r="AE938" t="b">
            <v>0</v>
          </cell>
          <cell r="AG938" t="str">
            <v/>
          </cell>
          <cell r="AH938" t="str">
            <v>RE691</v>
          </cell>
        </row>
        <row r="939">
          <cell r="B939" t="str">
            <v>JB534</v>
          </cell>
          <cell r="C939" t="str">
            <v>Jorge</v>
          </cell>
          <cell r="D939" t="str">
            <v>Bustamante</v>
          </cell>
          <cell r="E939" t="str">
            <v>UCL</v>
          </cell>
          <cell r="F939" t="str">
            <v>UCL</v>
          </cell>
          <cell r="G939" t="str">
            <v>Male</v>
          </cell>
          <cell r="H939" t="str">
            <v>N</v>
          </cell>
          <cell r="I939" t="str">
            <v>Student</v>
          </cell>
          <cell r="J939">
            <v>0</v>
          </cell>
          <cell r="K939" t="str">
            <v/>
          </cell>
          <cell r="L939" t="str">
            <v>N</v>
          </cell>
          <cell r="M939">
            <v>0</v>
          </cell>
          <cell r="N939" t="str">
            <v/>
          </cell>
          <cell r="O939" t="str">
            <v>N</v>
          </cell>
          <cell r="P939">
            <v>0</v>
          </cell>
          <cell r="Q939" t="str">
            <v/>
          </cell>
          <cell r="R939" t="str">
            <v>N</v>
          </cell>
          <cell r="S939">
            <v>0</v>
          </cell>
          <cell r="T939" t="str">
            <v/>
          </cell>
          <cell r="U939" t="str">
            <v>N</v>
          </cell>
          <cell r="V939">
            <v>0</v>
          </cell>
          <cell r="W939" t="str">
            <v/>
          </cell>
          <cell r="X939" t="str">
            <v>N</v>
          </cell>
          <cell r="Y939">
            <v>0</v>
          </cell>
          <cell r="Z939">
            <v>0</v>
          </cell>
          <cell r="AA939">
            <v>0</v>
          </cell>
          <cell r="AB939">
            <v>115</v>
          </cell>
          <cell r="AC939">
            <v>667</v>
          </cell>
          <cell r="AD939" t="str">
            <v>JB534</v>
          </cell>
          <cell r="AE939" t="b">
            <v>0</v>
          </cell>
          <cell r="AG939" t="str">
            <v/>
          </cell>
          <cell r="AH939" t="str">
            <v>JB534</v>
          </cell>
        </row>
        <row r="940">
          <cell r="B940" t="str">
            <v>CT910</v>
          </cell>
          <cell r="C940" t="str">
            <v>Constantinos</v>
          </cell>
          <cell r="D940" t="str">
            <v>Timinis</v>
          </cell>
          <cell r="E940" t="str">
            <v>UCL</v>
          </cell>
          <cell r="F940" t="str">
            <v>UCL</v>
          </cell>
          <cell r="G940" t="str">
            <v>Male</v>
          </cell>
          <cell r="H940" t="str">
            <v>N</v>
          </cell>
          <cell r="I940" t="str">
            <v>Student</v>
          </cell>
          <cell r="J940">
            <v>0</v>
          </cell>
          <cell r="K940" t="str">
            <v/>
          </cell>
          <cell r="L940" t="str">
            <v>N</v>
          </cell>
          <cell r="M940">
            <v>0</v>
          </cell>
          <cell r="N940" t="str">
            <v/>
          </cell>
          <cell r="O940" t="str">
            <v>N</v>
          </cell>
          <cell r="P940">
            <v>0</v>
          </cell>
          <cell r="Q940" t="str">
            <v/>
          </cell>
          <cell r="R940" t="str">
            <v>N</v>
          </cell>
          <cell r="S940">
            <v>0</v>
          </cell>
          <cell r="T940" t="str">
            <v/>
          </cell>
          <cell r="U940" t="str">
            <v>N</v>
          </cell>
          <cell r="V940">
            <v>0</v>
          </cell>
          <cell r="W940" t="str">
            <v/>
          </cell>
          <cell r="X940" t="str">
            <v>N</v>
          </cell>
          <cell r="Y940">
            <v>0</v>
          </cell>
          <cell r="Z940">
            <v>0</v>
          </cell>
          <cell r="AA940">
            <v>0</v>
          </cell>
          <cell r="AB940">
            <v>115</v>
          </cell>
          <cell r="AC940">
            <v>668</v>
          </cell>
          <cell r="AD940" t="str">
            <v>CT910</v>
          </cell>
          <cell r="AE940" t="b">
            <v>0</v>
          </cell>
          <cell r="AG940" t="str">
            <v/>
          </cell>
          <cell r="AH940" t="str">
            <v>CT910</v>
          </cell>
        </row>
        <row r="941">
          <cell r="B941" t="str">
            <v>MG322</v>
          </cell>
          <cell r="C941" t="str">
            <v>Michal</v>
          </cell>
          <cell r="D941" t="str">
            <v>Grabowski</v>
          </cell>
          <cell r="E941" t="str">
            <v>UCL</v>
          </cell>
          <cell r="F941" t="str">
            <v>UCL</v>
          </cell>
          <cell r="G941" t="str">
            <v>Male</v>
          </cell>
          <cell r="H941" t="str">
            <v>N</v>
          </cell>
          <cell r="I941" t="str">
            <v>Student</v>
          </cell>
          <cell r="J941">
            <v>0</v>
          </cell>
          <cell r="K941" t="str">
            <v/>
          </cell>
          <cell r="L941" t="str">
            <v>N</v>
          </cell>
          <cell r="M941">
            <v>0</v>
          </cell>
          <cell r="N941" t="str">
            <v/>
          </cell>
          <cell r="O941" t="str">
            <v>N</v>
          </cell>
          <cell r="P941">
            <v>0</v>
          </cell>
          <cell r="Q941" t="str">
            <v/>
          </cell>
          <cell r="R941" t="str">
            <v>N</v>
          </cell>
          <cell r="S941">
            <v>0</v>
          </cell>
          <cell r="T941" t="str">
            <v/>
          </cell>
          <cell r="U941" t="str">
            <v>N</v>
          </cell>
          <cell r="V941">
            <v>0</v>
          </cell>
          <cell r="W941" t="str">
            <v/>
          </cell>
          <cell r="X941" t="str">
            <v>N</v>
          </cell>
          <cell r="Y941">
            <v>0</v>
          </cell>
          <cell r="Z941">
            <v>0</v>
          </cell>
          <cell r="AA941">
            <v>0</v>
          </cell>
          <cell r="AB941">
            <v>115</v>
          </cell>
          <cell r="AC941">
            <v>669</v>
          </cell>
          <cell r="AD941" t="str">
            <v>MG322</v>
          </cell>
          <cell r="AE941" t="b">
            <v>0</v>
          </cell>
          <cell r="AG941" t="str">
            <v/>
          </cell>
          <cell r="AH941" t="str">
            <v>MG322</v>
          </cell>
        </row>
        <row r="942">
          <cell r="B942" t="str">
            <v>SK933</v>
          </cell>
          <cell r="C942" t="str">
            <v>Sammie</v>
          </cell>
          <cell r="D942" t="str">
            <v>Kwnog</v>
          </cell>
          <cell r="E942" t="str">
            <v>UCL</v>
          </cell>
          <cell r="F942" t="str">
            <v>UCL</v>
          </cell>
          <cell r="G942" t="str">
            <v>Female</v>
          </cell>
          <cell r="H942" t="str">
            <v>N</v>
          </cell>
          <cell r="I942" t="str">
            <v>Student</v>
          </cell>
          <cell r="J942">
            <v>0</v>
          </cell>
          <cell r="K942" t="str">
            <v/>
          </cell>
          <cell r="L942" t="str">
            <v>N</v>
          </cell>
          <cell r="M942">
            <v>0</v>
          </cell>
          <cell r="N942" t="str">
            <v/>
          </cell>
          <cell r="O942" t="str">
            <v>N</v>
          </cell>
          <cell r="P942">
            <v>0</v>
          </cell>
          <cell r="Q942" t="str">
            <v/>
          </cell>
          <cell r="R942" t="str">
            <v>N</v>
          </cell>
          <cell r="S942">
            <v>0</v>
          </cell>
          <cell r="T942" t="str">
            <v/>
          </cell>
          <cell r="U942" t="str">
            <v>N</v>
          </cell>
          <cell r="V942">
            <v>0</v>
          </cell>
          <cell r="W942" t="str">
            <v/>
          </cell>
          <cell r="X942" t="str">
            <v>N</v>
          </cell>
          <cell r="Y942">
            <v>0</v>
          </cell>
          <cell r="Z942">
            <v>0</v>
          </cell>
          <cell r="AA942" t="b">
            <v>0</v>
          </cell>
          <cell r="AB942" t="str">
            <v/>
          </cell>
          <cell r="AC942" t="str">
            <v/>
          </cell>
          <cell r="AD942" t="str">
            <v>SK933</v>
          </cell>
          <cell r="AE942">
            <v>0</v>
          </cell>
          <cell r="AG942">
            <v>491</v>
          </cell>
          <cell r="AH942" t="str">
            <v>SK933</v>
          </cell>
        </row>
        <row r="943">
          <cell r="B943" t="str">
            <v>OB868</v>
          </cell>
          <cell r="C943" t="str">
            <v>Oscar</v>
          </cell>
          <cell r="D943" t="str">
            <v>Bell</v>
          </cell>
          <cell r="E943" t="str">
            <v>UCL</v>
          </cell>
          <cell r="F943" t="str">
            <v>UCL</v>
          </cell>
          <cell r="G943" t="str">
            <v>Male</v>
          </cell>
          <cell r="H943" t="str">
            <v>N</v>
          </cell>
          <cell r="I943" t="str">
            <v>Student</v>
          </cell>
          <cell r="J943">
            <v>0</v>
          </cell>
          <cell r="K943" t="str">
            <v/>
          </cell>
          <cell r="L943" t="str">
            <v>N</v>
          </cell>
          <cell r="M943">
            <v>0</v>
          </cell>
          <cell r="N943" t="str">
            <v/>
          </cell>
          <cell r="O943" t="str">
            <v>N</v>
          </cell>
          <cell r="P943">
            <v>0</v>
          </cell>
          <cell r="Q943" t="str">
            <v/>
          </cell>
          <cell r="R943" t="str">
            <v>N</v>
          </cell>
          <cell r="S943">
            <v>0</v>
          </cell>
          <cell r="T943" t="str">
            <v/>
          </cell>
          <cell r="U943" t="str">
            <v>N</v>
          </cell>
          <cell r="V943">
            <v>0</v>
          </cell>
          <cell r="W943" t="str">
            <v/>
          </cell>
          <cell r="X943" t="str">
            <v>N</v>
          </cell>
          <cell r="Y943">
            <v>0</v>
          </cell>
          <cell r="Z943">
            <v>0</v>
          </cell>
          <cell r="AA943">
            <v>0</v>
          </cell>
          <cell r="AB943">
            <v>115</v>
          </cell>
          <cell r="AC943">
            <v>670</v>
          </cell>
          <cell r="AD943" t="str">
            <v>OB868</v>
          </cell>
          <cell r="AE943" t="b">
            <v>0</v>
          </cell>
          <cell r="AG943" t="str">
            <v/>
          </cell>
          <cell r="AH943" t="str">
            <v>OB868</v>
          </cell>
        </row>
        <row r="944">
          <cell r="B944" t="str">
            <v>EV766</v>
          </cell>
          <cell r="C944" t="str">
            <v>Emilia</v>
          </cell>
          <cell r="D944" t="str">
            <v>Vandamme</v>
          </cell>
          <cell r="E944" t="str">
            <v>UCL</v>
          </cell>
          <cell r="F944" t="str">
            <v>UCL</v>
          </cell>
          <cell r="G944" t="str">
            <v>Female</v>
          </cell>
          <cell r="H944" t="str">
            <v>N</v>
          </cell>
          <cell r="I944" t="str">
            <v>Student</v>
          </cell>
          <cell r="J944">
            <v>0</v>
          </cell>
          <cell r="K944" t="str">
            <v/>
          </cell>
          <cell r="L944" t="str">
            <v>N</v>
          </cell>
          <cell r="M944">
            <v>0</v>
          </cell>
          <cell r="N944" t="str">
            <v/>
          </cell>
          <cell r="O944" t="str">
            <v>N</v>
          </cell>
          <cell r="P944">
            <v>0</v>
          </cell>
          <cell r="Q944" t="str">
            <v/>
          </cell>
          <cell r="R944" t="str">
            <v>N</v>
          </cell>
          <cell r="S944">
            <v>0</v>
          </cell>
          <cell r="T944" t="str">
            <v/>
          </cell>
          <cell r="U944" t="str">
            <v>N</v>
          </cell>
          <cell r="V944">
            <v>0</v>
          </cell>
          <cell r="W944" t="str">
            <v/>
          </cell>
          <cell r="X944" t="str">
            <v>N</v>
          </cell>
          <cell r="Y944">
            <v>0</v>
          </cell>
          <cell r="Z944">
            <v>0</v>
          </cell>
          <cell r="AA944" t="b">
            <v>0</v>
          </cell>
          <cell r="AB944" t="str">
            <v/>
          </cell>
          <cell r="AC944" t="str">
            <v/>
          </cell>
          <cell r="AD944" t="str">
            <v>EV766</v>
          </cell>
          <cell r="AE944">
            <v>0</v>
          </cell>
          <cell r="AG944">
            <v>492</v>
          </cell>
          <cell r="AH944" t="str">
            <v>EV766</v>
          </cell>
        </row>
        <row r="945">
          <cell r="B945" t="str">
            <v>EG704</v>
          </cell>
          <cell r="C945" t="str">
            <v>Ekaterina</v>
          </cell>
          <cell r="D945" t="str">
            <v>Guryeva</v>
          </cell>
          <cell r="E945" t="str">
            <v>UCL</v>
          </cell>
          <cell r="F945" t="str">
            <v>UCL</v>
          </cell>
          <cell r="G945" t="str">
            <v>Female</v>
          </cell>
          <cell r="H945" t="str">
            <v>N</v>
          </cell>
          <cell r="I945" t="str">
            <v>Student</v>
          </cell>
          <cell r="J945">
            <v>0</v>
          </cell>
          <cell r="K945" t="str">
            <v/>
          </cell>
          <cell r="L945" t="str">
            <v>N</v>
          </cell>
          <cell r="M945">
            <v>0</v>
          </cell>
          <cell r="N945" t="str">
            <v/>
          </cell>
          <cell r="O945" t="str">
            <v>N</v>
          </cell>
          <cell r="P945">
            <v>0</v>
          </cell>
          <cell r="Q945" t="str">
            <v/>
          </cell>
          <cell r="R945" t="str">
            <v>N</v>
          </cell>
          <cell r="S945">
            <v>0</v>
          </cell>
          <cell r="T945" t="str">
            <v/>
          </cell>
          <cell r="U945" t="str">
            <v>N</v>
          </cell>
          <cell r="V945">
            <v>0</v>
          </cell>
          <cell r="W945" t="str">
            <v/>
          </cell>
          <cell r="X945" t="str">
            <v>N</v>
          </cell>
          <cell r="Y945">
            <v>0</v>
          </cell>
          <cell r="Z945">
            <v>0</v>
          </cell>
          <cell r="AA945" t="b">
            <v>0</v>
          </cell>
          <cell r="AB945" t="str">
            <v/>
          </cell>
          <cell r="AC945" t="str">
            <v/>
          </cell>
          <cell r="AD945" t="str">
            <v>EG704</v>
          </cell>
          <cell r="AE945">
            <v>0</v>
          </cell>
          <cell r="AG945">
            <v>493</v>
          </cell>
          <cell r="AH945" t="str">
            <v>EG704</v>
          </cell>
        </row>
        <row r="946">
          <cell r="B946" t="str">
            <v>AH456</v>
          </cell>
          <cell r="C946" t="str">
            <v>Allie</v>
          </cell>
          <cell r="D946" t="str">
            <v>Hearne</v>
          </cell>
          <cell r="E946" t="str">
            <v>UCL</v>
          </cell>
          <cell r="F946" t="str">
            <v>UCL</v>
          </cell>
          <cell r="G946" t="str">
            <v>Female</v>
          </cell>
          <cell r="H946" t="str">
            <v>N</v>
          </cell>
          <cell r="I946" t="str">
            <v>Student</v>
          </cell>
          <cell r="J946">
            <v>0</v>
          </cell>
          <cell r="K946" t="str">
            <v/>
          </cell>
          <cell r="L946" t="str">
            <v>N</v>
          </cell>
          <cell r="M946">
            <v>0</v>
          </cell>
          <cell r="N946" t="str">
            <v/>
          </cell>
          <cell r="O946" t="str">
            <v>N</v>
          </cell>
          <cell r="P946">
            <v>0</v>
          </cell>
          <cell r="Q946" t="str">
            <v/>
          </cell>
          <cell r="R946" t="str">
            <v>N</v>
          </cell>
          <cell r="S946">
            <v>0</v>
          </cell>
          <cell r="T946" t="str">
            <v/>
          </cell>
          <cell r="U946" t="str">
            <v>N</v>
          </cell>
          <cell r="V946">
            <v>0</v>
          </cell>
          <cell r="W946" t="str">
            <v/>
          </cell>
          <cell r="X946" t="str">
            <v>N</v>
          </cell>
          <cell r="Y946">
            <v>0</v>
          </cell>
          <cell r="Z946">
            <v>0</v>
          </cell>
          <cell r="AA946" t="b">
            <v>0</v>
          </cell>
          <cell r="AB946" t="str">
            <v/>
          </cell>
          <cell r="AC946" t="str">
            <v/>
          </cell>
          <cell r="AD946" t="str">
            <v>AH456</v>
          </cell>
          <cell r="AE946">
            <v>0</v>
          </cell>
          <cell r="AG946">
            <v>494</v>
          </cell>
          <cell r="AH946" t="str">
            <v>AH456</v>
          </cell>
        </row>
        <row r="947">
          <cell r="B947" t="str">
            <v>JJ264</v>
          </cell>
          <cell r="C947" t="str">
            <v>Jasper</v>
          </cell>
          <cell r="D947" t="str">
            <v>Johnson</v>
          </cell>
          <cell r="E947" t="str">
            <v>Brunel</v>
          </cell>
          <cell r="F947" t="str">
            <v>Brunel</v>
          </cell>
          <cell r="G947" t="str">
            <v>Male</v>
          </cell>
          <cell r="H947" t="str">
            <v>N</v>
          </cell>
          <cell r="I947" t="str">
            <v>Student</v>
          </cell>
          <cell r="J947">
            <v>0</v>
          </cell>
          <cell r="K947" t="str">
            <v/>
          </cell>
          <cell r="L947" t="str">
            <v>N</v>
          </cell>
          <cell r="M947">
            <v>0</v>
          </cell>
          <cell r="N947" t="str">
            <v/>
          </cell>
          <cell r="O947" t="str">
            <v>N</v>
          </cell>
          <cell r="P947">
            <v>0</v>
          </cell>
          <cell r="Q947" t="str">
            <v/>
          </cell>
          <cell r="R947" t="str">
            <v>N</v>
          </cell>
          <cell r="S947">
            <v>0</v>
          </cell>
          <cell r="T947" t="str">
            <v/>
          </cell>
          <cell r="U947" t="str">
            <v>N</v>
          </cell>
          <cell r="V947">
            <v>0</v>
          </cell>
          <cell r="W947" t="str">
            <v/>
          </cell>
          <cell r="X947" t="str">
            <v>N</v>
          </cell>
          <cell r="Y947">
            <v>0</v>
          </cell>
          <cell r="Z947">
            <v>0</v>
          </cell>
          <cell r="AA947">
            <v>0</v>
          </cell>
          <cell r="AB947">
            <v>115</v>
          </cell>
          <cell r="AC947">
            <v>671</v>
          </cell>
          <cell r="AD947" t="str">
            <v>JJ264</v>
          </cell>
          <cell r="AE947" t="b">
            <v>0</v>
          </cell>
          <cell r="AG947" t="str">
            <v/>
          </cell>
          <cell r="AH947" t="str">
            <v>JJ264</v>
          </cell>
        </row>
        <row r="948">
          <cell r="B948" t="str">
            <v>CP616</v>
          </cell>
          <cell r="C948" t="str">
            <v>Charlotte</v>
          </cell>
          <cell r="D948" t="str">
            <v>Paisley</v>
          </cell>
          <cell r="E948" t="str">
            <v>UCL</v>
          </cell>
          <cell r="F948" t="str">
            <v>UCL</v>
          </cell>
          <cell r="G948" t="str">
            <v>Female</v>
          </cell>
          <cell r="H948" t="str">
            <v>N</v>
          </cell>
          <cell r="I948" t="str">
            <v>Student</v>
          </cell>
          <cell r="J948">
            <v>0</v>
          </cell>
          <cell r="K948" t="str">
            <v/>
          </cell>
          <cell r="L948" t="str">
            <v>N</v>
          </cell>
          <cell r="M948">
            <v>0</v>
          </cell>
          <cell r="N948" t="str">
            <v/>
          </cell>
          <cell r="O948" t="str">
            <v>N</v>
          </cell>
          <cell r="P948">
            <v>0</v>
          </cell>
          <cell r="Q948" t="str">
            <v/>
          </cell>
          <cell r="R948" t="str">
            <v>N</v>
          </cell>
          <cell r="S948">
            <v>0</v>
          </cell>
          <cell r="T948" t="str">
            <v/>
          </cell>
          <cell r="U948" t="str">
            <v>N</v>
          </cell>
          <cell r="V948">
            <v>0</v>
          </cell>
          <cell r="W948" t="str">
            <v/>
          </cell>
          <cell r="X948" t="str">
            <v>N</v>
          </cell>
          <cell r="Y948">
            <v>0</v>
          </cell>
          <cell r="Z948">
            <v>0</v>
          </cell>
          <cell r="AA948" t="b">
            <v>0</v>
          </cell>
          <cell r="AB948" t="str">
            <v/>
          </cell>
          <cell r="AC948" t="str">
            <v/>
          </cell>
          <cell r="AD948" t="str">
            <v>CP616</v>
          </cell>
          <cell r="AE948">
            <v>0</v>
          </cell>
          <cell r="AG948">
            <v>495</v>
          </cell>
          <cell r="AH948" t="str">
            <v>CP616</v>
          </cell>
        </row>
        <row r="949">
          <cell r="B949" t="str">
            <v>WH435</v>
          </cell>
          <cell r="C949" t="str">
            <v>William</v>
          </cell>
          <cell r="D949" t="str">
            <v>Hayward</v>
          </cell>
          <cell r="E949" t="str">
            <v>Reading</v>
          </cell>
          <cell r="F949" t="str">
            <v>Reading</v>
          </cell>
          <cell r="G949" t="str">
            <v>Male</v>
          </cell>
          <cell r="H949" t="str">
            <v>N</v>
          </cell>
          <cell r="I949" t="str">
            <v>Student</v>
          </cell>
          <cell r="J949">
            <v>0</v>
          </cell>
          <cell r="K949" t="str">
            <v/>
          </cell>
          <cell r="L949" t="str">
            <v>N</v>
          </cell>
          <cell r="M949">
            <v>0</v>
          </cell>
          <cell r="N949" t="str">
            <v/>
          </cell>
          <cell r="O949" t="str">
            <v>N</v>
          </cell>
          <cell r="P949">
            <v>0</v>
          </cell>
          <cell r="Q949" t="str">
            <v/>
          </cell>
          <cell r="R949" t="str">
            <v>N</v>
          </cell>
          <cell r="S949">
            <v>0</v>
          </cell>
          <cell r="T949" t="str">
            <v/>
          </cell>
          <cell r="U949" t="str">
            <v>N</v>
          </cell>
          <cell r="V949">
            <v>0</v>
          </cell>
          <cell r="W949" t="str">
            <v/>
          </cell>
          <cell r="X949" t="str">
            <v>N</v>
          </cell>
          <cell r="Y949">
            <v>0</v>
          </cell>
          <cell r="Z949">
            <v>0</v>
          </cell>
          <cell r="AA949">
            <v>0</v>
          </cell>
          <cell r="AB949">
            <v>115</v>
          </cell>
          <cell r="AC949">
            <v>672</v>
          </cell>
          <cell r="AD949" t="str">
            <v>WH435</v>
          </cell>
          <cell r="AE949" t="b">
            <v>0</v>
          </cell>
          <cell r="AG949" t="str">
            <v/>
          </cell>
          <cell r="AH949" t="str">
            <v>WH435</v>
          </cell>
        </row>
        <row r="950">
          <cell r="B950" t="str">
            <v>DE396</v>
          </cell>
          <cell r="C950" t="str">
            <v>Douglas</v>
          </cell>
          <cell r="D950" t="str">
            <v>Eveleigh</v>
          </cell>
          <cell r="E950" t="str">
            <v>KCL</v>
          </cell>
          <cell r="F950" t="str">
            <v>King's</v>
          </cell>
          <cell r="G950" t="str">
            <v>Male</v>
          </cell>
          <cell r="H950" t="str">
            <v>N</v>
          </cell>
          <cell r="I950" t="str">
            <v>Student</v>
          </cell>
          <cell r="J950">
            <v>0</v>
          </cell>
          <cell r="K950" t="str">
            <v/>
          </cell>
          <cell r="L950" t="str">
            <v>N</v>
          </cell>
          <cell r="M950">
            <v>0</v>
          </cell>
          <cell r="N950" t="str">
            <v/>
          </cell>
          <cell r="O950" t="str">
            <v>N</v>
          </cell>
          <cell r="P950">
            <v>0</v>
          </cell>
          <cell r="Q950" t="str">
            <v/>
          </cell>
          <cell r="R950" t="str">
            <v>N</v>
          </cell>
          <cell r="S950">
            <v>0</v>
          </cell>
          <cell r="T950" t="str">
            <v/>
          </cell>
          <cell r="U950" t="str">
            <v>N</v>
          </cell>
          <cell r="V950">
            <v>0</v>
          </cell>
          <cell r="W950" t="str">
            <v/>
          </cell>
          <cell r="X950" t="str">
            <v>N</v>
          </cell>
          <cell r="Y950">
            <v>0</v>
          </cell>
          <cell r="Z950">
            <v>0</v>
          </cell>
          <cell r="AA950">
            <v>0</v>
          </cell>
          <cell r="AB950">
            <v>115</v>
          </cell>
          <cell r="AC950">
            <v>673</v>
          </cell>
          <cell r="AD950" t="str">
            <v>DE396</v>
          </cell>
          <cell r="AE950" t="b">
            <v>0</v>
          </cell>
          <cell r="AG950" t="str">
            <v/>
          </cell>
          <cell r="AH950" t="str">
            <v>DE396</v>
          </cell>
        </row>
        <row r="951">
          <cell r="B951" t="str">
            <v>AT423</v>
          </cell>
          <cell r="C951" t="str">
            <v>Arran</v>
          </cell>
          <cell r="D951" t="str">
            <v>Turton-Phillips</v>
          </cell>
          <cell r="E951" t="str">
            <v>KCL</v>
          </cell>
          <cell r="F951" t="str">
            <v>King's</v>
          </cell>
          <cell r="G951" t="str">
            <v>Male</v>
          </cell>
          <cell r="H951" t="str">
            <v>N</v>
          </cell>
          <cell r="I951" t="str">
            <v>Student</v>
          </cell>
          <cell r="J951">
            <v>0</v>
          </cell>
          <cell r="K951" t="str">
            <v/>
          </cell>
          <cell r="L951" t="str">
            <v>N</v>
          </cell>
          <cell r="M951">
            <v>0</v>
          </cell>
          <cell r="N951" t="str">
            <v/>
          </cell>
          <cell r="O951" t="str">
            <v>N</v>
          </cell>
          <cell r="P951">
            <v>0</v>
          </cell>
          <cell r="Q951" t="str">
            <v/>
          </cell>
          <cell r="R951" t="str">
            <v>N</v>
          </cell>
          <cell r="S951">
            <v>0</v>
          </cell>
          <cell r="T951" t="str">
            <v/>
          </cell>
          <cell r="U951" t="str">
            <v>N</v>
          </cell>
          <cell r="V951">
            <v>0</v>
          </cell>
          <cell r="W951" t="str">
            <v/>
          </cell>
          <cell r="X951" t="str">
            <v>N</v>
          </cell>
          <cell r="Y951">
            <v>0</v>
          </cell>
          <cell r="Z951">
            <v>0</v>
          </cell>
          <cell r="AA951">
            <v>0</v>
          </cell>
          <cell r="AB951">
            <v>115</v>
          </cell>
          <cell r="AC951">
            <v>674</v>
          </cell>
          <cell r="AD951" t="str">
            <v>AT423</v>
          </cell>
          <cell r="AE951" t="b">
            <v>0</v>
          </cell>
          <cell r="AG951" t="str">
            <v/>
          </cell>
          <cell r="AH951" t="str">
            <v>AT423</v>
          </cell>
        </row>
        <row r="952">
          <cell r="B952" t="str">
            <v>WG179</v>
          </cell>
          <cell r="C952" t="str">
            <v>Will</v>
          </cell>
          <cell r="D952" t="str">
            <v>Griffiths</v>
          </cell>
          <cell r="E952" t="str">
            <v>KCL</v>
          </cell>
          <cell r="F952" t="str">
            <v>King's</v>
          </cell>
          <cell r="G952" t="str">
            <v>Male</v>
          </cell>
          <cell r="H952" t="str">
            <v>N</v>
          </cell>
          <cell r="I952" t="str">
            <v>Student</v>
          </cell>
          <cell r="J952">
            <v>0</v>
          </cell>
          <cell r="K952" t="str">
            <v/>
          </cell>
          <cell r="L952" t="str">
            <v>N</v>
          </cell>
          <cell r="M952">
            <v>0</v>
          </cell>
          <cell r="N952" t="str">
            <v/>
          </cell>
          <cell r="O952" t="str">
            <v>N</v>
          </cell>
          <cell r="P952">
            <v>0</v>
          </cell>
          <cell r="Q952" t="str">
            <v/>
          </cell>
          <cell r="R952" t="str">
            <v>N</v>
          </cell>
          <cell r="S952">
            <v>0</v>
          </cell>
          <cell r="T952" t="str">
            <v/>
          </cell>
          <cell r="U952" t="str">
            <v>N</v>
          </cell>
          <cell r="V952">
            <v>0</v>
          </cell>
          <cell r="W952" t="str">
            <v/>
          </cell>
          <cell r="X952" t="str">
            <v>N</v>
          </cell>
          <cell r="Y952">
            <v>0</v>
          </cell>
          <cell r="Z952">
            <v>0</v>
          </cell>
          <cell r="AA952">
            <v>0</v>
          </cell>
          <cell r="AB952">
            <v>115</v>
          </cell>
          <cell r="AC952">
            <v>675</v>
          </cell>
          <cell r="AD952" t="str">
            <v>WG179</v>
          </cell>
          <cell r="AE952" t="b">
            <v>0</v>
          </cell>
          <cell r="AG952" t="str">
            <v/>
          </cell>
          <cell r="AH952" t="str">
            <v>WG179</v>
          </cell>
        </row>
        <row r="953">
          <cell r="B953" t="str">
            <v>xZ793</v>
          </cell>
          <cell r="C953" t="str">
            <v>xy</v>
          </cell>
          <cell r="D953" t="str">
            <v>Z</v>
          </cell>
          <cell r="E953" t="str">
            <v>KCL</v>
          </cell>
          <cell r="F953" t="str">
            <v>King's</v>
          </cell>
          <cell r="G953" t="str">
            <v>Female</v>
          </cell>
          <cell r="H953" t="str">
            <v>N</v>
          </cell>
          <cell r="I953" t="str">
            <v>Student</v>
          </cell>
          <cell r="J953">
            <v>0</v>
          </cell>
          <cell r="K953" t="str">
            <v/>
          </cell>
          <cell r="L953" t="str">
            <v>N</v>
          </cell>
          <cell r="M953">
            <v>0</v>
          </cell>
          <cell r="N953" t="str">
            <v/>
          </cell>
          <cell r="O953" t="str">
            <v>N</v>
          </cell>
          <cell r="P953">
            <v>0</v>
          </cell>
          <cell r="Q953" t="str">
            <v/>
          </cell>
          <cell r="R953" t="str">
            <v>N</v>
          </cell>
          <cell r="S953">
            <v>0</v>
          </cell>
          <cell r="T953" t="str">
            <v/>
          </cell>
          <cell r="U953" t="str">
            <v>N</v>
          </cell>
          <cell r="V953">
            <v>0</v>
          </cell>
          <cell r="W953" t="str">
            <v/>
          </cell>
          <cell r="X953" t="str">
            <v>N</v>
          </cell>
          <cell r="Y953">
            <v>0</v>
          </cell>
          <cell r="Z953">
            <v>0</v>
          </cell>
          <cell r="AA953" t="b">
            <v>0</v>
          </cell>
          <cell r="AB953" t="str">
            <v/>
          </cell>
          <cell r="AC953" t="str">
            <v/>
          </cell>
          <cell r="AD953" t="str">
            <v>xZ793</v>
          </cell>
          <cell r="AE953">
            <v>0</v>
          </cell>
          <cell r="AG953">
            <v>496</v>
          </cell>
          <cell r="AH953" t="str">
            <v>xZ793</v>
          </cell>
        </row>
        <row r="954">
          <cell r="B954" t="str">
            <v>AE796</v>
          </cell>
          <cell r="C954" t="str">
            <v>Anna</v>
          </cell>
          <cell r="D954" t="str">
            <v>Evetovits</v>
          </cell>
          <cell r="E954" t="str">
            <v>KCL</v>
          </cell>
          <cell r="F954" t="str">
            <v>King's</v>
          </cell>
          <cell r="G954" t="str">
            <v>Female</v>
          </cell>
          <cell r="H954" t="str">
            <v>N</v>
          </cell>
          <cell r="I954" t="str">
            <v>Student</v>
          </cell>
          <cell r="J954">
            <v>0</v>
          </cell>
          <cell r="K954" t="str">
            <v/>
          </cell>
          <cell r="L954" t="str">
            <v>N</v>
          </cell>
          <cell r="M954">
            <v>0</v>
          </cell>
          <cell r="N954" t="str">
            <v/>
          </cell>
          <cell r="O954" t="str">
            <v>N</v>
          </cell>
          <cell r="P954">
            <v>0</v>
          </cell>
          <cell r="Q954" t="str">
            <v/>
          </cell>
          <cell r="R954" t="str">
            <v>N</v>
          </cell>
          <cell r="S954">
            <v>0</v>
          </cell>
          <cell r="T954" t="str">
            <v/>
          </cell>
          <cell r="U954" t="str">
            <v>N</v>
          </cell>
          <cell r="V954">
            <v>0</v>
          </cell>
          <cell r="W954" t="str">
            <v/>
          </cell>
          <cell r="X954" t="str">
            <v>N</v>
          </cell>
          <cell r="Y954">
            <v>0</v>
          </cell>
          <cell r="Z954">
            <v>0</v>
          </cell>
          <cell r="AA954" t="b">
            <v>0</v>
          </cell>
          <cell r="AB954" t="str">
            <v/>
          </cell>
          <cell r="AC954" t="str">
            <v/>
          </cell>
          <cell r="AD954" t="str">
            <v>AE796</v>
          </cell>
          <cell r="AE954">
            <v>0</v>
          </cell>
          <cell r="AG954">
            <v>497</v>
          </cell>
          <cell r="AH954" t="str">
            <v>AE796</v>
          </cell>
        </row>
        <row r="955">
          <cell r="B955" t="str">
            <v>AC817</v>
          </cell>
          <cell r="C955" t="str">
            <v>Adam</v>
          </cell>
          <cell r="D955" t="str">
            <v>Crawford</v>
          </cell>
          <cell r="E955" t="str">
            <v>Brunel</v>
          </cell>
          <cell r="F955" t="str">
            <v>Brunel</v>
          </cell>
          <cell r="G955" t="str">
            <v>Male</v>
          </cell>
          <cell r="H955" t="str">
            <v>N</v>
          </cell>
          <cell r="I955" t="str">
            <v>Student</v>
          </cell>
          <cell r="J955">
            <v>0</v>
          </cell>
          <cell r="K955" t="str">
            <v/>
          </cell>
          <cell r="L955" t="str">
            <v>N</v>
          </cell>
          <cell r="M955">
            <v>0</v>
          </cell>
          <cell r="N955" t="str">
            <v/>
          </cell>
          <cell r="O955" t="str">
            <v>N</v>
          </cell>
          <cell r="P955">
            <v>0</v>
          </cell>
          <cell r="Q955" t="str">
            <v/>
          </cell>
          <cell r="R955" t="str">
            <v>N</v>
          </cell>
          <cell r="S955">
            <v>0</v>
          </cell>
          <cell r="T955" t="str">
            <v/>
          </cell>
          <cell r="U955" t="str">
            <v>N</v>
          </cell>
          <cell r="V955">
            <v>0</v>
          </cell>
          <cell r="W955" t="str">
            <v/>
          </cell>
          <cell r="X955" t="str">
            <v>N</v>
          </cell>
          <cell r="Y955">
            <v>0</v>
          </cell>
          <cell r="Z955">
            <v>0</v>
          </cell>
          <cell r="AA955">
            <v>0</v>
          </cell>
          <cell r="AB955">
            <v>115</v>
          </cell>
          <cell r="AC955">
            <v>676</v>
          </cell>
          <cell r="AD955" t="str">
            <v>AC817</v>
          </cell>
          <cell r="AE955" t="b">
            <v>0</v>
          </cell>
          <cell r="AG955" t="str">
            <v/>
          </cell>
          <cell r="AH955" t="str">
            <v>AC817</v>
          </cell>
        </row>
        <row r="956">
          <cell r="B956" t="str">
            <v>Th475</v>
          </cell>
          <cell r="C956" t="str">
            <v>Thomas</v>
          </cell>
          <cell r="D956" t="str">
            <v>Horrex</v>
          </cell>
          <cell r="E956" t="str">
            <v>Brunel</v>
          </cell>
          <cell r="F956" t="str">
            <v>Brunel</v>
          </cell>
          <cell r="G956" t="str">
            <v>Male</v>
          </cell>
          <cell r="H956" t="str">
            <v>N</v>
          </cell>
          <cell r="I956" t="str">
            <v>Student</v>
          </cell>
          <cell r="J956">
            <v>0</v>
          </cell>
          <cell r="K956" t="str">
            <v/>
          </cell>
          <cell r="L956" t="str">
            <v>N</v>
          </cell>
          <cell r="M956">
            <v>0</v>
          </cell>
          <cell r="N956" t="str">
            <v/>
          </cell>
          <cell r="O956" t="str">
            <v>N</v>
          </cell>
          <cell r="P956">
            <v>0</v>
          </cell>
          <cell r="Q956" t="str">
            <v/>
          </cell>
          <cell r="R956" t="str">
            <v>N</v>
          </cell>
          <cell r="S956">
            <v>0</v>
          </cell>
          <cell r="T956" t="str">
            <v/>
          </cell>
          <cell r="U956" t="str">
            <v>N</v>
          </cell>
          <cell r="V956">
            <v>0</v>
          </cell>
          <cell r="W956" t="str">
            <v/>
          </cell>
          <cell r="X956" t="str">
            <v>N</v>
          </cell>
          <cell r="Y956">
            <v>0</v>
          </cell>
          <cell r="Z956">
            <v>0</v>
          </cell>
          <cell r="AA956">
            <v>0</v>
          </cell>
          <cell r="AB956">
            <v>115</v>
          </cell>
          <cell r="AC956">
            <v>677</v>
          </cell>
          <cell r="AD956" t="str">
            <v>Th475</v>
          </cell>
          <cell r="AE956" t="b">
            <v>0</v>
          </cell>
          <cell r="AG956" t="str">
            <v/>
          </cell>
          <cell r="AH956" t="str">
            <v>Th475</v>
          </cell>
        </row>
        <row r="957">
          <cell r="B957" t="str">
            <v>EB857</v>
          </cell>
          <cell r="C957" t="str">
            <v>Emily</v>
          </cell>
          <cell r="D957" t="str">
            <v>Baker</v>
          </cell>
          <cell r="E957" t="str">
            <v>KCL</v>
          </cell>
          <cell r="F957" t="str">
            <v>King's</v>
          </cell>
          <cell r="G957" t="str">
            <v>Female</v>
          </cell>
          <cell r="H957" t="str">
            <v>N</v>
          </cell>
          <cell r="I957" t="str">
            <v>Student</v>
          </cell>
          <cell r="J957">
            <v>0</v>
          </cell>
          <cell r="K957" t="str">
            <v/>
          </cell>
          <cell r="L957" t="str">
            <v>N</v>
          </cell>
          <cell r="M957">
            <v>0</v>
          </cell>
          <cell r="N957" t="str">
            <v/>
          </cell>
          <cell r="O957" t="str">
            <v>N</v>
          </cell>
          <cell r="P957">
            <v>0</v>
          </cell>
          <cell r="Q957" t="str">
            <v/>
          </cell>
          <cell r="R957" t="str">
            <v>N</v>
          </cell>
          <cell r="S957">
            <v>0</v>
          </cell>
          <cell r="T957" t="str">
            <v/>
          </cell>
          <cell r="U957" t="str">
            <v>N</v>
          </cell>
          <cell r="V957">
            <v>0</v>
          </cell>
          <cell r="W957" t="str">
            <v/>
          </cell>
          <cell r="X957" t="str">
            <v>N</v>
          </cell>
          <cell r="Y957">
            <v>0</v>
          </cell>
          <cell r="Z957">
            <v>0</v>
          </cell>
          <cell r="AA957" t="b">
            <v>0</v>
          </cell>
          <cell r="AB957" t="str">
            <v/>
          </cell>
          <cell r="AC957" t="str">
            <v/>
          </cell>
          <cell r="AD957" t="str">
            <v>EB857</v>
          </cell>
          <cell r="AE957">
            <v>0</v>
          </cell>
          <cell r="AG957">
            <v>498</v>
          </cell>
          <cell r="AH957" t="str">
            <v>EB857</v>
          </cell>
        </row>
        <row r="958">
          <cell r="B958" t="str">
            <v>RA183</v>
          </cell>
          <cell r="C958" t="str">
            <v>Ruth</v>
          </cell>
          <cell r="D958" t="str">
            <v>Allen</v>
          </cell>
          <cell r="E958" t="str">
            <v>KCL</v>
          </cell>
          <cell r="F958" t="str">
            <v>King's</v>
          </cell>
          <cell r="G958" t="str">
            <v>Female</v>
          </cell>
          <cell r="H958" t="str">
            <v>N</v>
          </cell>
          <cell r="I958" t="str">
            <v>Student</v>
          </cell>
          <cell r="J958">
            <v>0</v>
          </cell>
          <cell r="K958" t="str">
            <v/>
          </cell>
          <cell r="L958" t="str">
            <v>N</v>
          </cell>
          <cell r="M958">
            <v>0</v>
          </cell>
          <cell r="N958" t="str">
            <v/>
          </cell>
          <cell r="O958" t="str">
            <v>N</v>
          </cell>
          <cell r="P958">
            <v>0</v>
          </cell>
          <cell r="Q958" t="str">
            <v/>
          </cell>
          <cell r="R958" t="str">
            <v>N</v>
          </cell>
          <cell r="S958">
            <v>0</v>
          </cell>
          <cell r="T958" t="str">
            <v/>
          </cell>
          <cell r="U958" t="str">
            <v>N</v>
          </cell>
          <cell r="V958">
            <v>0</v>
          </cell>
          <cell r="W958" t="str">
            <v/>
          </cell>
          <cell r="X958" t="str">
            <v>N</v>
          </cell>
          <cell r="Y958">
            <v>0</v>
          </cell>
          <cell r="Z958">
            <v>0</v>
          </cell>
          <cell r="AA958" t="b">
            <v>0</v>
          </cell>
          <cell r="AB958" t="str">
            <v/>
          </cell>
          <cell r="AC958" t="str">
            <v/>
          </cell>
          <cell r="AD958" t="str">
            <v>RA183</v>
          </cell>
          <cell r="AE958">
            <v>0</v>
          </cell>
          <cell r="AG958">
            <v>499</v>
          </cell>
          <cell r="AH958" t="str">
            <v>RA183</v>
          </cell>
        </row>
        <row r="959">
          <cell r="B959" t="str">
            <v>JK429</v>
          </cell>
          <cell r="C959" t="str">
            <v>Jonny</v>
          </cell>
          <cell r="D959" t="str">
            <v>Keogh</v>
          </cell>
          <cell r="E959" t="str">
            <v>Essex</v>
          </cell>
          <cell r="F959" t="str">
            <v>Essex</v>
          </cell>
          <cell r="G959" t="str">
            <v>Male</v>
          </cell>
          <cell r="H959" t="str">
            <v>N</v>
          </cell>
          <cell r="I959" t="str">
            <v>Student</v>
          </cell>
          <cell r="J959">
            <v>0</v>
          </cell>
          <cell r="K959" t="str">
            <v/>
          </cell>
          <cell r="L959" t="str">
            <v>N</v>
          </cell>
          <cell r="M959">
            <v>0</v>
          </cell>
          <cell r="N959" t="str">
            <v/>
          </cell>
          <cell r="O959" t="str">
            <v>N</v>
          </cell>
          <cell r="P959">
            <v>0</v>
          </cell>
          <cell r="Q959" t="str">
            <v/>
          </cell>
          <cell r="R959" t="str">
            <v>N</v>
          </cell>
          <cell r="S959">
            <v>0</v>
          </cell>
          <cell r="T959" t="str">
            <v/>
          </cell>
          <cell r="U959" t="str">
            <v>N</v>
          </cell>
          <cell r="V959">
            <v>0</v>
          </cell>
          <cell r="W959" t="str">
            <v/>
          </cell>
          <cell r="X959" t="str">
            <v>N</v>
          </cell>
          <cell r="Y959">
            <v>0</v>
          </cell>
          <cell r="Z959">
            <v>0</v>
          </cell>
          <cell r="AA959">
            <v>0</v>
          </cell>
          <cell r="AB959">
            <v>115</v>
          </cell>
          <cell r="AC959">
            <v>678</v>
          </cell>
          <cell r="AD959" t="str">
            <v>JK429</v>
          </cell>
          <cell r="AE959" t="b">
            <v>0</v>
          </cell>
          <cell r="AG959" t="str">
            <v/>
          </cell>
          <cell r="AH959" t="str">
            <v>JK429</v>
          </cell>
        </row>
        <row r="960">
          <cell r="B960" t="str">
            <v>SC729</v>
          </cell>
          <cell r="C960" t="str">
            <v>Sanket</v>
          </cell>
          <cell r="D960" t="str">
            <v>Chawla</v>
          </cell>
          <cell r="E960" t="str">
            <v>Reading</v>
          </cell>
          <cell r="F960" t="str">
            <v>Reading</v>
          </cell>
          <cell r="G960" t="str">
            <v>Male</v>
          </cell>
          <cell r="H960" t="str">
            <v>N</v>
          </cell>
          <cell r="I960" t="str">
            <v>Student</v>
          </cell>
          <cell r="J960">
            <v>0</v>
          </cell>
          <cell r="K960" t="str">
            <v/>
          </cell>
          <cell r="L960" t="str">
            <v>N</v>
          </cell>
          <cell r="M960">
            <v>0</v>
          </cell>
          <cell r="N960" t="str">
            <v/>
          </cell>
          <cell r="O960" t="str">
            <v>N</v>
          </cell>
          <cell r="P960">
            <v>0</v>
          </cell>
          <cell r="Q960" t="str">
            <v/>
          </cell>
          <cell r="R960" t="str">
            <v>N</v>
          </cell>
          <cell r="S960">
            <v>0</v>
          </cell>
          <cell r="T960" t="str">
            <v/>
          </cell>
          <cell r="U960" t="str">
            <v>N</v>
          </cell>
          <cell r="V960">
            <v>0</v>
          </cell>
          <cell r="W960" t="str">
            <v/>
          </cell>
          <cell r="X960" t="str">
            <v>N</v>
          </cell>
          <cell r="Y960">
            <v>0</v>
          </cell>
          <cell r="Z960">
            <v>0</v>
          </cell>
          <cell r="AA960">
            <v>0</v>
          </cell>
          <cell r="AB960">
            <v>115</v>
          </cell>
          <cell r="AC960">
            <v>679</v>
          </cell>
          <cell r="AD960" t="str">
            <v>SC729</v>
          </cell>
          <cell r="AE960" t="b">
            <v>0</v>
          </cell>
          <cell r="AG960" t="str">
            <v/>
          </cell>
          <cell r="AH960" t="str">
            <v>SC729</v>
          </cell>
        </row>
        <row r="961">
          <cell r="B961" t="str">
            <v>SO982</v>
          </cell>
          <cell r="C961" t="str">
            <v>Sarah </v>
          </cell>
          <cell r="D961" t="str">
            <v>Ogbedobor </v>
          </cell>
          <cell r="E961" t="str">
            <v>Essex</v>
          </cell>
          <cell r="F961" t="str">
            <v>Essex</v>
          </cell>
          <cell r="G961" t="str">
            <v>Female</v>
          </cell>
          <cell r="H961" t="str">
            <v>N</v>
          </cell>
          <cell r="I961" t="str">
            <v>Student</v>
          </cell>
          <cell r="J961">
            <v>0</v>
          </cell>
          <cell r="K961" t="str">
            <v/>
          </cell>
          <cell r="L961" t="str">
            <v>N</v>
          </cell>
          <cell r="M961">
            <v>0</v>
          </cell>
          <cell r="N961" t="str">
            <v/>
          </cell>
          <cell r="O961" t="str">
            <v>N</v>
          </cell>
          <cell r="P961">
            <v>0</v>
          </cell>
          <cell r="Q961" t="str">
            <v/>
          </cell>
          <cell r="R961" t="str">
            <v>N</v>
          </cell>
          <cell r="S961">
            <v>0</v>
          </cell>
          <cell r="T961" t="str">
            <v/>
          </cell>
          <cell r="U961" t="str">
            <v>N</v>
          </cell>
          <cell r="V961">
            <v>0</v>
          </cell>
          <cell r="W961" t="str">
            <v/>
          </cell>
          <cell r="X961" t="str">
            <v>N</v>
          </cell>
          <cell r="Y961">
            <v>0</v>
          </cell>
          <cell r="Z961">
            <v>0</v>
          </cell>
          <cell r="AA961" t="b">
            <v>0</v>
          </cell>
          <cell r="AB961" t="str">
            <v/>
          </cell>
          <cell r="AC961" t="str">
            <v/>
          </cell>
          <cell r="AD961" t="str">
            <v>SO982</v>
          </cell>
          <cell r="AE961">
            <v>0</v>
          </cell>
          <cell r="AG961">
            <v>500</v>
          </cell>
          <cell r="AH961" t="str">
            <v>SO982</v>
          </cell>
        </row>
        <row r="962">
          <cell r="B962" t="str">
            <v>LH599</v>
          </cell>
          <cell r="C962" t="str">
            <v>Laurence</v>
          </cell>
          <cell r="D962" t="str">
            <v>Heyes</v>
          </cell>
          <cell r="E962" t="str">
            <v>SOAS</v>
          </cell>
          <cell r="F962" t="str">
            <v>SOAS</v>
          </cell>
          <cell r="G962" t="str">
            <v>Male</v>
          </cell>
          <cell r="H962" t="str">
            <v>N</v>
          </cell>
          <cell r="I962" t="str">
            <v>Student</v>
          </cell>
          <cell r="J962">
            <v>0</v>
          </cell>
          <cell r="K962" t="str">
            <v/>
          </cell>
          <cell r="L962" t="str">
            <v>N</v>
          </cell>
          <cell r="M962">
            <v>0</v>
          </cell>
          <cell r="N962" t="str">
            <v/>
          </cell>
          <cell r="O962" t="str">
            <v>N</v>
          </cell>
          <cell r="P962">
            <v>0</v>
          </cell>
          <cell r="Q962" t="str">
            <v/>
          </cell>
          <cell r="R962" t="str">
            <v>N</v>
          </cell>
          <cell r="S962">
            <v>0</v>
          </cell>
          <cell r="T962" t="str">
            <v/>
          </cell>
          <cell r="U962" t="str">
            <v>N</v>
          </cell>
          <cell r="V962">
            <v>0</v>
          </cell>
          <cell r="W962" t="str">
            <v/>
          </cell>
          <cell r="X962" t="str">
            <v>N</v>
          </cell>
          <cell r="Y962">
            <v>0</v>
          </cell>
          <cell r="Z962">
            <v>0</v>
          </cell>
          <cell r="AA962">
            <v>0</v>
          </cell>
          <cell r="AB962">
            <v>115</v>
          </cell>
          <cell r="AC962">
            <v>680</v>
          </cell>
          <cell r="AD962" t="str">
            <v>LH599</v>
          </cell>
          <cell r="AE962" t="b">
            <v>0</v>
          </cell>
          <cell r="AG962" t="str">
            <v/>
          </cell>
          <cell r="AH962" t="str">
            <v>LH599</v>
          </cell>
        </row>
        <row r="963">
          <cell r="B963" t="str">
            <v>AN417</v>
          </cell>
          <cell r="C963" t="str">
            <v>Alice</v>
          </cell>
          <cell r="D963" t="str">
            <v>Newman</v>
          </cell>
          <cell r="E963" t="str">
            <v>KCL</v>
          </cell>
          <cell r="F963" t="str">
            <v>King's</v>
          </cell>
          <cell r="G963" t="str">
            <v>Female</v>
          </cell>
          <cell r="H963" t="str">
            <v>N</v>
          </cell>
          <cell r="I963" t="str">
            <v>Student</v>
          </cell>
          <cell r="J963">
            <v>0</v>
          </cell>
          <cell r="K963" t="str">
            <v/>
          </cell>
          <cell r="L963" t="str">
            <v>N</v>
          </cell>
          <cell r="M963">
            <v>0</v>
          </cell>
          <cell r="N963" t="str">
            <v/>
          </cell>
          <cell r="O963" t="str">
            <v>N</v>
          </cell>
          <cell r="P963">
            <v>0</v>
          </cell>
          <cell r="Q963" t="str">
            <v/>
          </cell>
          <cell r="R963" t="str">
            <v>N</v>
          </cell>
          <cell r="S963">
            <v>0</v>
          </cell>
          <cell r="T963" t="str">
            <v/>
          </cell>
          <cell r="U963" t="str">
            <v>N</v>
          </cell>
          <cell r="V963">
            <v>0</v>
          </cell>
          <cell r="W963" t="str">
            <v/>
          </cell>
          <cell r="X963" t="str">
            <v>N</v>
          </cell>
          <cell r="Y963">
            <v>0</v>
          </cell>
          <cell r="Z963">
            <v>0</v>
          </cell>
          <cell r="AA963" t="b">
            <v>0</v>
          </cell>
          <cell r="AB963" t="str">
            <v/>
          </cell>
          <cell r="AC963" t="str">
            <v/>
          </cell>
          <cell r="AD963" t="str">
            <v>AN417</v>
          </cell>
          <cell r="AE963">
            <v>0</v>
          </cell>
          <cell r="AG963">
            <v>501</v>
          </cell>
          <cell r="AH963" t="str">
            <v>AN417</v>
          </cell>
        </row>
        <row r="964">
          <cell r="B964" t="str">
            <v>HC882</v>
          </cell>
          <cell r="C964" t="str">
            <v>Heather</v>
          </cell>
          <cell r="D964" t="str">
            <v>Crowe</v>
          </cell>
          <cell r="E964" t="str">
            <v>KCL</v>
          </cell>
          <cell r="F964" t="str">
            <v>King's</v>
          </cell>
          <cell r="G964" t="str">
            <v>Female</v>
          </cell>
          <cell r="H964" t="str">
            <v>N</v>
          </cell>
          <cell r="I964" t="str">
            <v>Student</v>
          </cell>
          <cell r="J964">
            <v>0</v>
          </cell>
          <cell r="K964" t="str">
            <v/>
          </cell>
          <cell r="L964" t="str">
            <v>N</v>
          </cell>
          <cell r="M964">
            <v>0</v>
          </cell>
          <cell r="N964" t="str">
            <v/>
          </cell>
          <cell r="O964" t="str">
            <v>N</v>
          </cell>
          <cell r="P964">
            <v>0</v>
          </cell>
          <cell r="Q964" t="str">
            <v/>
          </cell>
          <cell r="R964" t="str">
            <v>N</v>
          </cell>
          <cell r="S964">
            <v>0</v>
          </cell>
          <cell r="T964" t="str">
            <v/>
          </cell>
          <cell r="U964" t="str">
            <v>N</v>
          </cell>
          <cell r="V964">
            <v>0</v>
          </cell>
          <cell r="W964" t="str">
            <v/>
          </cell>
          <cell r="X964" t="str">
            <v>N</v>
          </cell>
          <cell r="Y964">
            <v>0</v>
          </cell>
          <cell r="Z964">
            <v>0</v>
          </cell>
          <cell r="AA964" t="b">
            <v>0</v>
          </cell>
          <cell r="AB964" t="str">
            <v/>
          </cell>
          <cell r="AC964" t="str">
            <v/>
          </cell>
          <cell r="AD964" t="str">
            <v>HC882</v>
          </cell>
          <cell r="AE964">
            <v>0</v>
          </cell>
          <cell r="AG964">
            <v>502</v>
          </cell>
          <cell r="AH964" t="str">
            <v>HC882</v>
          </cell>
        </row>
        <row r="965">
          <cell r="B965" t="str">
            <v>MV286</v>
          </cell>
          <cell r="C965" t="str">
            <v>Melissa</v>
          </cell>
          <cell r="D965" t="str">
            <v>Vance</v>
          </cell>
          <cell r="E965" t="str">
            <v>KCL</v>
          </cell>
          <cell r="F965" t="str">
            <v>King's</v>
          </cell>
          <cell r="G965" t="str">
            <v>Female</v>
          </cell>
          <cell r="H965" t="str">
            <v>N</v>
          </cell>
          <cell r="I965" t="str">
            <v>Student</v>
          </cell>
          <cell r="J965">
            <v>0</v>
          </cell>
          <cell r="K965" t="str">
            <v/>
          </cell>
          <cell r="L965" t="str">
            <v>N</v>
          </cell>
          <cell r="M965">
            <v>0</v>
          </cell>
          <cell r="N965" t="str">
            <v/>
          </cell>
          <cell r="O965" t="str">
            <v>N</v>
          </cell>
          <cell r="P965">
            <v>0</v>
          </cell>
          <cell r="Q965" t="str">
            <v/>
          </cell>
          <cell r="R965" t="str">
            <v>N</v>
          </cell>
          <cell r="S965">
            <v>0</v>
          </cell>
          <cell r="T965" t="str">
            <v/>
          </cell>
          <cell r="U965" t="str">
            <v>N</v>
          </cell>
          <cell r="V965">
            <v>0</v>
          </cell>
          <cell r="W965" t="str">
            <v/>
          </cell>
          <cell r="X965" t="str">
            <v>N</v>
          </cell>
          <cell r="Y965">
            <v>0</v>
          </cell>
          <cell r="Z965">
            <v>0</v>
          </cell>
          <cell r="AA965" t="b">
            <v>0</v>
          </cell>
          <cell r="AB965" t="str">
            <v/>
          </cell>
          <cell r="AC965" t="str">
            <v/>
          </cell>
          <cell r="AD965" t="str">
            <v>MV286</v>
          </cell>
          <cell r="AE965">
            <v>0</v>
          </cell>
          <cell r="AG965">
            <v>503</v>
          </cell>
          <cell r="AH965" t="str">
            <v>MV286</v>
          </cell>
        </row>
        <row r="966">
          <cell r="B966" t="str">
            <v>AS761</v>
          </cell>
          <cell r="C966" t="str">
            <v>Anna</v>
          </cell>
          <cell r="D966" t="str">
            <v>Saukkonen</v>
          </cell>
          <cell r="E966" t="str">
            <v>KCL</v>
          </cell>
          <cell r="F966" t="str">
            <v>King's</v>
          </cell>
          <cell r="G966" t="str">
            <v>Female</v>
          </cell>
          <cell r="H966" t="str">
            <v>N</v>
          </cell>
          <cell r="I966" t="str">
            <v>Student</v>
          </cell>
          <cell r="J966">
            <v>0</v>
          </cell>
          <cell r="K966" t="str">
            <v/>
          </cell>
          <cell r="L966" t="str">
            <v>N</v>
          </cell>
          <cell r="M966">
            <v>0</v>
          </cell>
          <cell r="N966" t="str">
            <v/>
          </cell>
          <cell r="O966" t="str">
            <v>N</v>
          </cell>
          <cell r="P966">
            <v>0</v>
          </cell>
          <cell r="Q966" t="str">
            <v/>
          </cell>
          <cell r="R966" t="str">
            <v>N</v>
          </cell>
          <cell r="S966">
            <v>0</v>
          </cell>
          <cell r="T966" t="str">
            <v/>
          </cell>
          <cell r="U966" t="str">
            <v>N</v>
          </cell>
          <cell r="V966">
            <v>0</v>
          </cell>
          <cell r="W966" t="str">
            <v/>
          </cell>
          <cell r="X966" t="str">
            <v>N</v>
          </cell>
          <cell r="Y966">
            <v>0</v>
          </cell>
          <cell r="Z966">
            <v>0</v>
          </cell>
          <cell r="AA966" t="b">
            <v>0</v>
          </cell>
          <cell r="AB966" t="str">
            <v/>
          </cell>
          <cell r="AC966" t="str">
            <v/>
          </cell>
          <cell r="AD966" t="str">
            <v>AS761</v>
          </cell>
          <cell r="AE966">
            <v>0</v>
          </cell>
          <cell r="AG966">
            <v>504</v>
          </cell>
          <cell r="AH966" t="str">
            <v>AS761</v>
          </cell>
        </row>
        <row r="967">
          <cell r="B967" t="str">
            <v>JH682</v>
          </cell>
          <cell r="C967" t="str">
            <v>Jeremy</v>
          </cell>
          <cell r="D967" t="str">
            <v>Hunt</v>
          </cell>
          <cell r="E967" t="str">
            <v>UCL</v>
          </cell>
          <cell r="F967" t="str">
            <v>UCL</v>
          </cell>
          <cell r="G967" t="str">
            <v>Male</v>
          </cell>
          <cell r="H967" t="str">
            <v>N</v>
          </cell>
          <cell r="I967" t="str">
            <v>Student</v>
          </cell>
          <cell r="J967">
            <v>0</v>
          </cell>
          <cell r="K967" t="str">
            <v/>
          </cell>
          <cell r="L967" t="str">
            <v>N</v>
          </cell>
          <cell r="M967">
            <v>0</v>
          </cell>
          <cell r="N967" t="str">
            <v/>
          </cell>
          <cell r="O967" t="str">
            <v>N</v>
          </cell>
          <cell r="P967">
            <v>0</v>
          </cell>
          <cell r="Q967" t="str">
            <v/>
          </cell>
          <cell r="R967" t="str">
            <v>N</v>
          </cell>
          <cell r="S967">
            <v>0</v>
          </cell>
          <cell r="T967" t="str">
            <v/>
          </cell>
          <cell r="U967" t="str">
            <v>N</v>
          </cell>
          <cell r="V967">
            <v>0</v>
          </cell>
          <cell r="W967" t="str">
            <v/>
          </cell>
          <cell r="X967" t="str">
            <v>N</v>
          </cell>
          <cell r="Y967">
            <v>0</v>
          </cell>
          <cell r="Z967">
            <v>0</v>
          </cell>
          <cell r="AA967">
            <v>0</v>
          </cell>
          <cell r="AB967">
            <v>115</v>
          </cell>
          <cell r="AC967">
            <v>681</v>
          </cell>
          <cell r="AD967" t="str">
            <v>JH682</v>
          </cell>
          <cell r="AE967" t="b">
            <v>0</v>
          </cell>
          <cell r="AG967" t="str">
            <v/>
          </cell>
          <cell r="AH967" t="str">
            <v>JH682</v>
          </cell>
        </row>
        <row r="968">
          <cell r="B968" t="str">
            <v>OB273</v>
          </cell>
          <cell r="C968" t="str">
            <v>Oliver</v>
          </cell>
          <cell r="D968" t="str">
            <v>Barbaresi</v>
          </cell>
          <cell r="E968" t="str">
            <v>Imperial</v>
          </cell>
          <cell r="F968" t="str">
            <v>Imperial</v>
          </cell>
          <cell r="G968" t="str">
            <v>Male</v>
          </cell>
          <cell r="H968" t="str">
            <v>N</v>
          </cell>
          <cell r="I968" t="str">
            <v>Student</v>
          </cell>
          <cell r="J968">
            <v>0</v>
          </cell>
          <cell r="K968" t="str">
            <v/>
          </cell>
          <cell r="L968" t="str">
            <v>N</v>
          </cell>
          <cell r="M968">
            <v>0</v>
          </cell>
          <cell r="N968" t="str">
            <v/>
          </cell>
          <cell r="O968" t="str">
            <v>N</v>
          </cell>
          <cell r="P968">
            <v>0</v>
          </cell>
          <cell r="Q968" t="str">
            <v/>
          </cell>
          <cell r="R968" t="str">
            <v>N</v>
          </cell>
          <cell r="S968">
            <v>0</v>
          </cell>
          <cell r="T968" t="str">
            <v/>
          </cell>
          <cell r="U968" t="str">
            <v>N</v>
          </cell>
          <cell r="V968">
            <v>0</v>
          </cell>
          <cell r="W968" t="str">
            <v/>
          </cell>
          <cell r="X968" t="str">
            <v>N</v>
          </cell>
          <cell r="Y968">
            <v>0</v>
          </cell>
          <cell r="Z968">
            <v>0</v>
          </cell>
          <cell r="AA968">
            <v>0</v>
          </cell>
          <cell r="AB968">
            <v>115</v>
          </cell>
          <cell r="AC968">
            <v>682</v>
          </cell>
          <cell r="AD968" t="str">
            <v>OB273</v>
          </cell>
          <cell r="AE968" t="b">
            <v>0</v>
          </cell>
          <cell r="AG968" t="str">
            <v/>
          </cell>
          <cell r="AH968" t="str">
            <v>OB273</v>
          </cell>
        </row>
        <row r="969">
          <cell r="B969" t="str">
            <v>SL773</v>
          </cell>
          <cell r="C969" t="str">
            <v>Sophie</v>
          </cell>
          <cell r="D969" t="str">
            <v>Leiner</v>
          </cell>
          <cell r="E969" t="str">
            <v>St Georges</v>
          </cell>
          <cell r="F969" t="str">
            <v>St George's</v>
          </cell>
          <cell r="G969" t="str">
            <v>Female</v>
          </cell>
          <cell r="H969" t="str">
            <v>Y</v>
          </cell>
          <cell r="I969" t="str">
            <v>Student</v>
          </cell>
          <cell r="J969">
            <v>0</v>
          </cell>
          <cell r="K969" t="str">
            <v/>
          </cell>
          <cell r="L969" t="str">
            <v>N</v>
          </cell>
          <cell r="M969">
            <v>0</v>
          </cell>
          <cell r="N969" t="str">
            <v/>
          </cell>
          <cell r="O969" t="str">
            <v>N</v>
          </cell>
          <cell r="P969">
            <v>0</v>
          </cell>
          <cell r="Q969" t="str">
            <v/>
          </cell>
          <cell r="R969" t="str">
            <v>N</v>
          </cell>
          <cell r="S969">
            <v>0</v>
          </cell>
          <cell r="T969" t="str">
            <v/>
          </cell>
          <cell r="U969" t="str">
            <v>N</v>
          </cell>
          <cell r="V969">
            <v>0</v>
          </cell>
          <cell r="W969" t="str">
            <v/>
          </cell>
          <cell r="X969" t="str">
            <v>N</v>
          </cell>
          <cell r="Y969">
            <v>0</v>
          </cell>
          <cell r="Z969">
            <v>0</v>
          </cell>
          <cell r="AA969" t="b">
            <v>0</v>
          </cell>
          <cell r="AB969" t="str">
            <v/>
          </cell>
          <cell r="AC969" t="str">
            <v/>
          </cell>
          <cell r="AD969" t="str">
            <v>SL773</v>
          </cell>
          <cell r="AE969">
            <v>0</v>
          </cell>
          <cell r="AG969">
            <v>505</v>
          </cell>
          <cell r="AH969" t="str">
            <v>SL773</v>
          </cell>
        </row>
        <row r="970">
          <cell r="B970" t="str">
            <v>NS492</v>
          </cell>
          <cell r="C970" t="str">
            <v>Neehal</v>
          </cell>
          <cell r="D970" t="str">
            <v>Savla</v>
          </cell>
          <cell r="E970" t="str">
            <v>UCL</v>
          </cell>
          <cell r="F970" t="str">
            <v>UCL</v>
          </cell>
          <cell r="G970" t="str">
            <v>Male</v>
          </cell>
          <cell r="H970" t="str">
            <v>N</v>
          </cell>
          <cell r="I970" t="str">
            <v>Student</v>
          </cell>
          <cell r="J970">
            <v>0</v>
          </cell>
          <cell r="K970" t="str">
            <v/>
          </cell>
          <cell r="L970" t="str">
            <v>N</v>
          </cell>
          <cell r="M970">
            <v>0</v>
          </cell>
          <cell r="N970" t="str">
            <v/>
          </cell>
          <cell r="O970" t="str">
            <v>N</v>
          </cell>
          <cell r="P970">
            <v>0</v>
          </cell>
          <cell r="Q970" t="str">
            <v/>
          </cell>
          <cell r="R970" t="str">
            <v>N</v>
          </cell>
          <cell r="S970">
            <v>0</v>
          </cell>
          <cell r="T970" t="str">
            <v/>
          </cell>
          <cell r="U970" t="str">
            <v>N</v>
          </cell>
          <cell r="V970">
            <v>0</v>
          </cell>
          <cell r="W970" t="str">
            <v/>
          </cell>
          <cell r="X970" t="str">
            <v>N</v>
          </cell>
          <cell r="Y970">
            <v>0</v>
          </cell>
          <cell r="Z970">
            <v>0</v>
          </cell>
          <cell r="AA970">
            <v>0</v>
          </cell>
          <cell r="AB970">
            <v>115</v>
          </cell>
          <cell r="AC970">
            <v>683</v>
          </cell>
          <cell r="AD970" t="str">
            <v>NS492</v>
          </cell>
          <cell r="AE970" t="b">
            <v>0</v>
          </cell>
          <cell r="AG970" t="str">
            <v/>
          </cell>
          <cell r="AH970" t="str">
            <v>NS492</v>
          </cell>
        </row>
        <row r="971">
          <cell r="B971" t="str">
            <v>BA585</v>
          </cell>
          <cell r="C971" t="str">
            <v>Ben</v>
          </cell>
          <cell r="D971" t="str">
            <v>Andrews</v>
          </cell>
          <cell r="E971" t="str">
            <v>Brunel</v>
          </cell>
          <cell r="F971" t="str">
            <v>Brunel</v>
          </cell>
          <cell r="G971" t="str">
            <v>Male</v>
          </cell>
          <cell r="H971" t="str">
            <v>N</v>
          </cell>
          <cell r="I971" t="str">
            <v>Student</v>
          </cell>
          <cell r="J971">
            <v>0</v>
          </cell>
          <cell r="K971" t="str">
            <v/>
          </cell>
          <cell r="L971" t="str">
            <v>N</v>
          </cell>
          <cell r="M971">
            <v>0</v>
          </cell>
          <cell r="N971" t="str">
            <v/>
          </cell>
          <cell r="O971" t="str">
            <v>N</v>
          </cell>
          <cell r="P971">
            <v>0</v>
          </cell>
          <cell r="Q971" t="str">
            <v/>
          </cell>
          <cell r="R971" t="str">
            <v>N</v>
          </cell>
          <cell r="S971">
            <v>0</v>
          </cell>
          <cell r="T971" t="str">
            <v/>
          </cell>
          <cell r="U971" t="str">
            <v>N</v>
          </cell>
          <cell r="V971">
            <v>0</v>
          </cell>
          <cell r="W971" t="str">
            <v/>
          </cell>
          <cell r="X971" t="str">
            <v>N</v>
          </cell>
          <cell r="Y971">
            <v>0</v>
          </cell>
          <cell r="Z971">
            <v>0</v>
          </cell>
          <cell r="AA971">
            <v>0</v>
          </cell>
          <cell r="AB971">
            <v>115</v>
          </cell>
          <cell r="AC971">
            <v>684</v>
          </cell>
          <cell r="AD971" t="str">
            <v>BA585</v>
          </cell>
          <cell r="AE971" t="b">
            <v>0</v>
          </cell>
          <cell r="AG971" t="str">
            <v/>
          </cell>
          <cell r="AH971" t="str">
            <v>BA585</v>
          </cell>
        </row>
        <row r="972">
          <cell r="B972" t="str">
            <v>MN235</v>
          </cell>
          <cell r="C972" t="str">
            <v>Maddy</v>
          </cell>
          <cell r="D972" t="str">
            <v>Nutt</v>
          </cell>
          <cell r="E972" t="str">
            <v>UCL</v>
          </cell>
          <cell r="F972" t="str">
            <v>UCL</v>
          </cell>
          <cell r="G972" t="str">
            <v>Female</v>
          </cell>
          <cell r="H972" t="str">
            <v>N</v>
          </cell>
          <cell r="I972" t="str">
            <v>Student</v>
          </cell>
          <cell r="J972">
            <v>0</v>
          </cell>
          <cell r="K972" t="str">
            <v/>
          </cell>
          <cell r="L972" t="str">
            <v>N</v>
          </cell>
          <cell r="M972">
            <v>0</v>
          </cell>
          <cell r="N972" t="str">
            <v/>
          </cell>
          <cell r="O972" t="str">
            <v>N</v>
          </cell>
          <cell r="P972">
            <v>0</v>
          </cell>
          <cell r="Q972" t="str">
            <v/>
          </cell>
          <cell r="R972" t="str">
            <v>N</v>
          </cell>
          <cell r="S972">
            <v>0</v>
          </cell>
          <cell r="T972" t="str">
            <v/>
          </cell>
          <cell r="U972" t="str">
            <v>N</v>
          </cell>
          <cell r="V972">
            <v>0</v>
          </cell>
          <cell r="W972" t="str">
            <v/>
          </cell>
          <cell r="X972" t="str">
            <v>N</v>
          </cell>
          <cell r="Y972">
            <v>0</v>
          </cell>
          <cell r="Z972">
            <v>0</v>
          </cell>
          <cell r="AA972" t="b">
            <v>0</v>
          </cell>
          <cell r="AB972" t="str">
            <v/>
          </cell>
          <cell r="AC972" t="str">
            <v/>
          </cell>
          <cell r="AD972" t="str">
            <v>MN235</v>
          </cell>
          <cell r="AE972">
            <v>0</v>
          </cell>
          <cell r="AG972">
            <v>506</v>
          </cell>
          <cell r="AH972" t="str">
            <v>MN235</v>
          </cell>
        </row>
        <row r="973">
          <cell r="B973" t="str">
            <v>JT473</v>
          </cell>
          <cell r="C973" t="str">
            <v>Jared</v>
          </cell>
          <cell r="D973" t="str">
            <v>Tang</v>
          </cell>
          <cell r="E973" t="str">
            <v>UCL</v>
          </cell>
          <cell r="F973" t="str">
            <v>UCL</v>
          </cell>
          <cell r="G973" t="str">
            <v>Male</v>
          </cell>
          <cell r="H973" t="str">
            <v>N</v>
          </cell>
          <cell r="I973" t="str">
            <v>Student</v>
          </cell>
          <cell r="J973">
            <v>0</v>
          </cell>
          <cell r="K973" t="str">
            <v/>
          </cell>
          <cell r="L973" t="str">
            <v>N</v>
          </cell>
          <cell r="M973">
            <v>0</v>
          </cell>
          <cell r="N973" t="str">
            <v/>
          </cell>
          <cell r="O973" t="str">
            <v>N</v>
          </cell>
          <cell r="P973">
            <v>0</v>
          </cell>
          <cell r="Q973" t="str">
            <v/>
          </cell>
          <cell r="R973" t="str">
            <v>N</v>
          </cell>
          <cell r="S973">
            <v>0</v>
          </cell>
          <cell r="T973" t="str">
            <v/>
          </cell>
          <cell r="U973" t="str">
            <v>N</v>
          </cell>
          <cell r="V973">
            <v>0</v>
          </cell>
          <cell r="W973" t="str">
            <v/>
          </cell>
          <cell r="X973" t="str">
            <v>N</v>
          </cell>
          <cell r="Y973">
            <v>0</v>
          </cell>
          <cell r="Z973">
            <v>0</v>
          </cell>
          <cell r="AA973">
            <v>0</v>
          </cell>
          <cell r="AB973">
            <v>115</v>
          </cell>
          <cell r="AC973">
            <v>685</v>
          </cell>
          <cell r="AD973" t="str">
            <v>JT473</v>
          </cell>
          <cell r="AE973" t="b">
            <v>0</v>
          </cell>
          <cell r="AG973" t="str">
            <v/>
          </cell>
          <cell r="AH973" t="str">
            <v>JT473</v>
          </cell>
        </row>
        <row r="974">
          <cell r="B974" t="str">
            <v>MG857</v>
          </cell>
          <cell r="C974" t="str">
            <v>Matthew </v>
          </cell>
          <cell r="D974" t="str">
            <v>Glendenning</v>
          </cell>
          <cell r="E974" t="str">
            <v>St Georges</v>
          </cell>
          <cell r="F974" t="str">
            <v>St George's</v>
          </cell>
          <cell r="G974" t="str">
            <v>Male</v>
          </cell>
          <cell r="H974" t="str">
            <v>Y</v>
          </cell>
          <cell r="I974" t="str">
            <v>Student</v>
          </cell>
          <cell r="J974">
            <v>0</v>
          </cell>
          <cell r="K974" t="str">
            <v/>
          </cell>
          <cell r="L974" t="str">
            <v>N</v>
          </cell>
          <cell r="M974">
            <v>0</v>
          </cell>
          <cell r="N974" t="str">
            <v/>
          </cell>
          <cell r="O974" t="str">
            <v>N</v>
          </cell>
          <cell r="P974">
            <v>0</v>
          </cell>
          <cell r="Q974" t="str">
            <v/>
          </cell>
          <cell r="R974" t="str">
            <v>N</v>
          </cell>
          <cell r="S974">
            <v>0</v>
          </cell>
          <cell r="T974" t="str">
            <v/>
          </cell>
          <cell r="U974" t="str">
            <v>N</v>
          </cell>
          <cell r="V974">
            <v>0</v>
          </cell>
          <cell r="W974" t="str">
            <v/>
          </cell>
          <cell r="X974" t="str">
            <v>N</v>
          </cell>
          <cell r="Y974">
            <v>0</v>
          </cell>
          <cell r="Z974">
            <v>0</v>
          </cell>
          <cell r="AA974">
            <v>0</v>
          </cell>
          <cell r="AB974">
            <v>115</v>
          </cell>
          <cell r="AC974">
            <v>686</v>
          </cell>
          <cell r="AD974" t="str">
            <v>MG857</v>
          </cell>
          <cell r="AE974" t="b">
            <v>0</v>
          </cell>
          <cell r="AG974" t="str">
            <v/>
          </cell>
          <cell r="AH974" t="str">
            <v>MG857</v>
          </cell>
        </row>
        <row r="975">
          <cell r="B975" t="str">
            <v>SE189</v>
          </cell>
          <cell r="C975" t="str">
            <v>Shao Yim</v>
          </cell>
          <cell r="D975" t="str">
            <v>Eo</v>
          </cell>
          <cell r="E975" t="str">
            <v>UCL</v>
          </cell>
          <cell r="F975" t="str">
            <v>UCL</v>
          </cell>
          <cell r="G975" t="str">
            <v>Female</v>
          </cell>
          <cell r="H975" t="str">
            <v>N</v>
          </cell>
          <cell r="I975" t="str">
            <v>Student</v>
          </cell>
          <cell r="J975">
            <v>0</v>
          </cell>
          <cell r="K975" t="str">
            <v/>
          </cell>
          <cell r="L975" t="str">
            <v>N</v>
          </cell>
          <cell r="M975">
            <v>0</v>
          </cell>
          <cell r="N975" t="str">
            <v/>
          </cell>
          <cell r="O975" t="str">
            <v>N</v>
          </cell>
          <cell r="P975">
            <v>0</v>
          </cell>
          <cell r="Q975" t="str">
            <v/>
          </cell>
          <cell r="R975" t="str">
            <v>N</v>
          </cell>
          <cell r="S975">
            <v>0</v>
          </cell>
          <cell r="T975" t="str">
            <v/>
          </cell>
          <cell r="U975" t="str">
            <v>N</v>
          </cell>
          <cell r="V975">
            <v>0</v>
          </cell>
          <cell r="W975" t="str">
            <v/>
          </cell>
          <cell r="X975" t="str">
            <v>N</v>
          </cell>
          <cell r="Y975">
            <v>0</v>
          </cell>
          <cell r="Z975">
            <v>0</v>
          </cell>
          <cell r="AA975" t="b">
            <v>0</v>
          </cell>
          <cell r="AB975" t="str">
            <v/>
          </cell>
          <cell r="AC975" t="str">
            <v/>
          </cell>
          <cell r="AD975" t="str">
            <v>SE189</v>
          </cell>
          <cell r="AE975">
            <v>0</v>
          </cell>
          <cell r="AG975">
            <v>507</v>
          </cell>
          <cell r="AH975" t="str">
            <v>SE189</v>
          </cell>
        </row>
        <row r="976">
          <cell r="B976" t="str">
            <v>GM474</v>
          </cell>
          <cell r="C976" t="str">
            <v>Gabriela</v>
          </cell>
          <cell r="D976" t="str">
            <v>Mihova</v>
          </cell>
          <cell r="E976" t="str">
            <v>UCL</v>
          </cell>
          <cell r="F976" t="str">
            <v>UCL</v>
          </cell>
          <cell r="G976" t="str">
            <v>Female</v>
          </cell>
          <cell r="H976" t="str">
            <v>N</v>
          </cell>
          <cell r="I976" t="str">
            <v>Student</v>
          </cell>
          <cell r="J976">
            <v>0</v>
          </cell>
          <cell r="K976" t="str">
            <v/>
          </cell>
          <cell r="L976" t="str">
            <v>N</v>
          </cell>
          <cell r="M976">
            <v>0</v>
          </cell>
          <cell r="N976" t="str">
            <v/>
          </cell>
          <cell r="O976" t="str">
            <v>N</v>
          </cell>
          <cell r="P976">
            <v>0</v>
          </cell>
          <cell r="Q976" t="str">
            <v/>
          </cell>
          <cell r="R976" t="str">
            <v>N</v>
          </cell>
          <cell r="S976">
            <v>0</v>
          </cell>
          <cell r="T976" t="str">
            <v/>
          </cell>
          <cell r="U976" t="str">
            <v>N</v>
          </cell>
          <cell r="V976">
            <v>0</v>
          </cell>
          <cell r="W976" t="str">
            <v/>
          </cell>
          <cell r="X976" t="str">
            <v>N</v>
          </cell>
          <cell r="Y976">
            <v>0</v>
          </cell>
          <cell r="Z976">
            <v>0</v>
          </cell>
          <cell r="AA976" t="b">
            <v>0</v>
          </cell>
          <cell r="AB976" t="str">
            <v/>
          </cell>
          <cell r="AC976" t="str">
            <v/>
          </cell>
          <cell r="AD976" t="str">
            <v>GM474</v>
          </cell>
          <cell r="AE976">
            <v>0</v>
          </cell>
          <cell r="AG976">
            <v>508</v>
          </cell>
          <cell r="AH976" t="str">
            <v>GM474</v>
          </cell>
        </row>
        <row r="977">
          <cell r="B977" t="str">
            <v>AS969</v>
          </cell>
          <cell r="C977" t="str">
            <v>Annika</v>
          </cell>
          <cell r="D977" t="str">
            <v>Schulz</v>
          </cell>
          <cell r="E977" t="str">
            <v>UCL</v>
          </cell>
          <cell r="F977" t="str">
            <v>UCL</v>
          </cell>
          <cell r="G977" t="str">
            <v>Female</v>
          </cell>
          <cell r="H977" t="str">
            <v>N</v>
          </cell>
          <cell r="I977" t="str">
            <v>Student</v>
          </cell>
          <cell r="J977">
            <v>0</v>
          </cell>
          <cell r="K977" t="str">
            <v/>
          </cell>
          <cell r="L977" t="str">
            <v>N</v>
          </cell>
          <cell r="M977">
            <v>0</v>
          </cell>
          <cell r="N977" t="str">
            <v/>
          </cell>
          <cell r="O977" t="str">
            <v>N</v>
          </cell>
          <cell r="P977">
            <v>0</v>
          </cell>
          <cell r="Q977" t="str">
            <v/>
          </cell>
          <cell r="R977" t="str">
            <v>N</v>
          </cell>
          <cell r="S977">
            <v>0</v>
          </cell>
          <cell r="T977" t="str">
            <v/>
          </cell>
          <cell r="U977" t="str">
            <v>N</v>
          </cell>
          <cell r="V977">
            <v>0</v>
          </cell>
          <cell r="W977" t="str">
            <v/>
          </cell>
          <cell r="X977" t="str">
            <v>N</v>
          </cell>
          <cell r="Y977">
            <v>0</v>
          </cell>
          <cell r="Z977">
            <v>0</v>
          </cell>
          <cell r="AA977" t="b">
            <v>0</v>
          </cell>
          <cell r="AB977" t="str">
            <v/>
          </cell>
          <cell r="AC977" t="str">
            <v/>
          </cell>
          <cell r="AD977" t="str">
            <v>AS969</v>
          </cell>
          <cell r="AE977">
            <v>0</v>
          </cell>
          <cell r="AG977">
            <v>509</v>
          </cell>
          <cell r="AH977" t="str">
            <v>AS969</v>
          </cell>
        </row>
        <row r="978">
          <cell r="B978" t="str">
            <v>HR915</v>
          </cell>
          <cell r="C978" t="str">
            <v>Hassan</v>
          </cell>
          <cell r="D978" t="str">
            <v>Rafiq</v>
          </cell>
          <cell r="E978" t="str">
            <v>St Georges</v>
          </cell>
          <cell r="F978" t="str">
            <v>St George's</v>
          </cell>
          <cell r="G978" t="str">
            <v>Male</v>
          </cell>
          <cell r="H978" t="str">
            <v>Y</v>
          </cell>
          <cell r="I978" t="str">
            <v>Student</v>
          </cell>
          <cell r="J978">
            <v>0</v>
          </cell>
          <cell r="K978" t="str">
            <v/>
          </cell>
          <cell r="L978" t="str">
            <v>N</v>
          </cell>
          <cell r="M978">
            <v>0</v>
          </cell>
          <cell r="N978" t="str">
            <v/>
          </cell>
          <cell r="O978" t="str">
            <v>N</v>
          </cell>
          <cell r="P978">
            <v>0</v>
          </cell>
          <cell r="Q978" t="str">
            <v/>
          </cell>
          <cell r="R978" t="str">
            <v>N</v>
          </cell>
          <cell r="S978">
            <v>0</v>
          </cell>
          <cell r="T978" t="str">
            <v/>
          </cell>
          <cell r="U978" t="str">
            <v>N</v>
          </cell>
          <cell r="V978">
            <v>0</v>
          </cell>
          <cell r="W978" t="str">
            <v/>
          </cell>
          <cell r="X978" t="str">
            <v>N</v>
          </cell>
          <cell r="Y978">
            <v>0</v>
          </cell>
          <cell r="Z978">
            <v>0</v>
          </cell>
          <cell r="AA978">
            <v>0</v>
          </cell>
          <cell r="AB978">
            <v>115</v>
          </cell>
          <cell r="AC978">
            <v>687</v>
          </cell>
          <cell r="AD978" t="str">
            <v>HR915</v>
          </cell>
          <cell r="AE978" t="b">
            <v>0</v>
          </cell>
          <cell r="AG978" t="str">
            <v/>
          </cell>
          <cell r="AH978" t="str">
            <v>HR915</v>
          </cell>
        </row>
        <row r="979">
          <cell r="B979" t="str">
            <v>RS647</v>
          </cell>
          <cell r="C979" t="str">
            <v>Rudy</v>
          </cell>
          <cell r="D979" t="str">
            <v>Sawtell</v>
          </cell>
          <cell r="E979" t="str">
            <v>RHUL</v>
          </cell>
          <cell r="F979" t="str">
            <v>RHUL</v>
          </cell>
          <cell r="G979" t="str">
            <v>Male</v>
          </cell>
          <cell r="H979" t="str">
            <v>N</v>
          </cell>
          <cell r="I979" t="str">
            <v>Student</v>
          </cell>
          <cell r="J979">
            <v>0</v>
          </cell>
          <cell r="K979" t="str">
            <v/>
          </cell>
          <cell r="L979" t="str">
            <v>N</v>
          </cell>
          <cell r="M979">
            <v>0</v>
          </cell>
          <cell r="N979" t="str">
            <v/>
          </cell>
          <cell r="O979" t="str">
            <v>N</v>
          </cell>
          <cell r="P979">
            <v>0</v>
          </cell>
          <cell r="Q979" t="str">
            <v/>
          </cell>
          <cell r="R979" t="str">
            <v>N</v>
          </cell>
          <cell r="S979">
            <v>0</v>
          </cell>
          <cell r="T979" t="str">
            <v/>
          </cell>
          <cell r="U979" t="str">
            <v>N</v>
          </cell>
          <cell r="V979">
            <v>0</v>
          </cell>
          <cell r="W979" t="str">
            <v/>
          </cell>
          <cell r="X979" t="str">
            <v>N</v>
          </cell>
          <cell r="Y979">
            <v>0</v>
          </cell>
          <cell r="Z979">
            <v>0</v>
          </cell>
          <cell r="AA979">
            <v>0</v>
          </cell>
          <cell r="AB979">
            <v>115</v>
          </cell>
          <cell r="AC979">
            <v>688</v>
          </cell>
          <cell r="AD979" t="str">
            <v>RS647</v>
          </cell>
          <cell r="AE979" t="b">
            <v>0</v>
          </cell>
          <cell r="AG979" t="str">
            <v/>
          </cell>
          <cell r="AH979" t="str">
            <v>RS647</v>
          </cell>
        </row>
        <row r="980">
          <cell r="B980" t="str">
            <v>JF425</v>
          </cell>
          <cell r="C980" t="str">
            <v>James</v>
          </cell>
          <cell r="D980" t="str">
            <v>Fox</v>
          </cell>
          <cell r="E980" t="str">
            <v>Reading</v>
          </cell>
          <cell r="F980" t="str">
            <v>Reading</v>
          </cell>
          <cell r="G980" t="str">
            <v>Male</v>
          </cell>
          <cell r="H980" t="str">
            <v>N</v>
          </cell>
          <cell r="I980" t="str">
            <v>Student</v>
          </cell>
          <cell r="J980">
            <v>0</v>
          </cell>
          <cell r="K980" t="str">
            <v/>
          </cell>
          <cell r="L980" t="str">
            <v>N</v>
          </cell>
          <cell r="M980">
            <v>0</v>
          </cell>
          <cell r="N980" t="str">
            <v/>
          </cell>
          <cell r="O980" t="str">
            <v>N</v>
          </cell>
          <cell r="P980">
            <v>0</v>
          </cell>
          <cell r="Q980" t="str">
            <v/>
          </cell>
          <cell r="R980" t="str">
            <v>N</v>
          </cell>
          <cell r="S980">
            <v>0</v>
          </cell>
          <cell r="T980" t="str">
            <v/>
          </cell>
          <cell r="U980" t="str">
            <v>N</v>
          </cell>
          <cell r="V980">
            <v>0</v>
          </cell>
          <cell r="W980" t="str">
            <v/>
          </cell>
          <cell r="X980" t="str">
            <v>N</v>
          </cell>
          <cell r="Y980">
            <v>0</v>
          </cell>
          <cell r="Z980">
            <v>0</v>
          </cell>
          <cell r="AA980">
            <v>0</v>
          </cell>
          <cell r="AB980">
            <v>115</v>
          </cell>
          <cell r="AC980">
            <v>689</v>
          </cell>
          <cell r="AD980" t="str">
            <v>JF425</v>
          </cell>
          <cell r="AE980" t="b">
            <v>0</v>
          </cell>
          <cell r="AG980" t="str">
            <v/>
          </cell>
          <cell r="AH980" t="str">
            <v>JF425</v>
          </cell>
        </row>
        <row r="981">
          <cell r="B981" t="str">
            <v>jv866</v>
          </cell>
          <cell r="C981" t="str">
            <v>jack</v>
          </cell>
          <cell r="D981" t="str">
            <v>verschoyle</v>
          </cell>
          <cell r="E981" t="str">
            <v>UCL</v>
          </cell>
          <cell r="F981" t="str">
            <v>UCL</v>
          </cell>
          <cell r="G981" t="str">
            <v>Male</v>
          </cell>
          <cell r="H981" t="str">
            <v>N</v>
          </cell>
          <cell r="I981" t="str">
            <v>Student</v>
          </cell>
          <cell r="J981">
            <v>0</v>
          </cell>
          <cell r="K981" t="str">
            <v/>
          </cell>
          <cell r="L981" t="str">
            <v>N</v>
          </cell>
          <cell r="M981">
            <v>0</v>
          </cell>
          <cell r="N981" t="str">
            <v/>
          </cell>
          <cell r="O981" t="str">
            <v>N</v>
          </cell>
          <cell r="P981">
            <v>0</v>
          </cell>
          <cell r="Q981" t="str">
            <v/>
          </cell>
          <cell r="R981" t="str">
            <v>N</v>
          </cell>
          <cell r="S981">
            <v>0</v>
          </cell>
          <cell r="T981" t="str">
            <v/>
          </cell>
          <cell r="U981" t="str">
            <v>N</v>
          </cell>
          <cell r="V981">
            <v>0</v>
          </cell>
          <cell r="W981" t="str">
            <v/>
          </cell>
          <cell r="X981" t="str">
            <v>N</v>
          </cell>
          <cell r="Y981">
            <v>0</v>
          </cell>
          <cell r="Z981">
            <v>0</v>
          </cell>
          <cell r="AA981">
            <v>0</v>
          </cell>
          <cell r="AB981">
            <v>115</v>
          </cell>
          <cell r="AC981">
            <v>690</v>
          </cell>
          <cell r="AD981" t="str">
            <v>jv866</v>
          </cell>
          <cell r="AE981" t="b">
            <v>0</v>
          </cell>
          <cell r="AG981" t="str">
            <v/>
          </cell>
          <cell r="AH981" t="str">
            <v>jv866</v>
          </cell>
        </row>
        <row r="982">
          <cell r="B982" t="str">
            <v>AB416</v>
          </cell>
          <cell r="C982" t="str">
            <v>Alex</v>
          </cell>
          <cell r="D982" t="str">
            <v>Bampton</v>
          </cell>
          <cell r="E982" t="str">
            <v>UCL</v>
          </cell>
          <cell r="F982" t="str">
            <v>UCL</v>
          </cell>
          <cell r="G982" t="str">
            <v>Male</v>
          </cell>
          <cell r="H982" t="str">
            <v>N</v>
          </cell>
          <cell r="I982" t="str">
            <v>Student</v>
          </cell>
          <cell r="J982">
            <v>0</v>
          </cell>
          <cell r="K982" t="str">
            <v/>
          </cell>
          <cell r="L982" t="str">
            <v>N</v>
          </cell>
          <cell r="M982">
            <v>0</v>
          </cell>
          <cell r="N982" t="str">
            <v/>
          </cell>
          <cell r="O982" t="str">
            <v>N</v>
          </cell>
          <cell r="P982">
            <v>0</v>
          </cell>
          <cell r="Q982" t="str">
            <v/>
          </cell>
          <cell r="R982" t="str">
            <v>N</v>
          </cell>
          <cell r="S982">
            <v>0</v>
          </cell>
          <cell r="T982" t="str">
            <v/>
          </cell>
          <cell r="U982" t="str">
            <v>N</v>
          </cell>
          <cell r="V982">
            <v>0</v>
          </cell>
          <cell r="W982" t="str">
            <v/>
          </cell>
          <cell r="X982" t="str">
            <v>N</v>
          </cell>
          <cell r="Y982">
            <v>0</v>
          </cell>
          <cell r="Z982">
            <v>0</v>
          </cell>
          <cell r="AA982">
            <v>0</v>
          </cell>
          <cell r="AB982">
            <v>115</v>
          </cell>
          <cell r="AC982">
            <v>691</v>
          </cell>
          <cell r="AD982" t="str">
            <v>AB416</v>
          </cell>
          <cell r="AE982" t="b">
            <v>0</v>
          </cell>
          <cell r="AG982" t="str">
            <v/>
          </cell>
          <cell r="AH982" t="str">
            <v>AB416</v>
          </cell>
        </row>
        <row r="983">
          <cell r="B983" t="str">
            <v>GN324</v>
          </cell>
          <cell r="C983" t="str">
            <v>Gaultier</v>
          </cell>
          <cell r="D983" t="str">
            <v>Nguimbi</v>
          </cell>
          <cell r="E983" t="str">
            <v>Essex</v>
          </cell>
          <cell r="F983" t="str">
            <v>Essex</v>
          </cell>
          <cell r="G983" t="str">
            <v>Male</v>
          </cell>
          <cell r="H983" t="str">
            <v>N</v>
          </cell>
          <cell r="I983" t="str">
            <v>Student</v>
          </cell>
          <cell r="J983">
            <v>0</v>
          </cell>
          <cell r="K983" t="str">
            <v/>
          </cell>
          <cell r="L983" t="str">
            <v>N</v>
          </cell>
          <cell r="M983">
            <v>0</v>
          </cell>
          <cell r="N983" t="str">
            <v/>
          </cell>
          <cell r="O983" t="str">
            <v>N</v>
          </cell>
          <cell r="P983">
            <v>0</v>
          </cell>
          <cell r="Q983" t="str">
            <v/>
          </cell>
          <cell r="R983" t="str">
            <v>N</v>
          </cell>
          <cell r="S983">
            <v>0</v>
          </cell>
          <cell r="T983" t="str">
            <v/>
          </cell>
          <cell r="U983" t="str">
            <v>N</v>
          </cell>
          <cell r="V983">
            <v>0</v>
          </cell>
          <cell r="W983" t="str">
            <v/>
          </cell>
          <cell r="X983" t="str">
            <v>N</v>
          </cell>
          <cell r="Y983">
            <v>0</v>
          </cell>
          <cell r="Z983">
            <v>0</v>
          </cell>
          <cell r="AA983">
            <v>0</v>
          </cell>
          <cell r="AB983">
            <v>115</v>
          </cell>
          <cell r="AC983">
            <v>692</v>
          </cell>
          <cell r="AD983" t="str">
            <v>GN324</v>
          </cell>
          <cell r="AE983" t="b">
            <v>0</v>
          </cell>
          <cell r="AG983" t="str">
            <v/>
          </cell>
          <cell r="AH983" t="str">
            <v>GN324</v>
          </cell>
        </row>
        <row r="984">
          <cell r="B984" t="str">
            <v>DO700</v>
          </cell>
          <cell r="C984" t="str">
            <v>Dylan</v>
          </cell>
          <cell r="D984" t="str">
            <v>Owusu-Ansah</v>
          </cell>
          <cell r="E984" t="str">
            <v>Essex</v>
          </cell>
          <cell r="F984" t="str">
            <v>Essex</v>
          </cell>
          <cell r="G984" t="str">
            <v>Male</v>
          </cell>
          <cell r="H984" t="str">
            <v>N</v>
          </cell>
          <cell r="I984" t="str">
            <v>Student</v>
          </cell>
          <cell r="J984">
            <v>0</v>
          </cell>
          <cell r="K984" t="str">
            <v/>
          </cell>
          <cell r="L984" t="str">
            <v>N</v>
          </cell>
          <cell r="M984">
            <v>0</v>
          </cell>
          <cell r="N984" t="str">
            <v/>
          </cell>
          <cell r="O984" t="str">
            <v>N</v>
          </cell>
          <cell r="P984">
            <v>0</v>
          </cell>
          <cell r="Q984" t="str">
            <v/>
          </cell>
          <cell r="R984" t="str">
            <v>N</v>
          </cell>
          <cell r="S984">
            <v>0</v>
          </cell>
          <cell r="T984" t="str">
            <v/>
          </cell>
          <cell r="U984" t="str">
            <v>N</v>
          </cell>
          <cell r="V984">
            <v>0</v>
          </cell>
          <cell r="W984" t="str">
            <v/>
          </cell>
          <cell r="X984" t="str">
            <v>N</v>
          </cell>
          <cell r="Y984">
            <v>0</v>
          </cell>
          <cell r="Z984">
            <v>0</v>
          </cell>
          <cell r="AA984">
            <v>0</v>
          </cell>
          <cell r="AB984">
            <v>115</v>
          </cell>
          <cell r="AC984">
            <v>693</v>
          </cell>
          <cell r="AD984" t="str">
            <v>DO700</v>
          </cell>
          <cell r="AE984" t="b">
            <v>0</v>
          </cell>
          <cell r="AG984" t="str">
            <v/>
          </cell>
          <cell r="AH984" t="str">
            <v>DO700</v>
          </cell>
        </row>
        <row r="985">
          <cell r="B985" t="str">
            <v>JS514</v>
          </cell>
          <cell r="C985" t="str">
            <v>Justine</v>
          </cell>
          <cell r="D985" t="str">
            <v>Schaack</v>
          </cell>
          <cell r="E985" t="str">
            <v>KCL</v>
          </cell>
          <cell r="F985" t="str">
            <v>King's</v>
          </cell>
          <cell r="G985" t="str">
            <v>Female</v>
          </cell>
          <cell r="H985" t="str">
            <v>N</v>
          </cell>
          <cell r="I985" t="str">
            <v>Student</v>
          </cell>
          <cell r="J985">
            <v>0</v>
          </cell>
          <cell r="K985" t="str">
            <v/>
          </cell>
          <cell r="L985" t="str">
            <v>N</v>
          </cell>
          <cell r="M985">
            <v>0</v>
          </cell>
          <cell r="N985" t="str">
            <v/>
          </cell>
          <cell r="O985" t="str">
            <v>N</v>
          </cell>
          <cell r="P985">
            <v>0</v>
          </cell>
          <cell r="Q985" t="str">
            <v/>
          </cell>
          <cell r="R985" t="str">
            <v>N</v>
          </cell>
          <cell r="S985">
            <v>0</v>
          </cell>
          <cell r="T985" t="str">
            <v/>
          </cell>
          <cell r="U985" t="str">
            <v>N</v>
          </cell>
          <cell r="V985">
            <v>0</v>
          </cell>
          <cell r="W985" t="str">
            <v/>
          </cell>
          <cell r="X985" t="str">
            <v>N</v>
          </cell>
          <cell r="Y985">
            <v>0</v>
          </cell>
          <cell r="Z985">
            <v>0</v>
          </cell>
          <cell r="AA985" t="b">
            <v>0</v>
          </cell>
          <cell r="AB985" t="str">
            <v/>
          </cell>
          <cell r="AC985" t="str">
            <v/>
          </cell>
          <cell r="AD985" t="str">
            <v>JS514</v>
          </cell>
          <cell r="AE985">
            <v>0</v>
          </cell>
          <cell r="AG985">
            <v>510</v>
          </cell>
          <cell r="AH985" t="str">
            <v>JS514</v>
          </cell>
        </row>
        <row r="986">
          <cell r="B986" t="str">
            <v>CP368</v>
          </cell>
          <cell r="C986" t="str">
            <v>Claudia</v>
          </cell>
          <cell r="D986" t="str">
            <v>Price</v>
          </cell>
          <cell r="E986" t="str">
            <v>KCL</v>
          </cell>
          <cell r="F986" t="str">
            <v>King's</v>
          </cell>
          <cell r="G986" t="str">
            <v>Female</v>
          </cell>
          <cell r="H986" t="str">
            <v>N</v>
          </cell>
          <cell r="I986" t="str">
            <v>Student</v>
          </cell>
          <cell r="J986">
            <v>0</v>
          </cell>
          <cell r="K986" t="str">
            <v/>
          </cell>
          <cell r="L986" t="str">
            <v>N</v>
          </cell>
          <cell r="M986">
            <v>0</v>
          </cell>
          <cell r="N986" t="str">
            <v/>
          </cell>
          <cell r="O986" t="str">
            <v>N</v>
          </cell>
          <cell r="P986">
            <v>0</v>
          </cell>
          <cell r="Q986" t="str">
            <v/>
          </cell>
          <cell r="R986" t="str">
            <v>N</v>
          </cell>
          <cell r="S986">
            <v>0</v>
          </cell>
          <cell r="T986" t="str">
            <v/>
          </cell>
          <cell r="U986" t="str">
            <v>N</v>
          </cell>
          <cell r="V986">
            <v>0</v>
          </cell>
          <cell r="W986" t="str">
            <v/>
          </cell>
          <cell r="X986" t="str">
            <v>N</v>
          </cell>
          <cell r="Y986">
            <v>0</v>
          </cell>
          <cell r="Z986">
            <v>0</v>
          </cell>
          <cell r="AA986" t="b">
            <v>0</v>
          </cell>
          <cell r="AB986" t="str">
            <v/>
          </cell>
          <cell r="AC986" t="str">
            <v/>
          </cell>
          <cell r="AD986" t="str">
            <v>CP368</v>
          </cell>
          <cell r="AE986">
            <v>0</v>
          </cell>
          <cell r="AG986">
            <v>511</v>
          </cell>
          <cell r="AH986" t="str">
            <v>CP368</v>
          </cell>
        </row>
        <row r="987">
          <cell r="B987" t="str">
            <v>TS607</v>
          </cell>
          <cell r="C987" t="str">
            <v>Timur</v>
          </cell>
          <cell r="D987" t="str">
            <v>Salih</v>
          </cell>
          <cell r="E987" t="str">
            <v>Reading</v>
          </cell>
          <cell r="F987" t="str">
            <v>Reading</v>
          </cell>
          <cell r="G987" t="str">
            <v>Male</v>
          </cell>
          <cell r="H987" t="str">
            <v>N</v>
          </cell>
          <cell r="I987" t="str">
            <v>Student</v>
          </cell>
          <cell r="J987">
            <v>0</v>
          </cell>
          <cell r="K987" t="str">
            <v/>
          </cell>
          <cell r="L987" t="str">
            <v>N</v>
          </cell>
          <cell r="M987">
            <v>0</v>
          </cell>
          <cell r="N987" t="str">
            <v/>
          </cell>
          <cell r="O987" t="str">
            <v>N</v>
          </cell>
          <cell r="P987">
            <v>0</v>
          </cell>
          <cell r="Q987" t="str">
            <v/>
          </cell>
          <cell r="R987" t="str">
            <v>N</v>
          </cell>
          <cell r="S987">
            <v>0</v>
          </cell>
          <cell r="T987" t="str">
            <v/>
          </cell>
          <cell r="U987" t="str">
            <v>N</v>
          </cell>
          <cell r="V987">
            <v>0</v>
          </cell>
          <cell r="W987" t="str">
            <v/>
          </cell>
          <cell r="X987" t="str">
            <v>N</v>
          </cell>
          <cell r="Y987">
            <v>0</v>
          </cell>
          <cell r="Z987">
            <v>0</v>
          </cell>
          <cell r="AA987">
            <v>0</v>
          </cell>
          <cell r="AB987">
            <v>115</v>
          </cell>
          <cell r="AC987">
            <v>694</v>
          </cell>
          <cell r="AD987" t="str">
            <v>TS607</v>
          </cell>
          <cell r="AE987" t="b">
            <v>0</v>
          </cell>
          <cell r="AG987" t="str">
            <v/>
          </cell>
          <cell r="AH987" t="str">
            <v>TS607</v>
          </cell>
        </row>
        <row r="988">
          <cell r="B988" t="str">
            <v>AJ810</v>
          </cell>
          <cell r="C988" t="str">
            <v>Arielle</v>
          </cell>
          <cell r="D988" t="str">
            <v>Johnson</v>
          </cell>
          <cell r="E988" t="str">
            <v>RVC</v>
          </cell>
          <cell r="F988" t="str">
            <v>RVC</v>
          </cell>
          <cell r="G988" t="str">
            <v>Female</v>
          </cell>
          <cell r="H988" t="str">
            <v>Y</v>
          </cell>
          <cell r="I988" t="str">
            <v>Student</v>
          </cell>
          <cell r="J988">
            <v>0</v>
          </cell>
          <cell r="K988" t="str">
            <v/>
          </cell>
          <cell r="L988" t="str">
            <v>N</v>
          </cell>
          <cell r="M988">
            <v>0</v>
          </cell>
          <cell r="N988" t="str">
            <v/>
          </cell>
          <cell r="O988" t="str">
            <v>N</v>
          </cell>
          <cell r="P988">
            <v>0</v>
          </cell>
          <cell r="Q988" t="str">
            <v/>
          </cell>
          <cell r="R988" t="str">
            <v>N</v>
          </cell>
          <cell r="S988">
            <v>0</v>
          </cell>
          <cell r="T988" t="str">
            <v/>
          </cell>
          <cell r="U988" t="str">
            <v>N</v>
          </cell>
          <cell r="V988">
            <v>0</v>
          </cell>
          <cell r="W988" t="str">
            <v/>
          </cell>
          <cell r="X988" t="str">
            <v>N</v>
          </cell>
          <cell r="Y988">
            <v>0</v>
          </cell>
          <cell r="Z988">
            <v>0</v>
          </cell>
          <cell r="AA988" t="b">
            <v>0</v>
          </cell>
          <cell r="AB988" t="str">
            <v/>
          </cell>
          <cell r="AC988" t="str">
            <v/>
          </cell>
          <cell r="AD988" t="str">
            <v>AJ810</v>
          </cell>
          <cell r="AE988">
            <v>0</v>
          </cell>
          <cell r="AG988">
            <v>512</v>
          </cell>
          <cell r="AH988" t="str">
            <v>AJ810</v>
          </cell>
        </row>
        <row r="989">
          <cell r="B989" t="str">
            <v>MK686</v>
          </cell>
          <cell r="C989" t="str">
            <v>Man Hon Morrison</v>
          </cell>
          <cell r="D989" t="str">
            <v>Kong</v>
          </cell>
          <cell r="E989" t="str">
            <v>UCL</v>
          </cell>
          <cell r="F989" t="str">
            <v>UCL</v>
          </cell>
          <cell r="G989" t="str">
            <v>Male</v>
          </cell>
          <cell r="H989" t="str">
            <v>N</v>
          </cell>
          <cell r="I989" t="str">
            <v>Student</v>
          </cell>
          <cell r="J989">
            <v>0</v>
          </cell>
          <cell r="K989" t="str">
            <v/>
          </cell>
          <cell r="L989" t="str">
            <v>N</v>
          </cell>
          <cell r="M989">
            <v>0</v>
          </cell>
          <cell r="N989" t="str">
            <v/>
          </cell>
          <cell r="O989" t="str">
            <v>N</v>
          </cell>
          <cell r="P989">
            <v>0</v>
          </cell>
          <cell r="Q989" t="str">
            <v/>
          </cell>
          <cell r="R989" t="str">
            <v>N</v>
          </cell>
          <cell r="S989">
            <v>0</v>
          </cell>
          <cell r="T989" t="str">
            <v/>
          </cell>
          <cell r="U989" t="str">
            <v>N</v>
          </cell>
          <cell r="V989">
            <v>0</v>
          </cell>
          <cell r="W989" t="str">
            <v/>
          </cell>
          <cell r="X989" t="str">
            <v>N</v>
          </cell>
          <cell r="Y989">
            <v>0</v>
          </cell>
          <cell r="Z989">
            <v>0</v>
          </cell>
          <cell r="AA989">
            <v>0</v>
          </cell>
          <cell r="AB989">
            <v>115</v>
          </cell>
          <cell r="AC989">
            <v>695</v>
          </cell>
          <cell r="AD989" t="str">
            <v>MK686</v>
          </cell>
          <cell r="AE989" t="b">
            <v>0</v>
          </cell>
          <cell r="AG989" t="str">
            <v/>
          </cell>
          <cell r="AH989" t="str">
            <v>MK686</v>
          </cell>
        </row>
        <row r="990">
          <cell r="B990" t="str">
            <v>SJ869</v>
          </cell>
          <cell r="C990" t="str">
            <v>Samuel</v>
          </cell>
          <cell r="D990" t="str">
            <v>Johnson</v>
          </cell>
          <cell r="E990" t="str">
            <v>Brunel</v>
          </cell>
          <cell r="F990" t="str">
            <v>Brunel</v>
          </cell>
          <cell r="G990" t="str">
            <v>Male</v>
          </cell>
          <cell r="H990" t="str">
            <v>N</v>
          </cell>
          <cell r="I990" t="str">
            <v>Student</v>
          </cell>
          <cell r="J990">
            <v>0</v>
          </cell>
          <cell r="K990" t="str">
            <v/>
          </cell>
          <cell r="L990" t="str">
            <v>N</v>
          </cell>
          <cell r="M990">
            <v>0</v>
          </cell>
          <cell r="N990" t="str">
            <v/>
          </cell>
          <cell r="O990" t="str">
            <v>N</v>
          </cell>
          <cell r="P990">
            <v>0</v>
          </cell>
          <cell r="Q990" t="str">
            <v/>
          </cell>
          <cell r="R990" t="str">
            <v>N</v>
          </cell>
          <cell r="S990">
            <v>0</v>
          </cell>
          <cell r="T990" t="str">
            <v/>
          </cell>
          <cell r="U990" t="str">
            <v>N</v>
          </cell>
          <cell r="V990">
            <v>0</v>
          </cell>
          <cell r="W990" t="str">
            <v/>
          </cell>
          <cell r="X990" t="str">
            <v>N</v>
          </cell>
          <cell r="Y990">
            <v>0</v>
          </cell>
          <cell r="Z990">
            <v>0</v>
          </cell>
          <cell r="AA990">
            <v>0</v>
          </cell>
          <cell r="AB990">
            <v>115</v>
          </cell>
          <cell r="AC990">
            <v>696</v>
          </cell>
          <cell r="AD990" t="str">
            <v>SJ869</v>
          </cell>
          <cell r="AE990" t="b">
            <v>0</v>
          </cell>
          <cell r="AG990" t="str">
            <v/>
          </cell>
          <cell r="AH990" t="str">
            <v>SJ869</v>
          </cell>
        </row>
        <row r="991">
          <cell r="B991" t="str">
            <v>JD795</v>
          </cell>
          <cell r="C991" t="str">
            <v>Jessica</v>
          </cell>
          <cell r="D991" t="str">
            <v>Dring-Morris</v>
          </cell>
          <cell r="E991" t="str">
            <v>Imperial</v>
          </cell>
          <cell r="F991" t="str">
            <v>Imperial</v>
          </cell>
          <cell r="G991" t="str">
            <v>Female</v>
          </cell>
          <cell r="H991" t="str">
            <v>N</v>
          </cell>
          <cell r="I991" t="str">
            <v>Student</v>
          </cell>
          <cell r="J991">
            <v>0</v>
          </cell>
          <cell r="K991" t="str">
            <v/>
          </cell>
          <cell r="L991" t="str">
            <v>N</v>
          </cell>
          <cell r="M991">
            <v>0</v>
          </cell>
          <cell r="N991" t="str">
            <v/>
          </cell>
          <cell r="O991" t="str">
            <v>N</v>
          </cell>
          <cell r="P991">
            <v>0</v>
          </cell>
          <cell r="Q991" t="str">
            <v/>
          </cell>
          <cell r="R991" t="str">
            <v>N</v>
          </cell>
          <cell r="S991">
            <v>0</v>
          </cell>
          <cell r="T991" t="str">
            <v/>
          </cell>
          <cell r="U991" t="str">
            <v>N</v>
          </cell>
          <cell r="V991">
            <v>0</v>
          </cell>
          <cell r="W991" t="str">
            <v/>
          </cell>
          <cell r="X991" t="str">
            <v>N</v>
          </cell>
          <cell r="Y991">
            <v>0</v>
          </cell>
          <cell r="Z991">
            <v>0</v>
          </cell>
          <cell r="AA991" t="b">
            <v>0</v>
          </cell>
          <cell r="AB991" t="str">
            <v/>
          </cell>
          <cell r="AC991" t="str">
            <v/>
          </cell>
          <cell r="AD991" t="str">
            <v>JD795</v>
          </cell>
          <cell r="AE991">
            <v>0</v>
          </cell>
          <cell r="AG991">
            <v>513</v>
          </cell>
          <cell r="AH991" t="str">
            <v>JD795</v>
          </cell>
        </row>
        <row r="992">
          <cell r="B992" t="str">
            <v>WC460</v>
          </cell>
          <cell r="C992" t="str">
            <v>William</v>
          </cell>
          <cell r="D992" t="str">
            <v>Cochrane</v>
          </cell>
          <cell r="E992" t="str">
            <v>KCL</v>
          </cell>
          <cell r="F992" t="str">
            <v>King's</v>
          </cell>
          <cell r="G992" t="str">
            <v>Male</v>
          </cell>
          <cell r="H992" t="str">
            <v>N</v>
          </cell>
          <cell r="I992" t="str">
            <v>Student</v>
          </cell>
          <cell r="J992">
            <v>0</v>
          </cell>
          <cell r="K992" t="str">
            <v/>
          </cell>
          <cell r="L992" t="str">
            <v>N</v>
          </cell>
          <cell r="M992">
            <v>0</v>
          </cell>
          <cell r="N992" t="str">
            <v/>
          </cell>
          <cell r="O992" t="str">
            <v>N</v>
          </cell>
          <cell r="P992">
            <v>0</v>
          </cell>
          <cell r="Q992" t="str">
            <v/>
          </cell>
          <cell r="R992" t="str">
            <v>N</v>
          </cell>
          <cell r="S992">
            <v>0</v>
          </cell>
          <cell r="T992" t="str">
            <v/>
          </cell>
          <cell r="U992" t="str">
            <v>N</v>
          </cell>
          <cell r="V992">
            <v>0</v>
          </cell>
          <cell r="W992" t="str">
            <v/>
          </cell>
          <cell r="X992" t="str">
            <v>N</v>
          </cell>
          <cell r="Y992">
            <v>0</v>
          </cell>
          <cell r="Z992">
            <v>0</v>
          </cell>
          <cell r="AA992">
            <v>0</v>
          </cell>
          <cell r="AB992">
            <v>115</v>
          </cell>
          <cell r="AC992">
            <v>697</v>
          </cell>
          <cell r="AD992" t="str">
            <v>WC460</v>
          </cell>
          <cell r="AE992" t="b">
            <v>0</v>
          </cell>
          <cell r="AG992" t="str">
            <v/>
          </cell>
          <cell r="AH992" t="str">
            <v>WC460</v>
          </cell>
        </row>
        <row r="993">
          <cell r="B993" t="str">
            <v>MP779</v>
          </cell>
          <cell r="C993" t="str">
            <v>Michal</v>
          </cell>
          <cell r="D993" t="str">
            <v>Pawlik</v>
          </cell>
          <cell r="E993" t="str">
            <v>UCL</v>
          </cell>
          <cell r="F993" t="str">
            <v>UCL</v>
          </cell>
          <cell r="G993" t="str">
            <v>Male</v>
          </cell>
          <cell r="H993" t="str">
            <v>N</v>
          </cell>
          <cell r="I993" t="str">
            <v>Student</v>
          </cell>
          <cell r="J993">
            <v>0</v>
          </cell>
          <cell r="K993" t="str">
            <v/>
          </cell>
          <cell r="L993" t="str">
            <v>N</v>
          </cell>
          <cell r="M993">
            <v>0</v>
          </cell>
          <cell r="N993" t="str">
            <v/>
          </cell>
          <cell r="O993" t="str">
            <v>N</v>
          </cell>
          <cell r="P993">
            <v>0</v>
          </cell>
          <cell r="Q993" t="str">
            <v/>
          </cell>
          <cell r="R993" t="str">
            <v>N</v>
          </cell>
          <cell r="S993">
            <v>0</v>
          </cell>
          <cell r="T993" t="str">
            <v/>
          </cell>
          <cell r="U993" t="str">
            <v>N</v>
          </cell>
          <cell r="V993">
            <v>0</v>
          </cell>
          <cell r="W993" t="str">
            <v/>
          </cell>
          <cell r="X993" t="str">
            <v>N</v>
          </cell>
          <cell r="Y993">
            <v>0</v>
          </cell>
          <cell r="Z993">
            <v>0</v>
          </cell>
          <cell r="AA993">
            <v>0</v>
          </cell>
          <cell r="AB993">
            <v>115</v>
          </cell>
          <cell r="AC993">
            <v>698</v>
          </cell>
          <cell r="AD993" t="str">
            <v>MP779</v>
          </cell>
          <cell r="AE993" t="b">
            <v>0</v>
          </cell>
          <cell r="AG993" t="str">
            <v/>
          </cell>
          <cell r="AH993" t="str">
            <v>MP779</v>
          </cell>
        </row>
        <row r="994">
          <cell r="B994" t="str">
            <v>SK178</v>
          </cell>
          <cell r="C994" t="str">
            <v>Sebastian</v>
          </cell>
          <cell r="D994" t="str">
            <v>Kühnl</v>
          </cell>
          <cell r="E994" t="str">
            <v>LSE</v>
          </cell>
          <cell r="F994" t="str">
            <v>LSE</v>
          </cell>
          <cell r="G994" t="str">
            <v>Male</v>
          </cell>
          <cell r="H994" t="str">
            <v>N</v>
          </cell>
          <cell r="I994" t="str">
            <v>Student</v>
          </cell>
          <cell r="J994">
            <v>0</v>
          </cell>
          <cell r="K994" t="str">
            <v/>
          </cell>
          <cell r="L994" t="str">
            <v>N</v>
          </cell>
          <cell r="M994">
            <v>0</v>
          </cell>
          <cell r="N994" t="str">
            <v/>
          </cell>
          <cell r="O994" t="str">
            <v>N</v>
          </cell>
          <cell r="P994">
            <v>0</v>
          </cell>
          <cell r="Q994" t="str">
            <v/>
          </cell>
          <cell r="R994" t="str">
            <v>N</v>
          </cell>
          <cell r="S994">
            <v>0</v>
          </cell>
          <cell r="T994" t="str">
            <v/>
          </cell>
          <cell r="U994" t="str">
            <v>N</v>
          </cell>
          <cell r="V994">
            <v>0</v>
          </cell>
          <cell r="W994" t="str">
            <v/>
          </cell>
          <cell r="X994" t="str">
            <v>N</v>
          </cell>
          <cell r="Y994">
            <v>0</v>
          </cell>
          <cell r="Z994">
            <v>0</v>
          </cell>
          <cell r="AA994">
            <v>0</v>
          </cell>
          <cell r="AB994">
            <v>115</v>
          </cell>
          <cell r="AC994">
            <v>699</v>
          </cell>
          <cell r="AD994" t="str">
            <v>SK178</v>
          </cell>
          <cell r="AE994" t="b">
            <v>0</v>
          </cell>
          <cell r="AG994" t="str">
            <v/>
          </cell>
          <cell r="AH994" t="str">
            <v>SK178</v>
          </cell>
        </row>
        <row r="995">
          <cell r="B995" t="str">
            <v>JB215</v>
          </cell>
          <cell r="C995" t="str">
            <v>Joshua</v>
          </cell>
          <cell r="D995" t="str">
            <v>Brinkmann</v>
          </cell>
          <cell r="E995" t="str">
            <v>LSE</v>
          </cell>
          <cell r="F995" t="str">
            <v>LSE</v>
          </cell>
          <cell r="G995" t="str">
            <v>Male</v>
          </cell>
          <cell r="H995" t="str">
            <v>N</v>
          </cell>
          <cell r="I995" t="str">
            <v>Student</v>
          </cell>
          <cell r="J995">
            <v>0</v>
          </cell>
          <cell r="K995" t="str">
            <v/>
          </cell>
          <cell r="L995" t="str">
            <v>N</v>
          </cell>
          <cell r="M995">
            <v>0</v>
          </cell>
          <cell r="N995" t="str">
            <v/>
          </cell>
          <cell r="O995" t="str">
            <v>N</v>
          </cell>
          <cell r="P995">
            <v>0</v>
          </cell>
          <cell r="Q995" t="str">
            <v/>
          </cell>
          <cell r="R995" t="str">
            <v>N</v>
          </cell>
          <cell r="S995">
            <v>0</v>
          </cell>
          <cell r="T995" t="str">
            <v/>
          </cell>
          <cell r="U995" t="str">
            <v>N</v>
          </cell>
          <cell r="V995">
            <v>0</v>
          </cell>
          <cell r="W995" t="str">
            <v/>
          </cell>
          <cell r="X995" t="str">
            <v>N</v>
          </cell>
          <cell r="Y995">
            <v>0</v>
          </cell>
          <cell r="Z995">
            <v>0</v>
          </cell>
          <cell r="AA995">
            <v>0</v>
          </cell>
          <cell r="AB995">
            <v>115</v>
          </cell>
          <cell r="AC995">
            <v>700</v>
          </cell>
          <cell r="AD995" t="str">
            <v>JB215</v>
          </cell>
          <cell r="AE995" t="b">
            <v>0</v>
          </cell>
          <cell r="AG995" t="str">
            <v/>
          </cell>
          <cell r="AH995" t="str">
            <v>JB215</v>
          </cell>
        </row>
        <row r="996">
          <cell r="B996" t="str">
            <v>TL440</v>
          </cell>
          <cell r="C996" t="str">
            <v>Thomas</v>
          </cell>
          <cell r="D996" t="str">
            <v>Lynch</v>
          </cell>
          <cell r="E996" t="str">
            <v>LSE</v>
          </cell>
          <cell r="F996" t="str">
            <v>LSE</v>
          </cell>
          <cell r="G996" t="str">
            <v>Male</v>
          </cell>
          <cell r="H996" t="str">
            <v>N</v>
          </cell>
          <cell r="I996" t="str">
            <v>Student</v>
          </cell>
          <cell r="J996">
            <v>0</v>
          </cell>
          <cell r="K996" t="str">
            <v/>
          </cell>
          <cell r="L996" t="str">
            <v>N</v>
          </cell>
          <cell r="M996">
            <v>0</v>
          </cell>
          <cell r="N996" t="str">
            <v/>
          </cell>
          <cell r="O996" t="str">
            <v>N</v>
          </cell>
          <cell r="P996">
            <v>0</v>
          </cell>
          <cell r="Q996" t="str">
            <v/>
          </cell>
          <cell r="R996" t="str">
            <v>N</v>
          </cell>
          <cell r="S996">
            <v>0</v>
          </cell>
          <cell r="T996" t="str">
            <v/>
          </cell>
          <cell r="U996" t="str">
            <v>N</v>
          </cell>
          <cell r="V996">
            <v>0</v>
          </cell>
          <cell r="W996" t="str">
            <v/>
          </cell>
          <cell r="X996" t="str">
            <v>N</v>
          </cell>
          <cell r="Y996">
            <v>0</v>
          </cell>
          <cell r="Z996">
            <v>0</v>
          </cell>
          <cell r="AA996">
            <v>0</v>
          </cell>
          <cell r="AB996">
            <v>115</v>
          </cell>
          <cell r="AC996">
            <v>701</v>
          </cell>
          <cell r="AD996" t="str">
            <v>TL440</v>
          </cell>
          <cell r="AE996" t="b">
            <v>0</v>
          </cell>
          <cell r="AG996" t="str">
            <v/>
          </cell>
          <cell r="AH996" t="str">
            <v>TL440</v>
          </cell>
        </row>
        <row r="997">
          <cell r="B997" t="str">
            <v>JP410</v>
          </cell>
          <cell r="C997" t="str">
            <v>Jake</v>
          </cell>
          <cell r="D997" t="str">
            <v>Pike</v>
          </cell>
          <cell r="E997" t="str">
            <v>LSE</v>
          </cell>
          <cell r="F997" t="str">
            <v>LSE</v>
          </cell>
          <cell r="G997" t="str">
            <v>Male</v>
          </cell>
          <cell r="H997" t="str">
            <v>N</v>
          </cell>
          <cell r="I997" t="str">
            <v>Student</v>
          </cell>
          <cell r="J997">
            <v>0</v>
          </cell>
          <cell r="K997" t="str">
            <v/>
          </cell>
          <cell r="L997" t="str">
            <v>N</v>
          </cell>
          <cell r="M997">
            <v>0</v>
          </cell>
          <cell r="N997" t="str">
            <v/>
          </cell>
          <cell r="O997" t="str">
            <v>N</v>
          </cell>
          <cell r="P997">
            <v>0</v>
          </cell>
          <cell r="Q997" t="str">
            <v/>
          </cell>
          <cell r="R997" t="str">
            <v>N</v>
          </cell>
          <cell r="S997">
            <v>0</v>
          </cell>
          <cell r="T997" t="str">
            <v/>
          </cell>
          <cell r="U997" t="str">
            <v>N</v>
          </cell>
          <cell r="V997">
            <v>0</v>
          </cell>
          <cell r="W997" t="str">
            <v/>
          </cell>
          <cell r="X997" t="str">
            <v>N</v>
          </cell>
          <cell r="Y997">
            <v>0</v>
          </cell>
          <cell r="Z997">
            <v>0</v>
          </cell>
          <cell r="AA997">
            <v>0</v>
          </cell>
          <cell r="AB997">
            <v>115</v>
          </cell>
          <cell r="AC997">
            <v>702</v>
          </cell>
          <cell r="AD997" t="str">
            <v>JP410</v>
          </cell>
          <cell r="AE997" t="b">
            <v>0</v>
          </cell>
          <cell r="AG997" t="str">
            <v/>
          </cell>
          <cell r="AH997" t="str">
            <v>JP410</v>
          </cell>
        </row>
        <row r="998">
          <cell r="B998" t="str">
            <v>KM554</v>
          </cell>
          <cell r="C998" t="str">
            <v>Kirsten</v>
          </cell>
          <cell r="D998" t="str">
            <v>McNally</v>
          </cell>
          <cell r="E998" t="str">
            <v>LSE</v>
          </cell>
          <cell r="F998" t="str">
            <v>LSE</v>
          </cell>
          <cell r="G998" t="str">
            <v>Female</v>
          </cell>
          <cell r="H998" t="str">
            <v>N</v>
          </cell>
          <cell r="I998" t="str">
            <v>Student</v>
          </cell>
          <cell r="J998">
            <v>0</v>
          </cell>
          <cell r="K998" t="str">
            <v/>
          </cell>
          <cell r="L998" t="str">
            <v>N</v>
          </cell>
          <cell r="M998">
            <v>0</v>
          </cell>
          <cell r="N998" t="str">
            <v/>
          </cell>
          <cell r="O998" t="str">
            <v>N</v>
          </cell>
          <cell r="P998">
            <v>0</v>
          </cell>
          <cell r="Q998" t="str">
            <v/>
          </cell>
          <cell r="R998" t="str">
            <v>N</v>
          </cell>
          <cell r="S998">
            <v>0</v>
          </cell>
          <cell r="T998" t="str">
            <v/>
          </cell>
          <cell r="U998" t="str">
            <v>N</v>
          </cell>
          <cell r="V998">
            <v>0</v>
          </cell>
          <cell r="W998" t="str">
            <v/>
          </cell>
          <cell r="X998" t="str">
            <v>N</v>
          </cell>
          <cell r="Y998">
            <v>0</v>
          </cell>
          <cell r="Z998">
            <v>0</v>
          </cell>
          <cell r="AA998" t="b">
            <v>0</v>
          </cell>
          <cell r="AB998" t="str">
            <v/>
          </cell>
          <cell r="AC998" t="str">
            <v/>
          </cell>
          <cell r="AD998" t="str">
            <v>KM554</v>
          </cell>
          <cell r="AE998">
            <v>0</v>
          </cell>
          <cell r="AG998">
            <v>514</v>
          </cell>
          <cell r="AH998" t="str">
            <v>KM554</v>
          </cell>
        </row>
        <row r="999">
          <cell r="B999" t="str">
            <v>TB117</v>
          </cell>
          <cell r="C999" t="str">
            <v>Tom</v>
          </cell>
          <cell r="D999" t="str">
            <v>Bowe</v>
          </cell>
          <cell r="E999" t="str">
            <v>LSE</v>
          </cell>
          <cell r="F999" t="str">
            <v>LSE</v>
          </cell>
          <cell r="G999" t="str">
            <v>Male</v>
          </cell>
          <cell r="H999" t="str">
            <v>N</v>
          </cell>
          <cell r="I999" t="str">
            <v>Student</v>
          </cell>
          <cell r="J999">
            <v>0</v>
          </cell>
          <cell r="K999" t="str">
            <v/>
          </cell>
          <cell r="L999" t="str">
            <v>N</v>
          </cell>
          <cell r="M999">
            <v>0</v>
          </cell>
          <cell r="N999" t="str">
            <v/>
          </cell>
          <cell r="O999" t="str">
            <v>N</v>
          </cell>
          <cell r="P999">
            <v>0</v>
          </cell>
          <cell r="Q999" t="str">
            <v/>
          </cell>
          <cell r="R999" t="str">
            <v>N</v>
          </cell>
          <cell r="S999">
            <v>0</v>
          </cell>
          <cell r="T999" t="str">
            <v/>
          </cell>
          <cell r="U999" t="str">
            <v>N</v>
          </cell>
          <cell r="V999">
            <v>0</v>
          </cell>
          <cell r="W999" t="str">
            <v/>
          </cell>
          <cell r="X999" t="str">
            <v>N</v>
          </cell>
          <cell r="Y999">
            <v>0</v>
          </cell>
          <cell r="Z999">
            <v>0</v>
          </cell>
          <cell r="AA999">
            <v>0</v>
          </cell>
          <cell r="AB999">
            <v>115</v>
          </cell>
          <cell r="AC999">
            <v>703</v>
          </cell>
          <cell r="AD999" t="str">
            <v>TB117</v>
          </cell>
          <cell r="AE999" t="b">
            <v>0</v>
          </cell>
          <cell r="AG999" t="str">
            <v/>
          </cell>
          <cell r="AH999" t="str">
            <v>TB117</v>
          </cell>
        </row>
        <row r="1000">
          <cell r="B1000" t="str">
            <v>CT264</v>
          </cell>
          <cell r="C1000" t="str">
            <v>Celine</v>
          </cell>
          <cell r="D1000" t="str">
            <v>Taubman</v>
          </cell>
          <cell r="E1000" t="str">
            <v>Reading</v>
          </cell>
          <cell r="F1000" t="str">
            <v>Reading</v>
          </cell>
          <cell r="G1000" t="str">
            <v>Female</v>
          </cell>
          <cell r="H1000" t="str">
            <v>N</v>
          </cell>
          <cell r="I1000" t="str">
            <v>Student</v>
          </cell>
          <cell r="J1000">
            <v>0</v>
          </cell>
          <cell r="K1000" t="str">
            <v/>
          </cell>
          <cell r="L1000" t="str">
            <v>N</v>
          </cell>
          <cell r="M1000">
            <v>0</v>
          </cell>
          <cell r="N1000" t="str">
            <v/>
          </cell>
          <cell r="O1000" t="str">
            <v>N</v>
          </cell>
          <cell r="P1000">
            <v>0</v>
          </cell>
          <cell r="Q1000" t="str">
            <v/>
          </cell>
          <cell r="R1000" t="str">
            <v>N</v>
          </cell>
          <cell r="S1000">
            <v>0</v>
          </cell>
          <cell r="T1000" t="str">
            <v/>
          </cell>
          <cell r="U1000" t="str">
            <v>N</v>
          </cell>
          <cell r="V1000">
            <v>0</v>
          </cell>
          <cell r="W1000" t="str">
            <v/>
          </cell>
          <cell r="X1000" t="str">
            <v>N</v>
          </cell>
          <cell r="Y1000">
            <v>0</v>
          </cell>
          <cell r="Z1000">
            <v>0</v>
          </cell>
          <cell r="AA1000" t="b">
            <v>0</v>
          </cell>
          <cell r="AB1000" t="str">
            <v/>
          </cell>
          <cell r="AC1000" t="str">
            <v/>
          </cell>
          <cell r="AD1000" t="str">
            <v>CT264</v>
          </cell>
          <cell r="AE1000">
            <v>0</v>
          </cell>
          <cell r="AG1000">
            <v>515</v>
          </cell>
          <cell r="AH1000" t="str">
            <v>CT264</v>
          </cell>
        </row>
        <row r="1001">
          <cell r="B1001" t="str">
            <v>AJ529</v>
          </cell>
          <cell r="C1001" t="str">
            <v>Adam</v>
          </cell>
          <cell r="D1001" t="str">
            <v>Jelley</v>
          </cell>
          <cell r="E1001" t="str">
            <v>UCL</v>
          </cell>
          <cell r="F1001" t="str">
            <v>UCL</v>
          </cell>
          <cell r="G1001" t="str">
            <v>Male</v>
          </cell>
          <cell r="H1001" t="str">
            <v>N</v>
          </cell>
          <cell r="I1001" t="str">
            <v>Student</v>
          </cell>
          <cell r="J1001">
            <v>0</v>
          </cell>
          <cell r="K1001" t="str">
            <v/>
          </cell>
          <cell r="L1001" t="str">
            <v>N</v>
          </cell>
          <cell r="M1001">
            <v>0</v>
          </cell>
          <cell r="N1001" t="str">
            <v/>
          </cell>
          <cell r="O1001" t="str">
            <v>N</v>
          </cell>
          <cell r="P1001">
            <v>0</v>
          </cell>
          <cell r="Q1001" t="str">
            <v/>
          </cell>
          <cell r="R1001" t="str">
            <v>N</v>
          </cell>
          <cell r="S1001">
            <v>0</v>
          </cell>
          <cell r="T1001" t="str">
            <v/>
          </cell>
          <cell r="U1001" t="str">
            <v>N</v>
          </cell>
          <cell r="V1001">
            <v>0</v>
          </cell>
          <cell r="W1001" t="str">
            <v/>
          </cell>
          <cell r="X1001" t="str">
            <v>N</v>
          </cell>
          <cell r="Y1001">
            <v>0</v>
          </cell>
          <cell r="Z1001">
            <v>0</v>
          </cell>
          <cell r="AA1001">
            <v>0</v>
          </cell>
          <cell r="AB1001">
            <v>115</v>
          </cell>
          <cell r="AC1001">
            <v>704</v>
          </cell>
          <cell r="AD1001" t="str">
            <v>AJ529</v>
          </cell>
          <cell r="AE1001" t="b">
            <v>0</v>
          </cell>
          <cell r="AG1001" t="str">
            <v/>
          </cell>
          <cell r="AH1001" t="str">
            <v>AJ529</v>
          </cell>
        </row>
        <row r="1002">
          <cell r="B1002" t="str">
            <v>AV912</v>
          </cell>
          <cell r="C1002" t="str">
            <v>Anoushka</v>
          </cell>
          <cell r="D1002" t="str">
            <v>Vindlacheruvu</v>
          </cell>
          <cell r="E1002" t="str">
            <v>Barts</v>
          </cell>
          <cell r="F1002" t="str">
            <v>Barts</v>
          </cell>
          <cell r="G1002" t="str">
            <v>Female</v>
          </cell>
          <cell r="H1002" t="str">
            <v>Y</v>
          </cell>
          <cell r="I1002" t="str">
            <v>Student</v>
          </cell>
          <cell r="J1002">
            <v>0</v>
          </cell>
          <cell r="K1002" t="str">
            <v/>
          </cell>
          <cell r="L1002" t="str">
            <v>N</v>
          </cell>
          <cell r="M1002">
            <v>0</v>
          </cell>
          <cell r="N1002" t="str">
            <v/>
          </cell>
          <cell r="O1002" t="str">
            <v>N</v>
          </cell>
          <cell r="P1002">
            <v>0</v>
          </cell>
          <cell r="Q1002" t="str">
            <v/>
          </cell>
          <cell r="R1002" t="str">
            <v>N</v>
          </cell>
          <cell r="S1002">
            <v>0</v>
          </cell>
          <cell r="T1002" t="str">
            <v/>
          </cell>
          <cell r="U1002" t="str">
            <v>N</v>
          </cell>
          <cell r="V1002">
            <v>0</v>
          </cell>
          <cell r="W1002" t="str">
            <v/>
          </cell>
          <cell r="X1002" t="str">
            <v>N</v>
          </cell>
          <cell r="Y1002">
            <v>0</v>
          </cell>
          <cell r="Z1002">
            <v>0</v>
          </cell>
          <cell r="AA1002" t="b">
            <v>0</v>
          </cell>
          <cell r="AB1002" t="str">
            <v/>
          </cell>
          <cell r="AC1002" t="str">
            <v/>
          </cell>
          <cell r="AD1002" t="str">
            <v>AV912</v>
          </cell>
          <cell r="AE1002">
            <v>0</v>
          </cell>
          <cell r="AG1002">
            <v>516</v>
          </cell>
          <cell r="AH1002" t="str">
            <v>AV912</v>
          </cell>
        </row>
        <row r="1003">
          <cell r="B1003" t="str">
            <v>KM317</v>
          </cell>
          <cell r="C1003" t="str">
            <v>Karl</v>
          </cell>
          <cell r="D1003" t="str">
            <v>Martin</v>
          </cell>
          <cell r="E1003" t="str">
            <v>Barts</v>
          </cell>
          <cell r="F1003" t="str">
            <v>Barts</v>
          </cell>
          <cell r="G1003" t="str">
            <v>Male</v>
          </cell>
          <cell r="H1003" t="str">
            <v>Y</v>
          </cell>
          <cell r="I1003" t="str">
            <v>Student</v>
          </cell>
          <cell r="J1003">
            <v>0</v>
          </cell>
          <cell r="K1003" t="str">
            <v/>
          </cell>
          <cell r="L1003" t="str">
            <v>N</v>
          </cell>
          <cell r="M1003">
            <v>0</v>
          </cell>
          <cell r="N1003" t="str">
            <v/>
          </cell>
          <cell r="O1003" t="str">
            <v>N</v>
          </cell>
          <cell r="P1003">
            <v>0</v>
          </cell>
          <cell r="Q1003" t="str">
            <v/>
          </cell>
          <cell r="R1003" t="str">
            <v>N</v>
          </cell>
          <cell r="S1003">
            <v>0</v>
          </cell>
          <cell r="T1003" t="str">
            <v/>
          </cell>
          <cell r="U1003" t="str">
            <v>N</v>
          </cell>
          <cell r="V1003">
            <v>0</v>
          </cell>
          <cell r="W1003" t="str">
            <v/>
          </cell>
          <cell r="X1003" t="str">
            <v>N</v>
          </cell>
          <cell r="Y1003">
            <v>0</v>
          </cell>
          <cell r="Z1003">
            <v>0</v>
          </cell>
          <cell r="AA1003">
            <v>0</v>
          </cell>
          <cell r="AB1003">
            <v>115</v>
          </cell>
          <cell r="AC1003">
            <v>705</v>
          </cell>
          <cell r="AD1003" t="str">
            <v>KM317</v>
          </cell>
          <cell r="AE1003" t="b">
            <v>0</v>
          </cell>
          <cell r="AG1003" t="str">
            <v/>
          </cell>
          <cell r="AH1003" t="str">
            <v>KM317</v>
          </cell>
        </row>
        <row r="1004">
          <cell r="B1004" t="str">
            <v>EA856</v>
          </cell>
          <cell r="C1004" t="str">
            <v>Emmanuel</v>
          </cell>
          <cell r="D1004" t="str">
            <v>Alagbala</v>
          </cell>
          <cell r="E1004" t="str">
            <v>Brunel</v>
          </cell>
          <cell r="F1004" t="str">
            <v>Brunel</v>
          </cell>
          <cell r="G1004" t="str">
            <v>Male</v>
          </cell>
          <cell r="H1004" t="str">
            <v>N</v>
          </cell>
          <cell r="I1004" t="str">
            <v>Student</v>
          </cell>
          <cell r="J1004">
            <v>0</v>
          </cell>
          <cell r="K1004" t="str">
            <v/>
          </cell>
          <cell r="L1004" t="str">
            <v>N</v>
          </cell>
          <cell r="M1004">
            <v>0</v>
          </cell>
          <cell r="N1004" t="str">
            <v/>
          </cell>
          <cell r="O1004" t="str">
            <v>N</v>
          </cell>
          <cell r="P1004">
            <v>0</v>
          </cell>
          <cell r="Q1004" t="str">
            <v/>
          </cell>
          <cell r="R1004" t="str">
            <v>N</v>
          </cell>
          <cell r="S1004">
            <v>0</v>
          </cell>
          <cell r="T1004" t="str">
            <v/>
          </cell>
          <cell r="U1004" t="str">
            <v>N</v>
          </cell>
          <cell r="V1004">
            <v>0</v>
          </cell>
          <cell r="W1004" t="str">
            <v/>
          </cell>
          <cell r="X1004" t="str">
            <v>N</v>
          </cell>
          <cell r="Y1004">
            <v>0</v>
          </cell>
          <cell r="Z1004">
            <v>0</v>
          </cell>
          <cell r="AA1004">
            <v>0</v>
          </cell>
          <cell r="AB1004">
            <v>115</v>
          </cell>
          <cell r="AC1004">
            <v>706</v>
          </cell>
          <cell r="AD1004" t="str">
            <v>EA856</v>
          </cell>
          <cell r="AE1004" t="b">
            <v>0</v>
          </cell>
          <cell r="AG1004" t="str">
            <v/>
          </cell>
          <cell r="AH1004" t="str">
            <v>EA856</v>
          </cell>
        </row>
        <row r="1005">
          <cell r="B1005" t="str">
            <v>GJ397</v>
          </cell>
          <cell r="C1005" t="str">
            <v>Georgie</v>
          </cell>
          <cell r="D1005" t="str">
            <v>Judge</v>
          </cell>
          <cell r="E1005" t="str">
            <v>Reading</v>
          </cell>
          <cell r="F1005" t="str">
            <v>Reading</v>
          </cell>
          <cell r="G1005" t="str">
            <v>Female</v>
          </cell>
          <cell r="H1005" t="str">
            <v>N</v>
          </cell>
          <cell r="I1005" t="str">
            <v>Student</v>
          </cell>
          <cell r="J1005">
            <v>0</v>
          </cell>
          <cell r="K1005" t="str">
            <v/>
          </cell>
          <cell r="L1005" t="str">
            <v>N</v>
          </cell>
          <cell r="M1005">
            <v>0</v>
          </cell>
          <cell r="N1005" t="str">
            <v/>
          </cell>
          <cell r="O1005" t="str">
            <v>N</v>
          </cell>
          <cell r="P1005">
            <v>0</v>
          </cell>
          <cell r="Q1005" t="str">
            <v/>
          </cell>
          <cell r="R1005" t="str">
            <v>N</v>
          </cell>
          <cell r="S1005">
            <v>0</v>
          </cell>
          <cell r="T1005" t="str">
            <v/>
          </cell>
          <cell r="U1005" t="str">
            <v>N</v>
          </cell>
          <cell r="V1005">
            <v>0</v>
          </cell>
          <cell r="W1005" t="str">
            <v/>
          </cell>
          <cell r="X1005" t="str">
            <v>N</v>
          </cell>
          <cell r="Y1005">
            <v>0</v>
          </cell>
          <cell r="Z1005">
            <v>0</v>
          </cell>
          <cell r="AA1005" t="b">
            <v>0</v>
          </cell>
          <cell r="AB1005" t="str">
            <v/>
          </cell>
          <cell r="AC1005" t="str">
            <v/>
          </cell>
          <cell r="AD1005" t="str">
            <v>GJ397</v>
          </cell>
          <cell r="AE1005">
            <v>0</v>
          </cell>
          <cell r="AG1005">
            <v>517</v>
          </cell>
          <cell r="AH1005" t="str">
            <v>GJ397</v>
          </cell>
        </row>
        <row r="1006">
          <cell r="B1006" t="str">
            <v>AS803</v>
          </cell>
          <cell r="C1006" t="str">
            <v>Alice</v>
          </cell>
          <cell r="D1006" t="str">
            <v>Spurr</v>
          </cell>
          <cell r="E1006" t="str">
            <v>KCL</v>
          </cell>
          <cell r="F1006" t="str">
            <v>King's</v>
          </cell>
          <cell r="G1006" t="str">
            <v>Female</v>
          </cell>
          <cell r="H1006" t="str">
            <v>N</v>
          </cell>
          <cell r="I1006" t="str">
            <v>Student</v>
          </cell>
          <cell r="J1006">
            <v>0</v>
          </cell>
          <cell r="K1006" t="str">
            <v/>
          </cell>
          <cell r="L1006" t="str">
            <v>N</v>
          </cell>
          <cell r="M1006">
            <v>0</v>
          </cell>
          <cell r="N1006" t="str">
            <v/>
          </cell>
          <cell r="O1006" t="str">
            <v>N</v>
          </cell>
          <cell r="P1006">
            <v>0</v>
          </cell>
          <cell r="Q1006" t="str">
            <v/>
          </cell>
          <cell r="R1006" t="str">
            <v>N</v>
          </cell>
          <cell r="S1006">
            <v>0</v>
          </cell>
          <cell r="T1006" t="str">
            <v/>
          </cell>
          <cell r="U1006" t="str">
            <v>N</v>
          </cell>
          <cell r="V1006">
            <v>0</v>
          </cell>
          <cell r="W1006" t="str">
            <v/>
          </cell>
          <cell r="X1006" t="str">
            <v>N</v>
          </cell>
          <cell r="Y1006">
            <v>0</v>
          </cell>
          <cell r="Z1006">
            <v>0</v>
          </cell>
          <cell r="AA1006" t="b">
            <v>0</v>
          </cell>
          <cell r="AB1006" t="str">
            <v/>
          </cell>
          <cell r="AC1006" t="str">
            <v/>
          </cell>
          <cell r="AD1006" t="str">
            <v>AS803</v>
          </cell>
          <cell r="AE1006">
            <v>0</v>
          </cell>
          <cell r="AG1006">
            <v>518</v>
          </cell>
          <cell r="AH1006" t="str">
            <v>AS803</v>
          </cell>
        </row>
        <row r="1007">
          <cell r="B1007" t="str">
            <v>RW559</v>
          </cell>
          <cell r="C1007" t="str">
            <v>Rainbow</v>
          </cell>
          <cell r="D1007" t="str">
            <v>Wang</v>
          </cell>
          <cell r="E1007" t="str">
            <v>Reading</v>
          </cell>
          <cell r="F1007" t="str">
            <v>Reading</v>
          </cell>
          <cell r="G1007" t="str">
            <v>Female</v>
          </cell>
          <cell r="H1007" t="str">
            <v>N</v>
          </cell>
          <cell r="I1007" t="str">
            <v>Student</v>
          </cell>
          <cell r="J1007">
            <v>0</v>
          </cell>
          <cell r="K1007" t="str">
            <v/>
          </cell>
          <cell r="L1007" t="str">
            <v>N</v>
          </cell>
          <cell r="M1007">
            <v>0</v>
          </cell>
          <cell r="N1007" t="str">
            <v/>
          </cell>
          <cell r="O1007" t="str">
            <v>N</v>
          </cell>
          <cell r="P1007">
            <v>0</v>
          </cell>
          <cell r="Q1007" t="str">
            <v/>
          </cell>
          <cell r="R1007" t="str">
            <v>N</v>
          </cell>
          <cell r="S1007">
            <v>0</v>
          </cell>
          <cell r="T1007" t="str">
            <v/>
          </cell>
          <cell r="U1007" t="str">
            <v>N</v>
          </cell>
          <cell r="V1007">
            <v>0</v>
          </cell>
          <cell r="W1007" t="str">
            <v/>
          </cell>
          <cell r="X1007" t="str">
            <v>N</v>
          </cell>
          <cell r="Y1007">
            <v>0</v>
          </cell>
          <cell r="Z1007">
            <v>0</v>
          </cell>
          <cell r="AA1007" t="b">
            <v>0</v>
          </cell>
          <cell r="AB1007" t="str">
            <v/>
          </cell>
          <cell r="AC1007" t="str">
            <v/>
          </cell>
          <cell r="AD1007" t="str">
            <v>RW559</v>
          </cell>
          <cell r="AE1007">
            <v>0</v>
          </cell>
          <cell r="AG1007">
            <v>519</v>
          </cell>
          <cell r="AH1007" t="str">
            <v>RW559</v>
          </cell>
        </row>
        <row r="1008">
          <cell r="B1008" t="str">
            <v>SK783</v>
          </cell>
          <cell r="C1008" t="str">
            <v>Sophie</v>
          </cell>
          <cell r="D1008" t="str">
            <v>Kenneally</v>
          </cell>
          <cell r="E1008" t="str">
            <v>UCL</v>
          </cell>
          <cell r="F1008" t="str">
            <v>UCL</v>
          </cell>
          <cell r="G1008" t="str">
            <v>Female</v>
          </cell>
          <cell r="H1008" t="str">
            <v>N</v>
          </cell>
          <cell r="I1008" t="str">
            <v>Student</v>
          </cell>
          <cell r="J1008">
            <v>0</v>
          </cell>
          <cell r="K1008" t="str">
            <v/>
          </cell>
          <cell r="L1008" t="str">
            <v>N</v>
          </cell>
          <cell r="M1008">
            <v>0</v>
          </cell>
          <cell r="N1008" t="str">
            <v/>
          </cell>
          <cell r="O1008" t="str">
            <v>N</v>
          </cell>
          <cell r="P1008">
            <v>0</v>
          </cell>
          <cell r="Q1008" t="str">
            <v/>
          </cell>
          <cell r="R1008" t="str">
            <v>N</v>
          </cell>
          <cell r="S1008">
            <v>0</v>
          </cell>
          <cell r="T1008" t="str">
            <v/>
          </cell>
          <cell r="U1008" t="str">
            <v>N</v>
          </cell>
          <cell r="V1008">
            <v>0</v>
          </cell>
          <cell r="W1008" t="str">
            <v/>
          </cell>
          <cell r="X1008" t="str">
            <v>N</v>
          </cell>
          <cell r="Y1008">
            <v>0</v>
          </cell>
          <cell r="Z1008">
            <v>0</v>
          </cell>
          <cell r="AA1008" t="b">
            <v>0</v>
          </cell>
          <cell r="AB1008" t="str">
            <v/>
          </cell>
          <cell r="AC1008" t="str">
            <v/>
          </cell>
          <cell r="AD1008" t="str">
            <v>SK783</v>
          </cell>
          <cell r="AE1008">
            <v>0</v>
          </cell>
          <cell r="AG1008">
            <v>520</v>
          </cell>
          <cell r="AH1008" t="str">
            <v>SK783</v>
          </cell>
        </row>
        <row r="1009">
          <cell r="B1009" t="str">
            <v>JH305</v>
          </cell>
          <cell r="C1009" t="str">
            <v>Josef</v>
          </cell>
          <cell r="D1009" t="str">
            <v>Huntington</v>
          </cell>
          <cell r="E1009" t="str">
            <v>RVC</v>
          </cell>
          <cell r="F1009" t="str">
            <v>RVC</v>
          </cell>
          <cell r="G1009" t="str">
            <v>Male</v>
          </cell>
          <cell r="H1009" t="str">
            <v>Y</v>
          </cell>
          <cell r="I1009" t="str">
            <v>Student</v>
          </cell>
          <cell r="J1009">
            <v>0</v>
          </cell>
          <cell r="K1009" t="str">
            <v/>
          </cell>
          <cell r="L1009" t="str">
            <v>N</v>
          </cell>
          <cell r="M1009">
            <v>0</v>
          </cell>
          <cell r="N1009" t="str">
            <v/>
          </cell>
          <cell r="O1009" t="str">
            <v>N</v>
          </cell>
          <cell r="P1009">
            <v>0</v>
          </cell>
          <cell r="Q1009" t="str">
            <v/>
          </cell>
          <cell r="R1009" t="str">
            <v>N</v>
          </cell>
          <cell r="S1009">
            <v>0</v>
          </cell>
          <cell r="T1009" t="str">
            <v/>
          </cell>
          <cell r="U1009" t="str">
            <v>N</v>
          </cell>
          <cell r="V1009">
            <v>0</v>
          </cell>
          <cell r="W1009" t="str">
            <v/>
          </cell>
          <cell r="X1009" t="str">
            <v>N</v>
          </cell>
          <cell r="Y1009">
            <v>0</v>
          </cell>
          <cell r="Z1009">
            <v>0</v>
          </cell>
          <cell r="AA1009">
            <v>0</v>
          </cell>
          <cell r="AB1009">
            <v>115</v>
          </cell>
          <cell r="AC1009">
            <v>707</v>
          </cell>
          <cell r="AD1009" t="str">
            <v>JH305</v>
          </cell>
          <cell r="AE1009" t="b">
            <v>0</v>
          </cell>
          <cell r="AG1009" t="str">
            <v/>
          </cell>
          <cell r="AH1009" t="str">
            <v>JH305</v>
          </cell>
        </row>
        <row r="1010">
          <cell r="B1010" t="str">
            <v>AM811</v>
          </cell>
          <cell r="C1010" t="str">
            <v>Alexanda</v>
          </cell>
          <cell r="D1010" t="str">
            <v>Maryan</v>
          </cell>
          <cell r="E1010" t="str">
            <v>Brunel</v>
          </cell>
          <cell r="F1010" t="str">
            <v>Brunel</v>
          </cell>
          <cell r="G1010" t="str">
            <v>Male</v>
          </cell>
          <cell r="H1010" t="str">
            <v>N</v>
          </cell>
          <cell r="I1010" t="str">
            <v>Student</v>
          </cell>
          <cell r="J1010">
            <v>0</v>
          </cell>
          <cell r="K1010" t="str">
            <v/>
          </cell>
          <cell r="L1010" t="str">
            <v>N</v>
          </cell>
          <cell r="M1010">
            <v>0</v>
          </cell>
          <cell r="N1010" t="str">
            <v/>
          </cell>
          <cell r="O1010" t="str">
            <v>N</v>
          </cell>
          <cell r="P1010">
            <v>0</v>
          </cell>
          <cell r="Q1010" t="str">
            <v/>
          </cell>
          <cell r="R1010" t="str">
            <v>N</v>
          </cell>
          <cell r="S1010">
            <v>0</v>
          </cell>
          <cell r="T1010" t="str">
            <v/>
          </cell>
          <cell r="U1010" t="str">
            <v>N</v>
          </cell>
          <cell r="V1010">
            <v>0</v>
          </cell>
          <cell r="W1010" t="str">
            <v/>
          </cell>
          <cell r="X1010" t="str">
            <v>N</v>
          </cell>
          <cell r="Y1010">
            <v>0</v>
          </cell>
          <cell r="Z1010">
            <v>0</v>
          </cell>
          <cell r="AA1010">
            <v>0</v>
          </cell>
          <cell r="AB1010">
            <v>115</v>
          </cell>
          <cell r="AC1010">
            <v>708</v>
          </cell>
          <cell r="AD1010" t="str">
            <v>AM811</v>
          </cell>
          <cell r="AE1010" t="b">
            <v>0</v>
          </cell>
          <cell r="AG1010" t="str">
            <v/>
          </cell>
          <cell r="AH1010" t="str">
            <v>AM811</v>
          </cell>
        </row>
        <row r="1011">
          <cell r="B1011" t="str">
            <v>JS610</v>
          </cell>
          <cell r="C1011" t="str">
            <v>James</v>
          </cell>
          <cell r="D1011" t="str">
            <v>Stevens</v>
          </cell>
          <cell r="E1011" t="str">
            <v>Barts</v>
          </cell>
          <cell r="F1011" t="str">
            <v>Barts</v>
          </cell>
          <cell r="G1011" t="str">
            <v>Male</v>
          </cell>
          <cell r="H1011" t="str">
            <v>Y</v>
          </cell>
          <cell r="I1011" t="str">
            <v>Student</v>
          </cell>
          <cell r="J1011">
            <v>0</v>
          </cell>
          <cell r="K1011" t="str">
            <v/>
          </cell>
          <cell r="L1011" t="str">
            <v>N</v>
          </cell>
          <cell r="M1011">
            <v>0</v>
          </cell>
          <cell r="N1011" t="str">
            <v/>
          </cell>
          <cell r="O1011" t="str">
            <v>N</v>
          </cell>
          <cell r="P1011">
            <v>0</v>
          </cell>
          <cell r="Q1011" t="str">
            <v/>
          </cell>
          <cell r="R1011" t="str">
            <v>N</v>
          </cell>
          <cell r="S1011">
            <v>0</v>
          </cell>
          <cell r="T1011" t="str">
            <v/>
          </cell>
          <cell r="U1011" t="str">
            <v>N</v>
          </cell>
          <cell r="V1011">
            <v>0</v>
          </cell>
          <cell r="W1011" t="str">
            <v/>
          </cell>
          <cell r="X1011" t="str">
            <v>N</v>
          </cell>
          <cell r="Y1011">
            <v>0</v>
          </cell>
          <cell r="Z1011">
            <v>0</v>
          </cell>
          <cell r="AA1011">
            <v>0</v>
          </cell>
          <cell r="AB1011">
            <v>115</v>
          </cell>
          <cell r="AC1011">
            <v>709</v>
          </cell>
          <cell r="AD1011" t="str">
            <v>JS610</v>
          </cell>
          <cell r="AE1011" t="b">
            <v>0</v>
          </cell>
          <cell r="AG1011" t="str">
            <v/>
          </cell>
          <cell r="AH1011" t="str">
            <v>JS610</v>
          </cell>
        </row>
        <row r="1012">
          <cell r="B1012" t="str">
            <v>CL203</v>
          </cell>
          <cell r="C1012" t="str">
            <v>Chester</v>
          </cell>
          <cell r="D1012" t="str">
            <v>Lee</v>
          </cell>
          <cell r="E1012" t="str">
            <v>UCL</v>
          </cell>
          <cell r="F1012" t="str">
            <v>UCL</v>
          </cell>
          <cell r="G1012" t="str">
            <v>Male</v>
          </cell>
          <cell r="H1012" t="str">
            <v>N</v>
          </cell>
          <cell r="I1012" t="str">
            <v>Student</v>
          </cell>
          <cell r="J1012">
            <v>0</v>
          </cell>
          <cell r="K1012" t="str">
            <v/>
          </cell>
          <cell r="L1012" t="str">
            <v>N</v>
          </cell>
          <cell r="M1012">
            <v>0</v>
          </cell>
          <cell r="N1012" t="str">
            <v/>
          </cell>
          <cell r="O1012" t="str">
            <v>N</v>
          </cell>
          <cell r="P1012">
            <v>0</v>
          </cell>
          <cell r="Q1012" t="str">
            <v/>
          </cell>
          <cell r="R1012" t="str">
            <v>N</v>
          </cell>
          <cell r="S1012">
            <v>0</v>
          </cell>
          <cell r="T1012" t="str">
            <v/>
          </cell>
          <cell r="U1012" t="str">
            <v>N</v>
          </cell>
          <cell r="V1012">
            <v>0</v>
          </cell>
          <cell r="W1012" t="str">
            <v/>
          </cell>
          <cell r="X1012" t="str">
            <v>N</v>
          </cell>
          <cell r="Y1012">
            <v>0</v>
          </cell>
          <cell r="Z1012">
            <v>0</v>
          </cell>
          <cell r="AA1012">
            <v>0</v>
          </cell>
          <cell r="AB1012">
            <v>115</v>
          </cell>
          <cell r="AC1012">
            <v>710</v>
          </cell>
          <cell r="AD1012" t="str">
            <v>CL203</v>
          </cell>
          <cell r="AE1012" t="b">
            <v>0</v>
          </cell>
          <cell r="AG1012" t="str">
            <v/>
          </cell>
          <cell r="AH1012" t="str">
            <v>CL203</v>
          </cell>
        </row>
        <row r="1013">
          <cell r="B1013" t="str">
            <v>YC278</v>
          </cell>
          <cell r="C1013" t="str">
            <v>Yin Lun Ambrose</v>
          </cell>
          <cell r="D1013" t="str">
            <v>Chan</v>
          </cell>
          <cell r="E1013" t="str">
            <v>UCL</v>
          </cell>
          <cell r="F1013" t="str">
            <v>UCL</v>
          </cell>
          <cell r="G1013" t="str">
            <v>Male</v>
          </cell>
          <cell r="H1013" t="str">
            <v>N</v>
          </cell>
          <cell r="I1013" t="str">
            <v>Student</v>
          </cell>
          <cell r="J1013">
            <v>0</v>
          </cell>
          <cell r="K1013" t="str">
            <v/>
          </cell>
          <cell r="L1013" t="str">
            <v>N</v>
          </cell>
          <cell r="M1013">
            <v>0</v>
          </cell>
          <cell r="N1013" t="str">
            <v/>
          </cell>
          <cell r="O1013" t="str">
            <v>N</v>
          </cell>
          <cell r="P1013">
            <v>0</v>
          </cell>
          <cell r="Q1013" t="str">
            <v/>
          </cell>
          <cell r="R1013" t="str">
            <v>N</v>
          </cell>
          <cell r="S1013">
            <v>0</v>
          </cell>
          <cell r="T1013" t="str">
            <v/>
          </cell>
          <cell r="U1013" t="str">
            <v>N</v>
          </cell>
          <cell r="V1013">
            <v>0</v>
          </cell>
          <cell r="W1013" t="str">
            <v/>
          </cell>
          <cell r="X1013" t="str">
            <v>N</v>
          </cell>
          <cell r="Y1013">
            <v>0</v>
          </cell>
          <cell r="Z1013">
            <v>0</v>
          </cell>
          <cell r="AA1013">
            <v>0</v>
          </cell>
          <cell r="AB1013">
            <v>115</v>
          </cell>
          <cell r="AC1013">
            <v>711</v>
          </cell>
          <cell r="AD1013" t="str">
            <v>YC278</v>
          </cell>
          <cell r="AE1013" t="b">
            <v>0</v>
          </cell>
          <cell r="AG1013" t="str">
            <v/>
          </cell>
          <cell r="AH1013" t="str">
            <v>YC278</v>
          </cell>
        </row>
        <row r="1014">
          <cell r="B1014" t="str">
            <v>ZS289</v>
          </cell>
          <cell r="C1014" t="str">
            <v>Zoe</v>
          </cell>
          <cell r="D1014" t="str">
            <v>Stiby</v>
          </cell>
          <cell r="E1014" t="str">
            <v>RVC</v>
          </cell>
          <cell r="F1014" t="str">
            <v>RVC</v>
          </cell>
          <cell r="G1014" t="str">
            <v>Female</v>
          </cell>
          <cell r="H1014" t="str">
            <v>Y</v>
          </cell>
          <cell r="I1014" t="str">
            <v>Student</v>
          </cell>
          <cell r="J1014">
            <v>0</v>
          </cell>
          <cell r="K1014" t="str">
            <v/>
          </cell>
          <cell r="L1014" t="str">
            <v>N</v>
          </cell>
          <cell r="M1014">
            <v>0</v>
          </cell>
          <cell r="N1014" t="str">
            <v/>
          </cell>
          <cell r="O1014" t="str">
            <v>N</v>
          </cell>
          <cell r="P1014">
            <v>0</v>
          </cell>
          <cell r="Q1014" t="str">
            <v/>
          </cell>
          <cell r="R1014" t="str">
            <v>N</v>
          </cell>
          <cell r="S1014">
            <v>0</v>
          </cell>
          <cell r="T1014" t="str">
            <v/>
          </cell>
          <cell r="U1014" t="str">
            <v>N</v>
          </cell>
          <cell r="V1014">
            <v>0</v>
          </cell>
          <cell r="W1014" t="str">
            <v/>
          </cell>
          <cell r="X1014" t="str">
            <v>N</v>
          </cell>
          <cell r="Y1014">
            <v>0</v>
          </cell>
          <cell r="Z1014">
            <v>0</v>
          </cell>
          <cell r="AA1014" t="b">
            <v>0</v>
          </cell>
          <cell r="AB1014" t="str">
            <v/>
          </cell>
          <cell r="AC1014" t="str">
            <v/>
          </cell>
          <cell r="AD1014" t="str">
            <v>ZS289</v>
          </cell>
          <cell r="AE1014">
            <v>0</v>
          </cell>
          <cell r="AG1014">
            <v>521</v>
          </cell>
          <cell r="AH1014" t="str">
            <v>ZS289</v>
          </cell>
        </row>
        <row r="1015">
          <cell r="B1015" t="str">
            <v>JS170</v>
          </cell>
          <cell r="C1015" t="str">
            <v>Justyna</v>
          </cell>
          <cell r="D1015" t="str">
            <v>Senderowicz</v>
          </cell>
          <cell r="E1015" t="str">
            <v>UofL</v>
          </cell>
          <cell r="F1015" t="str">
            <v>UofL</v>
          </cell>
          <cell r="G1015" t="str">
            <v>Female</v>
          </cell>
          <cell r="H1015" t="str">
            <v>N</v>
          </cell>
          <cell r="I1015" t="str">
            <v>Student</v>
          </cell>
          <cell r="J1015">
            <v>0</v>
          </cell>
          <cell r="K1015" t="str">
            <v/>
          </cell>
          <cell r="L1015" t="str">
            <v>N</v>
          </cell>
          <cell r="M1015">
            <v>0</v>
          </cell>
          <cell r="N1015" t="str">
            <v/>
          </cell>
          <cell r="O1015" t="str">
            <v>N</v>
          </cell>
          <cell r="P1015">
            <v>0</v>
          </cell>
          <cell r="Q1015" t="str">
            <v/>
          </cell>
          <cell r="R1015" t="str">
            <v>N</v>
          </cell>
          <cell r="S1015">
            <v>0</v>
          </cell>
          <cell r="T1015" t="str">
            <v/>
          </cell>
          <cell r="U1015" t="str">
            <v>N</v>
          </cell>
          <cell r="V1015">
            <v>0</v>
          </cell>
          <cell r="W1015" t="str">
            <v/>
          </cell>
          <cell r="X1015" t="str">
            <v>N</v>
          </cell>
          <cell r="Y1015">
            <v>0</v>
          </cell>
          <cell r="Z1015">
            <v>0</v>
          </cell>
          <cell r="AA1015" t="b">
            <v>0</v>
          </cell>
          <cell r="AB1015" t="str">
            <v/>
          </cell>
          <cell r="AC1015" t="str">
            <v/>
          </cell>
          <cell r="AD1015" t="str">
            <v>JS170</v>
          </cell>
          <cell r="AE1015">
            <v>0</v>
          </cell>
          <cell r="AG1015">
            <v>522</v>
          </cell>
          <cell r="AH1015" t="str">
            <v>JS170</v>
          </cell>
        </row>
        <row r="1016">
          <cell r="B1016" t="str">
            <v>VW106</v>
          </cell>
          <cell r="C1016" t="str">
            <v>Victoria</v>
          </cell>
          <cell r="D1016" t="str">
            <v>Wussler</v>
          </cell>
          <cell r="E1016" t="str">
            <v>LSE</v>
          </cell>
          <cell r="F1016" t="str">
            <v>LSE</v>
          </cell>
          <cell r="G1016" t="str">
            <v>Female</v>
          </cell>
          <cell r="H1016" t="str">
            <v>N</v>
          </cell>
          <cell r="I1016" t="str">
            <v>Student</v>
          </cell>
          <cell r="J1016">
            <v>0</v>
          </cell>
          <cell r="K1016" t="str">
            <v/>
          </cell>
          <cell r="L1016" t="str">
            <v>N</v>
          </cell>
          <cell r="M1016">
            <v>0</v>
          </cell>
          <cell r="N1016" t="str">
            <v/>
          </cell>
          <cell r="O1016" t="str">
            <v>N</v>
          </cell>
          <cell r="P1016">
            <v>0</v>
          </cell>
          <cell r="Q1016" t="str">
            <v/>
          </cell>
          <cell r="R1016" t="str">
            <v>N</v>
          </cell>
          <cell r="S1016">
            <v>0</v>
          </cell>
          <cell r="T1016" t="str">
            <v/>
          </cell>
          <cell r="U1016" t="str">
            <v>N</v>
          </cell>
          <cell r="V1016">
            <v>0</v>
          </cell>
          <cell r="W1016" t="str">
            <v/>
          </cell>
          <cell r="X1016" t="str">
            <v>N</v>
          </cell>
          <cell r="Y1016">
            <v>0</v>
          </cell>
          <cell r="Z1016">
            <v>0</v>
          </cell>
          <cell r="AA1016" t="b">
            <v>0</v>
          </cell>
          <cell r="AB1016" t="str">
            <v/>
          </cell>
          <cell r="AC1016" t="str">
            <v/>
          </cell>
          <cell r="AD1016" t="str">
            <v>VW106</v>
          </cell>
          <cell r="AE1016">
            <v>0</v>
          </cell>
          <cell r="AG1016">
            <v>523</v>
          </cell>
          <cell r="AH1016" t="str">
            <v>VW106</v>
          </cell>
        </row>
        <row r="1017">
          <cell r="B1017" t="str">
            <v>CT510</v>
          </cell>
          <cell r="C1017" t="str">
            <v>Caitlin</v>
          </cell>
          <cell r="D1017" t="str">
            <v>Tevendale</v>
          </cell>
          <cell r="E1017" t="str">
            <v>Reading</v>
          </cell>
          <cell r="F1017" t="str">
            <v>Reading</v>
          </cell>
          <cell r="G1017" t="str">
            <v>Female</v>
          </cell>
          <cell r="H1017" t="str">
            <v>N</v>
          </cell>
          <cell r="I1017" t="str">
            <v>Student</v>
          </cell>
          <cell r="J1017">
            <v>0</v>
          </cell>
          <cell r="K1017" t="str">
            <v/>
          </cell>
          <cell r="L1017" t="str">
            <v>N</v>
          </cell>
          <cell r="M1017">
            <v>0</v>
          </cell>
          <cell r="N1017" t="str">
            <v/>
          </cell>
          <cell r="O1017" t="str">
            <v>N</v>
          </cell>
          <cell r="P1017">
            <v>0</v>
          </cell>
          <cell r="Q1017" t="str">
            <v/>
          </cell>
          <cell r="R1017" t="str">
            <v>N</v>
          </cell>
          <cell r="S1017">
            <v>0</v>
          </cell>
          <cell r="T1017" t="str">
            <v/>
          </cell>
          <cell r="U1017" t="str">
            <v>N</v>
          </cell>
          <cell r="V1017">
            <v>0</v>
          </cell>
          <cell r="W1017" t="str">
            <v/>
          </cell>
          <cell r="X1017" t="str">
            <v>N</v>
          </cell>
          <cell r="Y1017">
            <v>0</v>
          </cell>
          <cell r="Z1017">
            <v>0</v>
          </cell>
          <cell r="AA1017" t="b">
            <v>0</v>
          </cell>
          <cell r="AB1017" t="str">
            <v/>
          </cell>
          <cell r="AC1017" t="str">
            <v/>
          </cell>
          <cell r="AD1017" t="str">
            <v>CT510</v>
          </cell>
          <cell r="AE1017">
            <v>0</v>
          </cell>
          <cell r="AG1017">
            <v>524</v>
          </cell>
          <cell r="AH1017" t="str">
            <v>CT510</v>
          </cell>
        </row>
        <row r="1018">
          <cell r="B1018" t="str">
            <v>EH542</v>
          </cell>
          <cell r="C1018" t="str">
            <v>Eve</v>
          </cell>
          <cell r="D1018" t="str">
            <v>Hing</v>
          </cell>
          <cell r="E1018" t="str">
            <v>Barts</v>
          </cell>
          <cell r="F1018" t="str">
            <v>Barts</v>
          </cell>
          <cell r="G1018" t="str">
            <v>Female</v>
          </cell>
          <cell r="H1018" t="str">
            <v>Y</v>
          </cell>
          <cell r="I1018" t="str">
            <v>Student</v>
          </cell>
          <cell r="J1018">
            <v>0</v>
          </cell>
          <cell r="K1018" t="str">
            <v/>
          </cell>
          <cell r="L1018" t="str">
            <v>N</v>
          </cell>
          <cell r="M1018">
            <v>0</v>
          </cell>
          <cell r="N1018" t="str">
            <v/>
          </cell>
          <cell r="O1018" t="str">
            <v>N</v>
          </cell>
          <cell r="P1018">
            <v>0</v>
          </cell>
          <cell r="Q1018" t="str">
            <v/>
          </cell>
          <cell r="R1018" t="str">
            <v>N</v>
          </cell>
          <cell r="S1018">
            <v>0</v>
          </cell>
          <cell r="T1018" t="str">
            <v/>
          </cell>
          <cell r="U1018" t="str">
            <v>N</v>
          </cell>
          <cell r="V1018">
            <v>0</v>
          </cell>
          <cell r="W1018" t="str">
            <v/>
          </cell>
          <cell r="X1018" t="str">
            <v>N</v>
          </cell>
          <cell r="Y1018">
            <v>0</v>
          </cell>
          <cell r="Z1018">
            <v>0</v>
          </cell>
          <cell r="AA1018" t="b">
            <v>0</v>
          </cell>
          <cell r="AB1018" t="str">
            <v/>
          </cell>
          <cell r="AC1018" t="str">
            <v/>
          </cell>
          <cell r="AD1018" t="str">
            <v>EH542</v>
          </cell>
          <cell r="AE1018">
            <v>0</v>
          </cell>
          <cell r="AG1018">
            <v>525</v>
          </cell>
          <cell r="AH1018" t="str">
            <v>EH542</v>
          </cell>
        </row>
        <row r="1019">
          <cell r="B1019" t="str">
            <v>AS850</v>
          </cell>
          <cell r="C1019" t="str">
            <v>Anoushka</v>
          </cell>
          <cell r="D1019" t="str">
            <v>Sharp</v>
          </cell>
          <cell r="E1019" t="str">
            <v>Barts</v>
          </cell>
          <cell r="F1019" t="str">
            <v>Barts</v>
          </cell>
          <cell r="G1019" t="str">
            <v>Female</v>
          </cell>
          <cell r="H1019" t="str">
            <v>Y</v>
          </cell>
          <cell r="I1019" t="str">
            <v>Student</v>
          </cell>
          <cell r="J1019">
            <v>0</v>
          </cell>
          <cell r="K1019" t="str">
            <v/>
          </cell>
          <cell r="L1019" t="str">
            <v>N</v>
          </cell>
          <cell r="M1019">
            <v>0</v>
          </cell>
          <cell r="N1019" t="str">
            <v/>
          </cell>
          <cell r="O1019" t="str">
            <v>N</v>
          </cell>
          <cell r="P1019">
            <v>0</v>
          </cell>
          <cell r="Q1019" t="str">
            <v/>
          </cell>
          <cell r="R1019" t="str">
            <v>N</v>
          </cell>
          <cell r="S1019">
            <v>0</v>
          </cell>
          <cell r="T1019" t="str">
            <v/>
          </cell>
          <cell r="U1019" t="str">
            <v>N</v>
          </cell>
          <cell r="V1019">
            <v>0</v>
          </cell>
          <cell r="W1019" t="str">
            <v/>
          </cell>
          <cell r="X1019" t="str">
            <v>N</v>
          </cell>
          <cell r="Y1019">
            <v>0</v>
          </cell>
          <cell r="Z1019">
            <v>0</v>
          </cell>
          <cell r="AA1019" t="b">
            <v>0</v>
          </cell>
          <cell r="AB1019" t="str">
            <v/>
          </cell>
          <cell r="AC1019" t="str">
            <v/>
          </cell>
          <cell r="AD1019" t="str">
            <v>AS850</v>
          </cell>
          <cell r="AE1019">
            <v>0</v>
          </cell>
          <cell r="AG1019">
            <v>526</v>
          </cell>
          <cell r="AH1019" t="str">
            <v>AS850</v>
          </cell>
        </row>
        <row r="1020">
          <cell r="B1020" t="str">
            <v>LV345</v>
          </cell>
          <cell r="C1020" t="str">
            <v>Liam</v>
          </cell>
          <cell r="D1020" t="str">
            <v>Vandamme</v>
          </cell>
          <cell r="E1020" t="str">
            <v>Barts</v>
          </cell>
          <cell r="F1020" t="str">
            <v>Barts</v>
          </cell>
          <cell r="G1020" t="str">
            <v>Male</v>
          </cell>
          <cell r="H1020" t="str">
            <v>Y</v>
          </cell>
          <cell r="I1020" t="str">
            <v>Student</v>
          </cell>
          <cell r="J1020">
            <v>0</v>
          </cell>
          <cell r="K1020" t="str">
            <v/>
          </cell>
          <cell r="L1020" t="str">
            <v>N</v>
          </cell>
          <cell r="M1020">
            <v>1</v>
          </cell>
          <cell r="N1020">
            <v>33.200000000000003</v>
          </cell>
          <cell r="O1020">
            <v>200</v>
          </cell>
          <cell r="P1020">
            <v>2</v>
          </cell>
          <cell r="Q1020">
            <v>30.11</v>
          </cell>
          <cell r="R1020">
            <v>199</v>
          </cell>
          <cell r="S1020">
            <v>0</v>
          </cell>
          <cell r="T1020" t="str">
            <v/>
          </cell>
          <cell r="U1020" t="str">
            <v>N</v>
          </cell>
          <cell r="V1020">
            <v>0</v>
          </cell>
          <cell r="W1020" t="str">
            <v/>
          </cell>
          <cell r="X1020" t="str">
            <v>N</v>
          </cell>
          <cell r="Y1020">
            <v>2</v>
          </cell>
          <cell r="Z1020">
            <v>199</v>
          </cell>
          <cell r="AA1020">
            <v>399</v>
          </cell>
          <cell r="AB1020">
            <v>1</v>
          </cell>
          <cell r="AC1020">
            <v>1</v>
          </cell>
          <cell r="AD1020" t="str">
            <v>LV345</v>
          </cell>
          <cell r="AE1020" t="b">
            <v>0</v>
          </cell>
          <cell r="AG1020" t="str">
            <v/>
          </cell>
          <cell r="AH1020" t="str">
            <v>LV345</v>
          </cell>
        </row>
        <row r="1021">
          <cell r="B1021" t="str">
            <v>CC652</v>
          </cell>
          <cell r="C1021" t="str">
            <v>Callum</v>
          </cell>
          <cell r="D1021" t="str">
            <v>Campbell</v>
          </cell>
          <cell r="E1021" t="str">
            <v>Barts</v>
          </cell>
          <cell r="F1021" t="str">
            <v>Barts</v>
          </cell>
          <cell r="G1021" t="str">
            <v>Male</v>
          </cell>
          <cell r="H1021" t="str">
            <v>Y</v>
          </cell>
          <cell r="I1021" t="str">
            <v>Student</v>
          </cell>
          <cell r="J1021">
            <v>0</v>
          </cell>
          <cell r="K1021" t="str">
            <v/>
          </cell>
          <cell r="L1021" t="str">
            <v>N</v>
          </cell>
          <cell r="M1021">
            <v>78</v>
          </cell>
          <cell r="N1021">
            <v>47.19</v>
          </cell>
          <cell r="O1021">
            <v>126</v>
          </cell>
          <cell r="P1021">
            <v>0</v>
          </cell>
          <cell r="Q1021" t="str">
            <v/>
          </cell>
          <cell r="R1021" t="str">
            <v>N</v>
          </cell>
          <cell r="S1021">
            <v>0</v>
          </cell>
          <cell r="T1021" t="str">
            <v/>
          </cell>
          <cell r="U1021" t="str">
            <v>N</v>
          </cell>
          <cell r="V1021">
            <v>0</v>
          </cell>
          <cell r="W1021" t="str">
            <v/>
          </cell>
          <cell r="X1021" t="str">
            <v>N</v>
          </cell>
          <cell r="Y1021">
            <v>1</v>
          </cell>
          <cell r="Z1021">
            <v>126</v>
          </cell>
          <cell r="AA1021">
            <v>126</v>
          </cell>
          <cell r="AB1021">
            <v>105</v>
          </cell>
          <cell r="AC1021">
            <v>105</v>
          </cell>
          <cell r="AD1021" t="str">
            <v>CC652</v>
          </cell>
          <cell r="AE1021" t="b">
            <v>0</v>
          </cell>
          <cell r="AG1021" t="str">
            <v/>
          </cell>
          <cell r="AH1021" t="str">
            <v>CC652</v>
          </cell>
        </row>
        <row r="1022">
          <cell r="B1022" t="str">
            <v>JC314</v>
          </cell>
          <cell r="C1022" t="str">
            <v>Jasper</v>
          </cell>
          <cell r="D1022" t="str">
            <v>Craib</v>
          </cell>
          <cell r="E1022" t="str">
            <v>Barts</v>
          </cell>
          <cell r="F1022" t="str">
            <v>Barts</v>
          </cell>
          <cell r="G1022" t="str">
            <v>Male</v>
          </cell>
          <cell r="H1022" t="str">
            <v>Y</v>
          </cell>
          <cell r="I1022" t="str">
            <v>Student</v>
          </cell>
          <cell r="J1022">
            <v>0</v>
          </cell>
          <cell r="K1022" t="str">
            <v/>
          </cell>
          <cell r="L1022" t="str">
            <v>N</v>
          </cell>
          <cell r="M1022">
            <v>0</v>
          </cell>
          <cell r="N1022" t="str">
            <v/>
          </cell>
          <cell r="O1022" t="str">
            <v>N</v>
          </cell>
          <cell r="P1022">
            <v>0</v>
          </cell>
          <cell r="Q1022" t="str">
            <v/>
          </cell>
          <cell r="R1022" t="str">
            <v>N</v>
          </cell>
          <cell r="S1022">
            <v>0</v>
          </cell>
          <cell r="T1022" t="str">
            <v/>
          </cell>
          <cell r="U1022" t="str">
            <v>N</v>
          </cell>
          <cell r="V1022">
            <v>0</v>
          </cell>
          <cell r="W1022" t="str">
            <v/>
          </cell>
          <cell r="X1022" t="str">
            <v>N</v>
          </cell>
          <cell r="Y1022">
            <v>0</v>
          </cell>
          <cell r="Z1022">
            <v>0</v>
          </cell>
          <cell r="AA1022">
            <v>0</v>
          </cell>
          <cell r="AB1022">
            <v>115</v>
          </cell>
          <cell r="AC1022">
            <v>712</v>
          </cell>
          <cell r="AD1022" t="str">
            <v>JC314</v>
          </cell>
          <cell r="AE1022" t="b">
            <v>0</v>
          </cell>
          <cell r="AG1022" t="str">
            <v/>
          </cell>
          <cell r="AH1022" t="str">
            <v>JC314</v>
          </cell>
        </row>
        <row r="1023">
          <cell r="B1023" t="str">
            <v>FF468</v>
          </cell>
          <cell r="C1023" t="str">
            <v>Florian</v>
          </cell>
          <cell r="D1023" t="str">
            <v>Fischer</v>
          </cell>
          <cell r="E1023" t="str">
            <v>Barts</v>
          </cell>
          <cell r="F1023" t="str">
            <v>Barts</v>
          </cell>
          <cell r="G1023" t="str">
            <v>Male</v>
          </cell>
          <cell r="H1023" t="str">
            <v>Y</v>
          </cell>
          <cell r="I1023" t="str">
            <v>Student</v>
          </cell>
          <cell r="J1023">
            <v>0</v>
          </cell>
          <cell r="K1023" t="str">
            <v/>
          </cell>
          <cell r="L1023" t="str">
            <v>N</v>
          </cell>
          <cell r="M1023">
            <v>0</v>
          </cell>
          <cell r="N1023" t="str">
            <v/>
          </cell>
          <cell r="O1023" t="str">
            <v>N</v>
          </cell>
          <cell r="P1023">
            <v>0</v>
          </cell>
          <cell r="Q1023" t="str">
            <v/>
          </cell>
          <cell r="R1023" t="str">
            <v>N</v>
          </cell>
          <cell r="S1023">
            <v>0</v>
          </cell>
          <cell r="T1023" t="str">
            <v/>
          </cell>
          <cell r="U1023" t="str">
            <v>N</v>
          </cell>
          <cell r="V1023">
            <v>0</v>
          </cell>
          <cell r="W1023" t="str">
            <v/>
          </cell>
          <cell r="X1023" t="str">
            <v>N</v>
          </cell>
          <cell r="Y1023">
            <v>0</v>
          </cell>
          <cell r="Z1023">
            <v>0</v>
          </cell>
          <cell r="AA1023">
            <v>0</v>
          </cell>
          <cell r="AB1023">
            <v>115</v>
          </cell>
          <cell r="AC1023">
            <v>713</v>
          </cell>
          <cell r="AD1023" t="str">
            <v>FF468</v>
          </cell>
          <cell r="AE1023" t="b">
            <v>0</v>
          </cell>
          <cell r="AG1023" t="str">
            <v/>
          </cell>
          <cell r="AH1023" t="str">
            <v>FF468</v>
          </cell>
        </row>
        <row r="1024">
          <cell r="B1024" t="str">
            <v>AP868</v>
          </cell>
          <cell r="C1024" t="str">
            <v>Akshay</v>
          </cell>
          <cell r="D1024" t="str">
            <v>Pabary</v>
          </cell>
          <cell r="E1024" t="str">
            <v>Barts</v>
          </cell>
          <cell r="F1024" t="str">
            <v>Barts</v>
          </cell>
          <cell r="G1024" t="str">
            <v>Male</v>
          </cell>
          <cell r="H1024" t="str">
            <v>Y</v>
          </cell>
          <cell r="I1024" t="str">
            <v>Student</v>
          </cell>
          <cell r="J1024">
            <v>0</v>
          </cell>
          <cell r="K1024" t="str">
            <v/>
          </cell>
          <cell r="L1024" t="str">
            <v>N</v>
          </cell>
          <cell r="M1024">
            <v>0</v>
          </cell>
          <cell r="N1024" t="str">
            <v/>
          </cell>
          <cell r="O1024" t="str">
            <v>N</v>
          </cell>
          <cell r="P1024">
            <v>0</v>
          </cell>
          <cell r="Q1024" t="str">
            <v/>
          </cell>
          <cell r="R1024" t="str">
            <v>N</v>
          </cell>
          <cell r="S1024">
            <v>0</v>
          </cell>
          <cell r="T1024" t="str">
            <v/>
          </cell>
          <cell r="U1024" t="str">
            <v>N</v>
          </cell>
          <cell r="V1024">
            <v>0</v>
          </cell>
          <cell r="W1024" t="str">
            <v/>
          </cell>
          <cell r="X1024" t="str">
            <v>N</v>
          </cell>
          <cell r="Y1024">
            <v>0</v>
          </cell>
          <cell r="Z1024">
            <v>0</v>
          </cell>
          <cell r="AA1024">
            <v>0</v>
          </cell>
          <cell r="AB1024">
            <v>115</v>
          </cell>
          <cell r="AC1024">
            <v>714</v>
          </cell>
          <cell r="AD1024" t="str">
            <v>AP868</v>
          </cell>
          <cell r="AE1024" t="b">
            <v>0</v>
          </cell>
          <cell r="AG1024" t="str">
            <v/>
          </cell>
          <cell r="AH1024" t="str">
            <v>AP868</v>
          </cell>
        </row>
        <row r="1025">
          <cell r="B1025" t="str">
            <v>KW204</v>
          </cell>
          <cell r="C1025" t="str">
            <v>Katharina</v>
          </cell>
          <cell r="D1025" t="str">
            <v>Weiss</v>
          </cell>
          <cell r="E1025" t="str">
            <v>Barts</v>
          </cell>
          <cell r="F1025" t="str">
            <v>Barts</v>
          </cell>
          <cell r="G1025" t="str">
            <v>Female</v>
          </cell>
          <cell r="H1025" t="str">
            <v>Y</v>
          </cell>
          <cell r="I1025" t="str">
            <v>Student</v>
          </cell>
          <cell r="J1025">
            <v>0</v>
          </cell>
          <cell r="K1025" t="str">
            <v/>
          </cell>
          <cell r="L1025" t="str">
            <v>N</v>
          </cell>
          <cell r="M1025">
            <v>0</v>
          </cell>
          <cell r="N1025" t="str">
            <v/>
          </cell>
          <cell r="O1025" t="str">
            <v>N</v>
          </cell>
          <cell r="P1025">
            <v>0</v>
          </cell>
          <cell r="Q1025" t="str">
            <v/>
          </cell>
          <cell r="R1025" t="str">
            <v>N</v>
          </cell>
          <cell r="S1025">
            <v>0</v>
          </cell>
          <cell r="T1025" t="str">
            <v/>
          </cell>
          <cell r="U1025" t="str">
            <v>N</v>
          </cell>
          <cell r="V1025">
            <v>0</v>
          </cell>
          <cell r="W1025" t="str">
            <v/>
          </cell>
          <cell r="X1025" t="str">
            <v>N</v>
          </cell>
          <cell r="Y1025">
            <v>0</v>
          </cell>
          <cell r="Z1025">
            <v>0</v>
          </cell>
          <cell r="AA1025" t="b">
            <v>0</v>
          </cell>
          <cell r="AB1025" t="str">
            <v/>
          </cell>
          <cell r="AC1025" t="str">
            <v/>
          </cell>
          <cell r="AD1025" t="str">
            <v>KW204</v>
          </cell>
          <cell r="AE1025">
            <v>0</v>
          </cell>
          <cell r="AG1025">
            <v>527</v>
          </cell>
          <cell r="AH1025" t="str">
            <v>KW204</v>
          </cell>
        </row>
        <row r="1026">
          <cell r="B1026" t="str">
            <v>JL555</v>
          </cell>
          <cell r="C1026" t="str">
            <v>Joseph </v>
          </cell>
          <cell r="D1026" t="str">
            <v>Lozada</v>
          </cell>
          <cell r="E1026" t="str">
            <v>LSE</v>
          </cell>
          <cell r="F1026" t="str">
            <v>LSE</v>
          </cell>
          <cell r="G1026" t="str">
            <v>Male</v>
          </cell>
          <cell r="H1026" t="str">
            <v>N</v>
          </cell>
          <cell r="I1026" t="str">
            <v>Student</v>
          </cell>
          <cell r="J1026">
            <v>0</v>
          </cell>
          <cell r="K1026" t="str">
            <v/>
          </cell>
          <cell r="L1026" t="str">
            <v>N</v>
          </cell>
          <cell r="M1026">
            <v>0</v>
          </cell>
          <cell r="N1026" t="str">
            <v/>
          </cell>
          <cell r="O1026" t="str">
            <v>N</v>
          </cell>
          <cell r="P1026">
            <v>0</v>
          </cell>
          <cell r="Q1026" t="str">
            <v/>
          </cell>
          <cell r="R1026" t="str">
            <v>N</v>
          </cell>
          <cell r="S1026">
            <v>0</v>
          </cell>
          <cell r="T1026" t="str">
            <v/>
          </cell>
          <cell r="U1026" t="str">
            <v>N</v>
          </cell>
          <cell r="V1026">
            <v>0</v>
          </cell>
          <cell r="W1026" t="str">
            <v/>
          </cell>
          <cell r="X1026" t="str">
            <v>N</v>
          </cell>
          <cell r="Y1026">
            <v>0</v>
          </cell>
          <cell r="Z1026">
            <v>0</v>
          </cell>
          <cell r="AA1026">
            <v>0</v>
          </cell>
          <cell r="AB1026">
            <v>115</v>
          </cell>
          <cell r="AC1026">
            <v>715</v>
          </cell>
          <cell r="AD1026" t="str">
            <v>JL555</v>
          </cell>
          <cell r="AE1026" t="b">
            <v>0</v>
          </cell>
          <cell r="AG1026" t="str">
            <v/>
          </cell>
          <cell r="AH1026" t="str">
            <v>JL555</v>
          </cell>
        </row>
        <row r="1027">
          <cell r="B1027" t="str">
            <v>JG119</v>
          </cell>
          <cell r="C1027" t="str">
            <v>James</v>
          </cell>
          <cell r="D1027" t="str">
            <v>Gillon</v>
          </cell>
          <cell r="E1027" t="str">
            <v>SMU</v>
          </cell>
          <cell r="F1027" t="str">
            <v>SMU</v>
          </cell>
          <cell r="G1027" t="str">
            <v>Male</v>
          </cell>
          <cell r="H1027" t="str">
            <v>N</v>
          </cell>
          <cell r="I1027" t="str">
            <v>Student</v>
          </cell>
          <cell r="J1027">
            <v>0</v>
          </cell>
          <cell r="K1027" t="str">
            <v/>
          </cell>
          <cell r="L1027" t="str">
            <v>N</v>
          </cell>
          <cell r="M1027">
            <v>0</v>
          </cell>
          <cell r="N1027" t="str">
            <v/>
          </cell>
          <cell r="O1027" t="str">
            <v>N</v>
          </cell>
          <cell r="P1027">
            <v>0</v>
          </cell>
          <cell r="Q1027" t="str">
            <v/>
          </cell>
          <cell r="R1027" t="str">
            <v>N</v>
          </cell>
          <cell r="S1027">
            <v>0</v>
          </cell>
          <cell r="T1027" t="str">
            <v/>
          </cell>
          <cell r="U1027" t="str">
            <v>N</v>
          </cell>
          <cell r="V1027">
            <v>0</v>
          </cell>
          <cell r="W1027" t="str">
            <v/>
          </cell>
          <cell r="X1027" t="str">
            <v>N</v>
          </cell>
          <cell r="Y1027">
            <v>0</v>
          </cell>
          <cell r="Z1027">
            <v>0</v>
          </cell>
          <cell r="AA1027">
            <v>0</v>
          </cell>
          <cell r="AB1027">
            <v>115</v>
          </cell>
          <cell r="AC1027">
            <v>716</v>
          </cell>
          <cell r="AD1027" t="str">
            <v>JG119</v>
          </cell>
          <cell r="AE1027" t="b">
            <v>0</v>
          </cell>
          <cell r="AG1027" t="str">
            <v/>
          </cell>
          <cell r="AH1027" t="str">
            <v>JG119</v>
          </cell>
        </row>
        <row r="1028">
          <cell r="B1028" t="str">
            <v>LS506</v>
          </cell>
          <cell r="C1028" t="str">
            <v>Louis</v>
          </cell>
          <cell r="D1028" t="str">
            <v>Shingles</v>
          </cell>
          <cell r="E1028" t="str">
            <v>LSE</v>
          </cell>
          <cell r="F1028" t="str">
            <v>LSE</v>
          </cell>
          <cell r="G1028" t="str">
            <v>Male</v>
          </cell>
          <cell r="H1028" t="str">
            <v>N</v>
          </cell>
          <cell r="I1028" t="str">
            <v>Student</v>
          </cell>
          <cell r="J1028">
            <v>0</v>
          </cell>
          <cell r="K1028" t="str">
            <v/>
          </cell>
          <cell r="L1028" t="str">
            <v>N</v>
          </cell>
          <cell r="M1028">
            <v>0</v>
          </cell>
          <cell r="N1028" t="str">
            <v/>
          </cell>
          <cell r="O1028" t="str">
            <v>N</v>
          </cell>
          <cell r="P1028">
            <v>0</v>
          </cell>
          <cell r="Q1028" t="str">
            <v/>
          </cell>
          <cell r="R1028" t="str">
            <v>N</v>
          </cell>
          <cell r="S1028">
            <v>0</v>
          </cell>
          <cell r="T1028" t="str">
            <v/>
          </cell>
          <cell r="U1028" t="str">
            <v>N</v>
          </cell>
          <cell r="V1028">
            <v>0</v>
          </cell>
          <cell r="W1028" t="str">
            <v/>
          </cell>
          <cell r="X1028" t="str">
            <v>N</v>
          </cell>
          <cell r="Y1028">
            <v>0</v>
          </cell>
          <cell r="Z1028">
            <v>0</v>
          </cell>
          <cell r="AA1028">
            <v>0</v>
          </cell>
          <cell r="AB1028">
            <v>115</v>
          </cell>
          <cell r="AC1028">
            <v>717</v>
          </cell>
          <cell r="AD1028" t="str">
            <v>LS506</v>
          </cell>
          <cell r="AE1028" t="b">
            <v>0</v>
          </cell>
          <cell r="AG1028" t="str">
            <v/>
          </cell>
          <cell r="AH1028" t="str">
            <v>LS506</v>
          </cell>
        </row>
        <row r="1029">
          <cell r="B1029" t="str">
            <v>AB452</v>
          </cell>
          <cell r="C1029" t="str">
            <v>Alec</v>
          </cell>
          <cell r="D1029" t="str">
            <v>Bania</v>
          </cell>
          <cell r="E1029" t="str">
            <v>LSE</v>
          </cell>
          <cell r="F1029" t="str">
            <v>LSE</v>
          </cell>
          <cell r="G1029" t="str">
            <v>Male</v>
          </cell>
          <cell r="H1029" t="str">
            <v>N</v>
          </cell>
          <cell r="I1029" t="str">
            <v>Student</v>
          </cell>
          <cell r="J1029">
            <v>0</v>
          </cell>
          <cell r="K1029" t="str">
            <v/>
          </cell>
          <cell r="L1029" t="str">
            <v>N</v>
          </cell>
          <cell r="M1029">
            <v>0</v>
          </cell>
          <cell r="N1029" t="str">
            <v/>
          </cell>
          <cell r="O1029" t="str">
            <v>N</v>
          </cell>
          <cell r="P1029">
            <v>0</v>
          </cell>
          <cell r="Q1029" t="str">
            <v/>
          </cell>
          <cell r="R1029" t="str">
            <v>N</v>
          </cell>
          <cell r="S1029">
            <v>0</v>
          </cell>
          <cell r="T1029" t="str">
            <v/>
          </cell>
          <cell r="U1029" t="str">
            <v>N</v>
          </cell>
          <cell r="V1029">
            <v>0</v>
          </cell>
          <cell r="W1029" t="str">
            <v/>
          </cell>
          <cell r="X1029" t="str">
            <v>N</v>
          </cell>
          <cell r="Y1029">
            <v>0</v>
          </cell>
          <cell r="Z1029">
            <v>0</v>
          </cell>
          <cell r="AA1029">
            <v>0</v>
          </cell>
          <cell r="AB1029">
            <v>115</v>
          </cell>
          <cell r="AC1029">
            <v>718</v>
          </cell>
          <cell r="AD1029" t="str">
            <v>AB452</v>
          </cell>
          <cell r="AE1029" t="b">
            <v>0</v>
          </cell>
          <cell r="AG1029" t="str">
            <v/>
          </cell>
          <cell r="AH1029" t="str">
            <v>AB452</v>
          </cell>
        </row>
        <row r="1030">
          <cell r="B1030" t="str">
            <v>AB529</v>
          </cell>
          <cell r="C1030" t="str">
            <v>Anna</v>
          </cell>
          <cell r="D1030" t="str">
            <v>Blake</v>
          </cell>
          <cell r="E1030" t="str">
            <v>KCL</v>
          </cell>
          <cell r="F1030" t="str">
            <v>King's</v>
          </cell>
          <cell r="G1030" t="str">
            <v>Female</v>
          </cell>
          <cell r="H1030" t="str">
            <v>N</v>
          </cell>
          <cell r="I1030" t="str">
            <v>Student</v>
          </cell>
          <cell r="J1030">
            <v>0</v>
          </cell>
          <cell r="K1030" t="str">
            <v/>
          </cell>
          <cell r="L1030" t="str">
            <v>N</v>
          </cell>
          <cell r="M1030">
            <v>0</v>
          </cell>
          <cell r="N1030" t="str">
            <v/>
          </cell>
          <cell r="O1030" t="str">
            <v>N</v>
          </cell>
          <cell r="P1030">
            <v>0</v>
          </cell>
          <cell r="Q1030" t="str">
            <v/>
          </cell>
          <cell r="R1030" t="str">
            <v>N</v>
          </cell>
          <cell r="S1030">
            <v>0</v>
          </cell>
          <cell r="T1030" t="str">
            <v/>
          </cell>
          <cell r="U1030" t="str">
            <v>N</v>
          </cell>
          <cell r="V1030">
            <v>0</v>
          </cell>
          <cell r="W1030" t="str">
            <v/>
          </cell>
          <cell r="X1030" t="str">
            <v>N</v>
          </cell>
          <cell r="Y1030">
            <v>0</v>
          </cell>
          <cell r="Z1030">
            <v>0</v>
          </cell>
          <cell r="AA1030" t="b">
            <v>0</v>
          </cell>
          <cell r="AB1030" t="str">
            <v/>
          </cell>
          <cell r="AC1030" t="str">
            <v/>
          </cell>
          <cell r="AD1030" t="str">
            <v>AB529</v>
          </cell>
          <cell r="AE1030">
            <v>0</v>
          </cell>
          <cell r="AG1030">
            <v>528</v>
          </cell>
          <cell r="AH1030" t="str">
            <v>AB529</v>
          </cell>
        </row>
        <row r="1031">
          <cell r="B1031" t="str">
            <v>VL155</v>
          </cell>
          <cell r="C1031" t="str">
            <v>Vanessa</v>
          </cell>
          <cell r="D1031" t="str">
            <v>Lok</v>
          </cell>
          <cell r="E1031" t="str">
            <v>QMUL</v>
          </cell>
          <cell r="F1031" t="str">
            <v>QMUL</v>
          </cell>
          <cell r="G1031" t="str">
            <v>Female</v>
          </cell>
          <cell r="H1031" t="str">
            <v>N</v>
          </cell>
          <cell r="I1031" t="str">
            <v>Student</v>
          </cell>
          <cell r="J1031">
            <v>0</v>
          </cell>
          <cell r="K1031" t="str">
            <v/>
          </cell>
          <cell r="L1031" t="str">
            <v>N</v>
          </cell>
          <cell r="M1031">
            <v>0</v>
          </cell>
          <cell r="N1031" t="str">
            <v/>
          </cell>
          <cell r="O1031" t="str">
            <v>N</v>
          </cell>
          <cell r="P1031">
            <v>0</v>
          </cell>
          <cell r="Q1031" t="str">
            <v/>
          </cell>
          <cell r="R1031" t="str">
            <v>N</v>
          </cell>
          <cell r="S1031">
            <v>0</v>
          </cell>
          <cell r="T1031" t="str">
            <v/>
          </cell>
          <cell r="U1031" t="str">
            <v>N</v>
          </cell>
          <cell r="V1031">
            <v>0</v>
          </cell>
          <cell r="W1031" t="str">
            <v/>
          </cell>
          <cell r="X1031" t="str">
            <v>N</v>
          </cell>
          <cell r="Y1031">
            <v>0</v>
          </cell>
          <cell r="Z1031">
            <v>0</v>
          </cell>
          <cell r="AA1031" t="b">
            <v>0</v>
          </cell>
          <cell r="AB1031" t="str">
            <v/>
          </cell>
          <cell r="AC1031" t="str">
            <v/>
          </cell>
          <cell r="AD1031" t="str">
            <v>VL155</v>
          </cell>
          <cell r="AE1031">
            <v>0</v>
          </cell>
          <cell r="AG1031">
            <v>529</v>
          </cell>
          <cell r="AH1031" t="str">
            <v>VL155</v>
          </cell>
        </row>
        <row r="1032">
          <cell r="B1032" t="str">
            <v>EC756</v>
          </cell>
          <cell r="C1032" t="str">
            <v>Emma</v>
          </cell>
          <cell r="D1032" t="str">
            <v>Claxton</v>
          </cell>
          <cell r="E1032" t="str">
            <v>Imperial</v>
          </cell>
          <cell r="F1032" t="str">
            <v>Imperial</v>
          </cell>
          <cell r="G1032" t="str">
            <v>Female</v>
          </cell>
          <cell r="H1032" t="str">
            <v>N</v>
          </cell>
          <cell r="I1032" t="str">
            <v>Student</v>
          </cell>
          <cell r="J1032">
            <v>0</v>
          </cell>
          <cell r="K1032" t="str">
            <v/>
          </cell>
          <cell r="L1032" t="str">
            <v>N</v>
          </cell>
          <cell r="M1032">
            <v>0</v>
          </cell>
          <cell r="N1032" t="str">
            <v/>
          </cell>
          <cell r="O1032" t="str">
            <v>N</v>
          </cell>
          <cell r="P1032">
            <v>0</v>
          </cell>
          <cell r="Q1032" t="str">
            <v/>
          </cell>
          <cell r="R1032" t="str">
            <v>N</v>
          </cell>
          <cell r="S1032">
            <v>0</v>
          </cell>
          <cell r="T1032" t="str">
            <v/>
          </cell>
          <cell r="U1032" t="str">
            <v>N</v>
          </cell>
          <cell r="V1032">
            <v>0</v>
          </cell>
          <cell r="W1032" t="str">
            <v/>
          </cell>
          <cell r="X1032" t="str">
            <v>N</v>
          </cell>
          <cell r="Y1032">
            <v>0</v>
          </cell>
          <cell r="Z1032">
            <v>0</v>
          </cell>
          <cell r="AA1032" t="b">
            <v>0</v>
          </cell>
          <cell r="AB1032" t="str">
            <v/>
          </cell>
          <cell r="AC1032" t="str">
            <v/>
          </cell>
          <cell r="AD1032" t="str">
            <v>EC756</v>
          </cell>
          <cell r="AE1032">
            <v>0</v>
          </cell>
          <cell r="AG1032">
            <v>530</v>
          </cell>
          <cell r="AH1032" t="str">
            <v>EC756</v>
          </cell>
        </row>
        <row r="1033">
          <cell r="B1033" t="str">
            <v>CO818</v>
          </cell>
          <cell r="C1033" t="str">
            <v>Cedric</v>
          </cell>
          <cell r="D1033" t="str">
            <v>Ormond</v>
          </cell>
          <cell r="E1033" t="str">
            <v>Imperial</v>
          </cell>
          <cell r="F1033" t="str">
            <v>Imperial</v>
          </cell>
          <cell r="G1033" t="str">
            <v>Male</v>
          </cell>
          <cell r="H1033" t="str">
            <v>N</v>
          </cell>
          <cell r="I1033" t="str">
            <v>Student</v>
          </cell>
          <cell r="J1033">
            <v>0</v>
          </cell>
          <cell r="K1033" t="str">
            <v/>
          </cell>
          <cell r="L1033" t="str">
            <v>N</v>
          </cell>
          <cell r="M1033">
            <v>0</v>
          </cell>
          <cell r="N1033" t="str">
            <v/>
          </cell>
          <cell r="O1033" t="str">
            <v>N</v>
          </cell>
          <cell r="P1033">
            <v>0</v>
          </cell>
          <cell r="Q1033" t="str">
            <v/>
          </cell>
          <cell r="R1033" t="str">
            <v>N</v>
          </cell>
          <cell r="S1033">
            <v>0</v>
          </cell>
          <cell r="T1033" t="str">
            <v/>
          </cell>
          <cell r="U1033" t="str">
            <v>N</v>
          </cell>
          <cell r="V1033">
            <v>0</v>
          </cell>
          <cell r="W1033" t="str">
            <v/>
          </cell>
          <cell r="X1033" t="str">
            <v>N</v>
          </cell>
          <cell r="Y1033">
            <v>0</v>
          </cell>
          <cell r="Z1033">
            <v>0</v>
          </cell>
          <cell r="AA1033">
            <v>0</v>
          </cell>
          <cell r="AB1033">
            <v>115</v>
          </cell>
          <cell r="AC1033">
            <v>719</v>
          </cell>
          <cell r="AD1033" t="str">
            <v>CO818</v>
          </cell>
          <cell r="AE1033" t="b">
            <v>0</v>
          </cell>
          <cell r="AG1033" t="str">
            <v/>
          </cell>
          <cell r="AH1033" t="str">
            <v>CO818</v>
          </cell>
        </row>
        <row r="1034">
          <cell r="B1034" t="str">
            <v>YZ368</v>
          </cell>
          <cell r="C1034" t="str">
            <v>Yunping</v>
          </cell>
          <cell r="D1034" t="str">
            <v>Zhang</v>
          </cell>
          <cell r="E1034" t="str">
            <v>Imperial</v>
          </cell>
          <cell r="F1034" t="str">
            <v>Imperial</v>
          </cell>
          <cell r="G1034" t="str">
            <v>Female</v>
          </cell>
          <cell r="H1034" t="str">
            <v>N</v>
          </cell>
          <cell r="I1034" t="str">
            <v>Student</v>
          </cell>
          <cell r="J1034">
            <v>0</v>
          </cell>
          <cell r="K1034" t="str">
            <v/>
          </cell>
          <cell r="L1034" t="str">
            <v>N</v>
          </cell>
          <cell r="M1034">
            <v>0</v>
          </cell>
          <cell r="N1034" t="str">
            <v/>
          </cell>
          <cell r="O1034" t="str">
            <v>N</v>
          </cell>
          <cell r="P1034">
            <v>0</v>
          </cell>
          <cell r="Q1034" t="str">
            <v/>
          </cell>
          <cell r="R1034" t="str">
            <v>N</v>
          </cell>
          <cell r="S1034">
            <v>0</v>
          </cell>
          <cell r="T1034" t="str">
            <v/>
          </cell>
          <cell r="U1034" t="str">
            <v>N</v>
          </cell>
          <cell r="V1034">
            <v>0</v>
          </cell>
          <cell r="W1034" t="str">
            <v/>
          </cell>
          <cell r="X1034" t="str">
            <v>N</v>
          </cell>
          <cell r="Y1034">
            <v>0</v>
          </cell>
          <cell r="Z1034">
            <v>0</v>
          </cell>
          <cell r="AA1034" t="b">
            <v>0</v>
          </cell>
          <cell r="AB1034" t="str">
            <v/>
          </cell>
          <cell r="AC1034" t="str">
            <v/>
          </cell>
          <cell r="AD1034" t="str">
            <v>YZ368</v>
          </cell>
          <cell r="AE1034">
            <v>0</v>
          </cell>
          <cell r="AG1034">
            <v>531</v>
          </cell>
          <cell r="AH1034" t="str">
            <v>YZ368</v>
          </cell>
        </row>
        <row r="1035">
          <cell r="B1035" t="str">
            <v>DL567</v>
          </cell>
          <cell r="C1035" t="str">
            <v>Dominic</v>
          </cell>
          <cell r="D1035" t="str">
            <v>Le Mare</v>
          </cell>
          <cell r="E1035" t="str">
            <v>Reading</v>
          </cell>
          <cell r="F1035" t="str">
            <v>Reading</v>
          </cell>
          <cell r="G1035" t="str">
            <v>Male</v>
          </cell>
          <cell r="H1035" t="str">
            <v>N</v>
          </cell>
          <cell r="I1035" t="str">
            <v>Student</v>
          </cell>
          <cell r="J1035">
            <v>0</v>
          </cell>
          <cell r="K1035" t="str">
            <v/>
          </cell>
          <cell r="L1035" t="str">
            <v>N</v>
          </cell>
          <cell r="M1035">
            <v>0</v>
          </cell>
          <cell r="N1035" t="str">
            <v/>
          </cell>
          <cell r="O1035" t="str">
            <v>N</v>
          </cell>
          <cell r="P1035">
            <v>0</v>
          </cell>
          <cell r="Q1035" t="str">
            <v/>
          </cell>
          <cell r="R1035" t="str">
            <v>N</v>
          </cell>
          <cell r="S1035">
            <v>0</v>
          </cell>
          <cell r="T1035" t="str">
            <v/>
          </cell>
          <cell r="U1035" t="str">
            <v>N</v>
          </cell>
          <cell r="V1035">
            <v>0</v>
          </cell>
          <cell r="W1035" t="str">
            <v/>
          </cell>
          <cell r="X1035" t="str">
            <v>N</v>
          </cell>
          <cell r="Y1035">
            <v>0</v>
          </cell>
          <cell r="Z1035">
            <v>0</v>
          </cell>
          <cell r="AA1035">
            <v>0</v>
          </cell>
          <cell r="AB1035">
            <v>115</v>
          </cell>
          <cell r="AC1035">
            <v>720</v>
          </cell>
          <cell r="AD1035" t="str">
            <v>DL567</v>
          </cell>
          <cell r="AE1035" t="b">
            <v>0</v>
          </cell>
          <cell r="AG1035" t="str">
            <v/>
          </cell>
          <cell r="AH1035" t="str">
            <v>DL567</v>
          </cell>
        </row>
        <row r="1036">
          <cell r="B1036" t="str">
            <v>MR758</v>
          </cell>
          <cell r="C1036" t="str">
            <v>Matt</v>
          </cell>
          <cell r="D1036" t="str">
            <v>Ryan</v>
          </cell>
          <cell r="E1036" t="str">
            <v>Imperial</v>
          </cell>
          <cell r="F1036" t="str">
            <v>Imperial</v>
          </cell>
          <cell r="G1036" t="str">
            <v>Male</v>
          </cell>
          <cell r="H1036" t="str">
            <v>N</v>
          </cell>
          <cell r="I1036" t="str">
            <v>Student</v>
          </cell>
          <cell r="J1036">
            <v>0</v>
          </cell>
          <cell r="K1036" t="str">
            <v/>
          </cell>
          <cell r="L1036" t="str">
            <v>N</v>
          </cell>
          <cell r="M1036">
            <v>0</v>
          </cell>
          <cell r="N1036" t="str">
            <v/>
          </cell>
          <cell r="O1036" t="str">
            <v>N</v>
          </cell>
          <cell r="P1036">
            <v>0</v>
          </cell>
          <cell r="Q1036" t="str">
            <v/>
          </cell>
          <cell r="R1036" t="str">
            <v>N</v>
          </cell>
          <cell r="S1036">
            <v>0</v>
          </cell>
          <cell r="T1036" t="str">
            <v/>
          </cell>
          <cell r="U1036" t="str">
            <v>N</v>
          </cell>
          <cell r="V1036">
            <v>0</v>
          </cell>
          <cell r="W1036" t="str">
            <v/>
          </cell>
          <cell r="X1036" t="str">
            <v>N</v>
          </cell>
          <cell r="Y1036">
            <v>0</v>
          </cell>
          <cell r="Z1036">
            <v>0</v>
          </cell>
          <cell r="AA1036">
            <v>0</v>
          </cell>
          <cell r="AB1036">
            <v>115</v>
          </cell>
          <cell r="AC1036">
            <v>721</v>
          </cell>
          <cell r="AD1036" t="str">
            <v>MR758</v>
          </cell>
          <cell r="AE1036" t="b">
            <v>0</v>
          </cell>
          <cell r="AG1036" t="str">
            <v/>
          </cell>
          <cell r="AH1036" t="str">
            <v>MR758</v>
          </cell>
        </row>
        <row r="1037">
          <cell r="B1037" t="str">
            <v>NP951</v>
          </cell>
          <cell r="C1037" t="str">
            <v>Nathalie</v>
          </cell>
          <cell r="D1037" t="str">
            <v>Podder</v>
          </cell>
          <cell r="E1037" t="str">
            <v>Imperial</v>
          </cell>
          <cell r="F1037" t="str">
            <v>Imperial</v>
          </cell>
          <cell r="G1037" t="str">
            <v>Female</v>
          </cell>
          <cell r="H1037" t="str">
            <v>N</v>
          </cell>
          <cell r="I1037" t="str">
            <v>Student</v>
          </cell>
          <cell r="J1037">
            <v>0</v>
          </cell>
          <cell r="K1037" t="str">
            <v/>
          </cell>
          <cell r="L1037" t="str">
            <v>N</v>
          </cell>
          <cell r="M1037">
            <v>0</v>
          </cell>
          <cell r="N1037" t="str">
            <v/>
          </cell>
          <cell r="O1037" t="str">
            <v>N</v>
          </cell>
          <cell r="P1037">
            <v>0</v>
          </cell>
          <cell r="Q1037" t="str">
            <v/>
          </cell>
          <cell r="R1037" t="str">
            <v>N</v>
          </cell>
          <cell r="S1037">
            <v>0</v>
          </cell>
          <cell r="T1037" t="str">
            <v/>
          </cell>
          <cell r="U1037" t="str">
            <v>N</v>
          </cell>
          <cell r="V1037">
            <v>0</v>
          </cell>
          <cell r="W1037" t="str">
            <v/>
          </cell>
          <cell r="X1037" t="str">
            <v>N</v>
          </cell>
          <cell r="Y1037">
            <v>0</v>
          </cell>
          <cell r="Z1037">
            <v>0</v>
          </cell>
          <cell r="AA1037" t="b">
            <v>0</v>
          </cell>
          <cell r="AB1037" t="str">
            <v/>
          </cell>
          <cell r="AC1037" t="str">
            <v/>
          </cell>
          <cell r="AD1037" t="str">
            <v>NP951</v>
          </cell>
          <cell r="AE1037">
            <v>0</v>
          </cell>
          <cell r="AG1037">
            <v>532</v>
          </cell>
          <cell r="AH1037" t="str">
            <v>NP951</v>
          </cell>
        </row>
        <row r="1038">
          <cell r="B1038" t="str">
            <v>KB992</v>
          </cell>
          <cell r="C1038" t="str">
            <v>Kavita </v>
          </cell>
          <cell r="D1038" t="str">
            <v>Bhanot</v>
          </cell>
          <cell r="E1038" t="str">
            <v>RHUL</v>
          </cell>
          <cell r="F1038" t="str">
            <v>RHUL</v>
          </cell>
          <cell r="G1038" t="str">
            <v>Female</v>
          </cell>
          <cell r="H1038" t="str">
            <v>N</v>
          </cell>
          <cell r="I1038" t="str">
            <v>Student</v>
          </cell>
          <cell r="J1038">
            <v>0</v>
          </cell>
          <cell r="K1038" t="str">
            <v/>
          </cell>
          <cell r="L1038" t="str">
            <v>N</v>
          </cell>
          <cell r="M1038">
            <v>0</v>
          </cell>
          <cell r="N1038" t="str">
            <v/>
          </cell>
          <cell r="O1038" t="str">
            <v>N</v>
          </cell>
          <cell r="P1038">
            <v>0</v>
          </cell>
          <cell r="Q1038" t="str">
            <v/>
          </cell>
          <cell r="R1038" t="str">
            <v>N</v>
          </cell>
          <cell r="S1038">
            <v>0</v>
          </cell>
          <cell r="T1038" t="str">
            <v/>
          </cell>
          <cell r="U1038" t="str">
            <v>N</v>
          </cell>
          <cell r="V1038">
            <v>0</v>
          </cell>
          <cell r="W1038" t="str">
            <v/>
          </cell>
          <cell r="X1038" t="str">
            <v>N</v>
          </cell>
          <cell r="Y1038">
            <v>0</v>
          </cell>
          <cell r="Z1038">
            <v>0</v>
          </cell>
          <cell r="AA1038" t="b">
            <v>0</v>
          </cell>
          <cell r="AB1038" t="str">
            <v/>
          </cell>
          <cell r="AC1038" t="str">
            <v/>
          </cell>
          <cell r="AD1038" t="str">
            <v>KB992</v>
          </cell>
          <cell r="AE1038">
            <v>0</v>
          </cell>
          <cell r="AG1038">
            <v>533</v>
          </cell>
          <cell r="AH1038" t="str">
            <v>KB992</v>
          </cell>
        </row>
        <row r="1039">
          <cell r="B1039" t="str">
            <v>AV846</v>
          </cell>
          <cell r="C1039" t="str">
            <v>Alix</v>
          </cell>
          <cell r="D1039" t="str">
            <v>Vermeulen</v>
          </cell>
          <cell r="E1039" t="str">
            <v>Imperial</v>
          </cell>
          <cell r="F1039" t="str">
            <v>Imperial</v>
          </cell>
          <cell r="G1039" t="str">
            <v>Female</v>
          </cell>
          <cell r="H1039" t="str">
            <v>N</v>
          </cell>
          <cell r="I1039" t="str">
            <v>Student</v>
          </cell>
          <cell r="J1039">
            <v>0</v>
          </cell>
          <cell r="K1039" t="str">
            <v/>
          </cell>
          <cell r="L1039" t="str">
            <v>N</v>
          </cell>
          <cell r="M1039">
            <v>0</v>
          </cell>
          <cell r="N1039" t="str">
            <v/>
          </cell>
          <cell r="O1039" t="str">
            <v>N</v>
          </cell>
          <cell r="P1039">
            <v>0</v>
          </cell>
          <cell r="Q1039" t="str">
            <v/>
          </cell>
          <cell r="R1039" t="str">
            <v>N</v>
          </cell>
          <cell r="S1039">
            <v>0</v>
          </cell>
          <cell r="T1039" t="str">
            <v/>
          </cell>
          <cell r="U1039" t="str">
            <v>N</v>
          </cell>
          <cell r="V1039">
            <v>0</v>
          </cell>
          <cell r="W1039" t="str">
            <v/>
          </cell>
          <cell r="X1039" t="str">
            <v>N</v>
          </cell>
          <cell r="Y1039">
            <v>0</v>
          </cell>
          <cell r="Z1039">
            <v>0</v>
          </cell>
          <cell r="AA1039" t="b">
            <v>0</v>
          </cell>
          <cell r="AB1039" t="str">
            <v/>
          </cell>
          <cell r="AC1039" t="str">
            <v/>
          </cell>
          <cell r="AD1039" t="str">
            <v>AV846</v>
          </cell>
          <cell r="AE1039">
            <v>0</v>
          </cell>
          <cell r="AG1039">
            <v>534</v>
          </cell>
          <cell r="AH1039" t="str">
            <v>AV846</v>
          </cell>
        </row>
        <row r="1040">
          <cell r="B1040" t="str">
            <v>AC893</v>
          </cell>
          <cell r="C1040" t="str">
            <v>Anastasia </v>
          </cell>
          <cell r="D1040" t="str">
            <v>Chajecki</v>
          </cell>
          <cell r="E1040" t="str">
            <v>UCL</v>
          </cell>
          <cell r="F1040" t="str">
            <v>UCL</v>
          </cell>
          <cell r="G1040" t="str">
            <v>Female</v>
          </cell>
          <cell r="H1040" t="str">
            <v>N</v>
          </cell>
          <cell r="I1040" t="str">
            <v>Student</v>
          </cell>
          <cell r="J1040">
            <v>0</v>
          </cell>
          <cell r="K1040" t="str">
            <v/>
          </cell>
          <cell r="L1040" t="str">
            <v>N</v>
          </cell>
          <cell r="M1040">
            <v>0</v>
          </cell>
          <cell r="N1040" t="str">
            <v/>
          </cell>
          <cell r="O1040" t="str">
            <v>N</v>
          </cell>
          <cell r="P1040">
            <v>0</v>
          </cell>
          <cell r="Q1040" t="str">
            <v/>
          </cell>
          <cell r="R1040" t="str">
            <v>N</v>
          </cell>
          <cell r="S1040">
            <v>0</v>
          </cell>
          <cell r="T1040" t="str">
            <v/>
          </cell>
          <cell r="U1040" t="str">
            <v>N</v>
          </cell>
          <cell r="V1040">
            <v>0</v>
          </cell>
          <cell r="W1040" t="str">
            <v/>
          </cell>
          <cell r="X1040" t="str">
            <v>N</v>
          </cell>
          <cell r="Y1040">
            <v>0</v>
          </cell>
          <cell r="Z1040">
            <v>0</v>
          </cell>
          <cell r="AA1040" t="b">
            <v>0</v>
          </cell>
          <cell r="AB1040" t="str">
            <v/>
          </cell>
          <cell r="AC1040" t="str">
            <v/>
          </cell>
          <cell r="AD1040" t="str">
            <v>AC893</v>
          </cell>
          <cell r="AE1040">
            <v>0</v>
          </cell>
          <cell r="AG1040">
            <v>535</v>
          </cell>
          <cell r="AH1040" t="str">
            <v>AC893</v>
          </cell>
        </row>
        <row r="1041">
          <cell r="B1041" t="str">
            <v>RL673</v>
          </cell>
          <cell r="C1041" t="str">
            <v>Raquel</v>
          </cell>
          <cell r="D1041" t="str">
            <v>López-Ríos de Castro</v>
          </cell>
          <cell r="E1041" t="str">
            <v>KCL</v>
          </cell>
          <cell r="F1041" t="str">
            <v>King's</v>
          </cell>
          <cell r="G1041" t="str">
            <v>Female</v>
          </cell>
          <cell r="H1041" t="str">
            <v>N</v>
          </cell>
          <cell r="I1041" t="str">
            <v>Student</v>
          </cell>
          <cell r="J1041">
            <v>0</v>
          </cell>
          <cell r="K1041" t="str">
            <v/>
          </cell>
          <cell r="L1041" t="str">
            <v>N</v>
          </cell>
          <cell r="M1041">
            <v>0</v>
          </cell>
          <cell r="N1041" t="str">
            <v/>
          </cell>
          <cell r="O1041" t="str">
            <v>N</v>
          </cell>
          <cell r="P1041">
            <v>0</v>
          </cell>
          <cell r="Q1041" t="str">
            <v/>
          </cell>
          <cell r="R1041" t="str">
            <v>N</v>
          </cell>
          <cell r="S1041">
            <v>0</v>
          </cell>
          <cell r="T1041" t="str">
            <v/>
          </cell>
          <cell r="U1041" t="str">
            <v>N</v>
          </cell>
          <cell r="V1041">
            <v>0</v>
          </cell>
          <cell r="W1041" t="str">
            <v/>
          </cell>
          <cell r="X1041" t="str">
            <v>N</v>
          </cell>
          <cell r="Y1041">
            <v>0</v>
          </cell>
          <cell r="Z1041">
            <v>0</v>
          </cell>
          <cell r="AA1041" t="b">
            <v>0</v>
          </cell>
          <cell r="AB1041" t="str">
            <v/>
          </cell>
          <cell r="AC1041" t="str">
            <v/>
          </cell>
          <cell r="AD1041" t="str">
            <v>RL673</v>
          </cell>
          <cell r="AE1041">
            <v>0</v>
          </cell>
          <cell r="AG1041">
            <v>536</v>
          </cell>
          <cell r="AH1041" t="str">
            <v>RL673</v>
          </cell>
        </row>
        <row r="1042">
          <cell r="B1042" t="str">
            <v>VD626</v>
          </cell>
          <cell r="C1042" t="str">
            <v>Vlad</v>
          </cell>
          <cell r="D1042" t="str">
            <v>Dinu</v>
          </cell>
          <cell r="E1042" t="str">
            <v>UCL</v>
          </cell>
          <cell r="F1042" t="str">
            <v>UCL</v>
          </cell>
          <cell r="G1042" t="str">
            <v>Male</v>
          </cell>
          <cell r="H1042" t="str">
            <v>N</v>
          </cell>
          <cell r="I1042" t="str">
            <v>Student</v>
          </cell>
          <cell r="J1042">
            <v>0</v>
          </cell>
          <cell r="K1042" t="str">
            <v/>
          </cell>
          <cell r="L1042" t="str">
            <v>N</v>
          </cell>
          <cell r="M1042">
            <v>0</v>
          </cell>
          <cell r="N1042" t="str">
            <v/>
          </cell>
          <cell r="O1042" t="str">
            <v>N</v>
          </cell>
          <cell r="P1042">
            <v>0</v>
          </cell>
          <cell r="Q1042" t="str">
            <v/>
          </cell>
          <cell r="R1042" t="str">
            <v>N</v>
          </cell>
          <cell r="S1042">
            <v>0</v>
          </cell>
          <cell r="T1042" t="str">
            <v/>
          </cell>
          <cell r="U1042" t="str">
            <v>N</v>
          </cell>
          <cell r="V1042">
            <v>0</v>
          </cell>
          <cell r="W1042" t="str">
            <v/>
          </cell>
          <cell r="X1042" t="str">
            <v>N</v>
          </cell>
          <cell r="Y1042">
            <v>0</v>
          </cell>
          <cell r="Z1042">
            <v>0</v>
          </cell>
          <cell r="AA1042">
            <v>0</v>
          </cell>
          <cell r="AB1042">
            <v>115</v>
          </cell>
          <cell r="AC1042">
            <v>722</v>
          </cell>
          <cell r="AD1042" t="str">
            <v>VD626</v>
          </cell>
          <cell r="AE1042" t="b">
            <v>0</v>
          </cell>
          <cell r="AG1042" t="str">
            <v/>
          </cell>
          <cell r="AH1042" t="str">
            <v>VD626</v>
          </cell>
        </row>
        <row r="1043">
          <cell r="B1043" t="str">
            <v>DN562</v>
          </cell>
          <cell r="C1043" t="str">
            <v>Daniela</v>
          </cell>
          <cell r="D1043" t="str">
            <v>Nolan</v>
          </cell>
          <cell r="E1043" t="str">
            <v>KCL</v>
          </cell>
          <cell r="F1043" t="str">
            <v>King's</v>
          </cell>
          <cell r="G1043" t="str">
            <v>Female</v>
          </cell>
          <cell r="H1043" t="str">
            <v>N</v>
          </cell>
          <cell r="I1043" t="str">
            <v>Student</v>
          </cell>
          <cell r="J1043">
            <v>0</v>
          </cell>
          <cell r="K1043" t="str">
            <v/>
          </cell>
          <cell r="L1043" t="str">
            <v>N</v>
          </cell>
          <cell r="M1043">
            <v>0</v>
          </cell>
          <cell r="N1043" t="str">
            <v/>
          </cell>
          <cell r="O1043" t="str">
            <v>N</v>
          </cell>
          <cell r="P1043">
            <v>0</v>
          </cell>
          <cell r="Q1043" t="str">
            <v/>
          </cell>
          <cell r="R1043" t="str">
            <v>N</v>
          </cell>
          <cell r="S1043">
            <v>0</v>
          </cell>
          <cell r="T1043" t="str">
            <v/>
          </cell>
          <cell r="U1043" t="str">
            <v>N</v>
          </cell>
          <cell r="V1043">
            <v>0</v>
          </cell>
          <cell r="W1043" t="str">
            <v/>
          </cell>
          <cell r="X1043" t="str">
            <v>N</v>
          </cell>
          <cell r="Y1043">
            <v>0</v>
          </cell>
          <cell r="Z1043">
            <v>0</v>
          </cell>
          <cell r="AA1043" t="b">
            <v>0</v>
          </cell>
          <cell r="AB1043" t="str">
            <v/>
          </cell>
          <cell r="AC1043" t="str">
            <v/>
          </cell>
          <cell r="AD1043" t="str">
            <v>DN562</v>
          </cell>
          <cell r="AE1043">
            <v>0</v>
          </cell>
          <cell r="AG1043">
            <v>537</v>
          </cell>
          <cell r="AH1043" t="str">
            <v>DN562</v>
          </cell>
        </row>
        <row r="1044">
          <cell r="B1044" t="str">
            <v>LK725</v>
          </cell>
          <cell r="C1044" t="str">
            <v>Lucas</v>
          </cell>
          <cell r="D1044" t="str">
            <v>Kreifels</v>
          </cell>
          <cell r="E1044" t="str">
            <v>Imperial</v>
          </cell>
          <cell r="F1044" t="str">
            <v>Imperial</v>
          </cell>
          <cell r="G1044" t="str">
            <v>Male</v>
          </cell>
          <cell r="H1044" t="str">
            <v>N</v>
          </cell>
          <cell r="I1044" t="str">
            <v>Student</v>
          </cell>
          <cell r="J1044">
            <v>0</v>
          </cell>
          <cell r="K1044" t="str">
            <v/>
          </cell>
          <cell r="L1044" t="str">
            <v>N</v>
          </cell>
          <cell r="M1044">
            <v>0</v>
          </cell>
          <cell r="N1044" t="str">
            <v/>
          </cell>
          <cell r="O1044" t="str">
            <v>N</v>
          </cell>
          <cell r="P1044">
            <v>0</v>
          </cell>
          <cell r="Q1044" t="str">
            <v/>
          </cell>
          <cell r="R1044" t="str">
            <v>N</v>
          </cell>
          <cell r="S1044">
            <v>0</v>
          </cell>
          <cell r="T1044" t="str">
            <v/>
          </cell>
          <cell r="U1044" t="str">
            <v>N</v>
          </cell>
          <cell r="V1044">
            <v>0</v>
          </cell>
          <cell r="W1044" t="str">
            <v/>
          </cell>
          <cell r="X1044" t="str">
            <v>N</v>
          </cell>
          <cell r="Y1044">
            <v>0</v>
          </cell>
          <cell r="Z1044">
            <v>0</v>
          </cell>
          <cell r="AA1044">
            <v>0</v>
          </cell>
          <cell r="AB1044">
            <v>115</v>
          </cell>
          <cell r="AC1044">
            <v>723</v>
          </cell>
          <cell r="AD1044" t="str">
            <v>LK725</v>
          </cell>
          <cell r="AE1044" t="b">
            <v>0</v>
          </cell>
          <cell r="AG1044" t="str">
            <v/>
          </cell>
          <cell r="AH1044" t="str">
            <v>LK725</v>
          </cell>
        </row>
        <row r="1045">
          <cell r="B1045" t="str">
            <v>NK821</v>
          </cell>
          <cell r="C1045" t="str">
            <v>Nikolas</v>
          </cell>
          <cell r="D1045" t="str">
            <v>Koch</v>
          </cell>
          <cell r="E1045" t="str">
            <v>UCL</v>
          </cell>
          <cell r="F1045" t="str">
            <v>UCL</v>
          </cell>
          <cell r="G1045" t="str">
            <v>Male</v>
          </cell>
          <cell r="H1045" t="str">
            <v>N</v>
          </cell>
          <cell r="I1045" t="str">
            <v>Student</v>
          </cell>
          <cell r="J1045">
            <v>0</v>
          </cell>
          <cell r="K1045" t="str">
            <v/>
          </cell>
          <cell r="L1045" t="str">
            <v>N</v>
          </cell>
          <cell r="M1045">
            <v>0</v>
          </cell>
          <cell r="N1045" t="str">
            <v/>
          </cell>
          <cell r="O1045" t="str">
            <v>N</v>
          </cell>
          <cell r="P1045">
            <v>0</v>
          </cell>
          <cell r="Q1045" t="str">
            <v/>
          </cell>
          <cell r="R1045" t="str">
            <v>N</v>
          </cell>
          <cell r="S1045">
            <v>0</v>
          </cell>
          <cell r="T1045" t="str">
            <v/>
          </cell>
          <cell r="U1045" t="str">
            <v>N</v>
          </cell>
          <cell r="V1045">
            <v>0</v>
          </cell>
          <cell r="W1045" t="str">
            <v/>
          </cell>
          <cell r="X1045" t="str">
            <v>N</v>
          </cell>
          <cell r="Y1045">
            <v>0</v>
          </cell>
          <cell r="Z1045">
            <v>0</v>
          </cell>
          <cell r="AA1045">
            <v>0</v>
          </cell>
          <cell r="AB1045">
            <v>115</v>
          </cell>
          <cell r="AC1045">
            <v>724</v>
          </cell>
          <cell r="AD1045" t="str">
            <v>NK821</v>
          </cell>
          <cell r="AE1045" t="b">
            <v>0</v>
          </cell>
          <cell r="AG1045" t="str">
            <v/>
          </cell>
          <cell r="AH1045" t="str">
            <v>NK821</v>
          </cell>
        </row>
        <row r="1046">
          <cell r="B1046" t="str">
            <v>CA516</v>
          </cell>
          <cell r="C1046" t="str">
            <v>Constantinos</v>
          </cell>
          <cell r="D1046" t="str">
            <v>Anastasiou</v>
          </cell>
          <cell r="E1046" t="str">
            <v>Imperial</v>
          </cell>
          <cell r="F1046" t="str">
            <v>Imperial</v>
          </cell>
          <cell r="G1046" t="str">
            <v>Male</v>
          </cell>
          <cell r="H1046" t="str">
            <v>N</v>
          </cell>
          <cell r="I1046" t="str">
            <v>Student</v>
          </cell>
          <cell r="J1046">
            <v>0</v>
          </cell>
          <cell r="K1046" t="str">
            <v/>
          </cell>
          <cell r="L1046" t="str">
            <v>N</v>
          </cell>
          <cell r="M1046">
            <v>0</v>
          </cell>
          <cell r="N1046" t="str">
            <v/>
          </cell>
          <cell r="O1046" t="str">
            <v>N</v>
          </cell>
          <cell r="P1046">
            <v>0</v>
          </cell>
          <cell r="Q1046" t="str">
            <v/>
          </cell>
          <cell r="R1046" t="str">
            <v>N</v>
          </cell>
          <cell r="S1046">
            <v>0</v>
          </cell>
          <cell r="T1046" t="str">
            <v/>
          </cell>
          <cell r="U1046" t="str">
            <v>N</v>
          </cell>
          <cell r="V1046">
            <v>0</v>
          </cell>
          <cell r="W1046" t="str">
            <v/>
          </cell>
          <cell r="X1046" t="str">
            <v>N</v>
          </cell>
          <cell r="Y1046">
            <v>0</v>
          </cell>
          <cell r="Z1046">
            <v>0</v>
          </cell>
          <cell r="AA1046">
            <v>0</v>
          </cell>
          <cell r="AB1046">
            <v>115</v>
          </cell>
          <cell r="AC1046">
            <v>725</v>
          </cell>
          <cell r="AD1046" t="str">
            <v>CA516</v>
          </cell>
          <cell r="AE1046" t="b">
            <v>0</v>
          </cell>
          <cell r="AG1046" t="str">
            <v/>
          </cell>
          <cell r="AH1046" t="str">
            <v>CA516</v>
          </cell>
        </row>
        <row r="1047">
          <cell r="B1047" t="str">
            <v>DG230</v>
          </cell>
          <cell r="C1047" t="str">
            <v>Daniel</v>
          </cell>
          <cell r="D1047" t="str">
            <v>Ginn</v>
          </cell>
          <cell r="E1047" t="str">
            <v>UCL</v>
          </cell>
          <cell r="F1047" t="str">
            <v>UCL</v>
          </cell>
          <cell r="G1047" t="str">
            <v>Male</v>
          </cell>
          <cell r="H1047" t="str">
            <v>N</v>
          </cell>
          <cell r="I1047" t="str">
            <v>Student</v>
          </cell>
          <cell r="J1047">
            <v>0</v>
          </cell>
          <cell r="K1047" t="str">
            <v/>
          </cell>
          <cell r="L1047" t="str">
            <v>N</v>
          </cell>
          <cell r="M1047">
            <v>0</v>
          </cell>
          <cell r="N1047" t="str">
            <v/>
          </cell>
          <cell r="O1047" t="str">
            <v>N</v>
          </cell>
          <cell r="P1047">
            <v>0</v>
          </cell>
          <cell r="Q1047" t="str">
            <v/>
          </cell>
          <cell r="R1047" t="str">
            <v>N</v>
          </cell>
          <cell r="S1047">
            <v>0</v>
          </cell>
          <cell r="T1047" t="str">
            <v/>
          </cell>
          <cell r="U1047" t="str">
            <v>N</v>
          </cell>
          <cell r="V1047">
            <v>0</v>
          </cell>
          <cell r="W1047" t="str">
            <v/>
          </cell>
          <cell r="X1047" t="str">
            <v>N</v>
          </cell>
          <cell r="Y1047">
            <v>0</v>
          </cell>
          <cell r="Z1047">
            <v>0</v>
          </cell>
          <cell r="AA1047">
            <v>0</v>
          </cell>
          <cell r="AB1047">
            <v>115</v>
          </cell>
          <cell r="AC1047">
            <v>726</v>
          </cell>
          <cell r="AD1047" t="str">
            <v>DG230</v>
          </cell>
          <cell r="AE1047" t="b">
            <v>0</v>
          </cell>
          <cell r="AG1047" t="str">
            <v/>
          </cell>
          <cell r="AH1047" t="str">
            <v>DG230</v>
          </cell>
        </row>
        <row r="1048">
          <cell r="B1048" t="str">
            <v>JN259</v>
          </cell>
          <cell r="C1048" t="str">
            <v>Johnny</v>
          </cell>
          <cell r="D1048" t="str">
            <v>Nicholson</v>
          </cell>
          <cell r="E1048" t="str">
            <v>UCL</v>
          </cell>
          <cell r="F1048" t="str">
            <v>UCL</v>
          </cell>
          <cell r="G1048" t="str">
            <v>Male</v>
          </cell>
          <cell r="H1048" t="str">
            <v>N</v>
          </cell>
          <cell r="I1048" t="str">
            <v>Student</v>
          </cell>
          <cell r="J1048">
            <v>0</v>
          </cell>
          <cell r="K1048" t="str">
            <v/>
          </cell>
          <cell r="L1048" t="str">
            <v>N</v>
          </cell>
          <cell r="M1048">
            <v>0</v>
          </cell>
          <cell r="N1048" t="str">
            <v/>
          </cell>
          <cell r="O1048" t="str">
            <v>N</v>
          </cell>
          <cell r="P1048">
            <v>0</v>
          </cell>
          <cell r="Q1048" t="str">
            <v/>
          </cell>
          <cell r="R1048" t="str">
            <v>N</v>
          </cell>
          <cell r="S1048">
            <v>0</v>
          </cell>
          <cell r="T1048" t="str">
            <v/>
          </cell>
          <cell r="U1048" t="str">
            <v>N</v>
          </cell>
          <cell r="V1048">
            <v>0</v>
          </cell>
          <cell r="W1048" t="str">
            <v/>
          </cell>
          <cell r="X1048" t="str">
            <v>N</v>
          </cell>
          <cell r="Y1048">
            <v>0</v>
          </cell>
          <cell r="Z1048">
            <v>0</v>
          </cell>
          <cell r="AA1048">
            <v>0</v>
          </cell>
          <cell r="AB1048">
            <v>115</v>
          </cell>
          <cell r="AC1048">
            <v>727</v>
          </cell>
          <cell r="AD1048" t="str">
            <v>JN259</v>
          </cell>
          <cell r="AE1048" t="b">
            <v>0</v>
          </cell>
          <cell r="AG1048" t="str">
            <v/>
          </cell>
          <cell r="AH1048" t="str">
            <v>JN259</v>
          </cell>
        </row>
        <row r="1049">
          <cell r="B1049" t="str">
            <v>MF252</v>
          </cell>
          <cell r="C1049" t="str">
            <v>Michael</v>
          </cell>
          <cell r="D1049" t="str">
            <v>Fu</v>
          </cell>
          <cell r="E1049" t="str">
            <v>Imperial</v>
          </cell>
          <cell r="F1049" t="str">
            <v>Imperial</v>
          </cell>
          <cell r="G1049" t="str">
            <v>Male</v>
          </cell>
          <cell r="H1049" t="str">
            <v>N</v>
          </cell>
          <cell r="I1049" t="str">
            <v>Student</v>
          </cell>
          <cell r="J1049">
            <v>0</v>
          </cell>
          <cell r="K1049" t="str">
            <v/>
          </cell>
          <cell r="L1049" t="str">
            <v>N</v>
          </cell>
          <cell r="M1049">
            <v>0</v>
          </cell>
          <cell r="N1049" t="str">
            <v/>
          </cell>
          <cell r="O1049" t="str">
            <v>N</v>
          </cell>
          <cell r="P1049">
            <v>0</v>
          </cell>
          <cell r="Q1049" t="str">
            <v/>
          </cell>
          <cell r="R1049" t="str">
            <v>N</v>
          </cell>
          <cell r="S1049">
            <v>0</v>
          </cell>
          <cell r="T1049" t="str">
            <v/>
          </cell>
          <cell r="U1049" t="str">
            <v>N</v>
          </cell>
          <cell r="V1049">
            <v>0</v>
          </cell>
          <cell r="W1049" t="str">
            <v/>
          </cell>
          <cell r="X1049" t="str">
            <v>N</v>
          </cell>
          <cell r="Y1049">
            <v>0</v>
          </cell>
          <cell r="Z1049">
            <v>0</v>
          </cell>
          <cell r="AA1049">
            <v>0</v>
          </cell>
          <cell r="AB1049">
            <v>115</v>
          </cell>
          <cell r="AC1049">
            <v>728</v>
          </cell>
          <cell r="AD1049" t="str">
            <v>MF252</v>
          </cell>
          <cell r="AE1049" t="b">
            <v>0</v>
          </cell>
          <cell r="AG1049" t="str">
            <v/>
          </cell>
          <cell r="AH1049" t="str">
            <v>MF252</v>
          </cell>
        </row>
        <row r="1050">
          <cell r="B1050" t="str">
            <v>LH614</v>
          </cell>
          <cell r="C1050" t="str">
            <v>Lauren</v>
          </cell>
          <cell r="D1050" t="str">
            <v>Hodgkinson</v>
          </cell>
          <cell r="E1050" t="str">
            <v>RHUL</v>
          </cell>
          <cell r="F1050" t="str">
            <v>RHUL</v>
          </cell>
          <cell r="G1050" t="str">
            <v>Female</v>
          </cell>
          <cell r="H1050" t="str">
            <v>N</v>
          </cell>
          <cell r="I1050" t="str">
            <v>Student</v>
          </cell>
          <cell r="J1050">
            <v>0</v>
          </cell>
          <cell r="K1050" t="str">
            <v/>
          </cell>
          <cell r="L1050" t="str">
            <v>N</v>
          </cell>
          <cell r="M1050">
            <v>0</v>
          </cell>
          <cell r="N1050" t="str">
            <v/>
          </cell>
          <cell r="O1050" t="str">
            <v>N</v>
          </cell>
          <cell r="P1050">
            <v>0</v>
          </cell>
          <cell r="Q1050" t="str">
            <v/>
          </cell>
          <cell r="R1050" t="str">
            <v>N</v>
          </cell>
          <cell r="S1050">
            <v>0</v>
          </cell>
          <cell r="T1050" t="str">
            <v/>
          </cell>
          <cell r="U1050" t="str">
            <v>N</v>
          </cell>
          <cell r="V1050">
            <v>0</v>
          </cell>
          <cell r="W1050" t="str">
            <v/>
          </cell>
          <cell r="X1050" t="str">
            <v>N</v>
          </cell>
          <cell r="Y1050">
            <v>0</v>
          </cell>
          <cell r="Z1050">
            <v>0</v>
          </cell>
          <cell r="AA1050" t="b">
            <v>0</v>
          </cell>
          <cell r="AB1050" t="str">
            <v/>
          </cell>
          <cell r="AC1050" t="str">
            <v/>
          </cell>
          <cell r="AD1050" t="str">
            <v>LH614</v>
          </cell>
          <cell r="AE1050">
            <v>0</v>
          </cell>
          <cell r="AG1050">
            <v>538</v>
          </cell>
          <cell r="AH1050" t="str">
            <v>LH614</v>
          </cell>
        </row>
        <row r="1051">
          <cell r="B1051" t="str">
            <v>JM346</v>
          </cell>
          <cell r="C1051" t="str">
            <v>Jacob</v>
          </cell>
          <cell r="D1051" t="str">
            <v>Million</v>
          </cell>
          <cell r="E1051" t="str">
            <v>Reading</v>
          </cell>
          <cell r="F1051" t="str">
            <v>Reading</v>
          </cell>
          <cell r="G1051" t="str">
            <v>Male</v>
          </cell>
          <cell r="H1051" t="str">
            <v>N</v>
          </cell>
          <cell r="I1051" t="str">
            <v>Student</v>
          </cell>
          <cell r="J1051">
            <v>0</v>
          </cell>
          <cell r="K1051" t="str">
            <v/>
          </cell>
          <cell r="L1051" t="str">
            <v>N</v>
          </cell>
          <cell r="M1051">
            <v>0</v>
          </cell>
          <cell r="N1051" t="str">
            <v/>
          </cell>
          <cell r="O1051" t="str">
            <v>N</v>
          </cell>
          <cell r="P1051">
            <v>0</v>
          </cell>
          <cell r="Q1051" t="str">
            <v/>
          </cell>
          <cell r="R1051" t="str">
            <v>N</v>
          </cell>
          <cell r="S1051">
            <v>0</v>
          </cell>
          <cell r="T1051" t="str">
            <v/>
          </cell>
          <cell r="U1051" t="str">
            <v>N</v>
          </cell>
          <cell r="V1051">
            <v>0</v>
          </cell>
          <cell r="W1051" t="str">
            <v/>
          </cell>
          <cell r="X1051" t="str">
            <v>N</v>
          </cell>
          <cell r="Y1051">
            <v>0</v>
          </cell>
          <cell r="Z1051">
            <v>0</v>
          </cell>
          <cell r="AA1051">
            <v>0</v>
          </cell>
          <cell r="AB1051">
            <v>115</v>
          </cell>
          <cell r="AC1051">
            <v>729</v>
          </cell>
          <cell r="AD1051" t="str">
            <v>JM346</v>
          </cell>
          <cell r="AE1051" t="b">
            <v>0</v>
          </cell>
          <cell r="AG1051" t="str">
            <v/>
          </cell>
          <cell r="AH1051" t="str">
            <v>JM346</v>
          </cell>
        </row>
        <row r="1052">
          <cell r="B1052" t="str">
            <v>LS121</v>
          </cell>
          <cell r="C1052" t="str">
            <v>Lara</v>
          </cell>
          <cell r="D1052" t="str">
            <v>Sterritt</v>
          </cell>
          <cell r="E1052" t="str">
            <v>Imperial</v>
          </cell>
          <cell r="F1052" t="str">
            <v>Imperial</v>
          </cell>
          <cell r="G1052" t="str">
            <v>Female</v>
          </cell>
          <cell r="H1052" t="str">
            <v>N</v>
          </cell>
          <cell r="I1052" t="str">
            <v>Student</v>
          </cell>
          <cell r="J1052">
            <v>0</v>
          </cell>
          <cell r="K1052" t="str">
            <v/>
          </cell>
          <cell r="L1052" t="str">
            <v>N</v>
          </cell>
          <cell r="M1052">
            <v>0</v>
          </cell>
          <cell r="N1052" t="str">
            <v/>
          </cell>
          <cell r="O1052" t="str">
            <v>N</v>
          </cell>
          <cell r="P1052">
            <v>0</v>
          </cell>
          <cell r="Q1052" t="str">
            <v/>
          </cell>
          <cell r="R1052" t="str">
            <v>N</v>
          </cell>
          <cell r="S1052">
            <v>0</v>
          </cell>
          <cell r="T1052" t="str">
            <v/>
          </cell>
          <cell r="U1052" t="str">
            <v>N</v>
          </cell>
          <cell r="V1052">
            <v>0</v>
          </cell>
          <cell r="W1052" t="str">
            <v/>
          </cell>
          <cell r="X1052" t="str">
            <v>N</v>
          </cell>
          <cell r="Y1052">
            <v>0</v>
          </cell>
          <cell r="Z1052">
            <v>0</v>
          </cell>
          <cell r="AA1052" t="b">
            <v>0</v>
          </cell>
          <cell r="AB1052" t="str">
            <v/>
          </cell>
          <cell r="AC1052" t="str">
            <v/>
          </cell>
          <cell r="AD1052" t="str">
            <v>LS121</v>
          </cell>
          <cell r="AE1052">
            <v>0</v>
          </cell>
          <cell r="AG1052">
            <v>539</v>
          </cell>
          <cell r="AH1052" t="str">
            <v>LS121</v>
          </cell>
        </row>
        <row r="1053">
          <cell r="B1053" t="str">
            <v>JP566</v>
          </cell>
          <cell r="C1053" t="str">
            <v>Jonathan</v>
          </cell>
          <cell r="D1053" t="str">
            <v>Paynter</v>
          </cell>
          <cell r="E1053" t="str">
            <v>Imperial</v>
          </cell>
          <cell r="F1053" t="str">
            <v>Imperial</v>
          </cell>
          <cell r="G1053" t="str">
            <v>Male</v>
          </cell>
          <cell r="H1053" t="str">
            <v>N</v>
          </cell>
          <cell r="I1053" t="str">
            <v>Student</v>
          </cell>
          <cell r="J1053">
            <v>0</v>
          </cell>
          <cell r="K1053" t="str">
            <v/>
          </cell>
          <cell r="L1053" t="str">
            <v>N</v>
          </cell>
          <cell r="M1053">
            <v>0</v>
          </cell>
          <cell r="N1053" t="str">
            <v/>
          </cell>
          <cell r="O1053" t="str">
            <v>N</v>
          </cell>
          <cell r="P1053">
            <v>0</v>
          </cell>
          <cell r="Q1053" t="str">
            <v/>
          </cell>
          <cell r="R1053" t="str">
            <v>N</v>
          </cell>
          <cell r="S1053">
            <v>0</v>
          </cell>
          <cell r="T1053" t="str">
            <v/>
          </cell>
          <cell r="U1053" t="str">
            <v>N</v>
          </cell>
          <cell r="V1053">
            <v>0</v>
          </cell>
          <cell r="W1053" t="str">
            <v/>
          </cell>
          <cell r="X1053" t="str">
            <v>N</v>
          </cell>
          <cell r="Y1053">
            <v>0</v>
          </cell>
          <cell r="Z1053">
            <v>0</v>
          </cell>
          <cell r="AA1053">
            <v>0</v>
          </cell>
          <cell r="AB1053">
            <v>115</v>
          </cell>
          <cell r="AC1053">
            <v>730</v>
          </cell>
          <cell r="AD1053" t="str">
            <v>JP566</v>
          </cell>
          <cell r="AE1053" t="b">
            <v>0</v>
          </cell>
          <cell r="AG1053" t="str">
            <v/>
          </cell>
          <cell r="AH1053" t="str">
            <v>JP566</v>
          </cell>
        </row>
        <row r="1054">
          <cell r="B1054" t="str">
            <v>MM987</v>
          </cell>
          <cell r="C1054" t="str">
            <v>Michelle</v>
          </cell>
          <cell r="D1054" t="str">
            <v>Ma</v>
          </cell>
          <cell r="E1054" t="str">
            <v>Imperial</v>
          </cell>
          <cell r="F1054" t="str">
            <v>Imperial</v>
          </cell>
          <cell r="G1054" t="str">
            <v>Female</v>
          </cell>
          <cell r="H1054" t="str">
            <v>N</v>
          </cell>
          <cell r="I1054" t="str">
            <v>Student</v>
          </cell>
          <cell r="J1054">
            <v>0</v>
          </cell>
          <cell r="K1054" t="str">
            <v/>
          </cell>
          <cell r="L1054" t="str">
            <v>N</v>
          </cell>
          <cell r="M1054">
            <v>0</v>
          </cell>
          <cell r="N1054" t="str">
            <v/>
          </cell>
          <cell r="O1054" t="str">
            <v>N</v>
          </cell>
          <cell r="P1054">
            <v>0</v>
          </cell>
          <cell r="Q1054" t="str">
            <v/>
          </cell>
          <cell r="R1054" t="str">
            <v>N</v>
          </cell>
          <cell r="S1054">
            <v>0</v>
          </cell>
          <cell r="T1054" t="str">
            <v/>
          </cell>
          <cell r="U1054" t="str">
            <v>N</v>
          </cell>
          <cell r="V1054">
            <v>0</v>
          </cell>
          <cell r="W1054" t="str">
            <v/>
          </cell>
          <cell r="X1054" t="str">
            <v>N</v>
          </cell>
          <cell r="Y1054">
            <v>0</v>
          </cell>
          <cell r="Z1054">
            <v>0</v>
          </cell>
          <cell r="AA1054" t="b">
            <v>0</v>
          </cell>
          <cell r="AB1054" t="str">
            <v/>
          </cell>
          <cell r="AC1054" t="str">
            <v/>
          </cell>
          <cell r="AD1054" t="str">
            <v>MM987</v>
          </cell>
          <cell r="AE1054">
            <v>0</v>
          </cell>
          <cell r="AG1054">
            <v>540</v>
          </cell>
          <cell r="AH1054" t="str">
            <v>MM987</v>
          </cell>
        </row>
        <row r="1055">
          <cell r="B1055" t="str">
            <v>AN694</v>
          </cell>
          <cell r="C1055" t="str">
            <v>Alexander</v>
          </cell>
          <cell r="D1055" t="str">
            <v>Nicholson</v>
          </cell>
          <cell r="E1055" t="str">
            <v>RHUL</v>
          </cell>
          <cell r="F1055" t="str">
            <v>RHUL</v>
          </cell>
          <cell r="G1055" t="str">
            <v>Male</v>
          </cell>
          <cell r="H1055" t="str">
            <v>N</v>
          </cell>
          <cell r="I1055" t="str">
            <v>Student</v>
          </cell>
          <cell r="J1055">
            <v>0</v>
          </cell>
          <cell r="K1055" t="str">
            <v/>
          </cell>
          <cell r="L1055" t="str">
            <v>N</v>
          </cell>
          <cell r="M1055">
            <v>0</v>
          </cell>
          <cell r="N1055" t="str">
            <v/>
          </cell>
          <cell r="O1055" t="str">
            <v>N</v>
          </cell>
          <cell r="P1055">
            <v>0</v>
          </cell>
          <cell r="Q1055" t="str">
            <v/>
          </cell>
          <cell r="R1055" t="str">
            <v>N</v>
          </cell>
          <cell r="S1055">
            <v>0</v>
          </cell>
          <cell r="T1055" t="str">
            <v/>
          </cell>
          <cell r="U1055" t="str">
            <v>N</v>
          </cell>
          <cell r="V1055">
            <v>0</v>
          </cell>
          <cell r="W1055" t="str">
            <v/>
          </cell>
          <cell r="X1055" t="str">
            <v>N</v>
          </cell>
          <cell r="Y1055">
            <v>0</v>
          </cell>
          <cell r="Z1055">
            <v>0</v>
          </cell>
          <cell r="AA1055">
            <v>0</v>
          </cell>
          <cell r="AB1055">
            <v>115</v>
          </cell>
          <cell r="AC1055">
            <v>731</v>
          </cell>
          <cell r="AD1055" t="str">
            <v>AN694</v>
          </cell>
          <cell r="AE1055" t="b">
            <v>0</v>
          </cell>
          <cell r="AG1055" t="str">
            <v/>
          </cell>
          <cell r="AH1055" t="str">
            <v>AN694</v>
          </cell>
        </row>
        <row r="1056">
          <cell r="B1056" t="str">
            <v>MS502</v>
          </cell>
          <cell r="C1056" t="str">
            <v>María </v>
          </cell>
          <cell r="D1056" t="str">
            <v>Sebares</v>
          </cell>
          <cell r="E1056" t="str">
            <v>UCL</v>
          </cell>
          <cell r="F1056" t="str">
            <v>UCL</v>
          </cell>
          <cell r="G1056" t="str">
            <v>Female</v>
          </cell>
          <cell r="H1056" t="str">
            <v>N</v>
          </cell>
          <cell r="I1056" t="str">
            <v>Student</v>
          </cell>
          <cell r="J1056">
            <v>0</v>
          </cell>
          <cell r="K1056" t="str">
            <v/>
          </cell>
          <cell r="L1056" t="str">
            <v>N</v>
          </cell>
          <cell r="M1056">
            <v>0</v>
          </cell>
          <cell r="N1056" t="str">
            <v/>
          </cell>
          <cell r="O1056" t="str">
            <v>N</v>
          </cell>
          <cell r="P1056">
            <v>0</v>
          </cell>
          <cell r="Q1056" t="str">
            <v/>
          </cell>
          <cell r="R1056" t="str">
            <v>N</v>
          </cell>
          <cell r="S1056">
            <v>0</v>
          </cell>
          <cell r="T1056" t="str">
            <v/>
          </cell>
          <cell r="U1056" t="str">
            <v>N</v>
          </cell>
          <cell r="V1056">
            <v>0</v>
          </cell>
          <cell r="W1056" t="str">
            <v/>
          </cell>
          <cell r="X1056" t="str">
            <v>N</v>
          </cell>
          <cell r="Y1056">
            <v>0</v>
          </cell>
          <cell r="Z1056">
            <v>0</v>
          </cell>
          <cell r="AA1056" t="b">
            <v>0</v>
          </cell>
          <cell r="AB1056" t="str">
            <v/>
          </cell>
          <cell r="AC1056" t="str">
            <v/>
          </cell>
          <cell r="AD1056" t="str">
            <v>MS502</v>
          </cell>
          <cell r="AE1056">
            <v>0</v>
          </cell>
          <cell r="AG1056">
            <v>541</v>
          </cell>
          <cell r="AH1056" t="str">
            <v>MS502</v>
          </cell>
        </row>
        <row r="1057">
          <cell r="B1057" t="str">
            <v>AJ563</v>
          </cell>
          <cell r="C1057" t="str">
            <v>Angus</v>
          </cell>
          <cell r="D1057" t="str">
            <v>Joshi</v>
          </cell>
          <cell r="E1057" t="str">
            <v>Imperial</v>
          </cell>
          <cell r="F1057" t="str">
            <v>Imperial</v>
          </cell>
          <cell r="G1057" t="str">
            <v>Male</v>
          </cell>
          <cell r="H1057" t="str">
            <v>N</v>
          </cell>
          <cell r="I1057" t="str">
            <v>Student</v>
          </cell>
          <cell r="J1057">
            <v>0</v>
          </cell>
          <cell r="K1057" t="str">
            <v/>
          </cell>
          <cell r="L1057" t="str">
            <v>N</v>
          </cell>
          <cell r="M1057">
            <v>0</v>
          </cell>
          <cell r="N1057" t="str">
            <v/>
          </cell>
          <cell r="O1057" t="str">
            <v>N</v>
          </cell>
          <cell r="P1057">
            <v>0</v>
          </cell>
          <cell r="Q1057" t="str">
            <v/>
          </cell>
          <cell r="R1057" t="str">
            <v>N</v>
          </cell>
          <cell r="S1057">
            <v>0</v>
          </cell>
          <cell r="T1057" t="str">
            <v/>
          </cell>
          <cell r="U1057" t="str">
            <v>N</v>
          </cell>
          <cell r="V1057">
            <v>0</v>
          </cell>
          <cell r="W1057" t="str">
            <v/>
          </cell>
          <cell r="X1057" t="str">
            <v>N</v>
          </cell>
          <cell r="Y1057">
            <v>0</v>
          </cell>
          <cell r="Z1057">
            <v>0</v>
          </cell>
          <cell r="AA1057">
            <v>0</v>
          </cell>
          <cell r="AB1057">
            <v>115</v>
          </cell>
          <cell r="AC1057">
            <v>732</v>
          </cell>
          <cell r="AD1057" t="str">
            <v>AJ563</v>
          </cell>
          <cell r="AE1057" t="b">
            <v>0</v>
          </cell>
          <cell r="AG1057" t="str">
            <v/>
          </cell>
          <cell r="AH1057" t="str">
            <v>AJ563</v>
          </cell>
        </row>
        <row r="1058">
          <cell r="B1058" t="str">
            <v>AS947</v>
          </cell>
          <cell r="C1058" t="str">
            <v>Arthur</v>
          </cell>
          <cell r="D1058" t="str">
            <v>Stemmer</v>
          </cell>
          <cell r="E1058" t="str">
            <v>Imperial</v>
          </cell>
          <cell r="F1058" t="str">
            <v>Imperial</v>
          </cell>
          <cell r="G1058" t="str">
            <v>Male</v>
          </cell>
          <cell r="H1058" t="str">
            <v>N</v>
          </cell>
          <cell r="I1058" t="str">
            <v>Student</v>
          </cell>
          <cell r="J1058">
            <v>0</v>
          </cell>
          <cell r="K1058" t="str">
            <v/>
          </cell>
          <cell r="L1058" t="str">
            <v>N</v>
          </cell>
          <cell r="M1058">
            <v>0</v>
          </cell>
          <cell r="N1058" t="str">
            <v/>
          </cell>
          <cell r="O1058" t="str">
            <v>N</v>
          </cell>
          <cell r="P1058">
            <v>0</v>
          </cell>
          <cell r="Q1058" t="str">
            <v/>
          </cell>
          <cell r="R1058" t="str">
            <v>N</v>
          </cell>
          <cell r="S1058">
            <v>0</v>
          </cell>
          <cell r="T1058" t="str">
            <v/>
          </cell>
          <cell r="U1058" t="str">
            <v>N</v>
          </cell>
          <cell r="V1058">
            <v>0</v>
          </cell>
          <cell r="W1058" t="str">
            <v/>
          </cell>
          <cell r="X1058" t="str">
            <v>N</v>
          </cell>
          <cell r="Y1058">
            <v>0</v>
          </cell>
          <cell r="Z1058">
            <v>0</v>
          </cell>
          <cell r="AA1058">
            <v>0</v>
          </cell>
          <cell r="AB1058">
            <v>115</v>
          </cell>
          <cell r="AC1058">
            <v>733</v>
          </cell>
          <cell r="AD1058" t="str">
            <v>AS947</v>
          </cell>
          <cell r="AE1058" t="b">
            <v>0</v>
          </cell>
          <cell r="AG1058" t="str">
            <v/>
          </cell>
          <cell r="AH1058" t="str">
            <v>AS947</v>
          </cell>
        </row>
        <row r="1059">
          <cell r="B1059" t="str">
            <v>RS607</v>
          </cell>
          <cell r="C1059" t="str">
            <v>Rory</v>
          </cell>
          <cell r="D1059" t="str">
            <v>Smith</v>
          </cell>
          <cell r="E1059" t="str">
            <v>KCL</v>
          </cell>
          <cell r="F1059" t="str">
            <v>King's</v>
          </cell>
          <cell r="G1059" t="str">
            <v>Male</v>
          </cell>
          <cell r="H1059" t="str">
            <v>N</v>
          </cell>
          <cell r="I1059" t="str">
            <v>Student</v>
          </cell>
          <cell r="J1059">
            <v>0</v>
          </cell>
          <cell r="K1059" t="str">
            <v/>
          </cell>
          <cell r="L1059" t="str">
            <v>N</v>
          </cell>
          <cell r="M1059">
            <v>0</v>
          </cell>
          <cell r="N1059" t="str">
            <v/>
          </cell>
          <cell r="O1059" t="str">
            <v>N</v>
          </cell>
          <cell r="P1059">
            <v>0</v>
          </cell>
          <cell r="Q1059" t="str">
            <v/>
          </cell>
          <cell r="R1059" t="str">
            <v>N</v>
          </cell>
          <cell r="S1059">
            <v>0</v>
          </cell>
          <cell r="T1059" t="str">
            <v/>
          </cell>
          <cell r="U1059" t="str">
            <v>N</v>
          </cell>
          <cell r="V1059">
            <v>0</v>
          </cell>
          <cell r="W1059" t="str">
            <v/>
          </cell>
          <cell r="X1059" t="str">
            <v>N</v>
          </cell>
          <cell r="Y1059">
            <v>0</v>
          </cell>
          <cell r="Z1059">
            <v>0</v>
          </cell>
          <cell r="AA1059">
            <v>0</v>
          </cell>
          <cell r="AB1059">
            <v>115</v>
          </cell>
          <cell r="AC1059">
            <v>734</v>
          </cell>
          <cell r="AD1059" t="str">
            <v>RS607</v>
          </cell>
          <cell r="AE1059" t="b">
            <v>0</v>
          </cell>
          <cell r="AG1059" t="str">
            <v/>
          </cell>
          <cell r="AH1059" t="str">
            <v>RS607</v>
          </cell>
        </row>
        <row r="1060">
          <cell r="B1060" t="str">
            <v>MD240</v>
          </cell>
          <cell r="C1060" t="str">
            <v>Manuela</v>
          </cell>
          <cell r="D1060" t="str">
            <v>Dupré</v>
          </cell>
          <cell r="E1060" t="str">
            <v>LSE</v>
          </cell>
          <cell r="F1060" t="str">
            <v>LSE</v>
          </cell>
          <cell r="G1060" t="str">
            <v>Female</v>
          </cell>
          <cell r="H1060" t="str">
            <v>N</v>
          </cell>
          <cell r="I1060" t="str">
            <v>Student</v>
          </cell>
          <cell r="J1060">
            <v>0</v>
          </cell>
          <cell r="K1060" t="str">
            <v/>
          </cell>
          <cell r="L1060" t="str">
            <v>N</v>
          </cell>
          <cell r="M1060">
            <v>0</v>
          </cell>
          <cell r="N1060" t="str">
            <v/>
          </cell>
          <cell r="O1060" t="str">
            <v>N</v>
          </cell>
          <cell r="P1060">
            <v>0</v>
          </cell>
          <cell r="Q1060" t="str">
            <v/>
          </cell>
          <cell r="R1060" t="str">
            <v>N</v>
          </cell>
          <cell r="S1060">
            <v>0</v>
          </cell>
          <cell r="T1060" t="str">
            <v/>
          </cell>
          <cell r="U1060" t="str">
            <v>N</v>
          </cell>
          <cell r="V1060">
            <v>0</v>
          </cell>
          <cell r="W1060" t="str">
            <v/>
          </cell>
          <cell r="X1060" t="str">
            <v>N</v>
          </cell>
          <cell r="Y1060">
            <v>0</v>
          </cell>
          <cell r="Z1060">
            <v>0</v>
          </cell>
          <cell r="AA1060" t="b">
            <v>0</v>
          </cell>
          <cell r="AB1060" t="str">
            <v/>
          </cell>
          <cell r="AC1060" t="str">
            <v/>
          </cell>
          <cell r="AD1060" t="str">
            <v>MD240</v>
          </cell>
          <cell r="AE1060">
            <v>0</v>
          </cell>
          <cell r="AG1060">
            <v>542</v>
          </cell>
          <cell r="AH1060" t="str">
            <v>MD240</v>
          </cell>
        </row>
        <row r="1061">
          <cell r="B1061" t="str">
            <v>DB271</v>
          </cell>
          <cell r="C1061" t="str">
            <v>Daria</v>
          </cell>
          <cell r="D1061" t="str">
            <v>Beger</v>
          </cell>
          <cell r="E1061" t="str">
            <v>RHUL</v>
          </cell>
          <cell r="F1061" t="str">
            <v>RHUL</v>
          </cell>
          <cell r="G1061" t="str">
            <v>Female</v>
          </cell>
          <cell r="H1061" t="str">
            <v>N</v>
          </cell>
          <cell r="I1061" t="str">
            <v>Student</v>
          </cell>
          <cell r="J1061">
            <v>0</v>
          </cell>
          <cell r="K1061" t="str">
            <v/>
          </cell>
          <cell r="L1061" t="str">
            <v>N</v>
          </cell>
          <cell r="M1061">
            <v>0</v>
          </cell>
          <cell r="N1061" t="str">
            <v/>
          </cell>
          <cell r="O1061" t="str">
            <v>N</v>
          </cell>
          <cell r="P1061">
            <v>0</v>
          </cell>
          <cell r="Q1061" t="str">
            <v/>
          </cell>
          <cell r="R1061" t="str">
            <v>N</v>
          </cell>
          <cell r="S1061">
            <v>0</v>
          </cell>
          <cell r="T1061" t="str">
            <v/>
          </cell>
          <cell r="U1061" t="str">
            <v>N</v>
          </cell>
          <cell r="V1061">
            <v>0</v>
          </cell>
          <cell r="W1061" t="str">
            <v/>
          </cell>
          <cell r="X1061" t="str">
            <v>N</v>
          </cell>
          <cell r="Y1061">
            <v>0</v>
          </cell>
          <cell r="Z1061">
            <v>0</v>
          </cell>
          <cell r="AA1061" t="b">
            <v>0</v>
          </cell>
          <cell r="AB1061" t="str">
            <v/>
          </cell>
          <cell r="AC1061" t="str">
            <v/>
          </cell>
          <cell r="AD1061" t="str">
            <v>DB271</v>
          </cell>
          <cell r="AE1061">
            <v>0</v>
          </cell>
          <cell r="AG1061">
            <v>543</v>
          </cell>
          <cell r="AH1061" t="str">
            <v>DB271</v>
          </cell>
        </row>
        <row r="1062">
          <cell r="B1062" t="str">
            <v>MM241</v>
          </cell>
          <cell r="C1062" t="str">
            <v>Molly</v>
          </cell>
          <cell r="D1062" t="str">
            <v>Mearns</v>
          </cell>
          <cell r="E1062" t="str">
            <v>LSE</v>
          </cell>
          <cell r="F1062" t="str">
            <v>LSE</v>
          </cell>
          <cell r="G1062" t="str">
            <v>Female</v>
          </cell>
          <cell r="H1062" t="str">
            <v>N</v>
          </cell>
          <cell r="I1062" t="str">
            <v>Student</v>
          </cell>
          <cell r="J1062">
            <v>0</v>
          </cell>
          <cell r="K1062" t="str">
            <v/>
          </cell>
          <cell r="L1062" t="str">
            <v>N</v>
          </cell>
          <cell r="M1062">
            <v>0</v>
          </cell>
          <cell r="N1062" t="str">
            <v/>
          </cell>
          <cell r="O1062" t="str">
            <v>N</v>
          </cell>
          <cell r="P1062">
            <v>0</v>
          </cell>
          <cell r="Q1062" t="str">
            <v/>
          </cell>
          <cell r="R1062" t="str">
            <v>N</v>
          </cell>
          <cell r="S1062">
            <v>0</v>
          </cell>
          <cell r="T1062" t="str">
            <v/>
          </cell>
          <cell r="U1062" t="str">
            <v>N</v>
          </cell>
          <cell r="V1062">
            <v>0</v>
          </cell>
          <cell r="W1062" t="str">
            <v/>
          </cell>
          <cell r="X1062" t="str">
            <v>N</v>
          </cell>
          <cell r="Y1062">
            <v>0</v>
          </cell>
          <cell r="Z1062">
            <v>0</v>
          </cell>
          <cell r="AA1062" t="b">
            <v>0</v>
          </cell>
          <cell r="AB1062" t="str">
            <v/>
          </cell>
          <cell r="AC1062" t="str">
            <v/>
          </cell>
          <cell r="AD1062" t="str">
            <v>MM241</v>
          </cell>
          <cell r="AE1062">
            <v>0</v>
          </cell>
          <cell r="AG1062">
            <v>544</v>
          </cell>
          <cell r="AH1062" t="str">
            <v>MM241</v>
          </cell>
        </row>
        <row r="1063">
          <cell r="B1063" t="str">
            <v>PS229</v>
          </cell>
          <cell r="C1063" t="str">
            <v>Philippa</v>
          </cell>
          <cell r="D1063" t="str">
            <v>Shepherd</v>
          </cell>
          <cell r="E1063" t="str">
            <v>RHUL</v>
          </cell>
          <cell r="F1063" t="str">
            <v>RHUL</v>
          </cell>
          <cell r="G1063" t="str">
            <v>Female</v>
          </cell>
          <cell r="H1063" t="str">
            <v>N</v>
          </cell>
          <cell r="I1063" t="str">
            <v>Student</v>
          </cell>
          <cell r="J1063">
            <v>0</v>
          </cell>
          <cell r="K1063" t="str">
            <v/>
          </cell>
          <cell r="L1063" t="str">
            <v>N</v>
          </cell>
          <cell r="M1063">
            <v>0</v>
          </cell>
          <cell r="N1063" t="str">
            <v/>
          </cell>
          <cell r="O1063" t="str">
            <v>N</v>
          </cell>
          <cell r="P1063">
            <v>0</v>
          </cell>
          <cell r="Q1063" t="str">
            <v/>
          </cell>
          <cell r="R1063" t="str">
            <v>N</v>
          </cell>
          <cell r="S1063">
            <v>0</v>
          </cell>
          <cell r="T1063" t="str">
            <v/>
          </cell>
          <cell r="U1063" t="str">
            <v>N</v>
          </cell>
          <cell r="V1063">
            <v>0</v>
          </cell>
          <cell r="W1063" t="str">
            <v/>
          </cell>
          <cell r="X1063" t="str">
            <v>N</v>
          </cell>
          <cell r="Y1063">
            <v>0</v>
          </cell>
          <cell r="Z1063">
            <v>0</v>
          </cell>
          <cell r="AA1063" t="b">
            <v>0</v>
          </cell>
          <cell r="AB1063" t="str">
            <v/>
          </cell>
          <cell r="AC1063" t="str">
            <v/>
          </cell>
          <cell r="AD1063" t="str">
            <v>PS229</v>
          </cell>
          <cell r="AE1063">
            <v>0</v>
          </cell>
          <cell r="AG1063">
            <v>545</v>
          </cell>
          <cell r="AH1063" t="str">
            <v>PS229</v>
          </cell>
        </row>
        <row r="1064">
          <cell r="B1064" t="str">
            <v>TW965</v>
          </cell>
          <cell r="C1064" t="str">
            <v>Tiancheng</v>
          </cell>
          <cell r="D1064" t="str">
            <v>Wu</v>
          </cell>
          <cell r="E1064" t="str">
            <v>LSE</v>
          </cell>
          <cell r="F1064" t="str">
            <v>LSE</v>
          </cell>
          <cell r="G1064" t="str">
            <v>Male</v>
          </cell>
          <cell r="H1064" t="str">
            <v>N</v>
          </cell>
          <cell r="I1064" t="str">
            <v>Student</v>
          </cell>
          <cell r="J1064">
            <v>0</v>
          </cell>
          <cell r="K1064" t="str">
            <v/>
          </cell>
          <cell r="L1064" t="str">
            <v>N</v>
          </cell>
          <cell r="M1064">
            <v>0</v>
          </cell>
          <cell r="N1064" t="str">
            <v/>
          </cell>
          <cell r="O1064" t="str">
            <v>N</v>
          </cell>
          <cell r="P1064">
            <v>0</v>
          </cell>
          <cell r="Q1064" t="str">
            <v/>
          </cell>
          <cell r="R1064" t="str">
            <v>N</v>
          </cell>
          <cell r="S1064">
            <v>0</v>
          </cell>
          <cell r="T1064" t="str">
            <v/>
          </cell>
          <cell r="U1064" t="str">
            <v>N</v>
          </cell>
          <cell r="V1064">
            <v>0</v>
          </cell>
          <cell r="W1064" t="str">
            <v/>
          </cell>
          <cell r="X1064" t="str">
            <v>N</v>
          </cell>
          <cell r="Y1064">
            <v>0</v>
          </cell>
          <cell r="Z1064">
            <v>0</v>
          </cell>
          <cell r="AA1064">
            <v>0</v>
          </cell>
          <cell r="AB1064">
            <v>115</v>
          </cell>
          <cell r="AC1064">
            <v>735</v>
          </cell>
          <cell r="AD1064" t="str">
            <v>TW965</v>
          </cell>
          <cell r="AE1064" t="b">
            <v>0</v>
          </cell>
          <cell r="AG1064" t="str">
            <v/>
          </cell>
          <cell r="AH1064" t="str">
            <v>TW965</v>
          </cell>
        </row>
        <row r="1065">
          <cell r="B1065" t="str">
            <v>KP582</v>
          </cell>
          <cell r="C1065" t="str">
            <v>Kevin</v>
          </cell>
          <cell r="D1065" t="str">
            <v>Pun</v>
          </cell>
          <cell r="E1065" t="str">
            <v>LSE</v>
          </cell>
          <cell r="F1065" t="str">
            <v>LSE</v>
          </cell>
          <cell r="G1065" t="str">
            <v>Male</v>
          </cell>
          <cell r="H1065" t="str">
            <v>N</v>
          </cell>
          <cell r="I1065" t="str">
            <v>Student</v>
          </cell>
          <cell r="J1065">
            <v>0</v>
          </cell>
          <cell r="K1065" t="str">
            <v/>
          </cell>
          <cell r="L1065" t="str">
            <v>N</v>
          </cell>
          <cell r="M1065">
            <v>0</v>
          </cell>
          <cell r="N1065" t="str">
            <v/>
          </cell>
          <cell r="O1065" t="str">
            <v>N</v>
          </cell>
          <cell r="P1065">
            <v>0</v>
          </cell>
          <cell r="Q1065" t="str">
            <v/>
          </cell>
          <cell r="R1065" t="str">
            <v>N</v>
          </cell>
          <cell r="S1065">
            <v>0</v>
          </cell>
          <cell r="T1065" t="str">
            <v/>
          </cell>
          <cell r="U1065" t="str">
            <v>N</v>
          </cell>
          <cell r="V1065">
            <v>0</v>
          </cell>
          <cell r="W1065" t="str">
            <v/>
          </cell>
          <cell r="X1065" t="str">
            <v>N</v>
          </cell>
          <cell r="Y1065">
            <v>0</v>
          </cell>
          <cell r="Z1065">
            <v>0</v>
          </cell>
          <cell r="AA1065">
            <v>0</v>
          </cell>
          <cell r="AB1065">
            <v>115</v>
          </cell>
          <cell r="AC1065">
            <v>736</v>
          </cell>
          <cell r="AD1065" t="str">
            <v>KP582</v>
          </cell>
          <cell r="AE1065" t="b">
            <v>0</v>
          </cell>
          <cell r="AG1065" t="str">
            <v/>
          </cell>
          <cell r="AH1065" t="str">
            <v>KP582</v>
          </cell>
        </row>
        <row r="1066">
          <cell r="B1066" t="str">
            <v>HM976</v>
          </cell>
          <cell r="C1066" t="str">
            <v>Hugo</v>
          </cell>
          <cell r="D1066" t="str">
            <v>McCullagh </v>
          </cell>
          <cell r="E1066" t="str">
            <v>UCL</v>
          </cell>
          <cell r="F1066" t="str">
            <v>UCL</v>
          </cell>
          <cell r="G1066" t="str">
            <v>Male</v>
          </cell>
          <cell r="H1066" t="str">
            <v>N</v>
          </cell>
          <cell r="I1066" t="str">
            <v>Student</v>
          </cell>
          <cell r="J1066">
            <v>0</v>
          </cell>
          <cell r="K1066" t="str">
            <v/>
          </cell>
          <cell r="L1066" t="str">
            <v>N</v>
          </cell>
          <cell r="M1066">
            <v>0</v>
          </cell>
          <cell r="N1066" t="str">
            <v/>
          </cell>
          <cell r="O1066" t="str">
            <v>N</v>
          </cell>
          <cell r="P1066">
            <v>0</v>
          </cell>
          <cell r="Q1066" t="str">
            <v/>
          </cell>
          <cell r="R1066" t="str">
            <v>N</v>
          </cell>
          <cell r="S1066">
            <v>0</v>
          </cell>
          <cell r="T1066" t="str">
            <v/>
          </cell>
          <cell r="U1066" t="str">
            <v>N</v>
          </cell>
          <cell r="V1066">
            <v>0</v>
          </cell>
          <cell r="W1066" t="str">
            <v/>
          </cell>
          <cell r="X1066" t="str">
            <v>N</v>
          </cell>
          <cell r="Y1066">
            <v>0</v>
          </cell>
          <cell r="Z1066">
            <v>0</v>
          </cell>
          <cell r="AA1066">
            <v>0</v>
          </cell>
          <cell r="AB1066">
            <v>115</v>
          </cell>
          <cell r="AC1066">
            <v>737</v>
          </cell>
          <cell r="AD1066" t="str">
            <v>HM976</v>
          </cell>
          <cell r="AE1066" t="b">
            <v>0</v>
          </cell>
          <cell r="AG1066" t="str">
            <v/>
          </cell>
          <cell r="AH1066" t="str">
            <v>HM976</v>
          </cell>
        </row>
        <row r="1067">
          <cell r="B1067" t="str">
            <v>SS802</v>
          </cell>
          <cell r="C1067" t="str">
            <v>Shankar</v>
          </cell>
          <cell r="D1067" t="str">
            <v>Saanthakumar</v>
          </cell>
          <cell r="E1067" t="str">
            <v>UCL</v>
          </cell>
          <cell r="F1067" t="str">
            <v>UCL</v>
          </cell>
          <cell r="G1067" t="str">
            <v>Male</v>
          </cell>
          <cell r="H1067" t="str">
            <v>N</v>
          </cell>
          <cell r="I1067" t="str">
            <v>Student</v>
          </cell>
          <cell r="J1067">
            <v>0</v>
          </cell>
          <cell r="K1067" t="str">
            <v/>
          </cell>
          <cell r="L1067" t="str">
            <v>N</v>
          </cell>
          <cell r="M1067">
            <v>0</v>
          </cell>
          <cell r="N1067" t="str">
            <v/>
          </cell>
          <cell r="O1067" t="str">
            <v>N</v>
          </cell>
          <cell r="P1067">
            <v>0</v>
          </cell>
          <cell r="Q1067" t="str">
            <v/>
          </cell>
          <cell r="R1067" t="str">
            <v>N</v>
          </cell>
          <cell r="S1067">
            <v>0</v>
          </cell>
          <cell r="T1067" t="str">
            <v/>
          </cell>
          <cell r="U1067" t="str">
            <v>N</v>
          </cell>
          <cell r="V1067">
            <v>0</v>
          </cell>
          <cell r="W1067" t="str">
            <v/>
          </cell>
          <cell r="X1067" t="str">
            <v>N</v>
          </cell>
          <cell r="Y1067">
            <v>0</v>
          </cell>
          <cell r="Z1067">
            <v>0</v>
          </cell>
          <cell r="AA1067">
            <v>0</v>
          </cell>
          <cell r="AB1067">
            <v>115</v>
          </cell>
          <cell r="AC1067">
            <v>738</v>
          </cell>
          <cell r="AD1067" t="str">
            <v>SS802</v>
          </cell>
          <cell r="AE1067" t="b">
            <v>0</v>
          </cell>
          <cell r="AG1067" t="str">
            <v/>
          </cell>
          <cell r="AH1067" t="str">
            <v>SS802</v>
          </cell>
        </row>
        <row r="1068">
          <cell r="B1068" t="str">
            <v>RC913</v>
          </cell>
          <cell r="C1068" t="str">
            <v>Ryan</v>
          </cell>
          <cell r="D1068" t="str">
            <v>Canizo </v>
          </cell>
          <cell r="E1068" t="str">
            <v>Reading</v>
          </cell>
          <cell r="F1068" t="str">
            <v>Reading</v>
          </cell>
          <cell r="G1068" t="str">
            <v>Male</v>
          </cell>
          <cell r="H1068" t="str">
            <v>N</v>
          </cell>
          <cell r="I1068" t="str">
            <v>Student</v>
          </cell>
          <cell r="J1068">
            <v>0</v>
          </cell>
          <cell r="K1068" t="str">
            <v/>
          </cell>
          <cell r="L1068" t="str">
            <v>N</v>
          </cell>
          <cell r="M1068">
            <v>0</v>
          </cell>
          <cell r="N1068" t="str">
            <v/>
          </cell>
          <cell r="O1068" t="str">
            <v>N</v>
          </cell>
          <cell r="P1068">
            <v>0</v>
          </cell>
          <cell r="Q1068" t="str">
            <v/>
          </cell>
          <cell r="R1068" t="str">
            <v>N</v>
          </cell>
          <cell r="S1068">
            <v>0</v>
          </cell>
          <cell r="T1068" t="str">
            <v/>
          </cell>
          <cell r="U1068" t="str">
            <v>N</v>
          </cell>
          <cell r="V1068">
            <v>0</v>
          </cell>
          <cell r="W1068" t="str">
            <v/>
          </cell>
          <cell r="X1068" t="str">
            <v>N</v>
          </cell>
          <cell r="Y1068">
            <v>0</v>
          </cell>
          <cell r="Z1068">
            <v>0</v>
          </cell>
          <cell r="AA1068">
            <v>0</v>
          </cell>
          <cell r="AB1068">
            <v>115</v>
          </cell>
          <cell r="AC1068">
            <v>739</v>
          </cell>
          <cell r="AD1068" t="str">
            <v>RC913</v>
          </cell>
          <cell r="AE1068" t="b">
            <v>0</v>
          </cell>
          <cell r="AG1068" t="str">
            <v/>
          </cell>
          <cell r="AH1068" t="str">
            <v>RC913</v>
          </cell>
        </row>
        <row r="1069">
          <cell r="B1069" t="str">
            <v>ER448</v>
          </cell>
          <cell r="C1069" t="str">
            <v>Eliot</v>
          </cell>
          <cell r="D1069" t="str">
            <v>Rees</v>
          </cell>
          <cell r="E1069" t="str">
            <v>UCL</v>
          </cell>
          <cell r="F1069" t="str">
            <v>UCL</v>
          </cell>
          <cell r="G1069" t="str">
            <v>Male</v>
          </cell>
          <cell r="H1069" t="str">
            <v>N</v>
          </cell>
          <cell r="I1069" t="str">
            <v>Student</v>
          </cell>
          <cell r="J1069">
            <v>0</v>
          </cell>
          <cell r="K1069" t="str">
            <v/>
          </cell>
          <cell r="L1069" t="str">
            <v>N</v>
          </cell>
          <cell r="M1069">
            <v>0</v>
          </cell>
          <cell r="N1069" t="str">
            <v/>
          </cell>
          <cell r="O1069" t="str">
            <v>N</v>
          </cell>
          <cell r="P1069">
            <v>0</v>
          </cell>
          <cell r="Q1069" t="str">
            <v/>
          </cell>
          <cell r="R1069" t="str">
            <v>N</v>
          </cell>
          <cell r="S1069">
            <v>0</v>
          </cell>
          <cell r="T1069" t="str">
            <v/>
          </cell>
          <cell r="U1069" t="str">
            <v>N</v>
          </cell>
          <cell r="V1069">
            <v>0</v>
          </cell>
          <cell r="W1069" t="str">
            <v/>
          </cell>
          <cell r="X1069" t="str">
            <v>N</v>
          </cell>
          <cell r="Y1069">
            <v>0</v>
          </cell>
          <cell r="Z1069">
            <v>0</v>
          </cell>
          <cell r="AA1069">
            <v>0</v>
          </cell>
          <cell r="AB1069">
            <v>115</v>
          </cell>
          <cell r="AC1069">
            <v>740</v>
          </cell>
          <cell r="AD1069" t="str">
            <v>ER448</v>
          </cell>
          <cell r="AE1069" t="b">
            <v>0</v>
          </cell>
          <cell r="AG1069" t="str">
            <v/>
          </cell>
          <cell r="AH1069" t="str">
            <v>ER448</v>
          </cell>
        </row>
        <row r="1070">
          <cell r="B1070" t="str">
            <v>MG932</v>
          </cell>
          <cell r="C1070" t="str">
            <v>Maëlle</v>
          </cell>
          <cell r="D1070" t="str">
            <v>Guerre</v>
          </cell>
          <cell r="E1070" t="str">
            <v>Imperial</v>
          </cell>
          <cell r="F1070" t="str">
            <v>Imperial</v>
          </cell>
          <cell r="G1070" t="str">
            <v>Female</v>
          </cell>
          <cell r="H1070" t="str">
            <v>N</v>
          </cell>
          <cell r="I1070" t="str">
            <v>Student</v>
          </cell>
          <cell r="J1070">
            <v>0</v>
          </cell>
          <cell r="K1070" t="str">
            <v/>
          </cell>
          <cell r="L1070" t="str">
            <v>N</v>
          </cell>
          <cell r="M1070">
            <v>0</v>
          </cell>
          <cell r="N1070" t="str">
            <v/>
          </cell>
          <cell r="O1070" t="str">
            <v>N</v>
          </cell>
          <cell r="P1070">
            <v>0</v>
          </cell>
          <cell r="Q1070" t="str">
            <v/>
          </cell>
          <cell r="R1070" t="str">
            <v>N</v>
          </cell>
          <cell r="S1070">
            <v>0</v>
          </cell>
          <cell r="T1070" t="str">
            <v/>
          </cell>
          <cell r="U1070" t="str">
            <v>N</v>
          </cell>
          <cell r="V1070">
            <v>0</v>
          </cell>
          <cell r="W1070" t="str">
            <v/>
          </cell>
          <cell r="X1070" t="str">
            <v>N</v>
          </cell>
          <cell r="Y1070">
            <v>0</v>
          </cell>
          <cell r="Z1070">
            <v>0</v>
          </cell>
          <cell r="AA1070" t="b">
            <v>0</v>
          </cell>
          <cell r="AB1070" t="str">
            <v/>
          </cell>
          <cell r="AC1070" t="str">
            <v/>
          </cell>
          <cell r="AD1070" t="str">
            <v>MG932</v>
          </cell>
          <cell r="AE1070">
            <v>0</v>
          </cell>
          <cell r="AG1070">
            <v>546</v>
          </cell>
          <cell r="AH1070" t="str">
            <v>MG932</v>
          </cell>
        </row>
        <row r="1071">
          <cell r="B1071" t="str">
            <v>MR257</v>
          </cell>
          <cell r="C1071" t="str">
            <v>Mark</v>
          </cell>
          <cell r="D1071" t="str">
            <v>Rea</v>
          </cell>
          <cell r="E1071" t="str">
            <v>Imperial</v>
          </cell>
          <cell r="F1071" t="str">
            <v>Imperial</v>
          </cell>
          <cell r="G1071" t="str">
            <v>Male</v>
          </cell>
          <cell r="H1071" t="str">
            <v>N</v>
          </cell>
          <cell r="I1071" t="str">
            <v>Student</v>
          </cell>
          <cell r="J1071">
            <v>0</v>
          </cell>
          <cell r="K1071" t="str">
            <v/>
          </cell>
          <cell r="L1071" t="str">
            <v>N</v>
          </cell>
          <cell r="M1071">
            <v>0</v>
          </cell>
          <cell r="N1071" t="str">
            <v/>
          </cell>
          <cell r="O1071" t="str">
            <v>N</v>
          </cell>
          <cell r="P1071">
            <v>0</v>
          </cell>
          <cell r="Q1071" t="str">
            <v/>
          </cell>
          <cell r="R1071" t="str">
            <v>N</v>
          </cell>
          <cell r="S1071">
            <v>0</v>
          </cell>
          <cell r="T1071" t="str">
            <v/>
          </cell>
          <cell r="U1071" t="str">
            <v>N</v>
          </cell>
          <cell r="V1071">
            <v>0</v>
          </cell>
          <cell r="W1071" t="str">
            <v/>
          </cell>
          <cell r="X1071" t="str">
            <v>N</v>
          </cell>
          <cell r="Y1071">
            <v>0</v>
          </cell>
          <cell r="Z1071">
            <v>0</v>
          </cell>
          <cell r="AA1071">
            <v>0</v>
          </cell>
          <cell r="AB1071">
            <v>115</v>
          </cell>
          <cell r="AC1071">
            <v>741</v>
          </cell>
          <cell r="AD1071" t="str">
            <v>MR257</v>
          </cell>
          <cell r="AE1071" t="b">
            <v>0</v>
          </cell>
          <cell r="AG1071" t="str">
            <v/>
          </cell>
          <cell r="AH1071" t="str">
            <v>MR257</v>
          </cell>
        </row>
        <row r="1072">
          <cell r="B1072" t="str">
            <v>JW781</v>
          </cell>
          <cell r="C1072" t="str">
            <v>James</v>
          </cell>
          <cell r="D1072" t="str">
            <v>Warren</v>
          </cell>
          <cell r="E1072" t="str">
            <v>Imperial</v>
          </cell>
          <cell r="F1072" t="str">
            <v>Imperial</v>
          </cell>
          <cell r="G1072" t="str">
            <v>Male</v>
          </cell>
          <cell r="H1072" t="str">
            <v>N</v>
          </cell>
          <cell r="I1072" t="str">
            <v>Student</v>
          </cell>
          <cell r="J1072">
            <v>0</v>
          </cell>
          <cell r="K1072" t="str">
            <v/>
          </cell>
          <cell r="L1072" t="str">
            <v>N</v>
          </cell>
          <cell r="M1072">
            <v>0</v>
          </cell>
          <cell r="N1072" t="str">
            <v/>
          </cell>
          <cell r="O1072" t="str">
            <v>N</v>
          </cell>
          <cell r="P1072">
            <v>0</v>
          </cell>
          <cell r="Q1072" t="str">
            <v/>
          </cell>
          <cell r="R1072" t="str">
            <v>N</v>
          </cell>
          <cell r="S1072">
            <v>0</v>
          </cell>
          <cell r="T1072" t="str">
            <v/>
          </cell>
          <cell r="U1072" t="str">
            <v>N</v>
          </cell>
          <cell r="V1072">
            <v>0</v>
          </cell>
          <cell r="W1072" t="str">
            <v/>
          </cell>
          <cell r="X1072" t="str">
            <v>N</v>
          </cell>
          <cell r="Y1072">
            <v>0</v>
          </cell>
          <cell r="Z1072">
            <v>0</v>
          </cell>
          <cell r="AA1072">
            <v>0</v>
          </cell>
          <cell r="AB1072">
            <v>115</v>
          </cell>
          <cell r="AC1072">
            <v>742</v>
          </cell>
          <cell r="AD1072" t="str">
            <v>JW781</v>
          </cell>
          <cell r="AE1072" t="b">
            <v>0</v>
          </cell>
          <cell r="AG1072" t="str">
            <v/>
          </cell>
          <cell r="AH1072" t="str">
            <v>JW781</v>
          </cell>
        </row>
        <row r="1073">
          <cell r="B1073" t="str">
            <v>GH146</v>
          </cell>
          <cell r="C1073" t="str">
            <v>George</v>
          </cell>
          <cell r="D1073" t="str">
            <v>Hutchings</v>
          </cell>
          <cell r="E1073" t="str">
            <v>Imperial</v>
          </cell>
          <cell r="F1073" t="str">
            <v>Imperial</v>
          </cell>
          <cell r="G1073" t="str">
            <v>Male</v>
          </cell>
          <cell r="H1073" t="str">
            <v>N</v>
          </cell>
          <cell r="I1073" t="str">
            <v>Student</v>
          </cell>
          <cell r="J1073">
            <v>0</v>
          </cell>
          <cell r="K1073" t="str">
            <v/>
          </cell>
          <cell r="L1073" t="str">
            <v>N</v>
          </cell>
          <cell r="M1073">
            <v>0</v>
          </cell>
          <cell r="N1073" t="str">
            <v/>
          </cell>
          <cell r="O1073" t="str">
            <v>N</v>
          </cell>
          <cell r="P1073">
            <v>0</v>
          </cell>
          <cell r="Q1073" t="str">
            <v/>
          </cell>
          <cell r="R1073" t="str">
            <v>N</v>
          </cell>
          <cell r="S1073">
            <v>0</v>
          </cell>
          <cell r="T1073" t="str">
            <v/>
          </cell>
          <cell r="U1073" t="str">
            <v>N</v>
          </cell>
          <cell r="V1073">
            <v>0</v>
          </cell>
          <cell r="W1073" t="str">
            <v/>
          </cell>
          <cell r="X1073" t="str">
            <v>N</v>
          </cell>
          <cell r="Y1073">
            <v>0</v>
          </cell>
          <cell r="Z1073">
            <v>0</v>
          </cell>
          <cell r="AA1073">
            <v>0</v>
          </cell>
          <cell r="AB1073">
            <v>115</v>
          </cell>
          <cell r="AC1073">
            <v>743</v>
          </cell>
          <cell r="AD1073" t="str">
            <v>GH146</v>
          </cell>
          <cell r="AE1073" t="b">
            <v>0</v>
          </cell>
          <cell r="AG1073" t="str">
            <v/>
          </cell>
          <cell r="AH1073" t="str">
            <v>GH146</v>
          </cell>
        </row>
        <row r="1074">
          <cell r="B1074" t="str">
            <v>MC404</v>
          </cell>
          <cell r="C1074" t="str">
            <v>Mitchel</v>
          </cell>
          <cell r="D1074" t="str">
            <v>Cox</v>
          </cell>
          <cell r="E1074" t="str">
            <v>SMU</v>
          </cell>
          <cell r="F1074" t="str">
            <v>SMU</v>
          </cell>
          <cell r="G1074" t="str">
            <v>Male</v>
          </cell>
          <cell r="H1074" t="str">
            <v>N</v>
          </cell>
          <cell r="I1074" t="str">
            <v>Student</v>
          </cell>
          <cell r="J1074">
            <v>0</v>
          </cell>
          <cell r="K1074" t="str">
            <v/>
          </cell>
          <cell r="L1074" t="str">
            <v>N</v>
          </cell>
          <cell r="M1074">
            <v>0</v>
          </cell>
          <cell r="N1074" t="str">
            <v/>
          </cell>
          <cell r="O1074" t="str">
            <v>N</v>
          </cell>
          <cell r="P1074">
            <v>0</v>
          </cell>
          <cell r="Q1074" t="str">
            <v/>
          </cell>
          <cell r="R1074" t="str">
            <v>N</v>
          </cell>
          <cell r="S1074">
            <v>0</v>
          </cell>
          <cell r="T1074" t="str">
            <v/>
          </cell>
          <cell r="U1074" t="str">
            <v>N</v>
          </cell>
          <cell r="V1074">
            <v>0</v>
          </cell>
          <cell r="W1074" t="str">
            <v/>
          </cell>
          <cell r="X1074" t="str">
            <v>N</v>
          </cell>
          <cell r="Y1074">
            <v>0</v>
          </cell>
          <cell r="Z1074">
            <v>0</v>
          </cell>
          <cell r="AA1074">
            <v>0</v>
          </cell>
          <cell r="AB1074">
            <v>115</v>
          </cell>
          <cell r="AC1074">
            <v>744</v>
          </cell>
          <cell r="AD1074" t="str">
            <v>MC404</v>
          </cell>
          <cell r="AE1074" t="b">
            <v>0</v>
          </cell>
          <cell r="AG1074" t="str">
            <v/>
          </cell>
          <cell r="AH1074" t="str">
            <v>MC404</v>
          </cell>
        </row>
        <row r="1075">
          <cell r="B1075" t="str">
            <v>RA543</v>
          </cell>
          <cell r="C1075" t="str">
            <v>Riyadh</v>
          </cell>
          <cell r="D1075" t="str">
            <v>Al-Horaibi</v>
          </cell>
          <cell r="E1075" t="str">
            <v>RHUL</v>
          </cell>
          <cell r="F1075" t="str">
            <v>RHUL</v>
          </cell>
          <cell r="G1075" t="str">
            <v>Male</v>
          </cell>
          <cell r="H1075" t="str">
            <v>N</v>
          </cell>
          <cell r="I1075" t="str">
            <v>Student</v>
          </cell>
          <cell r="J1075">
            <v>0</v>
          </cell>
          <cell r="K1075" t="str">
            <v/>
          </cell>
          <cell r="L1075" t="str">
            <v>N</v>
          </cell>
          <cell r="M1075">
            <v>0</v>
          </cell>
          <cell r="N1075" t="str">
            <v/>
          </cell>
          <cell r="O1075" t="str">
            <v>N</v>
          </cell>
          <cell r="P1075">
            <v>0</v>
          </cell>
          <cell r="Q1075" t="str">
            <v/>
          </cell>
          <cell r="R1075" t="str">
            <v>N</v>
          </cell>
          <cell r="S1075">
            <v>0</v>
          </cell>
          <cell r="T1075" t="str">
            <v/>
          </cell>
          <cell r="U1075" t="str">
            <v>N</v>
          </cell>
          <cell r="V1075">
            <v>0</v>
          </cell>
          <cell r="W1075" t="str">
            <v/>
          </cell>
          <cell r="X1075" t="str">
            <v>N</v>
          </cell>
          <cell r="Y1075">
            <v>0</v>
          </cell>
          <cell r="Z1075">
            <v>0</v>
          </cell>
          <cell r="AA1075">
            <v>0</v>
          </cell>
          <cell r="AB1075">
            <v>115</v>
          </cell>
          <cell r="AC1075">
            <v>745</v>
          </cell>
          <cell r="AD1075" t="str">
            <v>RA543</v>
          </cell>
          <cell r="AE1075" t="b">
            <v>0</v>
          </cell>
          <cell r="AG1075" t="str">
            <v/>
          </cell>
          <cell r="AH1075" t="str">
            <v>RA543</v>
          </cell>
        </row>
        <row r="1076">
          <cell r="B1076" t="str">
            <v>LG923</v>
          </cell>
          <cell r="C1076" t="str">
            <v>Liam</v>
          </cell>
          <cell r="D1076" t="str">
            <v>George</v>
          </cell>
          <cell r="E1076" t="str">
            <v>SMU</v>
          </cell>
          <cell r="F1076" t="str">
            <v>SMU</v>
          </cell>
          <cell r="G1076" t="str">
            <v>Male</v>
          </cell>
          <cell r="H1076" t="str">
            <v>N</v>
          </cell>
          <cell r="I1076" t="str">
            <v>Student</v>
          </cell>
          <cell r="J1076">
            <v>0</v>
          </cell>
          <cell r="K1076" t="str">
            <v/>
          </cell>
          <cell r="L1076" t="str">
            <v>N</v>
          </cell>
          <cell r="M1076">
            <v>0</v>
          </cell>
          <cell r="N1076" t="str">
            <v/>
          </cell>
          <cell r="O1076" t="str">
            <v>N</v>
          </cell>
          <cell r="P1076">
            <v>0</v>
          </cell>
          <cell r="Q1076" t="str">
            <v/>
          </cell>
          <cell r="R1076" t="str">
            <v>N</v>
          </cell>
          <cell r="S1076">
            <v>0</v>
          </cell>
          <cell r="T1076" t="str">
            <v/>
          </cell>
          <cell r="U1076" t="str">
            <v>N</v>
          </cell>
          <cell r="V1076">
            <v>0</v>
          </cell>
          <cell r="W1076" t="str">
            <v/>
          </cell>
          <cell r="X1076" t="str">
            <v>N</v>
          </cell>
          <cell r="Y1076">
            <v>0</v>
          </cell>
          <cell r="Z1076">
            <v>0</v>
          </cell>
          <cell r="AA1076">
            <v>0</v>
          </cell>
          <cell r="AB1076">
            <v>115</v>
          </cell>
          <cell r="AC1076">
            <v>746</v>
          </cell>
          <cell r="AD1076" t="str">
            <v>LG923</v>
          </cell>
          <cell r="AE1076" t="b">
            <v>0</v>
          </cell>
          <cell r="AG1076" t="str">
            <v/>
          </cell>
          <cell r="AH1076" t="str">
            <v>LG923</v>
          </cell>
        </row>
        <row r="1077">
          <cell r="B1077" t="str">
            <v>CC759</v>
          </cell>
          <cell r="C1077" t="str">
            <v>Callum</v>
          </cell>
          <cell r="D1077" t="str">
            <v>Choules</v>
          </cell>
          <cell r="E1077" t="str">
            <v>Brunel</v>
          </cell>
          <cell r="F1077" t="str">
            <v>Brunel</v>
          </cell>
          <cell r="G1077" t="str">
            <v>Male</v>
          </cell>
          <cell r="H1077" t="str">
            <v>N</v>
          </cell>
          <cell r="I1077" t="str">
            <v>Student</v>
          </cell>
          <cell r="J1077">
            <v>0</v>
          </cell>
          <cell r="K1077" t="str">
            <v/>
          </cell>
          <cell r="L1077" t="str">
            <v>N</v>
          </cell>
          <cell r="M1077">
            <v>0</v>
          </cell>
          <cell r="N1077" t="str">
            <v/>
          </cell>
          <cell r="O1077" t="str">
            <v>N</v>
          </cell>
          <cell r="P1077">
            <v>0</v>
          </cell>
          <cell r="Q1077" t="str">
            <v/>
          </cell>
          <cell r="R1077" t="str">
            <v>N</v>
          </cell>
          <cell r="S1077">
            <v>0</v>
          </cell>
          <cell r="T1077" t="str">
            <v/>
          </cell>
          <cell r="U1077" t="str">
            <v>N</v>
          </cell>
          <cell r="V1077">
            <v>0</v>
          </cell>
          <cell r="W1077" t="str">
            <v/>
          </cell>
          <cell r="X1077" t="str">
            <v>N</v>
          </cell>
          <cell r="Y1077">
            <v>0</v>
          </cell>
          <cell r="Z1077">
            <v>0</v>
          </cell>
          <cell r="AA1077">
            <v>0</v>
          </cell>
          <cell r="AB1077">
            <v>115</v>
          </cell>
          <cell r="AC1077">
            <v>747</v>
          </cell>
          <cell r="AD1077" t="str">
            <v>CC759</v>
          </cell>
          <cell r="AE1077" t="b">
            <v>0</v>
          </cell>
          <cell r="AG1077" t="str">
            <v/>
          </cell>
          <cell r="AH1077" t="str">
            <v>CC759</v>
          </cell>
        </row>
        <row r="1078">
          <cell r="B1078" t="str">
            <v>JW900</v>
          </cell>
          <cell r="C1078" t="str">
            <v>Joe</v>
          </cell>
          <cell r="D1078" t="str">
            <v>Wigfield</v>
          </cell>
          <cell r="E1078" t="str">
            <v>SMU</v>
          </cell>
          <cell r="F1078" t="str">
            <v>SMU</v>
          </cell>
          <cell r="G1078" t="str">
            <v>Male</v>
          </cell>
          <cell r="H1078" t="str">
            <v>N</v>
          </cell>
          <cell r="I1078" t="str">
            <v>Student</v>
          </cell>
          <cell r="J1078">
            <v>0</v>
          </cell>
          <cell r="K1078" t="str">
            <v/>
          </cell>
          <cell r="L1078" t="str">
            <v>N</v>
          </cell>
          <cell r="M1078">
            <v>0</v>
          </cell>
          <cell r="N1078" t="str">
            <v/>
          </cell>
          <cell r="O1078" t="str">
            <v>N</v>
          </cell>
          <cell r="P1078">
            <v>0</v>
          </cell>
          <cell r="Q1078" t="str">
            <v/>
          </cell>
          <cell r="R1078" t="str">
            <v>N</v>
          </cell>
          <cell r="S1078">
            <v>0</v>
          </cell>
          <cell r="T1078" t="str">
            <v/>
          </cell>
          <cell r="U1078" t="str">
            <v>N</v>
          </cell>
          <cell r="V1078">
            <v>0</v>
          </cell>
          <cell r="W1078" t="str">
            <v/>
          </cell>
          <cell r="X1078" t="str">
            <v>N</v>
          </cell>
          <cell r="Y1078">
            <v>0</v>
          </cell>
          <cell r="Z1078">
            <v>0</v>
          </cell>
          <cell r="AA1078">
            <v>0</v>
          </cell>
          <cell r="AB1078">
            <v>115</v>
          </cell>
          <cell r="AC1078">
            <v>748</v>
          </cell>
          <cell r="AD1078" t="str">
            <v>JW900</v>
          </cell>
          <cell r="AE1078" t="b">
            <v>0</v>
          </cell>
          <cell r="AG1078" t="str">
            <v/>
          </cell>
          <cell r="AH1078" t="str">
            <v>JW900</v>
          </cell>
        </row>
        <row r="1079">
          <cell r="B1079" t="str">
            <v>AH963</v>
          </cell>
          <cell r="C1079" t="str">
            <v>Abdirahman</v>
          </cell>
          <cell r="D1079" t="str">
            <v>Hamud</v>
          </cell>
          <cell r="E1079" t="str">
            <v>SMU</v>
          </cell>
          <cell r="F1079" t="str">
            <v>SMU</v>
          </cell>
          <cell r="G1079" t="str">
            <v>Male</v>
          </cell>
          <cell r="H1079" t="str">
            <v>N</v>
          </cell>
          <cell r="I1079" t="str">
            <v>Student</v>
          </cell>
          <cell r="J1079">
            <v>0</v>
          </cell>
          <cell r="K1079" t="str">
            <v/>
          </cell>
          <cell r="L1079" t="str">
            <v>N</v>
          </cell>
          <cell r="M1079">
            <v>0</v>
          </cell>
          <cell r="N1079" t="str">
            <v/>
          </cell>
          <cell r="O1079" t="str">
            <v>N</v>
          </cell>
          <cell r="P1079">
            <v>0</v>
          </cell>
          <cell r="Q1079" t="str">
            <v/>
          </cell>
          <cell r="R1079" t="str">
            <v>N</v>
          </cell>
          <cell r="S1079">
            <v>0</v>
          </cell>
          <cell r="T1079" t="str">
            <v/>
          </cell>
          <cell r="U1079" t="str">
            <v>N</v>
          </cell>
          <cell r="V1079">
            <v>0</v>
          </cell>
          <cell r="W1079" t="str">
            <v/>
          </cell>
          <cell r="X1079" t="str">
            <v>N</v>
          </cell>
          <cell r="Y1079">
            <v>0</v>
          </cell>
          <cell r="Z1079">
            <v>0</v>
          </cell>
          <cell r="AA1079">
            <v>0</v>
          </cell>
          <cell r="AB1079">
            <v>115</v>
          </cell>
          <cell r="AC1079">
            <v>749</v>
          </cell>
          <cell r="AD1079" t="str">
            <v>AH963</v>
          </cell>
          <cell r="AE1079" t="b">
            <v>0</v>
          </cell>
          <cell r="AG1079" t="str">
            <v/>
          </cell>
          <cell r="AH1079" t="str">
            <v>AH963</v>
          </cell>
        </row>
        <row r="1080">
          <cell r="B1080" t="str">
            <v>JN822</v>
          </cell>
          <cell r="C1080" t="str">
            <v>Jaime</v>
          </cell>
          <cell r="D1080" t="str">
            <v>Novoa</v>
          </cell>
          <cell r="E1080" t="str">
            <v>UCL</v>
          </cell>
          <cell r="F1080" t="str">
            <v>UCL</v>
          </cell>
          <cell r="G1080" t="str">
            <v>Male</v>
          </cell>
          <cell r="H1080" t="str">
            <v>N</v>
          </cell>
          <cell r="I1080" t="str">
            <v>Student</v>
          </cell>
          <cell r="J1080">
            <v>0</v>
          </cell>
          <cell r="K1080" t="str">
            <v/>
          </cell>
          <cell r="L1080" t="str">
            <v>N</v>
          </cell>
          <cell r="M1080">
            <v>0</v>
          </cell>
          <cell r="N1080" t="str">
            <v/>
          </cell>
          <cell r="O1080" t="str">
            <v>N</v>
          </cell>
          <cell r="P1080">
            <v>0</v>
          </cell>
          <cell r="Q1080" t="str">
            <v/>
          </cell>
          <cell r="R1080" t="str">
            <v>N</v>
          </cell>
          <cell r="S1080">
            <v>0</v>
          </cell>
          <cell r="T1080" t="str">
            <v/>
          </cell>
          <cell r="U1080" t="str">
            <v>N</v>
          </cell>
          <cell r="V1080">
            <v>0</v>
          </cell>
          <cell r="W1080" t="str">
            <v/>
          </cell>
          <cell r="X1080" t="str">
            <v>N</v>
          </cell>
          <cell r="Y1080">
            <v>0</v>
          </cell>
          <cell r="Z1080">
            <v>0</v>
          </cell>
          <cell r="AA1080">
            <v>0</v>
          </cell>
          <cell r="AB1080">
            <v>115</v>
          </cell>
          <cell r="AC1080">
            <v>750</v>
          </cell>
          <cell r="AD1080" t="str">
            <v>JN822</v>
          </cell>
          <cell r="AE1080" t="b">
            <v>0</v>
          </cell>
          <cell r="AG1080" t="str">
            <v/>
          </cell>
          <cell r="AH1080" t="str">
            <v>JN822</v>
          </cell>
        </row>
        <row r="1081">
          <cell r="B1081" t="str">
            <v>rc410</v>
          </cell>
          <cell r="C1081" t="str">
            <v>rio</v>
          </cell>
          <cell r="D1081" t="str">
            <v>catney</v>
          </cell>
          <cell r="E1081" t="str">
            <v>SMU</v>
          </cell>
          <cell r="F1081" t="str">
            <v>SMU</v>
          </cell>
          <cell r="G1081" t="str">
            <v>Female</v>
          </cell>
          <cell r="H1081" t="str">
            <v>N</v>
          </cell>
          <cell r="I1081" t="str">
            <v>Student</v>
          </cell>
          <cell r="J1081">
            <v>0</v>
          </cell>
          <cell r="K1081" t="str">
            <v/>
          </cell>
          <cell r="L1081" t="str">
            <v>N</v>
          </cell>
          <cell r="M1081">
            <v>0</v>
          </cell>
          <cell r="N1081" t="str">
            <v/>
          </cell>
          <cell r="O1081" t="str">
            <v>N</v>
          </cell>
          <cell r="P1081">
            <v>0</v>
          </cell>
          <cell r="Q1081" t="str">
            <v/>
          </cell>
          <cell r="R1081" t="str">
            <v>N</v>
          </cell>
          <cell r="S1081">
            <v>0</v>
          </cell>
          <cell r="T1081" t="str">
            <v/>
          </cell>
          <cell r="U1081" t="str">
            <v>N</v>
          </cell>
          <cell r="V1081">
            <v>0</v>
          </cell>
          <cell r="W1081" t="str">
            <v/>
          </cell>
          <cell r="X1081" t="str">
            <v>N</v>
          </cell>
          <cell r="Y1081">
            <v>0</v>
          </cell>
          <cell r="Z1081">
            <v>0</v>
          </cell>
          <cell r="AA1081" t="b">
            <v>0</v>
          </cell>
          <cell r="AB1081" t="str">
            <v/>
          </cell>
          <cell r="AC1081" t="str">
            <v/>
          </cell>
          <cell r="AD1081" t="str">
            <v>rc410</v>
          </cell>
          <cell r="AE1081">
            <v>0</v>
          </cell>
          <cell r="AG1081">
            <v>547</v>
          </cell>
          <cell r="AH1081" t="str">
            <v>rc410</v>
          </cell>
        </row>
        <row r="1082">
          <cell r="B1082" t="str">
            <v>HG279</v>
          </cell>
          <cell r="C1082" t="str">
            <v>Harry</v>
          </cell>
          <cell r="D1082" t="str">
            <v>Goulbourne</v>
          </cell>
          <cell r="E1082" t="str">
            <v>Imperial</v>
          </cell>
          <cell r="F1082" t="str">
            <v>Imperial</v>
          </cell>
          <cell r="G1082" t="str">
            <v>Male</v>
          </cell>
          <cell r="H1082" t="str">
            <v>N</v>
          </cell>
          <cell r="I1082" t="str">
            <v>Student</v>
          </cell>
          <cell r="J1082">
            <v>0</v>
          </cell>
          <cell r="K1082" t="str">
            <v/>
          </cell>
          <cell r="L1082" t="str">
            <v>N</v>
          </cell>
          <cell r="M1082">
            <v>0</v>
          </cell>
          <cell r="N1082" t="str">
            <v/>
          </cell>
          <cell r="O1082" t="str">
            <v>N</v>
          </cell>
          <cell r="P1082">
            <v>0</v>
          </cell>
          <cell r="Q1082" t="str">
            <v/>
          </cell>
          <cell r="R1082" t="str">
            <v>N</v>
          </cell>
          <cell r="S1082">
            <v>0</v>
          </cell>
          <cell r="T1082" t="str">
            <v/>
          </cell>
          <cell r="U1082" t="str">
            <v>N</v>
          </cell>
          <cell r="V1082">
            <v>0</v>
          </cell>
          <cell r="W1082" t="str">
            <v/>
          </cell>
          <cell r="X1082" t="str">
            <v>N</v>
          </cell>
          <cell r="Y1082">
            <v>0</v>
          </cell>
          <cell r="Z1082">
            <v>0</v>
          </cell>
          <cell r="AA1082">
            <v>0</v>
          </cell>
          <cell r="AB1082">
            <v>115</v>
          </cell>
          <cell r="AC1082">
            <v>751</v>
          </cell>
          <cell r="AD1082" t="str">
            <v>HG279</v>
          </cell>
          <cell r="AE1082" t="b">
            <v>0</v>
          </cell>
          <cell r="AG1082" t="str">
            <v/>
          </cell>
          <cell r="AH1082" t="str">
            <v>HG279</v>
          </cell>
        </row>
        <row r="1083">
          <cell r="B1083" t="str">
            <v>JP196</v>
          </cell>
          <cell r="C1083" t="str">
            <v>Joseph </v>
          </cell>
          <cell r="D1083" t="str">
            <v>Pollard</v>
          </cell>
          <cell r="E1083" t="str">
            <v>SMU</v>
          </cell>
          <cell r="F1083" t="str">
            <v>SMU</v>
          </cell>
          <cell r="G1083" t="str">
            <v>Male</v>
          </cell>
          <cell r="H1083" t="str">
            <v>N</v>
          </cell>
          <cell r="I1083" t="str">
            <v>Student</v>
          </cell>
          <cell r="J1083">
            <v>0</v>
          </cell>
          <cell r="K1083" t="str">
            <v/>
          </cell>
          <cell r="L1083" t="str">
            <v>N</v>
          </cell>
          <cell r="M1083">
            <v>0</v>
          </cell>
          <cell r="N1083" t="str">
            <v/>
          </cell>
          <cell r="O1083" t="str">
            <v>N</v>
          </cell>
          <cell r="P1083">
            <v>0</v>
          </cell>
          <cell r="Q1083" t="str">
            <v/>
          </cell>
          <cell r="R1083" t="str">
            <v>N</v>
          </cell>
          <cell r="S1083">
            <v>0</v>
          </cell>
          <cell r="T1083" t="str">
            <v/>
          </cell>
          <cell r="U1083" t="str">
            <v>N</v>
          </cell>
          <cell r="V1083">
            <v>0</v>
          </cell>
          <cell r="W1083" t="str">
            <v/>
          </cell>
          <cell r="X1083" t="str">
            <v>N</v>
          </cell>
          <cell r="Y1083">
            <v>0</v>
          </cell>
          <cell r="Z1083">
            <v>0</v>
          </cell>
          <cell r="AA1083">
            <v>0</v>
          </cell>
          <cell r="AB1083">
            <v>115</v>
          </cell>
          <cell r="AC1083">
            <v>752</v>
          </cell>
          <cell r="AD1083" t="str">
            <v>JP196</v>
          </cell>
          <cell r="AE1083" t="b">
            <v>0</v>
          </cell>
          <cell r="AG1083" t="str">
            <v/>
          </cell>
          <cell r="AH1083" t="str">
            <v>JP196</v>
          </cell>
        </row>
        <row r="1084">
          <cell r="B1084" t="str">
            <v>MB387</v>
          </cell>
          <cell r="C1084" t="str">
            <v>Maisie</v>
          </cell>
          <cell r="D1084" t="str">
            <v>Boast</v>
          </cell>
          <cell r="E1084" t="str">
            <v>SMU</v>
          </cell>
          <cell r="F1084" t="str">
            <v>SMU</v>
          </cell>
          <cell r="G1084" t="str">
            <v>Female</v>
          </cell>
          <cell r="H1084" t="str">
            <v>N</v>
          </cell>
          <cell r="I1084" t="str">
            <v>Student</v>
          </cell>
          <cell r="J1084">
            <v>0</v>
          </cell>
          <cell r="K1084" t="str">
            <v/>
          </cell>
          <cell r="L1084" t="str">
            <v>N</v>
          </cell>
          <cell r="M1084">
            <v>0</v>
          </cell>
          <cell r="N1084" t="str">
            <v/>
          </cell>
          <cell r="O1084" t="str">
            <v>N</v>
          </cell>
          <cell r="P1084">
            <v>0</v>
          </cell>
          <cell r="Q1084" t="str">
            <v/>
          </cell>
          <cell r="R1084" t="str">
            <v>N</v>
          </cell>
          <cell r="S1084">
            <v>0</v>
          </cell>
          <cell r="T1084" t="str">
            <v/>
          </cell>
          <cell r="U1084" t="str">
            <v>N</v>
          </cell>
          <cell r="V1084">
            <v>0</v>
          </cell>
          <cell r="W1084" t="str">
            <v/>
          </cell>
          <cell r="X1084" t="str">
            <v>N</v>
          </cell>
          <cell r="Y1084">
            <v>0</v>
          </cell>
          <cell r="Z1084">
            <v>0</v>
          </cell>
          <cell r="AA1084" t="b">
            <v>0</v>
          </cell>
          <cell r="AB1084" t="str">
            <v/>
          </cell>
          <cell r="AC1084" t="str">
            <v/>
          </cell>
          <cell r="AD1084" t="str">
            <v>MB387</v>
          </cell>
          <cell r="AE1084">
            <v>0</v>
          </cell>
          <cell r="AG1084">
            <v>548</v>
          </cell>
          <cell r="AH1084" t="str">
            <v>MB387</v>
          </cell>
        </row>
        <row r="1085">
          <cell r="B1085" t="str">
            <v>KR986</v>
          </cell>
          <cell r="C1085" t="str">
            <v>Kieran</v>
          </cell>
          <cell r="D1085" t="str">
            <v>Reynolds</v>
          </cell>
          <cell r="E1085" t="str">
            <v>SMU</v>
          </cell>
          <cell r="F1085" t="str">
            <v>SMU</v>
          </cell>
          <cell r="G1085" t="str">
            <v>Male</v>
          </cell>
          <cell r="H1085" t="str">
            <v>N</v>
          </cell>
          <cell r="I1085" t="str">
            <v>Student</v>
          </cell>
          <cell r="J1085">
            <v>0</v>
          </cell>
          <cell r="K1085" t="str">
            <v/>
          </cell>
          <cell r="L1085" t="str">
            <v>N</v>
          </cell>
          <cell r="M1085">
            <v>0</v>
          </cell>
          <cell r="N1085" t="str">
            <v/>
          </cell>
          <cell r="O1085" t="str">
            <v>N</v>
          </cell>
          <cell r="P1085">
            <v>0</v>
          </cell>
          <cell r="Q1085" t="str">
            <v/>
          </cell>
          <cell r="R1085" t="str">
            <v>N</v>
          </cell>
          <cell r="S1085">
            <v>0</v>
          </cell>
          <cell r="T1085" t="str">
            <v/>
          </cell>
          <cell r="U1085" t="str">
            <v>N</v>
          </cell>
          <cell r="V1085">
            <v>0</v>
          </cell>
          <cell r="W1085" t="str">
            <v/>
          </cell>
          <cell r="X1085" t="str">
            <v>N</v>
          </cell>
          <cell r="Y1085">
            <v>0</v>
          </cell>
          <cell r="Z1085">
            <v>0</v>
          </cell>
          <cell r="AA1085">
            <v>0</v>
          </cell>
          <cell r="AB1085">
            <v>115</v>
          </cell>
          <cell r="AC1085">
            <v>753</v>
          </cell>
          <cell r="AD1085" t="str">
            <v>KR986</v>
          </cell>
          <cell r="AE1085" t="b">
            <v>0</v>
          </cell>
          <cell r="AG1085" t="str">
            <v/>
          </cell>
          <cell r="AH1085" t="str">
            <v>KR986</v>
          </cell>
        </row>
        <row r="1086">
          <cell r="B1086" t="str">
            <v>GE145</v>
          </cell>
          <cell r="C1086" t="str">
            <v>Gary</v>
          </cell>
          <cell r="D1086" t="str">
            <v>Evans</v>
          </cell>
          <cell r="E1086" t="str">
            <v>SMU</v>
          </cell>
          <cell r="F1086" t="str">
            <v>SMU</v>
          </cell>
          <cell r="G1086" t="str">
            <v>Male</v>
          </cell>
          <cell r="H1086" t="str">
            <v>N</v>
          </cell>
          <cell r="I1086" t="str">
            <v>Student</v>
          </cell>
          <cell r="J1086">
            <v>0</v>
          </cell>
          <cell r="K1086" t="str">
            <v/>
          </cell>
          <cell r="L1086" t="str">
            <v>N</v>
          </cell>
          <cell r="M1086">
            <v>0</v>
          </cell>
          <cell r="N1086" t="str">
            <v/>
          </cell>
          <cell r="O1086" t="str">
            <v>N</v>
          </cell>
          <cell r="P1086">
            <v>0</v>
          </cell>
          <cell r="Q1086" t="str">
            <v/>
          </cell>
          <cell r="R1086" t="str">
            <v>N</v>
          </cell>
          <cell r="S1086">
            <v>0</v>
          </cell>
          <cell r="T1086" t="str">
            <v/>
          </cell>
          <cell r="U1086" t="str">
            <v>N</v>
          </cell>
          <cell r="V1086">
            <v>0</v>
          </cell>
          <cell r="W1086" t="str">
            <v/>
          </cell>
          <cell r="X1086" t="str">
            <v>N</v>
          </cell>
          <cell r="Y1086">
            <v>0</v>
          </cell>
          <cell r="Z1086">
            <v>0</v>
          </cell>
          <cell r="AA1086">
            <v>0</v>
          </cell>
          <cell r="AB1086">
            <v>115</v>
          </cell>
          <cell r="AC1086">
            <v>754</v>
          </cell>
          <cell r="AD1086" t="str">
            <v>GE145</v>
          </cell>
          <cell r="AE1086" t="b">
            <v>0</v>
          </cell>
          <cell r="AG1086" t="str">
            <v/>
          </cell>
          <cell r="AH1086" t="str">
            <v>GE145</v>
          </cell>
        </row>
        <row r="1087">
          <cell r="B1087" t="str">
            <v>HS400</v>
          </cell>
          <cell r="C1087" t="str">
            <v>Henry</v>
          </cell>
          <cell r="D1087" t="str">
            <v>Stiff</v>
          </cell>
          <cell r="E1087" t="str">
            <v>Reading</v>
          </cell>
          <cell r="F1087" t="str">
            <v>Reading</v>
          </cell>
          <cell r="G1087" t="str">
            <v>Male</v>
          </cell>
          <cell r="H1087" t="str">
            <v>N</v>
          </cell>
          <cell r="I1087" t="str">
            <v>Student</v>
          </cell>
          <cell r="J1087">
            <v>0</v>
          </cell>
          <cell r="K1087" t="str">
            <v/>
          </cell>
          <cell r="L1087" t="str">
            <v>N</v>
          </cell>
          <cell r="M1087">
            <v>0</v>
          </cell>
          <cell r="N1087" t="str">
            <v/>
          </cell>
          <cell r="O1087" t="str">
            <v>N</v>
          </cell>
          <cell r="P1087">
            <v>0</v>
          </cell>
          <cell r="Q1087" t="str">
            <v/>
          </cell>
          <cell r="R1087" t="str">
            <v>N</v>
          </cell>
          <cell r="S1087">
            <v>0</v>
          </cell>
          <cell r="T1087" t="str">
            <v/>
          </cell>
          <cell r="U1087" t="str">
            <v>N</v>
          </cell>
          <cell r="V1087">
            <v>0</v>
          </cell>
          <cell r="W1087" t="str">
            <v/>
          </cell>
          <cell r="X1087" t="str">
            <v>N</v>
          </cell>
          <cell r="Y1087">
            <v>0</v>
          </cell>
          <cell r="Z1087">
            <v>0</v>
          </cell>
          <cell r="AA1087">
            <v>0</v>
          </cell>
          <cell r="AB1087">
            <v>115</v>
          </cell>
          <cell r="AC1087">
            <v>755</v>
          </cell>
          <cell r="AD1087" t="str">
            <v>HS400</v>
          </cell>
          <cell r="AE1087" t="b">
            <v>0</v>
          </cell>
          <cell r="AG1087" t="str">
            <v/>
          </cell>
          <cell r="AH1087" t="str">
            <v>HS400</v>
          </cell>
        </row>
        <row r="1088">
          <cell r="B1088" t="str">
            <v>MN236</v>
          </cell>
          <cell r="C1088" t="str">
            <v>Megan</v>
          </cell>
          <cell r="D1088" t="str">
            <v>Newton</v>
          </cell>
          <cell r="E1088" t="str">
            <v>SMU</v>
          </cell>
          <cell r="F1088" t="str">
            <v>SMU</v>
          </cell>
          <cell r="G1088" t="str">
            <v>Female</v>
          </cell>
          <cell r="H1088" t="str">
            <v>N</v>
          </cell>
          <cell r="I1088" t="str">
            <v>Student</v>
          </cell>
          <cell r="J1088">
            <v>0</v>
          </cell>
          <cell r="K1088" t="str">
            <v/>
          </cell>
          <cell r="L1088" t="str">
            <v>N</v>
          </cell>
          <cell r="M1088">
            <v>0</v>
          </cell>
          <cell r="N1088" t="str">
            <v/>
          </cell>
          <cell r="O1088" t="str">
            <v>N</v>
          </cell>
          <cell r="P1088">
            <v>0</v>
          </cell>
          <cell r="Q1088" t="str">
            <v/>
          </cell>
          <cell r="R1088" t="str">
            <v>N</v>
          </cell>
          <cell r="S1088">
            <v>0</v>
          </cell>
          <cell r="T1088" t="str">
            <v/>
          </cell>
          <cell r="U1088" t="str">
            <v>N</v>
          </cell>
          <cell r="V1088">
            <v>0</v>
          </cell>
          <cell r="W1088" t="str">
            <v/>
          </cell>
          <cell r="X1088" t="str">
            <v>N</v>
          </cell>
          <cell r="Y1088">
            <v>0</v>
          </cell>
          <cell r="Z1088">
            <v>0</v>
          </cell>
          <cell r="AA1088" t="b">
            <v>0</v>
          </cell>
          <cell r="AB1088" t="str">
            <v/>
          </cell>
          <cell r="AC1088" t="str">
            <v/>
          </cell>
          <cell r="AD1088" t="str">
            <v>MN236</v>
          </cell>
          <cell r="AE1088">
            <v>0</v>
          </cell>
          <cell r="AG1088">
            <v>549</v>
          </cell>
          <cell r="AH1088" t="str">
            <v>MN236</v>
          </cell>
        </row>
        <row r="1089">
          <cell r="B1089" t="str">
            <v>LN991</v>
          </cell>
          <cell r="C1089" t="str">
            <v>Lauren</v>
          </cell>
          <cell r="D1089" t="str">
            <v>Nichols</v>
          </cell>
          <cell r="E1089" t="str">
            <v>SMU</v>
          </cell>
          <cell r="F1089" t="str">
            <v>SMU</v>
          </cell>
          <cell r="G1089" t="str">
            <v>Female</v>
          </cell>
          <cell r="H1089" t="str">
            <v>N</v>
          </cell>
          <cell r="I1089" t="str">
            <v>Student</v>
          </cell>
          <cell r="J1089">
            <v>0</v>
          </cell>
          <cell r="K1089" t="str">
            <v/>
          </cell>
          <cell r="L1089" t="str">
            <v>N</v>
          </cell>
          <cell r="M1089">
            <v>0</v>
          </cell>
          <cell r="N1089" t="str">
            <v/>
          </cell>
          <cell r="O1089" t="str">
            <v>N</v>
          </cell>
          <cell r="P1089">
            <v>0</v>
          </cell>
          <cell r="Q1089" t="str">
            <v/>
          </cell>
          <cell r="R1089" t="str">
            <v>N</v>
          </cell>
          <cell r="S1089">
            <v>0</v>
          </cell>
          <cell r="T1089" t="str">
            <v/>
          </cell>
          <cell r="U1089" t="str">
            <v>N</v>
          </cell>
          <cell r="V1089">
            <v>0</v>
          </cell>
          <cell r="W1089" t="str">
            <v/>
          </cell>
          <cell r="X1089" t="str">
            <v>N</v>
          </cell>
          <cell r="Y1089">
            <v>0</v>
          </cell>
          <cell r="Z1089">
            <v>0</v>
          </cell>
          <cell r="AA1089" t="b">
            <v>0</v>
          </cell>
          <cell r="AB1089" t="str">
            <v/>
          </cell>
          <cell r="AC1089" t="str">
            <v/>
          </cell>
          <cell r="AD1089" t="str">
            <v>LN991</v>
          </cell>
          <cell r="AE1089">
            <v>0</v>
          </cell>
          <cell r="AG1089">
            <v>550</v>
          </cell>
          <cell r="AH1089" t="str">
            <v>LN991</v>
          </cell>
        </row>
        <row r="1090">
          <cell r="B1090" t="str">
            <v>TR346</v>
          </cell>
          <cell r="C1090" t="str">
            <v>Tobias</v>
          </cell>
          <cell r="D1090" t="str">
            <v>Ronneberg</v>
          </cell>
          <cell r="E1090" t="str">
            <v>Imperial</v>
          </cell>
          <cell r="F1090" t="str">
            <v>Imperial</v>
          </cell>
          <cell r="G1090" t="str">
            <v>Male</v>
          </cell>
          <cell r="H1090" t="str">
            <v>N</v>
          </cell>
          <cell r="I1090" t="str">
            <v>Student</v>
          </cell>
          <cell r="J1090">
            <v>0</v>
          </cell>
          <cell r="K1090" t="str">
            <v/>
          </cell>
          <cell r="L1090" t="str">
            <v>N</v>
          </cell>
          <cell r="M1090">
            <v>0</v>
          </cell>
          <cell r="N1090" t="str">
            <v/>
          </cell>
          <cell r="O1090" t="str">
            <v>N</v>
          </cell>
          <cell r="P1090">
            <v>0</v>
          </cell>
          <cell r="Q1090" t="str">
            <v/>
          </cell>
          <cell r="R1090" t="str">
            <v>N</v>
          </cell>
          <cell r="S1090">
            <v>0</v>
          </cell>
          <cell r="T1090" t="str">
            <v/>
          </cell>
          <cell r="U1090" t="str">
            <v>N</v>
          </cell>
          <cell r="V1090">
            <v>0</v>
          </cell>
          <cell r="W1090" t="str">
            <v/>
          </cell>
          <cell r="X1090" t="str">
            <v>N</v>
          </cell>
          <cell r="Y1090">
            <v>0</v>
          </cell>
          <cell r="Z1090">
            <v>0</v>
          </cell>
          <cell r="AA1090">
            <v>0</v>
          </cell>
          <cell r="AB1090">
            <v>115</v>
          </cell>
          <cell r="AC1090">
            <v>756</v>
          </cell>
          <cell r="AD1090" t="str">
            <v>TR346</v>
          </cell>
          <cell r="AE1090" t="b">
            <v>0</v>
          </cell>
          <cell r="AG1090" t="str">
            <v/>
          </cell>
          <cell r="AH1090" t="str">
            <v>TR346</v>
          </cell>
        </row>
        <row r="1091">
          <cell r="B1091" t="str">
            <v>HC663</v>
          </cell>
          <cell r="C1091" t="str">
            <v>Henry</v>
          </cell>
          <cell r="D1091" t="str">
            <v>Cochrane</v>
          </cell>
          <cell r="E1091" t="str">
            <v>KCL</v>
          </cell>
          <cell r="F1091" t="str">
            <v>King's</v>
          </cell>
          <cell r="G1091" t="str">
            <v>Male</v>
          </cell>
          <cell r="H1091" t="str">
            <v>N</v>
          </cell>
          <cell r="I1091" t="str">
            <v>Student</v>
          </cell>
          <cell r="J1091">
            <v>0</v>
          </cell>
          <cell r="K1091" t="str">
            <v/>
          </cell>
          <cell r="L1091" t="str">
            <v>N</v>
          </cell>
          <cell r="M1091">
            <v>0</v>
          </cell>
          <cell r="N1091" t="str">
            <v/>
          </cell>
          <cell r="O1091" t="str">
            <v>N</v>
          </cell>
          <cell r="P1091">
            <v>0</v>
          </cell>
          <cell r="Q1091" t="str">
            <v/>
          </cell>
          <cell r="R1091" t="str">
            <v>N</v>
          </cell>
          <cell r="S1091">
            <v>0</v>
          </cell>
          <cell r="T1091" t="str">
            <v/>
          </cell>
          <cell r="U1091" t="str">
            <v>N</v>
          </cell>
          <cell r="V1091">
            <v>0</v>
          </cell>
          <cell r="W1091" t="str">
            <v/>
          </cell>
          <cell r="X1091" t="str">
            <v>N</v>
          </cell>
          <cell r="Y1091">
            <v>0</v>
          </cell>
          <cell r="Z1091">
            <v>0</v>
          </cell>
          <cell r="AA1091">
            <v>0</v>
          </cell>
          <cell r="AB1091">
            <v>115</v>
          </cell>
          <cell r="AC1091">
            <v>757</v>
          </cell>
          <cell r="AD1091" t="str">
            <v>HC663</v>
          </cell>
          <cell r="AE1091" t="b">
            <v>0</v>
          </cell>
          <cell r="AG1091" t="str">
            <v/>
          </cell>
          <cell r="AH1091" t="str">
            <v>HC663</v>
          </cell>
        </row>
        <row r="1092">
          <cell r="B1092" t="str">
            <v>MS150</v>
          </cell>
          <cell r="C1092" t="str">
            <v>Millie</v>
          </cell>
          <cell r="D1092" t="str">
            <v>Solway</v>
          </cell>
          <cell r="E1092" t="str">
            <v>SMU</v>
          </cell>
          <cell r="F1092" t="str">
            <v>SMU</v>
          </cell>
          <cell r="G1092" t="str">
            <v>Female</v>
          </cell>
          <cell r="H1092" t="str">
            <v>N</v>
          </cell>
          <cell r="I1092" t="str">
            <v>Student</v>
          </cell>
          <cell r="J1092">
            <v>0</v>
          </cell>
          <cell r="K1092" t="str">
            <v/>
          </cell>
          <cell r="L1092" t="str">
            <v>N</v>
          </cell>
          <cell r="M1092">
            <v>0</v>
          </cell>
          <cell r="N1092" t="str">
            <v/>
          </cell>
          <cell r="O1092" t="str">
            <v>N</v>
          </cell>
          <cell r="P1092">
            <v>0</v>
          </cell>
          <cell r="Q1092" t="str">
            <v/>
          </cell>
          <cell r="R1092" t="str">
            <v>N</v>
          </cell>
          <cell r="S1092">
            <v>0</v>
          </cell>
          <cell r="T1092" t="str">
            <v/>
          </cell>
          <cell r="U1092" t="str">
            <v>N</v>
          </cell>
          <cell r="V1092">
            <v>0</v>
          </cell>
          <cell r="W1092" t="str">
            <v/>
          </cell>
          <cell r="X1092" t="str">
            <v>N</v>
          </cell>
          <cell r="Y1092">
            <v>0</v>
          </cell>
          <cell r="Z1092">
            <v>0</v>
          </cell>
          <cell r="AA1092" t="b">
            <v>0</v>
          </cell>
          <cell r="AB1092" t="str">
            <v/>
          </cell>
          <cell r="AC1092" t="str">
            <v/>
          </cell>
          <cell r="AD1092" t="str">
            <v>MS150</v>
          </cell>
          <cell r="AE1092">
            <v>0</v>
          </cell>
          <cell r="AG1092">
            <v>551</v>
          </cell>
          <cell r="AH1092" t="str">
            <v>MS150</v>
          </cell>
        </row>
        <row r="1093">
          <cell r="B1093" t="str">
            <v>LB324</v>
          </cell>
          <cell r="C1093" t="str">
            <v>Luke</v>
          </cell>
          <cell r="D1093" t="str">
            <v>Bowen</v>
          </cell>
          <cell r="E1093" t="str">
            <v>SMU</v>
          </cell>
          <cell r="F1093" t="str">
            <v>SMU</v>
          </cell>
          <cell r="G1093" t="str">
            <v>Male</v>
          </cell>
          <cell r="H1093" t="str">
            <v>N</v>
          </cell>
          <cell r="I1093" t="str">
            <v>Student</v>
          </cell>
          <cell r="J1093">
            <v>0</v>
          </cell>
          <cell r="K1093" t="str">
            <v/>
          </cell>
          <cell r="L1093" t="str">
            <v>N</v>
          </cell>
          <cell r="M1093">
            <v>0</v>
          </cell>
          <cell r="N1093" t="str">
            <v/>
          </cell>
          <cell r="O1093" t="str">
            <v>N</v>
          </cell>
          <cell r="P1093">
            <v>0</v>
          </cell>
          <cell r="Q1093" t="str">
            <v/>
          </cell>
          <cell r="R1093" t="str">
            <v>N</v>
          </cell>
          <cell r="S1093">
            <v>0</v>
          </cell>
          <cell r="T1093" t="str">
            <v/>
          </cell>
          <cell r="U1093" t="str">
            <v>N</v>
          </cell>
          <cell r="V1093">
            <v>0</v>
          </cell>
          <cell r="W1093" t="str">
            <v/>
          </cell>
          <cell r="X1093" t="str">
            <v>N</v>
          </cell>
          <cell r="Y1093">
            <v>0</v>
          </cell>
          <cell r="Z1093">
            <v>0</v>
          </cell>
          <cell r="AA1093">
            <v>0</v>
          </cell>
          <cell r="AB1093">
            <v>115</v>
          </cell>
          <cell r="AC1093">
            <v>758</v>
          </cell>
          <cell r="AD1093" t="str">
            <v>LB324</v>
          </cell>
          <cell r="AE1093" t="b">
            <v>0</v>
          </cell>
          <cell r="AG1093" t="str">
            <v/>
          </cell>
          <cell r="AH1093" t="str">
            <v>LB324</v>
          </cell>
        </row>
        <row r="1094">
          <cell r="B1094" t="str">
            <v>RV762</v>
          </cell>
          <cell r="C1094" t="str">
            <v>Rebeca</v>
          </cell>
          <cell r="D1094" t="str">
            <v>Vetil</v>
          </cell>
          <cell r="E1094" t="str">
            <v>Imperial</v>
          </cell>
          <cell r="F1094" t="str">
            <v>Imperial</v>
          </cell>
          <cell r="G1094" t="str">
            <v>Female</v>
          </cell>
          <cell r="H1094" t="str">
            <v>N</v>
          </cell>
          <cell r="I1094" t="str">
            <v>Student</v>
          </cell>
          <cell r="J1094">
            <v>0</v>
          </cell>
          <cell r="K1094" t="str">
            <v/>
          </cell>
          <cell r="L1094" t="str">
            <v>N</v>
          </cell>
          <cell r="M1094">
            <v>0</v>
          </cell>
          <cell r="N1094" t="str">
            <v/>
          </cell>
          <cell r="O1094" t="str">
            <v>N</v>
          </cell>
          <cell r="P1094">
            <v>0</v>
          </cell>
          <cell r="Q1094" t="str">
            <v/>
          </cell>
          <cell r="R1094" t="str">
            <v>N</v>
          </cell>
          <cell r="S1094">
            <v>0</v>
          </cell>
          <cell r="T1094" t="str">
            <v/>
          </cell>
          <cell r="U1094" t="str">
            <v>N</v>
          </cell>
          <cell r="V1094">
            <v>0</v>
          </cell>
          <cell r="W1094" t="str">
            <v/>
          </cell>
          <cell r="X1094" t="str">
            <v>N</v>
          </cell>
          <cell r="Y1094">
            <v>0</v>
          </cell>
          <cell r="Z1094">
            <v>0</v>
          </cell>
          <cell r="AA1094" t="b">
            <v>0</v>
          </cell>
          <cell r="AB1094" t="str">
            <v/>
          </cell>
          <cell r="AC1094" t="str">
            <v/>
          </cell>
          <cell r="AD1094" t="str">
            <v>RV762</v>
          </cell>
          <cell r="AE1094">
            <v>0</v>
          </cell>
          <cell r="AG1094">
            <v>552</v>
          </cell>
          <cell r="AH1094" t="str">
            <v>RV762</v>
          </cell>
        </row>
        <row r="1095">
          <cell r="B1095" t="str">
            <v>MT579</v>
          </cell>
          <cell r="C1095" t="str">
            <v>Mira</v>
          </cell>
          <cell r="D1095" t="str">
            <v>Torres</v>
          </cell>
          <cell r="E1095" t="str">
            <v>LSE</v>
          </cell>
          <cell r="F1095" t="str">
            <v>LSE</v>
          </cell>
          <cell r="G1095" t="str">
            <v>Female</v>
          </cell>
          <cell r="H1095" t="str">
            <v>N</v>
          </cell>
          <cell r="I1095" t="str">
            <v>Student</v>
          </cell>
          <cell r="J1095">
            <v>0</v>
          </cell>
          <cell r="K1095" t="str">
            <v/>
          </cell>
          <cell r="L1095" t="str">
            <v>N</v>
          </cell>
          <cell r="M1095">
            <v>0</v>
          </cell>
          <cell r="N1095" t="str">
            <v/>
          </cell>
          <cell r="O1095" t="str">
            <v>N</v>
          </cell>
          <cell r="P1095">
            <v>0</v>
          </cell>
          <cell r="Q1095" t="str">
            <v/>
          </cell>
          <cell r="R1095" t="str">
            <v>N</v>
          </cell>
          <cell r="S1095">
            <v>0</v>
          </cell>
          <cell r="T1095" t="str">
            <v/>
          </cell>
          <cell r="U1095" t="str">
            <v>N</v>
          </cell>
          <cell r="V1095">
            <v>0</v>
          </cell>
          <cell r="W1095" t="str">
            <v/>
          </cell>
          <cell r="X1095" t="str">
            <v>N</v>
          </cell>
          <cell r="Y1095">
            <v>0</v>
          </cell>
          <cell r="Z1095">
            <v>0</v>
          </cell>
          <cell r="AA1095" t="b">
            <v>0</v>
          </cell>
          <cell r="AB1095" t="str">
            <v/>
          </cell>
          <cell r="AC1095" t="str">
            <v/>
          </cell>
          <cell r="AD1095" t="str">
            <v>MT579</v>
          </cell>
          <cell r="AE1095">
            <v>0</v>
          </cell>
          <cell r="AG1095">
            <v>553</v>
          </cell>
          <cell r="AH1095" t="str">
            <v>MT579</v>
          </cell>
        </row>
        <row r="1096">
          <cell r="B1096" t="str">
            <v>ML182</v>
          </cell>
          <cell r="C1096" t="str">
            <v>Mihai</v>
          </cell>
          <cell r="D1096" t="str">
            <v>Lung</v>
          </cell>
          <cell r="E1096" t="str">
            <v>Imperial</v>
          </cell>
          <cell r="F1096" t="str">
            <v>Imperial</v>
          </cell>
          <cell r="G1096" t="str">
            <v>Male</v>
          </cell>
          <cell r="H1096" t="str">
            <v>N</v>
          </cell>
          <cell r="I1096" t="str">
            <v>Student</v>
          </cell>
          <cell r="J1096">
            <v>0</v>
          </cell>
          <cell r="K1096" t="str">
            <v/>
          </cell>
          <cell r="L1096" t="str">
            <v>N</v>
          </cell>
          <cell r="M1096">
            <v>0</v>
          </cell>
          <cell r="N1096" t="str">
            <v/>
          </cell>
          <cell r="O1096" t="str">
            <v>N</v>
          </cell>
          <cell r="P1096">
            <v>0</v>
          </cell>
          <cell r="Q1096" t="str">
            <v/>
          </cell>
          <cell r="R1096" t="str">
            <v>N</v>
          </cell>
          <cell r="S1096">
            <v>0</v>
          </cell>
          <cell r="T1096" t="str">
            <v/>
          </cell>
          <cell r="U1096" t="str">
            <v>N</v>
          </cell>
          <cell r="V1096">
            <v>0</v>
          </cell>
          <cell r="W1096" t="str">
            <v/>
          </cell>
          <cell r="X1096" t="str">
            <v>N</v>
          </cell>
          <cell r="Y1096">
            <v>0</v>
          </cell>
          <cell r="Z1096">
            <v>0</v>
          </cell>
          <cell r="AA1096">
            <v>0</v>
          </cell>
          <cell r="AB1096">
            <v>115</v>
          </cell>
          <cell r="AC1096">
            <v>759</v>
          </cell>
          <cell r="AD1096" t="str">
            <v>ML182</v>
          </cell>
          <cell r="AE1096" t="b">
            <v>0</v>
          </cell>
          <cell r="AG1096" t="str">
            <v/>
          </cell>
          <cell r="AH1096" t="str">
            <v>ML182</v>
          </cell>
        </row>
        <row r="1097">
          <cell r="B1097" t="str">
            <v>KH815</v>
          </cell>
          <cell r="C1097" t="str">
            <v>Katie</v>
          </cell>
          <cell r="D1097" t="str">
            <v>Hughes</v>
          </cell>
          <cell r="E1097" t="str">
            <v>SMU</v>
          </cell>
          <cell r="F1097" t="str">
            <v>SMU</v>
          </cell>
          <cell r="G1097" t="str">
            <v>Female</v>
          </cell>
          <cell r="H1097" t="str">
            <v>N</v>
          </cell>
          <cell r="I1097" t="str">
            <v>Student</v>
          </cell>
          <cell r="J1097">
            <v>0</v>
          </cell>
          <cell r="K1097" t="str">
            <v/>
          </cell>
          <cell r="L1097" t="str">
            <v>N</v>
          </cell>
          <cell r="M1097">
            <v>0</v>
          </cell>
          <cell r="N1097" t="str">
            <v/>
          </cell>
          <cell r="O1097" t="str">
            <v>N</v>
          </cell>
          <cell r="P1097">
            <v>0</v>
          </cell>
          <cell r="Q1097" t="str">
            <v/>
          </cell>
          <cell r="R1097" t="str">
            <v>N</v>
          </cell>
          <cell r="S1097">
            <v>0</v>
          </cell>
          <cell r="T1097" t="str">
            <v/>
          </cell>
          <cell r="U1097" t="str">
            <v>N</v>
          </cell>
          <cell r="V1097">
            <v>0</v>
          </cell>
          <cell r="W1097" t="str">
            <v/>
          </cell>
          <cell r="X1097" t="str">
            <v>N</v>
          </cell>
          <cell r="Y1097">
            <v>0</v>
          </cell>
          <cell r="Z1097">
            <v>0</v>
          </cell>
          <cell r="AA1097" t="b">
            <v>0</v>
          </cell>
          <cell r="AB1097" t="str">
            <v/>
          </cell>
          <cell r="AC1097" t="str">
            <v/>
          </cell>
          <cell r="AD1097" t="str">
            <v>KH815</v>
          </cell>
          <cell r="AE1097">
            <v>0</v>
          </cell>
          <cell r="AG1097">
            <v>554</v>
          </cell>
          <cell r="AH1097" t="str">
            <v>KH815</v>
          </cell>
        </row>
        <row r="1098">
          <cell r="B1098" t="str">
            <v>MG481</v>
          </cell>
          <cell r="C1098" t="str">
            <v>Marine</v>
          </cell>
          <cell r="D1098" t="str">
            <v>Gleizes</v>
          </cell>
          <cell r="E1098" t="str">
            <v>LSE</v>
          </cell>
          <cell r="F1098" t="str">
            <v>LSE</v>
          </cell>
          <cell r="G1098" t="str">
            <v>Female</v>
          </cell>
          <cell r="H1098" t="str">
            <v>N</v>
          </cell>
          <cell r="I1098" t="str">
            <v>Student</v>
          </cell>
          <cell r="J1098">
            <v>0</v>
          </cell>
          <cell r="K1098" t="str">
            <v/>
          </cell>
          <cell r="L1098" t="str">
            <v>N</v>
          </cell>
          <cell r="M1098">
            <v>0</v>
          </cell>
          <cell r="N1098" t="str">
            <v/>
          </cell>
          <cell r="O1098" t="str">
            <v>N</v>
          </cell>
          <cell r="P1098">
            <v>0</v>
          </cell>
          <cell r="Q1098" t="str">
            <v/>
          </cell>
          <cell r="R1098" t="str">
            <v>N</v>
          </cell>
          <cell r="S1098">
            <v>0</v>
          </cell>
          <cell r="T1098" t="str">
            <v/>
          </cell>
          <cell r="U1098" t="str">
            <v>N</v>
          </cell>
          <cell r="V1098">
            <v>0</v>
          </cell>
          <cell r="W1098" t="str">
            <v/>
          </cell>
          <cell r="X1098" t="str">
            <v>N</v>
          </cell>
          <cell r="Y1098">
            <v>0</v>
          </cell>
          <cell r="Z1098">
            <v>0</v>
          </cell>
          <cell r="AA1098" t="b">
            <v>0</v>
          </cell>
          <cell r="AB1098" t="str">
            <v/>
          </cell>
          <cell r="AC1098" t="str">
            <v/>
          </cell>
          <cell r="AD1098" t="str">
            <v>MG481</v>
          </cell>
          <cell r="AE1098">
            <v>0</v>
          </cell>
          <cell r="AG1098">
            <v>555</v>
          </cell>
          <cell r="AH1098" t="str">
            <v>MG481</v>
          </cell>
        </row>
        <row r="1099">
          <cell r="B1099" t="str">
            <v>SX952</v>
          </cell>
          <cell r="C1099" t="str">
            <v>Shawn(Shengzhe)</v>
          </cell>
          <cell r="D1099" t="str">
            <v>Xiong</v>
          </cell>
          <cell r="E1099" t="str">
            <v>Imperial</v>
          </cell>
          <cell r="F1099" t="str">
            <v>Imperial</v>
          </cell>
          <cell r="G1099" t="str">
            <v>Male</v>
          </cell>
          <cell r="H1099" t="str">
            <v>N</v>
          </cell>
          <cell r="I1099" t="str">
            <v>Student</v>
          </cell>
          <cell r="J1099">
            <v>0</v>
          </cell>
          <cell r="K1099" t="str">
            <v/>
          </cell>
          <cell r="L1099" t="str">
            <v>N</v>
          </cell>
          <cell r="M1099">
            <v>0</v>
          </cell>
          <cell r="N1099" t="str">
            <v/>
          </cell>
          <cell r="O1099" t="str">
            <v>N</v>
          </cell>
          <cell r="P1099">
            <v>0</v>
          </cell>
          <cell r="Q1099" t="str">
            <v/>
          </cell>
          <cell r="R1099" t="str">
            <v>N</v>
          </cell>
          <cell r="S1099">
            <v>0</v>
          </cell>
          <cell r="T1099" t="str">
            <v/>
          </cell>
          <cell r="U1099" t="str">
            <v>N</v>
          </cell>
          <cell r="V1099">
            <v>0</v>
          </cell>
          <cell r="W1099" t="str">
            <v/>
          </cell>
          <cell r="X1099" t="str">
            <v>N</v>
          </cell>
          <cell r="Y1099">
            <v>0</v>
          </cell>
          <cell r="Z1099">
            <v>0</v>
          </cell>
          <cell r="AA1099">
            <v>0</v>
          </cell>
          <cell r="AB1099">
            <v>115</v>
          </cell>
          <cell r="AC1099">
            <v>760</v>
          </cell>
          <cell r="AD1099" t="str">
            <v>SX952</v>
          </cell>
          <cell r="AE1099" t="b">
            <v>0</v>
          </cell>
          <cell r="AG1099" t="str">
            <v/>
          </cell>
          <cell r="AH1099" t="str">
            <v>SX952</v>
          </cell>
        </row>
        <row r="1100">
          <cell r="B1100" t="str">
            <v>PS306</v>
          </cell>
          <cell r="C1100" t="str">
            <v>Philippa</v>
          </cell>
          <cell r="D1100" t="str">
            <v>Shepherd</v>
          </cell>
          <cell r="E1100" t="str">
            <v>RHUL</v>
          </cell>
          <cell r="F1100" t="str">
            <v>RHUL</v>
          </cell>
          <cell r="G1100" t="str">
            <v>Female</v>
          </cell>
          <cell r="H1100" t="str">
            <v>N</v>
          </cell>
          <cell r="I1100" t="str">
            <v>Student</v>
          </cell>
          <cell r="J1100">
            <v>0</v>
          </cell>
          <cell r="K1100" t="str">
            <v/>
          </cell>
          <cell r="L1100" t="str">
            <v>N</v>
          </cell>
          <cell r="M1100">
            <v>0</v>
          </cell>
          <cell r="N1100" t="str">
            <v/>
          </cell>
          <cell r="O1100" t="str">
            <v>N</v>
          </cell>
          <cell r="P1100">
            <v>0</v>
          </cell>
          <cell r="Q1100" t="str">
            <v/>
          </cell>
          <cell r="R1100" t="str">
            <v>N</v>
          </cell>
          <cell r="S1100">
            <v>0</v>
          </cell>
          <cell r="T1100" t="str">
            <v/>
          </cell>
          <cell r="U1100" t="str">
            <v>N</v>
          </cell>
          <cell r="V1100">
            <v>0</v>
          </cell>
          <cell r="W1100" t="str">
            <v/>
          </cell>
          <cell r="X1100" t="str">
            <v>N</v>
          </cell>
          <cell r="Y1100">
            <v>0</v>
          </cell>
          <cell r="Z1100">
            <v>0</v>
          </cell>
          <cell r="AA1100" t="b">
            <v>0</v>
          </cell>
          <cell r="AB1100" t="str">
            <v/>
          </cell>
          <cell r="AC1100" t="str">
            <v/>
          </cell>
          <cell r="AD1100" t="str">
            <v>PS306</v>
          </cell>
          <cell r="AE1100">
            <v>0</v>
          </cell>
          <cell r="AG1100">
            <v>556</v>
          </cell>
          <cell r="AH1100" t="str">
            <v>PS306</v>
          </cell>
        </row>
        <row r="1101">
          <cell r="B1101" t="str">
            <v>OW103</v>
          </cell>
          <cell r="C1101" t="str">
            <v>Owen</v>
          </cell>
          <cell r="D1101" t="str">
            <v>Woods</v>
          </cell>
          <cell r="E1101" t="str">
            <v>RVC</v>
          </cell>
          <cell r="F1101" t="str">
            <v>RVC</v>
          </cell>
          <cell r="G1101" t="str">
            <v>Male</v>
          </cell>
          <cell r="H1101" t="str">
            <v>Y</v>
          </cell>
          <cell r="I1101" t="str">
            <v>Student</v>
          </cell>
          <cell r="J1101">
            <v>0</v>
          </cell>
          <cell r="K1101" t="str">
            <v/>
          </cell>
          <cell r="L1101" t="str">
            <v>N</v>
          </cell>
          <cell r="M1101">
            <v>0</v>
          </cell>
          <cell r="N1101" t="str">
            <v/>
          </cell>
          <cell r="O1101" t="str">
            <v>N</v>
          </cell>
          <cell r="P1101">
            <v>0</v>
          </cell>
          <cell r="Q1101" t="str">
            <v/>
          </cell>
          <cell r="R1101" t="str">
            <v>N</v>
          </cell>
          <cell r="S1101">
            <v>0</v>
          </cell>
          <cell r="T1101" t="str">
            <v/>
          </cell>
          <cell r="U1101" t="str">
            <v>N</v>
          </cell>
          <cell r="V1101">
            <v>0</v>
          </cell>
          <cell r="W1101" t="str">
            <v/>
          </cell>
          <cell r="X1101" t="str">
            <v>N</v>
          </cell>
          <cell r="Y1101">
            <v>0</v>
          </cell>
          <cell r="Z1101">
            <v>0</v>
          </cell>
          <cell r="AA1101">
            <v>0</v>
          </cell>
          <cell r="AB1101">
            <v>115</v>
          </cell>
          <cell r="AC1101">
            <v>761</v>
          </cell>
          <cell r="AD1101" t="str">
            <v>OW103</v>
          </cell>
          <cell r="AE1101" t="b">
            <v>0</v>
          </cell>
          <cell r="AG1101" t="str">
            <v/>
          </cell>
          <cell r="AH1101" t="str">
            <v>OW103</v>
          </cell>
        </row>
        <row r="1102">
          <cell r="B1102" t="str">
            <v>HG608</v>
          </cell>
          <cell r="C1102" t="str">
            <v>Harry</v>
          </cell>
          <cell r="D1102" t="str">
            <v>Grace</v>
          </cell>
          <cell r="E1102" t="str">
            <v>SMU</v>
          </cell>
          <cell r="F1102" t="str">
            <v>SMU</v>
          </cell>
          <cell r="G1102" t="str">
            <v>Male</v>
          </cell>
          <cell r="H1102" t="str">
            <v>N</v>
          </cell>
          <cell r="I1102" t="str">
            <v>Student</v>
          </cell>
          <cell r="J1102">
            <v>0</v>
          </cell>
          <cell r="K1102" t="str">
            <v/>
          </cell>
          <cell r="L1102" t="str">
            <v>N</v>
          </cell>
          <cell r="M1102">
            <v>0</v>
          </cell>
          <cell r="N1102" t="str">
            <v/>
          </cell>
          <cell r="O1102" t="str">
            <v>N</v>
          </cell>
          <cell r="P1102">
            <v>0</v>
          </cell>
          <cell r="Q1102" t="str">
            <v/>
          </cell>
          <cell r="R1102" t="str">
            <v>N</v>
          </cell>
          <cell r="S1102">
            <v>0</v>
          </cell>
          <cell r="T1102" t="str">
            <v/>
          </cell>
          <cell r="U1102" t="str">
            <v>N</v>
          </cell>
          <cell r="V1102">
            <v>0</v>
          </cell>
          <cell r="W1102" t="str">
            <v/>
          </cell>
          <cell r="X1102" t="str">
            <v>N</v>
          </cell>
          <cell r="Y1102">
            <v>0</v>
          </cell>
          <cell r="Z1102">
            <v>0</v>
          </cell>
          <cell r="AA1102">
            <v>0</v>
          </cell>
          <cell r="AB1102">
            <v>115</v>
          </cell>
          <cell r="AC1102">
            <v>762</v>
          </cell>
          <cell r="AD1102" t="str">
            <v>HG608</v>
          </cell>
          <cell r="AE1102" t="b">
            <v>0</v>
          </cell>
          <cell r="AG1102" t="str">
            <v/>
          </cell>
          <cell r="AH1102" t="str">
            <v>HG608</v>
          </cell>
        </row>
        <row r="1103">
          <cell r="B1103" t="str">
            <v>LC859</v>
          </cell>
          <cell r="C1103" t="str">
            <v>Lucas</v>
          </cell>
          <cell r="D1103" t="str">
            <v>Coppin</v>
          </cell>
          <cell r="E1103" t="str">
            <v>Reading</v>
          </cell>
          <cell r="F1103" t="str">
            <v>Reading</v>
          </cell>
          <cell r="G1103" t="str">
            <v>Male</v>
          </cell>
          <cell r="H1103" t="str">
            <v>N</v>
          </cell>
          <cell r="I1103" t="str">
            <v>Student</v>
          </cell>
          <cell r="J1103">
            <v>0</v>
          </cell>
          <cell r="K1103" t="str">
            <v/>
          </cell>
          <cell r="L1103" t="str">
            <v>N</v>
          </cell>
          <cell r="M1103">
            <v>0</v>
          </cell>
          <cell r="N1103" t="str">
            <v/>
          </cell>
          <cell r="O1103" t="str">
            <v>N</v>
          </cell>
          <cell r="P1103">
            <v>0</v>
          </cell>
          <cell r="Q1103" t="str">
            <v/>
          </cell>
          <cell r="R1103" t="str">
            <v>N</v>
          </cell>
          <cell r="S1103">
            <v>0</v>
          </cell>
          <cell r="T1103" t="str">
            <v/>
          </cell>
          <cell r="U1103" t="str">
            <v>N</v>
          </cell>
          <cell r="V1103">
            <v>0</v>
          </cell>
          <cell r="W1103" t="str">
            <v/>
          </cell>
          <cell r="X1103" t="str">
            <v>N</v>
          </cell>
          <cell r="Y1103">
            <v>0</v>
          </cell>
          <cell r="Z1103">
            <v>0</v>
          </cell>
          <cell r="AA1103">
            <v>0</v>
          </cell>
          <cell r="AB1103">
            <v>115</v>
          </cell>
          <cell r="AC1103">
            <v>763</v>
          </cell>
          <cell r="AD1103" t="str">
            <v>LC859</v>
          </cell>
          <cell r="AE1103" t="b">
            <v>0</v>
          </cell>
          <cell r="AG1103" t="str">
            <v/>
          </cell>
          <cell r="AH1103" t="str">
            <v>LC859</v>
          </cell>
        </row>
        <row r="1104">
          <cell r="B1104" t="str">
            <v>JB530</v>
          </cell>
          <cell r="C1104" t="str">
            <v>Muhammad Jazli Adam</v>
          </cell>
          <cell r="D1104" t="str">
            <v>Johari</v>
          </cell>
          <cell r="E1104" t="str">
            <v>LSE</v>
          </cell>
          <cell r="F1104" t="str">
            <v>LSE</v>
          </cell>
          <cell r="G1104" t="str">
            <v>Male</v>
          </cell>
          <cell r="H1104" t="str">
            <v>N</v>
          </cell>
          <cell r="I1104" t="str">
            <v>Student</v>
          </cell>
          <cell r="J1104">
            <v>0</v>
          </cell>
          <cell r="K1104" t="str">
            <v/>
          </cell>
          <cell r="L1104" t="str">
            <v>N</v>
          </cell>
          <cell r="M1104">
            <v>0</v>
          </cell>
          <cell r="N1104" t="str">
            <v/>
          </cell>
          <cell r="O1104" t="str">
            <v>N</v>
          </cell>
          <cell r="P1104">
            <v>0</v>
          </cell>
          <cell r="Q1104" t="str">
            <v/>
          </cell>
          <cell r="R1104" t="str">
            <v>N</v>
          </cell>
          <cell r="S1104">
            <v>0</v>
          </cell>
          <cell r="T1104" t="str">
            <v/>
          </cell>
          <cell r="U1104" t="str">
            <v>N</v>
          </cell>
          <cell r="V1104">
            <v>0</v>
          </cell>
          <cell r="W1104" t="str">
            <v/>
          </cell>
          <cell r="X1104" t="str">
            <v>N</v>
          </cell>
          <cell r="Y1104">
            <v>0</v>
          </cell>
          <cell r="Z1104">
            <v>0</v>
          </cell>
          <cell r="AA1104">
            <v>0</v>
          </cell>
          <cell r="AB1104">
            <v>115</v>
          </cell>
          <cell r="AC1104">
            <v>764</v>
          </cell>
          <cell r="AD1104" t="str">
            <v>JB530</v>
          </cell>
          <cell r="AE1104" t="b">
            <v>0</v>
          </cell>
          <cell r="AG1104" t="str">
            <v/>
          </cell>
          <cell r="AH1104" t="str">
            <v>JB530</v>
          </cell>
        </row>
        <row r="1105">
          <cell r="B1105" t="str">
            <v>CK610</v>
          </cell>
          <cell r="C1105" t="str">
            <v>Chey</v>
          </cell>
          <cell r="D1105" t="str">
            <v>Blatchford-Kemp</v>
          </cell>
          <cell r="E1105" t="str">
            <v>SMU</v>
          </cell>
          <cell r="F1105" t="str">
            <v>SMU</v>
          </cell>
          <cell r="G1105" t="str">
            <v>Male</v>
          </cell>
          <cell r="H1105" t="str">
            <v>N</v>
          </cell>
          <cell r="I1105" t="str">
            <v>Student</v>
          </cell>
          <cell r="J1105">
            <v>0</v>
          </cell>
          <cell r="K1105" t="str">
            <v/>
          </cell>
          <cell r="L1105" t="str">
            <v>N</v>
          </cell>
          <cell r="M1105">
            <v>0</v>
          </cell>
          <cell r="N1105" t="str">
            <v/>
          </cell>
          <cell r="O1105" t="str">
            <v>N</v>
          </cell>
          <cell r="P1105">
            <v>0</v>
          </cell>
          <cell r="Q1105" t="str">
            <v/>
          </cell>
          <cell r="R1105" t="str">
            <v>N</v>
          </cell>
          <cell r="S1105">
            <v>0</v>
          </cell>
          <cell r="T1105" t="str">
            <v/>
          </cell>
          <cell r="U1105" t="str">
            <v>N</v>
          </cell>
          <cell r="V1105">
            <v>0</v>
          </cell>
          <cell r="W1105" t="str">
            <v/>
          </cell>
          <cell r="X1105" t="str">
            <v>N</v>
          </cell>
          <cell r="Y1105">
            <v>0</v>
          </cell>
          <cell r="Z1105">
            <v>0</v>
          </cell>
          <cell r="AA1105">
            <v>0</v>
          </cell>
          <cell r="AB1105">
            <v>115</v>
          </cell>
          <cell r="AC1105">
            <v>765</v>
          </cell>
          <cell r="AD1105" t="str">
            <v>CK610</v>
          </cell>
          <cell r="AE1105" t="b">
            <v>0</v>
          </cell>
          <cell r="AG1105" t="str">
            <v/>
          </cell>
          <cell r="AH1105" t="str">
            <v>CK610</v>
          </cell>
        </row>
        <row r="1106">
          <cell r="B1106" t="str">
            <v>AL417</v>
          </cell>
          <cell r="C1106" t="str">
            <v>Andrew</v>
          </cell>
          <cell r="D1106" t="str">
            <v>Lee</v>
          </cell>
          <cell r="E1106" t="str">
            <v>Imperial</v>
          </cell>
          <cell r="F1106" t="str">
            <v>Imperial</v>
          </cell>
          <cell r="G1106" t="str">
            <v>Male</v>
          </cell>
          <cell r="H1106" t="str">
            <v>N</v>
          </cell>
          <cell r="I1106" t="str">
            <v>Student</v>
          </cell>
          <cell r="J1106">
            <v>0</v>
          </cell>
          <cell r="K1106" t="str">
            <v/>
          </cell>
          <cell r="L1106" t="str">
            <v>N</v>
          </cell>
          <cell r="M1106">
            <v>0</v>
          </cell>
          <cell r="N1106" t="str">
            <v/>
          </cell>
          <cell r="O1106" t="str">
            <v>N</v>
          </cell>
          <cell r="P1106">
            <v>0</v>
          </cell>
          <cell r="Q1106" t="str">
            <v/>
          </cell>
          <cell r="R1106" t="str">
            <v>N</v>
          </cell>
          <cell r="S1106">
            <v>0</v>
          </cell>
          <cell r="T1106" t="str">
            <v/>
          </cell>
          <cell r="U1106" t="str">
            <v>N</v>
          </cell>
          <cell r="V1106">
            <v>0</v>
          </cell>
          <cell r="W1106" t="str">
            <v/>
          </cell>
          <cell r="X1106" t="str">
            <v>N</v>
          </cell>
          <cell r="Y1106">
            <v>0</v>
          </cell>
          <cell r="Z1106">
            <v>0</v>
          </cell>
          <cell r="AA1106">
            <v>0</v>
          </cell>
          <cell r="AB1106">
            <v>115</v>
          </cell>
          <cell r="AC1106">
            <v>766</v>
          </cell>
          <cell r="AD1106" t="str">
            <v>AL417</v>
          </cell>
          <cell r="AE1106" t="b">
            <v>0</v>
          </cell>
          <cell r="AG1106" t="str">
            <v/>
          </cell>
          <cell r="AH1106" t="str">
            <v>AL417</v>
          </cell>
        </row>
        <row r="1107">
          <cell r="B1107" t="str">
            <v>PP195</v>
          </cell>
          <cell r="C1107" t="str">
            <v>Pylin</v>
          </cell>
          <cell r="D1107" t="str">
            <v>Parkes</v>
          </cell>
          <cell r="E1107" t="str">
            <v>Imperial</v>
          </cell>
          <cell r="F1107" t="str">
            <v>Imperial</v>
          </cell>
          <cell r="G1107" t="str">
            <v>Female</v>
          </cell>
          <cell r="H1107" t="str">
            <v>N</v>
          </cell>
          <cell r="I1107" t="str">
            <v>Student</v>
          </cell>
          <cell r="J1107">
            <v>0</v>
          </cell>
          <cell r="K1107" t="str">
            <v/>
          </cell>
          <cell r="L1107" t="str">
            <v>N</v>
          </cell>
          <cell r="M1107">
            <v>0</v>
          </cell>
          <cell r="N1107" t="str">
            <v/>
          </cell>
          <cell r="O1107" t="str">
            <v>N</v>
          </cell>
          <cell r="P1107">
            <v>0</v>
          </cell>
          <cell r="Q1107" t="str">
            <v/>
          </cell>
          <cell r="R1107" t="str">
            <v>N</v>
          </cell>
          <cell r="S1107">
            <v>0</v>
          </cell>
          <cell r="T1107" t="str">
            <v/>
          </cell>
          <cell r="U1107" t="str">
            <v>N</v>
          </cell>
          <cell r="V1107">
            <v>0</v>
          </cell>
          <cell r="W1107" t="str">
            <v/>
          </cell>
          <cell r="X1107" t="str">
            <v>N</v>
          </cell>
          <cell r="Y1107">
            <v>0</v>
          </cell>
          <cell r="Z1107">
            <v>0</v>
          </cell>
          <cell r="AA1107" t="b">
            <v>0</v>
          </cell>
          <cell r="AB1107" t="str">
            <v/>
          </cell>
          <cell r="AC1107" t="str">
            <v/>
          </cell>
          <cell r="AD1107" t="str">
            <v>PP195</v>
          </cell>
          <cell r="AE1107">
            <v>0</v>
          </cell>
          <cell r="AG1107">
            <v>557</v>
          </cell>
          <cell r="AH1107" t="str">
            <v>PP195</v>
          </cell>
        </row>
        <row r="1108">
          <cell r="B1108" t="str">
            <v>ND981</v>
          </cell>
          <cell r="C1108" t="str">
            <v>Noémie</v>
          </cell>
          <cell r="D1108" t="str">
            <v>David-Rogeat</v>
          </cell>
          <cell r="E1108" t="str">
            <v>Imperial</v>
          </cell>
          <cell r="F1108" t="str">
            <v>Imperial</v>
          </cell>
          <cell r="G1108" t="str">
            <v>Female</v>
          </cell>
          <cell r="H1108" t="str">
            <v>N</v>
          </cell>
          <cell r="I1108" t="str">
            <v>Student</v>
          </cell>
          <cell r="J1108">
            <v>0</v>
          </cell>
          <cell r="K1108" t="str">
            <v/>
          </cell>
          <cell r="L1108" t="str">
            <v>N</v>
          </cell>
          <cell r="M1108">
            <v>0</v>
          </cell>
          <cell r="N1108" t="str">
            <v/>
          </cell>
          <cell r="O1108" t="str">
            <v>N</v>
          </cell>
          <cell r="P1108">
            <v>0</v>
          </cell>
          <cell r="Q1108" t="str">
            <v/>
          </cell>
          <cell r="R1108" t="str">
            <v>N</v>
          </cell>
          <cell r="S1108">
            <v>0</v>
          </cell>
          <cell r="T1108" t="str">
            <v/>
          </cell>
          <cell r="U1108" t="str">
            <v>N</v>
          </cell>
          <cell r="V1108">
            <v>0</v>
          </cell>
          <cell r="W1108" t="str">
            <v/>
          </cell>
          <cell r="X1108" t="str">
            <v>N</v>
          </cell>
          <cell r="Y1108">
            <v>0</v>
          </cell>
          <cell r="Z1108">
            <v>0</v>
          </cell>
          <cell r="AA1108" t="b">
            <v>0</v>
          </cell>
          <cell r="AB1108" t="str">
            <v/>
          </cell>
          <cell r="AC1108" t="str">
            <v/>
          </cell>
          <cell r="AD1108" t="str">
            <v>ND981</v>
          </cell>
          <cell r="AE1108">
            <v>0</v>
          </cell>
          <cell r="AG1108">
            <v>558</v>
          </cell>
          <cell r="AH1108" t="str">
            <v>ND981</v>
          </cell>
        </row>
        <row r="1109">
          <cell r="B1109" t="str">
            <v>JP912</v>
          </cell>
          <cell r="C1109" t="str">
            <v>Joe</v>
          </cell>
          <cell r="D1109" t="str">
            <v>Pomfret</v>
          </cell>
          <cell r="E1109" t="str">
            <v>Imperial</v>
          </cell>
          <cell r="F1109" t="str">
            <v>Imperial</v>
          </cell>
          <cell r="G1109" t="str">
            <v>Male</v>
          </cell>
          <cell r="H1109" t="str">
            <v>N</v>
          </cell>
          <cell r="I1109" t="str">
            <v>Student</v>
          </cell>
          <cell r="J1109">
            <v>0</v>
          </cell>
          <cell r="K1109" t="str">
            <v/>
          </cell>
          <cell r="L1109" t="str">
            <v>N</v>
          </cell>
          <cell r="M1109">
            <v>0</v>
          </cell>
          <cell r="N1109" t="str">
            <v/>
          </cell>
          <cell r="O1109" t="str">
            <v>N</v>
          </cell>
          <cell r="P1109">
            <v>0</v>
          </cell>
          <cell r="Q1109" t="str">
            <v/>
          </cell>
          <cell r="R1109" t="str">
            <v>N</v>
          </cell>
          <cell r="S1109">
            <v>0</v>
          </cell>
          <cell r="T1109" t="str">
            <v/>
          </cell>
          <cell r="U1109" t="str">
            <v>N</v>
          </cell>
          <cell r="V1109">
            <v>0</v>
          </cell>
          <cell r="W1109" t="str">
            <v/>
          </cell>
          <cell r="X1109" t="str">
            <v>N</v>
          </cell>
          <cell r="Y1109">
            <v>0</v>
          </cell>
          <cell r="Z1109">
            <v>0</v>
          </cell>
          <cell r="AA1109">
            <v>0</v>
          </cell>
          <cell r="AB1109">
            <v>115</v>
          </cell>
          <cell r="AC1109">
            <v>767</v>
          </cell>
          <cell r="AD1109" t="str">
            <v>JP912</v>
          </cell>
          <cell r="AE1109" t="b">
            <v>0</v>
          </cell>
          <cell r="AG1109" t="str">
            <v/>
          </cell>
          <cell r="AH1109" t="str">
            <v>JP912</v>
          </cell>
        </row>
        <row r="1110">
          <cell r="B1110" t="str">
            <v>AL383</v>
          </cell>
          <cell r="C1110" t="str">
            <v>Aparna</v>
          </cell>
          <cell r="D1110" t="str">
            <v>Loecher</v>
          </cell>
          <cell r="E1110" t="str">
            <v>Imperial</v>
          </cell>
          <cell r="F1110" t="str">
            <v>Imperial</v>
          </cell>
          <cell r="G1110" t="str">
            <v>Female</v>
          </cell>
          <cell r="H1110" t="str">
            <v>N</v>
          </cell>
          <cell r="I1110" t="str">
            <v>Student</v>
          </cell>
          <cell r="J1110">
            <v>0</v>
          </cell>
          <cell r="K1110" t="str">
            <v/>
          </cell>
          <cell r="L1110" t="str">
            <v>N</v>
          </cell>
          <cell r="M1110">
            <v>0</v>
          </cell>
          <cell r="N1110" t="str">
            <v/>
          </cell>
          <cell r="O1110" t="str">
            <v>N</v>
          </cell>
          <cell r="P1110">
            <v>0</v>
          </cell>
          <cell r="Q1110" t="str">
            <v/>
          </cell>
          <cell r="R1110" t="str">
            <v>N</v>
          </cell>
          <cell r="S1110">
            <v>0</v>
          </cell>
          <cell r="T1110" t="str">
            <v/>
          </cell>
          <cell r="U1110" t="str">
            <v>N</v>
          </cell>
          <cell r="V1110">
            <v>0</v>
          </cell>
          <cell r="W1110" t="str">
            <v/>
          </cell>
          <cell r="X1110" t="str">
            <v>N</v>
          </cell>
          <cell r="Y1110">
            <v>0</v>
          </cell>
          <cell r="Z1110">
            <v>0</v>
          </cell>
          <cell r="AA1110" t="b">
            <v>0</v>
          </cell>
          <cell r="AB1110" t="str">
            <v/>
          </cell>
          <cell r="AC1110" t="str">
            <v/>
          </cell>
          <cell r="AD1110" t="str">
            <v>AL383</v>
          </cell>
          <cell r="AE1110">
            <v>0</v>
          </cell>
          <cell r="AG1110">
            <v>559</v>
          </cell>
          <cell r="AH1110" t="str">
            <v>AL383</v>
          </cell>
        </row>
        <row r="1111">
          <cell r="B1111" t="str">
            <v>GG384</v>
          </cell>
          <cell r="C1111" t="str">
            <v>Grant</v>
          </cell>
          <cell r="D1111" t="str">
            <v>Godfrey</v>
          </cell>
          <cell r="E1111" t="str">
            <v>UCL</v>
          </cell>
          <cell r="F1111" t="str">
            <v>UCL</v>
          </cell>
          <cell r="G1111" t="str">
            <v>Male</v>
          </cell>
          <cell r="H1111" t="str">
            <v>N</v>
          </cell>
          <cell r="I1111" t="str">
            <v>Student</v>
          </cell>
          <cell r="J1111">
            <v>0</v>
          </cell>
          <cell r="K1111" t="str">
            <v/>
          </cell>
          <cell r="L1111" t="str">
            <v>N</v>
          </cell>
          <cell r="M1111">
            <v>0</v>
          </cell>
          <cell r="N1111" t="str">
            <v/>
          </cell>
          <cell r="O1111" t="str">
            <v>N</v>
          </cell>
          <cell r="P1111">
            <v>0</v>
          </cell>
          <cell r="Q1111" t="str">
            <v/>
          </cell>
          <cell r="R1111" t="str">
            <v>N</v>
          </cell>
          <cell r="S1111">
            <v>0</v>
          </cell>
          <cell r="T1111" t="str">
            <v/>
          </cell>
          <cell r="U1111" t="str">
            <v>N</v>
          </cell>
          <cell r="V1111">
            <v>0</v>
          </cell>
          <cell r="W1111" t="str">
            <v/>
          </cell>
          <cell r="X1111" t="str">
            <v>N</v>
          </cell>
          <cell r="Y1111">
            <v>0</v>
          </cell>
          <cell r="Z1111">
            <v>0</v>
          </cell>
          <cell r="AA1111">
            <v>0</v>
          </cell>
          <cell r="AB1111">
            <v>115</v>
          </cell>
          <cell r="AC1111">
            <v>768</v>
          </cell>
          <cell r="AD1111" t="str">
            <v>GG384</v>
          </cell>
          <cell r="AE1111" t="b">
            <v>0</v>
          </cell>
          <cell r="AG1111" t="str">
            <v/>
          </cell>
          <cell r="AH1111" t="str">
            <v>GG384</v>
          </cell>
        </row>
        <row r="1112">
          <cell r="B1112" t="str">
            <v>OS168</v>
          </cell>
          <cell r="C1112" t="str">
            <v>Oscar</v>
          </cell>
          <cell r="D1112" t="str">
            <v>Smoker</v>
          </cell>
          <cell r="E1112" t="str">
            <v>RVC</v>
          </cell>
          <cell r="F1112" t="str">
            <v>RVC</v>
          </cell>
          <cell r="G1112" t="str">
            <v>Male</v>
          </cell>
          <cell r="H1112" t="str">
            <v>Y</v>
          </cell>
          <cell r="I1112" t="str">
            <v>Student</v>
          </cell>
          <cell r="J1112">
            <v>0</v>
          </cell>
          <cell r="K1112" t="str">
            <v/>
          </cell>
          <cell r="L1112" t="str">
            <v>N</v>
          </cell>
          <cell r="M1112">
            <v>0</v>
          </cell>
          <cell r="N1112" t="str">
            <v/>
          </cell>
          <cell r="O1112" t="str">
            <v>N</v>
          </cell>
          <cell r="P1112">
            <v>0</v>
          </cell>
          <cell r="Q1112" t="str">
            <v/>
          </cell>
          <cell r="R1112" t="str">
            <v>N</v>
          </cell>
          <cell r="S1112">
            <v>0</v>
          </cell>
          <cell r="T1112" t="str">
            <v/>
          </cell>
          <cell r="U1112" t="str">
            <v>N</v>
          </cell>
          <cell r="V1112">
            <v>0</v>
          </cell>
          <cell r="W1112" t="str">
            <v/>
          </cell>
          <cell r="X1112" t="str">
            <v>N</v>
          </cell>
          <cell r="Y1112">
            <v>0</v>
          </cell>
          <cell r="Z1112">
            <v>0</v>
          </cell>
          <cell r="AA1112">
            <v>0</v>
          </cell>
          <cell r="AB1112">
            <v>115</v>
          </cell>
          <cell r="AC1112">
            <v>769</v>
          </cell>
          <cell r="AD1112" t="str">
            <v>OS168</v>
          </cell>
          <cell r="AE1112" t="b">
            <v>0</v>
          </cell>
          <cell r="AG1112" t="str">
            <v/>
          </cell>
          <cell r="AH1112" t="str">
            <v>OS168</v>
          </cell>
        </row>
        <row r="1113">
          <cell r="B1113" t="str">
            <v>EJ477</v>
          </cell>
          <cell r="C1113" t="str">
            <v>Esther</v>
          </cell>
          <cell r="D1113" t="str">
            <v>Jourdan</v>
          </cell>
          <cell r="E1113" t="str">
            <v>LSE</v>
          </cell>
          <cell r="F1113" t="str">
            <v>LSE</v>
          </cell>
          <cell r="G1113" t="str">
            <v>Female</v>
          </cell>
          <cell r="H1113" t="str">
            <v>N</v>
          </cell>
          <cell r="I1113" t="str">
            <v>Student</v>
          </cell>
          <cell r="J1113">
            <v>0</v>
          </cell>
          <cell r="K1113" t="str">
            <v/>
          </cell>
          <cell r="L1113" t="str">
            <v>N</v>
          </cell>
          <cell r="M1113">
            <v>0</v>
          </cell>
          <cell r="N1113" t="str">
            <v/>
          </cell>
          <cell r="O1113" t="str">
            <v>N</v>
          </cell>
          <cell r="P1113">
            <v>0</v>
          </cell>
          <cell r="Q1113" t="str">
            <v/>
          </cell>
          <cell r="R1113" t="str">
            <v>N</v>
          </cell>
          <cell r="S1113">
            <v>0</v>
          </cell>
          <cell r="T1113" t="str">
            <v/>
          </cell>
          <cell r="U1113" t="str">
            <v>N</v>
          </cell>
          <cell r="V1113">
            <v>0</v>
          </cell>
          <cell r="W1113" t="str">
            <v/>
          </cell>
          <cell r="X1113" t="str">
            <v>N</v>
          </cell>
          <cell r="Y1113">
            <v>0</v>
          </cell>
          <cell r="Z1113">
            <v>0</v>
          </cell>
          <cell r="AA1113" t="b">
            <v>0</v>
          </cell>
          <cell r="AB1113" t="str">
            <v/>
          </cell>
          <cell r="AC1113" t="str">
            <v/>
          </cell>
          <cell r="AD1113" t="str">
            <v>EJ477</v>
          </cell>
          <cell r="AE1113">
            <v>0</v>
          </cell>
          <cell r="AG1113">
            <v>560</v>
          </cell>
          <cell r="AH1113" t="str">
            <v>EJ477</v>
          </cell>
        </row>
        <row r="1114">
          <cell r="B1114" t="str">
            <v>SD869</v>
          </cell>
          <cell r="C1114" t="str">
            <v>Samantha</v>
          </cell>
          <cell r="D1114" t="str">
            <v>Doyle</v>
          </cell>
          <cell r="E1114" t="str">
            <v>Imperial</v>
          </cell>
          <cell r="F1114" t="str">
            <v>Imperial</v>
          </cell>
          <cell r="G1114" t="str">
            <v>Female</v>
          </cell>
          <cell r="H1114" t="str">
            <v>N</v>
          </cell>
          <cell r="I1114" t="str">
            <v>Student</v>
          </cell>
          <cell r="J1114">
            <v>0</v>
          </cell>
          <cell r="K1114" t="str">
            <v/>
          </cell>
          <cell r="L1114" t="str">
            <v>N</v>
          </cell>
          <cell r="M1114">
            <v>0</v>
          </cell>
          <cell r="N1114" t="str">
            <v/>
          </cell>
          <cell r="O1114" t="str">
            <v>N</v>
          </cell>
          <cell r="P1114">
            <v>0</v>
          </cell>
          <cell r="Q1114" t="str">
            <v/>
          </cell>
          <cell r="R1114" t="str">
            <v>N</v>
          </cell>
          <cell r="S1114">
            <v>0</v>
          </cell>
          <cell r="T1114" t="str">
            <v/>
          </cell>
          <cell r="U1114" t="str">
            <v>N</v>
          </cell>
          <cell r="V1114">
            <v>0</v>
          </cell>
          <cell r="W1114" t="str">
            <v/>
          </cell>
          <cell r="X1114" t="str">
            <v>N</v>
          </cell>
          <cell r="Y1114">
            <v>0</v>
          </cell>
          <cell r="Z1114">
            <v>0</v>
          </cell>
          <cell r="AA1114" t="b">
            <v>0</v>
          </cell>
          <cell r="AB1114" t="str">
            <v/>
          </cell>
          <cell r="AC1114" t="str">
            <v/>
          </cell>
          <cell r="AD1114" t="str">
            <v>SD869</v>
          </cell>
          <cell r="AE1114">
            <v>0</v>
          </cell>
          <cell r="AG1114">
            <v>561</v>
          </cell>
          <cell r="AH1114" t="str">
            <v>SD869</v>
          </cell>
        </row>
        <row r="1115">
          <cell r="B1115" t="str">
            <v>GG319</v>
          </cell>
          <cell r="C1115" t="str">
            <v>George</v>
          </cell>
          <cell r="D1115" t="str">
            <v>Groom</v>
          </cell>
          <cell r="E1115" t="str">
            <v>SMU</v>
          </cell>
          <cell r="F1115" t="str">
            <v>SMU</v>
          </cell>
          <cell r="G1115" t="str">
            <v>Male</v>
          </cell>
          <cell r="H1115" t="str">
            <v>N</v>
          </cell>
          <cell r="I1115" t="str">
            <v>Student</v>
          </cell>
          <cell r="J1115">
            <v>0</v>
          </cell>
          <cell r="K1115" t="str">
            <v/>
          </cell>
          <cell r="L1115" t="str">
            <v>N</v>
          </cell>
          <cell r="M1115">
            <v>0</v>
          </cell>
          <cell r="N1115" t="str">
            <v/>
          </cell>
          <cell r="O1115" t="str">
            <v>N</v>
          </cell>
          <cell r="P1115">
            <v>0</v>
          </cell>
          <cell r="Q1115" t="str">
            <v/>
          </cell>
          <cell r="R1115" t="str">
            <v>N</v>
          </cell>
          <cell r="S1115">
            <v>0</v>
          </cell>
          <cell r="T1115" t="str">
            <v/>
          </cell>
          <cell r="U1115" t="str">
            <v>N</v>
          </cell>
          <cell r="V1115">
            <v>0</v>
          </cell>
          <cell r="W1115" t="str">
            <v/>
          </cell>
          <cell r="X1115" t="str">
            <v>N</v>
          </cell>
          <cell r="Y1115">
            <v>0</v>
          </cell>
          <cell r="Z1115">
            <v>0</v>
          </cell>
          <cell r="AA1115">
            <v>0</v>
          </cell>
          <cell r="AB1115">
            <v>115</v>
          </cell>
          <cell r="AC1115">
            <v>770</v>
          </cell>
          <cell r="AD1115" t="str">
            <v>GG319</v>
          </cell>
          <cell r="AE1115" t="b">
            <v>0</v>
          </cell>
          <cell r="AG1115" t="str">
            <v/>
          </cell>
          <cell r="AH1115" t="str">
            <v>GG319</v>
          </cell>
        </row>
        <row r="1116">
          <cell r="B1116" t="str">
            <v>TN819</v>
          </cell>
          <cell r="C1116" t="str">
            <v>Ted</v>
          </cell>
          <cell r="D1116" t="str">
            <v>Ntibazonkiza</v>
          </cell>
          <cell r="E1116" t="str">
            <v>SMU</v>
          </cell>
          <cell r="F1116" t="str">
            <v>SMU</v>
          </cell>
          <cell r="G1116" t="str">
            <v>Male</v>
          </cell>
          <cell r="H1116" t="str">
            <v>N</v>
          </cell>
          <cell r="I1116" t="str">
            <v>Student</v>
          </cell>
          <cell r="J1116">
            <v>0</v>
          </cell>
          <cell r="K1116" t="str">
            <v/>
          </cell>
          <cell r="L1116" t="str">
            <v>N</v>
          </cell>
          <cell r="M1116">
            <v>0</v>
          </cell>
          <cell r="N1116" t="str">
            <v/>
          </cell>
          <cell r="O1116" t="str">
            <v>N</v>
          </cell>
          <cell r="P1116">
            <v>0</v>
          </cell>
          <cell r="Q1116" t="str">
            <v/>
          </cell>
          <cell r="R1116" t="str">
            <v>N</v>
          </cell>
          <cell r="S1116">
            <v>0</v>
          </cell>
          <cell r="T1116" t="str">
            <v/>
          </cell>
          <cell r="U1116" t="str">
            <v>N</v>
          </cell>
          <cell r="V1116">
            <v>0</v>
          </cell>
          <cell r="W1116" t="str">
            <v/>
          </cell>
          <cell r="X1116" t="str">
            <v>N</v>
          </cell>
          <cell r="Y1116">
            <v>0</v>
          </cell>
          <cell r="Z1116">
            <v>0</v>
          </cell>
          <cell r="AA1116">
            <v>0</v>
          </cell>
          <cell r="AB1116">
            <v>115</v>
          </cell>
          <cell r="AC1116">
            <v>771</v>
          </cell>
          <cell r="AD1116" t="str">
            <v>TN819</v>
          </cell>
          <cell r="AE1116" t="b">
            <v>0</v>
          </cell>
          <cell r="AG1116" t="str">
            <v/>
          </cell>
          <cell r="AH1116" t="str">
            <v>TN819</v>
          </cell>
        </row>
        <row r="1117">
          <cell r="B1117" t="str">
            <v>WS336</v>
          </cell>
          <cell r="C1117" t="str">
            <v>William</v>
          </cell>
          <cell r="D1117" t="str">
            <v>Skinner</v>
          </cell>
          <cell r="E1117" t="str">
            <v>Imperial</v>
          </cell>
          <cell r="F1117" t="str">
            <v>Imperial</v>
          </cell>
          <cell r="G1117" t="str">
            <v>Male</v>
          </cell>
          <cell r="H1117" t="str">
            <v>N</v>
          </cell>
          <cell r="I1117" t="str">
            <v>Student</v>
          </cell>
          <cell r="J1117">
            <v>0</v>
          </cell>
          <cell r="K1117" t="str">
            <v/>
          </cell>
          <cell r="L1117" t="str">
            <v>N</v>
          </cell>
          <cell r="M1117">
            <v>0</v>
          </cell>
          <cell r="N1117" t="str">
            <v/>
          </cell>
          <cell r="O1117" t="str">
            <v>N</v>
          </cell>
          <cell r="P1117">
            <v>0</v>
          </cell>
          <cell r="Q1117" t="str">
            <v/>
          </cell>
          <cell r="R1117" t="str">
            <v>N</v>
          </cell>
          <cell r="S1117">
            <v>0</v>
          </cell>
          <cell r="T1117" t="str">
            <v/>
          </cell>
          <cell r="U1117" t="str">
            <v>N</v>
          </cell>
          <cell r="V1117">
            <v>0</v>
          </cell>
          <cell r="W1117" t="str">
            <v/>
          </cell>
          <cell r="X1117" t="str">
            <v>N</v>
          </cell>
          <cell r="Y1117">
            <v>0</v>
          </cell>
          <cell r="Z1117">
            <v>0</v>
          </cell>
          <cell r="AA1117">
            <v>0</v>
          </cell>
          <cell r="AB1117">
            <v>115</v>
          </cell>
          <cell r="AC1117">
            <v>772</v>
          </cell>
          <cell r="AD1117" t="str">
            <v>WS336</v>
          </cell>
          <cell r="AE1117" t="b">
            <v>0</v>
          </cell>
          <cell r="AG1117" t="str">
            <v/>
          </cell>
          <cell r="AH1117" t="str">
            <v>WS336</v>
          </cell>
        </row>
        <row r="1118">
          <cell r="B1118" t="str">
            <v>LA947</v>
          </cell>
          <cell r="C1118" t="str">
            <v>Lewis</v>
          </cell>
          <cell r="D1118" t="str">
            <v>Anderson</v>
          </cell>
          <cell r="E1118" t="str">
            <v>Imperial</v>
          </cell>
          <cell r="F1118" t="str">
            <v>Imperial</v>
          </cell>
          <cell r="G1118" t="str">
            <v>Male</v>
          </cell>
          <cell r="H1118" t="str">
            <v>N</v>
          </cell>
          <cell r="I1118" t="str">
            <v>Student</v>
          </cell>
          <cell r="J1118">
            <v>0</v>
          </cell>
          <cell r="K1118" t="str">
            <v/>
          </cell>
          <cell r="L1118" t="str">
            <v>N</v>
          </cell>
          <cell r="M1118">
            <v>0</v>
          </cell>
          <cell r="N1118" t="str">
            <v/>
          </cell>
          <cell r="O1118" t="str">
            <v>N</v>
          </cell>
          <cell r="P1118">
            <v>0</v>
          </cell>
          <cell r="Q1118" t="str">
            <v/>
          </cell>
          <cell r="R1118" t="str">
            <v>N</v>
          </cell>
          <cell r="S1118">
            <v>0</v>
          </cell>
          <cell r="T1118" t="str">
            <v/>
          </cell>
          <cell r="U1118" t="str">
            <v>N</v>
          </cell>
          <cell r="V1118">
            <v>0</v>
          </cell>
          <cell r="W1118" t="str">
            <v/>
          </cell>
          <cell r="X1118" t="str">
            <v>N</v>
          </cell>
          <cell r="Y1118">
            <v>0</v>
          </cell>
          <cell r="Z1118">
            <v>0</v>
          </cell>
          <cell r="AA1118">
            <v>0</v>
          </cell>
          <cell r="AB1118">
            <v>115</v>
          </cell>
          <cell r="AC1118">
            <v>773</v>
          </cell>
          <cell r="AD1118" t="str">
            <v>LA947</v>
          </cell>
          <cell r="AE1118" t="b">
            <v>0</v>
          </cell>
          <cell r="AG1118" t="str">
            <v/>
          </cell>
          <cell r="AH1118" t="str">
            <v>LA947</v>
          </cell>
        </row>
        <row r="1119">
          <cell r="B1119" t="str">
            <v>LR684</v>
          </cell>
          <cell r="C1119" t="str">
            <v>Luke</v>
          </cell>
          <cell r="D1119" t="str">
            <v>Reeves</v>
          </cell>
          <cell r="E1119" t="str">
            <v>SMU</v>
          </cell>
          <cell r="F1119" t="str">
            <v>SMU</v>
          </cell>
          <cell r="G1119" t="str">
            <v>Male</v>
          </cell>
          <cell r="H1119" t="str">
            <v>N</v>
          </cell>
          <cell r="I1119" t="str">
            <v>Student</v>
          </cell>
          <cell r="J1119">
            <v>0</v>
          </cell>
          <cell r="K1119" t="str">
            <v/>
          </cell>
          <cell r="L1119" t="str">
            <v>N</v>
          </cell>
          <cell r="M1119">
            <v>0</v>
          </cell>
          <cell r="N1119" t="str">
            <v/>
          </cell>
          <cell r="O1119" t="str">
            <v>N</v>
          </cell>
          <cell r="P1119">
            <v>0</v>
          </cell>
          <cell r="Q1119" t="str">
            <v/>
          </cell>
          <cell r="R1119" t="str">
            <v>N</v>
          </cell>
          <cell r="S1119">
            <v>0</v>
          </cell>
          <cell r="T1119" t="str">
            <v/>
          </cell>
          <cell r="U1119" t="str">
            <v>N</v>
          </cell>
          <cell r="V1119">
            <v>0</v>
          </cell>
          <cell r="W1119" t="str">
            <v/>
          </cell>
          <cell r="X1119" t="str">
            <v>N</v>
          </cell>
          <cell r="Y1119">
            <v>0</v>
          </cell>
          <cell r="Z1119">
            <v>0</v>
          </cell>
          <cell r="AA1119">
            <v>0</v>
          </cell>
          <cell r="AB1119">
            <v>115</v>
          </cell>
          <cell r="AC1119">
            <v>774</v>
          </cell>
          <cell r="AD1119" t="str">
            <v>LR684</v>
          </cell>
          <cell r="AE1119" t="b">
            <v>0</v>
          </cell>
          <cell r="AG1119" t="str">
            <v/>
          </cell>
          <cell r="AH1119" t="str">
            <v>LR684</v>
          </cell>
        </row>
        <row r="1120">
          <cell r="B1120" t="str">
            <v>KG495</v>
          </cell>
          <cell r="C1120" t="str">
            <v>Karyshma</v>
          </cell>
          <cell r="D1120" t="str">
            <v>Gill</v>
          </cell>
          <cell r="E1120" t="str">
            <v>Imperial</v>
          </cell>
          <cell r="F1120" t="str">
            <v>Imperial</v>
          </cell>
          <cell r="G1120" t="str">
            <v>Female</v>
          </cell>
          <cell r="H1120" t="str">
            <v>N</v>
          </cell>
          <cell r="I1120" t="str">
            <v>Student</v>
          </cell>
          <cell r="J1120">
            <v>0</v>
          </cell>
          <cell r="K1120" t="str">
            <v/>
          </cell>
          <cell r="L1120" t="str">
            <v>N</v>
          </cell>
          <cell r="M1120">
            <v>0</v>
          </cell>
          <cell r="N1120" t="str">
            <v/>
          </cell>
          <cell r="O1120" t="str">
            <v>N</v>
          </cell>
          <cell r="P1120">
            <v>0</v>
          </cell>
          <cell r="Q1120" t="str">
            <v/>
          </cell>
          <cell r="R1120" t="str">
            <v>N</v>
          </cell>
          <cell r="S1120">
            <v>0</v>
          </cell>
          <cell r="T1120" t="str">
            <v/>
          </cell>
          <cell r="U1120" t="str">
            <v>N</v>
          </cell>
          <cell r="V1120">
            <v>0</v>
          </cell>
          <cell r="W1120" t="str">
            <v/>
          </cell>
          <cell r="X1120" t="str">
            <v>N</v>
          </cell>
          <cell r="Y1120">
            <v>0</v>
          </cell>
          <cell r="Z1120">
            <v>0</v>
          </cell>
          <cell r="AA1120" t="b">
            <v>0</v>
          </cell>
          <cell r="AB1120" t="str">
            <v/>
          </cell>
          <cell r="AC1120" t="str">
            <v/>
          </cell>
          <cell r="AD1120" t="str">
            <v>KG495</v>
          </cell>
          <cell r="AE1120">
            <v>0</v>
          </cell>
          <cell r="AG1120">
            <v>562</v>
          </cell>
          <cell r="AH1120" t="str">
            <v>KG495</v>
          </cell>
        </row>
        <row r="1121">
          <cell r="B1121" t="str">
            <v>LA184</v>
          </cell>
          <cell r="C1121" t="str">
            <v>Léa</v>
          </cell>
          <cell r="D1121" t="str">
            <v>Adamson</v>
          </cell>
          <cell r="E1121" t="str">
            <v>Imperial</v>
          </cell>
          <cell r="F1121" t="str">
            <v>Imperial</v>
          </cell>
          <cell r="G1121" t="str">
            <v>Female</v>
          </cell>
          <cell r="H1121" t="str">
            <v>N</v>
          </cell>
          <cell r="I1121" t="str">
            <v>Student</v>
          </cell>
          <cell r="J1121">
            <v>0</v>
          </cell>
          <cell r="K1121" t="str">
            <v/>
          </cell>
          <cell r="L1121" t="str">
            <v>N</v>
          </cell>
          <cell r="M1121">
            <v>0</v>
          </cell>
          <cell r="N1121" t="str">
            <v/>
          </cell>
          <cell r="O1121" t="str">
            <v>N</v>
          </cell>
          <cell r="P1121">
            <v>0</v>
          </cell>
          <cell r="Q1121" t="str">
            <v/>
          </cell>
          <cell r="R1121" t="str">
            <v>N</v>
          </cell>
          <cell r="S1121">
            <v>0</v>
          </cell>
          <cell r="T1121" t="str">
            <v/>
          </cell>
          <cell r="U1121" t="str">
            <v>N</v>
          </cell>
          <cell r="V1121">
            <v>0</v>
          </cell>
          <cell r="W1121" t="str">
            <v/>
          </cell>
          <cell r="X1121" t="str">
            <v>N</v>
          </cell>
          <cell r="Y1121">
            <v>0</v>
          </cell>
          <cell r="Z1121">
            <v>0</v>
          </cell>
          <cell r="AA1121" t="b">
            <v>0</v>
          </cell>
          <cell r="AB1121" t="str">
            <v/>
          </cell>
          <cell r="AC1121" t="str">
            <v/>
          </cell>
          <cell r="AD1121" t="str">
            <v>LA184</v>
          </cell>
          <cell r="AE1121">
            <v>0</v>
          </cell>
          <cell r="AG1121">
            <v>563</v>
          </cell>
          <cell r="AH1121" t="str">
            <v>LA184</v>
          </cell>
        </row>
        <row r="1122">
          <cell r="B1122" t="str">
            <v>LS105</v>
          </cell>
          <cell r="C1122" t="str">
            <v>Livia</v>
          </cell>
          <cell r="D1122" t="str">
            <v>Soro</v>
          </cell>
          <cell r="E1122" t="str">
            <v>Imperial</v>
          </cell>
          <cell r="F1122" t="str">
            <v>Imperial</v>
          </cell>
          <cell r="G1122" t="str">
            <v>Female</v>
          </cell>
          <cell r="H1122" t="str">
            <v>N</v>
          </cell>
          <cell r="I1122" t="str">
            <v>Student</v>
          </cell>
          <cell r="J1122">
            <v>0</v>
          </cell>
          <cell r="K1122" t="str">
            <v/>
          </cell>
          <cell r="L1122" t="str">
            <v>N</v>
          </cell>
          <cell r="M1122">
            <v>0</v>
          </cell>
          <cell r="N1122" t="str">
            <v/>
          </cell>
          <cell r="O1122" t="str">
            <v>N</v>
          </cell>
          <cell r="P1122">
            <v>0</v>
          </cell>
          <cell r="Q1122" t="str">
            <v/>
          </cell>
          <cell r="R1122" t="str">
            <v>N</v>
          </cell>
          <cell r="S1122">
            <v>0</v>
          </cell>
          <cell r="T1122" t="str">
            <v/>
          </cell>
          <cell r="U1122" t="str">
            <v>N</v>
          </cell>
          <cell r="V1122">
            <v>0</v>
          </cell>
          <cell r="W1122" t="str">
            <v/>
          </cell>
          <cell r="X1122" t="str">
            <v>N</v>
          </cell>
          <cell r="Y1122">
            <v>0</v>
          </cell>
          <cell r="Z1122">
            <v>0</v>
          </cell>
          <cell r="AA1122" t="b">
            <v>0</v>
          </cell>
          <cell r="AB1122" t="str">
            <v/>
          </cell>
          <cell r="AC1122" t="str">
            <v/>
          </cell>
          <cell r="AD1122" t="str">
            <v>LS105</v>
          </cell>
          <cell r="AE1122">
            <v>0</v>
          </cell>
          <cell r="AG1122">
            <v>564</v>
          </cell>
          <cell r="AH1122" t="str">
            <v>LS105</v>
          </cell>
        </row>
        <row r="1123">
          <cell r="B1123" t="str">
            <v>WS735</v>
          </cell>
          <cell r="C1123" t="str">
            <v>Will</v>
          </cell>
          <cell r="D1123" t="str">
            <v>Scott</v>
          </cell>
          <cell r="E1123" t="str">
            <v>Imperial</v>
          </cell>
          <cell r="F1123" t="str">
            <v>Imperial</v>
          </cell>
          <cell r="G1123" t="str">
            <v>Male</v>
          </cell>
          <cell r="H1123" t="str">
            <v>N</v>
          </cell>
          <cell r="I1123" t="str">
            <v>Student</v>
          </cell>
          <cell r="J1123">
            <v>0</v>
          </cell>
          <cell r="K1123" t="str">
            <v/>
          </cell>
          <cell r="L1123" t="str">
            <v>N</v>
          </cell>
          <cell r="M1123">
            <v>0</v>
          </cell>
          <cell r="N1123" t="str">
            <v/>
          </cell>
          <cell r="O1123" t="str">
            <v>N</v>
          </cell>
          <cell r="P1123">
            <v>0</v>
          </cell>
          <cell r="Q1123" t="str">
            <v/>
          </cell>
          <cell r="R1123" t="str">
            <v>N</v>
          </cell>
          <cell r="S1123">
            <v>0</v>
          </cell>
          <cell r="T1123" t="str">
            <v/>
          </cell>
          <cell r="U1123" t="str">
            <v>N</v>
          </cell>
          <cell r="V1123">
            <v>0</v>
          </cell>
          <cell r="W1123" t="str">
            <v/>
          </cell>
          <cell r="X1123" t="str">
            <v>N</v>
          </cell>
          <cell r="Y1123">
            <v>0</v>
          </cell>
          <cell r="Z1123">
            <v>0</v>
          </cell>
          <cell r="AA1123">
            <v>0</v>
          </cell>
          <cell r="AB1123">
            <v>115</v>
          </cell>
          <cell r="AC1123">
            <v>775</v>
          </cell>
          <cell r="AD1123" t="str">
            <v>WS735</v>
          </cell>
          <cell r="AE1123" t="b">
            <v>0</v>
          </cell>
          <cell r="AG1123" t="str">
            <v/>
          </cell>
          <cell r="AH1123" t="str">
            <v>WS735</v>
          </cell>
        </row>
        <row r="1124">
          <cell r="B1124" t="str">
            <v>RL422</v>
          </cell>
          <cell r="C1124" t="str">
            <v>Ricky </v>
          </cell>
          <cell r="D1124" t="str">
            <v>Lutakome </v>
          </cell>
          <cell r="E1124" t="str">
            <v>SMU</v>
          </cell>
          <cell r="F1124" t="str">
            <v>SMU</v>
          </cell>
          <cell r="G1124" t="str">
            <v>Male</v>
          </cell>
          <cell r="H1124" t="str">
            <v>N</v>
          </cell>
          <cell r="I1124" t="str">
            <v>Student</v>
          </cell>
          <cell r="J1124">
            <v>0</v>
          </cell>
          <cell r="K1124" t="str">
            <v/>
          </cell>
          <cell r="L1124" t="str">
            <v>N</v>
          </cell>
          <cell r="M1124">
            <v>0</v>
          </cell>
          <cell r="N1124" t="str">
            <v/>
          </cell>
          <cell r="O1124" t="str">
            <v>N</v>
          </cell>
          <cell r="P1124">
            <v>0</v>
          </cell>
          <cell r="Q1124" t="str">
            <v/>
          </cell>
          <cell r="R1124" t="str">
            <v>N</v>
          </cell>
          <cell r="S1124">
            <v>0</v>
          </cell>
          <cell r="T1124" t="str">
            <v/>
          </cell>
          <cell r="U1124" t="str">
            <v>N</v>
          </cell>
          <cell r="V1124">
            <v>0</v>
          </cell>
          <cell r="W1124" t="str">
            <v/>
          </cell>
          <cell r="X1124" t="str">
            <v>N</v>
          </cell>
          <cell r="Y1124">
            <v>0</v>
          </cell>
          <cell r="Z1124">
            <v>0</v>
          </cell>
          <cell r="AA1124">
            <v>0</v>
          </cell>
          <cell r="AB1124">
            <v>115</v>
          </cell>
          <cell r="AC1124">
            <v>776</v>
          </cell>
          <cell r="AD1124" t="str">
            <v>RL422</v>
          </cell>
          <cell r="AE1124" t="b">
            <v>0</v>
          </cell>
          <cell r="AG1124" t="str">
            <v/>
          </cell>
          <cell r="AH1124" t="str">
            <v>RL422</v>
          </cell>
        </row>
        <row r="1125">
          <cell r="B1125" t="str">
            <v>JT592</v>
          </cell>
          <cell r="C1125" t="str">
            <v>Jessie</v>
          </cell>
          <cell r="D1125" t="str">
            <v>Tuckley</v>
          </cell>
          <cell r="E1125" t="str">
            <v>RVC</v>
          </cell>
          <cell r="F1125" t="str">
            <v>RVC</v>
          </cell>
          <cell r="G1125" t="str">
            <v>Female</v>
          </cell>
          <cell r="H1125" t="str">
            <v>Y</v>
          </cell>
          <cell r="I1125" t="str">
            <v>Student</v>
          </cell>
          <cell r="J1125">
            <v>0</v>
          </cell>
          <cell r="K1125" t="str">
            <v/>
          </cell>
          <cell r="L1125" t="str">
            <v>N</v>
          </cell>
          <cell r="M1125">
            <v>0</v>
          </cell>
          <cell r="N1125" t="str">
            <v/>
          </cell>
          <cell r="O1125" t="str">
            <v>N</v>
          </cell>
          <cell r="P1125">
            <v>0</v>
          </cell>
          <cell r="Q1125" t="str">
            <v/>
          </cell>
          <cell r="R1125" t="str">
            <v>N</v>
          </cell>
          <cell r="S1125">
            <v>0</v>
          </cell>
          <cell r="T1125" t="str">
            <v/>
          </cell>
          <cell r="U1125" t="str">
            <v>N</v>
          </cell>
          <cell r="V1125">
            <v>0</v>
          </cell>
          <cell r="W1125" t="str">
            <v/>
          </cell>
          <cell r="X1125" t="str">
            <v>N</v>
          </cell>
          <cell r="Y1125">
            <v>0</v>
          </cell>
          <cell r="Z1125">
            <v>0</v>
          </cell>
          <cell r="AA1125" t="b">
            <v>0</v>
          </cell>
          <cell r="AB1125" t="str">
            <v/>
          </cell>
          <cell r="AC1125" t="str">
            <v/>
          </cell>
          <cell r="AD1125" t="str">
            <v>JT592</v>
          </cell>
          <cell r="AE1125">
            <v>0</v>
          </cell>
          <cell r="AG1125">
            <v>565</v>
          </cell>
          <cell r="AH1125" t="str">
            <v>JT592</v>
          </cell>
        </row>
        <row r="1126">
          <cell r="B1126" t="str">
            <v>OM418</v>
          </cell>
          <cell r="C1126" t="str">
            <v>Owen</v>
          </cell>
          <cell r="D1126" t="str">
            <v>Mock</v>
          </cell>
          <cell r="E1126" t="str">
            <v>Reading</v>
          </cell>
          <cell r="F1126" t="str">
            <v>Reading</v>
          </cell>
          <cell r="G1126" t="str">
            <v>Male</v>
          </cell>
          <cell r="H1126" t="str">
            <v>N</v>
          </cell>
          <cell r="I1126" t="str">
            <v>Student</v>
          </cell>
          <cell r="J1126">
            <v>0</v>
          </cell>
          <cell r="K1126" t="str">
            <v/>
          </cell>
          <cell r="L1126" t="str">
            <v>N</v>
          </cell>
          <cell r="M1126">
            <v>0</v>
          </cell>
          <cell r="N1126" t="str">
            <v/>
          </cell>
          <cell r="O1126" t="str">
            <v>N</v>
          </cell>
          <cell r="P1126">
            <v>0</v>
          </cell>
          <cell r="Q1126" t="str">
            <v/>
          </cell>
          <cell r="R1126" t="str">
            <v>N</v>
          </cell>
          <cell r="S1126">
            <v>0</v>
          </cell>
          <cell r="T1126" t="str">
            <v/>
          </cell>
          <cell r="U1126" t="str">
            <v>N</v>
          </cell>
          <cell r="V1126">
            <v>0</v>
          </cell>
          <cell r="W1126" t="str">
            <v/>
          </cell>
          <cell r="X1126" t="str">
            <v>N</v>
          </cell>
          <cell r="Y1126">
            <v>0</v>
          </cell>
          <cell r="Z1126">
            <v>0</v>
          </cell>
          <cell r="AA1126">
            <v>0</v>
          </cell>
          <cell r="AB1126">
            <v>115</v>
          </cell>
          <cell r="AC1126">
            <v>777</v>
          </cell>
          <cell r="AD1126" t="str">
            <v>OM418</v>
          </cell>
          <cell r="AE1126" t="b">
            <v>0</v>
          </cell>
          <cell r="AG1126" t="str">
            <v/>
          </cell>
          <cell r="AH1126" t="str">
            <v>OM418</v>
          </cell>
        </row>
        <row r="1127">
          <cell r="B1127" t="str">
            <v>SN188</v>
          </cell>
          <cell r="C1127" t="str">
            <v>Silke</v>
          </cell>
          <cell r="D1127" t="str">
            <v>Nodwell</v>
          </cell>
          <cell r="E1127" t="str">
            <v>Imperial</v>
          </cell>
          <cell r="F1127" t="str">
            <v>Imperial</v>
          </cell>
          <cell r="G1127" t="str">
            <v>Female</v>
          </cell>
          <cell r="H1127" t="str">
            <v>N</v>
          </cell>
          <cell r="I1127" t="str">
            <v>Student</v>
          </cell>
          <cell r="J1127">
            <v>0</v>
          </cell>
          <cell r="K1127" t="str">
            <v/>
          </cell>
          <cell r="L1127" t="str">
            <v>N</v>
          </cell>
          <cell r="M1127">
            <v>0</v>
          </cell>
          <cell r="N1127" t="str">
            <v/>
          </cell>
          <cell r="O1127" t="str">
            <v>N</v>
          </cell>
          <cell r="P1127">
            <v>0</v>
          </cell>
          <cell r="Q1127" t="str">
            <v/>
          </cell>
          <cell r="R1127" t="str">
            <v>N</v>
          </cell>
          <cell r="S1127">
            <v>0</v>
          </cell>
          <cell r="T1127" t="str">
            <v/>
          </cell>
          <cell r="U1127" t="str">
            <v>N</v>
          </cell>
          <cell r="V1127">
            <v>0</v>
          </cell>
          <cell r="W1127" t="str">
            <v/>
          </cell>
          <cell r="X1127" t="str">
            <v>N</v>
          </cell>
          <cell r="Y1127">
            <v>0</v>
          </cell>
          <cell r="Z1127">
            <v>0</v>
          </cell>
          <cell r="AA1127" t="b">
            <v>0</v>
          </cell>
          <cell r="AB1127" t="str">
            <v/>
          </cell>
          <cell r="AC1127" t="str">
            <v/>
          </cell>
          <cell r="AD1127" t="str">
            <v>SN188</v>
          </cell>
          <cell r="AE1127">
            <v>0</v>
          </cell>
          <cell r="AG1127">
            <v>566</v>
          </cell>
          <cell r="AH1127" t="str">
            <v>SN188</v>
          </cell>
        </row>
        <row r="1128">
          <cell r="B1128" t="str">
            <v>ME876</v>
          </cell>
          <cell r="C1128" t="str">
            <v>Mahmoud </v>
          </cell>
          <cell r="D1128" t="str">
            <v>El-Khatib</v>
          </cell>
          <cell r="E1128" t="str">
            <v>Imperial</v>
          </cell>
          <cell r="F1128" t="str">
            <v>Imperial</v>
          </cell>
          <cell r="G1128" t="str">
            <v>Male</v>
          </cell>
          <cell r="H1128" t="str">
            <v>N</v>
          </cell>
          <cell r="I1128" t="str">
            <v>Student</v>
          </cell>
          <cell r="J1128">
            <v>0</v>
          </cell>
          <cell r="K1128" t="str">
            <v/>
          </cell>
          <cell r="L1128" t="str">
            <v>N</v>
          </cell>
          <cell r="M1128">
            <v>0</v>
          </cell>
          <cell r="N1128" t="str">
            <v/>
          </cell>
          <cell r="O1128" t="str">
            <v>N</v>
          </cell>
          <cell r="P1128">
            <v>0</v>
          </cell>
          <cell r="Q1128" t="str">
            <v/>
          </cell>
          <cell r="R1128" t="str">
            <v>N</v>
          </cell>
          <cell r="S1128">
            <v>0</v>
          </cell>
          <cell r="T1128" t="str">
            <v/>
          </cell>
          <cell r="U1128" t="str">
            <v>N</v>
          </cell>
          <cell r="V1128">
            <v>0</v>
          </cell>
          <cell r="W1128" t="str">
            <v/>
          </cell>
          <cell r="X1128" t="str">
            <v>N</v>
          </cell>
          <cell r="Y1128">
            <v>0</v>
          </cell>
          <cell r="Z1128">
            <v>0</v>
          </cell>
          <cell r="AA1128">
            <v>0</v>
          </cell>
          <cell r="AB1128">
            <v>115</v>
          </cell>
          <cell r="AC1128">
            <v>778</v>
          </cell>
          <cell r="AD1128" t="str">
            <v>ME876</v>
          </cell>
          <cell r="AE1128" t="b">
            <v>0</v>
          </cell>
          <cell r="AG1128" t="str">
            <v/>
          </cell>
          <cell r="AH1128" t="str">
            <v>ME876</v>
          </cell>
        </row>
        <row r="1129">
          <cell r="B1129" t="str">
            <v>GK528</v>
          </cell>
          <cell r="C1129" t="str">
            <v>Georgi</v>
          </cell>
          <cell r="D1129" t="str">
            <v>Krastev</v>
          </cell>
          <cell r="E1129" t="str">
            <v>UCL</v>
          </cell>
          <cell r="F1129" t="str">
            <v>UCL</v>
          </cell>
          <cell r="G1129" t="str">
            <v>Male</v>
          </cell>
          <cell r="H1129" t="str">
            <v>N</v>
          </cell>
          <cell r="I1129" t="str">
            <v>Student</v>
          </cell>
          <cell r="J1129">
            <v>0</v>
          </cell>
          <cell r="K1129" t="str">
            <v/>
          </cell>
          <cell r="L1129" t="str">
            <v>N</v>
          </cell>
          <cell r="M1129">
            <v>0</v>
          </cell>
          <cell r="N1129" t="str">
            <v/>
          </cell>
          <cell r="O1129" t="str">
            <v>N</v>
          </cell>
          <cell r="P1129">
            <v>0</v>
          </cell>
          <cell r="Q1129" t="str">
            <v/>
          </cell>
          <cell r="R1129" t="str">
            <v>N</v>
          </cell>
          <cell r="S1129">
            <v>0</v>
          </cell>
          <cell r="T1129" t="str">
            <v/>
          </cell>
          <cell r="U1129" t="str">
            <v>N</v>
          </cell>
          <cell r="V1129">
            <v>0</v>
          </cell>
          <cell r="W1129" t="str">
            <v/>
          </cell>
          <cell r="X1129" t="str">
            <v>N</v>
          </cell>
          <cell r="Y1129">
            <v>0</v>
          </cell>
          <cell r="Z1129">
            <v>0</v>
          </cell>
          <cell r="AA1129">
            <v>0</v>
          </cell>
          <cell r="AB1129">
            <v>115</v>
          </cell>
          <cell r="AC1129">
            <v>779</v>
          </cell>
          <cell r="AD1129" t="str">
            <v>GK528</v>
          </cell>
          <cell r="AE1129" t="b">
            <v>0</v>
          </cell>
          <cell r="AG1129" t="str">
            <v/>
          </cell>
          <cell r="AH1129" t="str">
            <v>GK528</v>
          </cell>
        </row>
        <row r="1130">
          <cell r="B1130" t="str">
            <v>SP764</v>
          </cell>
          <cell r="C1130" t="str">
            <v>Sophie</v>
          </cell>
          <cell r="D1130" t="str">
            <v>Pinnegar</v>
          </cell>
          <cell r="E1130" t="str">
            <v>RVC</v>
          </cell>
          <cell r="F1130" t="str">
            <v>RVC</v>
          </cell>
          <cell r="G1130" t="str">
            <v>Female</v>
          </cell>
          <cell r="H1130" t="str">
            <v>Y</v>
          </cell>
          <cell r="I1130" t="str">
            <v>Student</v>
          </cell>
          <cell r="J1130">
            <v>0</v>
          </cell>
          <cell r="K1130" t="str">
            <v/>
          </cell>
          <cell r="L1130" t="str">
            <v>N</v>
          </cell>
          <cell r="M1130">
            <v>0</v>
          </cell>
          <cell r="N1130" t="str">
            <v/>
          </cell>
          <cell r="O1130" t="str">
            <v>N</v>
          </cell>
          <cell r="P1130">
            <v>0</v>
          </cell>
          <cell r="Q1130" t="str">
            <v/>
          </cell>
          <cell r="R1130" t="str">
            <v>N</v>
          </cell>
          <cell r="S1130">
            <v>0</v>
          </cell>
          <cell r="T1130" t="str">
            <v/>
          </cell>
          <cell r="U1130" t="str">
            <v>N</v>
          </cell>
          <cell r="V1130">
            <v>0</v>
          </cell>
          <cell r="W1130" t="str">
            <v/>
          </cell>
          <cell r="X1130" t="str">
            <v>N</v>
          </cell>
          <cell r="Y1130">
            <v>0</v>
          </cell>
          <cell r="Z1130">
            <v>0</v>
          </cell>
          <cell r="AA1130" t="b">
            <v>0</v>
          </cell>
          <cell r="AB1130" t="str">
            <v/>
          </cell>
          <cell r="AC1130" t="str">
            <v/>
          </cell>
          <cell r="AD1130" t="str">
            <v>SP764</v>
          </cell>
          <cell r="AE1130">
            <v>0</v>
          </cell>
          <cell r="AG1130">
            <v>567</v>
          </cell>
          <cell r="AH1130" t="str">
            <v>SP764</v>
          </cell>
        </row>
        <row r="1131">
          <cell r="B1131" t="str">
            <v>FE137</v>
          </cell>
          <cell r="C1131" t="str">
            <v>Ffion</v>
          </cell>
          <cell r="D1131" t="str">
            <v>Evans</v>
          </cell>
          <cell r="E1131" t="str">
            <v>RVC</v>
          </cell>
          <cell r="F1131" t="str">
            <v>RVC</v>
          </cell>
          <cell r="G1131" t="str">
            <v>Female</v>
          </cell>
          <cell r="H1131" t="str">
            <v>Y</v>
          </cell>
          <cell r="I1131" t="str">
            <v>Student</v>
          </cell>
          <cell r="J1131">
            <v>0</v>
          </cell>
          <cell r="K1131" t="str">
            <v/>
          </cell>
          <cell r="L1131" t="str">
            <v>N</v>
          </cell>
          <cell r="M1131">
            <v>0</v>
          </cell>
          <cell r="N1131" t="str">
            <v/>
          </cell>
          <cell r="O1131" t="str">
            <v>N</v>
          </cell>
          <cell r="P1131">
            <v>0</v>
          </cell>
          <cell r="Q1131" t="str">
            <v/>
          </cell>
          <cell r="R1131" t="str">
            <v>N</v>
          </cell>
          <cell r="S1131">
            <v>0</v>
          </cell>
          <cell r="T1131" t="str">
            <v/>
          </cell>
          <cell r="U1131" t="str">
            <v>N</v>
          </cell>
          <cell r="V1131">
            <v>0</v>
          </cell>
          <cell r="W1131" t="str">
            <v/>
          </cell>
          <cell r="X1131" t="str">
            <v>N</v>
          </cell>
          <cell r="Y1131">
            <v>0</v>
          </cell>
          <cell r="Z1131">
            <v>0</v>
          </cell>
          <cell r="AA1131" t="b">
            <v>0</v>
          </cell>
          <cell r="AB1131" t="str">
            <v/>
          </cell>
          <cell r="AC1131" t="str">
            <v/>
          </cell>
          <cell r="AD1131" t="str">
            <v>FE137</v>
          </cell>
          <cell r="AE1131">
            <v>0</v>
          </cell>
          <cell r="AG1131">
            <v>568</v>
          </cell>
          <cell r="AH1131" t="str">
            <v>FE137</v>
          </cell>
        </row>
        <row r="1132">
          <cell r="B1132" t="str">
            <v>SB825</v>
          </cell>
          <cell r="C1132" t="str">
            <v>Sarah</v>
          </cell>
          <cell r="D1132" t="str">
            <v>Balling</v>
          </cell>
          <cell r="E1132" t="str">
            <v>RVC</v>
          </cell>
          <cell r="F1132" t="str">
            <v>RVC</v>
          </cell>
          <cell r="G1132" t="str">
            <v>Female</v>
          </cell>
          <cell r="H1132" t="str">
            <v>Y</v>
          </cell>
          <cell r="I1132" t="str">
            <v>Student</v>
          </cell>
          <cell r="J1132">
            <v>0</v>
          </cell>
          <cell r="K1132" t="str">
            <v/>
          </cell>
          <cell r="L1132" t="str">
            <v>N</v>
          </cell>
          <cell r="M1132">
            <v>0</v>
          </cell>
          <cell r="N1132" t="str">
            <v/>
          </cell>
          <cell r="O1132" t="str">
            <v>N</v>
          </cell>
          <cell r="P1132">
            <v>0</v>
          </cell>
          <cell r="Q1132" t="str">
            <v/>
          </cell>
          <cell r="R1132" t="str">
            <v>N</v>
          </cell>
          <cell r="S1132">
            <v>0</v>
          </cell>
          <cell r="T1132" t="str">
            <v/>
          </cell>
          <cell r="U1132" t="str">
            <v>N</v>
          </cell>
          <cell r="V1132">
            <v>0</v>
          </cell>
          <cell r="W1132" t="str">
            <v/>
          </cell>
          <cell r="X1132" t="str">
            <v>N</v>
          </cell>
          <cell r="Y1132">
            <v>0</v>
          </cell>
          <cell r="Z1132">
            <v>0</v>
          </cell>
          <cell r="AA1132" t="b">
            <v>0</v>
          </cell>
          <cell r="AB1132" t="str">
            <v/>
          </cell>
          <cell r="AC1132" t="str">
            <v/>
          </cell>
          <cell r="AD1132" t="str">
            <v>SB825</v>
          </cell>
          <cell r="AE1132">
            <v>0</v>
          </cell>
          <cell r="AG1132">
            <v>569</v>
          </cell>
          <cell r="AH1132" t="str">
            <v>SB825</v>
          </cell>
        </row>
        <row r="1133">
          <cell r="B1133" t="str">
            <v>JC647</v>
          </cell>
          <cell r="C1133" t="str">
            <v>Joe</v>
          </cell>
          <cell r="D1133" t="str">
            <v>Cheung</v>
          </cell>
          <cell r="E1133" t="str">
            <v>Barts</v>
          </cell>
          <cell r="F1133" t="str">
            <v>Barts</v>
          </cell>
          <cell r="G1133" t="str">
            <v>Male</v>
          </cell>
          <cell r="H1133" t="str">
            <v>Y</v>
          </cell>
          <cell r="I1133" t="str">
            <v>Student</v>
          </cell>
          <cell r="J1133">
            <v>0</v>
          </cell>
          <cell r="K1133" t="str">
            <v/>
          </cell>
          <cell r="L1133" t="str">
            <v>N</v>
          </cell>
          <cell r="M1133">
            <v>0</v>
          </cell>
          <cell r="N1133" t="str">
            <v/>
          </cell>
          <cell r="O1133" t="str">
            <v>N</v>
          </cell>
          <cell r="P1133">
            <v>0</v>
          </cell>
          <cell r="Q1133" t="str">
            <v/>
          </cell>
          <cell r="R1133" t="str">
            <v>N</v>
          </cell>
          <cell r="S1133">
            <v>0</v>
          </cell>
          <cell r="T1133" t="str">
            <v/>
          </cell>
          <cell r="U1133" t="str">
            <v>N</v>
          </cell>
          <cell r="V1133">
            <v>0</v>
          </cell>
          <cell r="W1133" t="str">
            <v/>
          </cell>
          <cell r="X1133" t="str">
            <v>N</v>
          </cell>
          <cell r="Y1133">
            <v>0</v>
          </cell>
          <cell r="Z1133">
            <v>0</v>
          </cell>
          <cell r="AA1133">
            <v>0</v>
          </cell>
          <cell r="AB1133">
            <v>115</v>
          </cell>
          <cell r="AC1133">
            <v>780</v>
          </cell>
          <cell r="AD1133" t="str">
            <v>JC647</v>
          </cell>
          <cell r="AE1133" t="b">
            <v>0</v>
          </cell>
          <cell r="AG1133" t="str">
            <v/>
          </cell>
          <cell r="AH1133" t="str">
            <v>JC647</v>
          </cell>
        </row>
        <row r="1134">
          <cell r="B1134" t="str">
            <v>JI550</v>
          </cell>
          <cell r="C1134" t="str">
            <v>Justin</v>
          </cell>
          <cell r="D1134" t="str">
            <v>Illsley</v>
          </cell>
          <cell r="E1134" t="str">
            <v>RVC</v>
          </cell>
          <cell r="F1134" t="str">
            <v>RVC</v>
          </cell>
          <cell r="G1134" t="str">
            <v>Male</v>
          </cell>
          <cell r="H1134" t="str">
            <v>Y</v>
          </cell>
          <cell r="I1134" t="str">
            <v>Student</v>
          </cell>
          <cell r="J1134">
            <v>0</v>
          </cell>
          <cell r="K1134" t="str">
            <v/>
          </cell>
          <cell r="L1134" t="str">
            <v>N</v>
          </cell>
          <cell r="M1134">
            <v>0</v>
          </cell>
          <cell r="N1134" t="str">
            <v/>
          </cell>
          <cell r="O1134" t="str">
            <v>N</v>
          </cell>
          <cell r="P1134">
            <v>0</v>
          </cell>
          <cell r="Q1134" t="str">
            <v/>
          </cell>
          <cell r="R1134" t="str">
            <v>N</v>
          </cell>
          <cell r="S1134">
            <v>0</v>
          </cell>
          <cell r="T1134" t="str">
            <v/>
          </cell>
          <cell r="U1134" t="str">
            <v>N</v>
          </cell>
          <cell r="V1134">
            <v>0</v>
          </cell>
          <cell r="W1134" t="str">
            <v/>
          </cell>
          <cell r="X1134" t="str">
            <v>N</v>
          </cell>
          <cell r="Y1134">
            <v>0</v>
          </cell>
          <cell r="Z1134">
            <v>0</v>
          </cell>
          <cell r="AA1134">
            <v>0</v>
          </cell>
          <cell r="AB1134">
            <v>115</v>
          </cell>
          <cell r="AC1134">
            <v>781</v>
          </cell>
          <cell r="AD1134" t="str">
            <v>JI550</v>
          </cell>
          <cell r="AE1134" t="b">
            <v>0</v>
          </cell>
          <cell r="AG1134" t="str">
            <v/>
          </cell>
          <cell r="AH1134" t="str">
            <v>JI550</v>
          </cell>
        </row>
        <row r="1135">
          <cell r="B1135" t="str">
            <v>LF911</v>
          </cell>
          <cell r="C1135" t="str">
            <v>Lara</v>
          </cell>
          <cell r="D1135" t="str">
            <v>Foster</v>
          </cell>
          <cell r="E1135" t="str">
            <v>Middlesex</v>
          </cell>
          <cell r="F1135" t="str">
            <v>Middlesex</v>
          </cell>
          <cell r="G1135" t="str">
            <v>Female</v>
          </cell>
          <cell r="H1135" t="str">
            <v>N</v>
          </cell>
          <cell r="I1135" t="str">
            <v>Student</v>
          </cell>
          <cell r="J1135">
            <v>0</v>
          </cell>
          <cell r="K1135" t="str">
            <v/>
          </cell>
          <cell r="L1135" t="str">
            <v>N</v>
          </cell>
          <cell r="M1135">
            <v>0</v>
          </cell>
          <cell r="N1135" t="str">
            <v/>
          </cell>
          <cell r="O1135" t="str">
            <v>N</v>
          </cell>
          <cell r="P1135">
            <v>0</v>
          </cell>
          <cell r="Q1135" t="str">
            <v/>
          </cell>
          <cell r="R1135" t="str">
            <v>N</v>
          </cell>
          <cell r="S1135">
            <v>0</v>
          </cell>
          <cell r="T1135" t="str">
            <v/>
          </cell>
          <cell r="U1135" t="str">
            <v>N</v>
          </cell>
          <cell r="V1135">
            <v>0</v>
          </cell>
          <cell r="W1135" t="str">
            <v/>
          </cell>
          <cell r="X1135" t="str">
            <v>N</v>
          </cell>
          <cell r="Y1135">
            <v>0</v>
          </cell>
          <cell r="Z1135">
            <v>0</v>
          </cell>
          <cell r="AA1135" t="b">
            <v>0</v>
          </cell>
          <cell r="AB1135" t="str">
            <v/>
          </cell>
          <cell r="AC1135" t="str">
            <v/>
          </cell>
          <cell r="AD1135" t="str">
            <v>LF911</v>
          </cell>
          <cell r="AE1135">
            <v>0</v>
          </cell>
          <cell r="AG1135">
            <v>570</v>
          </cell>
          <cell r="AH1135" t="str">
            <v>LF911</v>
          </cell>
        </row>
        <row r="1136">
          <cell r="B1136" t="str">
            <v>MG944</v>
          </cell>
          <cell r="C1136" t="str">
            <v>Melina</v>
          </cell>
          <cell r="D1136" t="str">
            <v>Giagiozis</v>
          </cell>
          <cell r="E1136" t="str">
            <v>KCL</v>
          </cell>
          <cell r="F1136" t="str">
            <v>King's</v>
          </cell>
          <cell r="G1136" t="str">
            <v>Female</v>
          </cell>
          <cell r="H1136" t="str">
            <v>N</v>
          </cell>
          <cell r="I1136" t="str">
            <v>Student</v>
          </cell>
          <cell r="J1136">
            <v>0</v>
          </cell>
          <cell r="K1136" t="str">
            <v/>
          </cell>
          <cell r="L1136" t="str">
            <v>N</v>
          </cell>
          <cell r="M1136">
            <v>0</v>
          </cell>
          <cell r="N1136" t="str">
            <v/>
          </cell>
          <cell r="O1136" t="str">
            <v>N</v>
          </cell>
          <cell r="P1136">
            <v>0</v>
          </cell>
          <cell r="Q1136" t="str">
            <v/>
          </cell>
          <cell r="R1136" t="str">
            <v>N</v>
          </cell>
          <cell r="S1136">
            <v>0</v>
          </cell>
          <cell r="T1136" t="str">
            <v/>
          </cell>
          <cell r="U1136" t="str">
            <v>N</v>
          </cell>
          <cell r="V1136">
            <v>0</v>
          </cell>
          <cell r="W1136" t="str">
            <v/>
          </cell>
          <cell r="X1136" t="str">
            <v>N</v>
          </cell>
          <cell r="Y1136">
            <v>0</v>
          </cell>
          <cell r="Z1136">
            <v>0</v>
          </cell>
          <cell r="AA1136" t="b">
            <v>0</v>
          </cell>
          <cell r="AB1136" t="str">
            <v/>
          </cell>
          <cell r="AC1136" t="str">
            <v/>
          </cell>
          <cell r="AD1136" t="str">
            <v>MG944</v>
          </cell>
          <cell r="AE1136">
            <v>0</v>
          </cell>
          <cell r="AG1136">
            <v>571</v>
          </cell>
          <cell r="AH1136" t="str">
            <v>MG944</v>
          </cell>
        </row>
        <row r="1137">
          <cell r="B1137" t="str">
            <v>IT127</v>
          </cell>
          <cell r="C1137" t="str">
            <v>Isabella</v>
          </cell>
          <cell r="D1137" t="str">
            <v>Tann</v>
          </cell>
          <cell r="E1137" t="str">
            <v>UCL</v>
          </cell>
          <cell r="F1137" t="str">
            <v>UCL</v>
          </cell>
          <cell r="G1137" t="str">
            <v>Female</v>
          </cell>
          <cell r="H1137" t="str">
            <v>N</v>
          </cell>
          <cell r="I1137" t="str">
            <v>Student</v>
          </cell>
          <cell r="J1137">
            <v>0</v>
          </cell>
          <cell r="K1137" t="str">
            <v/>
          </cell>
          <cell r="L1137" t="str">
            <v>N</v>
          </cell>
          <cell r="M1137">
            <v>0</v>
          </cell>
          <cell r="N1137" t="str">
            <v/>
          </cell>
          <cell r="O1137" t="str">
            <v>N</v>
          </cell>
          <cell r="P1137">
            <v>0</v>
          </cell>
          <cell r="Q1137" t="str">
            <v/>
          </cell>
          <cell r="R1137" t="str">
            <v>N</v>
          </cell>
          <cell r="S1137">
            <v>0</v>
          </cell>
          <cell r="T1137" t="str">
            <v/>
          </cell>
          <cell r="U1137" t="str">
            <v>N</v>
          </cell>
          <cell r="V1137">
            <v>0</v>
          </cell>
          <cell r="W1137" t="str">
            <v/>
          </cell>
          <cell r="X1137" t="str">
            <v>N</v>
          </cell>
          <cell r="Y1137">
            <v>0</v>
          </cell>
          <cell r="Z1137">
            <v>0</v>
          </cell>
          <cell r="AA1137" t="b">
            <v>0</v>
          </cell>
          <cell r="AB1137" t="str">
            <v/>
          </cell>
          <cell r="AC1137" t="str">
            <v/>
          </cell>
          <cell r="AD1137" t="str">
            <v>IT127</v>
          </cell>
          <cell r="AE1137">
            <v>0</v>
          </cell>
          <cell r="AG1137">
            <v>572</v>
          </cell>
          <cell r="AH1137" t="str">
            <v>IT127</v>
          </cell>
        </row>
        <row r="1138">
          <cell r="B1138" t="str">
            <v>PE705</v>
          </cell>
          <cell r="C1138" t="str">
            <v>Pia</v>
          </cell>
          <cell r="D1138" t="str">
            <v>Espinel</v>
          </cell>
          <cell r="E1138" t="str">
            <v>UCL</v>
          </cell>
          <cell r="F1138" t="str">
            <v>UCL</v>
          </cell>
          <cell r="G1138" t="str">
            <v>Please Select</v>
          </cell>
          <cell r="H1138" t="str">
            <v>N</v>
          </cell>
          <cell r="I1138" t="str">
            <v>Student</v>
          </cell>
          <cell r="J1138">
            <v>0</v>
          </cell>
          <cell r="K1138" t="str">
            <v/>
          </cell>
          <cell r="L1138" t="str">
            <v>N</v>
          </cell>
          <cell r="M1138">
            <v>0</v>
          </cell>
          <cell r="N1138" t="str">
            <v/>
          </cell>
          <cell r="O1138" t="str">
            <v>N</v>
          </cell>
          <cell r="P1138">
            <v>0</v>
          </cell>
          <cell r="Q1138" t="str">
            <v/>
          </cell>
          <cell r="R1138" t="str">
            <v>N</v>
          </cell>
          <cell r="S1138">
            <v>0</v>
          </cell>
          <cell r="T1138" t="str">
            <v/>
          </cell>
          <cell r="U1138" t="str">
            <v>N</v>
          </cell>
          <cell r="V1138">
            <v>0</v>
          </cell>
          <cell r="W1138" t="str">
            <v/>
          </cell>
          <cell r="X1138" t="str">
            <v>N</v>
          </cell>
          <cell r="Y1138">
            <v>0</v>
          </cell>
          <cell r="Z1138">
            <v>0</v>
          </cell>
          <cell r="AA1138" t="b">
            <v>0</v>
          </cell>
          <cell r="AB1138" t="str">
            <v/>
          </cell>
          <cell r="AC1138" t="str">
            <v/>
          </cell>
          <cell r="AD1138" t="str">
            <v>PE705</v>
          </cell>
          <cell r="AE1138" t="b">
            <v>0</v>
          </cell>
          <cell r="AG1138" t="str">
            <v/>
          </cell>
          <cell r="AH1138" t="str">
            <v>PE705</v>
          </cell>
        </row>
        <row r="1139">
          <cell r="B1139" t="str">
            <v>CL367</v>
          </cell>
          <cell r="C1139" t="str">
            <v>Charlotte</v>
          </cell>
          <cell r="D1139" t="str">
            <v>LuangAsa</v>
          </cell>
          <cell r="E1139" t="str">
            <v>Essex</v>
          </cell>
          <cell r="F1139" t="str">
            <v>Essex</v>
          </cell>
          <cell r="G1139" t="str">
            <v>Female</v>
          </cell>
          <cell r="H1139" t="str">
            <v>N</v>
          </cell>
          <cell r="I1139" t="str">
            <v>Student</v>
          </cell>
          <cell r="J1139">
            <v>0</v>
          </cell>
          <cell r="K1139" t="str">
            <v/>
          </cell>
          <cell r="L1139" t="str">
            <v>N</v>
          </cell>
          <cell r="M1139">
            <v>0</v>
          </cell>
          <cell r="N1139" t="str">
            <v/>
          </cell>
          <cell r="O1139" t="str">
            <v>N</v>
          </cell>
          <cell r="P1139">
            <v>0</v>
          </cell>
          <cell r="Q1139" t="str">
            <v/>
          </cell>
          <cell r="R1139" t="str">
            <v>N</v>
          </cell>
          <cell r="S1139">
            <v>0</v>
          </cell>
          <cell r="T1139" t="str">
            <v/>
          </cell>
          <cell r="U1139" t="str">
            <v>N</v>
          </cell>
          <cell r="V1139">
            <v>0</v>
          </cell>
          <cell r="W1139" t="str">
            <v/>
          </cell>
          <cell r="X1139" t="str">
            <v>N</v>
          </cell>
          <cell r="Y1139">
            <v>0</v>
          </cell>
          <cell r="Z1139">
            <v>0</v>
          </cell>
          <cell r="AA1139" t="b">
            <v>0</v>
          </cell>
          <cell r="AB1139" t="str">
            <v/>
          </cell>
          <cell r="AC1139" t="str">
            <v/>
          </cell>
          <cell r="AD1139" t="str">
            <v>CL367</v>
          </cell>
          <cell r="AE1139">
            <v>0</v>
          </cell>
          <cell r="AG1139">
            <v>573</v>
          </cell>
          <cell r="AH1139" t="str">
            <v>CL367</v>
          </cell>
        </row>
        <row r="1140">
          <cell r="B1140" t="str">
            <v>EA954</v>
          </cell>
          <cell r="C1140" t="str">
            <v>Edward</v>
          </cell>
          <cell r="D1140" t="str">
            <v>Antram</v>
          </cell>
          <cell r="E1140" t="str">
            <v>KCL</v>
          </cell>
          <cell r="F1140" t="str">
            <v>King's</v>
          </cell>
          <cell r="G1140" t="str">
            <v>Male</v>
          </cell>
          <cell r="H1140" t="str">
            <v>N</v>
          </cell>
          <cell r="I1140" t="str">
            <v>Student</v>
          </cell>
          <cell r="J1140">
            <v>0</v>
          </cell>
          <cell r="K1140" t="str">
            <v/>
          </cell>
          <cell r="L1140" t="str">
            <v>N</v>
          </cell>
          <cell r="M1140">
            <v>0</v>
          </cell>
          <cell r="N1140" t="str">
            <v/>
          </cell>
          <cell r="O1140" t="str">
            <v>N</v>
          </cell>
          <cell r="P1140">
            <v>0</v>
          </cell>
          <cell r="Q1140" t="str">
            <v/>
          </cell>
          <cell r="R1140" t="str">
            <v>N</v>
          </cell>
          <cell r="S1140">
            <v>0</v>
          </cell>
          <cell r="T1140" t="str">
            <v/>
          </cell>
          <cell r="U1140" t="str">
            <v>N</v>
          </cell>
          <cell r="V1140">
            <v>0</v>
          </cell>
          <cell r="W1140" t="str">
            <v/>
          </cell>
          <cell r="X1140" t="str">
            <v>N</v>
          </cell>
          <cell r="Y1140">
            <v>0</v>
          </cell>
          <cell r="Z1140">
            <v>0</v>
          </cell>
          <cell r="AA1140">
            <v>0</v>
          </cell>
          <cell r="AB1140">
            <v>115</v>
          </cell>
          <cell r="AC1140">
            <v>782</v>
          </cell>
          <cell r="AD1140" t="str">
            <v>EA954</v>
          </cell>
          <cell r="AE1140" t="b">
            <v>0</v>
          </cell>
          <cell r="AG1140" t="str">
            <v/>
          </cell>
          <cell r="AH1140" t="str">
            <v>EA954</v>
          </cell>
        </row>
        <row r="1141">
          <cell r="B1141" t="str">
            <v>JL450</v>
          </cell>
          <cell r="C1141" t="str">
            <v>Jieru</v>
          </cell>
          <cell r="D1141" t="str">
            <v>Li</v>
          </cell>
          <cell r="E1141" t="str">
            <v>LSE</v>
          </cell>
          <cell r="F1141" t="str">
            <v>LSE</v>
          </cell>
          <cell r="G1141" t="str">
            <v>Female</v>
          </cell>
          <cell r="H1141" t="str">
            <v>N</v>
          </cell>
          <cell r="I1141" t="str">
            <v>Student</v>
          </cell>
          <cell r="J1141">
            <v>0</v>
          </cell>
          <cell r="K1141" t="str">
            <v/>
          </cell>
          <cell r="L1141" t="str">
            <v>N</v>
          </cell>
          <cell r="M1141">
            <v>0</v>
          </cell>
          <cell r="N1141" t="str">
            <v/>
          </cell>
          <cell r="O1141" t="str">
            <v>N</v>
          </cell>
          <cell r="P1141">
            <v>0</v>
          </cell>
          <cell r="Q1141" t="str">
            <v/>
          </cell>
          <cell r="R1141" t="str">
            <v>N</v>
          </cell>
          <cell r="S1141">
            <v>0</v>
          </cell>
          <cell r="T1141" t="str">
            <v/>
          </cell>
          <cell r="U1141" t="str">
            <v>N</v>
          </cell>
          <cell r="V1141">
            <v>0</v>
          </cell>
          <cell r="W1141" t="str">
            <v/>
          </cell>
          <cell r="X1141" t="str">
            <v>N</v>
          </cell>
          <cell r="Y1141">
            <v>0</v>
          </cell>
          <cell r="Z1141">
            <v>0</v>
          </cell>
          <cell r="AA1141" t="b">
            <v>0</v>
          </cell>
          <cell r="AB1141" t="str">
            <v/>
          </cell>
          <cell r="AC1141" t="str">
            <v/>
          </cell>
          <cell r="AD1141" t="str">
            <v>JL450</v>
          </cell>
          <cell r="AE1141">
            <v>0</v>
          </cell>
          <cell r="AG1141">
            <v>574</v>
          </cell>
          <cell r="AH1141" t="str">
            <v>JL450</v>
          </cell>
        </row>
        <row r="1142">
          <cell r="B1142" t="str">
            <v>AD346</v>
          </cell>
          <cell r="C1142" t="str">
            <v>Alice</v>
          </cell>
          <cell r="D1142" t="str">
            <v>Duhem</v>
          </cell>
          <cell r="E1142" t="str">
            <v>Imperial</v>
          </cell>
          <cell r="F1142" t="str">
            <v>Imperial</v>
          </cell>
          <cell r="G1142" t="str">
            <v>Female</v>
          </cell>
          <cell r="H1142" t="str">
            <v>N</v>
          </cell>
          <cell r="I1142" t="str">
            <v>Student</v>
          </cell>
          <cell r="J1142">
            <v>0</v>
          </cell>
          <cell r="K1142" t="str">
            <v/>
          </cell>
          <cell r="L1142" t="str">
            <v>N</v>
          </cell>
          <cell r="M1142">
            <v>0</v>
          </cell>
          <cell r="N1142" t="str">
            <v/>
          </cell>
          <cell r="O1142" t="str">
            <v>N</v>
          </cell>
          <cell r="P1142">
            <v>0</v>
          </cell>
          <cell r="Q1142" t="str">
            <v/>
          </cell>
          <cell r="R1142" t="str">
            <v>N</v>
          </cell>
          <cell r="S1142">
            <v>0</v>
          </cell>
          <cell r="T1142" t="str">
            <v/>
          </cell>
          <cell r="U1142" t="str">
            <v>N</v>
          </cell>
          <cell r="V1142">
            <v>0</v>
          </cell>
          <cell r="W1142" t="str">
            <v/>
          </cell>
          <cell r="X1142" t="str">
            <v>N</v>
          </cell>
          <cell r="Y1142">
            <v>0</v>
          </cell>
          <cell r="Z1142">
            <v>0</v>
          </cell>
          <cell r="AA1142" t="b">
            <v>0</v>
          </cell>
          <cell r="AB1142" t="str">
            <v/>
          </cell>
          <cell r="AC1142" t="str">
            <v/>
          </cell>
          <cell r="AD1142" t="str">
            <v>AD346</v>
          </cell>
          <cell r="AE1142">
            <v>0</v>
          </cell>
          <cell r="AG1142">
            <v>575</v>
          </cell>
          <cell r="AH1142" t="str">
            <v>AD346</v>
          </cell>
        </row>
        <row r="1143">
          <cell r="B1143" t="str">
            <v>HJ534</v>
          </cell>
          <cell r="C1143" t="str">
            <v>Henry</v>
          </cell>
          <cell r="D1143" t="str">
            <v>Johnston-Ellis</v>
          </cell>
          <cell r="E1143" t="str">
            <v>UCL</v>
          </cell>
          <cell r="F1143" t="str">
            <v>UCL</v>
          </cell>
          <cell r="G1143" t="str">
            <v>Male</v>
          </cell>
          <cell r="H1143" t="str">
            <v>N</v>
          </cell>
          <cell r="I1143" t="str">
            <v>Student</v>
          </cell>
          <cell r="J1143">
            <v>0</v>
          </cell>
          <cell r="K1143" t="str">
            <v/>
          </cell>
          <cell r="L1143" t="str">
            <v>N</v>
          </cell>
          <cell r="M1143">
            <v>0</v>
          </cell>
          <cell r="N1143" t="str">
            <v/>
          </cell>
          <cell r="O1143" t="str">
            <v>N</v>
          </cell>
          <cell r="P1143">
            <v>0</v>
          </cell>
          <cell r="Q1143" t="str">
            <v/>
          </cell>
          <cell r="R1143" t="str">
            <v>N</v>
          </cell>
          <cell r="S1143">
            <v>0</v>
          </cell>
          <cell r="T1143" t="str">
            <v/>
          </cell>
          <cell r="U1143" t="str">
            <v>N</v>
          </cell>
          <cell r="V1143">
            <v>0</v>
          </cell>
          <cell r="W1143" t="str">
            <v/>
          </cell>
          <cell r="X1143" t="str">
            <v>N</v>
          </cell>
          <cell r="Y1143">
            <v>0</v>
          </cell>
          <cell r="Z1143">
            <v>0</v>
          </cell>
          <cell r="AA1143">
            <v>0</v>
          </cell>
          <cell r="AB1143">
            <v>115</v>
          </cell>
          <cell r="AC1143">
            <v>783</v>
          </cell>
          <cell r="AD1143" t="str">
            <v>HJ534</v>
          </cell>
          <cell r="AE1143" t="b">
            <v>0</v>
          </cell>
          <cell r="AG1143" t="str">
            <v/>
          </cell>
          <cell r="AH1143" t="str">
            <v>HJ534</v>
          </cell>
        </row>
        <row r="1144">
          <cell r="B1144" t="str">
            <v>LM319</v>
          </cell>
          <cell r="C1144" t="str">
            <v>Laure</v>
          </cell>
          <cell r="D1144" t="str">
            <v>Mourgue d'Algue</v>
          </cell>
          <cell r="E1144" t="str">
            <v>UCL</v>
          </cell>
          <cell r="F1144" t="str">
            <v>UCL</v>
          </cell>
          <cell r="G1144" t="str">
            <v>Female</v>
          </cell>
          <cell r="H1144" t="str">
            <v>N</v>
          </cell>
          <cell r="I1144" t="str">
            <v>Student</v>
          </cell>
          <cell r="J1144">
            <v>0</v>
          </cell>
          <cell r="K1144" t="str">
            <v/>
          </cell>
          <cell r="L1144" t="str">
            <v>N</v>
          </cell>
          <cell r="M1144">
            <v>0</v>
          </cell>
          <cell r="N1144" t="str">
            <v/>
          </cell>
          <cell r="O1144" t="str">
            <v>N</v>
          </cell>
          <cell r="P1144">
            <v>0</v>
          </cell>
          <cell r="Q1144" t="str">
            <v/>
          </cell>
          <cell r="R1144" t="str">
            <v>N</v>
          </cell>
          <cell r="S1144">
            <v>0</v>
          </cell>
          <cell r="T1144" t="str">
            <v/>
          </cell>
          <cell r="U1144" t="str">
            <v>N</v>
          </cell>
          <cell r="V1144">
            <v>0</v>
          </cell>
          <cell r="W1144" t="str">
            <v/>
          </cell>
          <cell r="X1144" t="str">
            <v>N</v>
          </cell>
          <cell r="Y1144">
            <v>0</v>
          </cell>
          <cell r="Z1144">
            <v>0</v>
          </cell>
          <cell r="AA1144" t="b">
            <v>0</v>
          </cell>
          <cell r="AB1144" t="str">
            <v/>
          </cell>
          <cell r="AC1144" t="str">
            <v/>
          </cell>
          <cell r="AD1144" t="str">
            <v>LM319</v>
          </cell>
          <cell r="AE1144">
            <v>0</v>
          </cell>
          <cell r="AG1144">
            <v>576</v>
          </cell>
          <cell r="AH1144" t="str">
            <v>LM319</v>
          </cell>
        </row>
        <row r="1145">
          <cell r="B1145" t="str">
            <v>RH395</v>
          </cell>
          <cell r="C1145" t="str">
            <v>Rebecca </v>
          </cell>
          <cell r="D1145" t="str">
            <v>Hart</v>
          </cell>
          <cell r="E1145" t="str">
            <v>Reading</v>
          </cell>
          <cell r="F1145" t="str">
            <v>Reading</v>
          </cell>
          <cell r="G1145" t="str">
            <v>Please Select</v>
          </cell>
          <cell r="H1145" t="str">
            <v>N</v>
          </cell>
          <cell r="I1145" t="str">
            <v>Student</v>
          </cell>
          <cell r="J1145">
            <v>0</v>
          </cell>
          <cell r="K1145" t="str">
            <v/>
          </cell>
          <cell r="L1145" t="str">
            <v>N</v>
          </cell>
          <cell r="M1145">
            <v>0</v>
          </cell>
          <cell r="N1145" t="str">
            <v/>
          </cell>
          <cell r="O1145" t="str">
            <v>N</v>
          </cell>
          <cell r="P1145">
            <v>0</v>
          </cell>
          <cell r="Q1145" t="str">
            <v/>
          </cell>
          <cell r="R1145" t="str">
            <v>N</v>
          </cell>
          <cell r="S1145">
            <v>0</v>
          </cell>
          <cell r="T1145" t="str">
            <v/>
          </cell>
          <cell r="U1145" t="str">
            <v>N</v>
          </cell>
          <cell r="V1145">
            <v>0</v>
          </cell>
          <cell r="W1145" t="str">
            <v/>
          </cell>
          <cell r="X1145" t="str">
            <v>N</v>
          </cell>
          <cell r="Y1145">
            <v>0</v>
          </cell>
          <cell r="Z1145">
            <v>0</v>
          </cell>
          <cell r="AA1145" t="b">
            <v>0</v>
          </cell>
          <cell r="AB1145" t="str">
            <v/>
          </cell>
          <cell r="AC1145" t="str">
            <v/>
          </cell>
          <cell r="AD1145" t="str">
            <v>RH395</v>
          </cell>
          <cell r="AE1145" t="b">
            <v>0</v>
          </cell>
          <cell r="AG1145" t="str">
            <v/>
          </cell>
          <cell r="AH1145" t="str">
            <v>RH395</v>
          </cell>
        </row>
        <row r="1146">
          <cell r="B1146" t="str">
            <v>DS608</v>
          </cell>
          <cell r="C1146" t="str">
            <v>David</v>
          </cell>
          <cell r="D1146" t="str">
            <v>Spencer</v>
          </cell>
          <cell r="E1146" t="str">
            <v>KCL</v>
          </cell>
          <cell r="F1146" t="str">
            <v>King's</v>
          </cell>
          <cell r="G1146" t="str">
            <v>Male</v>
          </cell>
          <cell r="H1146" t="str">
            <v>N</v>
          </cell>
          <cell r="I1146" t="str">
            <v>Student</v>
          </cell>
          <cell r="J1146">
            <v>0</v>
          </cell>
          <cell r="K1146" t="str">
            <v/>
          </cell>
          <cell r="L1146" t="str">
            <v>N</v>
          </cell>
          <cell r="M1146">
            <v>0</v>
          </cell>
          <cell r="N1146" t="str">
            <v/>
          </cell>
          <cell r="O1146" t="str">
            <v>N</v>
          </cell>
          <cell r="P1146">
            <v>0</v>
          </cell>
          <cell r="Q1146" t="str">
            <v/>
          </cell>
          <cell r="R1146" t="str">
            <v>N</v>
          </cell>
          <cell r="S1146">
            <v>0</v>
          </cell>
          <cell r="T1146" t="str">
            <v/>
          </cell>
          <cell r="U1146" t="str">
            <v>N</v>
          </cell>
          <cell r="V1146">
            <v>0</v>
          </cell>
          <cell r="W1146" t="str">
            <v/>
          </cell>
          <cell r="X1146" t="str">
            <v>N</v>
          </cell>
          <cell r="Y1146">
            <v>0</v>
          </cell>
          <cell r="Z1146">
            <v>0</v>
          </cell>
          <cell r="AA1146">
            <v>0</v>
          </cell>
          <cell r="AB1146">
            <v>115</v>
          </cell>
          <cell r="AC1146">
            <v>784</v>
          </cell>
          <cell r="AD1146" t="str">
            <v>DS608</v>
          </cell>
          <cell r="AE1146" t="b">
            <v>0</v>
          </cell>
          <cell r="AG1146" t="str">
            <v/>
          </cell>
          <cell r="AH1146" t="str">
            <v>DS608</v>
          </cell>
        </row>
        <row r="1147">
          <cell r="B1147" t="str">
            <v>LC327</v>
          </cell>
          <cell r="C1147" t="str">
            <v>Louise</v>
          </cell>
          <cell r="D1147" t="str">
            <v>Chandon</v>
          </cell>
          <cell r="E1147" t="str">
            <v>Imperial</v>
          </cell>
          <cell r="F1147" t="str">
            <v>Imperial</v>
          </cell>
          <cell r="G1147" t="str">
            <v>Female</v>
          </cell>
          <cell r="H1147" t="str">
            <v>N</v>
          </cell>
          <cell r="I1147" t="str">
            <v>Student</v>
          </cell>
          <cell r="J1147">
            <v>0</v>
          </cell>
          <cell r="K1147" t="str">
            <v/>
          </cell>
          <cell r="L1147" t="str">
            <v>N</v>
          </cell>
          <cell r="M1147">
            <v>0</v>
          </cell>
          <cell r="N1147" t="str">
            <v/>
          </cell>
          <cell r="O1147" t="str">
            <v>N</v>
          </cell>
          <cell r="P1147">
            <v>0</v>
          </cell>
          <cell r="Q1147" t="str">
            <v/>
          </cell>
          <cell r="R1147" t="str">
            <v>N</v>
          </cell>
          <cell r="S1147">
            <v>0</v>
          </cell>
          <cell r="T1147" t="str">
            <v/>
          </cell>
          <cell r="U1147" t="str">
            <v>N</v>
          </cell>
          <cell r="V1147">
            <v>0</v>
          </cell>
          <cell r="W1147" t="str">
            <v/>
          </cell>
          <cell r="X1147" t="str">
            <v>N</v>
          </cell>
          <cell r="Y1147">
            <v>0</v>
          </cell>
          <cell r="Z1147">
            <v>0</v>
          </cell>
          <cell r="AA1147" t="b">
            <v>0</v>
          </cell>
          <cell r="AB1147" t="str">
            <v/>
          </cell>
          <cell r="AC1147" t="str">
            <v/>
          </cell>
          <cell r="AD1147" t="str">
            <v>LC327</v>
          </cell>
          <cell r="AE1147">
            <v>0</v>
          </cell>
          <cell r="AG1147">
            <v>577</v>
          </cell>
          <cell r="AH1147" t="str">
            <v>LC327</v>
          </cell>
        </row>
        <row r="1148">
          <cell r="B1148" t="str">
            <v>AG886</v>
          </cell>
          <cell r="C1148" t="str">
            <v>Alicia</v>
          </cell>
          <cell r="D1148" t="str">
            <v>Gomez Gimenez</v>
          </cell>
          <cell r="E1148" t="str">
            <v>Imperial</v>
          </cell>
          <cell r="F1148" t="str">
            <v>Imperial</v>
          </cell>
          <cell r="G1148" t="str">
            <v>Female</v>
          </cell>
          <cell r="H1148" t="str">
            <v>N</v>
          </cell>
          <cell r="I1148" t="str">
            <v>Student</v>
          </cell>
          <cell r="J1148">
            <v>0</v>
          </cell>
          <cell r="K1148" t="str">
            <v/>
          </cell>
          <cell r="L1148" t="str">
            <v>N</v>
          </cell>
          <cell r="M1148">
            <v>0</v>
          </cell>
          <cell r="N1148" t="str">
            <v/>
          </cell>
          <cell r="O1148" t="str">
            <v>N</v>
          </cell>
          <cell r="P1148">
            <v>0</v>
          </cell>
          <cell r="Q1148" t="str">
            <v/>
          </cell>
          <cell r="R1148" t="str">
            <v>N</v>
          </cell>
          <cell r="S1148">
            <v>0</v>
          </cell>
          <cell r="T1148" t="str">
            <v/>
          </cell>
          <cell r="U1148" t="str">
            <v>N</v>
          </cell>
          <cell r="V1148">
            <v>0</v>
          </cell>
          <cell r="W1148" t="str">
            <v/>
          </cell>
          <cell r="X1148" t="str">
            <v>N</v>
          </cell>
          <cell r="Y1148">
            <v>0</v>
          </cell>
          <cell r="Z1148">
            <v>0</v>
          </cell>
          <cell r="AA1148" t="b">
            <v>0</v>
          </cell>
          <cell r="AB1148" t="str">
            <v/>
          </cell>
          <cell r="AC1148" t="str">
            <v/>
          </cell>
          <cell r="AD1148" t="str">
            <v>AG886</v>
          </cell>
          <cell r="AE1148">
            <v>0</v>
          </cell>
          <cell r="AG1148">
            <v>578</v>
          </cell>
          <cell r="AH1148" t="str">
            <v>AG886</v>
          </cell>
        </row>
        <row r="1149">
          <cell r="B1149" t="str">
            <v>JN831</v>
          </cell>
          <cell r="C1149" t="str">
            <v>Jiaming</v>
          </cell>
          <cell r="D1149" t="str">
            <v>Ning</v>
          </cell>
          <cell r="E1149" t="str">
            <v>Imperial</v>
          </cell>
          <cell r="F1149" t="str">
            <v>Imperial</v>
          </cell>
          <cell r="G1149" t="str">
            <v>Female</v>
          </cell>
          <cell r="H1149" t="str">
            <v>N</v>
          </cell>
          <cell r="I1149" t="str">
            <v>Student</v>
          </cell>
          <cell r="J1149">
            <v>0</v>
          </cell>
          <cell r="K1149" t="str">
            <v/>
          </cell>
          <cell r="L1149" t="str">
            <v>N</v>
          </cell>
          <cell r="M1149">
            <v>0</v>
          </cell>
          <cell r="N1149" t="str">
            <v/>
          </cell>
          <cell r="O1149" t="str">
            <v>N</v>
          </cell>
          <cell r="P1149">
            <v>0</v>
          </cell>
          <cell r="Q1149" t="str">
            <v/>
          </cell>
          <cell r="R1149" t="str">
            <v>N</v>
          </cell>
          <cell r="S1149">
            <v>0</v>
          </cell>
          <cell r="T1149" t="str">
            <v/>
          </cell>
          <cell r="U1149" t="str">
            <v>N</v>
          </cell>
          <cell r="V1149">
            <v>0</v>
          </cell>
          <cell r="W1149" t="str">
            <v/>
          </cell>
          <cell r="X1149" t="str">
            <v>N</v>
          </cell>
          <cell r="Y1149">
            <v>0</v>
          </cell>
          <cell r="Z1149">
            <v>0</v>
          </cell>
          <cell r="AA1149" t="b">
            <v>0</v>
          </cell>
          <cell r="AB1149" t="str">
            <v/>
          </cell>
          <cell r="AC1149" t="str">
            <v/>
          </cell>
          <cell r="AD1149" t="str">
            <v>JN831</v>
          </cell>
          <cell r="AE1149">
            <v>0</v>
          </cell>
          <cell r="AG1149">
            <v>579</v>
          </cell>
          <cell r="AH1149" t="str">
            <v>JN831</v>
          </cell>
        </row>
        <row r="1150">
          <cell r="B1150" t="str">
            <v>PS197</v>
          </cell>
          <cell r="C1150" t="str">
            <v>Patricia</v>
          </cell>
          <cell r="D1150" t="str">
            <v>Santos</v>
          </cell>
          <cell r="E1150" t="str">
            <v>Imperial</v>
          </cell>
          <cell r="F1150" t="str">
            <v>Imperial</v>
          </cell>
          <cell r="G1150" t="str">
            <v>Female</v>
          </cell>
          <cell r="H1150" t="str">
            <v>N</v>
          </cell>
          <cell r="I1150" t="str">
            <v>Student</v>
          </cell>
          <cell r="J1150">
            <v>0</v>
          </cell>
          <cell r="K1150" t="str">
            <v/>
          </cell>
          <cell r="L1150" t="str">
            <v>N</v>
          </cell>
          <cell r="M1150">
            <v>0</v>
          </cell>
          <cell r="N1150" t="str">
            <v/>
          </cell>
          <cell r="O1150" t="str">
            <v>N</v>
          </cell>
          <cell r="P1150">
            <v>0</v>
          </cell>
          <cell r="Q1150" t="str">
            <v/>
          </cell>
          <cell r="R1150" t="str">
            <v>N</v>
          </cell>
          <cell r="S1150">
            <v>0</v>
          </cell>
          <cell r="T1150" t="str">
            <v/>
          </cell>
          <cell r="U1150" t="str">
            <v>N</v>
          </cell>
          <cell r="V1150">
            <v>0</v>
          </cell>
          <cell r="W1150" t="str">
            <v/>
          </cell>
          <cell r="X1150" t="str">
            <v>N</v>
          </cell>
          <cell r="Y1150">
            <v>0</v>
          </cell>
          <cell r="Z1150">
            <v>0</v>
          </cell>
          <cell r="AA1150" t="b">
            <v>0</v>
          </cell>
          <cell r="AB1150" t="str">
            <v/>
          </cell>
          <cell r="AC1150" t="str">
            <v/>
          </cell>
          <cell r="AD1150" t="str">
            <v>PS197</v>
          </cell>
          <cell r="AE1150">
            <v>0</v>
          </cell>
          <cell r="AG1150">
            <v>580</v>
          </cell>
          <cell r="AH1150" t="str">
            <v>PS197</v>
          </cell>
        </row>
        <row r="1151">
          <cell r="B1151" t="str">
            <v>SL246</v>
          </cell>
          <cell r="C1151" t="str">
            <v>Sophie </v>
          </cell>
          <cell r="D1151" t="str">
            <v>Lyons</v>
          </cell>
          <cell r="E1151" t="str">
            <v>KCL</v>
          </cell>
          <cell r="F1151" t="str">
            <v>King's</v>
          </cell>
          <cell r="G1151" t="str">
            <v>Female</v>
          </cell>
          <cell r="H1151" t="str">
            <v>N</v>
          </cell>
          <cell r="I1151" t="str">
            <v>Student</v>
          </cell>
          <cell r="J1151">
            <v>0</v>
          </cell>
          <cell r="K1151" t="str">
            <v/>
          </cell>
          <cell r="L1151" t="str">
            <v>N</v>
          </cell>
          <cell r="M1151">
            <v>0</v>
          </cell>
          <cell r="N1151" t="str">
            <v/>
          </cell>
          <cell r="O1151" t="str">
            <v>N</v>
          </cell>
          <cell r="P1151">
            <v>0</v>
          </cell>
          <cell r="Q1151" t="str">
            <v/>
          </cell>
          <cell r="R1151" t="str">
            <v>N</v>
          </cell>
          <cell r="S1151">
            <v>0</v>
          </cell>
          <cell r="T1151" t="str">
            <v/>
          </cell>
          <cell r="U1151" t="str">
            <v>N</v>
          </cell>
          <cell r="V1151">
            <v>0</v>
          </cell>
          <cell r="W1151" t="str">
            <v/>
          </cell>
          <cell r="X1151" t="str">
            <v>N</v>
          </cell>
          <cell r="Y1151">
            <v>0</v>
          </cell>
          <cell r="Z1151">
            <v>0</v>
          </cell>
          <cell r="AA1151" t="b">
            <v>0</v>
          </cell>
          <cell r="AB1151" t="str">
            <v/>
          </cell>
          <cell r="AC1151" t="str">
            <v/>
          </cell>
          <cell r="AD1151" t="str">
            <v>SL246</v>
          </cell>
          <cell r="AE1151">
            <v>0</v>
          </cell>
          <cell r="AG1151">
            <v>581</v>
          </cell>
          <cell r="AH1151" t="str">
            <v>SL246</v>
          </cell>
        </row>
        <row r="1152">
          <cell r="B1152" t="str">
            <v>TL438</v>
          </cell>
          <cell r="C1152" t="str">
            <v>Trudy</v>
          </cell>
          <cell r="D1152" t="str">
            <v>Lajuk Allo</v>
          </cell>
          <cell r="E1152" t="str">
            <v>Imperial</v>
          </cell>
          <cell r="F1152" t="str">
            <v>Imperial</v>
          </cell>
          <cell r="G1152" t="str">
            <v>Female</v>
          </cell>
          <cell r="H1152" t="str">
            <v>N</v>
          </cell>
          <cell r="I1152" t="str">
            <v>Student</v>
          </cell>
          <cell r="J1152">
            <v>0</v>
          </cell>
          <cell r="K1152" t="str">
            <v/>
          </cell>
          <cell r="L1152" t="str">
            <v>N</v>
          </cell>
          <cell r="M1152">
            <v>0</v>
          </cell>
          <cell r="N1152" t="str">
            <v/>
          </cell>
          <cell r="O1152" t="str">
            <v>N</v>
          </cell>
          <cell r="P1152">
            <v>0</v>
          </cell>
          <cell r="Q1152" t="str">
            <v/>
          </cell>
          <cell r="R1152" t="str">
            <v>N</v>
          </cell>
          <cell r="S1152">
            <v>0</v>
          </cell>
          <cell r="T1152" t="str">
            <v/>
          </cell>
          <cell r="U1152" t="str">
            <v>N</v>
          </cell>
          <cell r="V1152">
            <v>0</v>
          </cell>
          <cell r="W1152" t="str">
            <v/>
          </cell>
          <cell r="X1152" t="str">
            <v>N</v>
          </cell>
          <cell r="Y1152">
            <v>0</v>
          </cell>
          <cell r="Z1152">
            <v>0</v>
          </cell>
          <cell r="AA1152" t="b">
            <v>0</v>
          </cell>
          <cell r="AB1152" t="str">
            <v/>
          </cell>
          <cell r="AC1152" t="str">
            <v/>
          </cell>
          <cell r="AD1152" t="str">
            <v>TL438</v>
          </cell>
          <cell r="AE1152">
            <v>0</v>
          </cell>
          <cell r="AG1152">
            <v>582</v>
          </cell>
          <cell r="AH1152" t="str">
            <v>TL438</v>
          </cell>
        </row>
        <row r="1153">
          <cell r="B1153" t="str">
            <v>JJ378</v>
          </cell>
          <cell r="C1153" t="str">
            <v>Julia</v>
          </cell>
          <cell r="D1153" t="str">
            <v>Jeker</v>
          </cell>
          <cell r="E1153" t="str">
            <v>RHUL</v>
          </cell>
          <cell r="F1153" t="str">
            <v>RHUL</v>
          </cell>
          <cell r="G1153" t="str">
            <v>Female</v>
          </cell>
          <cell r="H1153" t="str">
            <v>N</v>
          </cell>
          <cell r="I1153" t="str">
            <v>Student</v>
          </cell>
          <cell r="J1153">
            <v>0</v>
          </cell>
          <cell r="K1153" t="str">
            <v/>
          </cell>
          <cell r="L1153" t="str">
            <v>N</v>
          </cell>
          <cell r="M1153">
            <v>0</v>
          </cell>
          <cell r="N1153" t="str">
            <v/>
          </cell>
          <cell r="O1153" t="str">
            <v>N</v>
          </cell>
          <cell r="P1153">
            <v>0</v>
          </cell>
          <cell r="Q1153" t="str">
            <v/>
          </cell>
          <cell r="R1153" t="str">
            <v>N</v>
          </cell>
          <cell r="S1153">
            <v>0</v>
          </cell>
          <cell r="T1153" t="str">
            <v/>
          </cell>
          <cell r="U1153" t="str">
            <v>N</v>
          </cell>
          <cell r="V1153">
            <v>0</v>
          </cell>
          <cell r="W1153" t="str">
            <v/>
          </cell>
          <cell r="X1153" t="str">
            <v>N</v>
          </cell>
          <cell r="Y1153">
            <v>0</v>
          </cell>
          <cell r="Z1153">
            <v>0</v>
          </cell>
          <cell r="AA1153" t="b">
            <v>0</v>
          </cell>
          <cell r="AB1153" t="str">
            <v/>
          </cell>
          <cell r="AC1153" t="str">
            <v/>
          </cell>
          <cell r="AD1153" t="str">
            <v>JJ378</v>
          </cell>
          <cell r="AE1153">
            <v>0</v>
          </cell>
          <cell r="AG1153">
            <v>583</v>
          </cell>
          <cell r="AH1153" t="str">
            <v>JJ378</v>
          </cell>
        </row>
        <row r="1154">
          <cell r="B1154" t="str">
            <v>HL463</v>
          </cell>
          <cell r="C1154" t="str">
            <v>Hannah</v>
          </cell>
          <cell r="D1154" t="str">
            <v>Likinyo</v>
          </cell>
          <cell r="E1154" t="str">
            <v>St Georges</v>
          </cell>
          <cell r="F1154" t="str">
            <v>St George's</v>
          </cell>
          <cell r="G1154" t="str">
            <v>Female</v>
          </cell>
          <cell r="H1154" t="str">
            <v>Y</v>
          </cell>
          <cell r="I1154" t="str">
            <v>Student</v>
          </cell>
          <cell r="J1154">
            <v>0</v>
          </cell>
          <cell r="K1154" t="str">
            <v/>
          </cell>
          <cell r="L1154" t="str">
            <v>N</v>
          </cell>
          <cell r="M1154">
            <v>0</v>
          </cell>
          <cell r="N1154" t="str">
            <v/>
          </cell>
          <cell r="O1154" t="str">
            <v>N</v>
          </cell>
          <cell r="P1154">
            <v>0</v>
          </cell>
          <cell r="Q1154" t="str">
            <v/>
          </cell>
          <cell r="R1154" t="str">
            <v>N</v>
          </cell>
          <cell r="S1154">
            <v>0</v>
          </cell>
          <cell r="T1154" t="str">
            <v/>
          </cell>
          <cell r="U1154" t="str">
            <v>N</v>
          </cell>
          <cell r="V1154">
            <v>0</v>
          </cell>
          <cell r="W1154" t="str">
            <v/>
          </cell>
          <cell r="X1154" t="str">
            <v>N</v>
          </cell>
          <cell r="Y1154">
            <v>0</v>
          </cell>
          <cell r="Z1154">
            <v>0</v>
          </cell>
          <cell r="AA1154" t="b">
            <v>0</v>
          </cell>
          <cell r="AB1154" t="str">
            <v/>
          </cell>
          <cell r="AC1154" t="str">
            <v/>
          </cell>
          <cell r="AD1154" t="str">
            <v>HL463</v>
          </cell>
          <cell r="AE1154">
            <v>0</v>
          </cell>
          <cell r="AG1154">
            <v>584</v>
          </cell>
          <cell r="AH1154" t="str">
            <v>HL463</v>
          </cell>
        </row>
        <row r="1155">
          <cell r="B1155" t="str">
            <v>EB882</v>
          </cell>
          <cell r="C1155" t="str">
            <v>Espen</v>
          </cell>
          <cell r="D1155" t="str">
            <v>Bergqvist</v>
          </cell>
          <cell r="E1155" t="str">
            <v>UCL</v>
          </cell>
          <cell r="F1155" t="str">
            <v>UCL</v>
          </cell>
          <cell r="G1155" t="str">
            <v>Male</v>
          </cell>
          <cell r="H1155" t="str">
            <v>N</v>
          </cell>
          <cell r="I1155" t="str">
            <v>Student</v>
          </cell>
          <cell r="J1155">
            <v>0</v>
          </cell>
          <cell r="K1155" t="str">
            <v/>
          </cell>
          <cell r="L1155" t="str">
            <v>N</v>
          </cell>
          <cell r="M1155">
            <v>0</v>
          </cell>
          <cell r="N1155" t="str">
            <v/>
          </cell>
          <cell r="O1155" t="str">
            <v>N</v>
          </cell>
          <cell r="P1155">
            <v>0</v>
          </cell>
          <cell r="Q1155" t="str">
            <v/>
          </cell>
          <cell r="R1155" t="str">
            <v>N</v>
          </cell>
          <cell r="S1155">
            <v>0</v>
          </cell>
          <cell r="T1155" t="str">
            <v/>
          </cell>
          <cell r="U1155" t="str">
            <v>N</v>
          </cell>
          <cell r="V1155">
            <v>0</v>
          </cell>
          <cell r="W1155" t="str">
            <v/>
          </cell>
          <cell r="X1155" t="str">
            <v>N</v>
          </cell>
          <cell r="Y1155">
            <v>0</v>
          </cell>
          <cell r="Z1155">
            <v>0</v>
          </cell>
          <cell r="AA1155">
            <v>0</v>
          </cell>
          <cell r="AB1155">
            <v>115</v>
          </cell>
          <cell r="AC1155">
            <v>785</v>
          </cell>
          <cell r="AD1155" t="str">
            <v>EB882</v>
          </cell>
          <cell r="AE1155" t="b">
            <v>0</v>
          </cell>
          <cell r="AG1155" t="str">
            <v/>
          </cell>
          <cell r="AH1155" t="str">
            <v>EB882</v>
          </cell>
        </row>
        <row r="1156">
          <cell r="B1156" t="str">
            <v>td765</v>
          </cell>
          <cell r="C1156" t="str">
            <v>thomas</v>
          </cell>
          <cell r="D1156" t="str">
            <v>deronzier</v>
          </cell>
          <cell r="E1156" t="str">
            <v>Imperial</v>
          </cell>
          <cell r="F1156" t="str">
            <v>Imperial</v>
          </cell>
          <cell r="G1156" t="str">
            <v>Male</v>
          </cell>
          <cell r="H1156" t="str">
            <v>N</v>
          </cell>
          <cell r="I1156" t="str">
            <v>Student</v>
          </cell>
          <cell r="J1156">
            <v>0</v>
          </cell>
          <cell r="K1156" t="str">
            <v/>
          </cell>
          <cell r="L1156" t="str">
            <v>N</v>
          </cell>
          <cell r="M1156">
            <v>0</v>
          </cell>
          <cell r="N1156" t="str">
            <v/>
          </cell>
          <cell r="O1156" t="str">
            <v>N</v>
          </cell>
          <cell r="P1156">
            <v>0</v>
          </cell>
          <cell r="Q1156" t="str">
            <v/>
          </cell>
          <cell r="R1156" t="str">
            <v>N</v>
          </cell>
          <cell r="S1156">
            <v>0</v>
          </cell>
          <cell r="T1156" t="str">
            <v/>
          </cell>
          <cell r="U1156" t="str">
            <v>N</v>
          </cell>
          <cell r="V1156">
            <v>0</v>
          </cell>
          <cell r="W1156" t="str">
            <v/>
          </cell>
          <cell r="X1156" t="str">
            <v>N</v>
          </cell>
          <cell r="Y1156">
            <v>0</v>
          </cell>
          <cell r="Z1156">
            <v>0</v>
          </cell>
          <cell r="AA1156">
            <v>0</v>
          </cell>
          <cell r="AB1156">
            <v>115</v>
          </cell>
          <cell r="AC1156">
            <v>786</v>
          </cell>
          <cell r="AD1156" t="str">
            <v>td765</v>
          </cell>
          <cell r="AE1156" t="b">
            <v>0</v>
          </cell>
          <cell r="AG1156" t="str">
            <v/>
          </cell>
          <cell r="AH1156" t="str">
            <v>td765</v>
          </cell>
        </row>
        <row r="1157">
          <cell r="B1157" t="str">
            <v>JF850</v>
          </cell>
          <cell r="C1157" t="str">
            <v>Jakob</v>
          </cell>
          <cell r="D1157" t="str">
            <v>Franke</v>
          </cell>
          <cell r="E1157" t="str">
            <v>LSE</v>
          </cell>
          <cell r="F1157" t="str">
            <v>LSE</v>
          </cell>
          <cell r="G1157" t="str">
            <v>Male</v>
          </cell>
          <cell r="H1157" t="str">
            <v>N</v>
          </cell>
          <cell r="I1157" t="str">
            <v>Student</v>
          </cell>
          <cell r="J1157">
            <v>0</v>
          </cell>
          <cell r="K1157" t="str">
            <v/>
          </cell>
          <cell r="L1157" t="str">
            <v>N</v>
          </cell>
          <cell r="M1157">
            <v>0</v>
          </cell>
          <cell r="N1157" t="str">
            <v/>
          </cell>
          <cell r="O1157" t="str">
            <v>N</v>
          </cell>
          <cell r="P1157">
            <v>0</v>
          </cell>
          <cell r="Q1157" t="str">
            <v/>
          </cell>
          <cell r="R1157" t="str">
            <v>N</v>
          </cell>
          <cell r="S1157">
            <v>0</v>
          </cell>
          <cell r="T1157" t="str">
            <v/>
          </cell>
          <cell r="U1157" t="str">
            <v>N</v>
          </cell>
          <cell r="V1157">
            <v>0</v>
          </cell>
          <cell r="W1157" t="str">
            <v/>
          </cell>
          <cell r="X1157" t="str">
            <v>N</v>
          </cell>
          <cell r="Y1157">
            <v>0</v>
          </cell>
          <cell r="Z1157">
            <v>0</v>
          </cell>
          <cell r="AA1157">
            <v>0</v>
          </cell>
          <cell r="AB1157">
            <v>115</v>
          </cell>
          <cell r="AC1157">
            <v>787</v>
          </cell>
          <cell r="AD1157" t="str">
            <v>JF850</v>
          </cell>
          <cell r="AE1157" t="b">
            <v>0</v>
          </cell>
          <cell r="AG1157" t="str">
            <v/>
          </cell>
          <cell r="AH1157" t="str">
            <v>JF850</v>
          </cell>
        </row>
        <row r="1158">
          <cell r="B1158" t="str">
            <v>GK501</v>
          </cell>
          <cell r="C1158" t="str">
            <v>Georgia</v>
          </cell>
          <cell r="D1158" t="str">
            <v>Kirby</v>
          </cell>
          <cell r="E1158" t="str">
            <v>UCL</v>
          </cell>
          <cell r="F1158" t="str">
            <v>UCL</v>
          </cell>
          <cell r="G1158" t="str">
            <v>Female</v>
          </cell>
          <cell r="H1158" t="str">
            <v>N</v>
          </cell>
          <cell r="I1158" t="str">
            <v>Student</v>
          </cell>
          <cell r="J1158">
            <v>0</v>
          </cell>
          <cell r="K1158" t="str">
            <v/>
          </cell>
          <cell r="L1158" t="str">
            <v>N</v>
          </cell>
          <cell r="M1158">
            <v>0</v>
          </cell>
          <cell r="N1158" t="str">
            <v/>
          </cell>
          <cell r="O1158" t="str">
            <v>N</v>
          </cell>
          <cell r="P1158">
            <v>0</v>
          </cell>
          <cell r="Q1158" t="str">
            <v/>
          </cell>
          <cell r="R1158" t="str">
            <v>N</v>
          </cell>
          <cell r="S1158">
            <v>0</v>
          </cell>
          <cell r="T1158" t="str">
            <v/>
          </cell>
          <cell r="U1158" t="str">
            <v>N</v>
          </cell>
          <cell r="V1158">
            <v>0</v>
          </cell>
          <cell r="W1158" t="str">
            <v/>
          </cell>
          <cell r="X1158" t="str">
            <v>N</v>
          </cell>
          <cell r="Y1158">
            <v>0</v>
          </cell>
          <cell r="Z1158">
            <v>0</v>
          </cell>
          <cell r="AA1158" t="b">
            <v>0</v>
          </cell>
          <cell r="AB1158" t="str">
            <v/>
          </cell>
          <cell r="AC1158" t="str">
            <v/>
          </cell>
          <cell r="AD1158" t="str">
            <v>GK501</v>
          </cell>
          <cell r="AE1158">
            <v>0</v>
          </cell>
          <cell r="AG1158">
            <v>585</v>
          </cell>
          <cell r="AH1158" t="str">
            <v>GK501</v>
          </cell>
        </row>
        <row r="1159">
          <cell r="B1159" t="str">
            <v>JG838</v>
          </cell>
          <cell r="C1159" t="str">
            <v>Jessie</v>
          </cell>
          <cell r="D1159" t="str">
            <v>Guscott</v>
          </cell>
          <cell r="E1159" t="str">
            <v>RVC</v>
          </cell>
          <cell r="F1159" t="str">
            <v>RVC</v>
          </cell>
          <cell r="G1159" t="str">
            <v>Female</v>
          </cell>
          <cell r="H1159" t="str">
            <v>Y</v>
          </cell>
          <cell r="I1159" t="str">
            <v>Student</v>
          </cell>
          <cell r="J1159">
            <v>0</v>
          </cell>
          <cell r="K1159" t="str">
            <v/>
          </cell>
          <cell r="L1159" t="str">
            <v>N</v>
          </cell>
          <cell r="M1159">
            <v>0</v>
          </cell>
          <cell r="N1159" t="str">
            <v/>
          </cell>
          <cell r="O1159" t="str">
            <v>N</v>
          </cell>
          <cell r="P1159">
            <v>0</v>
          </cell>
          <cell r="Q1159" t="str">
            <v/>
          </cell>
          <cell r="R1159" t="str">
            <v>N</v>
          </cell>
          <cell r="S1159">
            <v>0</v>
          </cell>
          <cell r="T1159" t="str">
            <v/>
          </cell>
          <cell r="U1159" t="str">
            <v>N</v>
          </cell>
          <cell r="V1159">
            <v>0</v>
          </cell>
          <cell r="W1159" t="str">
            <v/>
          </cell>
          <cell r="X1159" t="str">
            <v>N</v>
          </cell>
          <cell r="Y1159">
            <v>0</v>
          </cell>
          <cell r="Z1159">
            <v>0</v>
          </cell>
          <cell r="AA1159" t="b">
            <v>0</v>
          </cell>
          <cell r="AB1159" t="str">
            <v/>
          </cell>
          <cell r="AC1159" t="str">
            <v/>
          </cell>
          <cell r="AD1159" t="str">
            <v>JG838</v>
          </cell>
          <cell r="AE1159">
            <v>0</v>
          </cell>
          <cell r="AG1159">
            <v>586</v>
          </cell>
          <cell r="AH1159" t="str">
            <v>JG838</v>
          </cell>
        </row>
        <row r="1160">
          <cell r="B1160" t="str">
            <v>WS792</v>
          </cell>
          <cell r="C1160" t="str">
            <v>Will</v>
          </cell>
          <cell r="D1160" t="str">
            <v>Stockley </v>
          </cell>
          <cell r="E1160" t="str">
            <v>SMU</v>
          </cell>
          <cell r="F1160" t="str">
            <v>SMU</v>
          </cell>
          <cell r="G1160" t="str">
            <v>Male</v>
          </cell>
          <cell r="H1160" t="str">
            <v>N</v>
          </cell>
          <cell r="I1160" t="str">
            <v>Student</v>
          </cell>
          <cell r="J1160">
            <v>0</v>
          </cell>
          <cell r="K1160" t="str">
            <v/>
          </cell>
          <cell r="L1160" t="str">
            <v>N</v>
          </cell>
          <cell r="M1160">
            <v>0</v>
          </cell>
          <cell r="N1160" t="str">
            <v/>
          </cell>
          <cell r="O1160" t="str">
            <v>N</v>
          </cell>
          <cell r="P1160">
            <v>0</v>
          </cell>
          <cell r="Q1160" t="str">
            <v/>
          </cell>
          <cell r="R1160" t="str">
            <v>N</v>
          </cell>
          <cell r="S1160">
            <v>0</v>
          </cell>
          <cell r="T1160" t="str">
            <v/>
          </cell>
          <cell r="U1160" t="str">
            <v>N</v>
          </cell>
          <cell r="V1160">
            <v>0</v>
          </cell>
          <cell r="W1160" t="str">
            <v/>
          </cell>
          <cell r="X1160" t="str">
            <v>N</v>
          </cell>
          <cell r="Y1160">
            <v>0</v>
          </cell>
          <cell r="Z1160">
            <v>0</v>
          </cell>
          <cell r="AA1160">
            <v>0</v>
          </cell>
          <cell r="AB1160">
            <v>115</v>
          </cell>
          <cell r="AC1160">
            <v>788</v>
          </cell>
          <cell r="AD1160" t="str">
            <v>WS792</v>
          </cell>
          <cell r="AE1160" t="b">
            <v>0</v>
          </cell>
          <cell r="AG1160" t="str">
            <v/>
          </cell>
          <cell r="AH1160" t="str">
            <v>WS792</v>
          </cell>
        </row>
        <row r="1161">
          <cell r="B1161" t="str">
            <v>EB233</v>
          </cell>
          <cell r="C1161" t="str">
            <v>Edan</v>
          </cell>
          <cell r="D1161" t="str">
            <v>Berrett</v>
          </cell>
          <cell r="E1161" t="str">
            <v>Imperial</v>
          </cell>
          <cell r="F1161" t="str">
            <v>Imperial</v>
          </cell>
          <cell r="G1161" t="str">
            <v>Male</v>
          </cell>
          <cell r="H1161" t="str">
            <v>N</v>
          </cell>
          <cell r="I1161" t="str">
            <v>Student</v>
          </cell>
          <cell r="J1161">
            <v>0</v>
          </cell>
          <cell r="K1161" t="str">
            <v/>
          </cell>
          <cell r="L1161" t="str">
            <v>N</v>
          </cell>
          <cell r="M1161">
            <v>0</v>
          </cell>
          <cell r="N1161" t="str">
            <v/>
          </cell>
          <cell r="O1161" t="str">
            <v>N</v>
          </cell>
          <cell r="P1161">
            <v>0</v>
          </cell>
          <cell r="Q1161" t="str">
            <v/>
          </cell>
          <cell r="R1161" t="str">
            <v>N</v>
          </cell>
          <cell r="S1161">
            <v>0</v>
          </cell>
          <cell r="T1161" t="str">
            <v/>
          </cell>
          <cell r="U1161" t="str">
            <v>N</v>
          </cell>
          <cell r="V1161">
            <v>0</v>
          </cell>
          <cell r="W1161" t="str">
            <v/>
          </cell>
          <cell r="X1161" t="str">
            <v>N</v>
          </cell>
          <cell r="Y1161">
            <v>0</v>
          </cell>
          <cell r="Z1161">
            <v>0</v>
          </cell>
          <cell r="AA1161">
            <v>0</v>
          </cell>
          <cell r="AB1161">
            <v>115</v>
          </cell>
          <cell r="AC1161">
            <v>789</v>
          </cell>
          <cell r="AD1161" t="str">
            <v>EB233</v>
          </cell>
          <cell r="AE1161" t="b">
            <v>0</v>
          </cell>
          <cell r="AG1161" t="str">
            <v/>
          </cell>
          <cell r="AH1161" t="str">
            <v>EB233</v>
          </cell>
        </row>
        <row r="1162">
          <cell r="B1162" t="str">
            <v>FM933</v>
          </cell>
          <cell r="C1162" t="str">
            <v>Filipa </v>
          </cell>
          <cell r="D1162" t="str">
            <v>McQueen </v>
          </cell>
          <cell r="E1162" t="str">
            <v>Essex</v>
          </cell>
          <cell r="F1162" t="str">
            <v>Essex</v>
          </cell>
          <cell r="G1162" t="str">
            <v>Female</v>
          </cell>
          <cell r="H1162" t="str">
            <v>N</v>
          </cell>
          <cell r="I1162" t="str">
            <v>Student</v>
          </cell>
          <cell r="J1162">
            <v>0</v>
          </cell>
          <cell r="K1162" t="str">
            <v/>
          </cell>
          <cell r="L1162" t="str">
            <v>N</v>
          </cell>
          <cell r="M1162">
            <v>0</v>
          </cell>
          <cell r="N1162" t="str">
            <v/>
          </cell>
          <cell r="O1162" t="str">
            <v>N</v>
          </cell>
          <cell r="P1162">
            <v>0</v>
          </cell>
          <cell r="Q1162" t="str">
            <v/>
          </cell>
          <cell r="R1162" t="str">
            <v>N</v>
          </cell>
          <cell r="S1162">
            <v>0</v>
          </cell>
          <cell r="T1162" t="str">
            <v/>
          </cell>
          <cell r="U1162" t="str">
            <v>N</v>
          </cell>
          <cell r="V1162">
            <v>0</v>
          </cell>
          <cell r="W1162" t="str">
            <v/>
          </cell>
          <cell r="X1162" t="str">
            <v>N</v>
          </cell>
          <cell r="Y1162">
            <v>0</v>
          </cell>
          <cell r="Z1162">
            <v>0</v>
          </cell>
          <cell r="AA1162" t="b">
            <v>0</v>
          </cell>
          <cell r="AB1162" t="str">
            <v/>
          </cell>
          <cell r="AC1162" t="str">
            <v/>
          </cell>
          <cell r="AD1162" t="str">
            <v>FM933</v>
          </cell>
          <cell r="AE1162">
            <v>0</v>
          </cell>
          <cell r="AG1162">
            <v>587</v>
          </cell>
          <cell r="AH1162" t="str">
            <v>FM933</v>
          </cell>
        </row>
        <row r="1163">
          <cell r="B1163" t="str">
            <v>hm476</v>
          </cell>
          <cell r="C1163" t="str">
            <v>h</v>
          </cell>
          <cell r="D1163" t="str">
            <v>martin</v>
          </cell>
          <cell r="E1163" t="str">
            <v>Imperial</v>
          </cell>
          <cell r="F1163" t="str">
            <v>Imperial</v>
          </cell>
          <cell r="G1163" t="str">
            <v>Male</v>
          </cell>
          <cell r="H1163" t="str">
            <v>N</v>
          </cell>
          <cell r="I1163" t="str">
            <v>Student</v>
          </cell>
          <cell r="J1163">
            <v>0</v>
          </cell>
          <cell r="K1163" t="str">
            <v/>
          </cell>
          <cell r="L1163" t="str">
            <v>N</v>
          </cell>
          <cell r="M1163">
            <v>0</v>
          </cell>
          <cell r="N1163" t="str">
            <v/>
          </cell>
          <cell r="O1163" t="str">
            <v>N</v>
          </cell>
          <cell r="P1163">
            <v>0</v>
          </cell>
          <cell r="Q1163" t="str">
            <v/>
          </cell>
          <cell r="R1163" t="str">
            <v>N</v>
          </cell>
          <cell r="S1163">
            <v>0</v>
          </cell>
          <cell r="T1163" t="str">
            <v/>
          </cell>
          <cell r="U1163" t="str">
            <v>N</v>
          </cell>
          <cell r="V1163">
            <v>0</v>
          </cell>
          <cell r="W1163" t="str">
            <v/>
          </cell>
          <cell r="X1163" t="str">
            <v>N</v>
          </cell>
          <cell r="Y1163">
            <v>0</v>
          </cell>
          <cell r="Z1163">
            <v>0</v>
          </cell>
          <cell r="AA1163">
            <v>0</v>
          </cell>
          <cell r="AB1163">
            <v>115</v>
          </cell>
          <cell r="AC1163">
            <v>790</v>
          </cell>
          <cell r="AD1163" t="str">
            <v>hm476</v>
          </cell>
          <cell r="AE1163" t="b">
            <v>0</v>
          </cell>
          <cell r="AG1163" t="str">
            <v/>
          </cell>
          <cell r="AH1163" t="str">
            <v>hm476</v>
          </cell>
        </row>
        <row r="1164">
          <cell r="B1164" t="str">
            <v>IK252</v>
          </cell>
          <cell r="C1164" t="str">
            <v>Igor</v>
          </cell>
          <cell r="D1164" t="str">
            <v>Kuszczak</v>
          </cell>
          <cell r="E1164" t="str">
            <v>UCL</v>
          </cell>
          <cell r="F1164" t="str">
            <v>UCL</v>
          </cell>
          <cell r="G1164" t="str">
            <v>Male</v>
          </cell>
          <cell r="H1164" t="str">
            <v>N</v>
          </cell>
          <cell r="I1164" t="str">
            <v>Student</v>
          </cell>
          <cell r="J1164">
            <v>0</v>
          </cell>
          <cell r="K1164" t="str">
            <v/>
          </cell>
          <cell r="L1164" t="str">
            <v>N</v>
          </cell>
          <cell r="M1164">
            <v>0</v>
          </cell>
          <cell r="N1164" t="str">
            <v/>
          </cell>
          <cell r="O1164" t="str">
            <v>N</v>
          </cell>
          <cell r="P1164">
            <v>0</v>
          </cell>
          <cell r="Q1164" t="str">
            <v/>
          </cell>
          <cell r="R1164" t="str">
            <v>N</v>
          </cell>
          <cell r="S1164">
            <v>0</v>
          </cell>
          <cell r="T1164" t="str">
            <v/>
          </cell>
          <cell r="U1164" t="str">
            <v>N</v>
          </cell>
          <cell r="V1164">
            <v>0</v>
          </cell>
          <cell r="W1164" t="str">
            <v/>
          </cell>
          <cell r="X1164" t="str">
            <v>N</v>
          </cell>
          <cell r="Y1164">
            <v>0</v>
          </cell>
          <cell r="Z1164">
            <v>0</v>
          </cell>
          <cell r="AA1164">
            <v>0</v>
          </cell>
          <cell r="AB1164">
            <v>115</v>
          </cell>
          <cell r="AC1164">
            <v>791</v>
          </cell>
          <cell r="AD1164" t="str">
            <v>IK252</v>
          </cell>
          <cell r="AE1164" t="b">
            <v>0</v>
          </cell>
          <cell r="AG1164" t="str">
            <v/>
          </cell>
          <cell r="AH1164" t="str">
            <v>IK252</v>
          </cell>
        </row>
        <row r="1165">
          <cell r="B1165" t="str">
            <v>AC152</v>
          </cell>
          <cell r="C1165" t="str">
            <v>Adela</v>
          </cell>
          <cell r="D1165" t="str">
            <v>Cebeiro Munín</v>
          </cell>
          <cell r="E1165" t="str">
            <v>UCL</v>
          </cell>
          <cell r="F1165" t="str">
            <v>UCL</v>
          </cell>
          <cell r="G1165" t="str">
            <v>Female</v>
          </cell>
          <cell r="H1165" t="str">
            <v>N</v>
          </cell>
          <cell r="I1165" t="str">
            <v>Student</v>
          </cell>
          <cell r="J1165">
            <v>0</v>
          </cell>
          <cell r="K1165" t="str">
            <v/>
          </cell>
          <cell r="L1165" t="str">
            <v>N</v>
          </cell>
          <cell r="M1165">
            <v>0</v>
          </cell>
          <cell r="N1165" t="str">
            <v/>
          </cell>
          <cell r="O1165" t="str">
            <v>N</v>
          </cell>
          <cell r="P1165">
            <v>0</v>
          </cell>
          <cell r="Q1165" t="str">
            <v/>
          </cell>
          <cell r="R1165" t="str">
            <v>N</v>
          </cell>
          <cell r="S1165">
            <v>0</v>
          </cell>
          <cell r="T1165" t="str">
            <v/>
          </cell>
          <cell r="U1165" t="str">
            <v>N</v>
          </cell>
          <cell r="V1165">
            <v>0</v>
          </cell>
          <cell r="W1165" t="str">
            <v/>
          </cell>
          <cell r="X1165" t="str">
            <v>N</v>
          </cell>
          <cell r="Y1165">
            <v>0</v>
          </cell>
          <cell r="Z1165">
            <v>0</v>
          </cell>
          <cell r="AA1165" t="b">
            <v>0</v>
          </cell>
          <cell r="AB1165" t="str">
            <v/>
          </cell>
          <cell r="AC1165" t="str">
            <v/>
          </cell>
          <cell r="AD1165" t="str">
            <v>AC152</v>
          </cell>
          <cell r="AE1165">
            <v>0</v>
          </cell>
          <cell r="AG1165">
            <v>588</v>
          </cell>
          <cell r="AH1165" t="str">
            <v>AC152</v>
          </cell>
        </row>
        <row r="1166">
          <cell r="B1166" t="str">
            <v>HL734</v>
          </cell>
          <cell r="C1166" t="str">
            <v>Harriet</v>
          </cell>
          <cell r="D1166" t="str">
            <v>Long</v>
          </cell>
          <cell r="E1166" t="str">
            <v>RVC</v>
          </cell>
          <cell r="F1166" t="str">
            <v>RVC</v>
          </cell>
          <cell r="G1166" t="str">
            <v>Female</v>
          </cell>
          <cell r="H1166" t="str">
            <v>Y</v>
          </cell>
          <cell r="I1166" t="str">
            <v>Student</v>
          </cell>
          <cell r="J1166">
            <v>0</v>
          </cell>
          <cell r="K1166" t="str">
            <v/>
          </cell>
          <cell r="L1166" t="str">
            <v>N</v>
          </cell>
          <cell r="M1166">
            <v>0</v>
          </cell>
          <cell r="N1166" t="str">
            <v/>
          </cell>
          <cell r="O1166" t="str">
            <v>N</v>
          </cell>
          <cell r="P1166">
            <v>0</v>
          </cell>
          <cell r="Q1166" t="str">
            <v/>
          </cell>
          <cell r="R1166" t="str">
            <v>N</v>
          </cell>
          <cell r="S1166">
            <v>0</v>
          </cell>
          <cell r="T1166" t="str">
            <v/>
          </cell>
          <cell r="U1166" t="str">
            <v>N</v>
          </cell>
          <cell r="V1166">
            <v>0</v>
          </cell>
          <cell r="W1166" t="str">
            <v/>
          </cell>
          <cell r="X1166" t="str">
            <v>N</v>
          </cell>
          <cell r="Y1166">
            <v>0</v>
          </cell>
          <cell r="Z1166">
            <v>0</v>
          </cell>
          <cell r="AA1166" t="b">
            <v>0</v>
          </cell>
          <cell r="AB1166" t="str">
            <v/>
          </cell>
          <cell r="AC1166" t="str">
            <v/>
          </cell>
          <cell r="AD1166" t="str">
            <v>HL734</v>
          </cell>
          <cell r="AE1166">
            <v>0</v>
          </cell>
          <cell r="AG1166">
            <v>589</v>
          </cell>
          <cell r="AH1166" t="str">
            <v>HL734</v>
          </cell>
        </row>
        <row r="1167">
          <cell r="B1167" t="str">
            <v>TB618</v>
          </cell>
          <cell r="C1167" t="str">
            <v>Tudor Andrei</v>
          </cell>
          <cell r="D1167" t="str">
            <v>Belu</v>
          </cell>
          <cell r="E1167" t="str">
            <v>UCL</v>
          </cell>
          <cell r="F1167" t="str">
            <v>UCL</v>
          </cell>
          <cell r="G1167" t="str">
            <v>Male</v>
          </cell>
          <cell r="H1167" t="str">
            <v>N</v>
          </cell>
          <cell r="I1167" t="str">
            <v>Student</v>
          </cell>
          <cell r="J1167">
            <v>0</v>
          </cell>
          <cell r="K1167" t="str">
            <v/>
          </cell>
          <cell r="L1167" t="str">
            <v>N</v>
          </cell>
          <cell r="M1167">
            <v>0</v>
          </cell>
          <cell r="N1167" t="str">
            <v/>
          </cell>
          <cell r="O1167" t="str">
            <v>N</v>
          </cell>
          <cell r="P1167">
            <v>0</v>
          </cell>
          <cell r="Q1167" t="str">
            <v/>
          </cell>
          <cell r="R1167" t="str">
            <v>N</v>
          </cell>
          <cell r="S1167">
            <v>0</v>
          </cell>
          <cell r="T1167" t="str">
            <v/>
          </cell>
          <cell r="U1167" t="str">
            <v>N</v>
          </cell>
          <cell r="V1167">
            <v>0</v>
          </cell>
          <cell r="W1167" t="str">
            <v/>
          </cell>
          <cell r="X1167" t="str">
            <v>N</v>
          </cell>
          <cell r="Y1167">
            <v>0</v>
          </cell>
          <cell r="Z1167">
            <v>0</v>
          </cell>
          <cell r="AA1167">
            <v>0</v>
          </cell>
          <cell r="AB1167">
            <v>115</v>
          </cell>
          <cell r="AC1167">
            <v>792</v>
          </cell>
          <cell r="AD1167" t="str">
            <v>TB618</v>
          </cell>
          <cell r="AE1167" t="b">
            <v>0</v>
          </cell>
          <cell r="AG1167" t="str">
            <v/>
          </cell>
          <cell r="AH1167" t="str">
            <v>TB618</v>
          </cell>
        </row>
        <row r="1168">
          <cell r="B1168" t="str">
            <v>BS269</v>
          </cell>
          <cell r="C1168" t="str">
            <v>Ben</v>
          </cell>
          <cell r="D1168" t="str">
            <v>Sayer</v>
          </cell>
          <cell r="E1168" t="str">
            <v>St Georges</v>
          </cell>
          <cell r="F1168" t="str">
            <v>St George's</v>
          </cell>
          <cell r="G1168" t="str">
            <v>Male</v>
          </cell>
          <cell r="H1168" t="str">
            <v>Y</v>
          </cell>
          <cell r="I1168" t="str">
            <v>Student</v>
          </cell>
          <cell r="J1168">
            <v>0</v>
          </cell>
          <cell r="K1168" t="str">
            <v/>
          </cell>
          <cell r="L1168" t="str">
            <v>N</v>
          </cell>
          <cell r="M1168">
            <v>0</v>
          </cell>
          <cell r="N1168" t="str">
            <v/>
          </cell>
          <cell r="O1168" t="str">
            <v>N</v>
          </cell>
          <cell r="P1168">
            <v>0</v>
          </cell>
          <cell r="Q1168" t="str">
            <v/>
          </cell>
          <cell r="R1168" t="str">
            <v>N</v>
          </cell>
          <cell r="S1168">
            <v>0</v>
          </cell>
          <cell r="T1168" t="str">
            <v/>
          </cell>
          <cell r="U1168" t="str">
            <v>N</v>
          </cell>
          <cell r="V1168">
            <v>0</v>
          </cell>
          <cell r="W1168" t="str">
            <v/>
          </cell>
          <cell r="X1168" t="str">
            <v>N</v>
          </cell>
          <cell r="Y1168">
            <v>0</v>
          </cell>
          <cell r="Z1168">
            <v>0</v>
          </cell>
          <cell r="AA1168">
            <v>0</v>
          </cell>
          <cell r="AB1168">
            <v>115</v>
          </cell>
          <cell r="AC1168">
            <v>793</v>
          </cell>
          <cell r="AD1168" t="str">
            <v>BS269</v>
          </cell>
          <cell r="AE1168" t="b">
            <v>0</v>
          </cell>
          <cell r="AG1168" t="str">
            <v/>
          </cell>
          <cell r="AH1168" t="str">
            <v>BS269</v>
          </cell>
        </row>
        <row r="1169">
          <cell r="B1169" t="str">
            <v>OO188</v>
          </cell>
          <cell r="C1169" t="str">
            <v>Oyinkansola</v>
          </cell>
          <cell r="D1169" t="str">
            <v>Oremakinde</v>
          </cell>
          <cell r="E1169" t="str">
            <v>St Georges</v>
          </cell>
          <cell r="F1169" t="str">
            <v>St George's</v>
          </cell>
          <cell r="G1169" t="str">
            <v>Female</v>
          </cell>
          <cell r="H1169" t="str">
            <v>Y</v>
          </cell>
          <cell r="I1169" t="str">
            <v>Student</v>
          </cell>
          <cell r="J1169">
            <v>0</v>
          </cell>
          <cell r="K1169" t="str">
            <v/>
          </cell>
          <cell r="L1169" t="str">
            <v>N</v>
          </cell>
          <cell r="M1169">
            <v>0</v>
          </cell>
          <cell r="N1169" t="str">
            <v/>
          </cell>
          <cell r="O1169" t="str">
            <v>N</v>
          </cell>
          <cell r="P1169">
            <v>0</v>
          </cell>
          <cell r="Q1169" t="str">
            <v/>
          </cell>
          <cell r="R1169" t="str">
            <v>N</v>
          </cell>
          <cell r="S1169">
            <v>0</v>
          </cell>
          <cell r="T1169" t="str">
            <v/>
          </cell>
          <cell r="U1169" t="str">
            <v>N</v>
          </cell>
          <cell r="V1169">
            <v>0</v>
          </cell>
          <cell r="W1169" t="str">
            <v/>
          </cell>
          <cell r="X1169" t="str">
            <v>N</v>
          </cell>
          <cell r="Y1169">
            <v>0</v>
          </cell>
          <cell r="Z1169">
            <v>0</v>
          </cell>
          <cell r="AA1169" t="b">
            <v>0</v>
          </cell>
          <cell r="AB1169" t="str">
            <v/>
          </cell>
          <cell r="AC1169" t="str">
            <v/>
          </cell>
          <cell r="AD1169" t="str">
            <v>OO188</v>
          </cell>
          <cell r="AE1169">
            <v>0</v>
          </cell>
          <cell r="AG1169">
            <v>590</v>
          </cell>
          <cell r="AH1169" t="str">
            <v>OO188</v>
          </cell>
        </row>
        <row r="1170">
          <cell r="B1170" t="str">
            <v>AT475</v>
          </cell>
          <cell r="C1170" t="str">
            <v>Abel</v>
          </cell>
          <cell r="D1170" t="str">
            <v>Tadesse</v>
          </cell>
          <cell r="E1170" t="str">
            <v>SMU</v>
          </cell>
          <cell r="F1170" t="str">
            <v>SMU</v>
          </cell>
          <cell r="G1170" t="str">
            <v>Male</v>
          </cell>
          <cell r="H1170" t="str">
            <v>N</v>
          </cell>
          <cell r="I1170" t="str">
            <v>Student</v>
          </cell>
          <cell r="J1170">
            <v>0</v>
          </cell>
          <cell r="K1170" t="str">
            <v/>
          </cell>
          <cell r="L1170" t="str">
            <v>N</v>
          </cell>
          <cell r="M1170">
            <v>0</v>
          </cell>
          <cell r="N1170" t="str">
            <v/>
          </cell>
          <cell r="O1170" t="str">
            <v>N</v>
          </cell>
          <cell r="P1170">
            <v>0</v>
          </cell>
          <cell r="Q1170" t="str">
            <v/>
          </cell>
          <cell r="R1170" t="str">
            <v>N</v>
          </cell>
          <cell r="S1170">
            <v>0</v>
          </cell>
          <cell r="T1170" t="str">
            <v/>
          </cell>
          <cell r="U1170" t="str">
            <v>N</v>
          </cell>
          <cell r="V1170">
            <v>0</v>
          </cell>
          <cell r="W1170" t="str">
            <v/>
          </cell>
          <cell r="X1170" t="str">
            <v>N</v>
          </cell>
          <cell r="Y1170">
            <v>0</v>
          </cell>
          <cell r="Z1170">
            <v>0</v>
          </cell>
          <cell r="AA1170">
            <v>0</v>
          </cell>
          <cell r="AB1170">
            <v>115</v>
          </cell>
          <cell r="AC1170">
            <v>794</v>
          </cell>
          <cell r="AD1170" t="str">
            <v>AT475</v>
          </cell>
          <cell r="AE1170" t="b">
            <v>0</v>
          </cell>
          <cell r="AG1170" t="str">
            <v/>
          </cell>
          <cell r="AH1170" t="str">
            <v>AT475</v>
          </cell>
        </row>
        <row r="1171">
          <cell r="B1171" t="str">
            <v>AP629</v>
          </cell>
          <cell r="C1171" t="str">
            <v>Angus</v>
          </cell>
          <cell r="D1171" t="str">
            <v>Phillips</v>
          </cell>
          <cell r="E1171" t="str">
            <v>Imperial</v>
          </cell>
          <cell r="F1171" t="str">
            <v>Imperial</v>
          </cell>
          <cell r="G1171" t="str">
            <v>Male</v>
          </cell>
          <cell r="H1171" t="str">
            <v>N</v>
          </cell>
          <cell r="I1171" t="str">
            <v>Student</v>
          </cell>
          <cell r="J1171">
            <v>0</v>
          </cell>
          <cell r="K1171" t="str">
            <v/>
          </cell>
          <cell r="L1171" t="str">
            <v>N</v>
          </cell>
          <cell r="M1171">
            <v>0</v>
          </cell>
          <cell r="N1171" t="str">
            <v/>
          </cell>
          <cell r="O1171" t="str">
            <v>N</v>
          </cell>
          <cell r="P1171">
            <v>0</v>
          </cell>
          <cell r="Q1171" t="str">
            <v/>
          </cell>
          <cell r="R1171" t="str">
            <v>N</v>
          </cell>
          <cell r="S1171">
            <v>0</v>
          </cell>
          <cell r="T1171" t="str">
            <v/>
          </cell>
          <cell r="U1171" t="str">
            <v>N</v>
          </cell>
          <cell r="V1171">
            <v>0</v>
          </cell>
          <cell r="W1171" t="str">
            <v/>
          </cell>
          <cell r="X1171" t="str">
            <v>N</v>
          </cell>
          <cell r="Y1171">
            <v>0</v>
          </cell>
          <cell r="Z1171">
            <v>0</v>
          </cell>
          <cell r="AA1171">
            <v>0</v>
          </cell>
          <cell r="AB1171">
            <v>115</v>
          </cell>
          <cell r="AC1171">
            <v>795</v>
          </cell>
          <cell r="AD1171" t="str">
            <v>AP629</v>
          </cell>
          <cell r="AE1171" t="b">
            <v>0</v>
          </cell>
          <cell r="AG1171" t="str">
            <v/>
          </cell>
          <cell r="AH1171" t="str">
            <v>AP629</v>
          </cell>
        </row>
        <row r="1172">
          <cell r="B1172" t="str">
            <v>PV978</v>
          </cell>
          <cell r="C1172" t="str">
            <v>Pierre</v>
          </cell>
          <cell r="D1172" t="str">
            <v>Vivier</v>
          </cell>
          <cell r="E1172" t="str">
            <v>Imperial</v>
          </cell>
          <cell r="F1172" t="str">
            <v>Imperial</v>
          </cell>
          <cell r="G1172" t="str">
            <v>Male</v>
          </cell>
          <cell r="H1172" t="str">
            <v>N</v>
          </cell>
          <cell r="I1172" t="str">
            <v>Student</v>
          </cell>
          <cell r="J1172">
            <v>0</v>
          </cell>
          <cell r="K1172" t="str">
            <v/>
          </cell>
          <cell r="L1172" t="str">
            <v>N</v>
          </cell>
          <cell r="M1172">
            <v>0</v>
          </cell>
          <cell r="N1172" t="str">
            <v/>
          </cell>
          <cell r="O1172" t="str">
            <v>N</v>
          </cell>
          <cell r="P1172">
            <v>0</v>
          </cell>
          <cell r="Q1172" t="str">
            <v/>
          </cell>
          <cell r="R1172" t="str">
            <v>N</v>
          </cell>
          <cell r="S1172">
            <v>0</v>
          </cell>
          <cell r="T1172" t="str">
            <v/>
          </cell>
          <cell r="U1172" t="str">
            <v>N</v>
          </cell>
          <cell r="V1172">
            <v>0</v>
          </cell>
          <cell r="W1172" t="str">
            <v/>
          </cell>
          <cell r="X1172" t="str">
            <v>N</v>
          </cell>
          <cell r="Y1172">
            <v>0</v>
          </cell>
          <cell r="Z1172">
            <v>0</v>
          </cell>
          <cell r="AA1172">
            <v>0</v>
          </cell>
          <cell r="AB1172">
            <v>115</v>
          </cell>
          <cell r="AC1172">
            <v>796</v>
          </cell>
          <cell r="AD1172" t="str">
            <v>PV978</v>
          </cell>
          <cell r="AE1172" t="b">
            <v>0</v>
          </cell>
          <cell r="AG1172" t="str">
            <v/>
          </cell>
          <cell r="AH1172" t="str">
            <v>PV978</v>
          </cell>
        </row>
        <row r="1173">
          <cell r="B1173" t="str">
            <v>ED701</v>
          </cell>
          <cell r="C1173" t="str">
            <v>Elliot</v>
          </cell>
          <cell r="D1173" t="str">
            <v>Davies</v>
          </cell>
          <cell r="E1173" t="str">
            <v>Reading</v>
          </cell>
          <cell r="F1173" t="str">
            <v>Reading</v>
          </cell>
          <cell r="G1173" t="str">
            <v>Male</v>
          </cell>
          <cell r="H1173" t="str">
            <v>N</v>
          </cell>
          <cell r="I1173" t="str">
            <v>Student</v>
          </cell>
          <cell r="J1173">
            <v>0</v>
          </cell>
          <cell r="K1173" t="str">
            <v/>
          </cell>
          <cell r="L1173" t="str">
            <v>N</v>
          </cell>
          <cell r="M1173">
            <v>0</v>
          </cell>
          <cell r="N1173" t="str">
            <v/>
          </cell>
          <cell r="O1173" t="str">
            <v>N</v>
          </cell>
          <cell r="P1173">
            <v>0</v>
          </cell>
          <cell r="Q1173" t="str">
            <v/>
          </cell>
          <cell r="R1173" t="str">
            <v>N</v>
          </cell>
          <cell r="S1173">
            <v>0</v>
          </cell>
          <cell r="T1173" t="str">
            <v/>
          </cell>
          <cell r="U1173" t="str">
            <v>N</v>
          </cell>
          <cell r="V1173">
            <v>0</v>
          </cell>
          <cell r="W1173" t="str">
            <v/>
          </cell>
          <cell r="X1173" t="str">
            <v>N</v>
          </cell>
          <cell r="Y1173">
            <v>0</v>
          </cell>
          <cell r="Z1173">
            <v>0</v>
          </cell>
          <cell r="AA1173">
            <v>0</v>
          </cell>
          <cell r="AB1173">
            <v>115</v>
          </cell>
          <cell r="AC1173">
            <v>797</v>
          </cell>
          <cell r="AD1173" t="str">
            <v>ED701</v>
          </cell>
          <cell r="AE1173" t="b">
            <v>0</v>
          </cell>
          <cell r="AG1173" t="str">
            <v/>
          </cell>
          <cell r="AH1173" t="str">
            <v>ED701</v>
          </cell>
        </row>
        <row r="1174">
          <cell r="B1174" t="str">
            <v>MB813</v>
          </cell>
          <cell r="C1174" t="str">
            <v>Madeleine</v>
          </cell>
          <cell r="D1174" t="str">
            <v>Bell</v>
          </cell>
          <cell r="E1174" t="str">
            <v>Barts</v>
          </cell>
          <cell r="F1174" t="str">
            <v>Barts</v>
          </cell>
          <cell r="G1174" t="str">
            <v>Female</v>
          </cell>
          <cell r="H1174" t="str">
            <v>Y</v>
          </cell>
          <cell r="I1174" t="str">
            <v>Student</v>
          </cell>
          <cell r="J1174">
            <v>0</v>
          </cell>
          <cell r="K1174" t="str">
            <v/>
          </cell>
          <cell r="L1174" t="str">
            <v>N</v>
          </cell>
          <cell r="M1174">
            <v>0</v>
          </cell>
          <cell r="N1174" t="str">
            <v/>
          </cell>
          <cell r="O1174" t="str">
            <v>N</v>
          </cell>
          <cell r="P1174">
            <v>0</v>
          </cell>
          <cell r="Q1174" t="str">
            <v/>
          </cell>
          <cell r="R1174" t="str">
            <v>N</v>
          </cell>
          <cell r="S1174">
            <v>0</v>
          </cell>
          <cell r="T1174" t="str">
            <v/>
          </cell>
          <cell r="U1174" t="str">
            <v>N</v>
          </cell>
          <cell r="V1174">
            <v>0</v>
          </cell>
          <cell r="W1174" t="str">
            <v/>
          </cell>
          <cell r="X1174" t="str">
            <v>N</v>
          </cell>
          <cell r="Y1174">
            <v>0</v>
          </cell>
          <cell r="Z1174">
            <v>0</v>
          </cell>
          <cell r="AA1174" t="b">
            <v>0</v>
          </cell>
          <cell r="AB1174" t="str">
            <v/>
          </cell>
          <cell r="AC1174" t="str">
            <v/>
          </cell>
          <cell r="AD1174" t="str">
            <v>MB813</v>
          </cell>
          <cell r="AE1174">
            <v>0</v>
          </cell>
          <cell r="AG1174">
            <v>591</v>
          </cell>
          <cell r="AH1174" t="str">
            <v>MB813</v>
          </cell>
        </row>
        <row r="1175">
          <cell r="B1175" t="str">
            <v>CA613</v>
          </cell>
          <cell r="C1175" t="str">
            <v>Cameron</v>
          </cell>
          <cell r="D1175" t="str">
            <v>Allan</v>
          </cell>
          <cell r="E1175" t="str">
            <v>SMU</v>
          </cell>
          <cell r="F1175" t="str">
            <v>SMU</v>
          </cell>
          <cell r="G1175" t="str">
            <v>Male</v>
          </cell>
          <cell r="H1175" t="str">
            <v>N</v>
          </cell>
          <cell r="I1175" t="str">
            <v>Student</v>
          </cell>
          <cell r="J1175">
            <v>0</v>
          </cell>
          <cell r="K1175" t="str">
            <v/>
          </cell>
          <cell r="L1175" t="str">
            <v>N</v>
          </cell>
          <cell r="M1175">
            <v>0</v>
          </cell>
          <cell r="N1175" t="str">
            <v/>
          </cell>
          <cell r="O1175" t="str">
            <v>N</v>
          </cell>
          <cell r="P1175">
            <v>0</v>
          </cell>
          <cell r="Q1175" t="str">
            <v/>
          </cell>
          <cell r="R1175" t="str">
            <v>N</v>
          </cell>
          <cell r="S1175">
            <v>0</v>
          </cell>
          <cell r="T1175" t="str">
            <v/>
          </cell>
          <cell r="U1175" t="str">
            <v>N</v>
          </cell>
          <cell r="V1175">
            <v>0</v>
          </cell>
          <cell r="W1175" t="str">
            <v/>
          </cell>
          <cell r="X1175" t="str">
            <v>N</v>
          </cell>
          <cell r="Y1175">
            <v>0</v>
          </cell>
          <cell r="Z1175">
            <v>0</v>
          </cell>
          <cell r="AA1175">
            <v>0</v>
          </cell>
          <cell r="AB1175">
            <v>115</v>
          </cell>
          <cell r="AC1175">
            <v>798</v>
          </cell>
          <cell r="AD1175" t="str">
            <v>CA613</v>
          </cell>
          <cell r="AE1175" t="b">
            <v>0</v>
          </cell>
          <cell r="AG1175" t="str">
            <v/>
          </cell>
          <cell r="AH1175" t="str">
            <v>CA613</v>
          </cell>
        </row>
        <row r="1176">
          <cell r="B1176" t="str">
            <v>VL990</v>
          </cell>
          <cell r="C1176" t="str">
            <v>Victoria</v>
          </cell>
          <cell r="D1176" t="str">
            <v>Longhi</v>
          </cell>
          <cell r="E1176" t="str">
            <v>LSE</v>
          </cell>
          <cell r="F1176" t="str">
            <v>LSE</v>
          </cell>
          <cell r="G1176" t="str">
            <v>Female</v>
          </cell>
          <cell r="H1176" t="str">
            <v>N</v>
          </cell>
          <cell r="I1176" t="str">
            <v>Student</v>
          </cell>
          <cell r="J1176">
            <v>0</v>
          </cell>
          <cell r="K1176" t="str">
            <v/>
          </cell>
          <cell r="L1176" t="str">
            <v>N</v>
          </cell>
          <cell r="M1176">
            <v>0</v>
          </cell>
          <cell r="N1176" t="str">
            <v/>
          </cell>
          <cell r="O1176" t="str">
            <v>N</v>
          </cell>
          <cell r="P1176">
            <v>0</v>
          </cell>
          <cell r="Q1176" t="str">
            <v/>
          </cell>
          <cell r="R1176" t="str">
            <v>N</v>
          </cell>
          <cell r="S1176">
            <v>0</v>
          </cell>
          <cell r="T1176" t="str">
            <v/>
          </cell>
          <cell r="U1176" t="str">
            <v>N</v>
          </cell>
          <cell r="V1176">
            <v>0</v>
          </cell>
          <cell r="W1176" t="str">
            <v/>
          </cell>
          <cell r="X1176" t="str">
            <v>N</v>
          </cell>
          <cell r="Y1176">
            <v>0</v>
          </cell>
          <cell r="Z1176">
            <v>0</v>
          </cell>
          <cell r="AA1176" t="b">
            <v>0</v>
          </cell>
          <cell r="AB1176" t="str">
            <v/>
          </cell>
          <cell r="AC1176" t="str">
            <v/>
          </cell>
          <cell r="AD1176" t="str">
            <v>VL990</v>
          </cell>
          <cell r="AE1176">
            <v>0</v>
          </cell>
          <cell r="AG1176">
            <v>592</v>
          </cell>
          <cell r="AH1176" t="str">
            <v>VL990</v>
          </cell>
        </row>
        <row r="1177">
          <cell r="B1177" t="str">
            <v>LM121</v>
          </cell>
          <cell r="C1177" t="str">
            <v>Laura</v>
          </cell>
          <cell r="D1177" t="str">
            <v>Mtewele</v>
          </cell>
          <cell r="E1177" t="str">
            <v>UCL</v>
          </cell>
          <cell r="F1177" t="str">
            <v>UCL</v>
          </cell>
          <cell r="G1177" t="str">
            <v>Female</v>
          </cell>
          <cell r="H1177" t="str">
            <v>N</v>
          </cell>
          <cell r="I1177" t="str">
            <v>Student</v>
          </cell>
          <cell r="J1177">
            <v>0</v>
          </cell>
          <cell r="K1177" t="str">
            <v/>
          </cell>
          <cell r="L1177" t="str">
            <v>N</v>
          </cell>
          <cell r="M1177">
            <v>0</v>
          </cell>
          <cell r="N1177" t="str">
            <v/>
          </cell>
          <cell r="O1177" t="str">
            <v>N</v>
          </cell>
          <cell r="P1177">
            <v>0</v>
          </cell>
          <cell r="Q1177" t="str">
            <v/>
          </cell>
          <cell r="R1177" t="str">
            <v>N</v>
          </cell>
          <cell r="S1177">
            <v>0</v>
          </cell>
          <cell r="T1177" t="str">
            <v/>
          </cell>
          <cell r="U1177" t="str">
            <v>N</v>
          </cell>
          <cell r="V1177">
            <v>0</v>
          </cell>
          <cell r="W1177" t="str">
            <v/>
          </cell>
          <cell r="X1177" t="str">
            <v>N</v>
          </cell>
          <cell r="Y1177">
            <v>0</v>
          </cell>
          <cell r="Z1177">
            <v>0</v>
          </cell>
          <cell r="AA1177" t="b">
            <v>0</v>
          </cell>
          <cell r="AB1177" t="str">
            <v/>
          </cell>
          <cell r="AC1177" t="str">
            <v/>
          </cell>
          <cell r="AD1177" t="str">
            <v>LM121</v>
          </cell>
          <cell r="AE1177">
            <v>0</v>
          </cell>
          <cell r="AG1177">
            <v>593</v>
          </cell>
          <cell r="AH1177" t="str">
            <v>LM121</v>
          </cell>
        </row>
        <row r="1178">
          <cell r="B1178" t="str">
            <v>MK785</v>
          </cell>
          <cell r="C1178" t="str">
            <v>Melissa</v>
          </cell>
          <cell r="D1178" t="str">
            <v>Kayhan</v>
          </cell>
          <cell r="E1178" t="str">
            <v>RVC</v>
          </cell>
          <cell r="F1178" t="str">
            <v>RVC</v>
          </cell>
          <cell r="G1178" t="str">
            <v>Female</v>
          </cell>
          <cell r="H1178" t="str">
            <v>Y</v>
          </cell>
          <cell r="I1178" t="str">
            <v>Student</v>
          </cell>
          <cell r="J1178">
            <v>0</v>
          </cell>
          <cell r="K1178" t="str">
            <v/>
          </cell>
          <cell r="L1178" t="str">
            <v>N</v>
          </cell>
          <cell r="M1178">
            <v>0</v>
          </cell>
          <cell r="N1178" t="str">
            <v/>
          </cell>
          <cell r="O1178" t="str">
            <v>N</v>
          </cell>
          <cell r="P1178">
            <v>0</v>
          </cell>
          <cell r="Q1178" t="str">
            <v/>
          </cell>
          <cell r="R1178" t="str">
            <v>N</v>
          </cell>
          <cell r="S1178">
            <v>0</v>
          </cell>
          <cell r="T1178" t="str">
            <v/>
          </cell>
          <cell r="U1178" t="str">
            <v>N</v>
          </cell>
          <cell r="V1178">
            <v>0</v>
          </cell>
          <cell r="W1178" t="str">
            <v/>
          </cell>
          <cell r="X1178" t="str">
            <v>N</v>
          </cell>
          <cell r="Y1178">
            <v>0</v>
          </cell>
          <cell r="Z1178">
            <v>0</v>
          </cell>
          <cell r="AA1178" t="b">
            <v>0</v>
          </cell>
          <cell r="AB1178" t="str">
            <v/>
          </cell>
          <cell r="AC1178" t="str">
            <v/>
          </cell>
          <cell r="AD1178" t="str">
            <v>MK785</v>
          </cell>
          <cell r="AE1178">
            <v>0</v>
          </cell>
          <cell r="AG1178">
            <v>594</v>
          </cell>
          <cell r="AH1178" t="str">
            <v>MK785</v>
          </cell>
        </row>
        <row r="1179">
          <cell r="B1179" t="str">
            <v>AD868</v>
          </cell>
          <cell r="C1179" t="str">
            <v>Artur</v>
          </cell>
          <cell r="D1179" t="str">
            <v>Donaldson</v>
          </cell>
          <cell r="E1179" t="str">
            <v>Imperial</v>
          </cell>
          <cell r="F1179" t="str">
            <v>Imperial</v>
          </cell>
          <cell r="G1179" t="str">
            <v>Male</v>
          </cell>
          <cell r="H1179" t="str">
            <v>N</v>
          </cell>
          <cell r="I1179" t="str">
            <v>Student</v>
          </cell>
          <cell r="J1179">
            <v>0</v>
          </cell>
          <cell r="K1179" t="str">
            <v/>
          </cell>
          <cell r="L1179" t="str">
            <v>N</v>
          </cell>
          <cell r="M1179">
            <v>0</v>
          </cell>
          <cell r="N1179" t="str">
            <v/>
          </cell>
          <cell r="O1179" t="str">
            <v>N</v>
          </cell>
          <cell r="P1179">
            <v>0</v>
          </cell>
          <cell r="Q1179" t="str">
            <v/>
          </cell>
          <cell r="R1179" t="str">
            <v>N</v>
          </cell>
          <cell r="S1179">
            <v>0</v>
          </cell>
          <cell r="T1179" t="str">
            <v/>
          </cell>
          <cell r="U1179" t="str">
            <v>N</v>
          </cell>
          <cell r="V1179">
            <v>0</v>
          </cell>
          <cell r="W1179" t="str">
            <v/>
          </cell>
          <cell r="X1179" t="str">
            <v>N</v>
          </cell>
          <cell r="Y1179">
            <v>0</v>
          </cell>
          <cell r="Z1179">
            <v>0</v>
          </cell>
          <cell r="AA1179">
            <v>0</v>
          </cell>
          <cell r="AB1179">
            <v>115</v>
          </cell>
          <cell r="AC1179">
            <v>799</v>
          </cell>
          <cell r="AD1179" t="str">
            <v>AD868</v>
          </cell>
          <cell r="AE1179" t="b">
            <v>0</v>
          </cell>
          <cell r="AG1179" t="str">
            <v/>
          </cell>
          <cell r="AH1179" t="str">
            <v>AD868</v>
          </cell>
        </row>
        <row r="1180">
          <cell r="B1180" t="str">
            <v>LA902</v>
          </cell>
          <cell r="C1180" t="str">
            <v>Lola </v>
          </cell>
          <cell r="D1180" t="str">
            <v>Afolabi</v>
          </cell>
          <cell r="E1180" t="str">
            <v>LSE</v>
          </cell>
          <cell r="F1180" t="str">
            <v>LSE</v>
          </cell>
          <cell r="G1180" t="str">
            <v>Female</v>
          </cell>
          <cell r="H1180" t="str">
            <v>N</v>
          </cell>
          <cell r="I1180" t="str">
            <v>Student</v>
          </cell>
          <cell r="J1180">
            <v>0</v>
          </cell>
          <cell r="K1180" t="str">
            <v/>
          </cell>
          <cell r="L1180" t="str">
            <v>N</v>
          </cell>
          <cell r="M1180">
            <v>0</v>
          </cell>
          <cell r="N1180" t="str">
            <v/>
          </cell>
          <cell r="O1180" t="str">
            <v>N</v>
          </cell>
          <cell r="P1180">
            <v>0</v>
          </cell>
          <cell r="Q1180" t="str">
            <v/>
          </cell>
          <cell r="R1180" t="str">
            <v>N</v>
          </cell>
          <cell r="S1180">
            <v>0</v>
          </cell>
          <cell r="T1180" t="str">
            <v/>
          </cell>
          <cell r="U1180" t="str">
            <v>N</v>
          </cell>
          <cell r="V1180">
            <v>0</v>
          </cell>
          <cell r="W1180" t="str">
            <v/>
          </cell>
          <cell r="X1180" t="str">
            <v>N</v>
          </cell>
          <cell r="Y1180">
            <v>0</v>
          </cell>
          <cell r="Z1180">
            <v>0</v>
          </cell>
          <cell r="AA1180" t="b">
            <v>0</v>
          </cell>
          <cell r="AB1180" t="str">
            <v/>
          </cell>
          <cell r="AC1180" t="str">
            <v/>
          </cell>
          <cell r="AD1180" t="str">
            <v>LA902</v>
          </cell>
          <cell r="AE1180">
            <v>0</v>
          </cell>
          <cell r="AG1180">
            <v>595</v>
          </cell>
          <cell r="AH1180" t="str">
            <v>LA902</v>
          </cell>
        </row>
        <row r="1181">
          <cell r="B1181" t="str">
            <v>OP280</v>
          </cell>
          <cell r="C1181" t="str">
            <v>Oskar</v>
          </cell>
          <cell r="D1181" t="str">
            <v>Persson</v>
          </cell>
          <cell r="E1181" t="str">
            <v>KCL</v>
          </cell>
          <cell r="F1181" t="str">
            <v>King's</v>
          </cell>
          <cell r="G1181" t="str">
            <v>Male</v>
          </cell>
          <cell r="H1181" t="str">
            <v>N</v>
          </cell>
          <cell r="I1181" t="str">
            <v>Student</v>
          </cell>
          <cell r="J1181">
            <v>0</v>
          </cell>
          <cell r="K1181" t="str">
            <v/>
          </cell>
          <cell r="L1181" t="str">
            <v>N</v>
          </cell>
          <cell r="M1181">
            <v>0</v>
          </cell>
          <cell r="N1181" t="str">
            <v/>
          </cell>
          <cell r="O1181" t="str">
            <v>N</v>
          </cell>
          <cell r="P1181">
            <v>0</v>
          </cell>
          <cell r="Q1181" t="str">
            <v/>
          </cell>
          <cell r="R1181" t="str">
            <v>N</v>
          </cell>
          <cell r="S1181">
            <v>0</v>
          </cell>
          <cell r="T1181" t="str">
            <v/>
          </cell>
          <cell r="U1181" t="str">
            <v>N</v>
          </cell>
          <cell r="V1181">
            <v>0</v>
          </cell>
          <cell r="W1181" t="str">
            <v/>
          </cell>
          <cell r="X1181" t="str">
            <v>N</v>
          </cell>
          <cell r="Y1181">
            <v>0</v>
          </cell>
          <cell r="Z1181">
            <v>0</v>
          </cell>
          <cell r="AA1181">
            <v>0</v>
          </cell>
          <cell r="AB1181">
            <v>115</v>
          </cell>
          <cell r="AC1181">
            <v>800</v>
          </cell>
          <cell r="AD1181" t="str">
            <v>OP280</v>
          </cell>
          <cell r="AE1181" t="b">
            <v>0</v>
          </cell>
          <cell r="AG1181" t="str">
            <v/>
          </cell>
          <cell r="AH1181" t="str">
            <v>OP280</v>
          </cell>
        </row>
        <row r="1182">
          <cell r="B1182" t="str">
            <v>RM791</v>
          </cell>
          <cell r="C1182" t="str">
            <v>Rebecca</v>
          </cell>
          <cell r="D1182" t="str">
            <v>Murray</v>
          </cell>
          <cell r="E1182" t="str">
            <v>Brunel</v>
          </cell>
          <cell r="F1182" t="str">
            <v>Brunel</v>
          </cell>
          <cell r="G1182" t="str">
            <v>Female</v>
          </cell>
          <cell r="H1182" t="str">
            <v>N</v>
          </cell>
          <cell r="I1182" t="str">
            <v>Student</v>
          </cell>
          <cell r="J1182">
            <v>0</v>
          </cell>
          <cell r="K1182" t="str">
            <v/>
          </cell>
          <cell r="L1182" t="str">
            <v>N</v>
          </cell>
          <cell r="M1182">
            <v>0</v>
          </cell>
          <cell r="N1182" t="str">
            <v/>
          </cell>
          <cell r="O1182" t="str">
            <v>N</v>
          </cell>
          <cell r="P1182">
            <v>0</v>
          </cell>
          <cell r="Q1182" t="str">
            <v/>
          </cell>
          <cell r="R1182" t="str">
            <v>N</v>
          </cell>
          <cell r="S1182">
            <v>0</v>
          </cell>
          <cell r="T1182" t="str">
            <v/>
          </cell>
          <cell r="U1182" t="str">
            <v>N</v>
          </cell>
          <cell r="V1182">
            <v>0</v>
          </cell>
          <cell r="W1182" t="str">
            <v/>
          </cell>
          <cell r="X1182" t="str">
            <v>N</v>
          </cell>
          <cell r="Y1182">
            <v>0</v>
          </cell>
          <cell r="Z1182">
            <v>0</v>
          </cell>
          <cell r="AA1182" t="b">
            <v>0</v>
          </cell>
          <cell r="AB1182" t="str">
            <v/>
          </cell>
          <cell r="AC1182" t="str">
            <v/>
          </cell>
          <cell r="AD1182" t="str">
            <v>RM791</v>
          </cell>
          <cell r="AE1182">
            <v>0</v>
          </cell>
          <cell r="AG1182">
            <v>596</v>
          </cell>
          <cell r="AH1182" t="str">
            <v>RM791</v>
          </cell>
        </row>
        <row r="1183">
          <cell r="B1183" t="str">
            <v>AH783</v>
          </cell>
          <cell r="C1183" t="str">
            <v>Amy</v>
          </cell>
          <cell r="D1183" t="str">
            <v>Holder</v>
          </cell>
          <cell r="E1183" t="str">
            <v>Brunel</v>
          </cell>
          <cell r="F1183" t="str">
            <v>Brunel</v>
          </cell>
          <cell r="G1183" t="str">
            <v>Female</v>
          </cell>
          <cell r="H1183" t="str">
            <v>N</v>
          </cell>
          <cell r="I1183" t="str">
            <v>Student</v>
          </cell>
          <cell r="J1183">
            <v>0</v>
          </cell>
          <cell r="K1183" t="str">
            <v/>
          </cell>
          <cell r="L1183" t="str">
            <v>N</v>
          </cell>
          <cell r="M1183">
            <v>0</v>
          </cell>
          <cell r="N1183" t="str">
            <v/>
          </cell>
          <cell r="O1183" t="str">
            <v>N</v>
          </cell>
          <cell r="P1183">
            <v>0</v>
          </cell>
          <cell r="Q1183" t="str">
            <v/>
          </cell>
          <cell r="R1183" t="str">
            <v>N</v>
          </cell>
          <cell r="S1183">
            <v>0</v>
          </cell>
          <cell r="T1183" t="str">
            <v/>
          </cell>
          <cell r="U1183" t="str">
            <v>N</v>
          </cell>
          <cell r="V1183">
            <v>0</v>
          </cell>
          <cell r="W1183" t="str">
            <v/>
          </cell>
          <cell r="X1183" t="str">
            <v>N</v>
          </cell>
          <cell r="Y1183">
            <v>0</v>
          </cell>
          <cell r="Z1183">
            <v>0</v>
          </cell>
          <cell r="AA1183" t="b">
            <v>0</v>
          </cell>
          <cell r="AB1183" t="str">
            <v/>
          </cell>
          <cell r="AC1183" t="str">
            <v/>
          </cell>
          <cell r="AD1183" t="str">
            <v>AH783</v>
          </cell>
          <cell r="AE1183">
            <v>0</v>
          </cell>
          <cell r="AG1183">
            <v>597</v>
          </cell>
          <cell r="AH1183" t="str">
            <v>AH783</v>
          </cell>
        </row>
        <row r="1184">
          <cell r="B1184" t="str">
            <v>MB452</v>
          </cell>
          <cell r="C1184" t="str">
            <v>Matt</v>
          </cell>
          <cell r="D1184" t="str">
            <v>Billington</v>
          </cell>
          <cell r="E1184" t="str">
            <v>Brunel</v>
          </cell>
          <cell r="F1184" t="str">
            <v>Brunel</v>
          </cell>
          <cell r="G1184" t="str">
            <v>Male</v>
          </cell>
          <cell r="H1184" t="str">
            <v>N</v>
          </cell>
          <cell r="I1184" t="str">
            <v>Student</v>
          </cell>
          <cell r="J1184">
            <v>0</v>
          </cell>
          <cell r="K1184" t="str">
            <v/>
          </cell>
          <cell r="L1184" t="str">
            <v>N</v>
          </cell>
          <cell r="M1184">
            <v>0</v>
          </cell>
          <cell r="N1184" t="str">
            <v/>
          </cell>
          <cell r="O1184" t="str">
            <v>N</v>
          </cell>
          <cell r="P1184">
            <v>0</v>
          </cell>
          <cell r="Q1184" t="str">
            <v/>
          </cell>
          <cell r="R1184" t="str">
            <v>N</v>
          </cell>
          <cell r="S1184">
            <v>0</v>
          </cell>
          <cell r="T1184" t="str">
            <v/>
          </cell>
          <cell r="U1184" t="str">
            <v>N</v>
          </cell>
          <cell r="V1184">
            <v>0</v>
          </cell>
          <cell r="W1184" t="str">
            <v/>
          </cell>
          <cell r="X1184" t="str">
            <v>N</v>
          </cell>
          <cell r="Y1184">
            <v>0</v>
          </cell>
          <cell r="Z1184">
            <v>0</v>
          </cell>
          <cell r="AA1184">
            <v>0</v>
          </cell>
          <cell r="AB1184">
            <v>115</v>
          </cell>
          <cell r="AC1184">
            <v>801</v>
          </cell>
          <cell r="AD1184" t="str">
            <v>MB452</v>
          </cell>
          <cell r="AE1184" t="b">
            <v>0</v>
          </cell>
          <cell r="AG1184" t="str">
            <v/>
          </cell>
          <cell r="AH1184" t="str">
            <v>MB452</v>
          </cell>
        </row>
        <row r="1185">
          <cell r="B1185" t="str">
            <v>RS855</v>
          </cell>
          <cell r="C1185" t="str">
            <v>Ryan</v>
          </cell>
          <cell r="D1185" t="str">
            <v>Sukir</v>
          </cell>
          <cell r="E1185" t="str">
            <v>Brunel</v>
          </cell>
          <cell r="F1185" t="str">
            <v>Brunel</v>
          </cell>
          <cell r="G1185" t="str">
            <v>Male</v>
          </cell>
          <cell r="H1185" t="str">
            <v>N</v>
          </cell>
          <cell r="I1185" t="str">
            <v>Student</v>
          </cell>
          <cell r="J1185">
            <v>0</v>
          </cell>
          <cell r="K1185" t="str">
            <v/>
          </cell>
          <cell r="L1185" t="str">
            <v>N</v>
          </cell>
          <cell r="M1185">
            <v>0</v>
          </cell>
          <cell r="N1185" t="str">
            <v/>
          </cell>
          <cell r="O1185" t="str">
            <v>N</v>
          </cell>
          <cell r="P1185">
            <v>0</v>
          </cell>
          <cell r="Q1185" t="str">
            <v/>
          </cell>
          <cell r="R1185" t="str">
            <v>N</v>
          </cell>
          <cell r="S1185">
            <v>0</v>
          </cell>
          <cell r="T1185" t="str">
            <v/>
          </cell>
          <cell r="U1185" t="str">
            <v>N</v>
          </cell>
          <cell r="V1185">
            <v>0</v>
          </cell>
          <cell r="W1185" t="str">
            <v/>
          </cell>
          <cell r="X1185" t="str">
            <v>N</v>
          </cell>
          <cell r="Y1185">
            <v>0</v>
          </cell>
          <cell r="Z1185">
            <v>0</v>
          </cell>
          <cell r="AA1185">
            <v>0</v>
          </cell>
          <cell r="AB1185">
            <v>115</v>
          </cell>
          <cell r="AC1185">
            <v>802</v>
          </cell>
          <cell r="AD1185" t="str">
            <v>RS855</v>
          </cell>
          <cell r="AE1185" t="b">
            <v>0</v>
          </cell>
          <cell r="AG1185" t="str">
            <v/>
          </cell>
          <cell r="AH1185" t="str">
            <v>RS855</v>
          </cell>
        </row>
        <row r="1186">
          <cell r="B1186" t="str">
            <v>RJ742</v>
          </cell>
          <cell r="C1186" t="str">
            <v>Remi</v>
          </cell>
          <cell r="D1186" t="str">
            <v>Jessop</v>
          </cell>
          <cell r="E1186" t="str">
            <v>Brunel</v>
          </cell>
          <cell r="F1186" t="str">
            <v>Brunel</v>
          </cell>
          <cell r="G1186" t="str">
            <v>Female</v>
          </cell>
          <cell r="H1186" t="str">
            <v>N</v>
          </cell>
          <cell r="I1186" t="str">
            <v>Student</v>
          </cell>
          <cell r="J1186">
            <v>0</v>
          </cell>
          <cell r="K1186" t="str">
            <v/>
          </cell>
          <cell r="L1186" t="str">
            <v>N</v>
          </cell>
          <cell r="M1186">
            <v>0</v>
          </cell>
          <cell r="N1186" t="str">
            <v/>
          </cell>
          <cell r="O1186" t="str">
            <v>N</v>
          </cell>
          <cell r="P1186">
            <v>0</v>
          </cell>
          <cell r="Q1186" t="str">
            <v/>
          </cell>
          <cell r="R1186" t="str">
            <v>N</v>
          </cell>
          <cell r="S1186">
            <v>0</v>
          </cell>
          <cell r="T1186" t="str">
            <v/>
          </cell>
          <cell r="U1186" t="str">
            <v>N</v>
          </cell>
          <cell r="V1186">
            <v>0</v>
          </cell>
          <cell r="W1186" t="str">
            <v/>
          </cell>
          <cell r="X1186" t="str">
            <v>N</v>
          </cell>
          <cell r="Y1186">
            <v>0</v>
          </cell>
          <cell r="Z1186">
            <v>0</v>
          </cell>
          <cell r="AA1186" t="b">
            <v>0</v>
          </cell>
          <cell r="AB1186" t="str">
            <v/>
          </cell>
          <cell r="AC1186" t="str">
            <v/>
          </cell>
          <cell r="AD1186" t="str">
            <v>RJ742</v>
          </cell>
          <cell r="AE1186">
            <v>0</v>
          </cell>
          <cell r="AG1186">
            <v>598</v>
          </cell>
          <cell r="AH1186" t="str">
            <v>RJ742</v>
          </cell>
        </row>
        <row r="1187">
          <cell r="B1187" t="str">
            <v>JM918</v>
          </cell>
          <cell r="C1187" t="str">
            <v>Jasmine</v>
          </cell>
          <cell r="D1187" t="str">
            <v>McClutchie</v>
          </cell>
          <cell r="E1187" t="str">
            <v>Brunel</v>
          </cell>
          <cell r="F1187" t="str">
            <v>Brunel</v>
          </cell>
          <cell r="G1187" t="str">
            <v>Female</v>
          </cell>
          <cell r="H1187" t="str">
            <v>N</v>
          </cell>
          <cell r="I1187" t="str">
            <v>Student</v>
          </cell>
          <cell r="J1187">
            <v>0</v>
          </cell>
          <cell r="K1187" t="str">
            <v/>
          </cell>
          <cell r="L1187" t="str">
            <v>N</v>
          </cell>
          <cell r="M1187">
            <v>0</v>
          </cell>
          <cell r="N1187" t="str">
            <v/>
          </cell>
          <cell r="O1187" t="str">
            <v>N</v>
          </cell>
          <cell r="P1187">
            <v>0</v>
          </cell>
          <cell r="Q1187" t="str">
            <v/>
          </cell>
          <cell r="R1187" t="str">
            <v>N</v>
          </cell>
          <cell r="S1187">
            <v>0</v>
          </cell>
          <cell r="T1187" t="str">
            <v/>
          </cell>
          <cell r="U1187" t="str">
            <v>N</v>
          </cell>
          <cell r="V1187">
            <v>0</v>
          </cell>
          <cell r="W1187" t="str">
            <v/>
          </cell>
          <cell r="X1187" t="str">
            <v>N</v>
          </cell>
          <cell r="Y1187">
            <v>0</v>
          </cell>
          <cell r="Z1187">
            <v>0</v>
          </cell>
          <cell r="AA1187" t="b">
            <v>0</v>
          </cell>
          <cell r="AB1187" t="str">
            <v/>
          </cell>
          <cell r="AC1187" t="str">
            <v/>
          </cell>
          <cell r="AD1187" t="str">
            <v>JM918</v>
          </cell>
          <cell r="AE1187">
            <v>0</v>
          </cell>
          <cell r="AG1187">
            <v>599</v>
          </cell>
          <cell r="AH1187" t="str">
            <v>JM918</v>
          </cell>
        </row>
        <row r="1188">
          <cell r="B1188" t="str">
            <v>AT629</v>
          </cell>
          <cell r="C1188" t="str">
            <v>Annika</v>
          </cell>
          <cell r="D1188" t="str">
            <v>Teska</v>
          </cell>
          <cell r="E1188" t="str">
            <v>Brunel</v>
          </cell>
          <cell r="F1188" t="str">
            <v>Brunel</v>
          </cell>
          <cell r="G1188" t="str">
            <v>Female</v>
          </cell>
          <cell r="H1188" t="str">
            <v>N</v>
          </cell>
          <cell r="I1188" t="str">
            <v>Student</v>
          </cell>
          <cell r="J1188">
            <v>0</v>
          </cell>
          <cell r="K1188" t="str">
            <v/>
          </cell>
          <cell r="L1188" t="str">
            <v>N</v>
          </cell>
          <cell r="M1188">
            <v>0</v>
          </cell>
          <cell r="N1188" t="str">
            <v/>
          </cell>
          <cell r="O1188" t="str">
            <v>N</v>
          </cell>
          <cell r="P1188">
            <v>0</v>
          </cell>
          <cell r="Q1188" t="str">
            <v/>
          </cell>
          <cell r="R1188" t="str">
            <v>N</v>
          </cell>
          <cell r="S1188">
            <v>0</v>
          </cell>
          <cell r="T1188" t="str">
            <v/>
          </cell>
          <cell r="U1188" t="str">
            <v>N</v>
          </cell>
          <cell r="V1188">
            <v>0</v>
          </cell>
          <cell r="W1188" t="str">
            <v/>
          </cell>
          <cell r="X1188" t="str">
            <v>N</v>
          </cell>
          <cell r="Y1188">
            <v>0</v>
          </cell>
          <cell r="Z1188">
            <v>0</v>
          </cell>
          <cell r="AA1188" t="b">
            <v>0</v>
          </cell>
          <cell r="AB1188" t="str">
            <v/>
          </cell>
          <cell r="AC1188" t="str">
            <v/>
          </cell>
          <cell r="AD1188" t="str">
            <v>AT629</v>
          </cell>
          <cell r="AE1188">
            <v>0</v>
          </cell>
          <cell r="AG1188">
            <v>600</v>
          </cell>
          <cell r="AH1188" t="str">
            <v>AT629</v>
          </cell>
        </row>
        <row r="1189">
          <cell r="B1189" t="str">
            <v>EL124</v>
          </cell>
          <cell r="C1189" t="str">
            <v>Eloise</v>
          </cell>
          <cell r="D1189" t="str">
            <v>Lewis</v>
          </cell>
          <cell r="E1189" t="str">
            <v>SMU</v>
          </cell>
          <cell r="F1189" t="str">
            <v>SMU</v>
          </cell>
          <cell r="G1189" t="str">
            <v>Female</v>
          </cell>
          <cell r="H1189" t="str">
            <v>N</v>
          </cell>
          <cell r="I1189" t="str">
            <v>Student</v>
          </cell>
          <cell r="J1189">
            <v>0</v>
          </cell>
          <cell r="K1189" t="str">
            <v/>
          </cell>
          <cell r="L1189" t="str">
            <v>N</v>
          </cell>
          <cell r="M1189">
            <v>0</v>
          </cell>
          <cell r="N1189" t="str">
            <v/>
          </cell>
          <cell r="O1189" t="str">
            <v>N</v>
          </cell>
          <cell r="P1189">
            <v>0</v>
          </cell>
          <cell r="Q1189" t="str">
            <v/>
          </cell>
          <cell r="R1189" t="str">
            <v>N</v>
          </cell>
          <cell r="S1189">
            <v>0</v>
          </cell>
          <cell r="T1189" t="str">
            <v/>
          </cell>
          <cell r="U1189" t="str">
            <v>N</v>
          </cell>
          <cell r="V1189">
            <v>0</v>
          </cell>
          <cell r="W1189" t="str">
            <v/>
          </cell>
          <cell r="X1189" t="str">
            <v>N</v>
          </cell>
          <cell r="Y1189">
            <v>0</v>
          </cell>
          <cell r="Z1189">
            <v>0</v>
          </cell>
          <cell r="AA1189" t="b">
            <v>0</v>
          </cell>
          <cell r="AB1189" t="str">
            <v/>
          </cell>
          <cell r="AC1189" t="str">
            <v/>
          </cell>
          <cell r="AD1189" t="str">
            <v>EL124</v>
          </cell>
          <cell r="AE1189">
            <v>0</v>
          </cell>
          <cell r="AG1189">
            <v>601</v>
          </cell>
          <cell r="AH1189" t="str">
            <v>EL124</v>
          </cell>
        </row>
        <row r="1190">
          <cell r="B1190" t="str">
            <v>CK733</v>
          </cell>
          <cell r="C1190" t="str">
            <v>Chuijiang</v>
          </cell>
          <cell r="D1190" t="str">
            <v>Kong</v>
          </cell>
          <cell r="E1190" t="str">
            <v>Imperial</v>
          </cell>
          <cell r="F1190" t="str">
            <v>Imperial</v>
          </cell>
          <cell r="G1190" t="str">
            <v>Female</v>
          </cell>
          <cell r="H1190" t="str">
            <v>N</v>
          </cell>
          <cell r="I1190" t="str">
            <v>Student</v>
          </cell>
          <cell r="J1190">
            <v>0</v>
          </cell>
          <cell r="K1190" t="str">
            <v/>
          </cell>
          <cell r="L1190" t="str">
            <v>N</v>
          </cell>
          <cell r="M1190">
            <v>0</v>
          </cell>
          <cell r="N1190" t="str">
            <v/>
          </cell>
          <cell r="O1190" t="str">
            <v>N</v>
          </cell>
          <cell r="P1190">
            <v>0</v>
          </cell>
          <cell r="Q1190" t="str">
            <v/>
          </cell>
          <cell r="R1190" t="str">
            <v>N</v>
          </cell>
          <cell r="S1190">
            <v>0</v>
          </cell>
          <cell r="T1190" t="str">
            <v/>
          </cell>
          <cell r="U1190" t="str">
            <v>N</v>
          </cell>
          <cell r="V1190">
            <v>0</v>
          </cell>
          <cell r="W1190" t="str">
            <v/>
          </cell>
          <cell r="X1190" t="str">
            <v>N</v>
          </cell>
          <cell r="Y1190">
            <v>0</v>
          </cell>
          <cell r="Z1190">
            <v>0</v>
          </cell>
          <cell r="AA1190" t="b">
            <v>0</v>
          </cell>
          <cell r="AB1190" t="str">
            <v/>
          </cell>
          <cell r="AC1190" t="str">
            <v/>
          </cell>
          <cell r="AD1190" t="str">
            <v>CK733</v>
          </cell>
          <cell r="AE1190">
            <v>0</v>
          </cell>
          <cell r="AG1190">
            <v>602</v>
          </cell>
          <cell r="AH1190" t="str">
            <v>CK733</v>
          </cell>
        </row>
        <row r="1191">
          <cell r="B1191" t="str">
            <v>EO909</v>
          </cell>
          <cell r="C1191" t="str">
            <v>Emily</v>
          </cell>
          <cell r="D1191" t="str">
            <v>O’Hanlon</v>
          </cell>
          <cell r="E1191" t="str">
            <v>Barts</v>
          </cell>
          <cell r="F1191" t="str">
            <v>Barts</v>
          </cell>
          <cell r="G1191" t="str">
            <v>Female</v>
          </cell>
          <cell r="H1191" t="str">
            <v>Y</v>
          </cell>
          <cell r="I1191" t="str">
            <v>Student</v>
          </cell>
          <cell r="J1191">
            <v>0</v>
          </cell>
          <cell r="K1191" t="str">
            <v/>
          </cell>
          <cell r="L1191" t="str">
            <v>N</v>
          </cell>
          <cell r="M1191">
            <v>0</v>
          </cell>
          <cell r="N1191" t="str">
            <v/>
          </cell>
          <cell r="O1191" t="str">
            <v>N</v>
          </cell>
          <cell r="P1191">
            <v>0</v>
          </cell>
          <cell r="Q1191" t="str">
            <v/>
          </cell>
          <cell r="R1191" t="str">
            <v>N</v>
          </cell>
          <cell r="S1191">
            <v>0</v>
          </cell>
          <cell r="T1191" t="str">
            <v/>
          </cell>
          <cell r="U1191" t="str">
            <v>N</v>
          </cell>
          <cell r="V1191">
            <v>0</v>
          </cell>
          <cell r="W1191" t="str">
            <v/>
          </cell>
          <cell r="X1191" t="str">
            <v>N</v>
          </cell>
          <cell r="Y1191">
            <v>0</v>
          </cell>
          <cell r="Z1191">
            <v>0</v>
          </cell>
          <cell r="AA1191" t="b">
            <v>0</v>
          </cell>
          <cell r="AB1191" t="str">
            <v/>
          </cell>
          <cell r="AC1191" t="str">
            <v/>
          </cell>
          <cell r="AD1191" t="str">
            <v>EO909</v>
          </cell>
          <cell r="AE1191">
            <v>0</v>
          </cell>
          <cell r="AG1191">
            <v>603</v>
          </cell>
          <cell r="AH1191" t="str">
            <v>EO909</v>
          </cell>
        </row>
        <row r="1192">
          <cell r="B1192" t="str">
            <v>ML249</v>
          </cell>
          <cell r="C1192" t="str">
            <v>Mathilde</v>
          </cell>
          <cell r="D1192" t="str">
            <v>Lund</v>
          </cell>
          <cell r="E1192" t="str">
            <v>KCL</v>
          </cell>
          <cell r="F1192" t="str">
            <v>King's</v>
          </cell>
          <cell r="G1192" t="str">
            <v>Female</v>
          </cell>
          <cell r="H1192" t="str">
            <v>N</v>
          </cell>
          <cell r="I1192" t="str">
            <v>Student</v>
          </cell>
          <cell r="J1192">
            <v>0</v>
          </cell>
          <cell r="K1192" t="str">
            <v/>
          </cell>
          <cell r="L1192" t="str">
            <v>N</v>
          </cell>
          <cell r="M1192">
            <v>0</v>
          </cell>
          <cell r="N1192" t="str">
            <v/>
          </cell>
          <cell r="O1192" t="str">
            <v>N</v>
          </cell>
          <cell r="P1192">
            <v>0</v>
          </cell>
          <cell r="Q1192" t="str">
            <v/>
          </cell>
          <cell r="R1192" t="str">
            <v>N</v>
          </cell>
          <cell r="S1192">
            <v>0</v>
          </cell>
          <cell r="T1192" t="str">
            <v/>
          </cell>
          <cell r="U1192" t="str">
            <v>N</v>
          </cell>
          <cell r="V1192">
            <v>0</v>
          </cell>
          <cell r="W1192" t="str">
            <v/>
          </cell>
          <cell r="X1192" t="str">
            <v>N</v>
          </cell>
          <cell r="Y1192">
            <v>0</v>
          </cell>
          <cell r="Z1192">
            <v>0</v>
          </cell>
          <cell r="AA1192" t="b">
            <v>0</v>
          </cell>
          <cell r="AB1192" t="str">
            <v/>
          </cell>
          <cell r="AC1192" t="str">
            <v/>
          </cell>
          <cell r="AD1192" t="str">
            <v>ML249</v>
          </cell>
          <cell r="AE1192">
            <v>0</v>
          </cell>
          <cell r="AG1192">
            <v>604</v>
          </cell>
          <cell r="AH1192" t="str">
            <v>ML249</v>
          </cell>
        </row>
        <row r="1193">
          <cell r="B1193" t="str">
            <v>NR283</v>
          </cell>
          <cell r="C1193" t="str">
            <v>Nandini</v>
          </cell>
          <cell r="D1193" t="str">
            <v>Rawat</v>
          </cell>
          <cell r="E1193" t="str">
            <v>Barts</v>
          </cell>
          <cell r="F1193" t="str">
            <v>Barts</v>
          </cell>
          <cell r="G1193" t="str">
            <v>Female</v>
          </cell>
          <cell r="H1193" t="str">
            <v>Y</v>
          </cell>
          <cell r="I1193" t="str">
            <v>Student</v>
          </cell>
          <cell r="J1193">
            <v>0</v>
          </cell>
          <cell r="K1193" t="str">
            <v/>
          </cell>
          <cell r="L1193" t="str">
            <v>N</v>
          </cell>
          <cell r="M1193">
            <v>0</v>
          </cell>
          <cell r="N1193" t="str">
            <v/>
          </cell>
          <cell r="O1193" t="str">
            <v>N</v>
          </cell>
          <cell r="P1193">
            <v>0</v>
          </cell>
          <cell r="Q1193" t="str">
            <v/>
          </cell>
          <cell r="R1193" t="str">
            <v>N</v>
          </cell>
          <cell r="S1193">
            <v>0</v>
          </cell>
          <cell r="T1193" t="str">
            <v/>
          </cell>
          <cell r="U1193" t="str">
            <v>N</v>
          </cell>
          <cell r="V1193">
            <v>0</v>
          </cell>
          <cell r="W1193" t="str">
            <v/>
          </cell>
          <cell r="X1193" t="str">
            <v>N</v>
          </cell>
          <cell r="Y1193">
            <v>0</v>
          </cell>
          <cell r="Z1193">
            <v>0</v>
          </cell>
          <cell r="AA1193" t="b">
            <v>0</v>
          </cell>
          <cell r="AB1193" t="str">
            <v/>
          </cell>
          <cell r="AC1193" t="str">
            <v/>
          </cell>
          <cell r="AD1193" t="str">
            <v>NR283</v>
          </cell>
          <cell r="AE1193">
            <v>0</v>
          </cell>
          <cell r="AG1193">
            <v>605</v>
          </cell>
          <cell r="AH1193" t="str">
            <v>NR283</v>
          </cell>
        </row>
        <row r="1194">
          <cell r="B1194" t="str">
            <v>JW498</v>
          </cell>
          <cell r="C1194" t="str">
            <v>Joseph</v>
          </cell>
          <cell r="D1194" t="str">
            <v>Worsley</v>
          </cell>
          <cell r="E1194" t="str">
            <v>LSE</v>
          </cell>
          <cell r="F1194" t="str">
            <v>LSE</v>
          </cell>
          <cell r="G1194" t="str">
            <v>Male</v>
          </cell>
          <cell r="H1194" t="str">
            <v>N</v>
          </cell>
          <cell r="I1194" t="str">
            <v>Student</v>
          </cell>
          <cell r="J1194">
            <v>0</v>
          </cell>
          <cell r="K1194" t="str">
            <v/>
          </cell>
          <cell r="L1194" t="str">
            <v>N</v>
          </cell>
          <cell r="M1194">
            <v>0</v>
          </cell>
          <cell r="N1194" t="str">
            <v/>
          </cell>
          <cell r="O1194" t="str">
            <v>N</v>
          </cell>
          <cell r="P1194">
            <v>0</v>
          </cell>
          <cell r="Q1194" t="str">
            <v/>
          </cell>
          <cell r="R1194" t="str">
            <v>N</v>
          </cell>
          <cell r="S1194">
            <v>0</v>
          </cell>
          <cell r="T1194" t="str">
            <v/>
          </cell>
          <cell r="U1194" t="str">
            <v>N</v>
          </cell>
          <cell r="V1194">
            <v>0</v>
          </cell>
          <cell r="W1194" t="str">
            <v/>
          </cell>
          <cell r="X1194" t="str">
            <v>N</v>
          </cell>
          <cell r="Y1194">
            <v>0</v>
          </cell>
          <cell r="Z1194">
            <v>0</v>
          </cell>
          <cell r="AA1194">
            <v>0</v>
          </cell>
          <cell r="AB1194">
            <v>115</v>
          </cell>
          <cell r="AC1194">
            <v>803</v>
          </cell>
          <cell r="AD1194" t="str">
            <v>JW498</v>
          </cell>
          <cell r="AE1194" t="b">
            <v>0</v>
          </cell>
          <cell r="AG1194" t="str">
            <v/>
          </cell>
          <cell r="AH1194" t="str">
            <v>JW498</v>
          </cell>
        </row>
        <row r="1195">
          <cell r="B1195" t="str">
            <v>AC779</v>
          </cell>
          <cell r="C1195" t="str">
            <v>Alexander</v>
          </cell>
          <cell r="D1195" t="str">
            <v>Clegg</v>
          </cell>
          <cell r="E1195" t="str">
            <v>Brunel</v>
          </cell>
          <cell r="F1195" t="str">
            <v>Brunel</v>
          </cell>
          <cell r="G1195" t="str">
            <v>Male</v>
          </cell>
          <cell r="H1195" t="str">
            <v>N</v>
          </cell>
          <cell r="I1195" t="str">
            <v>Student</v>
          </cell>
          <cell r="J1195">
            <v>0</v>
          </cell>
          <cell r="K1195" t="str">
            <v/>
          </cell>
          <cell r="L1195" t="str">
            <v>N</v>
          </cell>
          <cell r="M1195">
            <v>0</v>
          </cell>
          <cell r="N1195" t="str">
            <v/>
          </cell>
          <cell r="O1195" t="str">
            <v>N</v>
          </cell>
          <cell r="P1195">
            <v>0</v>
          </cell>
          <cell r="Q1195" t="str">
            <v/>
          </cell>
          <cell r="R1195" t="str">
            <v>N</v>
          </cell>
          <cell r="S1195">
            <v>0</v>
          </cell>
          <cell r="T1195" t="str">
            <v/>
          </cell>
          <cell r="U1195" t="str">
            <v>N</v>
          </cell>
          <cell r="V1195">
            <v>0</v>
          </cell>
          <cell r="W1195" t="str">
            <v/>
          </cell>
          <cell r="X1195" t="str">
            <v>N</v>
          </cell>
          <cell r="Y1195">
            <v>0</v>
          </cell>
          <cell r="Z1195">
            <v>0</v>
          </cell>
          <cell r="AA1195">
            <v>0</v>
          </cell>
          <cell r="AB1195">
            <v>115</v>
          </cell>
          <cell r="AC1195">
            <v>804</v>
          </cell>
          <cell r="AD1195" t="str">
            <v>AC779</v>
          </cell>
          <cell r="AE1195" t="b">
            <v>0</v>
          </cell>
          <cell r="AG1195" t="str">
            <v/>
          </cell>
          <cell r="AH1195" t="str">
            <v>AC779</v>
          </cell>
        </row>
        <row r="1196">
          <cell r="B1196" t="str">
            <v>JC750</v>
          </cell>
          <cell r="C1196" t="str">
            <v>Joel</v>
          </cell>
          <cell r="D1196" t="str">
            <v>Coll Ferrer</v>
          </cell>
          <cell r="E1196" t="str">
            <v>UofL</v>
          </cell>
          <cell r="F1196" t="str">
            <v>UofL</v>
          </cell>
          <cell r="G1196" t="str">
            <v>Male</v>
          </cell>
          <cell r="H1196" t="str">
            <v>N</v>
          </cell>
          <cell r="I1196" t="str">
            <v>Student</v>
          </cell>
          <cell r="J1196">
            <v>0</v>
          </cell>
          <cell r="K1196" t="str">
            <v/>
          </cell>
          <cell r="L1196" t="str">
            <v>N</v>
          </cell>
          <cell r="M1196">
            <v>0</v>
          </cell>
          <cell r="N1196" t="str">
            <v/>
          </cell>
          <cell r="O1196" t="str">
            <v>N</v>
          </cell>
          <cell r="P1196">
            <v>0</v>
          </cell>
          <cell r="Q1196" t="str">
            <v/>
          </cell>
          <cell r="R1196" t="str">
            <v>N</v>
          </cell>
          <cell r="S1196">
            <v>0</v>
          </cell>
          <cell r="T1196" t="str">
            <v/>
          </cell>
          <cell r="U1196" t="str">
            <v>N</v>
          </cell>
          <cell r="V1196">
            <v>0</v>
          </cell>
          <cell r="W1196" t="str">
            <v/>
          </cell>
          <cell r="X1196" t="str">
            <v>N</v>
          </cell>
          <cell r="Y1196">
            <v>0</v>
          </cell>
          <cell r="Z1196">
            <v>0</v>
          </cell>
          <cell r="AA1196">
            <v>0</v>
          </cell>
          <cell r="AB1196">
            <v>115</v>
          </cell>
          <cell r="AC1196">
            <v>805</v>
          </cell>
          <cell r="AD1196" t="str">
            <v>JC750</v>
          </cell>
          <cell r="AE1196" t="b">
            <v>0</v>
          </cell>
          <cell r="AG1196" t="str">
            <v/>
          </cell>
          <cell r="AH1196" t="str">
            <v>JC750</v>
          </cell>
        </row>
        <row r="1197">
          <cell r="B1197" t="str">
            <v>RR644</v>
          </cell>
          <cell r="C1197" t="str">
            <v>Rafael </v>
          </cell>
          <cell r="D1197" t="str">
            <v>Rato</v>
          </cell>
          <cell r="E1197" t="str">
            <v>Middlesex</v>
          </cell>
          <cell r="F1197" t="str">
            <v>Middlesex</v>
          </cell>
          <cell r="G1197" t="str">
            <v>Male</v>
          </cell>
          <cell r="H1197" t="str">
            <v>N</v>
          </cell>
          <cell r="I1197" t="str">
            <v>Student</v>
          </cell>
          <cell r="J1197">
            <v>0</v>
          </cell>
          <cell r="K1197" t="str">
            <v/>
          </cell>
          <cell r="L1197" t="str">
            <v>N</v>
          </cell>
          <cell r="M1197">
            <v>0</v>
          </cell>
          <cell r="N1197" t="str">
            <v/>
          </cell>
          <cell r="O1197" t="str">
            <v>N</v>
          </cell>
          <cell r="P1197">
            <v>0</v>
          </cell>
          <cell r="Q1197" t="str">
            <v/>
          </cell>
          <cell r="R1197" t="str">
            <v>N</v>
          </cell>
          <cell r="S1197">
            <v>0</v>
          </cell>
          <cell r="T1197" t="str">
            <v/>
          </cell>
          <cell r="U1197" t="str">
            <v>N</v>
          </cell>
          <cell r="V1197">
            <v>0</v>
          </cell>
          <cell r="W1197" t="str">
            <v/>
          </cell>
          <cell r="X1197" t="str">
            <v>N</v>
          </cell>
          <cell r="Y1197">
            <v>0</v>
          </cell>
          <cell r="Z1197">
            <v>0</v>
          </cell>
          <cell r="AA1197">
            <v>0</v>
          </cell>
          <cell r="AB1197">
            <v>115</v>
          </cell>
          <cell r="AC1197">
            <v>806</v>
          </cell>
          <cell r="AD1197" t="str">
            <v>RR644</v>
          </cell>
          <cell r="AE1197" t="b">
            <v>0</v>
          </cell>
          <cell r="AG1197" t="str">
            <v/>
          </cell>
          <cell r="AH1197" t="str">
            <v>RR644</v>
          </cell>
        </row>
        <row r="1198">
          <cell r="B1198" t="str">
            <v>CB359</v>
          </cell>
          <cell r="C1198" t="str">
            <v>Chloe</v>
          </cell>
          <cell r="D1198" t="str">
            <v>Baker</v>
          </cell>
          <cell r="E1198" t="str">
            <v>Imperial</v>
          </cell>
          <cell r="F1198" t="str">
            <v>Imperial</v>
          </cell>
          <cell r="G1198" t="str">
            <v>Female</v>
          </cell>
          <cell r="H1198" t="str">
            <v>N</v>
          </cell>
          <cell r="I1198" t="str">
            <v>Student</v>
          </cell>
          <cell r="J1198">
            <v>0</v>
          </cell>
          <cell r="K1198" t="str">
            <v/>
          </cell>
          <cell r="L1198" t="str">
            <v>N</v>
          </cell>
          <cell r="M1198">
            <v>0</v>
          </cell>
          <cell r="N1198" t="str">
            <v/>
          </cell>
          <cell r="O1198" t="str">
            <v>N</v>
          </cell>
          <cell r="P1198">
            <v>0</v>
          </cell>
          <cell r="Q1198" t="str">
            <v/>
          </cell>
          <cell r="R1198" t="str">
            <v>N</v>
          </cell>
          <cell r="S1198">
            <v>0</v>
          </cell>
          <cell r="T1198" t="str">
            <v/>
          </cell>
          <cell r="U1198" t="str">
            <v>N</v>
          </cell>
          <cell r="V1198">
            <v>0</v>
          </cell>
          <cell r="W1198" t="str">
            <v/>
          </cell>
          <cell r="X1198" t="str">
            <v>N</v>
          </cell>
          <cell r="Y1198">
            <v>0</v>
          </cell>
          <cell r="Z1198">
            <v>0</v>
          </cell>
          <cell r="AA1198" t="b">
            <v>0</v>
          </cell>
          <cell r="AB1198" t="str">
            <v/>
          </cell>
          <cell r="AC1198" t="str">
            <v/>
          </cell>
          <cell r="AD1198" t="str">
            <v>CB359</v>
          </cell>
          <cell r="AE1198">
            <v>0</v>
          </cell>
          <cell r="AG1198">
            <v>606</v>
          </cell>
          <cell r="AH1198" t="str">
            <v>CB359</v>
          </cell>
        </row>
        <row r="1199">
          <cell r="B1199" t="str">
            <v>MC554</v>
          </cell>
          <cell r="C1199" t="str">
            <v>Michael</v>
          </cell>
          <cell r="D1199" t="str">
            <v>Crone</v>
          </cell>
          <cell r="E1199" t="str">
            <v>Imperial</v>
          </cell>
          <cell r="F1199" t="str">
            <v>Imperial</v>
          </cell>
          <cell r="G1199" t="str">
            <v>Male</v>
          </cell>
          <cell r="H1199" t="str">
            <v>N</v>
          </cell>
          <cell r="I1199" t="str">
            <v>Student</v>
          </cell>
          <cell r="J1199">
            <v>0</v>
          </cell>
          <cell r="K1199" t="str">
            <v/>
          </cell>
          <cell r="L1199" t="str">
            <v>N</v>
          </cell>
          <cell r="M1199">
            <v>0</v>
          </cell>
          <cell r="N1199" t="str">
            <v/>
          </cell>
          <cell r="O1199" t="str">
            <v>N</v>
          </cell>
          <cell r="P1199">
            <v>0</v>
          </cell>
          <cell r="Q1199" t="str">
            <v/>
          </cell>
          <cell r="R1199" t="str">
            <v>N</v>
          </cell>
          <cell r="S1199">
            <v>0</v>
          </cell>
          <cell r="T1199" t="str">
            <v/>
          </cell>
          <cell r="U1199" t="str">
            <v>N</v>
          </cell>
          <cell r="V1199">
            <v>0</v>
          </cell>
          <cell r="W1199" t="str">
            <v/>
          </cell>
          <cell r="X1199" t="str">
            <v>N</v>
          </cell>
          <cell r="Y1199">
            <v>0</v>
          </cell>
          <cell r="Z1199">
            <v>0</v>
          </cell>
          <cell r="AA1199">
            <v>0</v>
          </cell>
          <cell r="AB1199">
            <v>115</v>
          </cell>
          <cell r="AC1199">
            <v>807</v>
          </cell>
          <cell r="AD1199" t="str">
            <v>MC554</v>
          </cell>
          <cell r="AE1199" t="b">
            <v>0</v>
          </cell>
          <cell r="AG1199" t="str">
            <v/>
          </cell>
          <cell r="AH1199" t="str">
            <v>MC554</v>
          </cell>
        </row>
        <row r="1200">
          <cell r="B1200" t="str">
            <v>Ra983</v>
          </cell>
          <cell r="C1200" t="str">
            <v>Romèo Chris-collins </v>
          </cell>
          <cell r="D1200" t="str">
            <v>ahouzan</v>
          </cell>
          <cell r="E1200" t="str">
            <v>Middlesex</v>
          </cell>
          <cell r="F1200" t="str">
            <v>Middlesex</v>
          </cell>
          <cell r="G1200" t="str">
            <v>Male</v>
          </cell>
          <cell r="H1200" t="str">
            <v>N</v>
          </cell>
          <cell r="I1200" t="str">
            <v>Student</v>
          </cell>
          <cell r="J1200">
            <v>0</v>
          </cell>
          <cell r="K1200" t="str">
            <v/>
          </cell>
          <cell r="L1200" t="str">
            <v>N</v>
          </cell>
          <cell r="M1200">
            <v>0</v>
          </cell>
          <cell r="N1200" t="str">
            <v/>
          </cell>
          <cell r="O1200" t="str">
            <v>N</v>
          </cell>
          <cell r="P1200">
            <v>0</v>
          </cell>
          <cell r="Q1200" t="str">
            <v/>
          </cell>
          <cell r="R1200" t="str">
            <v>N</v>
          </cell>
          <cell r="S1200">
            <v>0</v>
          </cell>
          <cell r="T1200" t="str">
            <v/>
          </cell>
          <cell r="U1200" t="str">
            <v>N</v>
          </cell>
          <cell r="V1200">
            <v>0</v>
          </cell>
          <cell r="W1200" t="str">
            <v/>
          </cell>
          <cell r="X1200" t="str">
            <v>N</v>
          </cell>
          <cell r="Y1200">
            <v>0</v>
          </cell>
          <cell r="Z1200">
            <v>0</v>
          </cell>
          <cell r="AA1200">
            <v>0</v>
          </cell>
          <cell r="AB1200">
            <v>115</v>
          </cell>
          <cell r="AC1200">
            <v>808</v>
          </cell>
          <cell r="AD1200" t="str">
            <v>Ra983</v>
          </cell>
          <cell r="AE1200" t="b">
            <v>0</v>
          </cell>
          <cell r="AG1200" t="str">
            <v/>
          </cell>
          <cell r="AH1200" t="str">
            <v>Ra983</v>
          </cell>
        </row>
        <row r="1201">
          <cell r="B1201" t="str">
            <v>IL541</v>
          </cell>
          <cell r="C1201" t="str">
            <v>Isabella</v>
          </cell>
          <cell r="D1201" t="str">
            <v>Lee</v>
          </cell>
          <cell r="E1201" t="str">
            <v>St Georges</v>
          </cell>
          <cell r="F1201" t="str">
            <v>St George's</v>
          </cell>
          <cell r="G1201" t="str">
            <v>Female</v>
          </cell>
          <cell r="H1201" t="str">
            <v>Y</v>
          </cell>
          <cell r="I1201" t="str">
            <v>Student</v>
          </cell>
          <cell r="J1201">
            <v>0</v>
          </cell>
          <cell r="K1201" t="str">
            <v/>
          </cell>
          <cell r="L1201" t="str">
            <v>N</v>
          </cell>
          <cell r="M1201">
            <v>0</v>
          </cell>
          <cell r="N1201" t="str">
            <v/>
          </cell>
          <cell r="O1201" t="str">
            <v>N</v>
          </cell>
          <cell r="P1201">
            <v>0</v>
          </cell>
          <cell r="Q1201" t="str">
            <v/>
          </cell>
          <cell r="R1201" t="str">
            <v>N</v>
          </cell>
          <cell r="S1201">
            <v>0</v>
          </cell>
          <cell r="T1201" t="str">
            <v/>
          </cell>
          <cell r="U1201" t="str">
            <v>N</v>
          </cell>
          <cell r="V1201">
            <v>0</v>
          </cell>
          <cell r="W1201" t="str">
            <v/>
          </cell>
          <cell r="X1201" t="str">
            <v>N</v>
          </cell>
          <cell r="Y1201">
            <v>0</v>
          </cell>
          <cell r="Z1201">
            <v>0</v>
          </cell>
          <cell r="AA1201" t="b">
            <v>0</v>
          </cell>
          <cell r="AB1201" t="str">
            <v/>
          </cell>
          <cell r="AC1201" t="str">
            <v/>
          </cell>
          <cell r="AD1201" t="str">
            <v>IL541</v>
          </cell>
          <cell r="AE1201">
            <v>0</v>
          </cell>
          <cell r="AG1201">
            <v>607</v>
          </cell>
          <cell r="AH1201" t="str">
            <v>IL541</v>
          </cell>
        </row>
        <row r="1202">
          <cell r="B1202" t="str">
            <v>DM909</v>
          </cell>
          <cell r="C1202" t="str">
            <v>Daniel</v>
          </cell>
          <cell r="D1202" t="str">
            <v>Mulryan</v>
          </cell>
          <cell r="E1202" t="str">
            <v>Imperial</v>
          </cell>
          <cell r="F1202" t="str">
            <v>Imperial</v>
          </cell>
          <cell r="G1202" t="str">
            <v>Male</v>
          </cell>
          <cell r="H1202" t="str">
            <v>N</v>
          </cell>
          <cell r="I1202" t="str">
            <v>Student</v>
          </cell>
          <cell r="J1202">
            <v>0</v>
          </cell>
          <cell r="K1202" t="str">
            <v/>
          </cell>
          <cell r="L1202" t="str">
            <v>N</v>
          </cell>
          <cell r="M1202">
            <v>0</v>
          </cell>
          <cell r="N1202" t="str">
            <v/>
          </cell>
          <cell r="O1202" t="str">
            <v>N</v>
          </cell>
          <cell r="P1202">
            <v>0</v>
          </cell>
          <cell r="Q1202" t="str">
            <v/>
          </cell>
          <cell r="R1202" t="str">
            <v>N</v>
          </cell>
          <cell r="S1202">
            <v>0</v>
          </cell>
          <cell r="T1202" t="str">
            <v/>
          </cell>
          <cell r="U1202" t="str">
            <v>N</v>
          </cell>
          <cell r="V1202">
            <v>0</v>
          </cell>
          <cell r="W1202" t="str">
            <v/>
          </cell>
          <cell r="X1202" t="str">
            <v>N</v>
          </cell>
          <cell r="Y1202">
            <v>0</v>
          </cell>
          <cell r="Z1202">
            <v>0</v>
          </cell>
          <cell r="AA1202">
            <v>0</v>
          </cell>
          <cell r="AB1202">
            <v>115</v>
          </cell>
          <cell r="AC1202">
            <v>809</v>
          </cell>
          <cell r="AD1202" t="str">
            <v>DM909</v>
          </cell>
          <cell r="AE1202" t="b">
            <v>0</v>
          </cell>
          <cell r="AG1202" t="str">
            <v/>
          </cell>
          <cell r="AH1202" t="str">
            <v>DM909</v>
          </cell>
        </row>
        <row r="1203">
          <cell r="B1203" t="str">
            <v>MB624</v>
          </cell>
          <cell r="C1203" t="str">
            <v>Mahmoud</v>
          </cell>
          <cell r="D1203" t="str">
            <v>Barrie </v>
          </cell>
          <cell r="E1203" t="str">
            <v>Imperial</v>
          </cell>
          <cell r="F1203" t="str">
            <v>Imperial</v>
          </cell>
          <cell r="G1203" t="str">
            <v>Male</v>
          </cell>
          <cell r="H1203" t="str">
            <v>N</v>
          </cell>
          <cell r="I1203" t="str">
            <v>Student</v>
          </cell>
          <cell r="J1203">
            <v>0</v>
          </cell>
          <cell r="K1203" t="str">
            <v/>
          </cell>
          <cell r="L1203" t="str">
            <v>N</v>
          </cell>
          <cell r="M1203">
            <v>0</v>
          </cell>
          <cell r="N1203" t="str">
            <v/>
          </cell>
          <cell r="O1203" t="str">
            <v>N</v>
          </cell>
          <cell r="P1203">
            <v>0</v>
          </cell>
          <cell r="Q1203" t="str">
            <v/>
          </cell>
          <cell r="R1203" t="str">
            <v>N</v>
          </cell>
          <cell r="S1203">
            <v>0</v>
          </cell>
          <cell r="T1203" t="str">
            <v/>
          </cell>
          <cell r="U1203" t="str">
            <v>N</v>
          </cell>
          <cell r="V1203">
            <v>0</v>
          </cell>
          <cell r="W1203" t="str">
            <v/>
          </cell>
          <cell r="X1203" t="str">
            <v>N</v>
          </cell>
          <cell r="Y1203">
            <v>0</v>
          </cell>
          <cell r="Z1203">
            <v>0</v>
          </cell>
          <cell r="AA1203">
            <v>0</v>
          </cell>
          <cell r="AB1203">
            <v>115</v>
          </cell>
          <cell r="AC1203">
            <v>810</v>
          </cell>
          <cell r="AD1203" t="str">
            <v>MB624</v>
          </cell>
          <cell r="AE1203" t="b">
            <v>0</v>
          </cell>
          <cell r="AG1203" t="str">
            <v/>
          </cell>
          <cell r="AH1203" t="str">
            <v>MB624</v>
          </cell>
        </row>
        <row r="1204">
          <cell r="B1204" t="str">
            <v>CA120</v>
          </cell>
          <cell r="C1204" t="str">
            <v>Camille</v>
          </cell>
          <cell r="D1204" t="str">
            <v>Aragon</v>
          </cell>
          <cell r="E1204" t="str">
            <v>KCL</v>
          </cell>
          <cell r="F1204" t="str">
            <v>King's</v>
          </cell>
          <cell r="G1204" t="str">
            <v>Male</v>
          </cell>
          <cell r="H1204" t="str">
            <v>N</v>
          </cell>
          <cell r="I1204" t="str">
            <v>Student</v>
          </cell>
          <cell r="J1204">
            <v>0</v>
          </cell>
          <cell r="K1204" t="str">
            <v/>
          </cell>
          <cell r="L1204" t="str">
            <v>N</v>
          </cell>
          <cell r="M1204">
            <v>0</v>
          </cell>
          <cell r="N1204" t="str">
            <v/>
          </cell>
          <cell r="O1204" t="str">
            <v>N</v>
          </cell>
          <cell r="P1204">
            <v>0</v>
          </cell>
          <cell r="Q1204" t="str">
            <v/>
          </cell>
          <cell r="R1204" t="str">
            <v>N</v>
          </cell>
          <cell r="S1204">
            <v>0</v>
          </cell>
          <cell r="T1204" t="str">
            <v/>
          </cell>
          <cell r="U1204" t="str">
            <v>N</v>
          </cell>
          <cell r="V1204">
            <v>0</v>
          </cell>
          <cell r="W1204" t="str">
            <v/>
          </cell>
          <cell r="X1204" t="str">
            <v>N</v>
          </cell>
          <cell r="Y1204">
            <v>0</v>
          </cell>
          <cell r="Z1204">
            <v>0</v>
          </cell>
          <cell r="AA1204">
            <v>0</v>
          </cell>
          <cell r="AB1204">
            <v>115</v>
          </cell>
          <cell r="AC1204">
            <v>811</v>
          </cell>
          <cell r="AD1204" t="str">
            <v>CA120</v>
          </cell>
          <cell r="AE1204" t="b">
            <v>0</v>
          </cell>
          <cell r="AG1204" t="str">
            <v/>
          </cell>
          <cell r="AH1204" t="str">
            <v>CA120</v>
          </cell>
        </row>
        <row r="1205">
          <cell r="B1205" t="str">
            <v>WE570</v>
          </cell>
          <cell r="C1205" t="str">
            <v>William</v>
          </cell>
          <cell r="D1205" t="str">
            <v>Eyre</v>
          </cell>
          <cell r="E1205" t="str">
            <v>LSE</v>
          </cell>
          <cell r="F1205" t="str">
            <v>LSE</v>
          </cell>
          <cell r="G1205" t="str">
            <v>Male</v>
          </cell>
          <cell r="H1205" t="str">
            <v>N</v>
          </cell>
          <cell r="I1205" t="str">
            <v>Student</v>
          </cell>
          <cell r="J1205">
            <v>0</v>
          </cell>
          <cell r="K1205" t="str">
            <v/>
          </cell>
          <cell r="L1205" t="str">
            <v>N</v>
          </cell>
          <cell r="M1205">
            <v>0</v>
          </cell>
          <cell r="N1205" t="str">
            <v/>
          </cell>
          <cell r="O1205" t="str">
            <v>N</v>
          </cell>
          <cell r="P1205">
            <v>0</v>
          </cell>
          <cell r="Q1205" t="str">
            <v/>
          </cell>
          <cell r="R1205" t="str">
            <v>N</v>
          </cell>
          <cell r="S1205">
            <v>0</v>
          </cell>
          <cell r="T1205" t="str">
            <v/>
          </cell>
          <cell r="U1205" t="str">
            <v>N</v>
          </cell>
          <cell r="V1205">
            <v>0</v>
          </cell>
          <cell r="W1205" t="str">
            <v/>
          </cell>
          <cell r="X1205" t="str">
            <v>N</v>
          </cell>
          <cell r="Y1205">
            <v>0</v>
          </cell>
          <cell r="Z1205">
            <v>0</v>
          </cell>
          <cell r="AA1205">
            <v>0</v>
          </cell>
          <cell r="AB1205">
            <v>115</v>
          </cell>
          <cell r="AC1205">
            <v>812</v>
          </cell>
          <cell r="AD1205" t="str">
            <v>WE570</v>
          </cell>
          <cell r="AE1205" t="b">
            <v>0</v>
          </cell>
          <cell r="AG1205" t="str">
            <v/>
          </cell>
          <cell r="AH1205" t="str">
            <v>WE570</v>
          </cell>
        </row>
        <row r="1206">
          <cell r="B1206" t="str">
            <v>FS184</v>
          </cell>
          <cell r="C1206" t="str">
            <v>Faiz</v>
          </cell>
          <cell r="D1206" t="str">
            <v>Salim</v>
          </cell>
          <cell r="E1206" t="str">
            <v>Imperial</v>
          </cell>
          <cell r="F1206" t="str">
            <v>Imperial</v>
          </cell>
          <cell r="G1206" t="str">
            <v>Male</v>
          </cell>
          <cell r="H1206" t="str">
            <v>N</v>
          </cell>
          <cell r="I1206" t="str">
            <v>Student</v>
          </cell>
          <cell r="J1206">
            <v>0</v>
          </cell>
          <cell r="K1206" t="str">
            <v/>
          </cell>
          <cell r="L1206" t="str">
            <v>N</v>
          </cell>
          <cell r="M1206">
            <v>0</v>
          </cell>
          <cell r="N1206" t="str">
            <v/>
          </cell>
          <cell r="O1206" t="str">
            <v>N</v>
          </cell>
          <cell r="P1206">
            <v>0</v>
          </cell>
          <cell r="Q1206" t="str">
            <v/>
          </cell>
          <cell r="R1206" t="str">
            <v>N</v>
          </cell>
          <cell r="S1206">
            <v>0</v>
          </cell>
          <cell r="T1206" t="str">
            <v/>
          </cell>
          <cell r="U1206" t="str">
            <v>N</v>
          </cell>
          <cell r="V1206">
            <v>0</v>
          </cell>
          <cell r="W1206" t="str">
            <v/>
          </cell>
          <cell r="X1206" t="str">
            <v>N</v>
          </cell>
          <cell r="Y1206">
            <v>0</v>
          </cell>
          <cell r="Z1206">
            <v>0</v>
          </cell>
          <cell r="AA1206">
            <v>0</v>
          </cell>
          <cell r="AB1206">
            <v>115</v>
          </cell>
          <cell r="AC1206">
            <v>813</v>
          </cell>
          <cell r="AD1206" t="str">
            <v>FS184</v>
          </cell>
          <cell r="AE1206" t="b">
            <v>0</v>
          </cell>
          <cell r="AG1206" t="str">
            <v/>
          </cell>
          <cell r="AH1206" t="str">
            <v>FS184</v>
          </cell>
        </row>
        <row r="1207">
          <cell r="B1207" t="str">
            <v>WB739</v>
          </cell>
          <cell r="C1207" t="str">
            <v>William</v>
          </cell>
          <cell r="D1207" t="str">
            <v>Boutwood</v>
          </cell>
          <cell r="E1207" t="str">
            <v>SMU</v>
          </cell>
          <cell r="F1207" t="str">
            <v>SMU</v>
          </cell>
          <cell r="G1207" t="str">
            <v>Male</v>
          </cell>
          <cell r="H1207" t="str">
            <v>N</v>
          </cell>
          <cell r="I1207" t="str">
            <v>Student</v>
          </cell>
          <cell r="J1207">
            <v>0</v>
          </cell>
          <cell r="K1207" t="str">
            <v/>
          </cell>
          <cell r="L1207" t="str">
            <v>N</v>
          </cell>
          <cell r="M1207">
            <v>0</v>
          </cell>
          <cell r="N1207" t="str">
            <v/>
          </cell>
          <cell r="O1207" t="str">
            <v>N</v>
          </cell>
          <cell r="P1207">
            <v>0</v>
          </cell>
          <cell r="Q1207" t="str">
            <v/>
          </cell>
          <cell r="R1207" t="str">
            <v>N</v>
          </cell>
          <cell r="S1207">
            <v>0</v>
          </cell>
          <cell r="T1207" t="str">
            <v/>
          </cell>
          <cell r="U1207" t="str">
            <v>N</v>
          </cell>
          <cell r="V1207">
            <v>0</v>
          </cell>
          <cell r="W1207" t="str">
            <v/>
          </cell>
          <cell r="X1207" t="str">
            <v>N</v>
          </cell>
          <cell r="Y1207">
            <v>0</v>
          </cell>
          <cell r="Z1207">
            <v>0</v>
          </cell>
          <cell r="AA1207">
            <v>0</v>
          </cell>
          <cell r="AB1207">
            <v>115</v>
          </cell>
          <cell r="AC1207">
            <v>814</v>
          </cell>
          <cell r="AD1207" t="str">
            <v>WB739</v>
          </cell>
          <cell r="AE1207" t="b">
            <v>0</v>
          </cell>
          <cell r="AG1207" t="str">
            <v/>
          </cell>
          <cell r="AH1207" t="str">
            <v>WB739</v>
          </cell>
        </row>
        <row r="1208">
          <cell r="B1208" t="str">
            <v>LH417</v>
          </cell>
          <cell r="C1208" t="str">
            <v>Laura</v>
          </cell>
          <cell r="D1208" t="str">
            <v>Humphreys</v>
          </cell>
          <cell r="E1208" t="str">
            <v>KCL</v>
          </cell>
          <cell r="F1208" t="str">
            <v>King's</v>
          </cell>
          <cell r="G1208" t="str">
            <v>Female</v>
          </cell>
          <cell r="H1208" t="str">
            <v>N</v>
          </cell>
          <cell r="I1208" t="str">
            <v>Student</v>
          </cell>
          <cell r="J1208">
            <v>0</v>
          </cell>
          <cell r="K1208" t="str">
            <v/>
          </cell>
          <cell r="L1208" t="str">
            <v>N</v>
          </cell>
          <cell r="M1208">
            <v>0</v>
          </cell>
          <cell r="N1208" t="str">
            <v/>
          </cell>
          <cell r="O1208" t="str">
            <v>N</v>
          </cell>
          <cell r="P1208">
            <v>0</v>
          </cell>
          <cell r="Q1208" t="str">
            <v/>
          </cell>
          <cell r="R1208" t="str">
            <v>N</v>
          </cell>
          <cell r="S1208">
            <v>0</v>
          </cell>
          <cell r="T1208" t="str">
            <v/>
          </cell>
          <cell r="U1208" t="str">
            <v>N</v>
          </cell>
          <cell r="V1208">
            <v>0</v>
          </cell>
          <cell r="W1208" t="str">
            <v/>
          </cell>
          <cell r="X1208" t="str">
            <v>N</v>
          </cell>
          <cell r="Y1208">
            <v>0</v>
          </cell>
          <cell r="Z1208">
            <v>0</v>
          </cell>
          <cell r="AA1208" t="b">
            <v>0</v>
          </cell>
          <cell r="AB1208" t="str">
            <v/>
          </cell>
          <cell r="AC1208" t="str">
            <v/>
          </cell>
          <cell r="AD1208" t="str">
            <v>LH417</v>
          </cell>
          <cell r="AE1208">
            <v>0</v>
          </cell>
          <cell r="AG1208">
            <v>608</v>
          </cell>
          <cell r="AH1208" t="str">
            <v>LH417</v>
          </cell>
        </row>
        <row r="1209">
          <cell r="B1209" t="str">
            <v>NR426</v>
          </cell>
          <cell r="C1209" t="str">
            <v>Nina</v>
          </cell>
          <cell r="D1209" t="str">
            <v>Rimsky</v>
          </cell>
          <cell r="E1209" t="str">
            <v>Imperial</v>
          </cell>
          <cell r="F1209" t="str">
            <v>Imperial</v>
          </cell>
          <cell r="G1209" t="str">
            <v>Female</v>
          </cell>
          <cell r="H1209" t="str">
            <v>N</v>
          </cell>
          <cell r="I1209" t="str">
            <v>Student</v>
          </cell>
          <cell r="J1209">
            <v>0</v>
          </cell>
          <cell r="K1209" t="str">
            <v/>
          </cell>
          <cell r="L1209" t="str">
            <v>N</v>
          </cell>
          <cell r="M1209">
            <v>0</v>
          </cell>
          <cell r="N1209" t="str">
            <v/>
          </cell>
          <cell r="O1209" t="str">
            <v>N</v>
          </cell>
          <cell r="P1209">
            <v>0</v>
          </cell>
          <cell r="Q1209" t="str">
            <v/>
          </cell>
          <cell r="R1209" t="str">
            <v>N</v>
          </cell>
          <cell r="S1209">
            <v>0</v>
          </cell>
          <cell r="T1209" t="str">
            <v/>
          </cell>
          <cell r="U1209" t="str">
            <v>N</v>
          </cell>
          <cell r="V1209">
            <v>0</v>
          </cell>
          <cell r="W1209" t="str">
            <v/>
          </cell>
          <cell r="X1209" t="str">
            <v>N</v>
          </cell>
          <cell r="Y1209">
            <v>0</v>
          </cell>
          <cell r="Z1209">
            <v>0</v>
          </cell>
          <cell r="AA1209" t="b">
            <v>0</v>
          </cell>
          <cell r="AB1209" t="str">
            <v/>
          </cell>
          <cell r="AC1209" t="str">
            <v/>
          </cell>
          <cell r="AD1209" t="str">
            <v>NR426</v>
          </cell>
          <cell r="AE1209">
            <v>0</v>
          </cell>
          <cell r="AG1209">
            <v>609</v>
          </cell>
          <cell r="AH1209" t="str">
            <v>NR426</v>
          </cell>
        </row>
        <row r="1210">
          <cell r="B1210" t="str">
            <v>KT762</v>
          </cell>
          <cell r="C1210" t="str">
            <v>Karina</v>
          </cell>
          <cell r="D1210" t="str">
            <v>Thornton</v>
          </cell>
          <cell r="E1210" t="str">
            <v>LSE</v>
          </cell>
          <cell r="F1210" t="str">
            <v>LSE</v>
          </cell>
          <cell r="G1210" t="str">
            <v>Female</v>
          </cell>
          <cell r="H1210" t="str">
            <v>N</v>
          </cell>
          <cell r="I1210" t="str">
            <v>Student</v>
          </cell>
          <cell r="J1210">
            <v>0</v>
          </cell>
          <cell r="K1210" t="str">
            <v/>
          </cell>
          <cell r="L1210" t="str">
            <v>N</v>
          </cell>
          <cell r="M1210">
            <v>0</v>
          </cell>
          <cell r="N1210" t="str">
            <v/>
          </cell>
          <cell r="O1210" t="str">
            <v>N</v>
          </cell>
          <cell r="P1210">
            <v>0</v>
          </cell>
          <cell r="Q1210" t="str">
            <v/>
          </cell>
          <cell r="R1210" t="str">
            <v>N</v>
          </cell>
          <cell r="S1210">
            <v>0</v>
          </cell>
          <cell r="T1210" t="str">
            <v/>
          </cell>
          <cell r="U1210" t="str">
            <v>N</v>
          </cell>
          <cell r="V1210">
            <v>0</v>
          </cell>
          <cell r="W1210" t="str">
            <v/>
          </cell>
          <cell r="X1210" t="str">
            <v>N</v>
          </cell>
          <cell r="Y1210">
            <v>0</v>
          </cell>
          <cell r="Z1210">
            <v>0</v>
          </cell>
          <cell r="AA1210" t="b">
            <v>0</v>
          </cell>
          <cell r="AB1210" t="str">
            <v/>
          </cell>
          <cell r="AC1210" t="str">
            <v/>
          </cell>
          <cell r="AD1210" t="str">
            <v>KT762</v>
          </cell>
          <cell r="AE1210">
            <v>0</v>
          </cell>
          <cell r="AG1210">
            <v>610</v>
          </cell>
          <cell r="AH1210" t="str">
            <v>KT762</v>
          </cell>
        </row>
        <row r="1211">
          <cell r="B1211" t="str">
            <v>Ed145</v>
          </cell>
          <cell r="C1211" t="str">
            <v>Evan</v>
          </cell>
          <cell r="D1211" t="str">
            <v>de Schrijver </v>
          </cell>
          <cell r="E1211" t="str">
            <v>UofL</v>
          </cell>
          <cell r="F1211" t="str">
            <v>UofL</v>
          </cell>
          <cell r="G1211" t="str">
            <v>Male</v>
          </cell>
          <cell r="H1211" t="str">
            <v>N</v>
          </cell>
          <cell r="I1211" t="str">
            <v>Student</v>
          </cell>
          <cell r="J1211">
            <v>0</v>
          </cell>
          <cell r="K1211" t="str">
            <v/>
          </cell>
          <cell r="L1211" t="str">
            <v>N</v>
          </cell>
          <cell r="M1211">
            <v>0</v>
          </cell>
          <cell r="N1211" t="str">
            <v/>
          </cell>
          <cell r="O1211" t="str">
            <v>N</v>
          </cell>
          <cell r="P1211">
            <v>0</v>
          </cell>
          <cell r="Q1211" t="str">
            <v/>
          </cell>
          <cell r="R1211" t="str">
            <v>N</v>
          </cell>
          <cell r="S1211">
            <v>0</v>
          </cell>
          <cell r="T1211" t="str">
            <v/>
          </cell>
          <cell r="U1211" t="str">
            <v>N</v>
          </cell>
          <cell r="V1211">
            <v>0</v>
          </cell>
          <cell r="W1211" t="str">
            <v/>
          </cell>
          <cell r="X1211" t="str">
            <v>N</v>
          </cell>
          <cell r="Y1211">
            <v>0</v>
          </cell>
          <cell r="Z1211">
            <v>0</v>
          </cell>
          <cell r="AA1211">
            <v>0</v>
          </cell>
          <cell r="AB1211">
            <v>115</v>
          </cell>
          <cell r="AC1211">
            <v>815</v>
          </cell>
          <cell r="AD1211" t="str">
            <v>Ed145</v>
          </cell>
          <cell r="AE1211" t="b">
            <v>0</v>
          </cell>
          <cell r="AG1211" t="str">
            <v/>
          </cell>
          <cell r="AH1211" t="str">
            <v>Ed145</v>
          </cell>
        </row>
        <row r="1212">
          <cell r="B1212" t="str">
            <v>SW290</v>
          </cell>
          <cell r="C1212" t="str">
            <v>Shay</v>
          </cell>
          <cell r="D1212" t="str">
            <v>Walpole</v>
          </cell>
          <cell r="E1212" t="str">
            <v>Essex</v>
          </cell>
          <cell r="F1212" t="str">
            <v>Essex</v>
          </cell>
          <cell r="G1212" t="str">
            <v>Male</v>
          </cell>
          <cell r="H1212" t="str">
            <v>N</v>
          </cell>
          <cell r="I1212" t="str">
            <v>Student</v>
          </cell>
          <cell r="J1212">
            <v>0</v>
          </cell>
          <cell r="K1212" t="str">
            <v/>
          </cell>
          <cell r="L1212" t="str">
            <v>N</v>
          </cell>
          <cell r="M1212">
            <v>0</v>
          </cell>
          <cell r="N1212" t="str">
            <v/>
          </cell>
          <cell r="O1212" t="str">
            <v>N</v>
          </cell>
          <cell r="P1212">
            <v>0</v>
          </cell>
          <cell r="Q1212" t="str">
            <v/>
          </cell>
          <cell r="R1212" t="str">
            <v>N</v>
          </cell>
          <cell r="S1212">
            <v>0</v>
          </cell>
          <cell r="T1212" t="str">
            <v/>
          </cell>
          <cell r="U1212" t="str">
            <v>N</v>
          </cell>
          <cell r="V1212">
            <v>0</v>
          </cell>
          <cell r="W1212" t="str">
            <v/>
          </cell>
          <cell r="X1212" t="str">
            <v>N</v>
          </cell>
          <cell r="Y1212">
            <v>0</v>
          </cell>
          <cell r="Z1212">
            <v>0</v>
          </cell>
          <cell r="AA1212">
            <v>0</v>
          </cell>
          <cell r="AB1212">
            <v>115</v>
          </cell>
          <cell r="AC1212">
            <v>816</v>
          </cell>
          <cell r="AD1212" t="str">
            <v>SW290</v>
          </cell>
          <cell r="AE1212" t="b">
            <v>0</v>
          </cell>
          <cell r="AG1212" t="str">
            <v/>
          </cell>
          <cell r="AH1212" t="str">
            <v>SW290</v>
          </cell>
        </row>
        <row r="1213">
          <cell r="B1213" t="str">
            <v>SS684</v>
          </cell>
          <cell r="C1213" t="str">
            <v>Saleh</v>
          </cell>
          <cell r="D1213" t="str">
            <v>Soomro</v>
          </cell>
          <cell r="E1213" t="str">
            <v>UCL</v>
          </cell>
          <cell r="F1213" t="str">
            <v>UCL</v>
          </cell>
          <cell r="G1213" t="str">
            <v>Male</v>
          </cell>
          <cell r="H1213" t="str">
            <v>N</v>
          </cell>
          <cell r="I1213" t="str">
            <v>Student</v>
          </cell>
          <cell r="J1213">
            <v>0</v>
          </cell>
          <cell r="K1213" t="str">
            <v/>
          </cell>
          <cell r="L1213" t="str">
            <v>N</v>
          </cell>
          <cell r="M1213">
            <v>0</v>
          </cell>
          <cell r="N1213" t="str">
            <v/>
          </cell>
          <cell r="O1213" t="str">
            <v>N</v>
          </cell>
          <cell r="P1213">
            <v>0</v>
          </cell>
          <cell r="Q1213" t="str">
            <v/>
          </cell>
          <cell r="R1213" t="str">
            <v>N</v>
          </cell>
          <cell r="S1213">
            <v>0</v>
          </cell>
          <cell r="T1213" t="str">
            <v/>
          </cell>
          <cell r="U1213" t="str">
            <v>N</v>
          </cell>
          <cell r="V1213">
            <v>0</v>
          </cell>
          <cell r="W1213" t="str">
            <v/>
          </cell>
          <cell r="X1213" t="str">
            <v>N</v>
          </cell>
          <cell r="Y1213">
            <v>0</v>
          </cell>
          <cell r="Z1213">
            <v>0</v>
          </cell>
          <cell r="AA1213">
            <v>0</v>
          </cell>
          <cell r="AB1213">
            <v>115</v>
          </cell>
          <cell r="AC1213">
            <v>817</v>
          </cell>
          <cell r="AD1213" t="str">
            <v>SS684</v>
          </cell>
          <cell r="AE1213" t="b">
            <v>0</v>
          </cell>
          <cell r="AG1213" t="str">
            <v/>
          </cell>
          <cell r="AH1213" t="str">
            <v>SS684</v>
          </cell>
        </row>
        <row r="1214">
          <cell r="B1214" t="str">
            <v>JB197</v>
          </cell>
          <cell r="C1214" t="str">
            <v>Jacob</v>
          </cell>
          <cell r="D1214" t="str">
            <v>Botterill</v>
          </cell>
          <cell r="E1214" t="str">
            <v>UCL</v>
          </cell>
          <cell r="F1214" t="str">
            <v>UCL</v>
          </cell>
          <cell r="G1214" t="str">
            <v>Male</v>
          </cell>
          <cell r="H1214" t="str">
            <v>N</v>
          </cell>
          <cell r="I1214" t="str">
            <v>Student</v>
          </cell>
          <cell r="J1214">
            <v>0</v>
          </cell>
          <cell r="K1214" t="str">
            <v/>
          </cell>
          <cell r="L1214" t="str">
            <v>N</v>
          </cell>
          <cell r="M1214">
            <v>0</v>
          </cell>
          <cell r="N1214" t="str">
            <v/>
          </cell>
          <cell r="O1214" t="str">
            <v>N</v>
          </cell>
          <cell r="P1214">
            <v>0</v>
          </cell>
          <cell r="Q1214" t="str">
            <v/>
          </cell>
          <cell r="R1214" t="str">
            <v>N</v>
          </cell>
          <cell r="S1214">
            <v>0</v>
          </cell>
          <cell r="T1214" t="str">
            <v/>
          </cell>
          <cell r="U1214" t="str">
            <v>N</v>
          </cell>
          <cell r="V1214">
            <v>0</v>
          </cell>
          <cell r="W1214" t="str">
            <v/>
          </cell>
          <cell r="X1214" t="str">
            <v>N</v>
          </cell>
          <cell r="Y1214">
            <v>0</v>
          </cell>
          <cell r="Z1214">
            <v>0</v>
          </cell>
          <cell r="AA1214">
            <v>0</v>
          </cell>
          <cell r="AB1214">
            <v>115</v>
          </cell>
          <cell r="AC1214">
            <v>818</v>
          </cell>
          <cell r="AD1214" t="str">
            <v>JB197</v>
          </cell>
          <cell r="AE1214" t="b">
            <v>0</v>
          </cell>
          <cell r="AG1214" t="str">
            <v/>
          </cell>
          <cell r="AH1214" t="str">
            <v>JB197</v>
          </cell>
        </row>
        <row r="1215">
          <cell r="B1215" t="str">
            <v>RM599</v>
          </cell>
          <cell r="C1215" t="str">
            <v>Robin</v>
          </cell>
          <cell r="D1215" t="str">
            <v>Mitchell</v>
          </cell>
          <cell r="E1215" t="str">
            <v>UCL</v>
          </cell>
          <cell r="F1215" t="str">
            <v>UCL</v>
          </cell>
          <cell r="G1215" t="str">
            <v>Male</v>
          </cell>
          <cell r="H1215" t="str">
            <v>N</v>
          </cell>
          <cell r="I1215" t="str">
            <v>Student</v>
          </cell>
          <cell r="J1215">
            <v>0</v>
          </cell>
          <cell r="K1215" t="str">
            <v/>
          </cell>
          <cell r="L1215" t="str">
            <v>N</v>
          </cell>
          <cell r="M1215">
            <v>0</v>
          </cell>
          <cell r="N1215" t="str">
            <v/>
          </cell>
          <cell r="O1215" t="str">
            <v>N</v>
          </cell>
          <cell r="P1215">
            <v>0</v>
          </cell>
          <cell r="Q1215" t="str">
            <v/>
          </cell>
          <cell r="R1215" t="str">
            <v>N</v>
          </cell>
          <cell r="S1215">
            <v>0</v>
          </cell>
          <cell r="T1215" t="str">
            <v/>
          </cell>
          <cell r="U1215" t="str">
            <v>N</v>
          </cell>
          <cell r="V1215">
            <v>0</v>
          </cell>
          <cell r="W1215" t="str">
            <v/>
          </cell>
          <cell r="X1215" t="str">
            <v>N</v>
          </cell>
          <cell r="Y1215">
            <v>0</v>
          </cell>
          <cell r="Z1215">
            <v>0</v>
          </cell>
          <cell r="AA1215">
            <v>0</v>
          </cell>
          <cell r="AB1215">
            <v>115</v>
          </cell>
          <cell r="AC1215">
            <v>819</v>
          </cell>
          <cell r="AD1215" t="str">
            <v>RM599</v>
          </cell>
          <cell r="AE1215" t="b">
            <v>0</v>
          </cell>
          <cell r="AG1215" t="str">
            <v/>
          </cell>
          <cell r="AH1215" t="str">
            <v>RM599</v>
          </cell>
        </row>
        <row r="1216">
          <cell r="B1216" t="str">
            <v>ma308</v>
          </cell>
          <cell r="C1216" t="str">
            <v>max</v>
          </cell>
          <cell r="D1216" t="str">
            <v>arzt-jones</v>
          </cell>
          <cell r="E1216" t="str">
            <v>UofL</v>
          </cell>
          <cell r="F1216" t="str">
            <v>UofL</v>
          </cell>
          <cell r="G1216" t="str">
            <v>Male</v>
          </cell>
          <cell r="H1216" t="str">
            <v>N</v>
          </cell>
          <cell r="I1216" t="str">
            <v>Student</v>
          </cell>
          <cell r="J1216">
            <v>0</v>
          </cell>
          <cell r="K1216" t="str">
            <v/>
          </cell>
          <cell r="L1216" t="str">
            <v>N</v>
          </cell>
          <cell r="M1216">
            <v>0</v>
          </cell>
          <cell r="N1216" t="str">
            <v/>
          </cell>
          <cell r="O1216" t="str">
            <v>N</v>
          </cell>
          <cell r="P1216">
            <v>0</v>
          </cell>
          <cell r="Q1216" t="str">
            <v/>
          </cell>
          <cell r="R1216" t="str">
            <v>N</v>
          </cell>
          <cell r="S1216">
            <v>0</v>
          </cell>
          <cell r="T1216" t="str">
            <v/>
          </cell>
          <cell r="U1216" t="str">
            <v>N</v>
          </cell>
          <cell r="V1216">
            <v>0</v>
          </cell>
          <cell r="W1216" t="str">
            <v/>
          </cell>
          <cell r="X1216" t="str">
            <v>N</v>
          </cell>
          <cell r="Y1216">
            <v>0</v>
          </cell>
          <cell r="Z1216">
            <v>0</v>
          </cell>
          <cell r="AA1216">
            <v>0</v>
          </cell>
          <cell r="AB1216">
            <v>115</v>
          </cell>
          <cell r="AC1216">
            <v>820</v>
          </cell>
          <cell r="AD1216" t="str">
            <v>ma308</v>
          </cell>
          <cell r="AE1216" t="b">
            <v>0</v>
          </cell>
          <cell r="AG1216" t="str">
            <v/>
          </cell>
          <cell r="AH1216" t="str">
            <v>ma308</v>
          </cell>
        </row>
        <row r="1217">
          <cell r="B1217" t="str">
            <v>MR678</v>
          </cell>
          <cell r="C1217" t="str">
            <v>Maddalena</v>
          </cell>
          <cell r="D1217" t="str">
            <v>Rupnik</v>
          </cell>
          <cell r="E1217" t="str">
            <v>UCL</v>
          </cell>
          <cell r="F1217" t="str">
            <v>UCL</v>
          </cell>
          <cell r="G1217" t="str">
            <v>Female</v>
          </cell>
          <cell r="H1217" t="str">
            <v>N</v>
          </cell>
          <cell r="I1217" t="str">
            <v>Student</v>
          </cell>
          <cell r="J1217">
            <v>0</v>
          </cell>
          <cell r="K1217" t="str">
            <v/>
          </cell>
          <cell r="L1217" t="str">
            <v>N</v>
          </cell>
          <cell r="M1217">
            <v>0</v>
          </cell>
          <cell r="N1217" t="str">
            <v/>
          </cell>
          <cell r="O1217" t="str">
            <v>N</v>
          </cell>
          <cell r="P1217">
            <v>0</v>
          </cell>
          <cell r="Q1217" t="str">
            <v/>
          </cell>
          <cell r="R1217" t="str">
            <v>N</v>
          </cell>
          <cell r="S1217">
            <v>0</v>
          </cell>
          <cell r="T1217" t="str">
            <v/>
          </cell>
          <cell r="U1217" t="str">
            <v>N</v>
          </cell>
          <cell r="V1217">
            <v>0</v>
          </cell>
          <cell r="W1217" t="str">
            <v/>
          </cell>
          <cell r="X1217" t="str">
            <v>N</v>
          </cell>
          <cell r="Y1217">
            <v>0</v>
          </cell>
          <cell r="Z1217">
            <v>0</v>
          </cell>
          <cell r="AA1217" t="b">
            <v>0</v>
          </cell>
          <cell r="AB1217" t="str">
            <v/>
          </cell>
          <cell r="AC1217" t="str">
            <v/>
          </cell>
          <cell r="AD1217" t="str">
            <v>MR678</v>
          </cell>
          <cell r="AE1217">
            <v>0</v>
          </cell>
          <cell r="AG1217">
            <v>611</v>
          </cell>
          <cell r="AH1217" t="str">
            <v>MR678</v>
          </cell>
        </row>
        <row r="1218">
          <cell r="B1218" t="str">
            <v>GL604</v>
          </cell>
          <cell r="C1218" t="str">
            <v>Glen</v>
          </cell>
          <cell r="D1218" t="str">
            <v>Lewis</v>
          </cell>
          <cell r="E1218" t="str">
            <v>St Georges</v>
          </cell>
          <cell r="F1218" t="str">
            <v>St George's</v>
          </cell>
          <cell r="G1218" t="str">
            <v>Please Select</v>
          </cell>
          <cell r="H1218" t="str">
            <v>Y</v>
          </cell>
          <cell r="I1218" t="str">
            <v>Student</v>
          </cell>
          <cell r="J1218">
            <v>0</v>
          </cell>
          <cell r="K1218" t="str">
            <v/>
          </cell>
          <cell r="L1218" t="str">
            <v>N</v>
          </cell>
          <cell r="M1218">
            <v>0</v>
          </cell>
          <cell r="N1218" t="str">
            <v/>
          </cell>
          <cell r="O1218" t="str">
            <v>N</v>
          </cell>
          <cell r="P1218">
            <v>0</v>
          </cell>
          <cell r="Q1218" t="str">
            <v/>
          </cell>
          <cell r="R1218" t="str">
            <v>N</v>
          </cell>
          <cell r="S1218">
            <v>0</v>
          </cell>
          <cell r="T1218" t="str">
            <v/>
          </cell>
          <cell r="U1218" t="str">
            <v>N</v>
          </cell>
          <cell r="V1218">
            <v>0</v>
          </cell>
          <cell r="W1218" t="str">
            <v/>
          </cell>
          <cell r="X1218" t="str">
            <v>N</v>
          </cell>
          <cell r="Y1218">
            <v>0</v>
          </cell>
          <cell r="Z1218">
            <v>0</v>
          </cell>
          <cell r="AA1218" t="b">
            <v>0</v>
          </cell>
          <cell r="AB1218" t="str">
            <v/>
          </cell>
          <cell r="AC1218" t="str">
            <v/>
          </cell>
          <cell r="AD1218" t="str">
            <v>GL604</v>
          </cell>
          <cell r="AE1218" t="b">
            <v>0</v>
          </cell>
          <cell r="AG1218" t="str">
            <v/>
          </cell>
          <cell r="AH1218" t="str">
            <v>GL604</v>
          </cell>
        </row>
        <row r="1219">
          <cell r="B1219" t="str">
            <v>MC221</v>
          </cell>
          <cell r="C1219" t="str">
            <v>Marlie</v>
          </cell>
          <cell r="D1219" t="str">
            <v>Carter Edwards</v>
          </cell>
          <cell r="E1219" t="str">
            <v>RVC</v>
          </cell>
          <cell r="F1219" t="str">
            <v>RVC</v>
          </cell>
          <cell r="G1219" t="str">
            <v>Female</v>
          </cell>
          <cell r="H1219" t="str">
            <v>Y</v>
          </cell>
          <cell r="I1219" t="str">
            <v>Student</v>
          </cell>
          <cell r="J1219">
            <v>0</v>
          </cell>
          <cell r="K1219" t="str">
            <v/>
          </cell>
          <cell r="L1219" t="str">
            <v>N</v>
          </cell>
          <cell r="M1219">
            <v>0</v>
          </cell>
          <cell r="N1219" t="str">
            <v/>
          </cell>
          <cell r="O1219" t="str">
            <v>N</v>
          </cell>
          <cell r="P1219">
            <v>0</v>
          </cell>
          <cell r="Q1219" t="str">
            <v/>
          </cell>
          <cell r="R1219" t="str">
            <v>N</v>
          </cell>
          <cell r="S1219">
            <v>0</v>
          </cell>
          <cell r="T1219" t="str">
            <v/>
          </cell>
          <cell r="U1219" t="str">
            <v>N</v>
          </cell>
          <cell r="V1219">
            <v>0</v>
          </cell>
          <cell r="W1219" t="str">
            <v/>
          </cell>
          <cell r="X1219" t="str">
            <v>N</v>
          </cell>
          <cell r="Y1219">
            <v>0</v>
          </cell>
          <cell r="Z1219">
            <v>0</v>
          </cell>
          <cell r="AA1219" t="b">
            <v>0</v>
          </cell>
          <cell r="AB1219" t="str">
            <v/>
          </cell>
          <cell r="AC1219" t="str">
            <v/>
          </cell>
          <cell r="AD1219" t="str">
            <v>MC221</v>
          </cell>
          <cell r="AE1219">
            <v>0</v>
          </cell>
          <cell r="AG1219">
            <v>612</v>
          </cell>
          <cell r="AH1219" t="str">
            <v>MC221</v>
          </cell>
        </row>
        <row r="1220">
          <cell r="B1220" t="str">
            <v>MO208</v>
          </cell>
          <cell r="C1220" t="str">
            <v>Mihaly</v>
          </cell>
          <cell r="D1220" t="str">
            <v>Ormay</v>
          </cell>
          <cell r="E1220" t="str">
            <v>Imperial</v>
          </cell>
          <cell r="F1220" t="str">
            <v>Imperial</v>
          </cell>
          <cell r="G1220" t="str">
            <v>Male</v>
          </cell>
          <cell r="H1220" t="str">
            <v>N</v>
          </cell>
          <cell r="I1220" t="str">
            <v>Student</v>
          </cell>
          <cell r="J1220">
            <v>0</v>
          </cell>
          <cell r="K1220" t="str">
            <v/>
          </cell>
          <cell r="L1220" t="str">
            <v>N</v>
          </cell>
          <cell r="M1220">
            <v>0</v>
          </cell>
          <cell r="N1220" t="str">
            <v/>
          </cell>
          <cell r="O1220" t="str">
            <v>N</v>
          </cell>
          <cell r="P1220">
            <v>0</v>
          </cell>
          <cell r="Q1220" t="str">
            <v/>
          </cell>
          <cell r="R1220" t="str">
            <v>N</v>
          </cell>
          <cell r="S1220">
            <v>0</v>
          </cell>
          <cell r="T1220" t="str">
            <v/>
          </cell>
          <cell r="U1220" t="str">
            <v>N</v>
          </cell>
          <cell r="V1220">
            <v>0</v>
          </cell>
          <cell r="W1220" t="str">
            <v/>
          </cell>
          <cell r="X1220" t="str">
            <v>N</v>
          </cell>
          <cell r="Y1220">
            <v>0</v>
          </cell>
          <cell r="Z1220">
            <v>0</v>
          </cell>
          <cell r="AA1220">
            <v>0</v>
          </cell>
          <cell r="AB1220">
            <v>115</v>
          </cell>
          <cell r="AC1220">
            <v>821</v>
          </cell>
          <cell r="AD1220" t="str">
            <v>MO208</v>
          </cell>
          <cell r="AE1220" t="b">
            <v>0</v>
          </cell>
          <cell r="AG1220" t="str">
            <v/>
          </cell>
          <cell r="AH1220" t="str">
            <v>MO208</v>
          </cell>
        </row>
        <row r="1221">
          <cell r="B1221" t="str">
            <v>LM343</v>
          </cell>
          <cell r="C1221" t="str">
            <v>Lina</v>
          </cell>
          <cell r="D1221" t="str">
            <v>Mekki</v>
          </cell>
          <cell r="E1221" t="str">
            <v>KCL</v>
          </cell>
          <cell r="F1221" t="str">
            <v>King's</v>
          </cell>
          <cell r="G1221" t="str">
            <v>Female</v>
          </cell>
          <cell r="H1221" t="str">
            <v>N</v>
          </cell>
          <cell r="I1221" t="str">
            <v>Student</v>
          </cell>
          <cell r="J1221">
            <v>0</v>
          </cell>
          <cell r="K1221" t="str">
            <v/>
          </cell>
          <cell r="L1221" t="str">
            <v>N</v>
          </cell>
          <cell r="M1221">
            <v>0</v>
          </cell>
          <cell r="N1221" t="str">
            <v/>
          </cell>
          <cell r="O1221" t="str">
            <v>N</v>
          </cell>
          <cell r="P1221">
            <v>0</v>
          </cell>
          <cell r="Q1221" t="str">
            <v/>
          </cell>
          <cell r="R1221" t="str">
            <v>N</v>
          </cell>
          <cell r="S1221">
            <v>0</v>
          </cell>
          <cell r="T1221" t="str">
            <v/>
          </cell>
          <cell r="U1221" t="str">
            <v>N</v>
          </cell>
          <cell r="V1221">
            <v>0</v>
          </cell>
          <cell r="W1221" t="str">
            <v/>
          </cell>
          <cell r="X1221" t="str">
            <v>N</v>
          </cell>
          <cell r="Y1221">
            <v>0</v>
          </cell>
          <cell r="Z1221">
            <v>0</v>
          </cell>
          <cell r="AA1221" t="b">
            <v>0</v>
          </cell>
          <cell r="AB1221" t="str">
            <v/>
          </cell>
          <cell r="AC1221" t="str">
            <v/>
          </cell>
          <cell r="AD1221" t="str">
            <v>LM343</v>
          </cell>
          <cell r="AE1221">
            <v>0</v>
          </cell>
          <cell r="AG1221">
            <v>613</v>
          </cell>
          <cell r="AH1221" t="str">
            <v>LM343</v>
          </cell>
        </row>
        <row r="1222">
          <cell r="B1222" t="str">
            <v>AM921</v>
          </cell>
          <cell r="C1222" t="str">
            <v>Ann-Kathrin</v>
          </cell>
          <cell r="D1222" t="str">
            <v>Mielke</v>
          </cell>
          <cell r="E1222" t="str">
            <v>UofL</v>
          </cell>
          <cell r="F1222" t="str">
            <v>UofL</v>
          </cell>
          <cell r="G1222" t="str">
            <v>Female</v>
          </cell>
          <cell r="H1222" t="str">
            <v>N</v>
          </cell>
          <cell r="I1222" t="str">
            <v>Student</v>
          </cell>
          <cell r="J1222">
            <v>0</v>
          </cell>
          <cell r="K1222" t="str">
            <v/>
          </cell>
          <cell r="L1222" t="str">
            <v>N</v>
          </cell>
          <cell r="M1222">
            <v>0</v>
          </cell>
          <cell r="N1222" t="str">
            <v/>
          </cell>
          <cell r="O1222" t="str">
            <v>N</v>
          </cell>
          <cell r="P1222">
            <v>0</v>
          </cell>
          <cell r="Q1222" t="str">
            <v/>
          </cell>
          <cell r="R1222" t="str">
            <v>N</v>
          </cell>
          <cell r="S1222">
            <v>0</v>
          </cell>
          <cell r="T1222" t="str">
            <v/>
          </cell>
          <cell r="U1222" t="str">
            <v>N</v>
          </cell>
          <cell r="V1222">
            <v>0</v>
          </cell>
          <cell r="W1222" t="str">
            <v/>
          </cell>
          <cell r="X1222" t="str">
            <v>N</v>
          </cell>
          <cell r="Y1222">
            <v>0</v>
          </cell>
          <cell r="Z1222">
            <v>0</v>
          </cell>
          <cell r="AA1222" t="b">
            <v>0</v>
          </cell>
          <cell r="AB1222" t="str">
            <v/>
          </cell>
          <cell r="AC1222" t="str">
            <v/>
          </cell>
          <cell r="AD1222" t="str">
            <v>AM921</v>
          </cell>
          <cell r="AE1222">
            <v>0</v>
          </cell>
          <cell r="AG1222">
            <v>614</v>
          </cell>
          <cell r="AH1222" t="str">
            <v>AM921</v>
          </cell>
        </row>
        <row r="1223">
          <cell r="B1223" t="str">
            <v>MM388</v>
          </cell>
          <cell r="C1223" t="str">
            <v>Matthew</v>
          </cell>
          <cell r="D1223" t="str">
            <v>Merrick</v>
          </cell>
          <cell r="E1223" t="str">
            <v>SMU</v>
          </cell>
          <cell r="F1223" t="str">
            <v>SMU</v>
          </cell>
          <cell r="G1223" t="str">
            <v>Male</v>
          </cell>
          <cell r="H1223" t="str">
            <v>N</v>
          </cell>
          <cell r="I1223" t="str">
            <v>Student</v>
          </cell>
          <cell r="J1223">
            <v>0</v>
          </cell>
          <cell r="K1223" t="str">
            <v/>
          </cell>
          <cell r="L1223" t="str">
            <v>N</v>
          </cell>
          <cell r="M1223">
            <v>0</v>
          </cell>
          <cell r="N1223" t="str">
            <v/>
          </cell>
          <cell r="O1223" t="str">
            <v>N</v>
          </cell>
          <cell r="P1223">
            <v>0</v>
          </cell>
          <cell r="Q1223" t="str">
            <v/>
          </cell>
          <cell r="R1223" t="str">
            <v>N</v>
          </cell>
          <cell r="S1223">
            <v>0</v>
          </cell>
          <cell r="T1223" t="str">
            <v/>
          </cell>
          <cell r="U1223" t="str">
            <v>N</v>
          </cell>
          <cell r="V1223">
            <v>0</v>
          </cell>
          <cell r="W1223" t="str">
            <v/>
          </cell>
          <cell r="X1223" t="str">
            <v>N</v>
          </cell>
          <cell r="Y1223">
            <v>0</v>
          </cell>
          <cell r="Z1223">
            <v>0</v>
          </cell>
          <cell r="AA1223">
            <v>0</v>
          </cell>
          <cell r="AB1223">
            <v>115</v>
          </cell>
          <cell r="AC1223">
            <v>822</v>
          </cell>
          <cell r="AD1223" t="str">
            <v>MM388</v>
          </cell>
          <cell r="AE1223" t="b">
            <v>0</v>
          </cell>
          <cell r="AG1223" t="str">
            <v/>
          </cell>
          <cell r="AH1223" t="str">
            <v>MM388</v>
          </cell>
        </row>
        <row r="1224">
          <cell r="B1224" t="str">
            <v>EH654</v>
          </cell>
          <cell r="C1224" t="str">
            <v>Esme</v>
          </cell>
          <cell r="D1224" t="str">
            <v>Hotston Moore</v>
          </cell>
          <cell r="E1224" t="str">
            <v>Imperial</v>
          </cell>
          <cell r="F1224" t="str">
            <v>Imperial</v>
          </cell>
          <cell r="G1224" t="str">
            <v>Female</v>
          </cell>
          <cell r="H1224" t="str">
            <v>N</v>
          </cell>
          <cell r="I1224" t="str">
            <v>Student</v>
          </cell>
          <cell r="J1224">
            <v>0</v>
          </cell>
          <cell r="K1224" t="str">
            <v/>
          </cell>
          <cell r="L1224" t="str">
            <v>N</v>
          </cell>
          <cell r="M1224">
            <v>0</v>
          </cell>
          <cell r="N1224" t="str">
            <v/>
          </cell>
          <cell r="O1224" t="str">
            <v>N</v>
          </cell>
          <cell r="P1224">
            <v>0</v>
          </cell>
          <cell r="Q1224" t="str">
            <v/>
          </cell>
          <cell r="R1224" t="str">
            <v>N</v>
          </cell>
          <cell r="S1224">
            <v>0</v>
          </cell>
          <cell r="T1224" t="str">
            <v/>
          </cell>
          <cell r="U1224" t="str">
            <v>N</v>
          </cell>
          <cell r="V1224">
            <v>0</v>
          </cell>
          <cell r="W1224" t="str">
            <v/>
          </cell>
          <cell r="X1224" t="str">
            <v>N</v>
          </cell>
          <cell r="Y1224">
            <v>0</v>
          </cell>
          <cell r="Z1224">
            <v>0</v>
          </cell>
          <cell r="AA1224" t="b">
            <v>0</v>
          </cell>
          <cell r="AB1224" t="str">
            <v/>
          </cell>
          <cell r="AC1224" t="str">
            <v/>
          </cell>
          <cell r="AD1224" t="str">
            <v>EH654</v>
          </cell>
          <cell r="AE1224">
            <v>0</v>
          </cell>
          <cell r="AG1224">
            <v>615</v>
          </cell>
          <cell r="AH1224" t="str">
            <v>EH654</v>
          </cell>
        </row>
        <row r="1225">
          <cell r="B1225" t="str">
            <v>JL688</v>
          </cell>
          <cell r="C1225" t="str">
            <v>Jessica</v>
          </cell>
          <cell r="D1225" t="str">
            <v>Leane</v>
          </cell>
          <cell r="E1225" t="str">
            <v>SMU</v>
          </cell>
          <cell r="F1225" t="str">
            <v>SMU</v>
          </cell>
          <cell r="G1225" t="str">
            <v>Female</v>
          </cell>
          <cell r="H1225" t="str">
            <v>N</v>
          </cell>
          <cell r="I1225" t="str">
            <v>Student</v>
          </cell>
          <cell r="J1225">
            <v>0</v>
          </cell>
          <cell r="K1225" t="str">
            <v/>
          </cell>
          <cell r="L1225" t="str">
            <v>N</v>
          </cell>
          <cell r="M1225">
            <v>0</v>
          </cell>
          <cell r="N1225" t="str">
            <v/>
          </cell>
          <cell r="O1225" t="str">
            <v>N</v>
          </cell>
          <cell r="P1225">
            <v>0</v>
          </cell>
          <cell r="Q1225" t="str">
            <v/>
          </cell>
          <cell r="R1225" t="str">
            <v>N</v>
          </cell>
          <cell r="S1225">
            <v>0</v>
          </cell>
          <cell r="T1225" t="str">
            <v/>
          </cell>
          <cell r="U1225" t="str">
            <v>N</v>
          </cell>
          <cell r="V1225">
            <v>0</v>
          </cell>
          <cell r="W1225" t="str">
            <v/>
          </cell>
          <cell r="X1225" t="str">
            <v>N</v>
          </cell>
          <cell r="Y1225">
            <v>0</v>
          </cell>
          <cell r="Z1225">
            <v>0</v>
          </cell>
          <cell r="AA1225" t="b">
            <v>0</v>
          </cell>
          <cell r="AB1225" t="str">
            <v/>
          </cell>
          <cell r="AC1225" t="str">
            <v/>
          </cell>
          <cell r="AD1225" t="str">
            <v>JL688</v>
          </cell>
          <cell r="AE1225">
            <v>0</v>
          </cell>
          <cell r="AG1225">
            <v>616</v>
          </cell>
          <cell r="AH1225" t="str">
            <v>JL688</v>
          </cell>
        </row>
        <row r="1226">
          <cell r="B1226" t="str">
            <v>TR667</v>
          </cell>
          <cell r="C1226" t="str">
            <v>Tomasz</v>
          </cell>
          <cell r="D1226" t="str">
            <v>Reczajski</v>
          </cell>
          <cell r="E1226" t="str">
            <v>UCL</v>
          </cell>
          <cell r="F1226" t="str">
            <v>UCL</v>
          </cell>
          <cell r="G1226" t="str">
            <v>Male</v>
          </cell>
          <cell r="H1226" t="str">
            <v>N</v>
          </cell>
          <cell r="I1226" t="str">
            <v>Student</v>
          </cell>
          <cell r="J1226">
            <v>0</v>
          </cell>
          <cell r="K1226" t="str">
            <v/>
          </cell>
          <cell r="L1226" t="str">
            <v>N</v>
          </cell>
          <cell r="M1226">
            <v>0</v>
          </cell>
          <cell r="N1226" t="str">
            <v/>
          </cell>
          <cell r="O1226" t="str">
            <v>N</v>
          </cell>
          <cell r="P1226">
            <v>0</v>
          </cell>
          <cell r="Q1226" t="str">
            <v/>
          </cell>
          <cell r="R1226" t="str">
            <v>N</v>
          </cell>
          <cell r="S1226">
            <v>0</v>
          </cell>
          <cell r="T1226" t="str">
            <v/>
          </cell>
          <cell r="U1226" t="str">
            <v>N</v>
          </cell>
          <cell r="V1226">
            <v>0</v>
          </cell>
          <cell r="W1226" t="str">
            <v/>
          </cell>
          <cell r="X1226" t="str">
            <v>N</v>
          </cell>
          <cell r="Y1226">
            <v>0</v>
          </cell>
          <cell r="Z1226">
            <v>0</v>
          </cell>
          <cell r="AA1226">
            <v>0</v>
          </cell>
          <cell r="AB1226">
            <v>115</v>
          </cell>
          <cell r="AC1226">
            <v>823</v>
          </cell>
          <cell r="AD1226" t="str">
            <v>TR667</v>
          </cell>
          <cell r="AE1226" t="b">
            <v>0</v>
          </cell>
          <cell r="AG1226" t="str">
            <v/>
          </cell>
          <cell r="AH1226" t="str">
            <v>TR667</v>
          </cell>
        </row>
        <row r="1227">
          <cell r="B1227" t="str">
            <v>EO997</v>
          </cell>
          <cell r="C1227" t="str">
            <v>Emily</v>
          </cell>
          <cell r="D1227" t="str">
            <v>O’hanlon</v>
          </cell>
          <cell r="E1227" t="str">
            <v>QMUL</v>
          </cell>
          <cell r="F1227" t="str">
            <v>QMUL</v>
          </cell>
          <cell r="G1227" t="str">
            <v>Female</v>
          </cell>
          <cell r="H1227" t="str">
            <v>N</v>
          </cell>
          <cell r="I1227" t="str">
            <v>Student</v>
          </cell>
          <cell r="J1227">
            <v>0</v>
          </cell>
          <cell r="K1227" t="str">
            <v/>
          </cell>
          <cell r="L1227" t="str">
            <v>N</v>
          </cell>
          <cell r="M1227">
            <v>0</v>
          </cell>
          <cell r="N1227" t="str">
            <v/>
          </cell>
          <cell r="O1227" t="str">
            <v>N</v>
          </cell>
          <cell r="P1227">
            <v>0</v>
          </cell>
          <cell r="Q1227" t="str">
            <v/>
          </cell>
          <cell r="R1227" t="str">
            <v>N</v>
          </cell>
          <cell r="S1227">
            <v>0</v>
          </cell>
          <cell r="T1227" t="str">
            <v/>
          </cell>
          <cell r="U1227" t="str">
            <v>N</v>
          </cell>
          <cell r="V1227">
            <v>0</v>
          </cell>
          <cell r="W1227" t="str">
            <v/>
          </cell>
          <cell r="X1227" t="str">
            <v>N</v>
          </cell>
          <cell r="Y1227">
            <v>0</v>
          </cell>
          <cell r="Z1227">
            <v>0</v>
          </cell>
          <cell r="AA1227" t="b">
            <v>0</v>
          </cell>
          <cell r="AB1227" t="str">
            <v/>
          </cell>
          <cell r="AC1227" t="str">
            <v/>
          </cell>
          <cell r="AD1227" t="str">
            <v>EO997</v>
          </cell>
          <cell r="AE1227">
            <v>0</v>
          </cell>
          <cell r="AG1227">
            <v>617</v>
          </cell>
          <cell r="AH1227" t="str">
            <v>EO997</v>
          </cell>
        </row>
        <row r="1228">
          <cell r="B1228" t="str">
            <v>JB968</v>
          </cell>
          <cell r="C1228" t="str">
            <v>Jeremy</v>
          </cell>
          <cell r="D1228" t="str">
            <v>Barnes</v>
          </cell>
          <cell r="E1228" t="str">
            <v>SMU</v>
          </cell>
          <cell r="F1228" t="str">
            <v>SMU</v>
          </cell>
          <cell r="G1228" t="str">
            <v>Male</v>
          </cell>
          <cell r="H1228" t="str">
            <v>N</v>
          </cell>
          <cell r="I1228" t="str">
            <v>Student</v>
          </cell>
          <cell r="J1228">
            <v>0</v>
          </cell>
          <cell r="K1228" t="str">
            <v/>
          </cell>
          <cell r="L1228" t="str">
            <v>N</v>
          </cell>
          <cell r="M1228">
            <v>0</v>
          </cell>
          <cell r="N1228" t="str">
            <v/>
          </cell>
          <cell r="O1228" t="str">
            <v>N</v>
          </cell>
          <cell r="P1228">
            <v>0</v>
          </cell>
          <cell r="Q1228" t="str">
            <v/>
          </cell>
          <cell r="R1228" t="str">
            <v>N</v>
          </cell>
          <cell r="S1228">
            <v>0</v>
          </cell>
          <cell r="T1228" t="str">
            <v/>
          </cell>
          <cell r="U1228" t="str">
            <v>N</v>
          </cell>
          <cell r="V1228">
            <v>0</v>
          </cell>
          <cell r="W1228" t="str">
            <v/>
          </cell>
          <cell r="X1228" t="str">
            <v>N</v>
          </cell>
          <cell r="Y1228">
            <v>0</v>
          </cell>
          <cell r="Z1228">
            <v>0</v>
          </cell>
          <cell r="AA1228">
            <v>0</v>
          </cell>
          <cell r="AB1228">
            <v>115</v>
          </cell>
          <cell r="AC1228">
            <v>824</v>
          </cell>
          <cell r="AD1228" t="str">
            <v>JB968</v>
          </cell>
          <cell r="AE1228" t="b">
            <v>0</v>
          </cell>
          <cell r="AG1228" t="str">
            <v/>
          </cell>
          <cell r="AH1228" t="str">
            <v>JB968</v>
          </cell>
        </row>
        <row r="1229">
          <cell r="B1229" t="str">
            <v>PN556</v>
          </cell>
          <cell r="C1229" t="str">
            <v>Paschalis</v>
          </cell>
          <cell r="D1229" t="str">
            <v>Natsidis</v>
          </cell>
          <cell r="E1229" t="str">
            <v>UCL</v>
          </cell>
          <cell r="F1229" t="str">
            <v>UCL</v>
          </cell>
          <cell r="G1229" t="str">
            <v>Male</v>
          </cell>
          <cell r="H1229" t="str">
            <v>N</v>
          </cell>
          <cell r="I1229" t="str">
            <v>Student</v>
          </cell>
          <cell r="J1229">
            <v>0</v>
          </cell>
          <cell r="K1229" t="str">
            <v/>
          </cell>
          <cell r="L1229" t="str">
            <v>N</v>
          </cell>
          <cell r="M1229">
            <v>0</v>
          </cell>
          <cell r="N1229" t="str">
            <v/>
          </cell>
          <cell r="O1229" t="str">
            <v>N</v>
          </cell>
          <cell r="P1229">
            <v>0</v>
          </cell>
          <cell r="Q1229" t="str">
            <v/>
          </cell>
          <cell r="R1229" t="str">
            <v>N</v>
          </cell>
          <cell r="S1229">
            <v>0</v>
          </cell>
          <cell r="T1229" t="str">
            <v/>
          </cell>
          <cell r="U1229" t="str">
            <v>N</v>
          </cell>
          <cell r="V1229">
            <v>0</v>
          </cell>
          <cell r="W1229" t="str">
            <v/>
          </cell>
          <cell r="X1229" t="str">
            <v>N</v>
          </cell>
          <cell r="Y1229">
            <v>0</v>
          </cell>
          <cell r="Z1229">
            <v>0</v>
          </cell>
          <cell r="AA1229">
            <v>0</v>
          </cell>
          <cell r="AB1229">
            <v>115</v>
          </cell>
          <cell r="AC1229">
            <v>825</v>
          </cell>
          <cell r="AD1229" t="str">
            <v>PN556</v>
          </cell>
          <cell r="AE1229" t="b">
            <v>0</v>
          </cell>
          <cell r="AG1229" t="str">
            <v/>
          </cell>
          <cell r="AH1229" t="str">
            <v>PN556</v>
          </cell>
        </row>
        <row r="1230">
          <cell r="B1230" t="str">
            <v>JP348</v>
          </cell>
          <cell r="C1230" t="str">
            <v>Jonathan</v>
          </cell>
          <cell r="D1230" t="str">
            <v>Peel</v>
          </cell>
          <cell r="E1230" t="str">
            <v>Imperial</v>
          </cell>
          <cell r="F1230" t="str">
            <v>Imperial</v>
          </cell>
          <cell r="G1230" t="str">
            <v>Male</v>
          </cell>
          <cell r="H1230" t="str">
            <v>N</v>
          </cell>
          <cell r="I1230" t="str">
            <v>Student</v>
          </cell>
          <cell r="J1230">
            <v>0</v>
          </cell>
          <cell r="K1230" t="str">
            <v/>
          </cell>
          <cell r="L1230" t="str">
            <v>N</v>
          </cell>
          <cell r="M1230">
            <v>0</v>
          </cell>
          <cell r="N1230" t="str">
            <v/>
          </cell>
          <cell r="O1230" t="str">
            <v>N</v>
          </cell>
          <cell r="P1230">
            <v>0</v>
          </cell>
          <cell r="Q1230" t="str">
            <v/>
          </cell>
          <cell r="R1230" t="str">
            <v>N</v>
          </cell>
          <cell r="S1230">
            <v>0</v>
          </cell>
          <cell r="T1230" t="str">
            <v/>
          </cell>
          <cell r="U1230" t="str">
            <v>N</v>
          </cell>
          <cell r="V1230">
            <v>0</v>
          </cell>
          <cell r="W1230" t="str">
            <v/>
          </cell>
          <cell r="X1230" t="str">
            <v>N</v>
          </cell>
          <cell r="Y1230">
            <v>0</v>
          </cell>
          <cell r="Z1230">
            <v>0</v>
          </cell>
          <cell r="AA1230">
            <v>0</v>
          </cell>
          <cell r="AB1230">
            <v>115</v>
          </cell>
          <cell r="AC1230">
            <v>826</v>
          </cell>
          <cell r="AD1230" t="str">
            <v>JP348</v>
          </cell>
          <cell r="AE1230" t="b">
            <v>0</v>
          </cell>
          <cell r="AG1230" t="str">
            <v/>
          </cell>
          <cell r="AH1230" t="str">
            <v>JP348</v>
          </cell>
        </row>
        <row r="1231">
          <cell r="B1231" t="str">
            <v>AM496</v>
          </cell>
          <cell r="C1231" t="str">
            <v>Alonso</v>
          </cell>
          <cell r="D1231" t="str">
            <v>Martin Gonzalez</v>
          </cell>
          <cell r="E1231" t="str">
            <v>Imperial</v>
          </cell>
          <cell r="F1231" t="str">
            <v>Imperial</v>
          </cell>
          <cell r="G1231" t="str">
            <v>Male</v>
          </cell>
          <cell r="H1231" t="str">
            <v>N</v>
          </cell>
          <cell r="I1231" t="str">
            <v>Student</v>
          </cell>
          <cell r="J1231">
            <v>0</v>
          </cell>
          <cell r="K1231" t="str">
            <v/>
          </cell>
          <cell r="L1231" t="str">
            <v>N</v>
          </cell>
          <cell r="M1231">
            <v>0</v>
          </cell>
          <cell r="N1231" t="str">
            <v/>
          </cell>
          <cell r="O1231" t="str">
            <v>N</v>
          </cell>
          <cell r="P1231">
            <v>0</v>
          </cell>
          <cell r="Q1231" t="str">
            <v/>
          </cell>
          <cell r="R1231" t="str">
            <v>N</v>
          </cell>
          <cell r="S1231">
            <v>0</v>
          </cell>
          <cell r="T1231" t="str">
            <v/>
          </cell>
          <cell r="U1231" t="str">
            <v>N</v>
          </cell>
          <cell r="V1231">
            <v>0</v>
          </cell>
          <cell r="W1231" t="str">
            <v/>
          </cell>
          <cell r="X1231" t="str">
            <v>N</v>
          </cell>
          <cell r="Y1231">
            <v>0</v>
          </cell>
          <cell r="Z1231">
            <v>0</v>
          </cell>
          <cell r="AA1231">
            <v>0</v>
          </cell>
          <cell r="AB1231">
            <v>115</v>
          </cell>
          <cell r="AC1231">
            <v>827</v>
          </cell>
          <cell r="AD1231" t="str">
            <v>AM496</v>
          </cell>
          <cell r="AE1231" t="b">
            <v>0</v>
          </cell>
          <cell r="AG1231" t="str">
            <v/>
          </cell>
          <cell r="AH1231" t="str">
            <v>AM496</v>
          </cell>
        </row>
        <row r="1232">
          <cell r="B1232" t="str">
            <v>JN626</v>
          </cell>
          <cell r="C1232" t="str">
            <v>Jazmine</v>
          </cell>
          <cell r="D1232" t="str">
            <v>Nurse-Francis</v>
          </cell>
          <cell r="E1232" t="str">
            <v>RVC</v>
          </cell>
          <cell r="F1232" t="str">
            <v>RVC</v>
          </cell>
          <cell r="G1232" t="str">
            <v>Please Select</v>
          </cell>
          <cell r="H1232" t="str">
            <v>Y</v>
          </cell>
          <cell r="I1232" t="str">
            <v>Student</v>
          </cell>
          <cell r="J1232">
            <v>0</v>
          </cell>
          <cell r="K1232" t="str">
            <v/>
          </cell>
          <cell r="L1232" t="str">
            <v>N</v>
          </cell>
          <cell r="M1232">
            <v>0</v>
          </cell>
          <cell r="N1232" t="str">
            <v/>
          </cell>
          <cell r="O1232" t="str">
            <v>N</v>
          </cell>
          <cell r="P1232">
            <v>0</v>
          </cell>
          <cell r="Q1232" t="str">
            <v/>
          </cell>
          <cell r="R1232" t="str">
            <v>N</v>
          </cell>
          <cell r="S1232">
            <v>0</v>
          </cell>
          <cell r="T1232" t="str">
            <v/>
          </cell>
          <cell r="U1232" t="str">
            <v>N</v>
          </cell>
          <cell r="V1232">
            <v>0</v>
          </cell>
          <cell r="W1232" t="str">
            <v/>
          </cell>
          <cell r="X1232" t="str">
            <v>N</v>
          </cell>
          <cell r="Y1232">
            <v>0</v>
          </cell>
          <cell r="Z1232">
            <v>0</v>
          </cell>
          <cell r="AA1232" t="b">
            <v>0</v>
          </cell>
          <cell r="AB1232" t="str">
            <v/>
          </cell>
          <cell r="AC1232" t="str">
            <v/>
          </cell>
          <cell r="AD1232" t="str">
            <v>JN626</v>
          </cell>
          <cell r="AE1232" t="b">
            <v>0</v>
          </cell>
          <cell r="AG1232" t="str">
            <v/>
          </cell>
          <cell r="AH1232" t="str">
            <v>JN626</v>
          </cell>
        </row>
        <row r="1233">
          <cell r="B1233" t="str">
            <v>LB862</v>
          </cell>
          <cell r="C1233" t="str">
            <v>Laura</v>
          </cell>
          <cell r="D1233" t="str">
            <v>Barrett</v>
          </cell>
          <cell r="E1233" t="str">
            <v>RVC</v>
          </cell>
          <cell r="F1233" t="str">
            <v>RVC</v>
          </cell>
          <cell r="G1233" t="str">
            <v>Female</v>
          </cell>
          <cell r="H1233" t="str">
            <v>Y</v>
          </cell>
          <cell r="I1233" t="str">
            <v>Student</v>
          </cell>
          <cell r="J1233">
            <v>0</v>
          </cell>
          <cell r="K1233" t="str">
            <v/>
          </cell>
          <cell r="L1233" t="str">
            <v>N</v>
          </cell>
          <cell r="M1233">
            <v>0</v>
          </cell>
          <cell r="N1233" t="str">
            <v/>
          </cell>
          <cell r="O1233" t="str">
            <v>N</v>
          </cell>
          <cell r="P1233">
            <v>0</v>
          </cell>
          <cell r="Q1233" t="str">
            <v/>
          </cell>
          <cell r="R1233" t="str">
            <v>N</v>
          </cell>
          <cell r="S1233">
            <v>0</v>
          </cell>
          <cell r="T1233" t="str">
            <v/>
          </cell>
          <cell r="U1233" t="str">
            <v>N</v>
          </cell>
          <cell r="V1233">
            <v>0</v>
          </cell>
          <cell r="W1233" t="str">
            <v/>
          </cell>
          <cell r="X1233" t="str">
            <v>N</v>
          </cell>
          <cell r="Y1233">
            <v>0</v>
          </cell>
          <cell r="Z1233">
            <v>0</v>
          </cell>
          <cell r="AA1233" t="b">
            <v>0</v>
          </cell>
          <cell r="AB1233" t="str">
            <v/>
          </cell>
          <cell r="AC1233" t="str">
            <v/>
          </cell>
          <cell r="AD1233" t="str">
            <v>LB862</v>
          </cell>
          <cell r="AE1233">
            <v>0</v>
          </cell>
          <cell r="AG1233">
            <v>618</v>
          </cell>
          <cell r="AH1233" t="str">
            <v>LB862</v>
          </cell>
        </row>
        <row r="1234">
          <cell r="B1234" t="str">
            <v>MB250</v>
          </cell>
          <cell r="C1234" t="str">
            <v>Mehdi</v>
          </cell>
          <cell r="D1234" t="str">
            <v>Bhallil</v>
          </cell>
          <cell r="E1234" t="str">
            <v>SMU</v>
          </cell>
          <cell r="F1234" t="str">
            <v>SMU</v>
          </cell>
          <cell r="G1234" t="str">
            <v>Male</v>
          </cell>
          <cell r="H1234" t="str">
            <v>N</v>
          </cell>
          <cell r="I1234" t="str">
            <v>Student</v>
          </cell>
          <cell r="J1234">
            <v>0</v>
          </cell>
          <cell r="K1234" t="str">
            <v/>
          </cell>
          <cell r="L1234" t="str">
            <v>N</v>
          </cell>
          <cell r="M1234">
            <v>0</v>
          </cell>
          <cell r="N1234" t="str">
            <v/>
          </cell>
          <cell r="O1234" t="str">
            <v>N</v>
          </cell>
          <cell r="P1234">
            <v>0</v>
          </cell>
          <cell r="Q1234" t="str">
            <v/>
          </cell>
          <cell r="R1234" t="str">
            <v>N</v>
          </cell>
          <cell r="S1234">
            <v>0</v>
          </cell>
          <cell r="T1234" t="str">
            <v/>
          </cell>
          <cell r="U1234" t="str">
            <v>N</v>
          </cell>
          <cell r="V1234">
            <v>0</v>
          </cell>
          <cell r="W1234" t="str">
            <v/>
          </cell>
          <cell r="X1234" t="str">
            <v>N</v>
          </cell>
          <cell r="Y1234">
            <v>0</v>
          </cell>
          <cell r="Z1234">
            <v>0</v>
          </cell>
          <cell r="AA1234">
            <v>0</v>
          </cell>
          <cell r="AB1234">
            <v>115</v>
          </cell>
          <cell r="AC1234">
            <v>828</v>
          </cell>
          <cell r="AD1234" t="str">
            <v>MB250</v>
          </cell>
          <cell r="AE1234" t="b">
            <v>0</v>
          </cell>
          <cell r="AG1234" t="str">
            <v/>
          </cell>
          <cell r="AH1234" t="str">
            <v>MB250</v>
          </cell>
        </row>
        <row r="1235">
          <cell r="B1235" t="str">
            <v>TR863</v>
          </cell>
          <cell r="C1235" t="str">
            <v>Tess Celeste</v>
          </cell>
          <cell r="D1235" t="str">
            <v>Ryan</v>
          </cell>
          <cell r="E1235" t="str">
            <v>SMU</v>
          </cell>
          <cell r="F1235" t="str">
            <v>SMU</v>
          </cell>
          <cell r="G1235" t="str">
            <v>Female</v>
          </cell>
          <cell r="H1235" t="str">
            <v>N</v>
          </cell>
          <cell r="I1235" t="str">
            <v>Student</v>
          </cell>
          <cell r="J1235">
            <v>0</v>
          </cell>
          <cell r="K1235" t="str">
            <v/>
          </cell>
          <cell r="L1235" t="str">
            <v>N</v>
          </cell>
          <cell r="M1235">
            <v>0</v>
          </cell>
          <cell r="N1235" t="str">
            <v/>
          </cell>
          <cell r="O1235" t="str">
            <v>N</v>
          </cell>
          <cell r="P1235">
            <v>0</v>
          </cell>
          <cell r="Q1235" t="str">
            <v/>
          </cell>
          <cell r="R1235" t="str">
            <v>N</v>
          </cell>
          <cell r="S1235">
            <v>0</v>
          </cell>
          <cell r="T1235" t="str">
            <v/>
          </cell>
          <cell r="U1235" t="str">
            <v>N</v>
          </cell>
          <cell r="V1235">
            <v>0</v>
          </cell>
          <cell r="W1235" t="str">
            <v/>
          </cell>
          <cell r="X1235" t="str">
            <v>N</v>
          </cell>
          <cell r="Y1235">
            <v>0</v>
          </cell>
          <cell r="Z1235">
            <v>0</v>
          </cell>
          <cell r="AA1235" t="b">
            <v>0</v>
          </cell>
          <cell r="AB1235" t="str">
            <v/>
          </cell>
          <cell r="AC1235" t="str">
            <v/>
          </cell>
          <cell r="AD1235" t="str">
            <v>TR863</v>
          </cell>
          <cell r="AE1235">
            <v>0</v>
          </cell>
          <cell r="AG1235">
            <v>619</v>
          </cell>
          <cell r="AH1235" t="str">
            <v>TR863</v>
          </cell>
        </row>
        <row r="1236">
          <cell r="B1236" t="str">
            <v>TM880</v>
          </cell>
          <cell r="C1236" t="str">
            <v>Tyler-jay</v>
          </cell>
          <cell r="D1236" t="str">
            <v>McIntosh</v>
          </cell>
          <cell r="E1236" t="str">
            <v>RVC</v>
          </cell>
          <cell r="F1236" t="str">
            <v>RVC</v>
          </cell>
          <cell r="G1236" t="str">
            <v>Male</v>
          </cell>
          <cell r="H1236" t="str">
            <v>Y</v>
          </cell>
          <cell r="I1236" t="str">
            <v>Student</v>
          </cell>
          <cell r="J1236">
            <v>0</v>
          </cell>
          <cell r="K1236" t="str">
            <v/>
          </cell>
          <cell r="L1236" t="str">
            <v>N</v>
          </cell>
          <cell r="M1236">
            <v>0</v>
          </cell>
          <cell r="N1236" t="str">
            <v/>
          </cell>
          <cell r="O1236" t="str">
            <v>N</v>
          </cell>
          <cell r="P1236">
            <v>0</v>
          </cell>
          <cell r="Q1236" t="str">
            <v/>
          </cell>
          <cell r="R1236" t="str">
            <v>N</v>
          </cell>
          <cell r="S1236">
            <v>0</v>
          </cell>
          <cell r="T1236" t="str">
            <v/>
          </cell>
          <cell r="U1236" t="str">
            <v>N</v>
          </cell>
          <cell r="V1236">
            <v>0</v>
          </cell>
          <cell r="W1236" t="str">
            <v/>
          </cell>
          <cell r="X1236" t="str">
            <v>N</v>
          </cell>
          <cell r="Y1236">
            <v>0</v>
          </cell>
          <cell r="Z1236">
            <v>0</v>
          </cell>
          <cell r="AA1236">
            <v>0</v>
          </cell>
          <cell r="AB1236">
            <v>115</v>
          </cell>
          <cell r="AC1236">
            <v>829</v>
          </cell>
          <cell r="AD1236" t="str">
            <v>TM880</v>
          </cell>
          <cell r="AE1236" t="b">
            <v>0</v>
          </cell>
          <cell r="AG1236" t="str">
            <v/>
          </cell>
          <cell r="AH1236" t="str">
            <v>TM880</v>
          </cell>
        </row>
        <row r="1237">
          <cell r="B1237" t="str">
            <v>CR224</v>
          </cell>
          <cell r="C1237" t="str">
            <v>Camara</v>
          </cell>
          <cell r="D1237" t="str">
            <v>Rhoden-Stevens</v>
          </cell>
          <cell r="E1237" t="str">
            <v>SMU</v>
          </cell>
          <cell r="F1237" t="str">
            <v>SMU</v>
          </cell>
          <cell r="G1237" t="str">
            <v>Female</v>
          </cell>
          <cell r="H1237" t="str">
            <v>N</v>
          </cell>
          <cell r="I1237" t="str">
            <v>Student</v>
          </cell>
          <cell r="J1237">
            <v>0</v>
          </cell>
          <cell r="K1237" t="str">
            <v/>
          </cell>
          <cell r="L1237" t="str">
            <v>N</v>
          </cell>
          <cell r="M1237">
            <v>0</v>
          </cell>
          <cell r="N1237" t="str">
            <v/>
          </cell>
          <cell r="O1237" t="str">
            <v>N</v>
          </cell>
          <cell r="P1237">
            <v>0</v>
          </cell>
          <cell r="Q1237" t="str">
            <v/>
          </cell>
          <cell r="R1237" t="str">
            <v>N</v>
          </cell>
          <cell r="S1237">
            <v>0</v>
          </cell>
          <cell r="T1237" t="str">
            <v/>
          </cell>
          <cell r="U1237" t="str">
            <v>N</v>
          </cell>
          <cell r="V1237">
            <v>0</v>
          </cell>
          <cell r="W1237" t="str">
            <v/>
          </cell>
          <cell r="X1237" t="str">
            <v>N</v>
          </cell>
          <cell r="Y1237">
            <v>0</v>
          </cell>
          <cell r="Z1237">
            <v>0</v>
          </cell>
          <cell r="AA1237" t="b">
            <v>0</v>
          </cell>
          <cell r="AB1237" t="str">
            <v/>
          </cell>
          <cell r="AC1237" t="str">
            <v/>
          </cell>
          <cell r="AD1237" t="str">
            <v>CR224</v>
          </cell>
          <cell r="AE1237">
            <v>0</v>
          </cell>
          <cell r="AG1237">
            <v>620</v>
          </cell>
          <cell r="AH1237" t="str">
            <v>CR224</v>
          </cell>
        </row>
        <row r="1238">
          <cell r="B1238" t="str">
            <v>ME928</v>
          </cell>
          <cell r="C1238" t="str">
            <v>Muiris</v>
          </cell>
          <cell r="D1238" t="str">
            <v>Egan</v>
          </cell>
          <cell r="E1238" t="str">
            <v>SMU</v>
          </cell>
          <cell r="F1238" t="str">
            <v>SMU</v>
          </cell>
          <cell r="G1238" t="str">
            <v>Male</v>
          </cell>
          <cell r="H1238" t="str">
            <v>N</v>
          </cell>
          <cell r="I1238" t="str">
            <v>Student</v>
          </cell>
          <cell r="J1238">
            <v>0</v>
          </cell>
          <cell r="K1238" t="str">
            <v/>
          </cell>
          <cell r="L1238" t="str">
            <v>N</v>
          </cell>
          <cell r="M1238">
            <v>0</v>
          </cell>
          <cell r="N1238" t="str">
            <v/>
          </cell>
          <cell r="O1238" t="str">
            <v>N</v>
          </cell>
          <cell r="P1238">
            <v>0</v>
          </cell>
          <cell r="Q1238" t="str">
            <v/>
          </cell>
          <cell r="R1238" t="str">
            <v>N</v>
          </cell>
          <cell r="S1238">
            <v>0</v>
          </cell>
          <cell r="T1238" t="str">
            <v/>
          </cell>
          <cell r="U1238" t="str">
            <v>N</v>
          </cell>
          <cell r="V1238">
            <v>0</v>
          </cell>
          <cell r="W1238" t="str">
            <v/>
          </cell>
          <cell r="X1238" t="str">
            <v>N</v>
          </cell>
          <cell r="Y1238">
            <v>0</v>
          </cell>
          <cell r="Z1238">
            <v>0</v>
          </cell>
          <cell r="AA1238">
            <v>0</v>
          </cell>
          <cell r="AB1238">
            <v>115</v>
          </cell>
          <cell r="AC1238">
            <v>830</v>
          </cell>
          <cell r="AD1238" t="str">
            <v>ME928</v>
          </cell>
          <cell r="AE1238" t="b">
            <v>0</v>
          </cell>
          <cell r="AG1238" t="str">
            <v/>
          </cell>
          <cell r="AH1238" t="str">
            <v>ME928</v>
          </cell>
        </row>
        <row r="1239">
          <cell r="B1239" t="str">
            <v>AB587</v>
          </cell>
          <cell r="C1239" t="str">
            <v>Aditya</v>
          </cell>
          <cell r="D1239" t="str">
            <v>Bhatia</v>
          </cell>
          <cell r="E1239" t="str">
            <v>Middlesex</v>
          </cell>
          <cell r="F1239" t="str">
            <v>Middlesex</v>
          </cell>
          <cell r="G1239" t="str">
            <v>Male</v>
          </cell>
          <cell r="H1239" t="str">
            <v>N</v>
          </cell>
          <cell r="I1239" t="str">
            <v>Student</v>
          </cell>
          <cell r="J1239">
            <v>0</v>
          </cell>
          <cell r="K1239" t="str">
            <v/>
          </cell>
          <cell r="L1239" t="str">
            <v>N</v>
          </cell>
          <cell r="M1239">
            <v>0</v>
          </cell>
          <cell r="N1239" t="str">
            <v/>
          </cell>
          <cell r="O1239" t="str">
            <v>N</v>
          </cell>
          <cell r="P1239">
            <v>0</v>
          </cell>
          <cell r="Q1239" t="str">
            <v/>
          </cell>
          <cell r="R1239" t="str">
            <v>N</v>
          </cell>
          <cell r="S1239">
            <v>0</v>
          </cell>
          <cell r="T1239" t="str">
            <v/>
          </cell>
          <cell r="U1239" t="str">
            <v>N</v>
          </cell>
          <cell r="V1239">
            <v>0</v>
          </cell>
          <cell r="W1239" t="str">
            <v/>
          </cell>
          <cell r="X1239" t="str">
            <v>N</v>
          </cell>
          <cell r="Y1239">
            <v>0</v>
          </cell>
          <cell r="Z1239">
            <v>0</v>
          </cell>
          <cell r="AA1239">
            <v>0</v>
          </cell>
          <cell r="AB1239">
            <v>115</v>
          </cell>
          <cell r="AC1239">
            <v>831</v>
          </cell>
          <cell r="AD1239" t="str">
            <v>AB587</v>
          </cell>
          <cell r="AE1239" t="b">
            <v>0</v>
          </cell>
          <cell r="AG1239" t="str">
            <v/>
          </cell>
          <cell r="AH1239" t="str">
            <v>AB587</v>
          </cell>
        </row>
        <row r="1240">
          <cell r="B1240" t="str">
            <v>CH745</v>
          </cell>
          <cell r="C1240" t="str">
            <v>Charlotte</v>
          </cell>
          <cell r="D1240" t="str">
            <v>Hardy</v>
          </cell>
          <cell r="E1240" t="str">
            <v>UCL</v>
          </cell>
          <cell r="F1240" t="str">
            <v>UCL</v>
          </cell>
          <cell r="G1240" t="str">
            <v>Female</v>
          </cell>
          <cell r="H1240" t="str">
            <v>N</v>
          </cell>
          <cell r="I1240" t="str">
            <v>Student</v>
          </cell>
          <cell r="J1240">
            <v>0</v>
          </cell>
          <cell r="K1240" t="str">
            <v/>
          </cell>
          <cell r="L1240" t="str">
            <v>N</v>
          </cell>
          <cell r="M1240">
            <v>0</v>
          </cell>
          <cell r="N1240" t="str">
            <v/>
          </cell>
          <cell r="O1240" t="str">
            <v>N</v>
          </cell>
          <cell r="P1240">
            <v>0</v>
          </cell>
          <cell r="Q1240" t="str">
            <v/>
          </cell>
          <cell r="R1240" t="str">
            <v>N</v>
          </cell>
          <cell r="S1240">
            <v>0</v>
          </cell>
          <cell r="T1240" t="str">
            <v/>
          </cell>
          <cell r="U1240" t="str">
            <v>N</v>
          </cell>
          <cell r="V1240">
            <v>0</v>
          </cell>
          <cell r="W1240" t="str">
            <v/>
          </cell>
          <cell r="X1240" t="str">
            <v>N</v>
          </cell>
          <cell r="Y1240">
            <v>0</v>
          </cell>
          <cell r="Z1240">
            <v>0</v>
          </cell>
          <cell r="AA1240" t="b">
            <v>0</v>
          </cell>
          <cell r="AB1240" t="str">
            <v/>
          </cell>
          <cell r="AC1240" t="str">
            <v/>
          </cell>
          <cell r="AD1240" t="str">
            <v>CH745</v>
          </cell>
          <cell r="AE1240">
            <v>0</v>
          </cell>
          <cell r="AG1240">
            <v>621</v>
          </cell>
          <cell r="AH1240" t="str">
            <v>CH745</v>
          </cell>
        </row>
        <row r="1241">
          <cell r="B1241" t="str">
            <v>BM474</v>
          </cell>
          <cell r="C1241" t="str">
            <v>Ben</v>
          </cell>
          <cell r="D1241" t="str">
            <v>Morgan</v>
          </cell>
          <cell r="E1241">
            <v>0</v>
          </cell>
          <cell r="F1241" t="str">
            <v>Guest</v>
          </cell>
          <cell r="G1241" t="str">
            <v>Male</v>
          </cell>
          <cell r="H1241" t="str">
            <v>N</v>
          </cell>
          <cell r="I1241" t="str">
            <v>Guest</v>
          </cell>
          <cell r="J1241">
            <v>0</v>
          </cell>
          <cell r="K1241" t="str">
            <v/>
          </cell>
          <cell r="L1241" t="str">
            <v>N</v>
          </cell>
          <cell r="M1241">
            <v>0</v>
          </cell>
          <cell r="N1241" t="str">
            <v/>
          </cell>
          <cell r="O1241" t="str">
            <v>N</v>
          </cell>
          <cell r="P1241">
            <v>0</v>
          </cell>
          <cell r="Q1241" t="str">
            <v/>
          </cell>
          <cell r="R1241" t="str">
            <v>N</v>
          </cell>
          <cell r="S1241">
            <v>0</v>
          </cell>
          <cell r="T1241" t="str">
            <v/>
          </cell>
          <cell r="U1241" t="str">
            <v>N</v>
          </cell>
          <cell r="V1241">
            <v>0</v>
          </cell>
          <cell r="W1241" t="str">
            <v/>
          </cell>
          <cell r="X1241" t="str">
            <v>N</v>
          </cell>
          <cell r="Y1241">
            <v>0</v>
          </cell>
          <cell r="Z1241">
            <v>0</v>
          </cell>
          <cell r="AA1241">
            <v>0</v>
          </cell>
          <cell r="AB1241">
            <v>115</v>
          </cell>
          <cell r="AC1241">
            <v>832</v>
          </cell>
          <cell r="AD1241" t="str">
            <v>BM474</v>
          </cell>
          <cell r="AE1241" t="b">
            <v>0</v>
          </cell>
          <cell r="AG1241" t="str">
            <v/>
          </cell>
          <cell r="AH1241" t="str">
            <v>BM474</v>
          </cell>
        </row>
        <row r="1242">
          <cell r="B1242" t="str">
            <v>IC191</v>
          </cell>
          <cell r="C1242" t="str">
            <v>Imogen</v>
          </cell>
          <cell r="D1242" t="str">
            <v>Cook</v>
          </cell>
          <cell r="E1242" t="str">
            <v>SMU</v>
          </cell>
          <cell r="F1242" t="str">
            <v>SMU</v>
          </cell>
          <cell r="G1242" t="str">
            <v>Female</v>
          </cell>
          <cell r="H1242" t="str">
            <v>N</v>
          </cell>
          <cell r="I1242" t="str">
            <v>Student</v>
          </cell>
          <cell r="J1242">
            <v>0</v>
          </cell>
          <cell r="K1242" t="str">
            <v/>
          </cell>
          <cell r="L1242" t="str">
            <v>N</v>
          </cell>
          <cell r="M1242">
            <v>0</v>
          </cell>
          <cell r="N1242" t="str">
            <v/>
          </cell>
          <cell r="O1242" t="str">
            <v>N</v>
          </cell>
          <cell r="P1242">
            <v>0</v>
          </cell>
          <cell r="Q1242" t="str">
            <v/>
          </cell>
          <cell r="R1242" t="str">
            <v>N</v>
          </cell>
          <cell r="S1242">
            <v>0</v>
          </cell>
          <cell r="T1242" t="str">
            <v/>
          </cell>
          <cell r="U1242" t="str">
            <v>N</v>
          </cell>
          <cell r="V1242">
            <v>0</v>
          </cell>
          <cell r="W1242" t="str">
            <v/>
          </cell>
          <cell r="X1242" t="str">
            <v>N</v>
          </cell>
          <cell r="Y1242">
            <v>0</v>
          </cell>
          <cell r="Z1242">
            <v>0</v>
          </cell>
          <cell r="AA1242" t="b">
            <v>0</v>
          </cell>
          <cell r="AB1242" t="str">
            <v/>
          </cell>
          <cell r="AC1242" t="str">
            <v/>
          </cell>
          <cell r="AD1242" t="str">
            <v>IC191</v>
          </cell>
          <cell r="AE1242">
            <v>0</v>
          </cell>
          <cell r="AG1242">
            <v>622</v>
          </cell>
          <cell r="AH1242" t="str">
            <v>IC191</v>
          </cell>
        </row>
        <row r="1243">
          <cell r="B1243" t="str">
            <v>JH615</v>
          </cell>
          <cell r="C1243" t="str">
            <v>Joseph</v>
          </cell>
          <cell r="D1243" t="str">
            <v>Hargan</v>
          </cell>
          <cell r="E1243" t="str">
            <v>KCL</v>
          </cell>
          <cell r="F1243" t="str">
            <v>King's</v>
          </cell>
          <cell r="G1243" t="str">
            <v>Male</v>
          </cell>
          <cell r="H1243" t="str">
            <v>N</v>
          </cell>
          <cell r="I1243" t="str">
            <v>Student</v>
          </cell>
          <cell r="J1243">
            <v>0</v>
          </cell>
          <cell r="K1243" t="str">
            <v/>
          </cell>
          <cell r="L1243" t="str">
            <v>N</v>
          </cell>
          <cell r="M1243">
            <v>0</v>
          </cell>
          <cell r="N1243" t="str">
            <v/>
          </cell>
          <cell r="O1243" t="str">
            <v>N</v>
          </cell>
          <cell r="P1243">
            <v>0</v>
          </cell>
          <cell r="Q1243" t="str">
            <v/>
          </cell>
          <cell r="R1243" t="str">
            <v>N</v>
          </cell>
          <cell r="S1243">
            <v>0</v>
          </cell>
          <cell r="T1243" t="str">
            <v/>
          </cell>
          <cell r="U1243" t="str">
            <v>N</v>
          </cell>
          <cell r="V1243">
            <v>0</v>
          </cell>
          <cell r="W1243" t="str">
            <v/>
          </cell>
          <cell r="X1243" t="str">
            <v>N</v>
          </cell>
          <cell r="Y1243">
            <v>0</v>
          </cell>
          <cell r="Z1243">
            <v>0</v>
          </cell>
          <cell r="AA1243">
            <v>0</v>
          </cell>
          <cell r="AB1243">
            <v>115</v>
          </cell>
          <cell r="AC1243">
            <v>833</v>
          </cell>
          <cell r="AD1243" t="str">
            <v>JH615</v>
          </cell>
          <cell r="AE1243" t="b">
            <v>0</v>
          </cell>
          <cell r="AG1243" t="str">
            <v/>
          </cell>
          <cell r="AH1243" t="str">
            <v>JH615</v>
          </cell>
        </row>
        <row r="1244">
          <cell r="B1244" t="str">
            <v>JS535</v>
          </cell>
          <cell r="C1244" t="str">
            <v>Jacob</v>
          </cell>
          <cell r="D1244" t="str">
            <v>Stirling</v>
          </cell>
          <cell r="E1244" t="str">
            <v>Essex</v>
          </cell>
          <cell r="F1244" t="str">
            <v>Essex</v>
          </cell>
          <cell r="G1244" t="str">
            <v>Male</v>
          </cell>
          <cell r="H1244" t="str">
            <v>N</v>
          </cell>
          <cell r="I1244" t="str">
            <v>Student</v>
          </cell>
          <cell r="J1244">
            <v>0</v>
          </cell>
          <cell r="K1244" t="str">
            <v/>
          </cell>
          <cell r="L1244" t="str">
            <v>N</v>
          </cell>
          <cell r="M1244">
            <v>0</v>
          </cell>
          <cell r="N1244" t="str">
            <v/>
          </cell>
          <cell r="O1244" t="str">
            <v>N</v>
          </cell>
          <cell r="P1244">
            <v>0</v>
          </cell>
          <cell r="Q1244" t="str">
            <v/>
          </cell>
          <cell r="R1244" t="str">
            <v>N</v>
          </cell>
          <cell r="S1244">
            <v>0</v>
          </cell>
          <cell r="T1244" t="str">
            <v/>
          </cell>
          <cell r="U1244" t="str">
            <v>N</v>
          </cell>
          <cell r="V1244">
            <v>0</v>
          </cell>
          <cell r="W1244" t="str">
            <v/>
          </cell>
          <cell r="X1244" t="str">
            <v>N</v>
          </cell>
          <cell r="Y1244">
            <v>0</v>
          </cell>
          <cell r="Z1244">
            <v>0</v>
          </cell>
          <cell r="AA1244">
            <v>0</v>
          </cell>
          <cell r="AB1244">
            <v>115</v>
          </cell>
          <cell r="AC1244">
            <v>834</v>
          </cell>
          <cell r="AD1244" t="str">
            <v>JS535</v>
          </cell>
          <cell r="AE1244" t="b">
            <v>0</v>
          </cell>
          <cell r="AG1244" t="str">
            <v/>
          </cell>
          <cell r="AH1244" t="str">
            <v>JS535</v>
          </cell>
        </row>
        <row r="1245">
          <cell r="B1245" t="str">
            <v>Ad976</v>
          </cell>
          <cell r="C1245" t="str">
            <v>Arturo</v>
          </cell>
          <cell r="D1245" t="str">
            <v>de la Cruz</v>
          </cell>
          <cell r="E1245" t="str">
            <v>KCL</v>
          </cell>
          <cell r="F1245" t="str">
            <v>King's</v>
          </cell>
          <cell r="G1245" t="str">
            <v>Male</v>
          </cell>
          <cell r="H1245" t="str">
            <v>N</v>
          </cell>
          <cell r="I1245" t="str">
            <v>Student</v>
          </cell>
          <cell r="J1245">
            <v>0</v>
          </cell>
          <cell r="K1245" t="str">
            <v/>
          </cell>
          <cell r="L1245" t="str">
            <v>N</v>
          </cell>
          <cell r="M1245">
            <v>0</v>
          </cell>
          <cell r="N1245" t="str">
            <v/>
          </cell>
          <cell r="O1245" t="str">
            <v>N</v>
          </cell>
          <cell r="P1245">
            <v>0</v>
          </cell>
          <cell r="Q1245" t="str">
            <v/>
          </cell>
          <cell r="R1245" t="str">
            <v>N</v>
          </cell>
          <cell r="S1245">
            <v>0</v>
          </cell>
          <cell r="T1245" t="str">
            <v/>
          </cell>
          <cell r="U1245" t="str">
            <v>N</v>
          </cell>
          <cell r="V1245">
            <v>0</v>
          </cell>
          <cell r="W1245" t="str">
            <v/>
          </cell>
          <cell r="X1245" t="str">
            <v>N</v>
          </cell>
          <cell r="Y1245">
            <v>0</v>
          </cell>
          <cell r="Z1245">
            <v>0</v>
          </cell>
          <cell r="AA1245">
            <v>0</v>
          </cell>
          <cell r="AB1245">
            <v>115</v>
          </cell>
          <cell r="AC1245">
            <v>835</v>
          </cell>
          <cell r="AD1245" t="str">
            <v>Ad976</v>
          </cell>
          <cell r="AE1245" t="b">
            <v>0</v>
          </cell>
          <cell r="AG1245" t="str">
            <v/>
          </cell>
          <cell r="AH1245" t="str">
            <v>Ad976</v>
          </cell>
        </row>
        <row r="1246">
          <cell r="B1246" t="str">
            <v>FT830</v>
          </cell>
          <cell r="C1246" t="str">
            <v>Faith</v>
          </cell>
          <cell r="D1246" t="str">
            <v>Tokode</v>
          </cell>
          <cell r="E1246" t="str">
            <v>Essex</v>
          </cell>
          <cell r="F1246" t="str">
            <v>Essex</v>
          </cell>
          <cell r="G1246" t="str">
            <v>Male</v>
          </cell>
          <cell r="H1246" t="str">
            <v>N</v>
          </cell>
          <cell r="I1246" t="str">
            <v>Student</v>
          </cell>
          <cell r="J1246">
            <v>0</v>
          </cell>
          <cell r="K1246" t="str">
            <v/>
          </cell>
          <cell r="L1246" t="str">
            <v>N</v>
          </cell>
          <cell r="M1246">
            <v>0</v>
          </cell>
          <cell r="N1246" t="str">
            <v/>
          </cell>
          <cell r="O1246" t="str">
            <v>N</v>
          </cell>
          <cell r="P1246">
            <v>0</v>
          </cell>
          <cell r="Q1246" t="str">
            <v/>
          </cell>
          <cell r="R1246" t="str">
            <v>N</v>
          </cell>
          <cell r="S1246">
            <v>0</v>
          </cell>
          <cell r="T1246" t="str">
            <v/>
          </cell>
          <cell r="U1246" t="str">
            <v>N</v>
          </cell>
          <cell r="V1246">
            <v>0</v>
          </cell>
          <cell r="W1246" t="str">
            <v/>
          </cell>
          <cell r="X1246" t="str">
            <v>N</v>
          </cell>
          <cell r="Y1246">
            <v>0</v>
          </cell>
          <cell r="Z1246">
            <v>0</v>
          </cell>
          <cell r="AA1246">
            <v>0</v>
          </cell>
          <cell r="AB1246">
            <v>115</v>
          </cell>
          <cell r="AC1246">
            <v>836</v>
          </cell>
          <cell r="AD1246" t="str">
            <v>FT830</v>
          </cell>
          <cell r="AE1246" t="b">
            <v>0</v>
          </cell>
          <cell r="AG1246" t="str">
            <v/>
          </cell>
          <cell r="AH1246" t="str">
            <v>FT830</v>
          </cell>
        </row>
        <row r="1247">
          <cell r="B1247" t="str">
            <v>AE820</v>
          </cell>
          <cell r="C1247" t="str">
            <v>Alice</v>
          </cell>
          <cell r="D1247" t="str">
            <v>English</v>
          </cell>
          <cell r="E1247" t="str">
            <v>Brunel</v>
          </cell>
          <cell r="F1247" t="str">
            <v>Brunel</v>
          </cell>
          <cell r="G1247" t="str">
            <v>Female</v>
          </cell>
          <cell r="H1247" t="str">
            <v>N</v>
          </cell>
          <cell r="I1247" t="str">
            <v>Student</v>
          </cell>
          <cell r="J1247">
            <v>0</v>
          </cell>
          <cell r="K1247" t="str">
            <v/>
          </cell>
          <cell r="L1247" t="str">
            <v>N</v>
          </cell>
          <cell r="M1247">
            <v>0</v>
          </cell>
          <cell r="N1247" t="str">
            <v/>
          </cell>
          <cell r="O1247" t="str">
            <v>N</v>
          </cell>
          <cell r="P1247">
            <v>0</v>
          </cell>
          <cell r="Q1247" t="str">
            <v/>
          </cell>
          <cell r="R1247" t="str">
            <v>N</v>
          </cell>
          <cell r="S1247">
            <v>0</v>
          </cell>
          <cell r="T1247" t="str">
            <v/>
          </cell>
          <cell r="U1247" t="str">
            <v>N</v>
          </cell>
          <cell r="V1247">
            <v>0</v>
          </cell>
          <cell r="W1247" t="str">
            <v/>
          </cell>
          <cell r="X1247" t="str">
            <v>N</v>
          </cell>
          <cell r="Y1247">
            <v>0</v>
          </cell>
          <cell r="Z1247">
            <v>0</v>
          </cell>
          <cell r="AA1247" t="b">
            <v>0</v>
          </cell>
          <cell r="AB1247" t="str">
            <v/>
          </cell>
          <cell r="AC1247" t="str">
            <v/>
          </cell>
          <cell r="AD1247" t="str">
            <v>AE820</v>
          </cell>
          <cell r="AE1247">
            <v>0</v>
          </cell>
          <cell r="AG1247">
            <v>623</v>
          </cell>
          <cell r="AH1247" t="str">
            <v>AE820</v>
          </cell>
        </row>
        <row r="1248">
          <cell r="B1248" t="str">
            <v>LL896</v>
          </cell>
          <cell r="C1248" t="str">
            <v>Lok Man</v>
          </cell>
          <cell r="D1248" t="str">
            <v>Lui</v>
          </cell>
          <cell r="E1248" t="str">
            <v>UCL</v>
          </cell>
          <cell r="F1248" t="str">
            <v>UCL</v>
          </cell>
          <cell r="G1248" t="str">
            <v>Female</v>
          </cell>
          <cell r="H1248" t="str">
            <v>N</v>
          </cell>
          <cell r="I1248" t="str">
            <v>Student</v>
          </cell>
          <cell r="J1248">
            <v>0</v>
          </cell>
          <cell r="K1248" t="str">
            <v/>
          </cell>
          <cell r="L1248" t="str">
            <v>N</v>
          </cell>
          <cell r="M1248">
            <v>0</v>
          </cell>
          <cell r="N1248" t="str">
            <v/>
          </cell>
          <cell r="O1248" t="str">
            <v>N</v>
          </cell>
          <cell r="P1248">
            <v>0</v>
          </cell>
          <cell r="Q1248" t="str">
            <v/>
          </cell>
          <cell r="R1248" t="str">
            <v>N</v>
          </cell>
          <cell r="S1248">
            <v>0</v>
          </cell>
          <cell r="T1248" t="str">
            <v/>
          </cell>
          <cell r="U1248" t="str">
            <v>N</v>
          </cell>
          <cell r="V1248">
            <v>0</v>
          </cell>
          <cell r="W1248" t="str">
            <v/>
          </cell>
          <cell r="X1248" t="str">
            <v>N</v>
          </cell>
          <cell r="Y1248">
            <v>0</v>
          </cell>
          <cell r="Z1248">
            <v>0</v>
          </cell>
          <cell r="AA1248" t="b">
            <v>0</v>
          </cell>
          <cell r="AB1248" t="str">
            <v/>
          </cell>
          <cell r="AC1248" t="str">
            <v/>
          </cell>
          <cell r="AD1248" t="str">
            <v>LL896</v>
          </cell>
          <cell r="AE1248">
            <v>0</v>
          </cell>
          <cell r="AG1248">
            <v>624</v>
          </cell>
          <cell r="AH1248" t="str">
            <v>LL896</v>
          </cell>
        </row>
        <row r="1249">
          <cell r="B1249" t="str">
            <v>AA991</v>
          </cell>
          <cell r="C1249" t="str">
            <v>Atinuke</v>
          </cell>
          <cell r="D1249" t="str">
            <v>Adeniji</v>
          </cell>
          <cell r="E1249" t="str">
            <v>UCL</v>
          </cell>
          <cell r="F1249" t="str">
            <v>UCL</v>
          </cell>
          <cell r="G1249" t="str">
            <v>Female</v>
          </cell>
          <cell r="H1249" t="str">
            <v>N</v>
          </cell>
          <cell r="I1249" t="str">
            <v>Student</v>
          </cell>
          <cell r="J1249">
            <v>0</v>
          </cell>
          <cell r="K1249" t="str">
            <v/>
          </cell>
          <cell r="L1249" t="str">
            <v>N</v>
          </cell>
          <cell r="M1249">
            <v>0</v>
          </cell>
          <cell r="N1249" t="str">
            <v/>
          </cell>
          <cell r="O1249" t="str">
            <v>N</v>
          </cell>
          <cell r="P1249">
            <v>0</v>
          </cell>
          <cell r="Q1249" t="str">
            <v/>
          </cell>
          <cell r="R1249" t="str">
            <v>N</v>
          </cell>
          <cell r="S1249">
            <v>0</v>
          </cell>
          <cell r="T1249" t="str">
            <v/>
          </cell>
          <cell r="U1249" t="str">
            <v>N</v>
          </cell>
          <cell r="V1249">
            <v>0</v>
          </cell>
          <cell r="W1249" t="str">
            <v/>
          </cell>
          <cell r="X1249" t="str">
            <v>N</v>
          </cell>
          <cell r="Y1249">
            <v>0</v>
          </cell>
          <cell r="Z1249">
            <v>0</v>
          </cell>
          <cell r="AA1249" t="b">
            <v>0</v>
          </cell>
          <cell r="AB1249" t="str">
            <v/>
          </cell>
          <cell r="AC1249" t="str">
            <v/>
          </cell>
          <cell r="AD1249" t="str">
            <v>AA991</v>
          </cell>
          <cell r="AE1249">
            <v>0</v>
          </cell>
          <cell r="AG1249">
            <v>625</v>
          </cell>
          <cell r="AH1249" t="str">
            <v>AA991</v>
          </cell>
        </row>
        <row r="1250">
          <cell r="B1250" t="str">
            <v>HA733</v>
          </cell>
          <cell r="C1250" t="str">
            <v>Haashim</v>
          </cell>
          <cell r="D1250" t="str">
            <v>Ali</v>
          </cell>
          <cell r="E1250" t="str">
            <v>UCL</v>
          </cell>
          <cell r="F1250" t="str">
            <v>UCL</v>
          </cell>
          <cell r="G1250" t="str">
            <v>Male</v>
          </cell>
          <cell r="H1250" t="str">
            <v>N</v>
          </cell>
          <cell r="I1250" t="str">
            <v>Student</v>
          </cell>
          <cell r="J1250">
            <v>0</v>
          </cell>
          <cell r="K1250" t="str">
            <v/>
          </cell>
          <cell r="L1250" t="str">
            <v>N</v>
          </cell>
          <cell r="M1250">
            <v>0</v>
          </cell>
          <cell r="N1250" t="str">
            <v/>
          </cell>
          <cell r="O1250" t="str">
            <v>N</v>
          </cell>
          <cell r="P1250">
            <v>0</v>
          </cell>
          <cell r="Q1250" t="str">
            <v/>
          </cell>
          <cell r="R1250" t="str">
            <v>N</v>
          </cell>
          <cell r="S1250">
            <v>0</v>
          </cell>
          <cell r="T1250" t="str">
            <v/>
          </cell>
          <cell r="U1250" t="str">
            <v>N</v>
          </cell>
          <cell r="V1250">
            <v>0</v>
          </cell>
          <cell r="W1250" t="str">
            <v/>
          </cell>
          <cell r="X1250" t="str">
            <v>N</v>
          </cell>
          <cell r="Y1250">
            <v>0</v>
          </cell>
          <cell r="Z1250">
            <v>0</v>
          </cell>
          <cell r="AA1250">
            <v>0</v>
          </cell>
          <cell r="AB1250">
            <v>115</v>
          </cell>
          <cell r="AC1250">
            <v>837</v>
          </cell>
          <cell r="AD1250" t="str">
            <v>HA733</v>
          </cell>
          <cell r="AE1250" t="b">
            <v>0</v>
          </cell>
          <cell r="AG1250" t="str">
            <v/>
          </cell>
          <cell r="AH1250" t="str">
            <v>HA733</v>
          </cell>
        </row>
        <row r="1251">
          <cell r="B1251" t="str">
            <v>EG831</v>
          </cell>
          <cell r="C1251" t="str">
            <v>Ella</v>
          </cell>
          <cell r="D1251" t="str">
            <v>Garner</v>
          </cell>
          <cell r="E1251" t="str">
            <v>Middlesex</v>
          </cell>
          <cell r="F1251" t="str">
            <v>Middlesex</v>
          </cell>
          <cell r="G1251" t="str">
            <v>Female</v>
          </cell>
          <cell r="H1251" t="str">
            <v>N</v>
          </cell>
          <cell r="I1251" t="str">
            <v>Student</v>
          </cell>
          <cell r="J1251">
            <v>0</v>
          </cell>
          <cell r="K1251" t="str">
            <v/>
          </cell>
          <cell r="L1251" t="str">
            <v>N</v>
          </cell>
          <cell r="M1251">
            <v>0</v>
          </cell>
          <cell r="N1251" t="str">
            <v/>
          </cell>
          <cell r="O1251" t="str">
            <v>N</v>
          </cell>
          <cell r="P1251">
            <v>0</v>
          </cell>
          <cell r="Q1251" t="str">
            <v/>
          </cell>
          <cell r="R1251" t="str">
            <v>N</v>
          </cell>
          <cell r="S1251">
            <v>0</v>
          </cell>
          <cell r="T1251" t="str">
            <v/>
          </cell>
          <cell r="U1251" t="str">
            <v>N</v>
          </cell>
          <cell r="V1251">
            <v>0</v>
          </cell>
          <cell r="W1251" t="str">
            <v/>
          </cell>
          <cell r="X1251" t="str">
            <v>N</v>
          </cell>
          <cell r="Y1251">
            <v>0</v>
          </cell>
          <cell r="Z1251">
            <v>0</v>
          </cell>
          <cell r="AA1251" t="b">
            <v>0</v>
          </cell>
          <cell r="AB1251" t="str">
            <v/>
          </cell>
          <cell r="AC1251" t="str">
            <v/>
          </cell>
          <cell r="AD1251" t="str">
            <v>EG831</v>
          </cell>
          <cell r="AE1251">
            <v>0</v>
          </cell>
          <cell r="AG1251">
            <v>626</v>
          </cell>
          <cell r="AH1251" t="str">
            <v>EG831</v>
          </cell>
        </row>
        <row r="1252">
          <cell r="B1252" t="str">
            <v>KS409</v>
          </cell>
          <cell r="C1252" t="str">
            <v>Karolina</v>
          </cell>
          <cell r="D1252" t="str">
            <v>Savko</v>
          </cell>
          <cell r="E1252" t="str">
            <v>Middlesex</v>
          </cell>
          <cell r="F1252" t="str">
            <v>Middlesex</v>
          </cell>
          <cell r="G1252" t="str">
            <v>Female</v>
          </cell>
          <cell r="H1252" t="str">
            <v>N</v>
          </cell>
          <cell r="I1252" t="str">
            <v>Student</v>
          </cell>
          <cell r="J1252">
            <v>0</v>
          </cell>
          <cell r="K1252" t="str">
            <v/>
          </cell>
          <cell r="L1252" t="str">
            <v>N</v>
          </cell>
          <cell r="M1252">
            <v>0</v>
          </cell>
          <cell r="N1252" t="str">
            <v/>
          </cell>
          <cell r="O1252" t="str">
            <v>N</v>
          </cell>
          <cell r="P1252">
            <v>0</v>
          </cell>
          <cell r="Q1252" t="str">
            <v/>
          </cell>
          <cell r="R1252" t="str">
            <v>N</v>
          </cell>
          <cell r="S1252">
            <v>0</v>
          </cell>
          <cell r="T1252" t="str">
            <v/>
          </cell>
          <cell r="U1252" t="str">
            <v>N</v>
          </cell>
          <cell r="V1252">
            <v>0</v>
          </cell>
          <cell r="W1252" t="str">
            <v/>
          </cell>
          <cell r="X1252" t="str">
            <v>N</v>
          </cell>
          <cell r="Y1252">
            <v>0</v>
          </cell>
          <cell r="Z1252">
            <v>0</v>
          </cell>
          <cell r="AA1252" t="b">
            <v>0</v>
          </cell>
          <cell r="AB1252" t="str">
            <v/>
          </cell>
          <cell r="AC1252" t="str">
            <v/>
          </cell>
          <cell r="AD1252" t="str">
            <v>KS409</v>
          </cell>
          <cell r="AE1252">
            <v>0</v>
          </cell>
          <cell r="AG1252">
            <v>627</v>
          </cell>
          <cell r="AH1252" t="str">
            <v>KS409</v>
          </cell>
        </row>
        <row r="1253">
          <cell r="B1253" t="str">
            <v>rs573</v>
          </cell>
          <cell r="C1253" t="str">
            <v>rashaan</v>
          </cell>
          <cell r="D1253" t="str">
            <v>stewart</v>
          </cell>
          <cell r="E1253" t="str">
            <v>Brunel</v>
          </cell>
          <cell r="F1253" t="str">
            <v>Brunel</v>
          </cell>
          <cell r="G1253" t="str">
            <v>Male</v>
          </cell>
          <cell r="H1253" t="str">
            <v>N</v>
          </cell>
          <cell r="I1253" t="str">
            <v>Student</v>
          </cell>
          <cell r="J1253">
            <v>0</v>
          </cell>
          <cell r="K1253" t="str">
            <v/>
          </cell>
          <cell r="L1253" t="str">
            <v>N</v>
          </cell>
          <cell r="M1253">
            <v>0</v>
          </cell>
          <cell r="N1253" t="str">
            <v/>
          </cell>
          <cell r="O1253" t="str">
            <v>N</v>
          </cell>
          <cell r="P1253">
            <v>0</v>
          </cell>
          <cell r="Q1253" t="str">
            <v/>
          </cell>
          <cell r="R1253" t="str">
            <v>N</v>
          </cell>
          <cell r="S1253">
            <v>0</v>
          </cell>
          <cell r="T1253" t="str">
            <v/>
          </cell>
          <cell r="U1253" t="str">
            <v>N</v>
          </cell>
          <cell r="V1253">
            <v>0</v>
          </cell>
          <cell r="W1253" t="str">
            <v/>
          </cell>
          <cell r="X1253" t="str">
            <v>N</v>
          </cell>
          <cell r="Y1253">
            <v>0</v>
          </cell>
          <cell r="Z1253">
            <v>0</v>
          </cell>
          <cell r="AA1253">
            <v>0</v>
          </cell>
          <cell r="AB1253">
            <v>115</v>
          </cell>
          <cell r="AC1253">
            <v>838</v>
          </cell>
          <cell r="AD1253" t="str">
            <v>rs573</v>
          </cell>
          <cell r="AE1253" t="b">
            <v>0</v>
          </cell>
          <cell r="AG1253" t="str">
            <v/>
          </cell>
          <cell r="AH1253" t="str">
            <v>rs573</v>
          </cell>
        </row>
        <row r="1254">
          <cell r="B1254" t="str">
            <v>SH685</v>
          </cell>
          <cell r="C1254" t="str">
            <v>Stella</v>
          </cell>
          <cell r="D1254" t="str">
            <v>Havens</v>
          </cell>
          <cell r="E1254" t="str">
            <v>Imperial</v>
          </cell>
          <cell r="F1254" t="str">
            <v>Imperial</v>
          </cell>
          <cell r="G1254" t="str">
            <v>Female</v>
          </cell>
          <cell r="H1254" t="str">
            <v>N</v>
          </cell>
          <cell r="I1254" t="str">
            <v>Student</v>
          </cell>
          <cell r="J1254">
            <v>0</v>
          </cell>
          <cell r="K1254" t="str">
            <v/>
          </cell>
          <cell r="L1254" t="str">
            <v>N</v>
          </cell>
          <cell r="M1254">
            <v>0</v>
          </cell>
          <cell r="N1254" t="str">
            <v/>
          </cell>
          <cell r="O1254" t="str">
            <v>N</v>
          </cell>
          <cell r="P1254">
            <v>0</v>
          </cell>
          <cell r="Q1254" t="str">
            <v/>
          </cell>
          <cell r="R1254" t="str">
            <v>N</v>
          </cell>
          <cell r="S1254">
            <v>0</v>
          </cell>
          <cell r="T1254" t="str">
            <v/>
          </cell>
          <cell r="U1254" t="str">
            <v>N</v>
          </cell>
          <cell r="V1254">
            <v>0</v>
          </cell>
          <cell r="W1254" t="str">
            <v/>
          </cell>
          <cell r="X1254" t="str">
            <v>N</v>
          </cell>
          <cell r="Y1254">
            <v>0</v>
          </cell>
          <cell r="Z1254">
            <v>0</v>
          </cell>
          <cell r="AA1254" t="b">
            <v>0</v>
          </cell>
          <cell r="AB1254" t="str">
            <v/>
          </cell>
          <cell r="AC1254" t="str">
            <v/>
          </cell>
          <cell r="AD1254" t="str">
            <v>SH685</v>
          </cell>
          <cell r="AE1254">
            <v>0</v>
          </cell>
          <cell r="AG1254">
            <v>628</v>
          </cell>
          <cell r="AH1254" t="str">
            <v>SH685</v>
          </cell>
        </row>
        <row r="1255">
          <cell r="B1255" t="str">
            <v>SS439</v>
          </cell>
          <cell r="C1255" t="str">
            <v>Safia</v>
          </cell>
          <cell r="D1255" t="str">
            <v>Salim</v>
          </cell>
          <cell r="E1255" t="str">
            <v>KCL</v>
          </cell>
          <cell r="F1255" t="str">
            <v>King's</v>
          </cell>
          <cell r="G1255" t="str">
            <v>Female</v>
          </cell>
          <cell r="H1255" t="str">
            <v>N</v>
          </cell>
          <cell r="I1255" t="str">
            <v>Student</v>
          </cell>
          <cell r="J1255">
            <v>0</v>
          </cell>
          <cell r="K1255" t="str">
            <v/>
          </cell>
          <cell r="L1255" t="str">
            <v>N</v>
          </cell>
          <cell r="M1255">
            <v>0</v>
          </cell>
          <cell r="N1255" t="str">
            <v/>
          </cell>
          <cell r="O1255" t="str">
            <v>N</v>
          </cell>
          <cell r="P1255">
            <v>0</v>
          </cell>
          <cell r="Q1255" t="str">
            <v/>
          </cell>
          <cell r="R1255" t="str">
            <v>N</v>
          </cell>
          <cell r="S1255">
            <v>0</v>
          </cell>
          <cell r="T1255" t="str">
            <v/>
          </cell>
          <cell r="U1255" t="str">
            <v>N</v>
          </cell>
          <cell r="V1255">
            <v>0</v>
          </cell>
          <cell r="W1255" t="str">
            <v/>
          </cell>
          <cell r="X1255" t="str">
            <v>N</v>
          </cell>
          <cell r="Y1255">
            <v>0</v>
          </cell>
          <cell r="Z1255">
            <v>0</v>
          </cell>
          <cell r="AA1255" t="b">
            <v>0</v>
          </cell>
          <cell r="AB1255" t="str">
            <v/>
          </cell>
          <cell r="AC1255" t="str">
            <v/>
          </cell>
          <cell r="AD1255" t="str">
            <v>SS439</v>
          </cell>
          <cell r="AE1255">
            <v>0</v>
          </cell>
          <cell r="AG1255">
            <v>629</v>
          </cell>
          <cell r="AH1255" t="str">
            <v>SS439</v>
          </cell>
        </row>
        <row r="1256">
          <cell r="B1256" t="str">
            <v>RR870</v>
          </cell>
          <cell r="C1256" t="str">
            <v>Rohan</v>
          </cell>
          <cell r="D1256" t="str">
            <v>Ramesh</v>
          </cell>
          <cell r="E1256" t="str">
            <v>LSE</v>
          </cell>
          <cell r="F1256" t="str">
            <v>LSE</v>
          </cell>
          <cell r="G1256" t="str">
            <v>Male</v>
          </cell>
          <cell r="H1256" t="str">
            <v>N</v>
          </cell>
          <cell r="I1256" t="str">
            <v>Student</v>
          </cell>
          <cell r="J1256">
            <v>0</v>
          </cell>
          <cell r="K1256" t="str">
            <v/>
          </cell>
          <cell r="L1256" t="str">
            <v>N</v>
          </cell>
          <cell r="M1256">
            <v>0</v>
          </cell>
          <cell r="N1256" t="str">
            <v/>
          </cell>
          <cell r="O1256" t="str">
            <v>N</v>
          </cell>
          <cell r="P1256">
            <v>0</v>
          </cell>
          <cell r="Q1256" t="str">
            <v/>
          </cell>
          <cell r="R1256" t="str">
            <v>N</v>
          </cell>
          <cell r="S1256">
            <v>0</v>
          </cell>
          <cell r="T1256" t="str">
            <v/>
          </cell>
          <cell r="U1256" t="str">
            <v>N</v>
          </cell>
          <cell r="V1256">
            <v>0</v>
          </cell>
          <cell r="W1256" t="str">
            <v/>
          </cell>
          <cell r="X1256" t="str">
            <v>N</v>
          </cell>
          <cell r="Y1256">
            <v>0</v>
          </cell>
          <cell r="Z1256">
            <v>0</v>
          </cell>
          <cell r="AA1256">
            <v>0</v>
          </cell>
          <cell r="AB1256">
            <v>115</v>
          </cell>
          <cell r="AC1256">
            <v>839</v>
          </cell>
          <cell r="AD1256" t="str">
            <v>RR870</v>
          </cell>
          <cell r="AE1256" t="b">
            <v>0</v>
          </cell>
          <cell r="AG1256" t="str">
            <v/>
          </cell>
          <cell r="AH1256" t="str">
            <v>RR870</v>
          </cell>
        </row>
        <row r="1257">
          <cell r="B1257" t="str">
            <v>BR253</v>
          </cell>
          <cell r="C1257" t="str">
            <v>Brenna</v>
          </cell>
          <cell r="D1257" t="str">
            <v>Reach</v>
          </cell>
          <cell r="E1257" t="str">
            <v>UCL</v>
          </cell>
          <cell r="F1257" t="str">
            <v>UCL</v>
          </cell>
          <cell r="G1257" t="str">
            <v>Please Select</v>
          </cell>
          <cell r="H1257" t="str">
            <v>N</v>
          </cell>
          <cell r="I1257" t="str">
            <v>Student</v>
          </cell>
          <cell r="J1257">
            <v>0</v>
          </cell>
          <cell r="K1257" t="str">
            <v/>
          </cell>
          <cell r="L1257" t="str">
            <v>N</v>
          </cell>
          <cell r="M1257">
            <v>0</v>
          </cell>
          <cell r="N1257" t="str">
            <v/>
          </cell>
          <cell r="O1257" t="str">
            <v>N</v>
          </cell>
          <cell r="P1257">
            <v>0</v>
          </cell>
          <cell r="Q1257" t="str">
            <v/>
          </cell>
          <cell r="R1257" t="str">
            <v>N</v>
          </cell>
          <cell r="S1257">
            <v>0</v>
          </cell>
          <cell r="T1257" t="str">
            <v/>
          </cell>
          <cell r="U1257" t="str">
            <v>N</v>
          </cell>
          <cell r="V1257">
            <v>0</v>
          </cell>
          <cell r="W1257" t="str">
            <v/>
          </cell>
          <cell r="X1257" t="str">
            <v>N</v>
          </cell>
          <cell r="Y1257">
            <v>0</v>
          </cell>
          <cell r="Z1257">
            <v>0</v>
          </cell>
          <cell r="AA1257" t="b">
            <v>0</v>
          </cell>
          <cell r="AB1257" t="str">
            <v/>
          </cell>
          <cell r="AC1257" t="str">
            <v/>
          </cell>
          <cell r="AD1257" t="str">
            <v>BR253</v>
          </cell>
          <cell r="AE1257" t="b">
            <v>0</v>
          </cell>
          <cell r="AG1257" t="str">
            <v/>
          </cell>
          <cell r="AH1257" t="str">
            <v>BR253</v>
          </cell>
        </row>
        <row r="1258">
          <cell r="B1258" t="str">
            <v>SG139</v>
          </cell>
          <cell r="C1258" t="str">
            <v>Shane</v>
          </cell>
          <cell r="D1258" t="str">
            <v>Gayle</v>
          </cell>
          <cell r="E1258" t="str">
            <v>SMU</v>
          </cell>
          <cell r="F1258" t="str">
            <v>SMU</v>
          </cell>
          <cell r="G1258" t="str">
            <v>Male</v>
          </cell>
          <cell r="H1258" t="str">
            <v>N</v>
          </cell>
          <cell r="I1258" t="str">
            <v>Student</v>
          </cell>
          <cell r="J1258">
            <v>0</v>
          </cell>
          <cell r="K1258" t="str">
            <v/>
          </cell>
          <cell r="L1258" t="str">
            <v>N</v>
          </cell>
          <cell r="M1258">
            <v>0</v>
          </cell>
          <cell r="N1258" t="str">
            <v/>
          </cell>
          <cell r="O1258" t="str">
            <v>N</v>
          </cell>
          <cell r="P1258">
            <v>0</v>
          </cell>
          <cell r="Q1258" t="str">
            <v/>
          </cell>
          <cell r="R1258" t="str">
            <v>N</v>
          </cell>
          <cell r="S1258">
            <v>0</v>
          </cell>
          <cell r="T1258" t="str">
            <v/>
          </cell>
          <cell r="U1258" t="str">
            <v>N</v>
          </cell>
          <cell r="V1258">
            <v>0</v>
          </cell>
          <cell r="W1258" t="str">
            <v/>
          </cell>
          <cell r="X1258" t="str">
            <v>N</v>
          </cell>
          <cell r="Y1258">
            <v>0</v>
          </cell>
          <cell r="Z1258">
            <v>0</v>
          </cell>
          <cell r="AA1258">
            <v>0</v>
          </cell>
          <cell r="AB1258">
            <v>115</v>
          </cell>
          <cell r="AC1258">
            <v>840</v>
          </cell>
          <cell r="AD1258" t="str">
            <v>SG139</v>
          </cell>
          <cell r="AE1258" t="b">
            <v>0</v>
          </cell>
          <cell r="AG1258" t="str">
            <v/>
          </cell>
          <cell r="AH1258" t="str">
            <v>SG139</v>
          </cell>
        </row>
        <row r="1259">
          <cell r="B1259" t="str">
            <v>LR671</v>
          </cell>
          <cell r="C1259" t="str">
            <v>Lotta</v>
          </cell>
          <cell r="D1259" t="str">
            <v>Rantanen</v>
          </cell>
          <cell r="E1259" t="str">
            <v>KCL</v>
          </cell>
          <cell r="F1259" t="str">
            <v>King's</v>
          </cell>
          <cell r="G1259" t="str">
            <v>Female</v>
          </cell>
          <cell r="H1259" t="str">
            <v>N</v>
          </cell>
          <cell r="I1259" t="str">
            <v>Student</v>
          </cell>
          <cell r="J1259">
            <v>0</v>
          </cell>
          <cell r="K1259" t="str">
            <v/>
          </cell>
          <cell r="L1259" t="str">
            <v>N</v>
          </cell>
          <cell r="M1259">
            <v>0</v>
          </cell>
          <cell r="N1259" t="str">
            <v/>
          </cell>
          <cell r="O1259" t="str">
            <v>N</v>
          </cell>
          <cell r="P1259">
            <v>0</v>
          </cell>
          <cell r="Q1259" t="str">
            <v/>
          </cell>
          <cell r="R1259" t="str">
            <v>N</v>
          </cell>
          <cell r="S1259">
            <v>0</v>
          </cell>
          <cell r="T1259" t="str">
            <v/>
          </cell>
          <cell r="U1259" t="str">
            <v>N</v>
          </cell>
          <cell r="V1259">
            <v>0</v>
          </cell>
          <cell r="W1259" t="str">
            <v/>
          </cell>
          <cell r="X1259" t="str">
            <v>N</v>
          </cell>
          <cell r="Y1259">
            <v>0</v>
          </cell>
          <cell r="Z1259">
            <v>0</v>
          </cell>
          <cell r="AA1259" t="b">
            <v>0</v>
          </cell>
          <cell r="AB1259" t="str">
            <v/>
          </cell>
          <cell r="AC1259" t="str">
            <v/>
          </cell>
          <cell r="AD1259" t="str">
            <v>LR671</v>
          </cell>
          <cell r="AE1259">
            <v>0</v>
          </cell>
          <cell r="AG1259">
            <v>630</v>
          </cell>
          <cell r="AH1259" t="str">
            <v>LR671</v>
          </cell>
        </row>
        <row r="1260">
          <cell r="B1260" t="str">
            <v>RF592</v>
          </cell>
          <cell r="C1260" t="str">
            <v>Rui</v>
          </cell>
          <cell r="D1260" t="str">
            <v>Fernandes </v>
          </cell>
          <cell r="E1260" t="str">
            <v>Middlesex</v>
          </cell>
          <cell r="F1260" t="str">
            <v>Middlesex</v>
          </cell>
          <cell r="G1260" t="str">
            <v>Male</v>
          </cell>
          <cell r="H1260" t="str">
            <v>N</v>
          </cell>
          <cell r="I1260" t="str">
            <v>Student</v>
          </cell>
          <cell r="J1260">
            <v>0</v>
          </cell>
          <cell r="K1260" t="str">
            <v/>
          </cell>
          <cell r="L1260" t="str">
            <v>N</v>
          </cell>
          <cell r="M1260">
            <v>0</v>
          </cell>
          <cell r="N1260" t="str">
            <v/>
          </cell>
          <cell r="O1260" t="str">
            <v>N</v>
          </cell>
          <cell r="P1260">
            <v>0</v>
          </cell>
          <cell r="Q1260" t="str">
            <v/>
          </cell>
          <cell r="R1260" t="str">
            <v>N</v>
          </cell>
          <cell r="S1260">
            <v>0</v>
          </cell>
          <cell r="T1260" t="str">
            <v/>
          </cell>
          <cell r="U1260" t="str">
            <v>N</v>
          </cell>
          <cell r="V1260">
            <v>0</v>
          </cell>
          <cell r="W1260" t="str">
            <v/>
          </cell>
          <cell r="X1260" t="str">
            <v>N</v>
          </cell>
          <cell r="Y1260">
            <v>0</v>
          </cell>
          <cell r="Z1260">
            <v>0</v>
          </cell>
          <cell r="AA1260">
            <v>0</v>
          </cell>
          <cell r="AB1260">
            <v>115</v>
          </cell>
          <cell r="AC1260">
            <v>841</v>
          </cell>
          <cell r="AD1260" t="str">
            <v>RF592</v>
          </cell>
          <cell r="AE1260" t="b">
            <v>0</v>
          </cell>
          <cell r="AG1260" t="str">
            <v/>
          </cell>
          <cell r="AH1260" t="str">
            <v>RF592</v>
          </cell>
        </row>
        <row r="1261">
          <cell r="B1261" t="str">
            <v>BE649</v>
          </cell>
          <cell r="C1261" t="str">
            <v>Benyamine</v>
          </cell>
          <cell r="D1261" t="str">
            <v>EL ARKOUBI</v>
          </cell>
          <cell r="E1261" t="str">
            <v>Middlesex</v>
          </cell>
          <cell r="F1261" t="str">
            <v>Middlesex</v>
          </cell>
          <cell r="G1261" t="str">
            <v>Male</v>
          </cell>
          <cell r="H1261" t="str">
            <v>N</v>
          </cell>
          <cell r="I1261" t="str">
            <v>Student</v>
          </cell>
          <cell r="J1261">
            <v>0</v>
          </cell>
          <cell r="K1261" t="str">
            <v/>
          </cell>
          <cell r="L1261" t="str">
            <v>N</v>
          </cell>
          <cell r="M1261">
            <v>0</v>
          </cell>
          <cell r="N1261" t="str">
            <v/>
          </cell>
          <cell r="O1261" t="str">
            <v>N</v>
          </cell>
          <cell r="P1261">
            <v>0</v>
          </cell>
          <cell r="Q1261" t="str">
            <v/>
          </cell>
          <cell r="R1261" t="str">
            <v>N</v>
          </cell>
          <cell r="S1261">
            <v>0</v>
          </cell>
          <cell r="T1261" t="str">
            <v/>
          </cell>
          <cell r="U1261" t="str">
            <v>N</v>
          </cell>
          <cell r="V1261">
            <v>0</v>
          </cell>
          <cell r="W1261" t="str">
            <v/>
          </cell>
          <cell r="X1261" t="str">
            <v>N</v>
          </cell>
          <cell r="Y1261">
            <v>0</v>
          </cell>
          <cell r="Z1261">
            <v>0</v>
          </cell>
          <cell r="AA1261">
            <v>0</v>
          </cell>
          <cell r="AB1261">
            <v>115</v>
          </cell>
          <cell r="AC1261">
            <v>842</v>
          </cell>
          <cell r="AD1261" t="str">
            <v>BE649</v>
          </cell>
          <cell r="AE1261" t="b">
            <v>0</v>
          </cell>
          <cell r="AG1261" t="str">
            <v/>
          </cell>
          <cell r="AH1261" t="str">
            <v>BE649</v>
          </cell>
        </row>
        <row r="1262">
          <cell r="B1262" t="str">
            <v>LS671</v>
          </cell>
          <cell r="C1262" t="str">
            <v>Lena </v>
          </cell>
          <cell r="D1262" t="str">
            <v>Schwierz</v>
          </cell>
          <cell r="E1262" t="str">
            <v>KCL</v>
          </cell>
          <cell r="F1262" t="str">
            <v>King's</v>
          </cell>
          <cell r="G1262" t="str">
            <v>Female</v>
          </cell>
          <cell r="H1262" t="str">
            <v>N</v>
          </cell>
          <cell r="I1262" t="str">
            <v>Student</v>
          </cell>
          <cell r="J1262">
            <v>0</v>
          </cell>
          <cell r="K1262" t="str">
            <v/>
          </cell>
          <cell r="L1262" t="str">
            <v>N</v>
          </cell>
          <cell r="M1262">
            <v>0</v>
          </cell>
          <cell r="N1262" t="str">
            <v/>
          </cell>
          <cell r="O1262" t="str">
            <v>N</v>
          </cell>
          <cell r="P1262">
            <v>0</v>
          </cell>
          <cell r="Q1262" t="str">
            <v/>
          </cell>
          <cell r="R1262" t="str">
            <v>N</v>
          </cell>
          <cell r="S1262">
            <v>0</v>
          </cell>
          <cell r="T1262" t="str">
            <v/>
          </cell>
          <cell r="U1262" t="str">
            <v>N</v>
          </cell>
          <cell r="V1262">
            <v>0</v>
          </cell>
          <cell r="W1262" t="str">
            <v/>
          </cell>
          <cell r="X1262" t="str">
            <v>N</v>
          </cell>
          <cell r="Y1262">
            <v>0</v>
          </cell>
          <cell r="Z1262">
            <v>0</v>
          </cell>
          <cell r="AA1262" t="b">
            <v>0</v>
          </cell>
          <cell r="AB1262" t="str">
            <v/>
          </cell>
          <cell r="AC1262" t="str">
            <v/>
          </cell>
          <cell r="AD1262" t="str">
            <v>LS671</v>
          </cell>
          <cell r="AE1262">
            <v>0</v>
          </cell>
          <cell r="AG1262">
            <v>631</v>
          </cell>
          <cell r="AH1262" t="str">
            <v>LS671</v>
          </cell>
        </row>
        <row r="1263">
          <cell r="B1263" t="str">
            <v>DW931</v>
          </cell>
          <cell r="C1263" t="str">
            <v>Daniel</v>
          </cell>
          <cell r="D1263" t="str">
            <v>Woodburn</v>
          </cell>
          <cell r="E1263">
            <v>0</v>
          </cell>
          <cell r="F1263" t="str">
            <v>Guest</v>
          </cell>
          <cell r="G1263" t="str">
            <v>Male</v>
          </cell>
          <cell r="H1263" t="str">
            <v>N</v>
          </cell>
          <cell r="I1263" t="str">
            <v>Motspur</v>
          </cell>
          <cell r="J1263">
            <v>0</v>
          </cell>
          <cell r="K1263" t="str">
            <v/>
          </cell>
          <cell r="L1263" t="str">
            <v>N</v>
          </cell>
          <cell r="M1263">
            <v>0</v>
          </cell>
          <cell r="N1263" t="str">
            <v/>
          </cell>
          <cell r="O1263" t="str">
            <v>N</v>
          </cell>
          <cell r="P1263">
            <v>0</v>
          </cell>
          <cell r="Q1263" t="str">
            <v/>
          </cell>
          <cell r="R1263" t="str">
            <v>N</v>
          </cell>
          <cell r="S1263">
            <v>0</v>
          </cell>
          <cell r="T1263" t="str">
            <v/>
          </cell>
          <cell r="U1263" t="str">
            <v>N</v>
          </cell>
          <cell r="V1263">
            <v>0</v>
          </cell>
          <cell r="W1263" t="str">
            <v/>
          </cell>
          <cell r="X1263" t="str">
            <v>N</v>
          </cell>
          <cell r="Y1263">
            <v>0</v>
          </cell>
          <cell r="Z1263">
            <v>0</v>
          </cell>
          <cell r="AA1263">
            <v>0</v>
          </cell>
          <cell r="AB1263">
            <v>115</v>
          </cell>
          <cell r="AC1263">
            <v>843</v>
          </cell>
          <cell r="AD1263" t="str">
            <v>DW931</v>
          </cell>
          <cell r="AE1263" t="b">
            <v>0</v>
          </cell>
          <cell r="AG1263" t="str">
            <v/>
          </cell>
          <cell r="AH1263" t="str">
            <v>DW931</v>
          </cell>
        </row>
        <row r="1264">
          <cell r="B1264" t="str">
            <v>MC755</v>
          </cell>
          <cell r="C1264" t="str">
            <v>Manuela</v>
          </cell>
          <cell r="D1264" t="str">
            <v>Capony</v>
          </cell>
          <cell r="E1264" t="str">
            <v>LSE</v>
          </cell>
          <cell r="F1264" t="str">
            <v>LSE</v>
          </cell>
          <cell r="G1264" t="str">
            <v>Female</v>
          </cell>
          <cell r="H1264" t="str">
            <v>N</v>
          </cell>
          <cell r="I1264" t="str">
            <v>Student</v>
          </cell>
          <cell r="J1264">
            <v>0</v>
          </cell>
          <cell r="K1264" t="str">
            <v/>
          </cell>
          <cell r="L1264" t="str">
            <v>N</v>
          </cell>
          <cell r="M1264">
            <v>0</v>
          </cell>
          <cell r="N1264" t="str">
            <v/>
          </cell>
          <cell r="O1264" t="str">
            <v>N</v>
          </cell>
          <cell r="P1264">
            <v>0</v>
          </cell>
          <cell r="Q1264" t="str">
            <v/>
          </cell>
          <cell r="R1264" t="str">
            <v>N</v>
          </cell>
          <cell r="S1264">
            <v>0</v>
          </cell>
          <cell r="T1264" t="str">
            <v/>
          </cell>
          <cell r="U1264" t="str">
            <v>N</v>
          </cell>
          <cell r="V1264">
            <v>0</v>
          </cell>
          <cell r="W1264" t="str">
            <v/>
          </cell>
          <cell r="X1264" t="str">
            <v>N</v>
          </cell>
          <cell r="Y1264">
            <v>0</v>
          </cell>
          <cell r="Z1264">
            <v>0</v>
          </cell>
          <cell r="AA1264" t="b">
            <v>0</v>
          </cell>
          <cell r="AB1264" t="str">
            <v/>
          </cell>
          <cell r="AC1264" t="str">
            <v/>
          </cell>
          <cell r="AD1264" t="str">
            <v>MC755</v>
          </cell>
          <cell r="AE1264">
            <v>0</v>
          </cell>
          <cell r="AG1264">
            <v>632</v>
          </cell>
          <cell r="AH1264" t="str">
            <v>MC755</v>
          </cell>
        </row>
        <row r="1265">
          <cell r="B1265" t="str">
            <v>EH673</v>
          </cell>
          <cell r="C1265" t="str">
            <v>Eric</v>
          </cell>
          <cell r="D1265" t="str">
            <v>Hammond-Sarfo</v>
          </cell>
          <cell r="E1265" t="str">
            <v>St Georges</v>
          </cell>
          <cell r="F1265" t="str">
            <v>St George's</v>
          </cell>
          <cell r="G1265" t="str">
            <v>Male</v>
          </cell>
          <cell r="H1265" t="str">
            <v>Y</v>
          </cell>
          <cell r="I1265" t="str">
            <v>Student</v>
          </cell>
          <cell r="J1265">
            <v>0</v>
          </cell>
          <cell r="K1265" t="str">
            <v/>
          </cell>
          <cell r="L1265" t="str">
            <v>N</v>
          </cell>
          <cell r="M1265">
            <v>0</v>
          </cell>
          <cell r="N1265" t="str">
            <v/>
          </cell>
          <cell r="O1265" t="str">
            <v>N</v>
          </cell>
          <cell r="P1265">
            <v>0</v>
          </cell>
          <cell r="Q1265" t="str">
            <v/>
          </cell>
          <cell r="R1265" t="str">
            <v>N</v>
          </cell>
          <cell r="S1265">
            <v>0</v>
          </cell>
          <cell r="T1265" t="str">
            <v/>
          </cell>
          <cell r="U1265" t="str">
            <v>N</v>
          </cell>
          <cell r="V1265">
            <v>0</v>
          </cell>
          <cell r="W1265" t="str">
            <v/>
          </cell>
          <cell r="X1265" t="str">
            <v>N</v>
          </cell>
          <cell r="Y1265">
            <v>0</v>
          </cell>
          <cell r="Z1265">
            <v>0</v>
          </cell>
          <cell r="AA1265">
            <v>0</v>
          </cell>
          <cell r="AB1265">
            <v>115</v>
          </cell>
          <cell r="AC1265">
            <v>844</v>
          </cell>
          <cell r="AD1265" t="str">
            <v>EH673</v>
          </cell>
          <cell r="AE1265" t="b">
            <v>0</v>
          </cell>
          <cell r="AG1265" t="str">
            <v/>
          </cell>
          <cell r="AH1265" t="str">
            <v>EH673</v>
          </cell>
        </row>
        <row r="1266">
          <cell r="B1266" t="str">
            <v>JS607</v>
          </cell>
          <cell r="C1266" t="str">
            <v>Janaia</v>
          </cell>
          <cell r="D1266" t="str">
            <v>Skibitcky</v>
          </cell>
          <cell r="E1266" t="str">
            <v>UCL</v>
          </cell>
          <cell r="F1266" t="str">
            <v>UCL</v>
          </cell>
          <cell r="G1266" t="str">
            <v>Female</v>
          </cell>
          <cell r="H1266" t="str">
            <v>N</v>
          </cell>
          <cell r="I1266" t="str">
            <v>Student</v>
          </cell>
          <cell r="J1266">
            <v>0</v>
          </cell>
          <cell r="K1266" t="str">
            <v/>
          </cell>
          <cell r="L1266" t="str">
            <v>N</v>
          </cell>
          <cell r="M1266">
            <v>0</v>
          </cell>
          <cell r="N1266" t="str">
            <v/>
          </cell>
          <cell r="O1266" t="str">
            <v>N</v>
          </cell>
          <cell r="P1266">
            <v>0</v>
          </cell>
          <cell r="Q1266" t="str">
            <v/>
          </cell>
          <cell r="R1266" t="str">
            <v>N</v>
          </cell>
          <cell r="S1266">
            <v>0</v>
          </cell>
          <cell r="T1266" t="str">
            <v/>
          </cell>
          <cell r="U1266" t="str">
            <v>N</v>
          </cell>
          <cell r="V1266">
            <v>0</v>
          </cell>
          <cell r="W1266" t="str">
            <v/>
          </cell>
          <cell r="X1266" t="str">
            <v>N</v>
          </cell>
          <cell r="Y1266">
            <v>0</v>
          </cell>
          <cell r="Z1266">
            <v>0</v>
          </cell>
          <cell r="AA1266" t="b">
            <v>0</v>
          </cell>
          <cell r="AB1266" t="str">
            <v/>
          </cell>
          <cell r="AC1266" t="str">
            <v/>
          </cell>
          <cell r="AD1266" t="str">
            <v>JS607</v>
          </cell>
          <cell r="AE1266">
            <v>0</v>
          </cell>
          <cell r="AG1266">
            <v>633</v>
          </cell>
          <cell r="AH1266" t="str">
            <v>JS607</v>
          </cell>
        </row>
        <row r="1267">
          <cell r="B1267" t="str">
            <v>ZC960</v>
          </cell>
          <cell r="C1267" t="str">
            <v>Zachary</v>
          </cell>
          <cell r="D1267" t="str">
            <v>Caparanga</v>
          </cell>
          <cell r="E1267" t="str">
            <v>Middlesex</v>
          </cell>
          <cell r="F1267" t="str">
            <v>Middlesex</v>
          </cell>
          <cell r="G1267" t="str">
            <v>Male</v>
          </cell>
          <cell r="H1267" t="str">
            <v>N</v>
          </cell>
          <cell r="I1267" t="str">
            <v>Student</v>
          </cell>
          <cell r="J1267">
            <v>0</v>
          </cell>
          <cell r="K1267" t="str">
            <v/>
          </cell>
          <cell r="L1267" t="str">
            <v>N</v>
          </cell>
          <cell r="M1267">
            <v>0</v>
          </cell>
          <cell r="N1267" t="str">
            <v/>
          </cell>
          <cell r="O1267" t="str">
            <v>N</v>
          </cell>
          <cell r="P1267">
            <v>0</v>
          </cell>
          <cell r="Q1267" t="str">
            <v/>
          </cell>
          <cell r="R1267" t="str">
            <v>N</v>
          </cell>
          <cell r="S1267">
            <v>0</v>
          </cell>
          <cell r="T1267" t="str">
            <v/>
          </cell>
          <cell r="U1267" t="str">
            <v>N</v>
          </cell>
          <cell r="V1267">
            <v>0</v>
          </cell>
          <cell r="W1267" t="str">
            <v/>
          </cell>
          <cell r="X1267" t="str">
            <v>N</v>
          </cell>
          <cell r="Y1267">
            <v>0</v>
          </cell>
          <cell r="Z1267">
            <v>0</v>
          </cell>
          <cell r="AA1267">
            <v>0</v>
          </cell>
          <cell r="AB1267">
            <v>115</v>
          </cell>
          <cell r="AC1267">
            <v>845</v>
          </cell>
          <cell r="AD1267" t="str">
            <v>ZC960</v>
          </cell>
          <cell r="AE1267" t="b">
            <v>0</v>
          </cell>
          <cell r="AG1267" t="str">
            <v/>
          </cell>
          <cell r="AH1267" t="str">
            <v>ZC960</v>
          </cell>
        </row>
        <row r="1268">
          <cell r="B1268" t="str">
            <v>PL350</v>
          </cell>
          <cell r="C1268" t="str">
            <v>Prakash</v>
          </cell>
          <cell r="D1268" t="str">
            <v>Lee Cunningham </v>
          </cell>
          <cell r="E1268" t="str">
            <v>Brunel</v>
          </cell>
          <cell r="F1268" t="str">
            <v>Brunel</v>
          </cell>
          <cell r="G1268" t="str">
            <v>Male</v>
          </cell>
          <cell r="H1268" t="str">
            <v>N</v>
          </cell>
          <cell r="I1268" t="str">
            <v>Student</v>
          </cell>
          <cell r="J1268">
            <v>0</v>
          </cell>
          <cell r="K1268" t="str">
            <v/>
          </cell>
          <cell r="L1268" t="str">
            <v>N</v>
          </cell>
          <cell r="M1268">
            <v>0</v>
          </cell>
          <cell r="N1268" t="str">
            <v/>
          </cell>
          <cell r="O1268" t="str">
            <v>N</v>
          </cell>
          <cell r="P1268">
            <v>0</v>
          </cell>
          <cell r="Q1268" t="str">
            <v/>
          </cell>
          <cell r="R1268" t="str">
            <v>N</v>
          </cell>
          <cell r="S1268">
            <v>0</v>
          </cell>
          <cell r="T1268" t="str">
            <v/>
          </cell>
          <cell r="U1268" t="str">
            <v>N</v>
          </cell>
          <cell r="V1268">
            <v>0</v>
          </cell>
          <cell r="W1268" t="str">
            <v/>
          </cell>
          <cell r="X1268" t="str">
            <v>N</v>
          </cell>
          <cell r="Y1268">
            <v>0</v>
          </cell>
          <cell r="Z1268">
            <v>0</v>
          </cell>
          <cell r="AA1268">
            <v>0</v>
          </cell>
          <cell r="AB1268">
            <v>115</v>
          </cell>
          <cell r="AC1268">
            <v>846</v>
          </cell>
          <cell r="AD1268" t="str">
            <v>PL350</v>
          </cell>
          <cell r="AE1268" t="b">
            <v>0</v>
          </cell>
          <cell r="AG1268" t="str">
            <v/>
          </cell>
          <cell r="AH1268" t="str">
            <v>PL350</v>
          </cell>
        </row>
        <row r="1269">
          <cell r="B1269" t="str">
            <v>DR951</v>
          </cell>
          <cell r="C1269" t="str">
            <v>Dimitrios</v>
          </cell>
          <cell r="D1269" t="str">
            <v>Raidos</v>
          </cell>
          <cell r="E1269" t="str">
            <v>LSE</v>
          </cell>
          <cell r="F1269" t="str">
            <v>LSE</v>
          </cell>
          <cell r="G1269" t="str">
            <v>Male</v>
          </cell>
          <cell r="H1269" t="str">
            <v>N</v>
          </cell>
          <cell r="I1269" t="str">
            <v>Student</v>
          </cell>
          <cell r="J1269">
            <v>0</v>
          </cell>
          <cell r="K1269" t="str">
            <v/>
          </cell>
          <cell r="L1269" t="str">
            <v>N</v>
          </cell>
          <cell r="M1269">
            <v>0</v>
          </cell>
          <cell r="N1269" t="str">
            <v/>
          </cell>
          <cell r="O1269" t="str">
            <v>N</v>
          </cell>
          <cell r="P1269">
            <v>0</v>
          </cell>
          <cell r="Q1269" t="str">
            <v/>
          </cell>
          <cell r="R1269" t="str">
            <v>N</v>
          </cell>
          <cell r="S1269">
            <v>0</v>
          </cell>
          <cell r="T1269" t="str">
            <v/>
          </cell>
          <cell r="U1269" t="str">
            <v>N</v>
          </cell>
          <cell r="V1269">
            <v>0</v>
          </cell>
          <cell r="W1269" t="str">
            <v/>
          </cell>
          <cell r="X1269" t="str">
            <v>N</v>
          </cell>
          <cell r="Y1269">
            <v>0</v>
          </cell>
          <cell r="Z1269">
            <v>0</v>
          </cell>
          <cell r="AA1269">
            <v>0</v>
          </cell>
          <cell r="AB1269">
            <v>115</v>
          </cell>
          <cell r="AC1269">
            <v>847</v>
          </cell>
          <cell r="AD1269" t="str">
            <v>DR951</v>
          </cell>
          <cell r="AE1269" t="b">
            <v>0</v>
          </cell>
          <cell r="AG1269" t="str">
            <v/>
          </cell>
          <cell r="AH1269" t="str">
            <v>DR951</v>
          </cell>
        </row>
        <row r="1270">
          <cell r="B1270" t="str">
            <v>AM708</v>
          </cell>
          <cell r="C1270" t="str">
            <v>Adam</v>
          </cell>
          <cell r="D1270" t="str">
            <v>Metcalfe</v>
          </cell>
          <cell r="E1270">
            <v>0</v>
          </cell>
          <cell r="F1270" t="str">
            <v>Guest</v>
          </cell>
          <cell r="G1270" t="str">
            <v>Male</v>
          </cell>
          <cell r="H1270" t="str">
            <v>N</v>
          </cell>
          <cell r="I1270" t="str">
            <v>Guest</v>
          </cell>
          <cell r="J1270">
            <v>0</v>
          </cell>
          <cell r="K1270" t="str">
            <v/>
          </cell>
          <cell r="L1270" t="str">
            <v>N</v>
          </cell>
          <cell r="M1270">
            <v>0</v>
          </cell>
          <cell r="N1270" t="str">
            <v/>
          </cell>
          <cell r="O1270" t="str">
            <v>N</v>
          </cell>
          <cell r="P1270">
            <v>0</v>
          </cell>
          <cell r="Q1270" t="str">
            <v/>
          </cell>
          <cell r="R1270" t="str">
            <v>N</v>
          </cell>
          <cell r="S1270">
            <v>0</v>
          </cell>
          <cell r="T1270" t="str">
            <v/>
          </cell>
          <cell r="U1270" t="str">
            <v>N</v>
          </cell>
          <cell r="V1270">
            <v>0</v>
          </cell>
          <cell r="W1270" t="str">
            <v/>
          </cell>
          <cell r="X1270" t="str">
            <v>N</v>
          </cell>
          <cell r="Y1270">
            <v>0</v>
          </cell>
          <cell r="Z1270">
            <v>0</v>
          </cell>
          <cell r="AA1270">
            <v>0</v>
          </cell>
          <cell r="AB1270">
            <v>115</v>
          </cell>
          <cell r="AC1270">
            <v>848</v>
          </cell>
          <cell r="AD1270" t="str">
            <v>AM708</v>
          </cell>
          <cell r="AE1270" t="b">
            <v>0</v>
          </cell>
          <cell r="AG1270" t="str">
            <v/>
          </cell>
          <cell r="AH1270" t="str">
            <v>AM708</v>
          </cell>
        </row>
        <row r="1271">
          <cell r="B1271" t="str">
            <v>LS304</v>
          </cell>
          <cell r="C1271" t="str">
            <v>Leanne</v>
          </cell>
          <cell r="D1271" t="str">
            <v>Sowole</v>
          </cell>
          <cell r="E1271" t="str">
            <v>Essex</v>
          </cell>
          <cell r="F1271" t="str">
            <v>Essex</v>
          </cell>
          <cell r="G1271" t="str">
            <v>Female</v>
          </cell>
          <cell r="H1271" t="str">
            <v>N</v>
          </cell>
          <cell r="I1271" t="str">
            <v>Student</v>
          </cell>
          <cell r="J1271">
            <v>0</v>
          </cell>
          <cell r="K1271" t="str">
            <v/>
          </cell>
          <cell r="L1271" t="str">
            <v>N</v>
          </cell>
          <cell r="M1271">
            <v>0</v>
          </cell>
          <cell r="N1271" t="str">
            <v/>
          </cell>
          <cell r="O1271" t="str">
            <v>N</v>
          </cell>
          <cell r="P1271">
            <v>0</v>
          </cell>
          <cell r="Q1271" t="str">
            <v/>
          </cell>
          <cell r="R1271" t="str">
            <v>N</v>
          </cell>
          <cell r="S1271">
            <v>0</v>
          </cell>
          <cell r="T1271" t="str">
            <v/>
          </cell>
          <cell r="U1271" t="str">
            <v>N</v>
          </cell>
          <cell r="V1271">
            <v>0</v>
          </cell>
          <cell r="W1271" t="str">
            <v/>
          </cell>
          <cell r="X1271" t="str">
            <v>N</v>
          </cell>
          <cell r="Y1271">
            <v>0</v>
          </cell>
          <cell r="Z1271">
            <v>0</v>
          </cell>
          <cell r="AA1271" t="b">
            <v>0</v>
          </cell>
          <cell r="AB1271" t="str">
            <v/>
          </cell>
          <cell r="AC1271" t="str">
            <v/>
          </cell>
          <cell r="AD1271" t="str">
            <v>LS304</v>
          </cell>
          <cell r="AE1271">
            <v>0</v>
          </cell>
          <cell r="AG1271">
            <v>634</v>
          </cell>
          <cell r="AH1271" t="str">
            <v>LS304</v>
          </cell>
        </row>
        <row r="1272">
          <cell r="B1272" t="str">
            <v>DJ879</v>
          </cell>
          <cell r="C1272" t="str">
            <v>Dui</v>
          </cell>
          <cell r="D1272" t="str">
            <v>Jasinghe</v>
          </cell>
          <cell r="E1272" t="str">
            <v>Imperial</v>
          </cell>
          <cell r="F1272" t="str">
            <v>Imperial</v>
          </cell>
          <cell r="G1272" t="str">
            <v>Female</v>
          </cell>
          <cell r="H1272" t="str">
            <v>N</v>
          </cell>
          <cell r="I1272" t="str">
            <v>Student</v>
          </cell>
          <cell r="J1272">
            <v>0</v>
          </cell>
          <cell r="K1272" t="str">
            <v/>
          </cell>
          <cell r="L1272" t="str">
            <v>N</v>
          </cell>
          <cell r="M1272">
            <v>0</v>
          </cell>
          <cell r="N1272" t="str">
            <v/>
          </cell>
          <cell r="O1272" t="str">
            <v>N</v>
          </cell>
          <cell r="P1272">
            <v>0</v>
          </cell>
          <cell r="Q1272" t="str">
            <v/>
          </cell>
          <cell r="R1272" t="str">
            <v>N</v>
          </cell>
          <cell r="S1272">
            <v>0</v>
          </cell>
          <cell r="T1272" t="str">
            <v/>
          </cell>
          <cell r="U1272" t="str">
            <v>N</v>
          </cell>
          <cell r="V1272">
            <v>0</v>
          </cell>
          <cell r="W1272" t="str">
            <v/>
          </cell>
          <cell r="X1272" t="str">
            <v>N</v>
          </cell>
          <cell r="Y1272">
            <v>0</v>
          </cell>
          <cell r="Z1272">
            <v>0</v>
          </cell>
          <cell r="AA1272" t="b">
            <v>0</v>
          </cell>
          <cell r="AB1272" t="str">
            <v/>
          </cell>
          <cell r="AC1272" t="str">
            <v/>
          </cell>
          <cell r="AD1272" t="str">
            <v>DJ879</v>
          </cell>
          <cell r="AE1272">
            <v>0</v>
          </cell>
          <cell r="AG1272">
            <v>635</v>
          </cell>
          <cell r="AH1272" t="str">
            <v>DJ879</v>
          </cell>
        </row>
        <row r="1273">
          <cell r="B1273" t="str">
            <v>EE955</v>
          </cell>
          <cell r="C1273" t="str">
            <v>Erica</v>
          </cell>
          <cell r="D1273" t="str">
            <v>Ezeogu </v>
          </cell>
          <cell r="E1273" t="str">
            <v>Goldsmiths</v>
          </cell>
          <cell r="F1273" t="str">
            <v>Goldsmiths</v>
          </cell>
          <cell r="G1273" t="str">
            <v>Female</v>
          </cell>
          <cell r="H1273" t="str">
            <v>N</v>
          </cell>
          <cell r="I1273" t="str">
            <v>Student</v>
          </cell>
          <cell r="J1273">
            <v>0</v>
          </cell>
          <cell r="K1273" t="str">
            <v/>
          </cell>
          <cell r="L1273" t="str">
            <v>N</v>
          </cell>
          <cell r="M1273">
            <v>0</v>
          </cell>
          <cell r="N1273" t="str">
            <v/>
          </cell>
          <cell r="O1273" t="str">
            <v>N</v>
          </cell>
          <cell r="P1273">
            <v>0</v>
          </cell>
          <cell r="Q1273" t="str">
            <v/>
          </cell>
          <cell r="R1273" t="str">
            <v>N</v>
          </cell>
          <cell r="S1273">
            <v>0</v>
          </cell>
          <cell r="T1273" t="str">
            <v/>
          </cell>
          <cell r="U1273" t="str">
            <v>N</v>
          </cell>
          <cell r="V1273">
            <v>0</v>
          </cell>
          <cell r="W1273" t="str">
            <v/>
          </cell>
          <cell r="X1273" t="str">
            <v>N</v>
          </cell>
          <cell r="Y1273">
            <v>0</v>
          </cell>
          <cell r="Z1273">
            <v>0</v>
          </cell>
          <cell r="AA1273" t="b">
            <v>0</v>
          </cell>
          <cell r="AB1273" t="str">
            <v/>
          </cell>
          <cell r="AC1273" t="str">
            <v/>
          </cell>
          <cell r="AD1273" t="str">
            <v>EE955</v>
          </cell>
          <cell r="AE1273">
            <v>0</v>
          </cell>
          <cell r="AG1273">
            <v>636</v>
          </cell>
          <cell r="AH1273" t="str">
            <v>EE955</v>
          </cell>
        </row>
        <row r="1274">
          <cell r="B1274" t="str">
            <v>AG974</v>
          </cell>
          <cell r="C1274" t="str">
            <v>Anouchka</v>
          </cell>
          <cell r="D1274" t="str">
            <v>Gallant</v>
          </cell>
          <cell r="E1274" t="str">
            <v>KCL</v>
          </cell>
          <cell r="F1274" t="str">
            <v>King's</v>
          </cell>
          <cell r="G1274" t="str">
            <v>Female</v>
          </cell>
          <cell r="H1274" t="str">
            <v>N</v>
          </cell>
          <cell r="I1274" t="str">
            <v>Student</v>
          </cell>
          <cell r="J1274">
            <v>0</v>
          </cell>
          <cell r="K1274" t="str">
            <v/>
          </cell>
          <cell r="L1274" t="str">
            <v>N</v>
          </cell>
          <cell r="M1274">
            <v>0</v>
          </cell>
          <cell r="N1274" t="str">
            <v/>
          </cell>
          <cell r="O1274" t="str">
            <v>N</v>
          </cell>
          <cell r="P1274">
            <v>0</v>
          </cell>
          <cell r="Q1274" t="str">
            <v/>
          </cell>
          <cell r="R1274" t="str">
            <v>N</v>
          </cell>
          <cell r="S1274">
            <v>0</v>
          </cell>
          <cell r="T1274" t="str">
            <v/>
          </cell>
          <cell r="U1274" t="str">
            <v>N</v>
          </cell>
          <cell r="V1274">
            <v>0</v>
          </cell>
          <cell r="W1274" t="str">
            <v/>
          </cell>
          <cell r="X1274" t="str">
            <v>N</v>
          </cell>
          <cell r="Y1274">
            <v>0</v>
          </cell>
          <cell r="Z1274">
            <v>0</v>
          </cell>
          <cell r="AA1274" t="b">
            <v>0</v>
          </cell>
          <cell r="AB1274" t="str">
            <v/>
          </cell>
          <cell r="AC1274" t="str">
            <v/>
          </cell>
          <cell r="AD1274" t="str">
            <v>AG974</v>
          </cell>
          <cell r="AE1274">
            <v>0</v>
          </cell>
          <cell r="AG1274">
            <v>637</v>
          </cell>
          <cell r="AH1274" t="str">
            <v>AG974</v>
          </cell>
        </row>
        <row r="1275">
          <cell r="B1275" t="str">
            <v>AK218</v>
          </cell>
          <cell r="C1275" t="str">
            <v>Alexander </v>
          </cell>
          <cell r="D1275" t="str">
            <v>Kitson</v>
          </cell>
          <cell r="E1275" t="str">
            <v>LSE</v>
          </cell>
          <cell r="F1275" t="str">
            <v>LSE</v>
          </cell>
          <cell r="G1275" t="str">
            <v>Male</v>
          </cell>
          <cell r="H1275" t="str">
            <v>N</v>
          </cell>
          <cell r="I1275" t="str">
            <v>Student</v>
          </cell>
          <cell r="J1275">
            <v>0</v>
          </cell>
          <cell r="K1275" t="str">
            <v/>
          </cell>
          <cell r="L1275" t="str">
            <v>N</v>
          </cell>
          <cell r="M1275">
            <v>0</v>
          </cell>
          <cell r="N1275" t="str">
            <v/>
          </cell>
          <cell r="O1275" t="str">
            <v>N</v>
          </cell>
          <cell r="P1275">
            <v>0</v>
          </cell>
          <cell r="Q1275" t="str">
            <v/>
          </cell>
          <cell r="R1275" t="str">
            <v>N</v>
          </cell>
          <cell r="S1275">
            <v>0</v>
          </cell>
          <cell r="T1275" t="str">
            <v/>
          </cell>
          <cell r="U1275" t="str">
            <v>N</v>
          </cell>
          <cell r="V1275">
            <v>0</v>
          </cell>
          <cell r="W1275" t="str">
            <v/>
          </cell>
          <cell r="X1275" t="str">
            <v>N</v>
          </cell>
          <cell r="Y1275">
            <v>0</v>
          </cell>
          <cell r="Z1275">
            <v>0</v>
          </cell>
          <cell r="AA1275">
            <v>0</v>
          </cell>
          <cell r="AB1275">
            <v>115</v>
          </cell>
          <cell r="AC1275">
            <v>849</v>
          </cell>
          <cell r="AD1275" t="str">
            <v>AK218</v>
          </cell>
          <cell r="AE1275" t="b">
            <v>0</v>
          </cell>
          <cell r="AG1275" t="str">
            <v/>
          </cell>
          <cell r="AH1275" t="str">
            <v>AK218</v>
          </cell>
        </row>
        <row r="1276">
          <cell r="B1276" t="str">
            <v>EO660</v>
          </cell>
          <cell r="C1276" t="str">
            <v>Emmanuel</v>
          </cell>
          <cell r="D1276" t="str">
            <v>Oloyede-Oyeyemi</v>
          </cell>
          <cell r="E1276" t="str">
            <v>RVC</v>
          </cell>
          <cell r="F1276" t="str">
            <v>RVC</v>
          </cell>
          <cell r="G1276" t="str">
            <v>Male</v>
          </cell>
          <cell r="H1276" t="str">
            <v>Y</v>
          </cell>
          <cell r="I1276" t="str">
            <v>Student</v>
          </cell>
          <cell r="J1276">
            <v>0</v>
          </cell>
          <cell r="K1276" t="str">
            <v/>
          </cell>
          <cell r="L1276" t="str">
            <v>N</v>
          </cell>
          <cell r="M1276">
            <v>0</v>
          </cell>
          <cell r="N1276" t="str">
            <v/>
          </cell>
          <cell r="O1276" t="str">
            <v>N</v>
          </cell>
          <cell r="P1276">
            <v>0</v>
          </cell>
          <cell r="Q1276" t="str">
            <v/>
          </cell>
          <cell r="R1276" t="str">
            <v>N</v>
          </cell>
          <cell r="S1276">
            <v>0</v>
          </cell>
          <cell r="T1276" t="str">
            <v/>
          </cell>
          <cell r="U1276" t="str">
            <v>N</v>
          </cell>
          <cell r="V1276">
            <v>0</v>
          </cell>
          <cell r="W1276" t="str">
            <v/>
          </cell>
          <cell r="X1276" t="str">
            <v>N</v>
          </cell>
          <cell r="Y1276">
            <v>0</v>
          </cell>
          <cell r="Z1276">
            <v>0</v>
          </cell>
          <cell r="AA1276">
            <v>0</v>
          </cell>
          <cell r="AB1276">
            <v>115</v>
          </cell>
          <cell r="AC1276">
            <v>850</v>
          </cell>
          <cell r="AD1276" t="str">
            <v>EO660</v>
          </cell>
          <cell r="AE1276" t="b">
            <v>0</v>
          </cell>
          <cell r="AG1276" t="str">
            <v/>
          </cell>
          <cell r="AH1276" t="str">
            <v>EO660</v>
          </cell>
        </row>
        <row r="1277">
          <cell r="B1277" t="str">
            <v>LR652</v>
          </cell>
          <cell r="C1277" t="str">
            <v>Leon</v>
          </cell>
          <cell r="D1277" t="str">
            <v>Rikkers</v>
          </cell>
          <cell r="E1277" t="str">
            <v>KCL</v>
          </cell>
          <cell r="F1277" t="str">
            <v>King's</v>
          </cell>
          <cell r="G1277" t="str">
            <v>Male</v>
          </cell>
          <cell r="H1277" t="str">
            <v>N</v>
          </cell>
          <cell r="I1277" t="str">
            <v>Student</v>
          </cell>
          <cell r="J1277">
            <v>0</v>
          </cell>
          <cell r="K1277" t="str">
            <v/>
          </cell>
          <cell r="L1277" t="str">
            <v>N</v>
          </cell>
          <cell r="M1277">
            <v>0</v>
          </cell>
          <cell r="N1277" t="str">
            <v/>
          </cell>
          <cell r="O1277" t="str">
            <v>N</v>
          </cell>
          <cell r="P1277">
            <v>0</v>
          </cell>
          <cell r="Q1277" t="str">
            <v/>
          </cell>
          <cell r="R1277" t="str">
            <v>N</v>
          </cell>
          <cell r="S1277">
            <v>0</v>
          </cell>
          <cell r="T1277" t="str">
            <v/>
          </cell>
          <cell r="U1277" t="str">
            <v>N</v>
          </cell>
          <cell r="V1277">
            <v>0</v>
          </cell>
          <cell r="W1277" t="str">
            <v/>
          </cell>
          <cell r="X1277" t="str">
            <v>N</v>
          </cell>
          <cell r="Y1277">
            <v>0</v>
          </cell>
          <cell r="Z1277">
            <v>0</v>
          </cell>
          <cell r="AA1277">
            <v>0</v>
          </cell>
          <cell r="AB1277">
            <v>115</v>
          </cell>
          <cell r="AC1277">
            <v>851</v>
          </cell>
          <cell r="AD1277" t="str">
            <v>LR652</v>
          </cell>
          <cell r="AE1277" t="b">
            <v>0</v>
          </cell>
          <cell r="AG1277" t="str">
            <v/>
          </cell>
          <cell r="AH1277" t="str">
            <v>LR652</v>
          </cell>
        </row>
        <row r="1278">
          <cell r="B1278" t="str">
            <v>GT478</v>
          </cell>
          <cell r="C1278" t="str">
            <v>Grace</v>
          </cell>
          <cell r="D1278" t="str">
            <v>Taylor</v>
          </cell>
          <cell r="E1278" t="str">
            <v>Essex</v>
          </cell>
          <cell r="F1278" t="str">
            <v>Essex</v>
          </cell>
          <cell r="G1278" t="str">
            <v>Female</v>
          </cell>
          <cell r="H1278" t="str">
            <v>N</v>
          </cell>
          <cell r="I1278" t="str">
            <v>Student</v>
          </cell>
          <cell r="J1278">
            <v>0</v>
          </cell>
          <cell r="K1278" t="str">
            <v/>
          </cell>
          <cell r="L1278" t="str">
            <v>N</v>
          </cell>
          <cell r="M1278">
            <v>0</v>
          </cell>
          <cell r="N1278" t="str">
            <v/>
          </cell>
          <cell r="O1278" t="str">
            <v>N</v>
          </cell>
          <cell r="P1278">
            <v>0</v>
          </cell>
          <cell r="Q1278" t="str">
            <v/>
          </cell>
          <cell r="R1278" t="str">
            <v>N</v>
          </cell>
          <cell r="S1278">
            <v>0</v>
          </cell>
          <cell r="T1278" t="str">
            <v/>
          </cell>
          <cell r="U1278" t="str">
            <v>N</v>
          </cell>
          <cell r="V1278">
            <v>0</v>
          </cell>
          <cell r="W1278" t="str">
            <v/>
          </cell>
          <cell r="X1278" t="str">
            <v>N</v>
          </cell>
          <cell r="Y1278">
            <v>0</v>
          </cell>
          <cell r="Z1278">
            <v>0</v>
          </cell>
          <cell r="AA1278" t="b">
            <v>0</v>
          </cell>
          <cell r="AB1278" t="str">
            <v/>
          </cell>
          <cell r="AC1278" t="str">
            <v/>
          </cell>
          <cell r="AD1278" t="str">
            <v>GT478</v>
          </cell>
          <cell r="AE1278">
            <v>0</v>
          </cell>
          <cell r="AG1278">
            <v>638</v>
          </cell>
          <cell r="AH1278" t="str">
            <v>GT478</v>
          </cell>
        </row>
        <row r="1279">
          <cell r="B1279" t="str">
            <v>EJ174</v>
          </cell>
          <cell r="C1279" t="str">
            <v>Emily</v>
          </cell>
          <cell r="D1279" t="str">
            <v>Jarman</v>
          </cell>
          <cell r="E1279" t="str">
            <v>RHUL</v>
          </cell>
          <cell r="F1279" t="str">
            <v>RHUL</v>
          </cell>
          <cell r="G1279" t="str">
            <v>Female</v>
          </cell>
          <cell r="H1279" t="str">
            <v>N</v>
          </cell>
          <cell r="I1279" t="str">
            <v>Student</v>
          </cell>
          <cell r="J1279">
            <v>0</v>
          </cell>
          <cell r="K1279" t="str">
            <v/>
          </cell>
          <cell r="L1279" t="str">
            <v>N</v>
          </cell>
          <cell r="M1279">
            <v>0</v>
          </cell>
          <cell r="N1279" t="str">
            <v/>
          </cell>
          <cell r="O1279" t="str">
            <v>N</v>
          </cell>
          <cell r="P1279">
            <v>0</v>
          </cell>
          <cell r="Q1279" t="str">
            <v/>
          </cell>
          <cell r="R1279" t="str">
            <v>N</v>
          </cell>
          <cell r="S1279">
            <v>0</v>
          </cell>
          <cell r="T1279" t="str">
            <v/>
          </cell>
          <cell r="U1279" t="str">
            <v>N</v>
          </cell>
          <cell r="V1279">
            <v>0</v>
          </cell>
          <cell r="W1279" t="str">
            <v/>
          </cell>
          <cell r="X1279" t="str">
            <v>N</v>
          </cell>
          <cell r="Y1279">
            <v>0</v>
          </cell>
          <cell r="Z1279">
            <v>0</v>
          </cell>
          <cell r="AA1279" t="b">
            <v>0</v>
          </cell>
          <cell r="AB1279" t="str">
            <v/>
          </cell>
          <cell r="AC1279" t="str">
            <v/>
          </cell>
          <cell r="AD1279" t="str">
            <v>EJ174</v>
          </cell>
          <cell r="AE1279">
            <v>0</v>
          </cell>
          <cell r="AG1279">
            <v>639</v>
          </cell>
          <cell r="AH1279" t="str">
            <v>EJ174</v>
          </cell>
        </row>
        <row r="1280">
          <cell r="B1280" t="str">
            <v>JM982</v>
          </cell>
          <cell r="C1280" t="str">
            <v>Jason</v>
          </cell>
          <cell r="D1280" t="str">
            <v>Macmillan</v>
          </cell>
          <cell r="E1280" t="str">
            <v>UofL</v>
          </cell>
          <cell r="F1280" t="str">
            <v>UofL</v>
          </cell>
          <cell r="G1280" t="str">
            <v>Male</v>
          </cell>
          <cell r="H1280" t="str">
            <v>N</v>
          </cell>
          <cell r="I1280" t="str">
            <v>Student</v>
          </cell>
          <cell r="J1280">
            <v>0</v>
          </cell>
          <cell r="K1280" t="str">
            <v/>
          </cell>
          <cell r="L1280" t="str">
            <v>N</v>
          </cell>
          <cell r="M1280">
            <v>0</v>
          </cell>
          <cell r="N1280" t="str">
            <v/>
          </cell>
          <cell r="O1280" t="str">
            <v>N</v>
          </cell>
          <cell r="P1280">
            <v>0</v>
          </cell>
          <cell r="Q1280" t="str">
            <v/>
          </cell>
          <cell r="R1280" t="str">
            <v>N</v>
          </cell>
          <cell r="S1280">
            <v>0</v>
          </cell>
          <cell r="T1280" t="str">
            <v/>
          </cell>
          <cell r="U1280" t="str">
            <v>N</v>
          </cell>
          <cell r="V1280">
            <v>0</v>
          </cell>
          <cell r="W1280" t="str">
            <v/>
          </cell>
          <cell r="X1280" t="str">
            <v>N</v>
          </cell>
          <cell r="Y1280">
            <v>0</v>
          </cell>
          <cell r="Z1280">
            <v>0</v>
          </cell>
          <cell r="AA1280">
            <v>0</v>
          </cell>
          <cell r="AB1280">
            <v>115</v>
          </cell>
          <cell r="AC1280">
            <v>852</v>
          </cell>
          <cell r="AD1280" t="str">
            <v>JM982</v>
          </cell>
          <cell r="AE1280" t="b">
            <v>0</v>
          </cell>
          <cell r="AG1280" t="str">
            <v/>
          </cell>
          <cell r="AH1280" t="str">
            <v>JM982</v>
          </cell>
        </row>
        <row r="1281">
          <cell r="B1281" t="str">
            <v>EC512</v>
          </cell>
          <cell r="C1281" t="str">
            <v>Emily</v>
          </cell>
          <cell r="D1281" t="str">
            <v>Clifford</v>
          </cell>
          <cell r="E1281" t="str">
            <v>KCL</v>
          </cell>
          <cell r="F1281" t="str">
            <v>King's</v>
          </cell>
          <cell r="G1281" t="str">
            <v>Female</v>
          </cell>
          <cell r="H1281" t="str">
            <v>N</v>
          </cell>
          <cell r="I1281" t="str">
            <v>Student</v>
          </cell>
          <cell r="J1281">
            <v>0</v>
          </cell>
          <cell r="K1281" t="str">
            <v/>
          </cell>
          <cell r="L1281" t="str">
            <v>N</v>
          </cell>
          <cell r="M1281">
            <v>0</v>
          </cell>
          <cell r="N1281" t="str">
            <v/>
          </cell>
          <cell r="O1281" t="str">
            <v>N</v>
          </cell>
          <cell r="P1281">
            <v>0</v>
          </cell>
          <cell r="Q1281" t="str">
            <v/>
          </cell>
          <cell r="R1281" t="str">
            <v>N</v>
          </cell>
          <cell r="S1281">
            <v>0</v>
          </cell>
          <cell r="T1281" t="str">
            <v/>
          </cell>
          <cell r="U1281" t="str">
            <v>N</v>
          </cell>
          <cell r="V1281">
            <v>0</v>
          </cell>
          <cell r="W1281" t="str">
            <v/>
          </cell>
          <cell r="X1281" t="str">
            <v>N</v>
          </cell>
          <cell r="Y1281">
            <v>0</v>
          </cell>
          <cell r="Z1281">
            <v>0</v>
          </cell>
          <cell r="AA1281" t="b">
            <v>0</v>
          </cell>
          <cell r="AB1281" t="str">
            <v/>
          </cell>
          <cell r="AC1281" t="str">
            <v/>
          </cell>
          <cell r="AD1281" t="str">
            <v>EC512</v>
          </cell>
          <cell r="AE1281">
            <v>0</v>
          </cell>
          <cell r="AG1281">
            <v>640</v>
          </cell>
          <cell r="AH1281" t="str">
            <v>EC512</v>
          </cell>
        </row>
        <row r="1282">
          <cell r="B1282" t="str">
            <v>NL983</v>
          </cell>
          <cell r="C1282" t="str">
            <v>Nina</v>
          </cell>
          <cell r="D1282" t="str">
            <v>Lopez Uroz</v>
          </cell>
          <cell r="E1282" t="str">
            <v>LSE</v>
          </cell>
          <cell r="F1282" t="str">
            <v>LSE</v>
          </cell>
          <cell r="G1282" t="str">
            <v>Please Select</v>
          </cell>
          <cell r="H1282" t="str">
            <v>N</v>
          </cell>
          <cell r="I1282" t="str">
            <v>Student</v>
          </cell>
          <cell r="J1282">
            <v>0</v>
          </cell>
          <cell r="K1282" t="str">
            <v/>
          </cell>
          <cell r="L1282" t="str">
            <v>N</v>
          </cell>
          <cell r="M1282">
            <v>0</v>
          </cell>
          <cell r="N1282" t="str">
            <v/>
          </cell>
          <cell r="O1282" t="str">
            <v>N</v>
          </cell>
          <cell r="P1282">
            <v>0</v>
          </cell>
          <cell r="Q1282" t="str">
            <v/>
          </cell>
          <cell r="R1282" t="str">
            <v>N</v>
          </cell>
          <cell r="S1282">
            <v>0</v>
          </cell>
          <cell r="T1282" t="str">
            <v/>
          </cell>
          <cell r="U1282" t="str">
            <v>N</v>
          </cell>
          <cell r="V1282">
            <v>0</v>
          </cell>
          <cell r="W1282" t="str">
            <v/>
          </cell>
          <cell r="X1282" t="str">
            <v>N</v>
          </cell>
          <cell r="Y1282">
            <v>0</v>
          </cell>
          <cell r="Z1282">
            <v>0</v>
          </cell>
          <cell r="AA1282" t="b">
            <v>0</v>
          </cell>
          <cell r="AB1282" t="str">
            <v/>
          </cell>
          <cell r="AC1282" t="str">
            <v/>
          </cell>
          <cell r="AD1282" t="str">
            <v>NL983</v>
          </cell>
          <cell r="AE1282" t="b">
            <v>0</v>
          </cell>
          <cell r="AG1282" t="str">
            <v/>
          </cell>
          <cell r="AH1282" t="str">
            <v>NL983</v>
          </cell>
        </row>
        <row r="1283">
          <cell r="B1283" t="str">
            <v>GW531</v>
          </cell>
          <cell r="C1283" t="str">
            <v>George</v>
          </cell>
          <cell r="D1283" t="str">
            <v>Withers</v>
          </cell>
          <cell r="E1283">
            <v>0</v>
          </cell>
          <cell r="F1283" t="str">
            <v>Guest</v>
          </cell>
          <cell r="G1283" t="str">
            <v>Male</v>
          </cell>
          <cell r="H1283" t="str">
            <v>N</v>
          </cell>
          <cell r="I1283" t="str">
            <v>Motspur</v>
          </cell>
          <cell r="J1283">
            <v>0</v>
          </cell>
          <cell r="K1283" t="str">
            <v/>
          </cell>
          <cell r="L1283" t="str">
            <v>N</v>
          </cell>
          <cell r="M1283">
            <v>0</v>
          </cell>
          <cell r="N1283" t="str">
            <v/>
          </cell>
          <cell r="O1283" t="str">
            <v>N</v>
          </cell>
          <cell r="P1283">
            <v>0</v>
          </cell>
          <cell r="Q1283" t="str">
            <v/>
          </cell>
          <cell r="R1283" t="str">
            <v>N</v>
          </cell>
          <cell r="S1283">
            <v>0</v>
          </cell>
          <cell r="T1283" t="str">
            <v/>
          </cell>
          <cell r="U1283" t="str">
            <v>N</v>
          </cell>
          <cell r="V1283">
            <v>0</v>
          </cell>
          <cell r="W1283" t="str">
            <v/>
          </cell>
          <cell r="X1283" t="str">
            <v>N</v>
          </cell>
          <cell r="Y1283">
            <v>0</v>
          </cell>
          <cell r="Z1283">
            <v>0</v>
          </cell>
          <cell r="AA1283">
            <v>0</v>
          </cell>
          <cell r="AB1283">
            <v>115</v>
          </cell>
          <cell r="AC1283">
            <v>853</v>
          </cell>
          <cell r="AD1283" t="str">
            <v>GW531</v>
          </cell>
          <cell r="AE1283" t="b">
            <v>0</v>
          </cell>
          <cell r="AG1283" t="str">
            <v/>
          </cell>
          <cell r="AH1283" t="str">
            <v>GW531</v>
          </cell>
        </row>
        <row r="1284">
          <cell r="B1284" t="str">
            <v>KW183</v>
          </cell>
          <cell r="C1284" t="str">
            <v>Katie</v>
          </cell>
          <cell r="D1284" t="str">
            <v>White</v>
          </cell>
          <cell r="E1284" t="str">
            <v>Reading</v>
          </cell>
          <cell r="F1284" t="str">
            <v>Reading</v>
          </cell>
          <cell r="G1284" t="str">
            <v>Female</v>
          </cell>
          <cell r="H1284" t="str">
            <v>N</v>
          </cell>
          <cell r="I1284" t="str">
            <v>Student</v>
          </cell>
          <cell r="J1284">
            <v>0</v>
          </cell>
          <cell r="K1284" t="str">
            <v/>
          </cell>
          <cell r="L1284" t="str">
            <v>N</v>
          </cell>
          <cell r="M1284">
            <v>0</v>
          </cell>
          <cell r="N1284" t="str">
            <v/>
          </cell>
          <cell r="O1284" t="str">
            <v>N</v>
          </cell>
          <cell r="P1284">
            <v>0</v>
          </cell>
          <cell r="Q1284" t="str">
            <v/>
          </cell>
          <cell r="R1284" t="str">
            <v>N</v>
          </cell>
          <cell r="S1284">
            <v>0</v>
          </cell>
          <cell r="T1284" t="str">
            <v/>
          </cell>
          <cell r="U1284" t="str">
            <v>N</v>
          </cell>
          <cell r="V1284">
            <v>0</v>
          </cell>
          <cell r="W1284" t="str">
            <v/>
          </cell>
          <cell r="X1284" t="str">
            <v>N</v>
          </cell>
          <cell r="Y1284">
            <v>0</v>
          </cell>
          <cell r="Z1284">
            <v>0</v>
          </cell>
          <cell r="AA1284" t="b">
            <v>0</v>
          </cell>
          <cell r="AB1284" t="str">
            <v/>
          </cell>
          <cell r="AC1284" t="str">
            <v/>
          </cell>
          <cell r="AD1284" t="str">
            <v>KW183</v>
          </cell>
          <cell r="AE1284">
            <v>0</v>
          </cell>
          <cell r="AG1284">
            <v>641</v>
          </cell>
          <cell r="AH1284" t="str">
            <v>KW183</v>
          </cell>
        </row>
        <row r="1285">
          <cell r="B1285" t="str">
            <v>KW614</v>
          </cell>
          <cell r="C1285" t="str">
            <v>Kai</v>
          </cell>
          <cell r="D1285" t="str">
            <v>Whyne</v>
          </cell>
          <cell r="E1285" t="str">
            <v>Reading</v>
          </cell>
          <cell r="F1285" t="str">
            <v>Reading</v>
          </cell>
          <cell r="G1285" t="str">
            <v>Male</v>
          </cell>
          <cell r="H1285" t="str">
            <v>N</v>
          </cell>
          <cell r="I1285" t="str">
            <v>Student</v>
          </cell>
          <cell r="J1285">
            <v>0</v>
          </cell>
          <cell r="K1285" t="str">
            <v/>
          </cell>
          <cell r="L1285" t="str">
            <v>N</v>
          </cell>
          <cell r="M1285">
            <v>0</v>
          </cell>
          <cell r="N1285" t="str">
            <v/>
          </cell>
          <cell r="O1285" t="str">
            <v>N</v>
          </cell>
          <cell r="P1285">
            <v>0</v>
          </cell>
          <cell r="Q1285" t="str">
            <v/>
          </cell>
          <cell r="R1285" t="str">
            <v>N</v>
          </cell>
          <cell r="S1285">
            <v>0</v>
          </cell>
          <cell r="T1285" t="str">
            <v/>
          </cell>
          <cell r="U1285" t="str">
            <v>N</v>
          </cell>
          <cell r="V1285">
            <v>0</v>
          </cell>
          <cell r="W1285" t="str">
            <v/>
          </cell>
          <cell r="X1285" t="str">
            <v>N</v>
          </cell>
          <cell r="Y1285">
            <v>0</v>
          </cell>
          <cell r="Z1285">
            <v>0</v>
          </cell>
          <cell r="AA1285">
            <v>0</v>
          </cell>
          <cell r="AB1285">
            <v>115</v>
          </cell>
          <cell r="AC1285">
            <v>854</v>
          </cell>
          <cell r="AD1285" t="str">
            <v>KW614</v>
          </cell>
          <cell r="AE1285" t="b">
            <v>0</v>
          </cell>
          <cell r="AG1285" t="str">
            <v/>
          </cell>
          <cell r="AH1285" t="str">
            <v>KW614</v>
          </cell>
        </row>
        <row r="1286">
          <cell r="B1286" t="str">
            <v>KR962</v>
          </cell>
          <cell r="C1286" t="str">
            <v>Katie </v>
          </cell>
          <cell r="D1286" t="str">
            <v>Rowe </v>
          </cell>
          <cell r="E1286" t="str">
            <v>SMU</v>
          </cell>
          <cell r="F1286" t="str">
            <v>SMU</v>
          </cell>
          <cell r="G1286" t="str">
            <v>Female</v>
          </cell>
          <cell r="H1286" t="str">
            <v>N</v>
          </cell>
          <cell r="I1286" t="str">
            <v>Student</v>
          </cell>
          <cell r="J1286">
            <v>0</v>
          </cell>
          <cell r="K1286" t="str">
            <v/>
          </cell>
          <cell r="L1286" t="str">
            <v>N</v>
          </cell>
          <cell r="M1286">
            <v>0</v>
          </cell>
          <cell r="N1286" t="str">
            <v/>
          </cell>
          <cell r="O1286" t="str">
            <v>N</v>
          </cell>
          <cell r="P1286">
            <v>0</v>
          </cell>
          <cell r="Q1286" t="str">
            <v/>
          </cell>
          <cell r="R1286" t="str">
            <v>N</v>
          </cell>
          <cell r="S1286">
            <v>0</v>
          </cell>
          <cell r="T1286" t="str">
            <v/>
          </cell>
          <cell r="U1286" t="str">
            <v>N</v>
          </cell>
          <cell r="V1286">
            <v>0</v>
          </cell>
          <cell r="W1286" t="str">
            <v/>
          </cell>
          <cell r="X1286" t="str">
            <v>N</v>
          </cell>
          <cell r="Y1286">
            <v>0</v>
          </cell>
          <cell r="Z1286">
            <v>0</v>
          </cell>
          <cell r="AA1286" t="b">
            <v>0</v>
          </cell>
          <cell r="AB1286" t="str">
            <v/>
          </cell>
          <cell r="AC1286" t="str">
            <v/>
          </cell>
          <cell r="AD1286" t="str">
            <v>KR962</v>
          </cell>
          <cell r="AE1286">
            <v>0</v>
          </cell>
          <cell r="AG1286">
            <v>642</v>
          </cell>
          <cell r="AH1286" t="str">
            <v>KR962</v>
          </cell>
        </row>
        <row r="1287">
          <cell r="B1287" t="str">
            <v>JA712</v>
          </cell>
          <cell r="C1287" t="str">
            <v>Jordan</v>
          </cell>
          <cell r="D1287" t="str">
            <v>Aki-Sawyerr</v>
          </cell>
          <cell r="E1287" t="str">
            <v>Brunel</v>
          </cell>
          <cell r="F1287" t="str">
            <v>Brunel</v>
          </cell>
          <cell r="G1287" t="str">
            <v>Male</v>
          </cell>
          <cell r="H1287" t="str">
            <v>N</v>
          </cell>
          <cell r="I1287" t="str">
            <v>Student</v>
          </cell>
          <cell r="J1287">
            <v>0</v>
          </cell>
          <cell r="K1287" t="str">
            <v/>
          </cell>
          <cell r="L1287" t="str">
            <v>N</v>
          </cell>
          <cell r="M1287">
            <v>0</v>
          </cell>
          <cell r="N1287" t="str">
            <v/>
          </cell>
          <cell r="O1287" t="str">
            <v>N</v>
          </cell>
          <cell r="P1287">
            <v>0</v>
          </cell>
          <cell r="Q1287" t="str">
            <v/>
          </cell>
          <cell r="R1287" t="str">
            <v>N</v>
          </cell>
          <cell r="S1287">
            <v>0</v>
          </cell>
          <cell r="T1287" t="str">
            <v/>
          </cell>
          <cell r="U1287" t="str">
            <v>N</v>
          </cell>
          <cell r="V1287">
            <v>0</v>
          </cell>
          <cell r="W1287" t="str">
            <v/>
          </cell>
          <cell r="X1287" t="str">
            <v>N</v>
          </cell>
          <cell r="Y1287">
            <v>0</v>
          </cell>
          <cell r="Z1287">
            <v>0</v>
          </cell>
          <cell r="AA1287">
            <v>0</v>
          </cell>
          <cell r="AB1287">
            <v>115</v>
          </cell>
          <cell r="AC1287">
            <v>855</v>
          </cell>
          <cell r="AD1287" t="str">
            <v>JA712</v>
          </cell>
          <cell r="AE1287" t="b">
            <v>0</v>
          </cell>
          <cell r="AG1287" t="str">
            <v/>
          </cell>
          <cell r="AH1287" t="str">
            <v>JA712</v>
          </cell>
        </row>
        <row r="1288">
          <cell r="B1288" t="str">
            <v>CJ402</v>
          </cell>
          <cell r="C1288" t="str">
            <v>Charya</v>
          </cell>
          <cell r="D1288" t="str">
            <v>Jayasinghe</v>
          </cell>
          <cell r="E1288" t="str">
            <v>Reading</v>
          </cell>
          <cell r="F1288" t="str">
            <v>Reading</v>
          </cell>
          <cell r="G1288" t="str">
            <v>Male</v>
          </cell>
          <cell r="H1288" t="str">
            <v>N</v>
          </cell>
          <cell r="I1288" t="str">
            <v>Student</v>
          </cell>
          <cell r="J1288">
            <v>0</v>
          </cell>
          <cell r="K1288" t="str">
            <v/>
          </cell>
          <cell r="L1288" t="str">
            <v>N</v>
          </cell>
          <cell r="M1288">
            <v>0</v>
          </cell>
          <cell r="N1288" t="str">
            <v/>
          </cell>
          <cell r="O1288" t="str">
            <v>N</v>
          </cell>
          <cell r="P1288">
            <v>0</v>
          </cell>
          <cell r="Q1288" t="str">
            <v/>
          </cell>
          <cell r="R1288" t="str">
            <v>N</v>
          </cell>
          <cell r="S1288">
            <v>0</v>
          </cell>
          <cell r="T1288" t="str">
            <v/>
          </cell>
          <cell r="U1288" t="str">
            <v>N</v>
          </cell>
          <cell r="V1288">
            <v>0</v>
          </cell>
          <cell r="W1288" t="str">
            <v/>
          </cell>
          <cell r="X1288" t="str">
            <v>N</v>
          </cell>
          <cell r="Y1288">
            <v>0</v>
          </cell>
          <cell r="Z1288">
            <v>0</v>
          </cell>
          <cell r="AA1288">
            <v>0</v>
          </cell>
          <cell r="AB1288">
            <v>115</v>
          </cell>
          <cell r="AC1288">
            <v>856</v>
          </cell>
          <cell r="AD1288" t="str">
            <v>CJ402</v>
          </cell>
          <cell r="AE1288" t="b">
            <v>0</v>
          </cell>
          <cell r="AG1288" t="str">
            <v/>
          </cell>
          <cell r="AH1288" t="str">
            <v>CJ402</v>
          </cell>
        </row>
        <row r="1289">
          <cell r="B1289" t="str">
            <v>LD329</v>
          </cell>
          <cell r="C1289" t="str">
            <v>Leanne</v>
          </cell>
          <cell r="D1289" t="str">
            <v>Davies</v>
          </cell>
          <cell r="E1289" t="str">
            <v>Brunel</v>
          </cell>
          <cell r="F1289" t="str">
            <v>Brunel</v>
          </cell>
          <cell r="G1289" t="str">
            <v>Female</v>
          </cell>
          <cell r="H1289" t="str">
            <v>N</v>
          </cell>
          <cell r="I1289" t="str">
            <v>Student</v>
          </cell>
          <cell r="J1289">
            <v>0</v>
          </cell>
          <cell r="K1289" t="str">
            <v/>
          </cell>
          <cell r="L1289" t="str">
            <v>N</v>
          </cell>
          <cell r="M1289">
            <v>0</v>
          </cell>
          <cell r="N1289" t="str">
            <v/>
          </cell>
          <cell r="O1289" t="str">
            <v>N</v>
          </cell>
          <cell r="P1289">
            <v>0</v>
          </cell>
          <cell r="Q1289" t="str">
            <v/>
          </cell>
          <cell r="R1289" t="str">
            <v>N</v>
          </cell>
          <cell r="S1289">
            <v>0</v>
          </cell>
          <cell r="T1289" t="str">
            <v/>
          </cell>
          <cell r="U1289" t="str">
            <v>N</v>
          </cell>
          <cell r="V1289">
            <v>0</v>
          </cell>
          <cell r="W1289" t="str">
            <v/>
          </cell>
          <cell r="X1289" t="str">
            <v>N</v>
          </cell>
          <cell r="Y1289">
            <v>0</v>
          </cell>
          <cell r="Z1289">
            <v>0</v>
          </cell>
          <cell r="AA1289" t="b">
            <v>0</v>
          </cell>
          <cell r="AB1289" t="str">
            <v/>
          </cell>
          <cell r="AC1289" t="str">
            <v/>
          </cell>
          <cell r="AD1289" t="str">
            <v>LD329</v>
          </cell>
          <cell r="AE1289">
            <v>0</v>
          </cell>
          <cell r="AG1289">
            <v>643</v>
          </cell>
          <cell r="AH1289" t="str">
            <v>LD329</v>
          </cell>
        </row>
        <row r="1290">
          <cell r="B1290" t="str">
            <v>CR992</v>
          </cell>
          <cell r="C1290" t="str">
            <v>Christopher</v>
          </cell>
          <cell r="D1290" t="str">
            <v>Richards</v>
          </cell>
          <cell r="E1290" t="str">
            <v>UCL</v>
          </cell>
          <cell r="F1290" t="str">
            <v>UCL</v>
          </cell>
          <cell r="G1290" t="str">
            <v>Male</v>
          </cell>
          <cell r="H1290" t="str">
            <v>N</v>
          </cell>
          <cell r="I1290" t="str">
            <v>Student</v>
          </cell>
          <cell r="J1290">
            <v>0</v>
          </cell>
          <cell r="K1290" t="str">
            <v/>
          </cell>
          <cell r="L1290" t="str">
            <v>N</v>
          </cell>
          <cell r="M1290">
            <v>0</v>
          </cell>
          <cell r="N1290" t="str">
            <v/>
          </cell>
          <cell r="O1290" t="str">
            <v>N</v>
          </cell>
          <cell r="P1290">
            <v>0</v>
          </cell>
          <cell r="Q1290" t="str">
            <v/>
          </cell>
          <cell r="R1290" t="str">
            <v>N</v>
          </cell>
          <cell r="S1290">
            <v>0</v>
          </cell>
          <cell r="T1290" t="str">
            <v/>
          </cell>
          <cell r="U1290" t="str">
            <v>N</v>
          </cell>
          <cell r="V1290">
            <v>0</v>
          </cell>
          <cell r="W1290" t="str">
            <v/>
          </cell>
          <cell r="X1290" t="str">
            <v>N</v>
          </cell>
          <cell r="Y1290">
            <v>0</v>
          </cell>
          <cell r="Z1290">
            <v>0</v>
          </cell>
          <cell r="AA1290">
            <v>0</v>
          </cell>
          <cell r="AB1290">
            <v>115</v>
          </cell>
          <cell r="AC1290">
            <v>857</v>
          </cell>
          <cell r="AD1290" t="str">
            <v>CR992</v>
          </cell>
          <cell r="AE1290" t="b">
            <v>0</v>
          </cell>
          <cell r="AG1290" t="str">
            <v/>
          </cell>
          <cell r="AH1290" t="str">
            <v>CR992</v>
          </cell>
        </row>
        <row r="1291">
          <cell r="B1291" t="str">
            <v>ER114</v>
          </cell>
          <cell r="C1291" t="str">
            <v>Eleonora</v>
          </cell>
          <cell r="D1291" t="str">
            <v>Racheeva</v>
          </cell>
          <cell r="E1291" t="str">
            <v>St Georges</v>
          </cell>
          <cell r="F1291" t="str">
            <v>St George's</v>
          </cell>
          <cell r="G1291" t="str">
            <v>Female</v>
          </cell>
          <cell r="H1291" t="str">
            <v>Y</v>
          </cell>
          <cell r="I1291" t="str">
            <v>Student</v>
          </cell>
          <cell r="J1291">
            <v>0</v>
          </cell>
          <cell r="K1291" t="str">
            <v/>
          </cell>
          <cell r="L1291" t="str">
            <v>N</v>
          </cell>
          <cell r="M1291">
            <v>0</v>
          </cell>
          <cell r="N1291" t="str">
            <v/>
          </cell>
          <cell r="O1291" t="str">
            <v>N</v>
          </cell>
          <cell r="P1291">
            <v>0</v>
          </cell>
          <cell r="Q1291" t="str">
            <v/>
          </cell>
          <cell r="R1291" t="str">
            <v>N</v>
          </cell>
          <cell r="S1291">
            <v>0</v>
          </cell>
          <cell r="T1291" t="str">
            <v/>
          </cell>
          <cell r="U1291" t="str">
            <v>N</v>
          </cell>
          <cell r="V1291">
            <v>0</v>
          </cell>
          <cell r="W1291" t="str">
            <v/>
          </cell>
          <cell r="X1291" t="str">
            <v>N</v>
          </cell>
          <cell r="Y1291">
            <v>0</v>
          </cell>
          <cell r="Z1291">
            <v>0</v>
          </cell>
          <cell r="AA1291" t="b">
            <v>0</v>
          </cell>
          <cell r="AB1291" t="str">
            <v/>
          </cell>
          <cell r="AC1291" t="str">
            <v/>
          </cell>
          <cell r="AD1291" t="str">
            <v>ER114</v>
          </cell>
          <cell r="AE1291">
            <v>0</v>
          </cell>
          <cell r="AG1291">
            <v>644</v>
          </cell>
          <cell r="AH1291" t="str">
            <v>ER114</v>
          </cell>
        </row>
        <row r="1292">
          <cell r="B1292" t="str">
            <v>IF829</v>
          </cell>
          <cell r="C1292" t="str">
            <v>India</v>
          </cell>
          <cell r="D1292" t="str">
            <v>Falconer</v>
          </cell>
          <cell r="E1292">
            <v>0</v>
          </cell>
          <cell r="F1292" t="str">
            <v>Guest</v>
          </cell>
          <cell r="G1292" t="str">
            <v>Female</v>
          </cell>
          <cell r="H1292" t="str">
            <v>N</v>
          </cell>
          <cell r="I1292" t="str">
            <v>Guest</v>
          </cell>
          <cell r="J1292">
            <v>0</v>
          </cell>
          <cell r="K1292" t="str">
            <v/>
          </cell>
          <cell r="L1292" t="str">
            <v>N</v>
          </cell>
          <cell r="M1292">
            <v>0</v>
          </cell>
          <cell r="N1292" t="str">
            <v/>
          </cell>
          <cell r="O1292" t="str">
            <v>N</v>
          </cell>
          <cell r="P1292">
            <v>0</v>
          </cell>
          <cell r="Q1292" t="str">
            <v/>
          </cell>
          <cell r="R1292" t="str">
            <v>N</v>
          </cell>
          <cell r="S1292">
            <v>0</v>
          </cell>
          <cell r="T1292" t="str">
            <v/>
          </cell>
          <cell r="U1292" t="str">
            <v>N</v>
          </cell>
          <cell r="V1292">
            <v>0</v>
          </cell>
          <cell r="W1292" t="str">
            <v/>
          </cell>
          <cell r="X1292" t="str">
            <v>N</v>
          </cell>
          <cell r="Y1292">
            <v>0</v>
          </cell>
          <cell r="Z1292">
            <v>0</v>
          </cell>
          <cell r="AA1292" t="b">
            <v>0</v>
          </cell>
          <cell r="AB1292" t="str">
            <v/>
          </cell>
          <cell r="AC1292" t="str">
            <v/>
          </cell>
          <cell r="AD1292" t="str">
            <v>IF829</v>
          </cell>
          <cell r="AE1292">
            <v>0</v>
          </cell>
          <cell r="AG1292">
            <v>645</v>
          </cell>
          <cell r="AH1292" t="str">
            <v>IF829</v>
          </cell>
        </row>
        <row r="1293">
          <cell r="B1293" t="str">
            <v>ZZ827</v>
          </cell>
          <cell r="C1293" t="str">
            <v>Zoe</v>
          </cell>
          <cell r="D1293" t="str">
            <v>Zhao</v>
          </cell>
          <cell r="E1293" t="str">
            <v>Barts</v>
          </cell>
          <cell r="F1293" t="str">
            <v>Barts</v>
          </cell>
          <cell r="G1293" t="str">
            <v>Female</v>
          </cell>
          <cell r="H1293" t="str">
            <v>Y</v>
          </cell>
          <cell r="I1293" t="str">
            <v>Student</v>
          </cell>
          <cell r="J1293">
            <v>0</v>
          </cell>
          <cell r="K1293" t="str">
            <v/>
          </cell>
          <cell r="L1293" t="str">
            <v>N</v>
          </cell>
          <cell r="M1293">
            <v>0</v>
          </cell>
          <cell r="N1293" t="str">
            <v/>
          </cell>
          <cell r="O1293" t="str">
            <v>N</v>
          </cell>
          <cell r="P1293">
            <v>0</v>
          </cell>
          <cell r="Q1293" t="str">
            <v/>
          </cell>
          <cell r="R1293" t="str">
            <v>N</v>
          </cell>
          <cell r="S1293">
            <v>0</v>
          </cell>
          <cell r="T1293" t="str">
            <v/>
          </cell>
          <cell r="U1293" t="str">
            <v>N</v>
          </cell>
          <cell r="V1293">
            <v>0</v>
          </cell>
          <cell r="W1293" t="str">
            <v/>
          </cell>
          <cell r="X1293" t="str">
            <v>N</v>
          </cell>
          <cell r="Y1293">
            <v>0</v>
          </cell>
          <cell r="Z1293">
            <v>0</v>
          </cell>
          <cell r="AA1293" t="b">
            <v>0</v>
          </cell>
          <cell r="AB1293" t="str">
            <v/>
          </cell>
          <cell r="AC1293" t="str">
            <v/>
          </cell>
          <cell r="AD1293" t="str">
            <v>ZZ827</v>
          </cell>
          <cell r="AE1293">
            <v>0</v>
          </cell>
          <cell r="AG1293">
            <v>646</v>
          </cell>
          <cell r="AH1293" t="str">
            <v>ZZ827</v>
          </cell>
        </row>
        <row r="1294">
          <cell r="B1294" t="str">
            <v>SB580</v>
          </cell>
          <cell r="C1294" t="str">
            <v>Shemar</v>
          </cell>
          <cell r="D1294" t="str">
            <v>Boldizsar</v>
          </cell>
          <cell r="E1294" t="str">
            <v>Essex</v>
          </cell>
          <cell r="F1294" t="str">
            <v>Essex</v>
          </cell>
          <cell r="G1294" t="str">
            <v>Male</v>
          </cell>
          <cell r="H1294" t="str">
            <v>N</v>
          </cell>
          <cell r="I1294" t="str">
            <v>Student</v>
          </cell>
          <cell r="J1294">
            <v>0</v>
          </cell>
          <cell r="K1294" t="str">
            <v/>
          </cell>
          <cell r="L1294" t="str">
            <v>N</v>
          </cell>
          <cell r="M1294">
            <v>0</v>
          </cell>
          <cell r="N1294" t="str">
            <v/>
          </cell>
          <cell r="O1294" t="str">
            <v>N</v>
          </cell>
          <cell r="P1294">
            <v>0</v>
          </cell>
          <cell r="Q1294" t="str">
            <v/>
          </cell>
          <cell r="R1294" t="str">
            <v>N</v>
          </cell>
          <cell r="S1294">
            <v>0</v>
          </cell>
          <cell r="T1294" t="str">
            <v/>
          </cell>
          <cell r="U1294" t="str">
            <v>N</v>
          </cell>
          <cell r="V1294">
            <v>0</v>
          </cell>
          <cell r="W1294" t="str">
            <v/>
          </cell>
          <cell r="X1294" t="str">
            <v>N</v>
          </cell>
          <cell r="Y1294">
            <v>0</v>
          </cell>
          <cell r="Z1294">
            <v>0</v>
          </cell>
          <cell r="AA1294">
            <v>0</v>
          </cell>
          <cell r="AB1294">
            <v>115</v>
          </cell>
          <cell r="AC1294">
            <v>858</v>
          </cell>
          <cell r="AD1294" t="str">
            <v>SB580</v>
          </cell>
          <cell r="AE1294" t="b">
            <v>0</v>
          </cell>
          <cell r="AG1294" t="str">
            <v/>
          </cell>
          <cell r="AH1294" t="str">
            <v>SB580</v>
          </cell>
        </row>
        <row r="1295">
          <cell r="B1295" t="str">
            <v>MS957</v>
          </cell>
          <cell r="C1295" t="str">
            <v>Maria</v>
          </cell>
          <cell r="D1295" t="str">
            <v>Shiiba</v>
          </cell>
          <cell r="E1295" t="str">
            <v>Barts</v>
          </cell>
          <cell r="F1295" t="str">
            <v>Barts</v>
          </cell>
          <cell r="G1295" t="str">
            <v>Female</v>
          </cell>
          <cell r="H1295" t="str">
            <v>Y</v>
          </cell>
          <cell r="I1295" t="str">
            <v>Student</v>
          </cell>
          <cell r="J1295">
            <v>0</v>
          </cell>
          <cell r="K1295" t="str">
            <v/>
          </cell>
          <cell r="L1295" t="str">
            <v>N</v>
          </cell>
          <cell r="M1295">
            <v>0</v>
          </cell>
          <cell r="N1295" t="str">
            <v/>
          </cell>
          <cell r="O1295" t="str">
            <v>N</v>
          </cell>
          <cell r="P1295">
            <v>0</v>
          </cell>
          <cell r="Q1295" t="str">
            <v/>
          </cell>
          <cell r="R1295" t="str">
            <v>N</v>
          </cell>
          <cell r="S1295">
            <v>0</v>
          </cell>
          <cell r="T1295" t="str">
            <v/>
          </cell>
          <cell r="U1295" t="str">
            <v>N</v>
          </cell>
          <cell r="V1295">
            <v>0</v>
          </cell>
          <cell r="W1295" t="str">
            <v/>
          </cell>
          <cell r="X1295" t="str">
            <v>N</v>
          </cell>
          <cell r="Y1295">
            <v>0</v>
          </cell>
          <cell r="Z1295">
            <v>0</v>
          </cell>
          <cell r="AA1295" t="b">
            <v>0</v>
          </cell>
          <cell r="AB1295" t="str">
            <v/>
          </cell>
          <cell r="AC1295" t="str">
            <v/>
          </cell>
          <cell r="AD1295" t="str">
            <v>MS957</v>
          </cell>
          <cell r="AE1295">
            <v>0</v>
          </cell>
          <cell r="AG1295">
            <v>647</v>
          </cell>
          <cell r="AH1295" t="str">
            <v>MS957</v>
          </cell>
        </row>
        <row r="1296">
          <cell r="B1296" t="str">
            <v>WM113</v>
          </cell>
          <cell r="C1296" t="str">
            <v>William</v>
          </cell>
          <cell r="D1296" t="str">
            <v>Morrell</v>
          </cell>
          <cell r="E1296" t="str">
            <v>St Georges</v>
          </cell>
          <cell r="F1296" t="str">
            <v>St George's</v>
          </cell>
          <cell r="G1296" t="str">
            <v>Male</v>
          </cell>
          <cell r="H1296" t="str">
            <v>Y</v>
          </cell>
          <cell r="I1296" t="str">
            <v>Student</v>
          </cell>
          <cell r="J1296">
            <v>0</v>
          </cell>
          <cell r="K1296" t="str">
            <v/>
          </cell>
          <cell r="L1296" t="str">
            <v>N</v>
          </cell>
          <cell r="M1296">
            <v>0</v>
          </cell>
          <cell r="N1296" t="str">
            <v/>
          </cell>
          <cell r="O1296" t="str">
            <v>N</v>
          </cell>
          <cell r="P1296">
            <v>0</v>
          </cell>
          <cell r="Q1296" t="str">
            <v/>
          </cell>
          <cell r="R1296" t="str">
            <v>N</v>
          </cell>
          <cell r="S1296">
            <v>0</v>
          </cell>
          <cell r="T1296" t="str">
            <v/>
          </cell>
          <cell r="U1296" t="str">
            <v>N</v>
          </cell>
          <cell r="V1296">
            <v>0</v>
          </cell>
          <cell r="W1296" t="str">
            <v/>
          </cell>
          <cell r="X1296" t="str">
            <v>N</v>
          </cell>
          <cell r="Y1296">
            <v>0</v>
          </cell>
          <cell r="Z1296">
            <v>0</v>
          </cell>
          <cell r="AA1296">
            <v>0</v>
          </cell>
          <cell r="AB1296">
            <v>115</v>
          </cell>
          <cell r="AC1296">
            <v>859</v>
          </cell>
          <cell r="AD1296" t="str">
            <v>WM113</v>
          </cell>
          <cell r="AE1296" t="b">
            <v>0</v>
          </cell>
          <cell r="AG1296" t="str">
            <v/>
          </cell>
          <cell r="AH1296" t="str">
            <v>WM113</v>
          </cell>
        </row>
        <row r="1297">
          <cell r="B1297" t="str">
            <v>TM931</v>
          </cell>
          <cell r="C1297" t="str">
            <v>Tom</v>
          </cell>
          <cell r="D1297" t="str">
            <v>Moore</v>
          </cell>
          <cell r="E1297" t="str">
            <v>St Georges</v>
          </cell>
          <cell r="F1297" t="str">
            <v>St George's</v>
          </cell>
          <cell r="G1297" t="str">
            <v>Male</v>
          </cell>
          <cell r="H1297" t="str">
            <v>Y</v>
          </cell>
          <cell r="I1297" t="str">
            <v>Student</v>
          </cell>
          <cell r="J1297">
            <v>0</v>
          </cell>
          <cell r="K1297" t="str">
            <v/>
          </cell>
          <cell r="L1297" t="str">
            <v>N</v>
          </cell>
          <cell r="M1297">
            <v>0</v>
          </cell>
          <cell r="N1297" t="str">
            <v/>
          </cell>
          <cell r="O1297" t="str">
            <v>N</v>
          </cell>
          <cell r="P1297">
            <v>0</v>
          </cell>
          <cell r="Q1297" t="str">
            <v/>
          </cell>
          <cell r="R1297" t="str">
            <v>N</v>
          </cell>
          <cell r="S1297">
            <v>0</v>
          </cell>
          <cell r="T1297" t="str">
            <v/>
          </cell>
          <cell r="U1297" t="str">
            <v>N</v>
          </cell>
          <cell r="V1297">
            <v>0</v>
          </cell>
          <cell r="W1297" t="str">
            <v/>
          </cell>
          <cell r="X1297" t="str">
            <v>N</v>
          </cell>
          <cell r="Y1297">
            <v>0</v>
          </cell>
          <cell r="Z1297">
            <v>0</v>
          </cell>
          <cell r="AA1297">
            <v>0</v>
          </cell>
          <cell r="AB1297">
            <v>115</v>
          </cell>
          <cell r="AC1297">
            <v>860</v>
          </cell>
          <cell r="AD1297" t="str">
            <v>TM931</v>
          </cell>
          <cell r="AE1297" t="b">
            <v>0</v>
          </cell>
          <cell r="AG1297" t="str">
            <v/>
          </cell>
          <cell r="AH1297" t="str">
            <v>TM931</v>
          </cell>
        </row>
        <row r="1298">
          <cell r="B1298" t="str">
            <v>JM411</v>
          </cell>
          <cell r="C1298" t="str">
            <v>Jared</v>
          </cell>
          <cell r="D1298" t="str">
            <v>Moore</v>
          </cell>
          <cell r="E1298" t="str">
            <v>St Georges</v>
          </cell>
          <cell r="F1298" t="str">
            <v>St George's</v>
          </cell>
          <cell r="G1298" t="str">
            <v>Male</v>
          </cell>
          <cell r="H1298" t="str">
            <v>Y</v>
          </cell>
          <cell r="I1298" t="str">
            <v>Student</v>
          </cell>
          <cell r="J1298">
            <v>0</v>
          </cell>
          <cell r="K1298" t="str">
            <v/>
          </cell>
          <cell r="L1298" t="str">
            <v>N</v>
          </cell>
          <cell r="M1298">
            <v>0</v>
          </cell>
          <cell r="N1298" t="str">
            <v/>
          </cell>
          <cell r="O1298" t="str">
            <v>N</v>
          </cell>
          <cell r="P1298">
            <v>0</v>
          </cell>
          <cell r="Q1298" t="str">
            <v/>
          </cell>
          <cell r="R1298" t="str">
            <v>N</v>
          </cell>
          <cell r="S1298">
            <v>0</v>
          </cell>
          <cell r="T1298" t="str">
            <v/>
          </cell>
          <cell r="U1298" t="str">
            <v>N</v>
          </cell>
          <cell r="V1298">
            <v>0</v>
          </cell>
          <cell r="W1298" t="str">
            <v/>
          </cell>
          <cell r="X1298" t="str">
            <v>N</v>
          </cell>
          <cell r="Y1298">
            <v>0</v>
          </cell>
          <cell r="Z1298">
            <v>0</v>
          </cell>
          <cell r="AA1298">
            <v>0</v>
          </cell>
          <cell r="AB1298">
            <v>115</v>
          </cell>
          <cell r="AC1298">
            <v>861</v>
          </cell>
          <cell r="AD1298" t="str">
            <v>JM411</v>
          </cell>
          <cell r="AE1298" t="b">
            <v>0</v>
          </cell>
          <cell r="AG1298" t="str">
            <v/>
          </cell>
          <cell r="AH1298" t="str">
            <v>JM411</v>
          </cell>
        </row>
        <row r="1299">
          <cell r="B1299" t="str">
            <v>OB932</v>
          </cell>
          <cell r="C1299" t="str">
            <v>Oscar</v>
          </cell>
          <cell r="D1299" t="str">
            <v>Bandmann</v>
          </cell>
          <cell r="E1299" t="str">
            <v>St Georges</v>
          </cell>
          <cell r="F1299" t="str">
            <v>St George's</v>
          </cell>
          <cell r="G1299" t="str">
            <v>Male</v>
          </cell>
          <cell r="H1299" t="str">
            <v>Y</v>
          </cell>
          <cell r="I1299" t="str">
            <v>Student</v>
          </cell>
          <cell r="J1299">
            <v>0</v>
          </cell>
          <cell r="K1299" t="str">
            <v/>
          </cell>
          <cell r="L1299" t="str">
            <v>N</v>
          </cell>
          <cell r="M1299">
            <v>0</v>
          </cell>
          <cell r="N1299" t="str">
            <v/>
          </cell>
          <cell r="O1299" t="str">
            <v>N</v>
          </cell>
          <cell r="P1299">
            <v>0</v>
          </cell>
          <cell r="Q1299" t="str">
            <v/>
          </cell>
          <cell r="R1299" t="str">
            <v>N</v>
          </cell>
          <cell r="S1299">
            <v>0</v>
          </cell>
          <cell r="T1299" t="str">
            <v/>
          </cell>
          <cell r="U1299" t="str">
            <v>N</v>
          </cell>
          <cell r="V1299">
            <v>0</v>
          </cell>
          <cell r="W1299" t="str">
            <v/>
          </cell>
          <cell r="X1299" t="str">
            <v>N</v>
          </cell>
          <cell r="Y1299">
            <v>0</v>
          </cell>
          <cell r="Z1299">
            <v>0</v>
          </cell>
          <cell r="AA1299">
            <v>0</v>
          </cell>
          <cell r="AB1299">
            <v>115</v>
          </cell>
          <cell r="AC1299">
            <v>862</v>
          </cell>
          <cell r="AD1299" t="str">
            <v>OB932</v>
          </cell>
          <cell r="AE1299" t="b">
            <v>0</v>
          </cell>
          <cell r="AG1299" t="str">
            <v/>
          </cell>
          <cell r="AH1299" t="str">
            <v>OB932</v>
          </cell>
        </row>
        <row r="1300">
          <cell r="B1300" t="str">
            <v>ws507</v>
          </cell>
          <cell r="C1300" t="str">
            <v>william</v>
          </cell>
          <cell r="D1300" t="str">
            <v>smith</v>
          </cell>
          <cell r="E1300" t="str">
            <v>RHUL</v>
          </cell>
          <cell r="F1300" t="str">
            <v>RHUL</v>
          </cell>
          <cell r="G1300" t="str">
            <v>Male</v>
          </cell>
          <cell r="H1300" t="str">
            <v>N</v>
          </cell>
          <cell r="I1300" t="str">
            <v>Student</v>
          </cell>
          <cell r="J1300">
            <v>0</v>
          </cell>
          <cell r="K1300" t="str">
            <v/>
          </cell>
          <cell r="L1300" t="str">
            <v>N</v>
          </cell>
          <cell r="M1300">
            <v>0</v>
          </cell>
          <cell r="N1300" t="str">
            <v/>
          </cell>
          <cell r="O1300" t="str">
            <v>N</v>
          </cell>
          <cell r="P1300">
            <v>0</v>
          </cell>
          <cell r="Q1300" t="str">
            <v/>
          </cell>
          <cell r="R1300" t="str">
            <v>N</v>
          </cell>
          <cell r="S1300">
            <v>0</v>
          </cell>
          <cell r="T1300" t="str">
            <v/>
          </cell>
          <cell r="U1300" t="str">
            <v>N</v>
          </cell>
          <cell r="V1300">
            <v>0</v>
          </cell>
          <cell r="W1300" t="str">
            <v/>
          </cell>
          <cell r="X1300" t="str">
            <v>N</v>
          </cell>
          <cell r="Y1300">
            <v>0</v>
          </cell>
          <cell r="Z1300">
            <v>0</v>
          </cell>
          <cell r="AA1300">
            <v>0</v>
          </cell>
          <cell r="AB1300">
            <v>115</v>
          </cell>
          <cell r="AC1300">
            <v>863</v>
          </cell>
          <cell r="AD1300" t="str">
            <v>ws507</v>
          </cell>
          <cell r="AE1300" t="b">
            <v>0</v>
          </cell>
          <cell r="AG1300" t="str">
            <v/>
          </cell>
          <cell r="AH1300" t="str">
            <v>ws507</v>
          </cell>
        </row>
        <row r="1301">
          <cell r="B1301" t="str">
            <v>EM333</v>
          </cell>
          <cell r="C1301" t="str">
            <v>Emma</v>
          </cell>
          <cell r="D1301" t="str">
            <v>Meecham Jones</v>
          </cell>
          <cell r="E1301" t="str">
            <v>Reading</v>
          </cell>
          <cell r="F1301" t="str">
            <v>Reading</v>
          </cell>
          <cell r="G1301" t="str">
            <v>Female</v>
          </cell>
          <cell r="H1301" t="str">
            <v>N</v>
          </cell>
          <cell r="I1301" t="str">
            <v>Student</v>
          </cell>
          <cell r="J1301">
            <v>0</v>
          </cell>
          <cell r="K1301" t="str">
            <v/>
          </cell>
          <cell r="L1301" t="str">
            <v>N</v>
          </cell>
          <cell r="M1301">
            <v>0</v>
          </cell>
          <cell r="N1301" t="str">
            <v/>
          </cell>
          <cell r="O1301" t="str">
            <v>N</v>
          </cell>
          <cell r="P1301">
            <v>0</v>
          </cell>
          <cell r="Q1301" t="str">
            <v/>
          </cell>
          <cell r="R1301" t="str">
            <v>N</v>
          </cell>
          <cell r="S1301">
            <v>0</v>
          </cell>
          <cell r="T1301" t="str">
            <v/>
          </cell>
          <cell r="U1301" t="str">
            <v>N</v>
          </cell>
          <cell r="V1301">
            <v>0</v>
          </cell>
          <cell r="W1301" t="str">
            <v/>
          </cell>
          <cell r="X1301" t="str">
            <v>N</v>
          </cell>
          <cell r="Y1301">
            <v>0</v>
          </cell>
          <cell r="Z1301">
            <v>0</v>
          </cell>
          <cell r="AA1301" t="b">
            <v>0</v>
          </cell>
          <cell r="AB1301" t="str">
            <v/>
          </cell>
          <cell r="AC1301" t="str">
            <v/>
          </cell>
          <cell r="AD1301" t="str">
            <v>EM333</v>
          </cell>
          <cell r="AE1301">
            <v>0</v>
          </cell>
          <cell r="AG1301">
            <v>648</v>
          </cell>
          <cell r="AH1301" t="str">
            <v>EM333</v>
          </cell>
        </row>
        <row r="1302">
          <cell r="B1302" t="str">
            <v>TA855</v>
          </cell>
          <cell r="C1302" t="str">
            <v>Tariq</v>
          </cell>
          <cell r="D1302" t="str">
            <v>Abiola-Musa</v>
          </cell>
          <cell r="E1302" t="str">
            <v>Reading</v>
          </cell>
          <cell r="F1302" t="str">
            <v>Reading</v>
          </cell>
          <cell r="G1302" t="str">
            <v>Male</v>
          </cell>
          <cell r="H1302" t="str">
            <v>N</v>
          </cell>
          <cell r="I1302" t="str">
            <v>Student</v>
          </cell>
          <cell r="J1302">
            <v>0</v>
          </cell>
          <cell r="K1302" t="str">
            <v/>
          </cell>
          <cell r="L1302" t="str">
            <v>N</v>
          </cell>
          <cell r="M1302">
            <v>0</v>
          </cell>
          <cell r="N1302" t="str">
            <v/>
          </cell>
          <cell r="O1302" t="str">
            <v>N</v>
          </cell>
          <cell r="P1302">
            <v>0</v>
          </cell>
          <cell r="Q1302" t="str">
            <v/>
          </cell>
          <cell r="R1302" t="str">
            <v>N</v>
          </cell>
          <cell r="S1302">
            <v>0</v>
          </cell>
          <cell r="T1302" t="str">
            <v/>
          </cell>
          <cell r="U1302" t="str">
            <v>N</v>
          </cell>
          <cell r="V1302">
            <v>0</v>
          </cell>
          <cell r="W1302" t="str">
            <v/>
          </cell>
          <cell r="X1302" t="str">
            <v>N</v>
          </cell>
          <cell r="Y1302">
            <v>0</v>
          </cell>
          <cell r="Z1302">
            <v>0</v>
          </cell>
          <cell r="AA1302">
            <v>0</v>
          </cell>
          <cell r="AB1302">
            <v>115</v>
          </cell>
          <cell r="AC1302">
            <v>864</v>
          </cell>
          <cell r="AD1302" t="str">
            <v>TA855</v>
          </cell>
          <cell r="AE1302" t="b">
            <v>0</v>
          </cell>
          <cell r="AG1302" t="str">
            <v/>
          </cell>
          <cell r="AH1302" t="str">
            <v>TA855</v>
          </cell>
        </row>
        <row r="1303">
          <cell r="B1303" t="str">
            <v>AB184</v>
          </cell>
          <cell r="C1303" t="str">
            <v>Andrew</v>
          </cell>
          <cell r="D1303" t="str">
            <v>Brooker</v>
          </cell>
          <cell r="E1303">
            <v>0</v>
          </cell>
          <cell r="F1303" t="str">
            <v>Guest</v>
          </cell>
          <cell r="G1303" t="str">
            <v>Male</v>
          </cell>
          <cell r="H1303" t="str">
            <v>N</v>
          </cell>
          <cell r="I1303" t="str">
            <v>Guest</v>
          </cell>
          <cell r="J1303">
            <v>0</v>
          </cell>
          <cell r="K1303" t="str">
            <v/>
          </cell>
          <cell r="L1303" t="str">
            <v>N</v>
          </cell>
          <cell r="M1303">
            <v>0</v>
          </cell>
          <cell r="N1303" t="str">
            <v/>
          </cell>
          <cell r="O1303" t="str">
            <v>N</v>
          </cell>
          <cell r="P1303">
            <v>0</v>
          </cell>
          <cell r="Q1303" t="str">
            <v/>
          </cell>
          <cell r="R1303" t="str">
            <v>N</v>
          </cell>
          <cell r="S1303">
            <v>0</v>
          </cell>
          <cell r="T1303" t="str">
            <v/>
          </cell>
          <cell r="U1303" t="str">
            <v>N</v>
          </cell>
          <cell r="V1303">
            <v>0</v>
          </cell>
          <cell r="W1303" t="str">
            <v/>
          </cell>
          <cell r="X1303" t="str">
            <v>N</v>
          </cell>
          <cell r="Y1303">
            <v>0</v>
          </cell>
          <cell r="Z1303">
            <v>0</v>
          </cell>
          <cell r="AA1303">
            <v>0</v>
          </cell>
          <cell r="AB1303">
            <v>115</v>
          </cell>
          <cell r="AC1303">
            <v>865</v>
          </cell>
          <cell r="AD1303" t="str">
            <v>AB184</v>
          </cell>
          <cell r="AE1303" t="b">
            <v>0</v>
          </cell>
          <cell r="AG1303" t="str">
            <v/>
          </cell>
          <cell r="AH1303" t="str">
            <v>AB184</v>
          </cell>
        </row>
        <row r="1304">
          <cell r="B1304" t="str">
            <v>RA306</v>
          </cell>
          <cell r="C1304" t="str">
            <v>Rumi</v>
          </cell>
          <cell r="D1304" t="str">
            <v>Appadoo</v>
          </cell>
          <cell r="E1304" t="str">
            <v>St Georges</v>
          </cell>
          <cell r="F1304" t="str">
            <v>St George's</v>
          </cell>
          <cell r="G1304" t="str">
            <v>Female</v>
          </cell>
          <cell r="H1304" t="str">
            <v>Y</v>
          </cell>
          <cell r="I1304" t="str">
            <v>Student</v>
          </cell>
          <cell r="J1304">
            <v>0</v>
          </cell>
          <cell r="K1304" t="str">
            <v/>
          </cell>
          <cell r="L1304" t="str">
            <v>N</v>
          </cell>
          <cell r="M1304">
            <v>0</v>
          </cell>
          <cell r="N1304" t="str">
            <v/>
          </cell>
          <cell r="O1304" t="str">
            <v>N</v>
          </cell>
          <cell r="P1304">
            <v>0</v>
          </cell>
          <cell r="Q1304" t="str">
            <v/>
          </cell>
          <cell r="R1304" t="str">
            <v>N</v>
          </cell>
          <cell r="S1304">
            <v>0</v>
          </cell>
          <cell r="T1304" t="str">
            <v/>
          </cell>
          <cell r="U1304" t="str">
            <v>N</v>
          </cell>
          <cell r="V1304">
            <v>0</v>
          </cell>
          <cell r="W1304" t="str">
            <v/>
          </cell>
          <cell r="X1304" t="str">
            <v>N</v>
          </cell>
          <cell r="Y1304">
            <v>0</v>
          </cell>
          <cell r="Z1304">
            <v>0</v>
          </cell>
          <cell r="AA1304" t="b">
            <v>0</v>
          </cell>
          <cell r="AB1304" t="str">
            <v/>
          </cell>
          <cell r="AC1304" t="str">
            <v/>
          </cell>
          <cell r="AD1304" t="str">
            <v>RA306</v>
          </cell>
          <cell r="AE1304">
            <v>0</v>
          </cell>
          <cell r="AG1304">
            <v>649</v>
          </cell>
          <cell r="AH1304" t="str">
            <v>RA306</v>
          </cell>
        </row>
        <row r="1305">
          <cell r="B1305" t="str">
            <v>RG743</v>
          </cell>
          <cell r="C1305" t="str">
            <v>Rachel</v>
          </cell>
          <cell r="D1305" t="str">
            <v>Glass Sluckim</v>
          </cell>
          <cell r="E1305" t="str">
            <v>UofL</v>
          </cell>
          <cell r="F1305" t="str">
            <v>UofL</v>
          </cell>
          <cell r="G1305" t="str">
            <v>Female</v>
          </cell>
          <cell r="H1305" t="str">
            <v>N</v>
          </cell>
          <cell r="I1305" t="str">
            <v>Student</v>
          </cell>
          <cell r="J1305">
            <v>0</v>
          </cell>
          <cell r="K1305" t="str">
            <v/>
          </cell>
          <cell r="L1305" t="str">
            <v>N</v>
          </cell>
          <cell r="M1305">
            <v>0</v>
          </cell>
          <cell r="N1305" t="str">
            <v/>
          </cell>
          <cell r="O1305" t="str">
            <v>N</v>
          </cell>
          <cell r="P1305">
            <v>0</v>
          </cell>
          <cell r="Q1305" t="str">
            <v/>
          </cell>
          <cell r="R1305" t="str">
            <v>N</v>
          </cell>
          <cell r="S1305">
            <v>0</v>
          </cell>
          <cell r="T1305" t="str">
            <v/>
          </cell>
          <cell r="U1305" t="str">
            <v>N</v>
          </cell>
          <cell r="V1305">
            <v>0</v>
          </cell>
          <cell r="W1305" t="str">
            <v/>
          </cell>
          <cell r="X1305" t="str">
            <v>N</v>
          </cell>
          <cell r="Y1305">
            <v>0</v>
          </cell>
          <cell r="Z1305">
            <v>0</v>
          </cell>
          <cell r="AA1305" t="b">
            <v>0</v>
          </cell>
          <cell r="AB1305" t="str">
            <v/>
          </cell>
          <cell r="AC1305" t="str">
            <v/>
          </cell>
          <cell r="AD1305" t="str">
            <v>RG743</v>
          </cell>
          <cell r="AE1305">
            <v>0</v>
          </cell>
          <cell r="AG1305">
            <v>650</v>
          </cell>
          <cell r="AH1305" t="str">
            <v>RG743</v>
          </cell>
        </row>
        <row r="1306">
          <cell r="B1306" t="str">
            <v>WM960</v>
          </cell>
          <cell r="C1306" t="str">
            <v>Wendy </v>
          </cell>
          <cell r="D1306" t="str">
            <v>Monduka</v>
          </cell>
          <cell r="E1306" t="str">
            <v>KCL</v>
          </cell>
          <cell r="F1306" t="str">
            <v>King's</v>
          </cell>
          <cell r="G1306" t="str">
            <v>Female</v>
          </cell>
          <cell r="H1306" t="str">
            <v>N</v>
          </cell>
          <cell r="I1306" t="str">
            <v>Student</v>
          </cell>
          <cell r="J1306">
            <v>0</v>
          </cell>
          <cell r="K1306" t="str">
            <v/>
          </cell>
          <cell r="L1306" t="str">
            <v>N</v>
          </cell>
          <cell r="M1306">
            <v>0</v>
          </cell>
          <cell r="N1306" t="str">
            <v/>
          </cell>
          <cell r="O1306" t="str">
            <v>N</v>
          </cell>
          <cell r="P1306">
            <v>0</v>
          </cell>
          <cell r="Q1306" t="str">
            <v/>
          </cell>
          <cell r="R1306" t="str">
            <v>N</v>
          </cell>
          <cell r="S1306">
            <v>0</v>
          </cell>
          <cell r="T1306" t="str">
            <v/>
          </cell>
          <cell r="U1306" t="str">
            <v>N</v>
          </cell>
          <cell r="V1306">
            <v>0</v>
          </cell>
          <cell r="W1306" t="str">
            <v/>
          </cell>
          <cell r="X1306" t="str">
            <v>N</v>
          </cell>
          <cell r="Y1306">
            <v>0</v>
          </cell>
          <cell r="Z1306">
            <v>0</v>
          </cell>
          <cell r="AA1306" t="b">
            <v>0</v>
          </cell>
          <cell r="AB1306" t="str">
            <v/>
          </cell>
          <cell r="AC1306" t="str">
            <v/>
          </cell>
          <cell r="AD1306" t="str">
            <v>WM960</v>
          </cell>
          <cell r="AE1306">
            <v>0</v>
          </cell>
          <cell r="AG1306">
            <v>651</v>
          </cell>
          <cell r="AH1306" t="str">
            <v>WM960</v>
          </cell>
        </row>
        <row r="1307">
          <cell r="B1307" t="str">
            <v>PS510</v>
          </cell>
          <cell r="C1307" t="str">
            <v>Philip</v>
          </cell>
          <cell r="D1307" t="str">
            <v>Scard</v>
          </cell>
          <cell r="E1307" t="str">
            <v>KCL</v>
          </cell>
          <cell r="F1307" t="str">
            <v>King's</v>
          </cell>
          <cell r="G1307" t="str">
            <v>Male</v>
          </cell>
          <cell r="H1307" t="str">
            <v>N</v>
          </cell>
          <cell r="I1307" t="str">
            <v>Student</v>
          </cell>
          <cell r="J1307">
            <v>0</v>
          </cell>
          <cell r="K1307" t="str">
            <v/>
          </cell>
          <cell r="L1307" t="str">
            <v>N</v>
          </cell>
          <cell r="M1307">
            <v>0</v>
          </cell>
          <cell r="N1307" t="str">
            <v/>
          </cell>
          <cell r="O1307" t="str">
            <v>N</v>
          </cell>
          <cell r="P1307">
            <v>0</v>
          </cell>
          <cell r="Q1307" t="str">
            <v/>
          </cell>
          <cell r="R1307" t="str">
            <v>N</v>
          </cell>
          <cell r="S1307">
            <v>0</v>
          </cell>
          <cell r="T1307" t="str">
            <v/>
          </cell>
          <cell r="U1307" t="str">
            <v>N</v>
          </cell>
          <cell r="V1307">
            <v>0</v>
          </cell>
          <cell r="W1307" t="str">
            <v/>
          </cell>
          <cell r="X1307" t="str">
            <v>N</v>
          </cell>
          <cell r="Y1307">
            <v>0</v>
          </cell>
          <cell r="Z1307">
            <v>0</v>
          </cell>
          <cell r="AA1307">
            <v>0</v>
          </cell>
          <cell r="AB1307">
            <v>115</v>
          </cell>
          <cell r="AC1307">
            <v>866</v>
          </cell>
          <cell r="AD1307" t="str">
            <v>PS510</v>
          </cell>
          <cell r="AE1307" t="b">
            <v>0</v>
          </cell>
          <cell r="AG1307" t="str">
            <v/>
          </cell>
          <cell r="AH1307" t="str">
            <v>PS510</v>
          </cell>
        </row>
        <row r="1308">
          <cell r="B1308" t="str">
            <v>LP572</v>
          </cell>
          <cell r="C1308" t="str">
            <v>Lorenzo</v>
          </cell>
          <cell r="D1308" t="str">
            <v>Pelizzari</v>
          </cell>
          <cell r="E1308" t="str">
            <v>KCL</v>
          </cell>
          <cell r="F1308" t="str">
            <v>King's</v>
          </cell>
          <cell r="G1308" t="str">
            <v>Male</v>
          </cell>
          <cell r="H1308" t="str">
            <v>N</v>
          </cell>
          <cell r="I1308" t="str">
            <v>Student</v>
          </cell>
          <cell r="J1308">
            <v>0</v>
          </cell>
          <cell r="K1308" t="str">
            <v/>
          </cell>
          <cell r="L1308" t="str">
            <v>N</v>
          </cell>
          <cell r="M1308">
            <v>0</v>
          </cell>
          <cell r="N1308" t="str">
            <v/>
          </cell>
          <cell r="O1308" t="str">
            <v>N</v>
          </cell>
          <cell r="P1308">
            <v>0</v>
          </cell>
          <cell r="Q1308" t="str">
            <v/>
          </cell>
          <cell r="R1308" t="str">
            <v>N</v>
          </cell>
          <cell r="S1308">
            <v>0</v>
          </cell>
          <cell r="T1308" t="str">
            <v/>
          </cell>
          <cell r="U1308" t="str">
            <v>N</v>
          </cell>
          <cell r="V1308">
            <v>0</v>
          </cell>
          <cell r="W1308" t="str">
            <v/>
          </cell>
          <cell r="X1308" t="str">
            <v>N</v>
          </cell>
          <cell r="Y1308">
            <v>0</v>
          </cell>
          <cell r="Z1308">
            <v>0</v>
          </cell>
          <cell r="AA1308">
            <v>0</v>
          </cell>
          <cell r="AB1308">
            <v>115</v>
          </cell>
          <cell r="AC1308">
            <v>867</v>
          </cell>
          <cell r="AD1308" t="str">
            <v>LP572</v>
          </cell>
          <cell r="AE1308" t="b">
            <v>0</v>
          </cell>
          <cell r="AG1308" t="str">
            <v/>
          </cell>
          <cell r="AH1308" t="str">
            <v>LP572</v>
          </cell>
        </row>
        <row r="1309">
          <cell r="B1309" t="str">
            <v>YM576</v>
          </cell>
          <cell r="C1309" t="str">
            <v>Yashaswini</v>
          </cell>
          <cell r="D1309" t="str">
            <v>Modak</v>
          </cell>
          <cell r="E1309" t="str">
            <v>RVC</v>
          </cell>
          <cell r="F1309" t="str">
            <v>RVC</v>
          </cell>
          <cell r="G1309" t="str">
            <v>Please Select</v>
          </cell>
          <cell r="H1309" t="str">
            <v>Y</v>
          </cell>
          <cell r="I1309" t="str">
            <v>Student</v>
          </cell>
          <cell r="J1309">
            <v>0</v>
          </cell>
          <cell r="K1309" t="str">
            <v/>
          </cell>
          <cell r="L1309" t="str">
            <v>N</v>
          </cell>
          <cell r="M1309">
            <v>0</v>
          </cell>
          <cell r="N1309" t="str">
            <v/>
          </cell>
          <cell r="O1309" t="str">
            <v>N</v>
          </cell>
          <cell r="P1309">
            <v>0</v>
          </cell>
          <cell r="Q1309" t="str">
            <v/>
          </cell>
          <cell r="R1309" t="str">
            <v>N</v>
          </cell>
          <cell r="S1309">
            <v>0</v>
          </cell>
          <cell r="T1309" t="str">
            <v/>
          </cell>
          <cell r="U1309" t="str">
            <v>N</v>
          </cell>
          <cell r="V1309">
            <v>0</v>
          </cell>
          <cell r="W1309" t="str">
            <v/>
          </cell>
          <cell r="X1309" t="str">
            <v>N</v>
          </cell>
          <cell r="Y1309">
            <v>0</v>
          </cell>
          <cell r="Z1309">
            <v>0</v>
          </cell>
          <cell r="AA1309" t="b">
            <v>0</v>
          </cell>
          <cell r="AB1309" t="str">
            <v/>
          </cell>
          <cell r="AC1309" t="str">
            <v/>
          </cell>
          <cell r="AD1309" t="str">
            <v>YM576</v>
          </cell>
          <cell r="AE1309" t="b">
            <v>0</v>
          </cell>
          <cell r="AG1309" t="str">
            <v/>
          </cell>
          <cell r="AH1309" t="str">
            <v>YM576</v>
          </cell>
        </row>
        <row r="1310">
          <cell r="B1310" t="str">
            <v>BM274</v>
          </cell>
          <cell r="C1310" t="str">
            <v>Ben</v>
          </cell>
          <cell r="D1310" t="str">
            <v>Morton</v>
          </cell>
          <cell r="E1310" t="str">
            <v>SMU</v>
          </cell>
          <cell r="F1310" t="str">
            <v>SMU</v>
          </cell>
          <cell r="G1310" t="str">
            <v>Male</v>
          </cell>
          <cell r="H1310" t="str">
            <v>N</v>
          </cell>
          <cell r="I1310" t="str">
            <v>Student</v>
          </cell>
          <cell r="J1310">
            <v>0</v>
          </cell>
          <cell r="K1310" t="str">
            <v/>
          </cell>
          <cell r="L1310" t="str">
            <v>N</v>
          </cell>
          <cell r="M1310">
            <v>0</v>
          </cell>
          <cell r="N1310" t="str">
            <v/>
          </cell>
          <cell r="O1310" t="str">
            <v>N</v>
          </cell>
          <cell r="P1310">
            <v>0</v>
          </cell>
          <cell r="Q1310" t="str">
            <v/>
          </cell>
          <cell r="R1310" t="str">
            <v>N</v>
          </cell>
          <cell r="S1310">
            <v>0</v>
          </cell>
          <cell r="T1310" t="str">
            <v/>
          </cell>
          <cell r="U1310" t="str">
            <v>N</v>
          </cell>
          <cell r="V1310">
            <v>0</v>
          </cell>
          <cell r="W1310" t="str">
            <v/>
          </cell>
          <cell r="X1310" t="str">
            <v>N</v>
          </cell>
          <cell r="Y1310">
            <v>0</v>
          </cell>
          <cell r="Z1310">
            <v>0</v>
          </cell>
          <cell r="AA1310">
            <v>0</v>
          </cell>
          <cell r="AB1310">
            <v>115</v>
          </cell>
          <cell r="AC1310">
            <v>868</v>
          </cell>
          <cell r="AD1310" t="str">
            <v>BM274</v>
          </cell>
          <cell r="AE1310" t="b">
            <v>0</v>
          </cell>
          <cell r="AG1310" t="str">
            <v/>
          </cell>
          <cell r="AH1310" t="str">
            <v>BM274</v>
          </cell>
        </row>
        <row r="1311">
          <cell r="B1311" t="str">
            <v>IZ330</v>
          </cell>
          <cell r="C1311" t="str">
            <v>Izabela</v>
          </cell>
          <cell r="D1311" t="str">
            <v>Zawartka</v>
          </cell>
          <cell r="E1311" t="str">
            <v>UCL</v>
          </cell>
          <cell r="F1311" t="str">
            <v>UCL</v>
          </cell>
          <cell r="G1311" t="str">
            <v>Female</v>
          </cell>
          <cell r="H1311" t="str">
            <v>N</v>
          </cell>
          <cell r="I1311" t="str">
            <v>Student</v>
          </cell>
          <cell r="J1311">
            <v>0</v>
          </cell>
          <cell r="K1311" t="str">
            <v/>
          </cell>
          <cell r="L1311" t="str">
            <v>N</v>
          </cell>
          <cell r="M1311">
            <v>0</v>
          </cell>
          <cell r="N1311" t="str">
            <v/>
          </cell>
          <cell r="O1311" t="str">
            <v>N</v>
          </cell>
          <cell r="P1311">
            <v>0</v>
          </cell>
          <cell r="Q1311" t="str">
            <v/>
          </cell>
          <cell r="R1311" t="str">
            <v>N</v>
          </cell>
          <cell r="S1311">
            <v>0</v>
          </cell>
          <cell r="T1311" t="str">
            <v/>
          </cell>
          <cell r="U1311" t="str">
            <v>N</v>
          </cell>
          <cell r="V1311">
            <v>0</v>
          </cell>
          <cell r="W1311" t="str">
            <v/>
          </cell>
          <cell r="X1311" t="str">
            <v>N</v>
          </cell>
          <cell r="Y1311">
            <v>0</v>
          </cell>
          <cell r="Z1311">
            <v>0</v>
          </cell>
          <cell r="AA1311" t="b">
            <v>0</v>
          </cell>
          <cell r="AB1311" t="str">
            <v/>
          </cell>
          <cell r="AC1311" t="str">
            <v/>
          </cell>
          <cell r="AD1311" t="str">
            <v>IZ330</v>
          </cell>
          <cell r="AE1311">
            <v>0</v>
          </cell>
          <cell r="AG1311">
            <v>652</v>
          </cell>
          <cell r="AH1311" t="str">
            <v>IZ330</v>
          </cell>
        </row>
        <row r="1312">
          <cell r="B1312" t="str">
            <v>AJ981</v>
          </cell>
          <cell r="C1312" t="str">
            <v>Anna Sofia</v>
          </cell>
          <cell r="D1312" t="str">
            <v>Jegnell</v>
          </cell>
          <cell r="E1312" t="str">
            <v>Imperial</v>
          </cell>
          <cell r="F1312" t="str">
            <v>Imperial</v>
          </cell>
          <cell r="G1312" t="str">
            <v>Female</v>
          </cell>
          <cell r="H1312" t="str">
            <v>N</v>
          </cell>
          <cell r="I1312" t="str">
            <v>Student</v>
          </cell>
          <cell r="J1312">
            <v>0</v>
          </cell>
          <cell r="K1312" t="str">
            <v/>
          </cell>
          <cell r="L1312" t="str">
            <v>N</v>
          </cell>
          <cell r="M1312">
            <v>0</v>
          </cell>
          <cell r="N1312" t="str">
            <v/>
          </cell>
          <cell r="O1312" t="str">
            <v>N</v>
          </cell>
          <cell r="P1312">
            <v>0</v>
          </cell>
          <cell r="Q1312" t="str">
            <v/>
          </cell>
          <cell r="R1312" t="str">
            <v>N</v>
          </cell>
          <cell r="S1312">
            <v>0</v>
          </cell>
          <cell r="T1312" t="str">
            <v/>
          </cell>
          <cell r="U1312" t="str">
            <v>N</v>
          </cell>
          <cell r="V1312">
            <v>0</v>
          </cell>
          <cell r="W1312" t="str">
            <v/>
          </cell>
          <cell r="X1312" t="str">
            <v>N</v>
          </cell>
          <cell r="Y1312">
            <v>0</v>
          </cell>
          <cell r="Z1312">
            <v>0</v>
          </cell>
          <cell r="AA1312" t="b">
            <v>0</v>
          </cell>
          <cell r="AB1312" t="str">
            <v/>
          </cell>
          <cell r="AC1312" t="str">
            <v/>
          </cell>
          <cell r="AD1312" t="str">
            <v>AJ981</v>
          </cell>
          <cell r="AE1312">
            <v>0</v>
          </cell>
          <cell r="AG1312">
            <v>653</v>
          </cell>
          <cell r="AH1312" t="str">
            <v>AJ981</v>
          </cell>
        </row>
        <row r="1313">
          <cell r="B1313" t="str">
            <v>PU601</v>
          </cell>
          <cell r="C1313" t="str">
            <v>Patrick</v>
          </cell>
          <cell r="D1313" t="str">
            <v>Usher</v>
          </cell>
          <cell r="E1313" t="str">
            <v>LSE</v>
          </cell>
          <cell r="F1313" t="str">
            <v>LSE</v>
          </cell>
          <cell r="G1313" t="str">
            <v>Male</v>
          </cell>
          <cell r="H1313" t="str">
            <v>N</v>
          </cell>
          <cell r="I1313" t="str">
            <v>Student</v>
          </cell>
          <cell r="J1313">
            <v>0</v>
          </cell>
          <cell r="K1313" t="str">
            <v/>
          </cell>
          <cell r="L1313" t="str">
            <v>N</v>
          </cell>
          <cell r="M1313">
            <v>0</v>
          </cell>
          <cell r="N1313" t="str">
            <v/>
          </cell>
          <cell r="O1313" t="str">
            <v>N</v>
          </cell>
          <cell r="P1313">
            <v>0</v>
          </cell>
          <cell r="Q1313" t="str">
            <v/>
          </cell>
          <cell r="R1313" t="str">
            <v>N</v>
          </cell>
          <cell r="S1313">
            <v>0</v>
          </cell>
          <cell r="T1313" t="str">
            <v/>
          </cell>
          <cell r="U1313" t="str">
            <v>N</v>
          </cell>
          <cell r="V1313">
            <v>0</v>
          </cell>
          <cell r="W1313" t="str">
            <v/>
          </cell>
          <cell r="X1313" t="str">
            <v>N</v>
          </cell>
          <cell r="Y1313">
            <v>0</v>
          </cell>
          <cell r="Z1313">
            <v>0</v>
          </cell>
          <cell r="AA1313">
            <v>0</v>
          </cell>
          <cell r="AB1313">
            <v>115</v>
          </cell>
          <cell r="AC1313">
            <v>869</v>
          </cell>
          <cell r="AD1313" t="str">
            <v>PU601</v>
          </cell>
          <cell r="AE1313" t="b">
            <v>0</v>
          </cell>
          <cell r="AG1313" t="str">
            <v/>
          </cell>
          <cell r="AH1313" t="str">
            <v>PU601</v>
          </cell>
        </row>
        <row r="1314">
          <cell r="B1314" t="str">
            <v>PK364</v>
          </cell>
          <cell r="C1314" t="str">
            <v>Portia</v>
          </cell>
          <cell r="D1314" t="str">
            <v>Kenny</v>
          </cell>
          <cell r="E1314" t="str">
            <v>RVC</v>
          </cell>
          <cell r="F1314" t="str">
            <v>RVC</v>
          </cell>
          <cell r="G1314" t="str">
            <v>Female</v>
          </cell>
          <cell r="H1314" t="str">
            <v>Y</v>
          </cell>
          <cell r="I1314" t="str">
            <v>Student</v>
          </cell>
          <cell r="J1314">
            <v>0</v>
          </cell>
          <cell r="K1314" t="str">
            <v/>
          </cell>
          <cell r="L1314" t="str">
            <v>N</v>
          </cell>
          <cell r="M1314">
            <v>0</v>
          </cell>
          <cell r="N1314" t="str">
            <v/>
          </cell>
          <cell r="O1314" t="str">
            <v>N</v>
          </cell>
          <cell r="P1314">
            <v>0</v>
          </cell>
          <cell r="Q1314" t="str">
            <v/>
          </cell>
          <cell r="R1314" t="str">
            <v>N</v>
          </cell>
          <cell r="S1314">
            <v>0</v>
          </cell>
          <cell r="T1314" t="str">
            <v/>
          </cell>
          <cell r="U1314" t="str">
            <v>N</v>
          </cell>
          <cell r="V1314">
            <v>0</v>
          </cell>
          <cell r="W1314" t="str">
            <v/>
          </cell>
          <cell r="X1314" t="str">
            <v>N</v>
          </cell>
          <cell r="Y1314">
            <v>0</v>
          </cell>
          <cell r="Z1314">
            <v>0</v>
          </cell>
          <cell r="AA1314" t="b">
            <v>0</v>
          </cell>
          <cell r="AB1314" t="str">
            <v/>
          </cell>
          <cell r="AC1314" t="str">
            <v/>
          </cell>
          <cell r="AD1314" t="str">
            <v>PK364</v>
          </cell>
          <cell r="AE1314">
            <v>0</v>
          </cell>
          <cell r="AG1314">
            <v>654</v>
          </cell>
          <cell r="AH1314" t="str">
            <v>PK364</v>
          </cell>
        </row>
        <row r="1315">
          <cell r="B1315" t="str">
            <v>CM775</v>
          </cell>
          <cell r="C1315" t="str">
            <v>Christine</v>
          </cell>
          <cell r="D1315" t="str">
            <v>Munden</v>
          </cell>
          <cell r="E1315">
            <v>0</v>
          </cell>
          <cell r="F1315" t="str">
            <v>Guest</v>
          </cell>
          <cell r="G1315" t="str">
            <v>Female</v>
          </cell>
          <cell r="H1315" t="str">
            <v>N</v>
          </cell>
          <cell r="I1315" t="str">
            <v>Guest</v>
          </cell>
          <cell r="J1315">
            <v>0</v>
          </cell>
          <cell r="K1315" t="str">
            <v/>
          </cell>
          <cell r="L1315" t="str">
            <v>N</v>
          </cell>
          <cell r="M1315">
            <v>0</v>
          </cell>
          <cell r="N1315" t="str">
            <v/>
          </cell>
          <cell r="O1315" t="str">
            <v>N</v>
          </cell>
          <cell r="P1315">
            <v>0</v>
          </cell>
          <cell r="Q1315" t="str">
            <v/>
          </cell>
          <cell r="R1315" t="str">
            <v>N</v>
          </cell>
          <cell r="S1315">
            <v>0</v>
          </cell>
          <cell r="T1315" t="str">
            <v/>
          </cell>
          <cell r="U1315" t="str">
            <v>N</v>
          </cell>
          <cell r="V1315">
            <v>0</v>
          </cell>
          <cell r="W1315" t="str">
            <v/>
          </cell>
          <cell r="X1315" t="str">
            <v>N</v>
          </cell>
          <cell r="Y1315">
            <v>0</v>
          </cell>
          <cell r="Z1315">
            <v>0</v>
          </cell>
          <cell r="AA1315" t="b">
            <v>0</v>
          </cell>
          <cell r="AB1315" t="str">
            <v/>
          </cell>
          <cell r="AC1315" t="str">
            <v/>
          </cell>
          <cell r="AD1315" t="str">
            <v>CM775</v>
          </cell>
          <cell r="AE1315">
            <v>0</v>
          </cell>
          <cell r="AG1315">
            <v>655</v>
          </cell>
          <cell r="AH1315" t="str">
            <v>CM775</v>
          </cell>
        </row>
        <row r="1316">
          <cell r="B1316" t="str">
            <v>MJ757</v>
          </cell>
          <cell r="C1316" t="str">
            <v>Max </v>
          </cell>
          <cell r="D1316" t="str">
            <v>Jones </v>
          </cell>
          <cell r="E1316" t="str">
            <v>SMU</v>
          </cell>
          <cell r="F1316" t="str">
            <v>SMU</v>
          </cell>
          <cell r="G1316" t="str">
            <v>Male</v>
          </cell>
          <cell r="H1316" t="str">
            <v>N</v>
          </cell>
          <cell r="I1316" t="str">
            <v>Student</v>
          </cell>
          <cell r="J1316">
            <v>0</v>
          </cell>
          <cell r="K1316" t="str">
            <v/>
          </cell>
          <cell r="L1316" t="str">
            <v>N</v>
          </cell>
          <cell r="M1316">
            <v>0</v>
          </cell>
          <cell r="N1316" t="str">
            <v/>
          </cell>
          <cell r="O1316" t="str">
            <v>N</v>
          </cell>
          <cell r="P1316">
            <v>0</v>
          </cell>
          <cell r="Q1316" t="str">
            <v/>
          </cell>
          <cell r="R1316" t="str">
            <v>N</v>
          </cell>
          <cell r="S1316">
            <v>0</v>
          </cell>
          <cell r="T1316" t="str">
            <v/>
          </cell>
          <cell r="U1316" t="str">
            <v>N</v>
          </cell>
          <cell r="V1316">
            <v>0</v>
          </cell>
          <cell r="W1316" t="str">
            <v/>
          </cell>
          <cell r="X1316" t="str">
            <v>N</v>
          </cell>
          <cell r="Y1316">
            <v>0</v>
          </cell>
          <cell r="Z1316">
            <v>0</v>
          </cell>
          <cell r="AA1316">
            <v>0</v>
          </cell>
          <cell r="AB1316">
            <v>115</v>
          </cell>
          <cell r="AC1316">
            <v>870</v>
          </cell>
          <cell r="AD1316" t="str">
            <v>MJ757</v>
          </cell>
          <cell r="AE1316" t="b">
            <v>0</v>
          </cell>
          <cell r="AG1316" t="str">
            <v/>
          </cell>
          <cell r="AH1316" t="str">
            <v>MJ757</v>
          </cell>
        </row>
        <row r="1317">
          <cell r="B1317" t="str">
            <v>JA506</v>
          </cell>
          <cell r="C1317" t="str">
            <v>Julius</v>
          </cell>
          <cell r="D1317" t="str">
            <v>Abendorff</v>
          </cell>
          <cell r="E1317" t="str">
            <v>Barts</v>
          </cell>
          <cell r="F1317" t="str">
            <v>Barts</v>
          </cell>
          <cell r="G1317" t="str">
            <v>Male</v>
          </cell>
          <cell r="H1317" t="str">
            <v>Y</v>
          </cell>
          <cell r="I1317" t="str">
            <v>Student</v>
          </cell>
          <cell r="J1317">
            <v>0</v>
          </cell>
          <cell r="K1317" t="str">
            <v/>
          </cell>
          <cell r="L1317" t="str">
            <v>N</v>
          </cell>
          <cell r="M1317">
            <v>0</v>
          </cell>
          <cell r="N1317" t="str">
            <v/>
          </cell>
          <cell r="O1317" t="str">
            <v>N</v>
          </cell>
          <cell r="P1317">
            <v>0</v>
          </cell>
          <cell r="Q1317" t="str">
            <v/>
          </cell>
          <cell r="R1317" t="str">
            <v>N</v>
          </cell>
          <cell r="S1317">
            <v>0</v>
          </cell>
          <cell r="T1317" t="str">
            <v/>
          </cell>
          <cell r="U1317" t="str">
            <v>N</v>
          </cell>
          <cell r="V1317">
            <v>0</v>
          </cell>
          <cell r="W1317" t="str">
            <v/>
          </cell>
          <cell r="X1317" t="str">
            <v>N</v>
          </cell>
          <cell r="Y1317">
            <v>0</v>
          </cell>
          <cell r="Z1317">
            <v>0</v>
          </cell>
          <cell r="AA1317">
            <v>0</v>
          </cell>
          <cell r="AB1317">
            <v>115</v>
          </cell>
          <cell r="AC1317">
            <v>871</v>
          </cell>
          <cell r="AD1317" t="str">
            <v>JA506</v>
          </cell>
          <cell r="AE1317" t="b">
            <v>0</v>
          </cell>
          <cell r="AG1317" t="str">
            <v/>
          </cell>
          <cell r="AH1317" t="str">
            <v>JA506</v>
          </cell>
        </row>
        <row r="1318">
          <cell r="B1318" t="str">
            <v>AP480</v>
          </cell>
          <cell r="C1318" t="str">
            <v>Annabel</v>
          </cell>
          <cell r="D1318" t="str">
            <v>Parker</v>
          </cell>
          <cell r="E1318" t="str">
            <v>KCL</v>
          </cell>
          <cell r="F1318" t="str">
            <v>King's</v>
          </cell>
          <cell r="G1318" t="str">
            <v>Female</v>
          </cell>
          <cell r="H1318" t="str">
            <v>N</v>
          </cell>
          <cell r="I1318" t="str">
            <v>Student</v>
          </cell>
          <cell r="J1318">
            <v>0</v>
          </cell>
          <cell r="K1318" t="str">
            <v/>
          </cell>
          <cell r="L1318" t="str">
            <v>N</v>
          </cell>
          <cell r="M1318">
            <v>0</v>
          </cell>
          <cell r="N1318" t="str">
            <v/>
          </cell>
          <cell r="O1318" t="str">
            <v>N</v>
          </cell>
          <cell r="P1318">
            <v>0</v>
          </cell>
          <cell r="Q1318" t="str">
            <v/>
          </cell>
          <cell r="R1318" t="str">
            <v>N</v>
          </cell>
          <cell r="S1318">
            <v>0</v>
          </cell>
          <cell r="T1318" t="str">
            <v/>
          </cell>
          <cell r="U1318" t="str">
            <v>N</v>
          </cell>
          <cell r="V1318">
            <v>0</v>
          </cell>
          <cell r="W1318" t="str">
            <v/>
          </cell>
          <cell r="X1318" t="str">
            <v>N</v>
          </cell>
          <cell r="Y1318">
            <v>0</v>
          </cell>
          <cell r="Z1318">
            <v>0</v>
          </cell>
          <cell r="AA1318" t="b">
            <v>0</v>
          </cell>
          <cell r="AB1318" t="str">
            <v/>
          </cell>
          <cell r="AC1318" t="str">
            <v/>
          </cell>
          <cell r="AD1318" t="str">
            <v>AP480</v>
          </cell>
          <cell r="AE1318">
            <v>0</v>
          </cell>
          <cell r="AG1318">
            <v>656</v>
          </cell>
          <cell r="AH1318" t="str">
            <v>AP480</v>
          </cell>
        </row>
        <row r="1319">
          <cell r="B1319" t="str">
            <v>GI652</v>
          </cell>
          <cell r="C1319" t="str">
            <v>Grace</v>
          </cell>
          <cell r="D1319" t="str">
            <v>Isaac</v>
          </cell>
          <cell r="E1319">
            <v>0</v>
          </cell>
          <cell r="F1319" t="str">
            <v>Guest</v>
          </cell>
          <cell r="G1319" t="str">
            <v>Female</v>
          </cell>
          <cell r="H1319" t="str">
            <v>N</v>
          </cell>
          <cell r="I1319" t="str">
            <v>Guest</v>
          </cell>
          <cell r="J1319">
            <v>0</v>
          </cell>
          <cell r="K1319" t="str">
            <v/>
          </cell>
          <cell r="L1319" t="str">
            <v>N</v>
          </cell>
          <cell r="M1319">
            <v>0</v>
          </cell>
          <cell r="N1319" t="str">
            <v/>
          </cell>
          <cell r="O1319" t="str">
            <v>N</v>
          </cell>
          <cell r="P1319">
            <v>0</v>
          </cell>
          <cell r="Q1319" t="str">
            <v/>
          </cell>
          <cell r="R1319" t="str">
            <v>N</v>
          </cell>
          <cell r="S1319">
            <v>0</v>
          </cell>
          <cell r="T1319" t="str">
            <v/>
          </cell>
          <cell r="U1319" t="str">
            <v>N</v>
          </cell>
          <cell r="V1319">
            <v>0</v>
          </cell>
          <cell r="W1319" t="str">
            <v/>
          </cell>
          <cell r="X1319" t="str">
            <v>N</v>
          </cell>
          <cell r="Y1319">
            <v>0</v>
          </cell>
          <cell r="Z1319">
            <v>0</v>
          </cell>
          <cell r="AA1319" t="b">
            <v>0</v>
          </cell>
          <cell r="AB1319" t="str">
            <v/>
          </cell>
          <cell r="AC1319" t="str">
            <v/>
          </cell>
          <cell r="AD1319" t="str">
            <v>GI652</v>
          </cell>
          <cell r="AE1319">
            <v>0</v>
          </cell>
          <cell r="AG1319">
            <v>657</v>
          </cell>
          <cell r="AH1319" t="str">
            <v>GI652</v>
          </cell>
        </row>
        <row r="1320">
          <cell r="B1320" t="str">
            <v>AN772</v>
          </cell>
          <cell r="C1320" t="str">
            <v>Andrea</v>
          </cell>
          <cell r="D1320" t="str">
            <v>Naude</v>
          </cell>
          <cell r="E1320" t="str">
            <v>RVC</v>
          </cell>
          <cell r="F1320" t="str">
            <v>RVC</v>
          </cell>
          <cell r="G1320" t="str">
            <v>Please Select</v>
          </cell>
          <cell r="H1320" t="str">
            <v>Y</v>
          </cell>
          <cell r="I1320" t="str">
            <v>Student</v>
          </cell>
          <cell r="J1320">
            <v>0</v>
          </cell>
          <cell r="K1320" t="str">
            <v/>
          </cell>
          <cell r="L1320" t="str">
            <v>N</v>
          </cell>
          <cell r="M1320">
            <v>0</v>
          </cell>
          <cell r="N1320" t="str">
            <v/>
          </cell>
          <cell r="O1320" t="str">
            <v>N</v>
          </cell>
          <cell r="P1320">
            <v>0</v>
          </cell>
          <cell r="Q1320" t="str">
            <v/>
          </cell>
          <cell r="R1320" t="str">
            <v>N</v>
          </cell>
          <cell r="S1320">
            <v>0</v>
          </cell>
          <cell r="T1320" t="str">
            <v/>
          </cell>
          <cell r="U1320" t="str">
            <v>N</v>
          </cell>
          <cell r="V1320">
            <v>0</v>
          </cell>
          <cell r="W1320" t="str">
            <v/>
          </cell>
          <cell r="X1320" t="str">
            <v>N</v>
          </cell>
          <cell r="Y1320">
            <v>0</v>
          </cell>
          <cell r="Z1320">
            <v>0</v>
          </cell>
          <cell r="AA1320" t="b">
            <v>0</v>
          </cell>
          <cell r="AB1320" t="str">
            <v/>
          </cell>
          <cell r="AC1320" t="str">
            <v/>
          </cell>
          <cell r="AD1320" t="str">
            <v>AN772</v>
          </cell>
          <cell r="AE1320" t="b">
            <v>0</v>
          </cell>
          <cell r="AG1320" t="str">
            <v/>
          </cell>
          <cell r="AH1320" t="str">
            <v>AN772</v>
          </cell>
        </row>
        <row r="1321">
          <cell r="B1321" t="str">
            <v>CT576</v>
          </cell>
          <cell r="C1321" t="str">
            <v>Chris</v>
          </cell>
          <cell r="D1321" t="str">
            <v>Tendo</v>
          </cell>
          <cell r="E1321" t="str">
            <v>UofL</v>
          </cell>
          <cell r="F1321" t="str">
            <v>UofL</v>
          </cell>
          <cell r="G1321" t="str">
            <v>Female</v>
          </cell>
          <cell r="H1321" t="str">
            <v>N</v>
          </cell>
          <cell r="I1321" t="str">
            <v>Student</v>
          </cell>
          <cell r="J1321">
            <v>0</v>
          </cell>
          <cell r="K1321" t="str">
            <v/>
          </cell>
          <cell r="L1321" t="str">
            <v>N</v>
          </cell>
          <cell r="M1321">
            <v>0</v>
          </cell>
          <cell r="N1321" t="str">
            <v/>
          </cell>
          <cell r="O1321" t="str">
            <v>N</v>
          </cell>
          <cell r="P1321">
            <v>0</v>
          </cell>
          <cell r="Q1321" t="str">
            <v/>
          </cell>
          <cell r="R1321" t="str">
            <v>N</v>
          </cell>
          <cell r="S1321">
            <v>0</v>
          </cell>
          <cell r="T1321" t="str">
            <v/>
          </cell>
          <cell r="U1321" t="str">
            <v>N</v>
          </cell>
          <cell r="V1321">
            <v>0</v>
          </cell>
          <cell r="W1321" t="str">
            <v/>
          </cell>
          <cell r="X1321" t="str">
            <v>N</v>
          </cell>
          <cell r="Y1321">
            <v>0</v>
          </cell>
          <cell r="Z1321">
            <v>0</v>
          </cell>
          <cell r="AA1321" t="b">
            <v>0</v>
          </cell>
          <cell r="AB1321" t="str">
            <v/>
          </cell>
          <cell r="AC1321" t="str">
            <v/>
          </cell>
          <cell r="AD1321" t="str">
            <v>CT576</v>
          </cell>
          <cell r="AE1321">
            <v>0</v>
          </cell>
          <cell r="AG1321">
            <v>658</v>
          </cell>
          <cell r="AH1321" t="str">
            <v>CT576</v>
          </cell>
        </row>
        <row r="1322">
          <cell r="B1322" t="str">
            <v>MX402</v>
          </cell>
          <cell r="C1322" t="str">
            <v>Monica</v>
          </cell>
          <cell r="D1322" t="str">
            <v>Xu</v>
          </cell>
          <cell r="E1322" t="str">
            <v>LSE</v>
          </cell>
          <cell r="F1322" t="str">
            <v>LSE</v>
          </cell>
          <cell r="G1322" t="str">
            <v>Female</v>
          </cell>
          <cell r="H1322" t="str">
            <v>N</v>
          </cell>
          <cell r="I1322" t="str">
            <v>Student</v>
          </cell>
          <cell r="J1322">
            <v>0</v>
          </cell>
          <cell r="K1322" t="str">
            <v/>
          </cell>
          <cell r="L1322" t="str">
            <v>N</v>
          </cell>
          <cell r="M1322">
            <v>0</v>
          </cell>
          <cell r="N1322" t="str">
            <v/>
          </cell>
          <cell r="O1322" t="str">
            <v>N</v>
          </cell>
          <cell r="P1322">
            <v>0</v>
          </cell>
          <cell r="Q1322" t="str">
            <v/>
          </cell>
          <cell r="R1322" t="str">
            <v>N</v>
          </cell>
          <cell r="S1322">
            <v>0</v>
          </cell>
          <cell r="T1322" t="str">
            <v/>
          </cell>
          <cell r="U1322" t="str">
            <v>N</v>
          </cell>
          <cell r="V1322">
            <v>0</v>
          </cell>
          <cell r="W1322" t="str">
            <v/>
          </cell>
          <cell r="X1322" t="str">
            <v>N</v>
          </cell>
          <cell r="Y1322">
            <v>0</v>
          </cell>
          <cell r="Z1322">
            <v>0</v>
          </cell>
          <cell r="AA1322" t="b">
            <v>0</v>
          </cell>
          <cell r="AB1322" t="str">
            <v/>
          </cell>
          <cell r="AC1322" t="str">
            <v/>
          </cell>
          <cell r="AD1322" t="str">
            <v>MX402</v>
          </cell>
          <cell r="AE1322">
            <v>0</v>
          </cell>
          <cell r="AG1322">
            <v>659</v>
          </cell>
          <cell r="AH1322" t="str">
            <v>MX402</v>
          </cell>
        </row>
        <row r="1323">
          <cell r="B1323" t="str">
            <v>LD152</v>
          </cell>
          <cell r="C1323" t="str">
            <v>Luke</v>
          </cell>
          <cell r="D1323" t="str">
            <v>Doyle</v>
          </cell>
          <cell r="E1323" t="str">
            <v>LSE</v>
          </cell>
          <cell r="F1323" t="str">
            <v>LSE</v>
          </cell>
          <cell r="G1323" t="str">
            <v>Male</v>
          </cell>
          <cell r="H1323" t="str">
            <v>N</v>
          </cell>
          <cell r="I1323" t="str">
            <v>Student</v>
          </cell>
          <cell r="J1323">
            <v>0</v>
          </cell>
          <cell r="K1323" t="str">
            <v/>
          </cell>
          <cell r="L1323" t="str">
            <v>N</v>
          </cell>
          <cell r="M1323">
            <v>0</v>
          </cell>
          <cell r="N1323" t="str">
            <v/>
          </cell>
          <cell r="O1323" t="str">
            <v>N</v>
          </cell>
          <cell r="P1323">
            <v>0</v>
          </cell>
          <cell r="Q1323" t="str">
            <v/>
          </cell>
          <cell r="R1323" t="str">
            <v>N</v>
          </cell>
          <cell r="S1323">
            <v>0</v>
          </cell>
          <cell r="T1323" t="str">
            <v/>
          </cell>
          <cell r="U1323" t="str">
            <v>N</v>
          </cell>
          <cell r="V1323">
            <v>0</v>
          </cell>
          <cell r="W1323" t="str">
            <v/>
          </cell>
          <cell r="X1323" t="str">
            <v>N</v>
          </cell>
          <cell r="Y1323">
            <v>0</v>
          </cell>
          <cell r="Z1323">
            <v>0</v>
          </cell>
          <cell r="AA1323">
            <v>0</v>
          </cell>
          <cell r="AB1323">
            <v>115</v>
          </cell>
          <cell r="AC1323">
            <v>872</v>
          </cell>
          <cell r="AD1323" t="str">
            <v>LD152</v>
          </cell>
          <cell r="AE1323" t="b">
            <v>0</v>
          </cell>
          <cell r="AG1323" t="str">
            <v/>
          </cell>
          <cell r="AH1323" t="str">
            <v>LD152</v>
          </cell>
        </row>
        <row r="1324">
          <cell r="B1324" t="str">
            <v>AT172</v>
          </cell>
          <cell r="C1324" t="str">
            <v>Adam</v>
          </cell>
          <cell r="D1324" t="str">
            <v>Townsend</v>
          </cell>
          <cell r="E1324" t="str">
            <v>Reading</v>
          </cell>
          <cell r="F1324" t="str">
            <v>Reading</v>
          </cell>
          <cell r="G1324" t="str">
            <v>Male</v>
          </cell>
          <cell r="H1324" t="str">
            <v>N</v>
          </cell>
          <cell r="I1324" t="str">
            <v>Student</v>
          </cell>
          <cell r="J1324">
            <v>0</v>
          </cell>
          <cell r="K1324" t="str">
            <v/>
          </cell>
          <cell r="L1324" t="str">
            <v>N</v>
          </cell>
          <cell r="M1324">
            <v>0</v>
          </cell>
          <cell r="N1324" t="str">
            <v/>
          </cell>
          <cell r="O1324" t="str">
            <v>N</v>
          </cell>
          <cell r="P1324">
            <v>0</v>
          </cell>
          <cell r="Q1324" t="str">
            <v/>
          </cell>
          <cell r="R1324" t="str">
            <v>N</v>
          </cell>
          <cell r="S1324">
            <v>0</v>
          </cell>
          <cell r="T1324" t="str">
            <v/>
          </cell>
          <cell r="U1324" t="str">
            <v>N</v>
          </cell>
          <cell r="V1324">
            <v>0</v>
          </cell>
          <cell r="W1324" t="str">
            <v/>
          </cell>
          <cell r="X1324" t="str">
            <v>N</v>
          </cell>
          <cell r="Y1324">
            <v>0</v>
          </cell>
          <cell r="Z1324">
            <v>0</v>
          </cell>
          <cell r="AA1324">
            <v>0</v>
          </cell>
          <cell r="AB1324">
            <v>115</v>
          </cell>
          <cell r="AC1324">
            <v>873</v>
          </cell>
          <cell r="AD1324" t="str">
            <v>AT172</v>
          </cell>
          <cell r="AE1324" t="b">
            <v>0</v>
          </cell>
          <cell r="AG1324" t="str">
            <v/>
          </cell>
          <cell r="AH1324" t="str">
            <v>AT172</v>
          </cell>
        </row>
        <row r="1325">
          <cell r="B1325" t="str">
            <v>AA822</v>
          </cell>
          <cell r="C1325" t="str">
            <v>Abdullah</v>
          </cell>
          <cell r="D1325" t="str">
            <v>Ahammad</v>
          </cell>
          <cell r="E1325" t="str">
            <v>Kingston</v>
          </cell>
          <cell r="F1325" t="str">
            <v>Kingston</v>
          </cell>
          <cell r="G1325" t="str">
            <v>Male</v>
          </cell>
          <cell r="H1325" t="str">
            <v>N</v>
          </cell>
          <cell r="I1325" t="str">
            <v>Student</v>
          </cell>
          <cell r="J1325">
            <v>0</v>
          </cell>
          <cell r="K1325" t="str">
            <v/>
          </cell>
          <cell r="L1325" t="str">
            <v>N</v>
          </cell>
          <cell r="M1325">
            <v>0</v>
          </cell>
          <cell r="N1325" t="str">
            <v/>
          </cell>
          <cell r="O1325" t="str">
            <v>N</v>
          </cell>
          <cell r="P1325">
            <v>0</v>
          </cell>
          <cell r="Q1325" t="str">
            <v/>
          </cell>
          <cell r="R1325" t="str">
            <v>N</v>
          </cell>
          <cell r="S1325">
            <v>0</v>
          </cell>
          <cell r="T1325" t="str">
            <v/>
          </cell>
          <cell r="U1325" t="str">
            <v>N</v>
          </cell>
          <cell r="V1325">
            <v>0</v>
          </cell>
          <cell r="W1325" t="str">
            <v/>
          </cell>
          <cell r="X1325" t="str">
            <v>N</v>
          </cell>
          <cell r="Y1325">
            <v>0</v>
          </cell>
          <cell r="Z1325">
            <v>0</v>
          </cell>
          <cell r="AA1325">
            <v>0</v>
          </cell>
          <cell r="AB1325">
            <v>115</v>
          </cell>
          <cell r="AC1325">
            <v>874</v>
          </cell>
          <cell r="AD1325" t="str">
            <v>AA822</v>
          </cell>
          <cell r="AE1325" t="b">
            <v>0</v>
          </cell>
          <cell r="AG1325" t="str">
            <v/>
          </cell>
          <cell r="AH1325" t="str">
            <v>AA822</v>
          </cell>
        </row>
        <row r="1326">
          <cell r="B1326" t="str">
            <v>AM271</v>
          </cell>
          <cell r="C1326" t="str">
            <v>ARIAN</v>
          </cell>
          <cell r="D1326" t="str">
            <v>MANI</v>
          </cell>
          <cell r="E1326" t="str">
            <v>RHUL</v>
          </cell>
          <cell r="F1326" t="str">
            <v>RHUL</v>
          </cell>
          <cell r="G1326" t="str">
            <v>Male</v>
          </cell>
          <cell r="H1326" t="str">
            <v>N</v>
          </cell>
          <cell r="I1326" t="str">
            <v>Student</v>
          </cell>
          <cell r="J1326">
            <v>0</v>
          </cell>
          <cell r="K1326" t="str">
            <v/>
          </cell>
          <cell r="L1326" t="str">
            <v>N</v>
          </cell>
          <cell r="M1326">
            <v>0</v>
          </cell>
          <cell r="N1326" t="str">
            <v/>
          </cell>
          <cell r="O1326" t="str">
            <v>N</v>
          </cell>
          <cell r="P1326">
            <v>0</v>
          </cell>
          <cell r="Q1326" t="str">
            <v/>
          </cell>
          <cell r="R1326" t="str">
            <v>N</v>
          </cell>
          <cell r="S1326">
            <v>0</v>
          </cell>
          <cell r="T1326" t="str">
            <v/>
          </cell>
          <cell r="U1326" t="str">
            <v>N</v>
          </cell>
          <cell r="V1326">
            <v>0</v>
          </cell>
          <cell r="W1326" t="str">
            <v/>
          </cell>
          <cell r="X1326" t="str">
            <v>N</v>
          </cell>
          <cell r="Y1326">
            <v>0</v>
          </cell>
          <cell r="Z1326">
            <v>0</v>
          </cell>
          <cell r="AA1326">
            <v>0</v>
          </cell>
          <cell r="AB1326">
            <v>115</v>
          </cell>
          <cell r="AC1326">
            <v>875</v>
          </cell>
          <cell r="AD1326" t="str">
            <v>AM271</v>
          </cell>
          <cell r="AE1326" t="b">
            <v>0</v>
          </cell>
          <cell r="AG1326" t="str">
            <v/>
          </cell>
          <cell r="AH1326" t="str">
            <v>AM271</v>
          </cell>
        </row>
        <row r="1327">
          <cell r="B1327" t="str">
            <v>MA723</v>
          </cell>
          <cell r="C1327" t="str">
            <v>Maatii</v>
          </cell>
          <cell r="D1327" t="str">
            <v>Abebe</v>
          </cell>
          <cell r="E1327" t="str">
            <v>St Georges</v>
          </cell>
          <cell r="F1327" t="str">
            <v>St George's</v>
          </cell>
          <cell r="G1327" t="str">
            <v>Please Select</v>
          </cell>
          <cell r="H1327" t="str">
            <v>Y</v>
          </cell>
          <cell r="I1327" t="str">
            <v>Student</v>
          </cell>
          <cell r="J1327">
            <v>0</v>
          </cell>
          <cell r="K1327" t="str">
            <v/>
          </cell>
          <cell r="L1327" t="str">
            <v>N</v>
          </cell>
          <cell r="M1327">
            <v>0</v>
          </cell>
          <cell r="N1327" t="str">
            <v/>
          </cell>
          <cell r="O1327" t="str">
            <v>N</v>
          </cell>
          <cell r="P1327">
            <v>0</v>
          </cell>
          <cell r="Q1327" t="str">
            <v/>
          </cell>
          <cell r="R1327" t="str">
            <v>N</v>
          </cell>
          <cell r="S1327">
            <v>0</v>
          </cell>
          <cell r="T1327" t="str">
            <v/>
          </cell>
          <cell r="U1327" t="str">
            <v>N</v>
          </cell>
          <cell r="V1327">
            <v>0</v>
          </cell>
          <cell r="W1327" t="str">
            <v/>
          </cell>
          <cell r="X1327" t="str">
            <v>N</v>
          </cell>
          <cell r="Y1327">
            <v>0</v>
          </cell>
          <cell r="Z1327">
            <v>0</v>
          </cell>
          <cell r="AA1327" t="b">
            <v>0</v>
          </cell>
          <cell r="AB1327" t="str">
            <v/>
          </cell>
          <cell r="AC1327" t="str">
            <v/>
          </cell>
          <cell r="AD1327" t="str">
            <v>MA723</v>
          </cell>
          <cell r="AE1327" t="b">
            <v>0</v>
          </cell>
          <cell r="AG1327" t="str">
            <v/>
          </cell>
          <cell r="AH1327" t="str">
            <v>MA723</v>
          </cell>
        </row>
        <row r="1328">
          <cell r="B1328" t="str">
            <v>PA677</v>
          </cell>
          <cell r="C1328" t="str">
            <v>Patricia </v>
          </cell>
          <cell r="D1328" t="str">
            <v>Akullo</v>
          </cell>
          <cell r="E1328" t="str">
            <v>UCL</v>
          </cell>
          <cell r="F1328" t="str">
            <v>UCL</v>
          </cell>
          <cell r="G1328" t="str">
            <v>Female</v>
          </cell>
          <cell r="H1328" t="str">
            <v>N</v>
          </cell>
          <cell r="I1328" t="str">
            <v>Student</v>
          </cell>
          <cell r="J1328">
            <v>0</v>
          </cell>
          <cell r="K1328" t="str">
            <v/>
          </cell>
          <cell r="L1328" t="str">
            <v>N</v>
          </cell>
          <cell r="M1328">
            <v>0</v>
          </cell>
          <cell r="N1328" t="str">
            <v/>
          </cell>
          <cell r="O1328" t="str">
            <v>N</v>
          </cell>
          <cell r="P1328">
            <v>0</v>
          </cell>
          <cell r="Q1328" t="str">
            <v/>
          </cell>
          <cell r="R1328" t="str">
            <v>N</v>
          </cell>
          <cell r="S1328">
            <v>0</v>
          </cell>
          <cell r="T1328" t="str">
            <v/>
          </cell>
          <cell r="U1328" t="str">
            <v>N</v>
          </cell>
          <cell r="V1328">
            <v>0</v>
          </cell>
          <cell r="W1328" t="str">
            <v/>
          </cell>
          <cell r="X1328" t="str">
            <v>N</v>
          </cell>
          <cell r="Y1328">
            <v>0</v>
          </cell>
          <cell r="Z1328">
            <v>0</v>
          </cell>
          <cell r="AA1328" t="b">
            <v>0</v>
          </cell>
          <cell r="AB1328" t="str">
            <v/>
          </cell>
          <cell r="AC1328" t="str">
            <v/>
          </cell>
          <cell r="AD1328" t="str">
            <v>PA677</v>
          </cell>
          <cell r="AE1328">
            <v>0</v>
          </cell>
          <cell r="AG1328">
            <v>660</v>
          </cell>
          <cell r="AH1328" t="str">
            <v>PA677</v>
          </cell>
        </row>
        <row r="1329">
          <cell r="B1329" t="str">
            <v>AB608</v>
          </cell>
          <cell r="C1329" t="str">
            <v>Aggie</v>
          </cell>
          <cell r="D1329" t="str">
            <v>Bebbington</v>
          </cell>
          <cell r="E1329" t="str">
            <v>St Georges</v>
          </cell>
          <cell r="F1329" t="str">
            <v>St George's</v>
          </cell>
          <cell r="G1329" t="str">
            <v>Female</v>
          </cell>
          <cell r="H1329" t="str">
            <v>Y</v>
          </cell>
          <cell r="I1329" t="str">
            <v>Student</v>
          </cell>
          <cell r="J1329">
            <v>0</v>
          </cell>
          <cell r="K1329" t="str">
            <v/>
          </cell>
          <cell r="L1329" t="str">
            <v>N</v>
          </cell>
          <cell r="M1329">
            <v>0</v>
          </cell>
          <cell r="N1329" t="str">
            <v/>
          </cell>
          <cell r="O1329" t="str">
            <v>N</v>
          </cell>
          <cell r="P1329">
            <v>0</v>
          </cell>
          <cell r="Q1329" t="str">
            <v/>
          </cell>
          <cell r="R1329" t="str">
            <v>N</v>
          </cell>
          <cell r="S1329">
            <v>0</v>
          </cell>
          <cell r="T1329" t="str">
            <v/>
          </cell>
          <cell r="U1329" t="str">
            <v>N</v>
          </cell>
          <cell r="V1329">
            <v>0</v>
          </cell>
          <cell r="W1329" t="str">
            <v/>
          </cell>
          <cell r="X1329" t="str">
            <v>N</v>
          </cell>
          <cell r="Y1329">
            <v>0</v>
          </cell>
          <cell r="Z1329">
            <v>0</v>
          </cell>
          <cell r="AA1329" t="b">
            <v>0</v>
          </cell>
          <cell r="AB1329" t="str">
            <v/>
          </cell>
          <cell r="AC1329" t="str">
            <v/>
          </cell>
          <cell r="AD1329" t="str">
            <v>AB608</v>
          </cell>
          <cell r="AE1329">
            <v>0</v>
          </cell>
          <cell r="AG1329">
            <v>661</v>
          </cell>
          <cell r="AH1329" t="str">
            <v>AB608</v>
          </cell>
        </row>
        <row r="1330">
          <cell r="B1330" t="str">
            <v>SH316</v>
          </cell>
          <cell r="C1330" t="str">
            <v>Srooley</v>
          </cell>
          <cell r="D1330" t="str">
            <v>Harp</v>
          </cell>
          <cell r="E1330" t="str">
            <v>Barts</v>
          </cell>
          <cell r="F1330" t="str">
            <v>Barts</v>
          </cell>
          <cell r="G1330" t="str">
            <v>Male</v>
          </cell>
          <cell r="H1330" t="str">
            <v>Y</v>
          </cell>
          <cell r="I1330" t="str">
            <v>Student</v>
          </cell>
          <cell r="J1330">
            <v>0</v>
          </cell>
          <cell r="K1330" t="str">
            <v/>
          </cell>
          <cell r="L1330" t="str">
            <v>N</v>
          </cell>
          <cell r="M1330">
            <v>0</v>
          </cell>
          <cell r="N1330" t="str">
            <v/>
          </cell>
          <cell r="O1330" t="str">
            <v>N</v>
          </cell>
          <cell r="P1330">
            <v>0</v>
          </cell>
          <cell r="Q1330" t="str">
            <v/>
          </cell>
          <cell r="R1330" t="str">
            <v>N</v>
          </cell>
          <cell r="S1330">
            <v>0</v>
          </cell>
          <cell r="T1330" t="str">
            <v/>
          </cell>
          <cell r="U1330" t="str">
            <v>N</v>
          </cell>
          <cell r="V1330">
            <v>0</v>
          </cell>
          <cell r="W1330" t="str">
            <v/>
          </cell>
          <cell r="X1330" t="str">
            <v>N</v>
          </cell>
          <cell r="Y1330">
            <v>0</v>
          </cell>
          <cell r="Z1330">
            <v>0</v>
          </cell>
          <cell r="AA1330">
            <v>0</v>
          </cell>
          <cell r="AB1330">
            <v>115</v>
          </cell>
          <cell r="AC1330">
            <v>876</v>
          </cell>
          <cell r="AD1330" t="str">
            <v>SH316</v>
          </cell>
          <cell r="AE1330" t="b">
            <v>0</v>
          </cell>
          <cell r="AG1330" t="str">
            <v/>
          </cell>
          <cell r="AH1330" t="str">
            <v>SH316</v>
          </cell>
        </row>
        <row r="1331">
          <cell r="B1331" t="str">
            <v>MP770</v>
          </cell>
          <cell r="C1331" t="str">
            <v>Maria</v>
          </cell>
          <cell r="D1331" t="str">
            <v>Portela</v>
          </cell>
          <cell r="E1331" t="str">
            <v>Imperial</v>
          </cell>
          <cell r="F1331" t="str">
            <v>Imperial</v>
          </cell>
          <cell r="G1331" t="str">
            <v>Female</v>
          </cell>
          <cell r="H1331" t="str">
            <v>N</v>
          </cell>
          <cell r="I1331" t="str">
            <v>Student</v>
          </cell>
          <cell r="J1331">
            <v>0</v>
          </cell>
          <cell r="K1331" t="str">
            <v/>
          </cell>
          <cell r="L1331" t="str">
            <v>N</v>
          </cell>
          <cell r="M1331">
            <v>0</v>
          </cell>
          <cell r="N1331" t="str">
            <v/>
          </cell>
          <cell r="O1331" t="str">
            <v>N</v>
          </cell>
          <cell r="P1331">
            <v>0</v>
          </cell>
          <cell r="Q1331" t="str">
            <v/>
          </cell>
          <cell r="R1331" t="str">
            <v>N</v>
          </cell>
          <cell r="S1331">
            <v>0</v>
          </cell>
          <cell r="T1331" t="str">
            <v/>
          </cell>
          <cell r="U1331" t="str">
            <v>N</v>
          </cell>
          <cell r="V1331">
            <v>0</v>
          </cell>
          <cell r="W1331" t="str">
            <v/>
          </cell>
          <cell r="X1331" t="str">
            <v>N</v>
          </cell>
          <cell r="Y1331">
            <v>0</v>
          </cell>
          <cell r="Z1331">
            <v>0</v>
          </cell>
          <cell r="AA1331" t="b">
            <v>0</v>
          </cell>
          <cell r="AB1331" t="str">
            <v/>
          </cell>
          <cell r="AC1331" t="str">
            <v/>
          </cell>
          <cell r="AD1331" t="str">
            <v>MP770</v>
          </cell>
          <cell r="AE1331">
            <v>0</v>
          </cell>
          <cell r="AG1331">
            <v>662</v>
          </cell>
          <cell r="AH1331" t="str">
            <v>MP770</v>
          </cell>
        </row>
        <row r="1332">
          <cell r="B1332" t="str">
            <v>SA301</v>
          </cell>
          <cell r="C1332" t="str">
            <v>Samuel</v>
          </cell>
          <cell r="D1332" t="str">
            <v>Angell</v>
          </cell>
          <cell r="E1332" t="str">
            <v>RHUL</v>
          </cell>
          <cell r="F1332" t="str">
            <v>RHUL</v>
          </cell>
          <cell r="G1332" t="str">
            <v>Male</v>
          </cell>
          <cell r="H1332" t="str">
            <v>N</v>
          </cell>
          <cell r="I1332" t="str">
            <v>Student</v>
          </cell>
          <cell r="J1332">
            <v>0</v>
          </cell>
          <cell r="K1332" t="str">
            <v/>
          </cell>
          <cell r="L1332" t="str">
            <v>N</v>
          </cell>
          <cell r="M1332">
            <v>0</v>
          </cell>
          <cell r="N1332" t="str">
            <v/>
          </cell>
          <cell r="O1332" t="str">
            <v>N</v>
          </cell>
          <cell r="P1332">
            <v>0</v>
          </cell>
          <cell r="Q1332" t="str">
            <v/>
          </cell>
          <cell r="R1332" t="str">
            <v>N</v>
          </cell>
          <cell r="S1332">
            <v>0</v>
          </cell>
          <cell r="T1332" t="str">
            <v/>
          </cell>
          <cell r="U1332" t="str">
            <v>N</v>
          </cell>
          <cell r="V1332">
            <v>0</v>
          </cell>
          <cell r="W1332" t="str">
            <v/>
          </cell>
          <cell r="X1332" t="str">
            <v>N</v>
          </cell>
          <cell r="Y1332">
            <v>0</v>
          </cell>
          <cell r="Z1332">
            <v>0</v>
          </cell>
          <cell r="AA1332">
            <v>0</v>
          </cell>
          <cell r="AB1332">
            <v>115</v>
          </cell>
          <cell r="AC1332">
            <v>877</v>
          </cell>
          <cell r="AD1332" t="str">
            <v>SA301</v>
          </cell>
          <cell r="AE1332" t="b">
            <v>0</v>
          </cell>
          <cell r="AG1332" t="str">
            <v/>
          </cell>
          <cell r="AH1332" t="str">
            <v>SA301</v>
          </cell>
        </row>
        <row r="1333">
          <cell r="B1333" t="str">
            <v>IF426</v>
          </cell>
          <cell r="C1333" t="str">
            <v>Izzy</v>
          </cell>
          <cell r="D1333" t="str">
            <v>Fry</v>
          </cell>
          <cell r="E1333" t="str">
            <v>SMU</v>
          </cell>
          <cell r="F1333" t="str">
            <v>SMU</v>
          </cell>
          <cell r="G1333" t="str">
            <v>Female</v>
          </cell>
          <cell r="H1333" t="str">
            <v>N</v>
          </cell>
          <cell r="I1333" t="str">
            <v>Student</v>
          </cell>
          <cell r="J1333">
            <v>0</v>
          </cell>
          <cell r="K1333" t="str">
            <v/>
          </cell>
          <cell r="L1333" t="str">
            <v>N</v>
          </cell>
          <cell r="M1333">
            <v>0</v>
          </cell>
          <cell r="N1333" t="str">
            <v/>
          </cell>
          <cell r="O1333" t="str">
            <v>N</v>
          </cell>
          <cell r="P1333">
            <v>0</v>
          </cell>
          <cell r="Q1333" t="str">
            <v/>
          </cell>
          <cell r="R1333" t="str">
            <v>N</v>
          </cell>
          <cell r="S1333">
            <v>0</v>
          </cell>
          <cell r="T1333" t="str">
            <v/>
          </cell>
          <cell r="U1333" t="str">
            <v>N</v>
          </cell>
          <cell r="V1333">
            <v>0</v>
          </cell>
          <cell r="W1333" t="str">
            <v/>
          </cell>
          <cell r="X1333" t="str">
            <v>N</v>
          </cell>
          <cell r="Y1333">
            <v>0</v>
          </cell>
          <cell r="Z1333">
            <v>0</v>
          </cell>
          <cell r="AA1333" t="b">
            <v>0</v>
          </cell>
          <cell r="AB1333" t="str">
            <v/>
          </cell>
          <cell r="AC1333" t="str">
            <v/>
          </cell>
          <cell r="AD1333" t="str">
            <v>IF426</v>
          </cell>
          <cell r="AE1333">
            <v>0</v>
          </cell>
          <cell r="AG1333">
            <v>663</v>
          </cell>
          <cell r="AH1333" t="str">
            <v>IF426</v>
          </cell>
        </row>
        <row r="1334">
          <cell r="B1334" t="str">
            <v>PS210</v>
          </cell>
          <cell r="C1334" t="str">
            <v>Petros</v>
          </cell>
          <cell r="D1334" t="str">
            <v>Surafel</v>
          </cell>
          <cell r="E1334" t="str">
            <v>SMU</v>
          </cell>
          <cell r="F1334" t="str">
            <v>SMU</v>
          </cell>
          <cell r="G1334" t="str">
            <v>Male</v>
          </cell>
          <cell r="H1334" t="str">
            <v>N</v>
          </cell>
          <cell r="I1334" t="str">
            <v>Student</v>
          </cell>
          <cell r="J1334">
            <v>0</v>
          </cell>
          <cell r="K1334" t="str">
            <v/>
          </cell>
          <cell r="L1334" t="str">
            <v>N</v>
          </cell>
          <cell r="M1334">
            <v>0</v>
          </cell>
          <cell r="N1334" t="str">
            <v/>
          </cell>
          <cell r="O1334" t="str">
            <v>N</v>
          </cell>
          <cell r="P1334">
            <v>0</v>
          </cell>
          <cell r="Q1334" t="str">
            <v/>
          </cell>
          <cell r="R1334" t="str">
            <v>N</v>
          </cell>
          <cell r="S1334">
            <v>0</v>
          </cell>
          <cell r="T1334" t="str">
            <v/>
          </cell>
          <cell r="U1334" t="str">
            <v>N</v>
          </cell>
          <cell r="V1334">
            <v>0</v>
          </cell>
          <cell r="W1334" t="str">
            <v/>
          </cell>
          <cell r="X1334" t="str">
            <v>N</v>
          </cell>
          <cell r="Y1334">
            <v>0</v>
          </cell>
          <cell r="Z1334">
            <v>0</v>
          </cell>
          <cell r="AA1334">
            <v>0</v>
          </cell>
          <cell r="AB1334">
            <v>115</v>
          </cell>
          <cell r="AC1334">
            <v>878</v>
          </cell>
          <cell r="AD1334" t="str">
            <v>PS210</v>
          </cell>
          <cell r="AE1334" t="b">
            <v>0</v>
          </cell>
          <cell r="AG1334" t="str">
            <v/>
          </cell>
          <cell r="AH1334" t="str">
            <v>PS210</v>
          </cell>
        </row>
        <row r="1335">
          <cell r="B1335" t="str">
            <v>MG245</v>
          </cell>
          <cell r="C1335" t="str">
            <v>Mark</v>
          </cell>
          <cell r="D1335" t="str">
            <v>Gall</v>
          </cell>
          <cell r="E1335" t="str">
            <v>Imperial</v>
          </cell>
          <cell r="F1335" t="str">
            <v>Imperial</v>
          </cell>
          <cell r="G1335" t="str">
            <v>Male</v>
          </cell>
          <cell r="H1335" t="str">
            <v>N</v>
          </cell>
          <cell r="I1335" t="str">
            <v>Student</v>
          </cell>
          <cell r="J1335">
            <v>0</v>
          </cell>
          <cell r="K1335" t="str">
            <v/>
          </cell>
          <cell r="L1335" t="str">
            <v>N</v>
          </cell>
          <cell r="M1335">
            <v>0</v>
          </cell>
          <cell r="N1335" t="str">
            <v/>
          </cell>
          <cell r="O1335" t="str">
            <v>N</v>
          </cell>
          <cell r="P1335">
            <v>0</v>
          </cell>
          <cell r="Q1335" t="str">
            <v/>
          </cell>
          <cell r="R1335" t="str">
            <v>N</v>
          </cell>
          <cell r="S1335">
            <v>0</v>
          </cell>
          <cell r="T1335" t="str">
            <v/>
          </cell>
          <cell r="U1335" t="str">
            <v>N</v>
          </cell>
          <cell r="V1335">
            <v>0</v>
          </cell>
          <cell r="W1335" t="str">
            <v/>
          </cell>
          <cell r="X1335" t="str">
            <v>N</v>
          </cell>
          <cell r="Y1335">
            <v>0</v>
          </cell>
          <cell r="Z1335">
            <v>0</v>
          </cell>
          <cell r="AA1335">
            <v>0</v>
          </cell>
          <cell r="AB1335">
            <v>115</v>
          </cell>
          <cell r="AC1335">
            <v>879</v>
          </cell>
          <cell r="AD1335" t="str">
            <v>MG245</v>
          </cell>
          <cell r="AE1335" t="b">
            <v>0</v>
          </cell>
          <cell r="AG1335" t="str">
            <v/>
          </cell>
          <cell r="AH1335" t="str">
            <v>MG245</v>
          </cell>
        </row>
        <row r="1336">
          <cell r="B1336" t="str">
            <v>EY607</v>
          </cell>
          <cell r="C1336" t="str">
            <v>Emily</v>
          </cell>
          <cell r="D1336" t="str">
            <v>Young</v>
          </cell>
          <cell r="E1336" t="str">
            <v>RVC</v>
          </cell>
          <cell r="F1336" t="str">
            <v>RVC</v>
          </cell>
          <cell r="G1336" t="str">
            <v>Female</v>
          </cell>
          <cell r="H1336" t="str">
            <v>Y</v>
          </cell>
          <cell r="I1336" t="str">
            <v>Student</v>
          </cell>
          <cell r="J1336">
            <v>0</v>
          </cell>
          <cell r="K1336" t="str">
            <v/>
          </cell>
          <cell r="L1336" t="str">
            <v>N</v>
          </cell>
          <cell r="M1336">
            <v>0</v>
          </cell>
          <cell r="N1336" t="str">
            <v/>
          </cell>
          <cell r="O1336" t="str">
            <v>N</v>
          </cell>
          <cell r="P1336">
            <v>0</v>
          </cell>
          <cell r="Q1336" t="str">
            <v/>
          </cell>
          <cell r="R1336" t="str">
            <v>N</v>
          </cell>
          <cell r="S1336">
            <v>0</v>
          </cell>
          <cell r="T1336" t="str">
            <v/>
          </cell>
          <cell r="U1336" t="str">
            <v>N</v>
          </cell>
          <cell r="V1336">
            <v>0</v>
          </cell>
          <cell r="W1336" t="str">
            <v/>
          </cell>
          <cell r="X1336" t="str">
            <v>N</v>
          </cell>
          <cell r="Y1336">
            <v>0</v>
          </cell>
          <cell r="Z1336">
            <v>0</v>
          </cell>
          <cell r="AA1336" t="b">
            <v>0</v>
          </cell>
          <cell r="AB1336" t="str">
            <v/>
          </cell>
          <cell r="AC1336" t="str">
            <v/>
          </cell>
          <cell r="AD1336" t="str">
            <v>EY607</v>
          </cell>
          <cell r="AE1336">
            <v>0</v>
          </cell>
          <cell r="AG1336">
            <v>664</v>
          </cell>
          <cell r="AH1336" t="str">
            <v>EY607</v>
          </cell>
        </row>
        <row r="1337">
          <cell r="B1337" t="str">
            <v>ER684</v>
          </cell>
          <cell r="C1337" t="str">
            <v>ECATERINA</v>
          </cell>
          <cell r="D1337" t="str">
            <v>RUSU</v>
          </cell>
          <cell r="E1337" t="str">
            <v>LSE</v>
          </cell>
          <cell r="F1337" t="str">
            <v>LSE</v>
          </cell>
          <cell r="G1337" t="str">
            <v>Female</v>
          </cell>
          <cell r="H1337" t="str">
            <v>N</v>
          </cell>
          <cell r="I1337" t="str">
            <v>Student</v>
          </cell>
          <cell r="J1337">
            <v>0</v>
          </cell>
          <cell r="K1337" t="str">
            <v/>
          </cell>
          <cell r="L1337" t="str">
            <v>N</v>
          </cell>
          <cell r="M1337">
            <v>0</v>
          </cell>
          <cell r="N1337" t="str">
            <v/>
          </cell>
          <cell r="O1337" t="str">
            <v>N</v>
          </cell>
          <cell r="P1337">
            <v>0</v>
          </cell>
          <cell r="Q1337" t="str">
            <v/>
          </cell>
          <cell r="R1337" t="str">
            <v>N</v>
          </cell>
          <cell r="S1337">
            <v>0</v>
          </cell>
          <cell r="T1337" t="str">
            <v/>
          </cell>
          <cell r="U1337" t="str">
            <v>N</v>
          </cell>
          <cell r="V1337">
            <v>0</v>
          </cell>
          <cell r="W1337" t="str">
            <v/>
          </cell>
          <cell r="X1337" t="str">
            <v>N</v>
          </cell>
          <cell r="Y1337">
            <v>0</v>
          </cell>
          <cell r="Z1337">
            <v>0</v>
          </cell>
          <cell r="AA1337" t="b">
            <v>0</v>
          </cell>
          <cell r="AB1337" t="str">
            <v/>
          </cell>
          <cell r="AC1337" t="str">
            <v/>
          </cell>
          <cell r="AD1337" t="str">
            <v>ER684</v>
          </cell>
          <cell r="AE1337">
            <v>0</v>
          </cell>
          <cell r="AG1337">
            <v>665</v>
          </cell>
          <cell r="AH1337" t="str">
            <v>ER684</v>
          </cell>
        </row>
        <row r="1338">
          <cell r="B1338" t="str">
            <v>UA123</v>
          </cell>
          <cell r="C1338" t="str">
            <v>Umar</v>
          </cell>
          <cell r="D1338" t="str">
            <v>Ahmed</v>
          </cell>
          <cell r="E1338" t="str">
            <v>Imperial</v>
          </cell>
          <cell r="F1338" t="str">
            <v>Imperial</v>
          </cell>
          <cell r="G1338" t="str">
            <v>Male</v>
          </cell>
          <cell r="H1338" t="str">
            <v>N</v>
          </cell>
          <cell r="I1338" t="str">
            <v>Student</v>
          </cell>
          <cell r="J1338">
            <v>0</v>
          </cell>
          <cell r="K1338" t="str">
            <v/>
          </cell>
          <cell r="L1338" t="str">
            <v>N</v>
          </cell>
          <cell r="M1338">
            <v>0</v>
          </cell>
          <cell r="N1338" t="str">
            <v/>
          </cell>
          <cell r="O1338" t="str">
            <v>N</v>
          </cell>
          <cell r="P1338">
            <v>0</v>
          </cell>
          <cell r="Q1338" t="str">
            <v/>
          </cell>
          <cell r="R1338" t="str">
            <v>N</v>
          </cell>
          <cell r="S1338">
            <v>0</v>
          </cell>
          <cell r="T1338" t="str">
            <v/>
          </cell>
          <cell r="U1338" t="str">
            <v>N</v>
          </cell>
          <cell r="V1338">
            <v>0</v>
          </cell>
          <cell r="W1338" t="str">
            <v/>
          </cell>
          <cell r="X1338" t="str">
            <v>N</v>
          </cell>
          <cell r="Y1338">
            <v>0</v>
          </cell>
          <cell r="Z1338">
            <v>0</v>
          </cell>
          <cell r="AA1338">
            <v>0</v>
          </cell>
          <cell r="AB1338">
            <v>115</v>
          </cell>
          <cell r="AC1338">
            <v>880</v>
          </cell>
          <cell r="AD1338" t="str">
            <v>UA123</v>
          </cell>
          <cell r="AE1338" t="b">
            <v>0</v>
          </cell>
          <cell r="AG1338" t="str">
            <v/>
          </cell>
          <cell r="AH1338" t="str">
            <v>UA123</v>
          </cell>
        </row>
        <row r="1339">
          <cell r="B1339" t="str">
            <v>AS247</v>
          </cell>
          <cell r="C1339" t="str">
            <v>Annabelle</v>
          </cell>
          <cell r="D1339" t="str">
            <v>Storms</v>
          </cell>
          <cell r="E1339" t="str">
            <v>RHUL</v>
          </cell>
          <cell r="F1339" t="str">
            <v>RHUL</v>
          </cell>
          <cell r="G1339" t="str">
            <v>Female</v>
          </cell>
          <cell r="H1339" t="str">
            <v>N</v>
          </cell>
          <cell r="I1339" t="str">
            <v>Student</v>
          </cell>
          <cell r="J1339">
            <v>0</v>
          </cell>
          <cell r="K1339" t="str">
            <v/>
          </cell>
          <cell r="L1339" t="str">
            <v>N</v>
          </cell>
          <cell r="M1339">
            <v>0</v>
          </cell>
          <cell r="N1339" t="str">
            <v/>
          </cell>
          <cell r="O1339" t="str">
            <v>N</v>
          </cell>
          <cell r="P1339">
            <v>0</v>
          </cell>
          <cell r="Q1339" t="str">
            <v/>
          </cell>
          <cell r="R1339" t="str">
            <v>N</v>
          </cell>
          <cell r="S1339">
            <v>0</v>
          </cell>
          <cell r="T1339" t="str">
            <v/>
          </cell>
          <cell r="U1339" t="str">
            <v>N</v>
          </cell>
          <cell r="V1339">
            <v>0</v>
          </cell>
          <cell r="W1339" t="str">
            <v/>
          </cell>
          <cell r="X1339" t="str">
            <v>N</v>
          </cell>
          <cell r="Y1339">
            <v>0</v>
          </cell>
          <cell r="Z1339">
            <v>0</v>
          </cell>
          <cell r="AA1339" t="b">
            <v>0</v>
          </cell>
          <cell r="AB1339" t="str">
            <v/>
          </cell>
          <cell r="AC1339" t="str">
            <v/>
          </cell>
          <cell r="AD1339" t="str">
            <v>AS247</v>
          </cell>
          <cell r="AE1339">
            <v>0</v>
          </cell>
          <cell r="AG1339">
            <v>666</v>
          </cell>
          <cell r="AH1339" t="str">
            <v>AS247</v>
          </cell>
        </row>
        <row r="1340">
          <cell r="B1340" t="str">
            <v>CM557</v>
          </cell>
          <cell r="C1340" t="str">
            <v>Catherine</v>
          </cell>
          <cell r="D1340" t="str">
            <v>Meyer</v>
          </cell>
          <cell r="E1340" t="str">
            <v>LSE</v>
          </cell>
          <cell r="F1340" t="str">
            <v>LSE</v>
          </cell>
          <cell r="G1340" t="str">
            <v>Female</v>
          </cell>
          <cell r="H1340" t="str">
            <v>N</v>
          </cell>
          <cell r="I1340" t="str">
            <v>Student</v>
          </cell>
          <cell r="J1340">
            <v>0</v>
          </cell>
          <cell r="K1340" t="str">
            <v/>
          </cell>
          <cell r="L1340" t="str">
            <v>N</v>
          </cell>
          <cell r="M1340">
            <v>0</v>
          </cell>
          <cell r="N1340" t="str">
            <v/>
          </cell>
          <cell r="O1340" t="str">
            <v>N</v>
          </cell>
          <cell r="P1340">
            <v>0</v>
          </cell>
          <cell r="Q1340" t="str">
            <v/>
          </cell>
          <cell r="R1340" t="str">
            <v>N</v>
          </cell>
          <cell r="S1340">
            <v>0</v>
          </cell>
          <cell r="T1340" t="str">
            <v/>
          </cell>
          <cell r="U1340" t="str">
            <v>N</v>
          </cell>
          <cell r="V1340">
            <v>0</v>
          </cell>
          <cell r="W1340" t="str">
            <v/>
          </cell>
          <cell r="X1340" t="str">
            <v>N</v>
          </cell>
          <cell r="Y1340">
            <v>0</v>
          </cell>
          <cell r="Z1340">
            <v>0</v>
          </cell>
          <cell r="AA1340" t="b">
            <v>0</v>
          </cell>
          <cell r="AB1340" t="str">
            <v/>
          </cell>
          <cell r="AC1340" t="str">
            <v/>
          </cell>
          <cell r="AD1340" t="str">
            <v>CM557</v>
          </cell>
          <cell r="AE1340">
            <v>0</v>
          </cell>
          <cell r="AG1340">
            <v>667</v>
          </cell>
          <cell r="AH1340" t="str">
            <v>CM557</v>
          </cell>
        </row>
        <row r="1341">
          <cell r="B1341" t="str">
            <v>DP120</v>
          </cell>
          <cell r="C1341" t="str">
            <v>Daisy</v>
          </cell>
          <cell r="D1341" t="str">
            <v>Partridge</v>
          </cell>
          <cell r="E1341">
            <v>0</v>
          </cell>
          <cell r="F1341" t="str">
            <v>Guest</v>
          </cell>
          <cell r="G1341" t="str">
            <v>Female</v>
          </cell>
          <cell r="H1341" t="str">
            <v>N</v>
          </cell>
          <cell r="I1341" t="str">
            <v>Guest</v>
          </cell>
          <cell r="J1341">
            <v>0</v>
          </cell>
          <cell r="K1341" t="str">
            <v/>
          </cell>
          <cell r="L1341" t="str">
            <v>N</v>
          </cell>
          <cell r="M1341">
            <v>0</v>
          </cell>
          <cell r="N1341" t="str">
            <v/>
          </cell>
          <cell r="O1341" t="str">
            <v>N</v>
          </cell>
          <cell r="P1341">
            <v>0</v>
          </cell>
          <cell r="Q1341" t="str">
            <v/>
          </cell>
          <cell r="R1341" t="str">
            <v>N</v>
          </cell>
          <cell r="S1341">
            <v>0</v>
          </cell>
          <cell r="T1341" t="str">
            <v/>
          </cell>
          <cell r="U1341" t="str">
            <v>N</v>
          </cell>
          <cell r="V1341">
            <v>0</v>
          </cell>
          <cell r="W1341" t="str">
            <v/>
          </cell>
          <cell r="X1341" t="str">
            <v>N</v>
          </cell>
          <cell r="Y1341">
            <v>0</v>
          </cell>
          <cell r="Z1341">
            <v>0</v>
          </cell>
          <cell r="AA1341" t="b">
            <v>0</v>
          </cell>
          <cell r="AB1341" t="str">
            <v/>
          </cell>
          <cell r="AC1341" t="str">
            <v/>
          </cell>
          <cell r="AD1341" t="str">
            <v>DP120</v>
          </cell>
          <cell r="AE1341">
            <v>0</v>
          </cell>
          <cell r="AG1341">
            <v>668</v>
          </cell>
          <cell r="AH1341" t="str">
            <v>DP120</v>
          </cell>
        </row>
        <row r="1342">
          <cell r="B1342" t="str">
            <v>CB502</v>
          </cell>
          <cell r="C1342" t="str">
            <v>Charlotte</v>
          </cell>
          <cell r="D1342" t="str">
            <v>Bellamy</v>
          </cell>
          <cell r="E1342" t="str">
            <v>SMU</v>
          </cell>
          <cell r="F1342" t="str">
            <v>SMU</v>
          </cell>
          <cell r="G1342" t="str">
            <v>Female</v>
          </cell>
          <cell r="H1342" t="str">
            <v>N</v>
          </cell>
          <cell r="I1342" t="str">
            <v>Student</v>
          </cell>
          <cell r="J1342">
            <v>0</v>
          </cell>
          <cell r="K1342" t="str">
            <v/>
          </cell>
          <cell r="L1342" t="str">
            <v>N</v>
          </cell>
          <cell r="M1342">
            <v>0</v>
          </cell>
          <cell r="N1342" t="str">
            <v/>
          </cell>
          <cell r="O1342" t="str">
            <v>N</v>
          </cell>
          <cell r="P1342">
            <v>0</v>
          </cell>
          <cell r="Q1342" t="str">
            <v/>
          </cell>
          <cell r="R1342" t="str">
            <v>N</v>
          </cell>
          <cell r="S1342">
            <v>0</v>
          </cell>
          <cell r="T1342" t="str">
            <v/>
          </cell>
          <cell r="U1342" t="str">
            <v>N</v>
          </cell>
          <cell r="V1342">
            <v>0</v>
          </cell>
          <cell r="W1342" t="str">
            <v/>
          </cell>
          <cell r="X1342" t="str">
            <v>N</v>
          </cell>
          <cell r="Y1342">
            <v>0</v>
          </cell>
          <cell r="Z1342">
            <v>0</v>
          </cell>
          <cell r="AA1342" t="b">
            <v>0</v>
          </cell>
          <cell r="AB1342" t="str">
            <v/>
          </cell>
          <cell r="AC1342" t="str">
            <v/>
          </cell>
          <cell r="AD1342" t="str">
            <v>CB502</v>
          </cell>
          <cell r="AE1342">
            <v>0</v>
          </cell>
          <cell r="AG1342">
            <v>669</v>
          </cell>
          <cell r="AH1342" t="str">
            <v>CB502</v>
          </cell>
        </row>
        <row r="1343">
          <cell r="B1343" t="str">
            <v>IN171</v>
          </cell>
          <cell r="C1343" t="str">
            <v>Ieuan</v>
          </cell>
          <cell r="D1343" t="str">
            <v>Neale</v>
          </cell>
          <cell r="E1343" t="str">
            <v>Middlesex</v>
          </cell>
          <cell r="F1343" t="str">
            <v>Middlesex</v>
          </cell>
          <cell r="G1343" t="str">
            <v>Male</v>
          </cell>
          <cell r="H1343" t="str">
            <v>N</v>
          </cell>
          <cell r="I1343" t="str">
            <v>Student</v>
          </cell>
          <cell r="J1343">
            <v>0</v>
          </cell>
          <cell r="K1343" t="str">
            <v/>
          </cell>
          <cell r="L1343" t="str">
            <v>N</v>
          </cell>
          <cell r="M1343">
            <v>0</v>
          </cell>
          <cell r="N1343" t="str">
            <v/>
          </cell>
          <cell r="O1343" t="str">
            <v>N</v>
          </cell>
          <cell r="P1343">
            <v>0</v>
          </cell>
          <cell r="Q1343" t="str">
            <v/>
          </cell>
          <cell r="R1343" t="str">
            <v>N</v>
          </cell>
          <cell r="S1343">
            <v>0</v>
          </cell>
          <cell r="T1343" t="str">
            <v/>
          </cell>
          <cell r="U1343" t="str">
            <v>N</v>
          </cell>
          <cell r="V1343">
            <v>0</v>
          </cell>
          <cell r="W1343" t="str">
            <v/>
          </cell>
          <cell r="X1343" t="str">
            <v>N</v>
          </cell>
          <cell r="Y1343">
            <v>0</v>
          </cell>
          <cell r="Z1343">
            <v>0</v>
          </cell>
          <cell r="AA1343">
            <v>0</v>
          </cell>
          <cell r="AB1343">
            <v>115</v>
          </cell>
          <cell r="AC1343">
            <v>881</v>
          </cell>
          <cell r="AD1343" t="str">
            <v>IN171</v>
          </cell>
          <cell r="AE1343" t="b">
            <v>0</v>
          </cell>
          <cell r="AG1343" t="str">
            <v/>
          </cell>
          <cell r="AH1343" t="str">
            <v>IN171</v>
          </cell>
        </row>
        <row r="1344">
          <cell r="B1344" t="str">
            <v>MC252</v>
          </cell>
          <cell r="C1344" t="str">
            <v>Mervyn</v>
          </cell>
          <cell r="D1344" t="str">
            <v>Cheong</v>
          </cell>
          <cell r="E1344" t="str">
            <v>UCL</v>
          </cell>
          <cell r="F1344" t="str">
            <v>UCL</v>
          </cell>
          <cell r="G1344" t="str">
            <v>Male</v>
          </cell>
          <cell r="H1344" t="str">
            <v>N</v>
          </cell>
          <cell r="I1344" t="str">
            <v>Student</v>
          </cell>
          <cell r="J1344">
            <v>0</v>
          </cell>
          <cell r="K1344" t="str">
            <v/>
          </cell>
          <cell r="L1344" t="str">
            <v>N</v>
          </cell>
          <cell r="M1344">
            <v>0</v>
          </cell>
          <cell r="N1344" t="str">
            <v/>
          </cell>
          <cell r="O1344" t="str">
            <v>N</v>
          </cell>
          <cell r="P1344">
            <v>0</v>
          </cell>
          <cell r="Q1344" t="str">
            <v/>
          </cell>
          <cell r="R1344" t="str">
            <v>N</v>
          </cell>
          <cell r="S1344">
            <v>0</v>
          </cell>
          <cell r="T1344" t="str">
            <v/>
          </cell>
          <cell r="U1344" t="str">
            <v>N</v>
          </cell>
          <cell r="V1344">
            <v>0</v>
          </cell>
          <cell r="W1344" t="str">
            <v/>
          </cell>
          <cell r="X1344" t="str">
            <v>N</v>
          </cell>
          <cell r="Y1344">
            <v>0</v>
          </cell>
          <cell r="Z1344">
            <v>0</v>
          </cell>
          <cell r="AA1344">
            <v>0</v>
          </cell>
          <cell r="AB1344">
            <v>115</v>
          </cell>
          <cell r="AC1344">
            <v>882</v>
          </cell>
          <cell r="AD1344" t="str">
            <v>MC252</v>
          </cell>
          <cell r="AE1344" t="b">
            <v>0</v>
          </cell>
          <cell r="AG1344" t="str">
            <v/>
          </cell>
          <cell r="AH1344" t="str">
            <v>MC252</v>
          </cell>
        </row>
        <row r="1345">
          <cell r="B1345" t="str">
            <v>GT422</v>
          </cell>
          <cell r="C1345" t="str">
            <v>Georgia</v>
          </cell>
          <cell r="D1345" t="str">
            <v>Tuckfield</v>
          </cell>
          <cell r="E1345" t="str">
            <v>SMU</v>
          </cell>
          <cell r="F1345" t="str">
            <v>SMU</v>
          </cell>
          <cell r="G1345" t="str">
            <v>Female</v>
          </cell>
          <cell r="H1345" t="str">
            <v>N</v>
          </cell>
          <cell r="I1345" t="str">
            <v>Student</v>
          </cell>
          <cell r="J1345">
            <v>0</v>
          </cell>
          <cell r="K1345" t="str">
            <v/>
          </cell>
          <cell r="L1345" t="str">
            <v>N</v>
          </cell>
          <cell r="M1345">
            <v>0</v>
          </cell>
          <cell r="N1345" t="str">
            <v/>
          </cell>
          <cell r="O1345" t="str">
            <v>N</v>
          </cell>
          <cell r="P1345">
            <v>0</v>
          </cell>
          <cell r="Q1345" t="str">
            <v/>
          </cell>
          <cell r="R1345" t="str">
            <v>N</v>
          </cell>
          <cell r="S1345">
            <v>0</v>
          </cell>
          <cell r="T1345" t="str">
            <v/>
          </cell>
          <cell r="U1345" t="str">
            <v>N</v>
          </cell>
          <cell r="V1345">
            <v>0</v>
          </cell>
          <cell r="W1345" t="str">
            <v/>
          </cell>
          <cell r="X1345" t="str">
            <v>N</v>
          </cell>
          <cell r="Y1345">
            <v>0</v>
          </cell>
          <cell r="Z1345">
            <v>0</v>
          </cell>
          <cell r="AA1345" t="b">
            <v>0</v>
          </cell>
          <cell r="AB1345" t="str">
            <v/>
          </cell>
          <cell r="AC1345" t="str">
            <v/>
          </cell>
          <cell r="AD1345" t="str">
            <v>GT422</v>
          </cell>
          <cell r="AE1345">
            <v>0</v>
          </cell>
          <cell r="AG1345">
            <v>670</v>
          </cell>
          <cell r="AH1345" t="str">
            <v>GT422</v>
          </cell>
        </row>
        <row r="1346">
          <cell r="B1346" t="str">
            <v>JS886</v>
          </cell>
          <cell r="C1346" t="str">
            <v>Jack</v>
          </cell>
          <cell r="D1346" t="str">
            <v>Smith</v>
          </cell>
          <cell r="E1346" t="str">
            <v>UCL</v>
          </cell>
          <cell r="F1346" t="str">
            <v>UCL</v>
          </cell>
          <cell r="G1346" t="str">
            <v>Male</v>
          </cell>
          <cell r="H1346" t="str">
            <v>N</v>
          </cell>
          <cell r="I1346" t="str">
            <v>Student</v>
          </cell>
          <cell r="J1346">
            <v>0</v>
          </cell>
          <cell r="K1346" t="str">
            <v/>
          </cell>
          <cell r="L1346" t="str">
            <v>N</v>
          </cell>
          <cell r="M1346">
            <v>0</v>
          </cell>
          <cell r="N1346" t="str">
            <v/>
          </cell>
          <cell r="O1346" t="str">
            <v>N</v>
          </cell>
          <cell r="P1346">
            <v>0</v>
          </cell>
          <cell r="Q1346" t="str">
            <v/>
          </cell>
          <cell r="R1346" t="str">
            <v>N</v>
          </cell>
          <cell r="S1346">
            <v>0</v>
          </cell>
          <cell r="T1346" t="str">
            <v/>
          </cell>
          <cell r="U1346" t="str">
            <v>N</v>
          </cell>
          <cell r="V1346">
            <v>0</v>
          </cell>
          <cell r="W1346" t="str">
            <v/>
          </cell>
          <cell r="X1346" t="str">
            <v>N</v>
          </cell>
          <cell r="Y1346">
            <v>0</v>
          </cell>
          <cell r="Z1346">
            <v>0</v>
          </cell>
          <cell r="AA1346">
            <v>0</v>
          </cell>
          <cell r="AB1346">
            <v>115</v>
          </cell>
          <cell r="AC1346">
            <v>883</v>
          </cell>
          <cell r="AD1346" t="str">
            <v>JS886</v>
          </cell>
          <cell r="AE1346" t="b">
            <v>0</v>
          </cell>
          <cell r="AG1346" t="str">
            <v/>
          </cell>
          <cell r="AH1346" t="str">
            <v>JS886</v>
          </cell>
        </row>
        <row r="1347">
          <cell r="B1347" t="str">
            <v>JT185</v>
          </cell>
          <cell r="C1347" t="str">
            <v>Jasper</v>
          </cell>
          <cell r="D1347" t="str">
            <v>Taylor</v>
          </cell>
          <cell r="E1347">
            <v>0</v>
          </cell>
          <cell r="F1347" t="str">
            <v>Guest</v>
          </cell>
          <cell r="G1347" t="str">
            <v>Male</v>
          </cell>
          <cell r="H1347" t="str">
            <v>N</v>
          </cell>
          <cell r="I1347" t="str">
            <v>Guest</v>
          </cell>
          <cell r="J1347">
            <v>0</v>
          </cell>
          <cell r="K1347" t="str">
            <v/>
          </cell>
          <cell r="L1347" t="str">
            <v>N</v>
          </cell>
          <cell r="M1347">
            <v>0</v>
          </cell>
          <cell r="N1347" t="str">
            <v/>
          </cell>
          <cell r="O1347" t="str">
            <v>N</v>
          </cell>
          <cell r="P1347">
            <v>0</v>
          </cell>
          <cell r="Q1347" t="str">
            <v/>
          </cell>
          <cell r="R1347" t="str">
            <v>N</v>
          </cell>
          <cell r="S1347">
            <v>0</v>
          </cell>
          <cell r="T1347" t="str">
            <v/>
          </cell>
          <cell r="U1347" t="str">
            <v>N</v>
          </cell>
          <cell r="V1347">
            <v>0</v>
          </cell>
          <cell r="W1347" t="str">
            <v/>
          </cell>
          <cell r="X1347" t="str">
            <v>N</v>
          </cell>
          <cell r="Y1347">
            <v>0</v>
          </cell>
          <cell r="Z1347">
            <v>0</v>
          </cell>
          <cell r="AA1347">
            <v>0</v>
          </cell>
          <cell r="AB1347">
            <v>115</v>
          </cell>
          <cell r="AC1347">
            <v>884</v>
          </cell>
          <cell r="AD1347" t="str">
            <v>JT185</v>
          </cell>
          <cell r="AE1347" t="b">
            <v>0</v>
          </cell>
          <cell r="AG1347" t="str">
            <v/>
          </cell>
          <cell r="AH1347" t="str">
            <v>JT185</v>
          </cell>
        </row>
        <row r="1348">
          <cell r="B1348" t="str">
            <v>AO909</v>
          </cell>
          <cell r="C1348" t="str">
            <v>Adeleke</v>
          </cell>
          <cell r="D1348" t="str">
            <v>Osinaike</v>
          </cell>
          <cell r="E1348" t="str">
            <v>Middlesex</v>
          </cell>
          <cell r="F1348" t="str">
            <v>Middlesex</v>
          </cell>
          <cell r="G1348" t="str">
            <v>Male</v>
          </cell>
          <cell r="H1348" t="str">
            <v>N</v>
          </cell>
          <cell r="I1348" t="str">
            <v>Student</v>
          </cell>
          <cell r="J1348">
            <v>0</v>
          </cell>
          <cell r="K1348" t="str">
            <v/>
          </cell>
          <cell r="L1348" t="str">
            <v>N</v>
          </cell>
          <cell r="M1348">
            <v>0</v>
          </cell>
          <cell r="N1348" t="str">
            <v/>
          </cell>
          <cell r="O1348" t="str">
            <v>N</v>
          </cell>
          <cell r="P1348">
            <v>0</v>
          </cell>
          <cell r="Q1348" t="str">
            <v/>
          </cell>
          <cell r="R1348" t="str">
            <v>N</v>
          </cell>
          <cell r="S1348">
            <v>0</v>
          </cell>
          <cell r="T1348" t="str">
            <v/>
          </cell>
          <cell r="U1348" t="str">
            <v>N</v>
          </cell>
          <cell r="V1348">
            <v>0</v>
          </cell>
          <cell r="W1348" t="str">
            <v/>
          </cell>
          <cell r="X1348" t="str">
            <v>N</v>
          </cell>
          <cell r="Y1348">
            <v>0</v>
          </cell>
          <cell r="Z1348">
            <v>0</v>
          </cell>
          <cell r="AA1348">
            <v>0</v>
          </cell>
          <cell r="AB1348">
            <v>115</v>
          </cell>
          <cell r="AC1348">
            <v>885</v>
          </cell>
          <cell r="AD1348" t="str">
            <v>AO909</v>
          </cell>
          <cell r="AE1348" t="b">
            <v>0</v>
          </cell>
          <cell r="AG1348" t="str">
            <v/>
          </cell>
          <cell r="AH1348" t="str">
            <v>AO909</v>
          </cell>
        </row>
        <row r="1349">
          <cell r="B1349" t="str">
            <v>TP156</v>
          </cell>
          <cell r="C1349" t="str">
            <v>Thomas</v>
          </cell>
          <cell r="D1349" t="str">
            <v>Platts</v>
          </cell>
          <cell r="E1349" t="str">
            <v>RHUL</v>
          </cell>
          <cell r="F1349" t="str">
            <v>RHUL</v>
          </cell>
          <cell r="G1349" t="str">
            <v>Male</v>
          </cell>
          <cell r="H1349" t="str">
            <v>N</v>
          </cell>
          <cell r="I1349" t="str">
            <v>Student</v>
          </cell>
          <cell r="J1349">
            <v>0</v>
          </cell>
          <cell r="K1349" t="str">
            <v/>
          </cell>
          <cell r="L1349" t="str">
            <v>N</v>
          </cell>
          <cell r="M1349">
            <v>0</v>
          </cell>
          <cell r="N1349" t="str">
            <v/>
          </cell>
          <cell r="O1349" t="str">
            <v>N</v>
          </cell>
          <cell r="P1349">
            <v>0</v>
          </cell>
          <cell r="Q1349" t="str">
            <v/>
          </cell>
          <cell r="R1349" t="str">
            <v>N</v>
          </cell>
          <cell r="S1349">
            <v>0</v>
          </cell>
          <cell r="T1349" t="str">
            <v/>
          </cell>
          <cell r="U1349" t="str">
            <v>N</v>
          </cell>
          <cell r="V1349">
            <v>0</v>
          </cell>
          <cell r="W1349" t="str">
            <v/>
          </cell>
          <cell r="X1349" t="str">
            <v>N</v>
          </cell>
          <cell r="Y1349">
            <v>0</v>
          </cell>
          <cell r="Z1349">
            <v>0</v>
          </cell>
          <cell r="AA1349">
            <v>0</v>
          </cell>
          <cell r="AB1349">
            <v>115</v>
          </cell>
          <cell r="AC1349">
            <v>886</v>
          </cell>
          <cell r="AD1349" t="str">
            <v>TP156</v>
          </cell>
          <cell r="AE1349" t="b">
            <v>0</v>
          </cell>
          <cell r="AG1349" t="str">
            <v/>
          </cell>
          <cell r="AH1349" t="str">
            <v>TP156</v>
          </cell>
        </row>
        <row r="1350">
          <cell r="B1350" t="str">
            <v>IG214</v>
          </cell>
          <cell r="C1350" t="str">
            <v>Idan</v>
          </cell>
          <cell r="D1350" t="str">
            <v>Gal-Shohet</v>
          </cell>
          <cell r="E1350" t="str">
            <v>Imperial</v>
          </cell>
          <cell r="F1350" t="str">
            <v>Imperial</v>
          </cell>
          <cell r="G1350" t="str">
            <v>Male</v>
          </cell>
          <cell r="H1350" t="str">
            <v>N</v>
          </cell>
          <cell r="I1350" t="str">
            <v>Student</v>
          </cell>
          <cell r="J1350">
            <v>0</v>
          </cell>
          <cell r="K1350" t="str">
            <v/>
          </cell>
          <cell r="L1350" t="str">
            <v>N</v>
          </cell>
          <cell r="M1350">
            <v>0</v>
          </cell>
          <cell r="N1350" t="str">
            <v/>
          </cell>
          <cell r="O1350" t="str">
            <v>N</v>
          </cell>
          <cell r="P1350">
            <v>0</v>
          </cell>
          <cell r="Q1350" t="str">
            <v/>
          </cell>
          <cell r="R1350" t="str">
            <v>N</v>
          </cell>
          <cell r="S1350">
            <v>0</v>
          </cell>
          <cell r="T1350" t="str">
            <v/>
          </cell>
          <cell r="U1350" t="str">
            <v>N</v>
          </cell>
          <cell r="V1350">
            <v>0</v>
          </cell>
          <cell r="W1350" t="str">
            <v/>
          </cell>
          <cell r="X1350" t="str">
            <v>N</v>
          </cell>
          <cell r="Y1350">
            <v>0</v>
          </cell>
          <cell r="Z1350">
            <v>0</v>
          </cell>
          <cell r="AA1350">
            <v>0</v>
          </cell>
          <cell r="AB1350">
            <v>115</v>
          </cell>
          <cell r="AC1350">
            <v>887</v>
          </cell>
          <cell r="AD1350" t="str">
            <v>IG214</v>
          </cell>
          <cell r="AE1350" t="b">
            <v>0</v>
          </cell>
          <cell r="AG1350" t="str">
            <v/>
          </cell>
          <cell r="AH1350" t="str">
            <v>IG214</v>
          </cell>
        </row>
        <row r="1351">
          <cell r="B1351" t="str">
            <v>HS108</v>
          </cell>
          <cell r="C1351" t="str">
            <v>Harry</v>
          </cell>
          <cell r="D1351" t="str">
            <v>Simpson</v>
          </cell>
          <cell r="E1351" t="str">
            <v>UCL</v>
          </cell>
          <cell r="F1351" t="str">
            <v>UCL</v>
          </cell>
          <cell r="G1351" t="str">
            <v>Male</v>
          </cell>
          <cell r="H1351" t="str">
            <v>N</v>
          </cell>
          <cell r="I1351" t="str">
            <v>Student</v>
          </cell>
          <cell r="J1351">
            <v>0</v>
          </cell>
          <cell r="K1351" t="str">
            <v/>
          </cell>
          <cell r="L1351" t="str">
            <v>N</v>
          </cell>
          <cell r="M1351">
            <v>0</v>
          </cell>
          <cell r="N1351" t="str">
            <v/>
          </cell>
          <cell r="O1351" t="str">
            <v>N</v>
          </cell>
          <cell r="P1351">
            <v>0</v>
          </cell>
          <cell r="Q1351" t="str">
            <v/>
          </cell>
          <cell r="R1351" t="str">
            <v>N</v>
          </cell>
          <cell r="S1351">
            <v>0</v>
          </cell>
          <cell r="T1351" t="str">
            <v/>
          </cell>
          <cell r="U1351" t="str">
            <v>N</v>
          </cell>
          <cell r="V1351">
            <v>0</v>
          </cell>
          <cell r="W1351" t="str">
            <v/>
          </cell>
          <cell r="X1351" t="str">
            <v>N</v>
          </cell>
          <cell r="Y1351">
            <v>0</v>
          </cell>
          <cell r="Z1351">
            <v>0</v>
          </cell>
          <cell r="AA1351">
            <v>0</v>
          </cell>
          <cell r="AB1351">
            <v>115</v>
          </cell>
          <cell r="AC1351">
            <v>888</v>
          </cell>
          <cell r="AD1351" t="str">
            <v>HS108</v>
          </cell>
          <cell r="AE1351" t="b">
            <v>0</v>
          </cell>
          <cell r="AG1351" t="str">
            <v/>
          </cell>
          <cell r="AH1351" t="str">
            <v>HS108</v>
          </cell>
        </row>
        <row r="1352">
          <cell r="B1352" t="str">
            <v>PB953</v>
          </cell>
          <cell r="C1352" t="str">
            <v>Polly</v>
          </cell>
          <cell r="D1352" t="str">
            <v>Batstone</v>
          </cell>
          <cell r="E1352" t="str">
            <v>UCL</v>
          </cell>
          <cell r="F1352" t="str">
            <v>UCL</v>
          </cell>
          <cell r="G1352" t="str">
            <v>Female</v>
          </cell>
          <cell r="H1352" t="str">
            <v>N</v>
          </cell>
          <cell r="I1352" t="str">
            <v>Student</v>
          </cell>
          <cell r="J1352">
            <v>0</v>
          </cell>
          <cell r="K1352" t="str">
            <v/>
          </cell>
          <cell r="L1352" t="str">
            <v>N</v>
          </cell>
          <cell r="M1352">
            <v>0</v>
          </cell>
          <cell r="N1352" t="str">
            <v/>
          </cell>
          <cell r="O1352" t="str">
            <v>N</v>
          </cell>
          <cell r="P1352">
            <v>0</v>
          </cell>
          <cell r="Q1352" t="str">
            <v/>
          </cell>
          <cell r="R1352" t="str">
            <v>N</v>
          </cell>
          <cell r="S1352">
            <v>0</v>
          </cell>
          <cell r="T1352" t="str">
            <v/>
          </cell>
          <cell r="U1352" t="str">
            <v>N</v>
          </cell>
          <cell r="V1352">
            <v>0</v>
          </cell>
          <cell r="W1352" t="str">
            <v/>
          </cell>
          <cell r="X1352" t="str">
            <v>N</v>
          </cell>
          <cell r="Y1352">
            <v>0</v>
          </cell>
          <cell r="Z1352">
            <v>0</v>
          </cell>
          <cell r="AA1352" t="b">
            <v>0</v>
          </cell>
          <cell r="AB1352" t="str">
            <v/>
          </cell>
          <cell r="AC1352" t="str">
            <v/>
          </cell>
          <cell r="AD1352" t="str">
            <v>PB953</v>
          </cell>
          <cell r="AE1352">
            <v>0</v>
          </cell>
          <cell r="AG1352">
            <v>671</v>
          </cell>
          <cell r="AH1352" t="str">
            <v>PB953</v>
          </cell>
        </row>
        <row r="1353">
          <cell r="B1353" t="str">
            <v>ZR785</v>
          </cell>
          <cell r="C1353" t="str">
            <v>Zara</v>
          </cell>
          <cell r="D1353" t="str">
            <v>Roussel</v>
          </cell>
          <cell r="E1353" t="str">
            <v>KCL</v>
          </cell>
          <cell r="F1353" t="str">
            <v>King's</v>
          </cell>
          <cell r="G1353" t="str">
            <v>Female</v>
          </cell>
          <cell r="H1353" t="str">
            <v>N</v>
          </cell>
          <cell r="I1353" t="str">
            <v>Student</v>
          </cell>
          <cell r="J1353">
            <v>0</v>
          </cell>
          <cell r="K1353" t="str">
            <v/>
          </cell>
          <cell r="L1353" t="str">
            <v>N</v>
          </cell>
          <cell r="M1353">
            <v>0</v>
          </cell>
          <cell r="N1353" t="str">
            <v/>
          </cell>
          <cell r="O1353" t="str">
            <v>N</v>
          </cell>
          <cell r="P1353">
            <v>0</v>
          </cell>
          <cell r="Q1353" t="str">
            <v/>
          </cell>
          <cell r="R1353" t="str">
            <v>N</v>
          </cell>
          <cell r="S1353">
            <v>0</v>
          </cell>
          <cell r="T1353" t="str">
            <v/>
          </cell>
          <cell r="U1353" t="str">
            <v>N</v>
          </cell>
          <cell r="V1353">
            <v>0</v>
          </cell>
          <cell r="W1353" t="str">
            <v/>
          </cell>
          <cell r="X1353" t="str">
            <v>N</v>
          </cell>
          <cell r="Y1353">
            <v>0</v>
          </cell>
          <cell r="Z1353">
            <v>0</v>
          </cell>
          <cell r="AA1353" t="b">
            <v>0</v>
          </cell>
          <cell r="AB1353" t="str">
            <v/>
          </cell>
          <cell r="AC1353" t="str">
            <v/>
          </cell>
          <cell r="AD1353" t="str">
            <v>ZR785</v>
          </cell>
          <cell r="AE1353">
            <v>0</v>
          </cell>
          <cell r="AG1353">
            <v>672</v>
          </cell>
          <cell r="AH1353" t="str">
            <v>ZR785</v>
          </cell>
        </row>
        <row r="1354">
          <cell r="B1354" t="str">
            <v>JM526</v>
          </cell>
          <cell r="C1354" t="str">
            <v>Jonah</v>
          </cell>
          <cell r="D1354" t="str">
            <v>Maloney</v>
          </cell>
          <cell r="E1354" t="str">
            <v>RHUL</v>
          </cell>
          <cell r="F1354" t="str">
            <v>RHUL</v>
          </cell>
          <cell r="G1354" t="str">
            <v>Male</v>
          </cell>
          <cell r="H1354" t="str">
            <v>N</v>
          </cell>
          <cell r="I1354" t="str">
            <v>Student</v>
          </cell>
          <cell r="J1354">
            <v>0</v>
          </cell>
          <cell r="K1354" t="str">
            <v/>
          </cell>
          <cell r="L1354" t="str">
            <v>N</v>
          </cell>
          <cell r="M1354">
            <v>0</v>
          </cell>
          <cell r="N1354" t="str">
            <v/>
          </cell>
          <cell r="O1354" t="str">
            <v>N</v>
          </cell>
          <cell r="P1354">
            <v>0</v>
          </cell>
          <cell r="Q1354" t="str">
            <v/>
          </cell>
          <cell r="R1354" t="str">
            <v>N</v>
          </cell>
          <cell r="S1354">
            <v>0</v>
          </cell>
          <cell r="T1354" t="str">
            <v/>
          </cell>
          <cell r="U1354" t="str">
            <v>N</v>
          </cell>
          <cell r="V1354">
            <v>0</v>
          </cell>
          <cell r="W1354" t="str">
            <v/>
          </cell>
          <cell r="X1354" t="str">
            <v>N</v>
          </cell>
          <cell r="Y1354">
            <v>0</v>
          </cell>
          <cell r="Z1354">
            <v>0</v>
          </cell>
          <cell r="AA1354">
            <v>0</v>
          </cell>
          <cell r="AB1354">
            <v>115</v>
          </cell>
          <cell r="AC1354">
            <v>889</v>
          </cell>
          <cell r="AD1354" t="str">
            <v>JM526</v>
          </cell>
          <cell r="AE1354" t="b">
            <v>0</v>
          </cell>
          <cell r="AG1354" t="str">
            <v/>
          </cell>
          <cell r="AH1354" t="str">
            <v>JM526</v>
          </cell>
        </row>
        <row r="1355">
          <cell r="B1355" t="str">
            <v>JK948</v>
          </cell>
          <cell r="C1355" t="str">
            <v>Joyce</v>
          </cell>
          <cell r="D1355" t="str">
            <v>Kalombo</v>
          </cell>
          <cell r="E1355">
            <v>0</v>
          </cell>
          <cell r="F1355" t="str">
            <v>Guest</v>
          </cell>
          <cell r="G1355" t="str">
            <v>Female</v>
          </cell>
          <cell r="H1355" t="str">
            <v>N</v>
          </cell>
          <cell r="I1355" t="str">
            <v>Guest</v>
          </cell>
          <cell r="J1355">
            <v>0</v>
          </cell>
          <cell r="K1355" t="str">
            <v/>
          </cell>
          <cell r="L1355" t="str">
            <v>N</v>
          </cell>
          <cell r="M1355">
            <v>0</v>
          </cell>
          <cell r="N1355" t="str">
            <v/>
          </cell>
          <cell r="O1355" t="str">
            <v>N</v>
          </cell>
          <cell r="P1355">
            <v>0</v>
          </cell>
          <cell r="Q1355" t="str">
            <v/>
          </cell>
          <cell r="R1355" t="str">
            <v>N</v>
          </cell>
          <cell r="S1355">
            <v>0</v>
          </cell>
          <cell r="T1355" t="str">
            <v/>
          </cell>
          <cell r="U1355" t="str">
            <v>N</v>
          </cell>
          <cell r="V1355">
            <v>0</v>
          </cell>
          <cell r="W1355" t="str">
            <v/>
          </cell>
          <cell r="X1355" t="str">
            <v>N</v>
          </cell>
          <cell r="Y1355">
            <v>0</v>
          </cell>
          <cell r="Z1355">
            <v>0</v>
          </cell>
          <cell r="AA1355" t="b">
            <v>0</v>
          </cell>
          <cell r="AB1355" t="str">
            <v/>
          </cell>
          <cell r="AC1355" t="str">
            <v/>
          </cell>
          <cell r="AD1355" t="str">
            <v>JK948</v>
          </cell>
          <cell r="AE1355">
            <v>0</v>
          </cell>
          <cell r="AG1355">
            <v>673</v>
          </cell>
          <cell r="AH1355" t="str">
            <v>JK948</v>
          </cell>
        </row>
        <row r="1356">
          <cell r="B1356" t="str">
            <v>CA388</v>
          </cell>
          <cell r="C1356" t="str">
            <v>Cameron</v>
          </cell>
          <cell r="D1356" t="str">
            <v>Allan</v>
          </cell>
          <cell r="E1356" t="str">
            <v>SMU</v>
          </cell>
          <cell r="F1356" t="str">
            <v>SMU</v>
          </cell>
          <cell r="G1356" t="str">
            <v>Male</v>
          </cell>
          <cell r="H1356" t="str">
            <v>N</v>
          </cell>
          <cell r="I1356" t="str">
            <v>Student</v>
          </cell>
          <cell r="J1356">
            <v>0</v>
          </cell>
          <cell r="K1356" t="str">
            <v/>
          </cell>
          <cell r="L1356" t="str">
            <v>N</v>
          </cell>
          <cell r="M1356">
            <v>0</v>
          </cell>
          <cell r="N1356" t="str">
            <v/>
          </cell>
          <cell r="O1356" t="str">
            <v>N</v>
          </cell>
          <cell r="P1356">
            <v>0</v>
          </cell>
          <cell r="Q1356" t="str">
            <v/>
          </cell>
          <cell r="R1356" t="str">
            <v>N</v>
          </cell>
          <cell r="S1356">
            <v>0</v>
          </cell>
          <cell r="T1356" t="str">
            <v/>
          </cell>
          <cell r="U1356" t="str">
            <v>N</v>
          </cell>
          <cell r="V1356">
            <v>0</v>
          </cell>
          <cell r="W1356" t="str">
            <v/>
          </cell>
          <cell r="X1356" t="str">
            <v>N</v>
          </cell>
          <cell r="Y1356">
            <v>0</v>
          </cell>
          <cell r="Z1356">
            <v>0</v>
          </cell>
          <cell r="AA1356">
            <v>0</v>
          </cell>
          <cell r="AB1356">
            <v>115</v>
          </cell>
          <cell r="AC1356">
            <v>890</v>
          </cell>
          <cell r="AD1356" t="str">
            <v>CA388</v>
          </cell>
          <cell r="AE1356" t="b">
            <v>0</v>
          </cell>
          <cell r="AG1356" t="str">
            <v/>
          </cell>
          <cell r="AH1356" t="str">
            <v>CA388</v>
          </cell>
        </row>
        <row r="1357">
          <cell r="B1357" t="str">
            <v>TA195</v>
          </cell>
          <cell r="C1357" t="str">
            <v>TiJesu</v>
          </cell>
          <cell r="D1357" t="str">
            <v>Akeredolu</v>
          </cell>
          <cell r="E1357" t="str">
            <v>Kingston</v>
          </cell>
          <cell r="F1357" t="str">
            <v>Kingston</v>
          </cell>
          <cell r="G1357" t="str">
            <v>Male</v>
          </cell>
          <cell r="H1357" t="str">
            <v>N</v>
          </cell>
          <cell r="I1357" t="str">
            <v>Student</v>
          </cell>
          <cell r="J1357">
            <v>0</v>
          </cell>
          <cell r="K1357" t="str">
            <v/>
          </cell>
          <cell r="L1357" t="str">
            <v>N</v>
          </cell>
          <cell r="M1357">
            <v>0</v>
          </cell>
          <cell r="N1357" t="str">
            <v/>
          </cell>
          <cell r="O1357" t="str">
            <v>N</v>
          </cell>
          <cell r="P1357">
            <v>0</v>
          </cell>
          <cell r="Q1357" t="str">
            <v/>
          </cell>
          <cell r="R1357" t="str">
            <v>N</v>
          </cell>
          <cell r="S1357">
            <v>0</v>
          </cell>
          <cell r="T1357" t="str">
            <v/>
          </cell>
          <cell r="U1357" t="str">
            <v>N</v>
          </cell>
          <cell r="V1357">
            <v>0</v>
          </cell>
          <cell r="W1357" t="str">
            <v/>
          </cell>
          <cell r="X1357" t="str">
            <v>N</v>
          </cell>
          <cell r="Y1357">
            <v>0</v>
          </cell>
          <cell r="Z1357">
            <v>0</v>
          </cell>
          <cell r="AA1357">
            <v>0</v>
          </cell>
          <cell r="AB1357">
            <v>115</v>
          </cell>
          <cell r="AC1357">
            <v>891</v>
          </cell>
          <cell r="AD1357" t="str">
            <v>TA195</v>
          </cell>
          <cell r="AE1357" t="b">
            <v>0</v>
          </cell>
          <cell r="AG1357" t="str">
            <v/>
          </cell>
          <cell r="AH1357" t="str">
            <v>TA195</v>
          </cell>
        </row>
        <row r="1358">
          <cell r="B1358" t="str">
            <v>AL783</v>
          </cell>
          <cell r="C1358" t="str">
            <v>AJ</v>
          </cell>
          <cell r="D1358" t="str">
            <v>Lee</v>
          </cell>
          <cell r="E1358" t="str">
            <v>Kingston</v>
          </cell>
          <cell r="F1358" t="str">
            <v>Kingston</v>
          </cell>
          <cell r="G1358" t="str">
            <v>Male</v>
          </cell>
          <cell r="H1358" t="str">
            <v>N</v>
          </cell>
          <cell r="I1358" t="str">
            <v>Student</v>
          </cell>
          <cell r="J1358">
            <v>0</v>
          </cell>
          <cell r="K1358" t="str">
            <v/>
          </cell>
          <cell r="L1358" t="str">
            <v>N</v>
          </cell>
          <cell r="M1358">
            <v>0</v>
          </cell>
          <cell r="N1358" t="str">
            <v/>
          </cell>
          <cell r="O1358" t="str">
            <v>N</v>
          </cell>
          <cell r="P1358">
            <v>0</v>
          </cell>
          <cell r="Q1358" t="str">
            <v/>
          </cell>
          <cell r="R1358" t="str">
            <v>N</v>
          </cell>
          <cell r="S1358">
            <v>0</v>
          </cell>
          <cell r="T1358" t="str">
            <v/>
          </cell>
          <cell r="U1358" t="str">
            <v>N</v>
          </cell>
          <cell r="V1358">
            <v>0</v>
          </cell>
          <cell r="W1358" t="str">
            <v/>
          </cell>
          <cell r="X1358" t="str">
            <v>N</v>
          </cell>
          <cell r="Y1358">
            <v>0</v>
          </cell>
          <cell r="Z1358">
            <v>0</v>
          </cell>
          <cell r="AA1358">
            <v>0</v>
          </cell>
          <cell r="AB1358">
            <v>115</v>
          </cell>
          <cell r="AC1358">
            <v>892</v>
          </cell>
          <cell r="AD1358" t="str">
            <v>AL783</v>
          </cell>
          <cell r="AE1358" t="b">
            <v>0</v>
          </cell>
          <cell r="AG1358" t="str">
            <v/>
          </cell>
          <cell r="AH1358" t="str">
            <v>AL783</v>
          </cell>
        </row>
        <row r="1359">
          <cell r="B1359" t="str">
            <v>NC764</v>
          </cell>
          <cell r="C1359" t="str">
            <v>Nile</v>
          </cell>
          <cell r="D1359" t="str">
            <v>Cook</v>
          </cell>
          <cell r="E1359" t="str">
            <v>Kingston</v>
          </cell>
          <cell r="F1359" t="str">
            <v>Kingston</v>
          </cell>
          <cell r="G1359" t="str">
            <v>Male</v>
          </cell>
          <cell r="H1359" t="str">
            <v>N</v>
          </cell>
          <cell r="I1359" t="str">
            <v>Student</v>
          </cell>
          <cell r="J1359">
            <v>0</v>
          </cell>
          <cell r="K1359" t="str">
            <v/>
          </cell>
          <cell r="L1359" t="str">
            <v>N</v>
          </cell>
          <cell r="M1359">
            <v>0</v>
          </cell>
          <cell r="N1359" t="str">
            <v/>
          </cell>
          <cell r="O1359" t="str">
            <v>N</v>
          </cell>
          <cell r="P1359">
            <v>0</v>
          </cell>
          <cell r="Q1359" t="str">
            <v/>
          </cell>
          <cell r="R1359" t="str">
            <v>N</v>
          </cell>
          <cell r="S1359">
            <v>0</v>
          </cell>
          <cell r="T1359" t="str">
            <v/>
          </cell>
          <cell r="U1359" t="str">
            <v>N</v>
          </cell>
          <cell r="V1359">
            <v>0</v>
          </cell>
          <cell r="W1359" t="str">
            <v/>
          </cell>
          <cell r="X1359" t="str">
            <v>N</v>
          </cell>
          <cell r="Y1359">
            <v>0</v>
          </cell>
          <cell r="Z1359">
            <v>0</v>
          </cell>
          <cell r="AA1359">
            <v>0</v>
          </cell>
          <cell r="AB1359">
            <v>115</v>
          </cell>
          <cell r="AC1359">
            <v>893</v>
          </cell>
          <cell r="AD1359" t="str">
            <v>NC764</v>
          </cell>
          <cell r="AE1359" t="b">
            <v>0</v>
          </cell>
          <cell r="AG1359" t="str">
            <v/>
          </cell>
          <cell r="AH1359" t="str">
            <v>NC764</v>
          </cell>
        </row>
        <row r="1360">
          <cell r="B1360" t="str">
            <v>JH284</v>
          </cell>
          <cell r="C1360" t="str">
            <v>Jamie</v>
          </cell>
          <cell r="D1360" t="str">
            <v>Holme</v>
          </cell>
          <cell r="E1360" t="str">
            <v>Brunel</v>
          </cell>
          <cell r="F1360" t="str">
            <v>Brunel</v>
          </cell>
          <cell r="G1360" t="str">
            <v>Male</v>
          </cell>
          <cell r="H1360" t="str">
            <v>N</v>
          </cell>
          <cell r="I1360" t="str">
            <v>Student</v>
          </cell>
          <cell r="J1360">
            <v>0</v>
          </cell>
          <cell r="K1360" t="str">
            <v/>
          </cell>
          <cell r="L1360" t="str">
            <v>N</v>
          </cell>
          <cell r="M1360">
            <v>0</v>
          </cell>
          <cell r="N1360" t="str">
            <v/>
          </cell>
          <cell r="O1360" t="str">
            <v>N</v>
          </cell>
          <cell r="P1360">
            <v>0</v>
          </cell>
          <cell r="Q1360" t="str">
            <v/>
          </cell>
          <cell r="R1360" t="str">
            <v>N</v>
          </cell>
          <cell r="S1360">
            <v>0</v>
          </cell>
          <cell r="T1360" t="str">
            <v/>
          </cell>
          <cell r="U1360" t="str">
            <v>N</v>
          </cell>
          <cell r="V1360">
            <v>0</v>
          </cell>
          <cell r="W1360" t="str">
            <v/>
          </cell>
          <cell r="X1360" t="str">
            <v>N</v>
          </cell>
          <cell r="Y1360">
            <v>0</v>
          </cell>
          <cell r="Z1360">
            <v>0</v>
          </cell>
          <cell r="AA1360">
            <v>0</v>
          </cell>
          <cell r="AB1360">
            <v>115</v>
          </cell>
          <cell r="AC1360">
            <v>894</v>
          </cell>
          <cell r="AD1360" t="str">
            <v>JH284</v>
          </cell>
          <cell r="AE1360" t="b">
            <v>0</v>
          </cell>
          <cell r="AG1360" t="str">
            <v/>
          </cell>
          <cell r="AH1360" t="str">
            <v>JH284</v>
          </cell>
        </row>
        <row r="1361">
          <cell r="B1361" t="str">
            <v>HL116</v>
          </cell>
          <cell r="C1361" t="str">
            <v>Himmy</v>
          </cell>
          <cell r="D1361" t="str">
            <v>Lau</v>
          </cell>
          <cell r="E1361" t="str">
            <v>UCL</v>
          </cell>
          <cell r="F1361" t="str">
            <v>UCL</v>
          </cell>
          <cell r="G1361" t="str">
            <v>Male</v>
          </cell>
          <cell r="H1361" t="str">
            <v>N</v>
          </cell>
          <cell r="I1361" t="str">
            <v>Student</v>
          </cell>
          <cell r="J1361">
            <v>0</v>
          </cell>
          <cell r="K1361" t="str">
            <v/>
          </cell>
          <cell r="L1361" t="str">
            <v>N</v>
          </cell>
          <cell r="M1361">
            <v>0</v>
          </cell>
          <cell r="N1361" t="str">
            <v/>
          </cell>
          <cell r="O1361" t="str">
            <v>N</v>
          </cell>
          <cell r="P1361">
            <v>0</v>
          </cell>
          <cell r="Q1361" t="str">
            <v/>
          </cell>
          <cell r="R1361" t="str">
            <v>N</v>
          </cell>
          <cell r="S1361">
            <v>0</v>
          </cell>
          <cell r="T1361" t="str">
            <v/>
          </cell>
          <cell r="U1361" t="str">
            <v>N</v>
          </cell>
          <cell r="V1361">
            <v>0</v>
          </cell>
          <cell r="W1361" t="str">
            <v/>
          </cell>
          <cell r="X1361" t="str">
            <v>N</v>
          </cell>
          <cell r="Y1361">
            <v>0</v>
          </cell>
          <cell r="Z1361">
            <v>0</v>
          </cell>
          <cell r="AA1361">
            <v>0</v>
          </cell>
          <cell r="AB1361">
            <v>115</v>
          </cell>
          <cell r="AC1361">
            <v>895</v>
          </cell>
          <cell r="AD1361" t="str">
            <v>HL116</v>
          </cell>
          <cell r="AE1361" t="b">
            <v>0</v>
          </cell>
          <cell r="AG1361" t="str">
            <v/>
          </cell>
          <cell r="AH1361" t="str">
            <v>HL116</v>
          </cell>
        </row>
        <row r="1362">
          <cell r="B1362" t="str">
            <v>LT607</v>
          </cell>
          <cell r="C1362" t="str">
            <v>Lucy</v>
          </cell>
          <cell r="D1362" t="str">
            <v>Townson</v>
          </cell>
          <cell r="E1362" t="str">
            <v>Brunel</v>
          </cell>
          <cell r="F1362" t="str">
            <v>Brunel</v>
          </cell>
          <cell r="G1362" t="str">
            <v>Female</v>
          </cell>
          <cell r="H1362" t="str">
            <v>N</v>
          </cell>
          <cell r="I1362" t="str">
            <v>Student</v>
          </cell>
          <cell r="J1362">
            <v>0</v>
          </cell>
          <cell r="K1362" t="str">
            <v/>
          </cell>
          <cell r="L1362" t="str">
            <v>N</v>
          </cell>
          <cell r="M1362">
            <v>0</v>
          </cell>
          <cell r="N1362" t="str">
            <v/>
          </cell>
          <cell r="O1362" t="str">
            <v>N</v>
          </cell>
          <cell r="P1362">
            <v>0</v>
          </cell>
          <cell r="Q1362" t="str">
            <v/>
          </cell>
          <cell r="R1362" t="str">
            <v>N</v>
          </cell>
          <cell r="S1362">
            <v>0</v>
          </cell>
          <cell r="T1362" t="str">
            <v/>
          </cell>
          <cell r="U1362" t="str">
            <v>N</v>
          </cell>
          <cell r="V1362">
            <v>0</v>
          </cell>
          <cell r="W1362" t="str">
            <v/>
          </cell>
          <cell r="X1362" t="str">
            <v>N</v>
          </cell>
          <cell r="Y1362">
            <v>0</v>
          </cell>
          <cell r="Z1362">
            <v>0</v>
          </cell>
          <cell r="AA1362" t="b">
            <v>0</v>
          </cell>
          <cell r="AB1362" t="str">
            <v/>
          </cell>
          <cell r="AC1362" t="str">
            <v/>
          </cell>
          <cell r="AD1362" t="str">
            <v>LT607</v>
          </cell>
          <cell r="AE1362">
            <v>0</v>
          </cell>
          <cell r="AG1362">
            <v>674</v>
          </cell>
          <cell r="AH1362" t="str">
            <v>LT607</v>
          </cell>
        </row>
        <row r="1363">
          <cell r="B1363" t="str">
            <v>mg852</v>
          </cell>
          <cell r="C1363" t="str">
            <v>maisie</v>
          </cell>
          <cell r="D1363" t="str">
            <v>grice</v>
          </cell>
          <cell r="E1363">
            <v>0</v>
          </cell>
          <cell r="F1363" t="str">
            <v>Guest</v>
          </cell>
          <cell r="G1363" t="str">
            <v>Female</v>
          </cell>
          <cell r="H1363" t="str">
            <v>N</v>
          </cell>
          <cell r="I1363" t="str">
            <v>Guest</v>
          </cell>
          <cell r="J1363">
            <v>0</v>
          </cell>
          <cell r="K1363" t="str">
            <v/>
          </cell>
          <cell r="L1363" t="str">
            <v>N</v>
          </cell>
          <cell r="M1363">
            <v>0</v>
          </cell>
          <cell r="N1363" t="str">
            <v/>
          </cell>
          <cell r="O1363" t="str">
            <v>N</v>
          </cell>
          <cell r="P1363">
            <v>0</v>
          </cell>
          <cell r="Q1363" t="str">
            <v/>
          </cell>
          <cell r="R1363" t="str">
            <v>N</v>
          </cell>
          <cell r="S1363">
            <v>0</v>
          </cell>
          <cell r="T1363" t="str">
            <v/>
          </cell>
          <cell r="U1363" t="str">
            <v>N</v>
          </cell>
          <cell r="V1363">
            <v>0</v>
          </cell>
          <cell r="W1363" t="str">
            <v/>
          </cell>
          <cell r="X1363" t="str">
            <v>N</v>
          </cell>
          <cell r="Y1363">
            <v>0</v>
          </cell>
          <cell r="Z1363">
            <v>0</v>
          </cell>
          <cell r="AA1363" t="b">
            <v>0</v>
          </cell>
          <cell r="AB1363" t="str">
            <v/>
          </cell>
          <cell r="AC1363" t="str">
            <v/>
          </cell>
          <cell r="AD1363" t="str">
            <v>mg852</v>
          </cell>
          <cell r="AE1363">
            <v>0</v>
          </cell>
          <cell r="AG1363">
            <v>675</v>
          </cell>
          <cell r="AH1363" t="str">
            <v>mg852</v>
          </cell>
        </row>
        <row r="1364">
          <cell r="B1364" t="str">
            <v>IB659</v>
          </cell>
          <cell r="C1364" t="str">
            <v>Izzy</v>
          </cell>
          <cell r="D1364" t="str">
            <v>Bryant </v>
          </cell>
          <cell r="E1364" t="str">
            <v>Brunel</v>
          </cell>
          <cell r="F1364" t="str">
            <v>Brunel</v>
          </cell>
          <cell r="G1364" t="str">
            <v>Female</v>
          </cell>
          <cell r="H1364" t="str">
            <v>N</v>
          </cell>
          <cell r="I1364" t="str">
            <v>Student</v>
          </cell>
          <cell r="J1364">
            <v>0</v>
          </cell>
          <cell r="K1364" t="str">
            <v/>
          </cell>
          <cell r="L1364" t="str">
            <v>N</v>
          </cell>
          <cell r="M1364">
            <v>0</v>
          </cell>
          <cell r="N1364" t="str">
            <v/>
          </cell>
          <cell r="O1364" t="str">
            <v>N</v>
          </cell>
          <cell r="P1364">
            <v>0</v>
          </cell>
          <cell r="Q1364" t="str">
            <v/>
          </cell>
          <cell r="R1364" t="str">
            <v>N</v>
          </cell>
          <cell r="S1364">
            <v>0</v>
          </cell>
          <cell r="T1364" t="str">
            <v/>
          </cell>
          <cell r="U1364" t="str">
            <v>N</v>
          </cell>
          <cell r="V1364">
            <v>0</v>
          </cell>
          <cell r="W1364" t="str">
            <v/>
          </cell>
          <cell r="X1364" t="str">
            <v>N</v>
          </cell>
          <cell r="Y1364">
            <v>0</v>
          </cell>
          <cell r="Z1364">
            <v>0</v>
          </cell>
          <cell r="AA1364" t="b">
            <v>0</v>
          </cell>
          <cell r="AB1364" t="str">
            <v/>
          </cell>
          <cell r="AC1364" t="str">
            <v/>
          </cell>
          <cell r="AD1364" t="str">
            <v>IB659</v>
          </cell>
          <cell r="AE1364">
            <v>0</v>
          </cell>
          <cell r="AG1364">
            <v>676</v>
          </cell>
          <cell r="AH1364" t="str">
            <v>IB659</v>
          </cell>
        </row>
        <row r="1365">
          <cell r="B1365" t="str">
            <v>LH320</v>
          </cell>
          <cell r="C1365" t="str">
            <v>Liam</v>
          </cell>
          <cell r="D1365" t="str">
            <v>Holbrook </v>
          </cell>
          <cell r="E1365" t="str">
            <v>LSE</v>
          </cell>
          <cell r="F1365" t="str">
            <v>LSE</v>
          </cell>
          <cell r="G1365" t="str">
            <v>Male</v>
          </cell>
          <cell r="H1365" t="str">
            <v>N</v>
          </cell>
          <cell r="I1365" t="str">
            <v>Student</v>
          </cell>
          <cell r="J1365">
            <v>0</v>
          </cell>
          <cell r="K1365" t="str">
            <v/>
          </cell>
          <cell r="L1365" t="str">
            <v>N</v>
          </cell>
          <cell r="M1365">
            <v>0</v>
          </cell>
          <cell r="N1365" t="str">
            <v/>
          </cell>
          <cell r="O1365" t="str">
            <v>N</v>
          </cell>
          <cell r="P1365">
            <v>0</v>
          </cell>
          <cell r="Q1365" t="str">
            <v/>
          </cell>
          <cell r="R1365" t="str">
            <v>N</v>
          </cell>
          <cell r="S1365">
            <v>0</v>
          </cell>
          <cell r="T1365" t="str">
            <v/>
          </cell>
          <cell r="U1365" t="str">
            <v>N</v>
          </cell>
          <cell r="V1365">
            <v>0</v>
          </cell>
          <cell r="W1365" t="str">
            <v/>
          </cell>
          <cell r="X1365" t="str">
            <v>N</v>
          </cell>
          <cell r="Y1365">
            <v>0</v>
          </cell>
          <cell r="Z1365">
            <v>0</v>
          </cell>
          <cell r="AA1365">
            <v>0</v>
          </cell>
          <cell r="AB1365">
            <v>115</v>
          </cell>
          <cell r="AC1365">
            <v>896</v>
          </cell>
          <cell r="AD1365" t="str">
            <v>LH320</v>
          </cell>
          <cell r="AE1365" t="b">
            <v>0</v>
          </cell>
          <cell r="AG1365" t="str">
            <v/>
          </cell>
          <cell r="AH1365" t="str">
            <v>LH320</v>
          </cell>
        </row>
        <row r="1366">
          <cell r="B1366" t="str">
            <v>DC714</v>
          </cell>
          <cell r="C1366" t="str">
            <v>Demos</v>
          </cell>
          <cell r="D1366" t="str">
            <v>Christou</v>
          </cell>
          <cell r="E1366" t="str">
            <v>KCL</v>
          </cell>
          <cell r="F1366" t="str">
            <v>King's</v>
          </cell>
          <cell r="G1366" t="str">
            <v>Male</v>
          </cell>
          <cell r="H1366" t="str">
            <v>N</v>
          </cell>
          <cell r="I1366" t="str">
            <v>Student</v>
          </cell>
          <cell r="J1366">
            <v>0</v>
          </cell>
          <cell r="K1366" t="str">
            <v/>
          </cell>
          <cell r="L1366" t="str">
            <v>N</v>
          </cell>
          <cell r="M1366">
            <v>0</v>
          </cell>
          <cell r="N1366" t="str">
            <v/>
          </cell>
          <cell r="O1366" t="str">
            <v>N</v>
          </cell>
          <cell r="P1366">
            <v>0</v>
          </cell>
          <cell r="Q1366" t="str">
            <v/>
          </cell>
          <cell r="R1366" t="str">
            <v>N</v>
          </cell>
          <cell r="S1366">
            <v>0</v>
          </cell>
          <cell r="T1366" t="str">
            <v/>
          </cell>
          <cell r="U1366" t="str">
            <v>N</v>
          </cell>
          <cell r="V1366">
            <v>0</v>
          </cell>
          <cell r="W1366" t="str">
            <v/>
          </cell>
          <cell r="X1366" t="str">
            <v>N</v>
          </cell>
          <cell r="Y1366">
            <v>0</v>
          </cell>
          <cell r="Z1366">
            <v>0</v>
          </cell>
          <cell r="AA1366">
            <v>0</v>
          </cell>
          <cell r="AB1366">
            <v>115</v>
          </cell>
          <cell r="AC1366">
            <v>897</v>
          </cell>
          <cell r="AD1366" t="str">
            <v>DC714</v>
          </cell>
          <cell r="AE1366" t="b">
            <v>0</v>
          </cell>
          <cell r="AG1366" t="str">
            <v/>
          </cell>
          <cell r="AH1366" t="str">
            <v>DC714</v>
          </cell>
        </row>
        <row r="1367">
          <cell r="B1367" t="str">
            <v>MW885</v>
          </cell>
          <cell r="C1367" t="str">
            <v>Martin</v>
          </cell>
          <cell r="D1367" t="str">
            <v>Williams</v>
          </cell>
          <cell r="E1367" t="str">
            <v>Brunel</v>
          </cell>
          <cell r="F1367" t="str">
            <v>Brunel</v>
          </cell>
          <cell r="G1367" t="str">
            <v>Male</v>
          </cell>
          <cell r="H1367" t="str">
            <v>N</v>
          </cell>
          <cell r="I1367" t="str">
            <v>Student</v>
          </cell>
          <cell r="J1367">
            <v>0</v>
          </cell>
          <cell r="K1367" t="str">
            <v/>
          </cell>
          <cell r="L1367" t="str">
            <v>N</v>
          </cell>
          <cell r="M1367">
            <v>0</v>
          </cell>
          <cell r="N1367" t="str">
            <v/>
          </cell>
          <cell r="O1367" t="str">
            <v>N</v>
          </cell>
          <cell r="P1367">
            <v>0</v>
          </cell>
          <cell r="Q1367" t="str">
            <v/>
          </cell>
          <cell r="R1367" t="str">
            <v>N</v>
          </cell>
          <cell r="S1367">
            <v>0</v>
          </cell>
          <cell r="T1367" t="str">
            <v/>
          </cell>
          <cell r="U1367" t="str">
            <v>N</v>
          </cell>
          <cell r="V1367">
            <v>0</v>
          </cell>
          <cell r="W1367" t="str">
            <v/>
          </cell>
          <cell r="X1367" t="str">
            <v>N</v>
          </cell>
          <cell r="Y1367">
            <v>0</v>
          </cell>
          <cell r="Z1367">
            <v>0</v>
          </cell>
          <cell r="AA1367">
            <v>0</v>
          </cell>
          <cell r="AB1367">
            <v>115</v>
          </cell>
          <cell r="AC1367">
            <v>898</v>
          </cell>
          <cell r="AD1367" t="str">
            <v>MW885</v>
          </cell>
          <cell r="AE1367" t="b">
            <v>0</v>
          </cell>
          <cell r="AG1367" t="str">
            <v/>
          </cell>
          <cell r="AH1367" t="str">
            <v>MW885</v>
          </cell>
        </row>
        <row r="1368">
          <cell r="B1368" t="str">
            <v>DO189</v>
          </cell>
          <cell r="C1368" t="str">
            <v>Daniel</v>
          </cell>
          <cell r="D1368" t="str">
            <v>Offiah</v>
          </cell>
          <cell r="E1368" t="str">
            <v>Brunel</v>
          </cell>
          <cell r="F1368" t="str">
            <v>Brunel</v>
          </cell>
          <cell r="G1368" t="str">
            <v>Male</v>
          </cell>
          <cell r="H1368" t="str">
            <v>N</v>
          </cell>
          <cell r="I1368" t="str">
            <v>Student</v>
          </cell>
          <cell r="J1368">
            <v>0</v>
          </cell>
          <cell r="K1368" t="str">
            <v/>
          </cell>
          <cell r="L1368" t="str">
            <v>N</v>
          </cell>
          <cell r="M1368">
            <v>0</v>
          </cell>
          <cell r="N1368" t="str">
            <v/>
          </cell>
          <cell r="O1368" t="str">
            <v>N</v>
          </cell>
          <cell r="P1368">
            <v>0</v>
          </cell>
          <cell r="Q1368" t="str">
            <v/>
          </cell>
          <cell r="R1368" t="str">
            <v>N</v>
          </cell>
          <cell r="S1368">
            <v>0</v>
          </cell>
          <cell r="T1368" t="str">
            <v/>
          </cell>
          <cell r="U1368" t="str">
            <v>N</v>
          </cell>
          <cell r="V1368">
            <v>0</v>
          </cell>
          <cell r="W1368" t="str">
            <v/>
          </cell>
          <cell r="X1368" t="str">
            <v>N</v>
          </cell>
          <cell r="Y1368">
            <v>0</v>
          </cell>
          <cell r="Z1368">
            <v>0</v>
          </cell>
          <cell r="AA1368">
            <v>0</v>
          </cell>
          <cell r="AB1368">
            <v>115</v>
          </cell>
          <cell r="AC1368">
            <v>899</v>
          </cell>
          <cell r="AD1368" t="str">
            <v>DO189</v>
          </cell>
          <cell r="AE1368" t="b">
            <v>0</v>
          </cell>
          <cell r="AG1368" t="str">
            <v/>
          </cell>
          <cell r="AH1368" t="str">
            <v>DO189</v>
          </cell>
        </row>
        <row r="1369">
          <cell r="B1369" t="str">
            <v>DT204</v>
          </cell>
          <cell r="C1369" t="str">
            <v>Dan</v>
          </cell>
          <cell r="D1369" t="str">
            <v>Trueman</v>
          </cell>
          <cell r="E1369" t="str">
            <v>Brunel</v>
          </cell>
          <cell r="F1369" t="str">
            <v>Brunel</v>
          </cell>
          <cell r="G1369" t="str">
            <v>Male</v>
          </cell>
          <cell r="H1369" t="str">
            <v>N</v>
          </cell>
          <cell r="I1369" t="str">
            <v>Student</v>
          </cell>
          <cell r="J1369">
            <v>0</v>
          </cell>
          <cell r="K1369" t="str">
            <v/>
          </cell>
          <cell r="L1369" t="str">
            <v>N</v>
          </cell>
          <cell r="M1369">
            <v>0</v>
          </cell>
          <cell r="N1369" t="str">
            <v/>
          </cell>
          <cell r="O1369" t="str">
            <v>N</v>
          </cell>
          <cell r="P1369">
            <v>0</v>
          </cell>
          <cell r="Q1369" t="str">
            <v/>
          </cell>
          <cell r="R1369" t="str">
            <v>N</v>
          </cell>
          <cell r="S1369">
            <v>0</v>
          </cell>
          <cell r="T1369" t="str">
            <v/>
          </cell>
          <cell r="U1369" t="str">
            <v>N</v>
          </cell>
          <cell r="V1369">
            <v>0</v>
          </cell>
          <cell r="W1369" t="str">
            <v/>
          </cell>
          <cell r="X1369" t="str">
            <v>N</v>
          </cell>
          <cell r="Y1369">
            <v>0</v>
          </cell>
          <cell r="Z1369">
            <v>0</v>
          </cell>
          <cell r="AA1369">
            <v>0</v>
          </cell>
          <cell r="AB1369">
            <v>115</v>
          </cell>
          <cell r="AC1369">
            <v>900</v>
          </cell>
          <cell r="AD1369" t="str">
            <v>DT204</v>
          </cell>
          <cell r="AE1369" t="b">
            <v>0</v>
          </cell>
          <cell r="AG1369" t="str">
            <v/>
          </cell>
          <cell r="AH1369" t="str">
            <v>DT204</v>
          </cell>
        </row>
        <row r="1370">
          <cell r="B1370" t="str">
            <v>RB170</v>
          </cell>
          <cell r="C1370" t="str">
            <v>Ruth</v>
          </cell>
          <cell r="D1370" t="str">
            <v>Bowe</v>
          </cell>
          <cell r="E1370" t="str">
            <v>Brunel</v>
          </cell>
          <cell r="F1370" t="str">
            <v>Brunel</v>
          </cell>
          <cell r="G1370" t="str">
            <v>Female</v>
          </cell>
          <cell r="H1370" t="str">
            <v>N</v>
          </cell>
          <cell r="I1370" t="str">
            <v>Student</v>
          </cell>
          <cell r="J1370">
            <v>0</v>
          </cell>
          <cell r="K1370" t="str">
            <v/>
          </cell>
          <cell r="L1370" t="str">
            <v>N</v>
          </cell>
          <cell r="M1370">
            <v>0</v>
          </cell>
          <cell r="N1370" t="str">
            <v/>
          </cell>
          <cell r="O1370" t="str">
            <v>N</v>
          </cell>
          <cell r="P1370">
            <v>0</v>
          </cell>
          <cell r="Q1370" t="str">
            <v/>
          </cell>
          <cell r="R1370" t="str">
            <v>N</v>
          </cell>
          <cell r="S1370">
            <v>0</v>
          </cell>
          <cell r="T1370" t="str">
            <v/>
          </cell>
          <cell r="U1370" t="str">
            <v>N</v>
          </cell>
          <cell r="V1370">
            <v>0</v>
          </cell>
          <cell r="W1370" t="str">
            <v/>
          </cell>
          <cell r="X1370" t="str">
            <v>N</v>
          </cell>
          <cell r="Y1370">
            <v>0</v>
          </cell>
          <cell r="Z1370">
            <v>0</v>
          </cell>
          <cell r="AA1370" t="b">
            <v>0</v>
          </cell>
          <cell r="AB1370" t="str">
            <v/>
          </cell>
          <cell r="AC1370" t="str">
            <v/>
          </cell>
          <cell r="AD1370" t="str">
            <v>RB170</v>
          </cell>
          <cell r="AE1370">
            <v>0</v>
          </cell>
          <cell r="AG1370">
            <v>677</v>
          </cell>
          <cell r="AH1370" t="str">
            <v>RB170</v>
          </cell>
        </row>
        <row r="1371">
          <cell r="B1371" t="str">
            <v>TP279</v>
          </cell>
          <cell r="C1371" t="str">
            <v>Thomas</v>
          </cell>
          <cell r="D1371" t="str">
            <v>Pitkin</v>
          </cell>
          <cell r="E1371" t="str">
            <v>Brunel</v>
          </cell>
          <cell r="F1371" t="str">
            <v>Brunel</v>
          </cell>
          <cell r="G1371" t="str">
            <v>Male</v>
          </cell>
          <cell r="H1371" t="str">
            <v>N</v>
          </cell>
          <cell r="I1371" t="str">
            <v>Student</v>
          </cell>
          <cell r="J1371">
            <v>0</v>
          </cell>
          <cell r="K1371" t="str">
            <v/>
          </cell>
          <cell r="L1371" t="str">
            <v>N</v>
          </cell>
          <cell r="M1371">
            <v>0</v>
          </cell>
          <cell r="N1371" t="str">
            <v/>
          </cell>
          <cell r="O1371" t="str">
            <v>N</v>
          </cell>
          <cell r="P1371">
            <v>0</v>
          </cell>
          <cell r="Q1371" t="str">
            <v/>
          </cell>
          <cell r="R1371" t="str">
            <v>N</v>
          </cell>
          <cell r="S1371">
            <v>0</v>
          </cell>
          <cell r="T1371" t="str">
            <v/>
          </cell>
          <cell r="U1371" t="str">
            <v>N</v>
          </cell>
          <cell r="V1371">
            <v>0</v>
          </cell>
          <cell r="W1371" t="str">
            <v/>
          </cell>
          <cell r="X1371" t="str">
            <v>N</v>
          </cell>
          <cell r="Y1371">
            <v>0</v>
          </cell>
          <cell r="Z1371">
            <v>0</v>
          </cell>
          <cell r="AA1371">
            <v>0</v>
          </cell>
          <cell r="AB1371">
            <v>115</v>
          </cell>
          <cell r="AC1371">
            <v>901</v>
          </cell>
          <cell r="AD1371" t="str">
            <v>TP279</v>
          </cell>
          <cell r="AE1371" t="b">
            <v>0</v>
          </cell>
          <cell r="AG1371" t="str">
            <v/>
          </cell>
          <cell r="AH1371" t="str">
            <v>TP279</v>
          </cell>
        </row>
        <row r="1372">
          <cell r="B1372" t="str">
            <v>DR382</v>
          </cell>
          <cell r="C1372" t="str">
            <v>David </v>
          </cell>
          <cell r="D1372" t="str">
            <v>Ryan </v>
          </cell>
          <cell r="E1372" t="str">
            <v>Brunel</v>
          </cell>
          <cell r="F1372" t="str">
            <v>Brunel</v>
          </cell>
          <cell r="G1372" t="str">
            <v>Male</v>
          </cell>
          <cell r="H1372" t="str">
            <v>N</v>
          </cell>
          <cell r="I1372" t="str">
            <v>Student</v>
          </cell>
          <cell r="J1372">
            <v>0</v>
          </cell>
          <cell r="K1372" t="str">
            <v/>
          </cell>
          <cell r="L1372" t="str">
            <v>N</v>
          </cell>
          <cell r="M1372">
            <v>0</v>
          </cell>
          <cell r="N1372" t="str">
            <v/>
          </cell>
          <cell r="O1372" t="str">
            <v>N</v>
          </cell>
          <cell r="P1372">
            <v>0</v>
          </cell>
          <cell r="Q1372" t="str">
            <v/>
          </cell>
          <cell r="R1372" t="str">
            <v>N</v>
          </cell>
          <cell r="S1372">
            <v>0</v>
          </cell>
          <cell r="T1372" t="str">
            <v/>
          </cell>
          <cell r="U1372" t="str">
            <v>N</v>
          </cell>
          <cell r="V1372">
            <v>0</v>
          </cell>
          <cell r="W1372" t="str">
            <v/>
          </cell>
          <cell r="X1372" t="str">
            <v>N</v>
          </cell>
          <cell r="Y1372">
            <v>0</v>
          </cell>
          <cell r="Z1372">
            <v>0</v>
          </cell>
          <cell r="AA1372">
            <v>0</v>
          </cell>
          <cell r="AB1372">
            <v>115</v>
          </cell>
          <cell r="AC1372">
            <v>902</v>
          </cell>
          <cell r="AD1372" t="str">
            <v>DR382</v>
          </cell>
          <cell r="AE1372" t="b">
            <v>0</v>
          </cell>
          <cell r="AG1372" t="str">
            <v/>
          </cell>
          <cell r="AH1372" t="str">
            <v>DR382</v>
          </cell>
        </row>
        <row r="1373">
          <cell r="B1373" t="str">
            <v>CR213</v>
          </cell>
          <cell r="C1373" t="str">
            <v>Cian</v>
          </cell>
          <cell r="D1373" t="str">
            <v>Ryan</v>
          </cell>
          <cell r="E1373" t="str">
            <v>UofL</v>
          </cell>
          <cell r="F1373" t="str">
            <v>UofL</v>
          </cell>
          <cell r="G1373" t="str">
            <v>Male</v>
          </cell>
          <cell r="H1373" t="str">
            <v>N</v>
          </cell>
          <cell r="I1373" t="str">
            <v>Student</v>
          </cell>
          <cell r="J1373">
            <v>0</v>
          </cell>
          <cell r="K1373" t="str">
            <v/>
          </cell>
          <cell r="L1373" t="str">
            <v>N</v>
          </cell>
          <cell r="M1373">
            <v>0</v>
          </cell>
          <cell r="N1373" t="str">
            <v/>
          </cell>
          <cell r="O1373" t="str">
            <v>N</v>
          </cell>
          <cell r="P1373">
            <v>0</v>
          </cell>
          <cell r="Q1373" t="str">
            <v/>
          </cell>
          <cell r="R1373" t="str">
            <v>N</v>
          </cell>
          <cell r="S1373">
            <v>0</v>
          </cell>
          <cell r="T1373" t="str">
            <v/>
          </cell>
          <cell r="U1373" t="str">
            <v>N</v>
          </cell>
          <cell r="V1373">
            <v>0</v>
          </cell>
          <cell r="W1373" t="str">
            <v/>
          </cell>
          <cell r="X1373" t="str">
            <v>N</v>
          </cell>
          <cell r="Y1373">
            <v>0</v>
          </cell>
          <cell r="Z1373">
            <v>0</v>
          </cell>
          <cell r="AA1373">
            <v>0</v>
          </cell>
          <cell r="AB1373">
            <v>115</v>
          </cell>
          <cell r="AC1373">
            <v>903</v>
          </cell>
          <cell r="AD1373" t="str">
            <v>CR213</v>
          </cell>
          <cell r="AE1373" t="b">
            <v>0</v>
          </cell>
          <cell r="AG1373" t="str">
            <v/>
          </cell>
          <cell r="AH1373" t="str">
            <v>CR213</v>
          </cell>
        </row>
        <row r="1374">
          <cell r="B1374" t="str">
            <v>JB655</v>
          </cell>
          <cell r="C1374" t="str">
            <v>Jibran David-Ramirez</v>
          </cell>
          <cell r="D1374" t="str">
            <v>Balogun</v>
          </cell>
          <cell r="E1374" t="str">
            <v>UofL</v>
          </cell>
          <cell r="F1374" t="str">
            <v>UofL</v>
          </cell>
          <cell r="G1374" t="str">
            <v>Male</v>
          </cell>
          <cell r="H1374" t="str">
            <v>N</v>
          </cell>
          <cell r="I1374" t="str">
            <v>Student</v>
          </cell>
          <cell r="J1374">
            <v>0</v>
          </cell>
          <cell r="K1374" t="str">
            <v/>
          </cell>
          <cell r="L1374" t="str">
            <v>N</v>
          </cell>
          <cell r="M1374">
            <v>0</v>
          </cell>
          <cell r="N1374" t="str">
            <v/>
          </cell>
          <cell r="O1374" t="str">
            <v>N</v>
          </cell>
          <cell r="P1374">
            <v>0</v>
          </cell>
          <cell r="Q1374" t="str">
            <v/>
          </cell>
          <cell r="R1374" t="str">
            <v>N</v>
          </cell>
          <cell r="S1374">
            <v>0</v>
          </cell>
          <cell r="T1374" t="str">
            <v/>
          </cell>
          <cell r="U1374" t="str">
            <v>N</v>
          </cell>
          <cell r="V1374">
            <v>0</v>
          </cell>
          <cell r="W1374" t="str">
            <v/>
          </cell>
          <cell r="X1374" t="str">
            <v>N</v>
          </cell>
          <cell r="Y1374">
            <v>0</v>
          </cell>
          <cell r="Z1374">
            <v>0</v>
          </cell>
          <cell r="AA1374">
            <v>0</v>
          </cell>
          <cell r="AB1374">
            <v>115</v>
          </cell>
          <cell r="AC1374">
            <v>904</v>
          </cell>
          <cell r="AD1374" t="str">
            <v>JB655</v>
          </cell>
          <cell r="AE1374" t="b">
            <v>0</v>
          </cell>
          <cell r="AG1374" t="str">
            <v/>
          </cell>
          <cell r="AH1374" t="str">
            <v>JB655</v>
          </cell>
        </row>
        <row r="1375">
          <cell r="B1375" t="str">
            <v>JA485</v>
          </cell>
          <cell r="C1375" t="str">
            <v>Joshua</v>
          </cell>
          <cell r="D1375" t="str">
            <v>Amis</v>
          </cell>
          <cell r="E1375">
            <v>0</v>
          </cell>
          <cell r="F1375" t="str">
            <v>Guest</v>
          </cell>
          <cell r="G1375" t="str">
            <v>Male</v>
          </cell>
          <cell r="H1375" t="str">
            <v>N</v>
          </cell>
          <cell r="I1375" t="str">
            <v>Guest</v>
          </cell>
          <cell r="J1375">
            <v>0</v>
          </cell>
          <cell r="K1375" t="str">
            <v/>
          </cell>
          <cell r="L1375" t="str">
            <v>N</v>
          </cell>
          <cell r="M1375">
            <v>0</v>
          </cell>
          <cell r="N1375" t="str">
            <v/>
          </cell>
          <cell r="O1375" t="str">
            <v>N</v>
          </cell>
          <cell r="P1375">
            <v>0</v>
          </cell>
          <cell r="Q1375" t="str">
            <v/>
          </cell>
          <cell r="R1375" t="str">
            <v>N</v>
          </cell>
          <cell r="S1375">
            <v>0</v>
          </cell>
          <cell r="T1375" t="str">
            <v/>
          </cell>
          <cell r="U1375" t="str">
            <v>N</v>
          </cell>
          <cell r="V1375">
            <v>0</v>
          </cell>
          <cell r="W1375" t="str">
            <v/>
          </cell>
          <cell r="X1375" t="str">
            <v>N</v>
          </cell>
          <cell r="Y1375">
            <v>0</v>
          </cell>
          <cell r="Z1375">
            <v>0</v>
          </cell>
          <cell r="AA1375">
            <v>0</v>
          </cell>
          <cell r="AB1375">
            <v>115</v>
          </cell>
          <cell r="AC1375">
            <v>905</v>
          </cell>
          <cell r="AD1375" t="str">
            <v>JA485</v>
          </cell>
          <cell r="AE1375" t="b">
            <v>0</v>
          </cell>
          <cell r="AG1375" t="str">
            <v/>
          </cell>
          <cell r="AH1375" t="str">
            <v>JA485</v>
          </cell>
        </row>
        <row r="1376">
          <cell r="B1376" t="str">
            <v>MD350</v>
          </cell>
          <cell r="C1376" t="str">
            <v>Mark</v>
          </cell>
          <cell r="D1376" t="str">
            <v>Dealey</v>
          </cell>
          <cell r="E1376" t="str">
            <v>St Georges</v>
          </cell>
          <cell r="F1376" t="str">
            <v>St George's</v>
          </cell>
          <cell r="G1376" t="str">
            <v>Male</v>
          </cell>
          <cell r="H1376" t="str">
            <v>Y</v>
          </cell>
          <cell r="I1376" t="str">
            <v>Student</v>
          </cell>
          <cell r="J1376">
            <v>0</v>
          </cell>
          <cell r="K1376" t="str">
            <v/>
          </cell>
          <cell r="L1376" t="str">
            <v>N</v>
          </cell>
          <cell r="M1376">
            <v>0</v>
          </cell>
          <cell r="N1376" t="str">
            <v/>
          </cell>
          <cell r="O1376" t="str">
            <v>N</v>
          </cell>
          <cell r="P1376">
            <v>0</v>
          </cell>
          <cell r="Q1376" t="str">
            <v/>
          </cell>
          <cell r="R1376" t="str">
            <v>N</v>
          </cell>
          <cell r="S1376">
            <v>0</v>
          </cell>
          <cell r="T1376" t="str">
            <v/>
          </cell>
          <cell r="U1376" t="str">
            <v>N</v>
          </cell>
          <cell r="V1376">
            <v>0</v>
          </cell>
          <cell r="W1376" t="str">
            <v/>
          </cell>
          <cell r="X1376" t="str">
            <v>N</v>
          </cell>
          <cell r="Y1376">
            <v>0</v>
          </cell>
          <cell r="Z1376">
            <v>0</v>
          </cell>
          <cell r="AA1376">
            <v>0</v>
          </cell>
          <cell r="AB1376">
            <v>115</v>
          </cell>
          <cell r="AC1376">
            <v>906</v>
          </cell>
          <cell r="AD1376" t="str">
            <v>MD350</v>
          </cell>
          <cell r="AE1376" t="b">
            <v>0</v>
          </cell>
          <cell r="AG1376" t="str">
            <v/>
          </cell>
          <cell r="AH1376" t="str">
            <v>MD350</v>
          </cell>
        </row>
        <row r="1377">
          <cell r="B1377" t="str">
            <v>CB690</v>
          </cell>
          <cell r="C1377" t="str">
            <v>Chimere</v>
          </cell>
          <cell r="D1377" t="str">
            <v>Bell</v>
          </cell>
          <cell r="E1377" t="str">
            <v>Kingston</v>
          </cell>
          <cell r="F1377" t="str">
            <v>Kingston</v>
          </cell>
          <cell r="G1377" t="str">
            <v>Female</v>
          </cell>
          <cell r="H1377" t="str">
            <v>N</v>
          </cell>
          <cell r="I1377" t="str">
            <v>Student</v>
          </cell>
          <cell r="J1377">
            <v>0</v>
          </cell>
          <cell r="K1377" t="str">
            <v/>
          </cell>
          <cell r="L1377" t="str">
            <v>N</v>
          </cell>
          <cell r="M1377">
            <v>0</v>
          </cell>
          <cell r="N1377" t="str">
            <v/>
          </cell>
          <cell r="O1377" t="str">
            <v>N</v>
          </cell>
          <cell r="P1377">
            <v>0</v>
          </cell>
          <cell r="Q1377" t="str">
            <v/>
          </cell>
          <cell r="R1377" t="str">
            <v>N</v>
          </cell>
          <cell r="S1377">
            <v>0</v>
          </cell>
          <cell r="T1377" t="str">
            <v/>
          </cell>
          <cell r="U1377" t="str">
            <v>N</v>
          </cell>
          <cell r="V1377">
            <v>0</v>
          </cell>
          <cell r="W1377" t="str">
            <v/>
          </cell>
          <cell r="X1377" t="str">
            <v>N</v>
          </cell>
          <cell r="Y1377">
            <v>0</v>
          </cell>
          <cell r="Z1377">
            <v>0</v>
          </cell>
          <cell r="AA1377" t="b">
            <v>0</v>
          </cell>
          <cell r="AB1377" t="str">
            <v/>
          </cell>
          <cell r="AC1377" t="str">
            <v/>
          </cell>
          <cell r="AD1377" t="str">
            <v>CB690</v>
          </cell>
          <cell r="AE1377">
            <v>0</v>
          </cell>
          <cell r="AG1377">
            <v>678</v>
          </cell>
          <cell r="AH1377" t="str">
            <v>CB690</v>
          </cell>
        </row>
        <row r="1378">
          <cell r="B1378" t="str">
            <v>HM580</v>
          </cell>
          <cell r="C1378" t="str">
            <v>Hamish</v>
          </cell>
          <cell r="D1378" t="str">
            <v>Mundell</v>
          </cell>
          <cell r="E1378" t="str">
            <v>LSE</v>
          </cell>
          <cell r="F1378" t="str">
            <v>LSE</v>
          </cell>
          <cell r="G1378" t="str">
            <v>Male</v>
          </cell>
          <cell r="H1378" t="str">
            <v>N</v>
          </cell>
          <cell r="I1378" t="str">
            <v>Student</v>
          </cell>
          <cell r="J1378">
            <v>0</v>
          </cell>
          <cell r="K1378" t="str">
            <v/>
          </cell>
          <cell r="L1378" t="str">
            <v>N</v>
          </cell>
          <cell r="M1378">
            <v>0</v>
          </cell>
          <cell r="N1378" t="str">
            <v/>
          </cell>
          <cell r="O1378" t="str">
            <v>N</v>
          </cell>
          <cell r="P1378">
            <v>0</v>
          </cell>
          <cell r="Q1378" t="str">
            <v/>
          </cell>
          <cell r="R1378" t="str">
            <v>N</v>
          </cell>
          <cell r="S1378">
            <v>0</v>
          </cell>
          <cell r="T1378" t="str">
            <v/>
          </cell>
          <cell r="U1378" t="str">
            <v>N</v>
          </cell>
          <cell r="V1378">
            <v>0</v>
          </cell>
          <cell r="W1378" t="str">
            <v/>
          </cell>
          <cell r="X1378" t="str">
            <v>N</v>
          </cell>
          <cell r="Y1378">
            <v>0</v>
          </cell>
          <cell r="Z1378">
            <v>0</v>
          </cell>
          <cell r="AA1378">
            <v>0</v>
          </cell>
          <cell r="AB1378">
            <v>115</v>
          </cell>
          <cell r="AC1378">
            <v>907</v>
          </cell>
          <cell r="AD1378" t="str">
            <v>HM580</v>
          </cell>
          <cell r="AE1378" t="b">
            <v>0</v>
          </cell>
          <cell r="AG1378" t="str">
            <v/>
          </cell>
          <cell r="AH1378" t="str">
            <v>HM580</v>
          </cell>
        </row>
        <row r="1379">
          <cell r="B1379" t="str">
            <v>JD989</v>
          </cell>
          <cell r="C1379" t="str">
            <v>Jack</v>
          </cell>
          <cell r="D1379" t="str">
            <v>Davidson</v>
          </cell>
          <cell r="E1379">
            <v>0</v>
          </cell>
          <cell r="F1379" t="str">
            <v>Guest</v>
          </cell>
          <cell r="G1379" t="str">
            <v>Male</v>
          </cell>
          <cell r="H1379" t="str">
            <v>N</v>
          </cell>
          <cell r="I1379" t="str">
            <v>Guest</v>
          </cell>
          <cell r="J1379">
            <v>0</v>
          </cell>
          <cell r="K1379" t="str">
            <v/>
          </cell>
          <cell r="L1379" t="str">
            <v>N</v>
          </cell>
          <cell r="M1379">
            <v>0</v>
          </cell>
          <cell r="N1379" t="str">
            <v/>
          </cell>
          <cell r="O1379" t="str">
            <v>N</v>
          </cell>
          <cell r="P1379">
            <v>0</v>
          </cell>
          <cell r="Q1379" t="str">
            <v/>
          </cell>
          <cell r="R1379" t="str">
            <v>N</v>
          </cell>
          <cell r="S1379">
            <v>0</v>
          </cell>
          <cell r="T1379" t="str">
            <v/>
          </cell>
          <cell r="U1379" t="str">
            <v>N</v>
          </cell>
          <cell r="V1379">
            <v>0</v>
          </cell>
          <cell r="W1379" t="str">
            <v/>
          </cell>
          <cell r="X1379" t="str">
            <v>N</v>
          </cell>
          <cell r="Y1379">
            <v>0</v>
          </cell>
          <cell r="Z1379">
            <v>0</v>
          </cell>
          <cell r="AA1379">
            <v>0</v>
          </cell>
          <cell r="AB1379">
            <v>115</v>
          </cell>
          <cell r="AC1379">
            <v>908</v>
          </cell>
          <cell r="AD1379" t="str">
            <v>JD989</v>
          </cell>
          <cell r="AE1379" t="b">
            <v>0</v>
          </cell>
          <cell r="AG1379" t="str">
            <v/>
          </cell>
          <cell r="AH1379" t="str">
            <v>JD989</v>
          </cell>
        </row>
        <row r="1380">
          <cell r="B1380" t="str">
            <v>LA377</v>
          </cell>
          <cell r="C1380" t="str">
            <v>Laura</v>
          </cell>
          <cell r="D1380" t="str">
            <v>Aregbe</v>
          </cell>
          <cell r="E1380" t="str">
            <v>Brunel</v>
          </cell>
          <cell r="F1380" t="str">
            <v>Brunel</v>
          </cell>
          <cell r="G1380" t="str">
            <v>Female</v>
          </cell>
          <cell r="H1380" t="str">
            <v>N</v>
          </cell>
          <cell r="I1380" t="str">
            <v>Student</v>
          </cell>
          <cell r="J1380">
            <v>0</v>
          </cell>
          <cell r="K1380" t="str">
            <v/>
          </cell>
          <cell r="L1380" t="str">
            <v>N</v>
          </cell>
          <cell r="M1380">
            <v>0</v>
          </cell>
          <cell r="N1380" t="str">
            <v/>
          </cell>
          <cell r="O1380" t="str">
            <v>N</v>
          </cell>
          <cell r="P1380">
            <v>0</v>
          </cell>
          <cell r="Q1380" t="str">
            <v/>
          </cell>
          <cell r="R1380" t="str">
            <v>N</v>
          </cell>
          <cell r="S1380">
            <v>0</v>
          </cell>
          <cell r="T1380" t="str">
            <v/>
          </cell>
          <cell r="U1380" t="str">
            <v>N</v>
          </cell>
          <cell r="V1380">
            <v>0</v>
          </cell>
          <cell r="W1380" t="str">
            <v/>
          </cell>
          <cell r="X1380" t="str">
            <v>N</v>
          </cell>
          <cell r="Y1380">
            <v>0</v>
          </cell>
          <cell r="Z1380">
            <v>0</v>
          </cell>
          <cell r="AA1380" t="b">
            <v>0</v>
          </cell>
          <cell r="AB1380" t="str">
            <v/>
          </cell>
          <cell r="AC1380" t="str">
            <v/>
          </cell>
          <cell r="AD1380" t="str">
            <v>LA377</v>
          </cell>
          <cell r="AE1380">
            <v>0</v>
          </cell>
          <cell r="AG1380">
            <v>679</v>
          </cell>
          <cell r="AH1380" t="str">
            <v>LA377</v>
          </cell>
        </row>
        <row r="1381">
          <cell r="B1381" t="str">
            <v>SB130</v>
          </cell>
          <cell r="C1381" t="str">
            <v>Seong Hee</v>
          </cell>
          <cell r="D1381" t="str">
            <v>Bae</v>
          </cell>
          <cell r="E1381" t="str">
            <v>Barts</v>
          </cell>
          <cell r="F1381" t="str">
            <v>Barts</v>
          </cell>
          <cell r="G1381" t="str">
            <v>Female</v>
          </cell>
          <cell r="H1381" t="str">
            <v>Y</v>
          </cell>
          <cell r="I1381" t="str">
            <v>Student</v>
          </cell>
          <cell r="J1381">
            <v>0</v>
          </cell>
          <cell r="K1381" t="str">
            <v/>
          </cell>
          <cell r="L1381" t="str">
            <v>N</v>
          </cell>
          <cell r="M1381">
            <v>0</v>
          </cell>
          <cell r="N1381" t="str">
            <v/>
          </cell>
          <cell r="O1381" t="str">
            <v>N</v>
          </cell>
          <cell r="P1381">
            <v>0</v>
          </cell>
          <cell r="Q1381" t="str">
            <v/>
          </cell>
          <cell r="R1381" t="str">
            <v>N</v>
          </cell>
          <cell r="S1381">
            <v>0</v>
          </cell>
          <cell r="T1381" t="str">
            <v/>
          </cell>
          <cell r="U1381" t="str">
            <v>N</v>
          </cell>
          <cell r="V1381">
            <v>0</v>
          </cell>
          <cell r="W1381" t="str">
            <v/>
          </cell>
          <cell r="X1381" t="str">
            <v>N</v>
          </cell>
          <cell r="Y1381">
            <v>0</v>
          </cell>
          <cell r="Z1381">
            <v>0</v>
          </cell>
          <cell r="AA1381" t="b">
            <v>0</v>
          </cell>
          <cell r="AB1381" t="str">
            <v/>
          </cell>
          <cell r="AC1381" t="str">
            <v/>
          </cell>
          <cell r="AD1381" t="str">
            <v>SB130</v>
          </cell>
          <cell r="AE1381">
            <v>0</v>
          </cell>
          <cell r="AG1381">
            <v>680</v>
          </cell>
          <cell r="AH1381" t="str">
            <v>SB130</v>
          </cell>
        </row>
        <row r="1382">
          <cell r="B1382" t="str">
            <v>AF511</v>
          </cell>
          <cell r="C1382" t="str">
            <v>Ariel</v>
          </cell>
          <cell r="D1382" t="str">
            <v>Friedman</v>
          </cell>
          <cell r="E1382" t="str">
            <v>UofL</v>
          </cell>
          <cell r="F1382" t="str">
            <v>UofL</v>
          </cell>
          <cell r="G1382" t="str">
            <v>Female</v>
          </cell>
          <cell r="H1382" t="str">
            <v>N</v>
          </cell>
          <cell r="I1382" t="str">
            <v>Student</v>
          </cell>
          <cell r="J1382">
            <v>0</v>
          </cell>
          <cell r="K1382" t="str">
            <v/>
          </cell>
          <cell r="L1382" t="str">
            <v>N</v>
          </cell>
          <cell r="M1382">
            <v>0</v>
          </cell>
          <cell r="N1382" t="str">
            <v/>
          </cell>
          <cell r="O1382" t="str">
            <v>N</v>
          </cell>
          <cell r="P1382">
            <v>0</v>
          </cell>
          <cell r="Q1382" t="str">
            <v/>
          </cell>
          <cell r="R1382" t="str">
            <v>N</v>
          </cell>
          <cell r="S1382">
            <v>0</v>
          </cell>
          <cell r="T1382" t="str">
            <v/>
          </cell>
          <cell r="U1382" t="str">
            <v>N</v>
          </cell>
          <cell r="V1382">
            <v>0</v>
          </cell>
          <cell r="W1382" t="str">
            <v/>
          </cell>
          <cell r="X1382" t="str">
            <v>N</v>
          </cell>
          <cell r="Y1382">
            <v>0</v>
          </cell>
          <cell r="Z1382">
            <v>0</v>
          </cell>
          <cell r="AA1382" t="b">
            <v>0</v>
          </cell>
          <cell r="AB1382" t="str">
            <v/>
          </cell>
          <cell r="AC1382" t="str">
            <v/>
          </cell>
          <cell r="AD1382" t="str">
            <v>AF511</v>
          </cell>
          <cell r="AE1382">
            <v>0</v>
          </cell>
          <cell r="AG1382">
            <v>681</v>
          </cell>
          <cell r="AH1382" t="str">
            <v>AF511</v>
          </cell>
        </row>
        <row r="1383">
          <cell r="B1383" t="str">
            <v>AP605</v>
          </cell>
          <cell r="C1383" t="str">
            <v>Andrea</v>
          </cell>
          <cell r="D1383" t="str">
            <v>Paquola</v>
          </cell>
          <cell r="E1383" t="str">
            <v>KCL</v>
          </cell>
          <cell r="F1383" t="str">
            <v>King's</v>
          </cell>
          <cell r="G1383" t="str">
            <v>Male</v>
          </cell>
          <cell r="H1383" t="str">
            <v>N</v>
          </cell>
          <cell r="I1383" t="str">
            <v>Student</v>
          </cell>
          <cell r="J1383">
            <v>0</v>
          </cell>
          <cell r="K1383" t="str">
            <v/>
          </cell>
          <cell r="L1383" t="str">
            <v>N</v>
          </cell>
          <cell r="M1383">
            <v>0</v>
          </cell>
          <cell r="N1383" t="str">
            <v/>
          </cell>
          <cell r="O1383" t="str">
            <v>N</v>
          </cell>
          <cell r="P1383">
            <v>0</v>
          </cell>
          <cell r="Q1383" t="str">
            <v/>
          </cell>
          <cell r="R1383" t="str">
            <v>N</v>
          </cell>
          <cell r="S1383">
            <v>0</v>
          </cell>
          <cell r="T1383" t="str">
            <v/>
          </cell>
          <cell r="U1383" t="str">
            <v>N</v>
          </cell>
          <cell r="V1383">
            <v>0</v>
          </cell>
          <cell r="W1383" t="str">
            <v/>
          </cell>
          <cell r="X1383" t="str">
            <v>N</v>
          </cell>
          <cell r="Y1383">
            <v>0</v>
          </cell>
          <cell r="Z1383">
            <v>0</v>
          </cell>
          <cell r="AA1383">
            <v>0</v>
          </cell>
          <cell r="AB1383">
            <v>115</v>
          </cell>
          <cell r="AC1383">
            <v>909</v>
          </cell>
          <cell r="AD1383" t="str">
            <v>AP605</v>
          </cell>
          <cell r="AE1383" t="b">
            <v>0</v>
          </cell>
          <cell r="AG1383" t="str">
            <v/>
          </cell>
          <cell r="AH1383" t="str">
            <v>AP605</v>
          </cell>
        </row>
        <row r="1384">
          <cell r="B1384" t="str">
            <v>AD143</v>
          </cell>
          <cell r="C1384" t="str">
            <v>Anastasia</v>
          </cell>
          <cell r="D1384" t="str">
            <v>Davies</v>
          </cell>
          <cell r="E1384" t="str">
            <v>Kingston</v>
          </cell>
          <cell r="F1384" t="str">
            <v>Kingston</v>
          </cell>
          <cell r="G1384" t="str">
            <v>Female</v>
          </cell>
          <cell r="H1384" t="str">
            <v>N</v>
          </cell>
          <cell r="I1384" t="str">
            <v>Student</v>
          </cell>
          <cell r="J1384">
            <v>0</v>
          </cell>
          <cell r="K1384" t="str">
            <v/>
          </cell>
          <cell r="L1384" t="str">
            <v>N</v>
          </cell>
          <cell r="M1384">
            <v>0</v>
          </cell>
          <cell r="N1384" t="str">
            <v/>
          </cell>
          <cell r="O1384" t="str">
            <v>N</v>
          </cell>
          <cell r="P1384">
            <v>0</v>
          </cell>
          <cell r="Q1384" t="str">
            <v/>
          </cell>
          <cell r="R1384" t="str">
            <v>N</v>
          </cell>
          <cell r="S1384">
            <v>0</v>
          </cell>
          <cell r="T1384" t="str">
            <v/>
          </cell>
          <cell r="U1384" t="str">
            <v>N</v>
          </cell>
          <cell r="V1384">
            <v>0</v>
          </cell>
          <cell r="W1384" t="str">
            <v/>
          </cell>
          <cell r="X1384" t="str">
            <v>N</v>
          </cell>
          <cell r="Y1384">
            <v>0</v>
          </cell>
          <cell r="Z1384">
            <v>0</v>
          </cell>
          <cell r="AA1384" t="b">
            <v>0</v>
          </cell>
          <cell r="AB1384" t="str">
            <v/>
          </cell>
          <cell r="AC1384" t="str">
            <v/>
          </cell>
          <cell r="AD1384" t="str">
            <v>AD143</v>
          </cell>
          <cell r="AE1384">
            <v>0</v>
          </cell>
          <cell r="AG1384">
            <v>682</v>
          </cell>
          <cell r="AH1384" t="str">
            <v>AD143</v>
          </cell>
        </row>
        <row r="1385">
          <cell r="B1385" t="str">
            <v>BO174</v>
          </cell>
          <cell r="C1385" t="str">
            <v>Becky</v>
          </cell>
          <cell r="D1385" t="str">
            <v>Owen</v>
          </cell>
          <cell r="E1385" t="str">
            <v>SMU</v>
          </cell>
          <cell r="F1385" t="str">
            <v>SMU</v>
          </cell>
          <cell r="G1385" t="str">
            <v>Female</v>
          </cell>
          <cell r="H1385" t="str">
            <v>N</v>
          </cell>
          <cell r="I1385" t="str">
            <v>Student</v>
          </cell>
          <cell r="J1385">
            <v>0</v>
          </cell>
          <cell r="K1385" t="str">
            <v/>
          </cell>
          <cell r="L1385" t="str">
            <v>N</v>
          </cell>
          <cell r="M1385">
            <v>0</v>
          </cell>
          <cell r="N1385" t="str">
            <v/>
          </cell>
          <cell r="O1385" t="str">
            <v>N</v>
          </cell>
          <cell r="P1385">
            <v>0</v>
          </cell>
          <cell r="Q1385" t="str">
            <v/>
          </cell>
          <cell r="R1385" t="str">
            <v>N</v>
          </cell>
          <cell r="S1385">
            <v>0</v>
          </cell>
          <cell r="T1385" t="str">
            <v/>
          </cell>
          <cell r="U1385" t="str">
            <v>N</v>
          </cell>
          <cell r="V1385">
            <v>0</v>
          </cell>
          <cell r="W1385" t="str">
            <v/>
          </cell>
          <cell r="X1385" t="str">
            <v>N</v>
          </cell>
          <cell r="Y1385">
            <v>0</v>
          </cell>
          <cell r="Z1385">
            <v>0</v>
          </cell>
          <cell r="AA1385" t="b">
            <v>0</v>
          </cell>
          <cell r="AB1385" t="str">
            <v/>
          </cell>
          <cell r="AC1385" t="str">
            <v/>
          </cell>
          <cell r="AD1385" t="str">
            <v>BO174</v>
          </cell>
          <cell r="AE1385">
            <v>0</v>
          </cell>
          <cell r="AG1385">
            <v>683</v>
          </cell>
          <cell r="AH1385" t="str">
            <v>BO174</v>
          </cell>
        </row>
        <row r="1386">
          <cell r="B1386" t="str">
            <v>LK847</v>
          </cell>
          <cell r="C1386" t="str">
            <v>Lewis</v>
          </cell>
          <cell r="D1386" t="str">
            <v>Key</v>
          </cell>
          <cell r="E1386" t="str">
            <v>RHUL</v>
          </cell>
          <cell r="F1386" t="str">
            <v>RHUL</v>
          </cell>
          <cell r="G1386" t="str">
            <v>Male</v>
          </cell>
          <cell r="H1386" t="str">
            <v>N</v>
          </cell>
          <cell r="I1386" t="str">
            <v>Student</v>
          </cell>
          <cell r="J1386">
            <v>0</v>
          </cell>
          <cell r="K1386" t="str">
            <v/>
          </cell>
          <cell r="L1386" t="str">
            <v>N</v>
          </cell>
          <cell r="M1386">
            <v>0</v>
          </cell>
          <cell r="N1386" t="str">
            <v/>
          </cell>
          <cell r="O1386" t="str">
            <v>N</v>
          </cell>
          <cell r="P1386">
            <v>0</v>
          </cell>
          <cell r="Q1386" t="str">
            <v/>
          </cell>
          <cell r="R1386" t="str">
            <v>N</v>
          </cell>
          <cell r="S1386">
            <v>0</v>
          </cell>
          <cell r="T1386" t="str">
            <v/>
          </cell>
          <cell r="U1386" t="str">
            <v>N</v>
          </cell>
          <cell r="V1386">
            <v>0</v>
          </cell>
          <cell r="W1386" t="str">
            <v/>
          </cell>
          <cell r="X1386" t="str">
            <v>N</v>
          </cell>
          <cell r="Y1386">
            <v>0</v>
          </cell>
          <cell r="Z1386">
            <v>0</v>
          </cell>
          <cell r="AA1386">
            <v>0</v>
          </cell>
          <cell r="AB1386">
            <v>115</v>
          </cell>
          <cell r="AC1386">
            <v>910</v>
          </cell>
          <cell r="AD1386" t="str">
            <v>LK847</v>
          </cell>
          <cell r="AE1386" t="b">
            <v>0</v>
          </cell>
          <cell r="AG1386" t="str">
            <v/>
          </cell>
          <cell r="AH1386" t="str">
            <v>LK847</v>
          </cell>
        </row>
        <row r="1387">
          <cell r="B1387" t="str">
            <v>WF709</v>
          </cell>
          <cell r="C1387" t="str">
            <v>William</v>
          </cell>
          <cell r="D1387" t="str">
            <v>Fisher </v>
          </cell>
          <cell r="E1387" t="str">
            <v>Imperial</v>
          </cell>
          <cell r="F1387" t="str">
            <v>Imperial</v>
          </cell>
          <cell r="G1387" t="str">
            <v>Male</v>
          </cell>
          <cell r="H1387" t="str">
            <v>N</v>
          </cell>
          <cell r="I1387" t="str">
            <v>Student</v>
          </cell>
          <cell r="J1387">
            <v>0</v>
          </cell>
          <cell r="K1387" t="str">
            <v/>
          </cell>
          <cell r="L1387" t="str">
            <v>N</v>
          </cell>
          <cell r="M1387">
            <v>0</v>
          </cell>
          <cell r="N1387" t="str">
            <v/>
          </cell>
          <cell r="O1387" t="str">
            <v>N</v>
          </cell>
          <cell r="P1387">
            <v>0</v>
          </cell>
          <cell r="Q1387" t="str">
            <v/>
          </cell>
          <cell r="R1387" t="str">
            <v>N</v>
          </cell>
          <cell r="S1387">
            <v>0</v>
          </cell>
          <cell r="T1387" t="str">
            <v/>
          </cell>
          <cell r="U1387" t="str">
            <v>N</v>
          </cell>
          <cell r="V1387">
            <v>0</v>
          </cell>
          <cell r="W1387" t="str">
            <v/>
          </cell>
          <cell r="X1387" t="str">
            <v>N</v>
          </cell>
          <cell r="Y1387">
            <v>0</v>
          </cell>
          <cell r="Z1387">
            <v>0</v>
          </cell>
          <cell r="AA1387">
            <v>0</v>
          </cell>
          <cell r="AB1387">
            <v>115</v>
          </cell>
          <cell r="AC1387">
            <v>911</v>
          </cell>
          <cell r="AD1387" t="str">
            <v>WF709</v>
          </cell>
          <cell r="AE1387" t="b">
            <v>0</v>
          </cell>
          <cell r="AG1387" t="str">
            <v/>
          </cell>
          <cell r="AH1387" t="str">
            <v>WF709</v>
          </cell>
        </row>
        <row r="1388">
          <cell r="B1388" t="str">
            <v>MA968</v>
          </cell>
          <cell r="C1388" t="str">
            <v>Moses</v>
          </cell>
          <cell r="D1388" t="str">
            <v>Aregbesola </v>
          </cell>
          <cell r="E1388" t="str">
            <v>Brunel</v>
          </cell>
          <cell r="F1388" t="str">
            <v>Brunel</v>
          </cell>
          <cell r="G1388" t="str">
            <v>Male</v>
          </cell>
          <cell r="H1388" t="str">
            <v>N</v>
          </cell>
          <cell r="I1388" t="str">
            <v>Student</v>
          </cell>
          <cell r="J1388">
            <v>0</v>
          </cell>
          <cell r="K1388" t="str">
            <v/>
          </cell>
          <cell r="L1388" t="str">
            <v>N</v>
          </cell>
          <cell r="M1388">
            <v>0</v>
          </cell>
          <cell r="N1388" t="str">
            <v/>
          </cell>
          <cell r="O1388" t="str">
            <v>N</v>
          </cell>
          <cell r="P1388">
            <v>0</v>
          </cell>
          <cell r="Q1388" t="str">
            <v/>
          </cell>
          <cell r="R1388" t="str">
            <v>N</v>
          </cell>
          <cell r="S1388">
            <v>0</v>
          </cell>
          <cell r="T1388" t="str">
            <v/>
          </cell>
          <cell r="U1388" t="str">
            <v>N</v>
          </cell>
          <cell r="V1388">
            <v>0</v>
          </cell>
          <cell r="W1388" t="str">
            <v/>
          </cell>
          <cell r="X1388" t="str">
            <v>N</v>
          </cell>
          <cell r="Y1388">
            <v>0</v>
          </cell>
          <cell r="Z1388">
            <v>0</v>
          </cell>
          <cell r="AA1388">
            <v>0</v>
          </cell>
          <cell r="AB1388">
            <v>115</v>
          </cell>
          <cell r="AC1388">
            <v>912</v>
          </cell>
          <cell r="AD1388" t="str">
            <v>MA968</v>
          </cell>
          <cell r="AE1388" t="b">
            <v>0</v>
          </cell>
          <cell r="AG1388" t="str">
            <v/>
          </cell>
          <cell r="AH1388" t="str">
            <v>MA968</v>
          </cell>
        </row>
        <row r="1389">
          <cell r="B1389" t="str">
            <v>AS636</v>
          </cell>
          <cell r="C1389" t="str">
            <v>Abdulqani</v>
          </cell>
          <cell r="D1389" t="str">
            <v>Sharif</v>
          </cell>
          <cell r="E1389" t="str">
            <v>SMU</v>
          </cell>
          <cell r="F1389" t="str">
            <v>SMU</v>
          </cell>
          <cell r="G1389" t="str">
            <v>Male</v>
          </cell>
          <cell r="H1389" t="str">
            <v>N</v>
          </cell>
          <cell r="I1389" t="str">
            <v>Student</v>
          </cell>
          <cell r="J1389">
            <v>0</v>
          </cell>
          <cell r="K1389" t="str">
            <v/>
          </cell>
          <cell r="L1389" t="str">
            <v>N</v>
          </cell>
          <cell r="M1389">
            <v>0</v>
          </cell>
          <cell r="N1389" t="str">
            <v/>
          </cell>
          <cell r="O1389" t="str">
            <v>N</v>
          </cell>
          <cell r="P1389">
            <v>0</v>
          </cell>
          <cell r="Q1389" t="str">
            <v/>
          </cell>
          <cell r="R1389" t="str">
            <v>N</v>
          </cell>
          <cell r="S1389">
            <v>0</v>
          </cell>
          <cell r="T1389" t="str">
            <v/>
          </cell>
          <cell r="U1389" t="str">
            <v>N</v>
          </cell>
          <cell r="V1389">
            <v>0</v>
          </cell>
          <cell r="W1389" t="str">
            <v/>
          </cell>
          <cell r="X1389" t="str">
            <v>N</v>
          </cell>
          <cell r="Y1389">
            <v>0</v>
          </cell>
          <cell r="Z1389">
            <v>0</v>
          </cell>
          <cell r="AA1389">
            <v>0</v>
          </cell>
          <cell r="AB1389">
            <v>115</v>
          </cell>
          <cell r="AC1389">
            <v>913</v>
          </cell>
          <cell r="AD1389" t="str">
            <v>AS636</v>
          </cell>
          <cell r="AE1389" t="b">
            <v>0</v>
          </cell>
          <cell r="AG1389" t="str">
            <v/>
          </cell>
          <cell r="AH1389" t="str">
            <v>AS636</v>
          </cell>
        </row>
        <row r="1390">
          <cell r="B1390" t="str">
            <v>PB202</v>
          </cell>
          <cell r="C1390" t="str">
            <v>Paulina</v>
          </cell>
          <cell r="D1390" t="str">
            <v>Bryjka</v>
          </cell>
          <cell r="E1390" t="str">
            <v>Brunel</v>
          </cell>
          <cell r="F1390" t="str">
            <v>Brunel</v>
          </cell>
          <cell r="G1390" t="str">
            <v>Female</v>
          </cell>
          <cell r="H1390" t="str">
            <v>N</v>
          </cell>
          <cell r="I1390" t="str">
            <v>Student</v>
          </cell>
          <cell r="J1390">
            <v>0</v>
          </cell>
          <cell r="K1390" t="str">
            <v/>
          </cell>
          <cell r="L1390" t="str">
            <v>N</v>
          </cell>
          <cell r="M1390">
            <v>0</v>
          </cell>
          <cell r="N1390" t="str">
            <v/>
          </cell>
          <cell r="O1390" t="str">
            <v>N</v>
          </cell>
          <cell r="P1390">
            <v>0</v>
          </cell>
          <cell r="Q1390" t="str">
            <v/>
          </cell>
          <cell r="R1390" t="str">
            <v>N</v>
          </cell>
          <cell r="S1390">
            <v>0</v>
          </cell>
          <cell r="T1390" t="str">
            <v/>
          </cell>
          <cell r="U1390" t="str">
            <v>N</v>
          </cell>
          <cell r="V1390">
            <v>0</v>
          </cell>
          <cell r="W1390" t="str">
            <v/>
          </cell>
          <cell r="X1390" t="str">
            <v>N</v>
          </cell>
          <cell r="Y1390">
            <v>0</v>
          </cell>
          <cell r="Z1390">
            <v>0</v>
          </cell>
          <cell r="AA1390" t="b">
            <v>0</v>
          </cell>
          <cell r="AB1390" t="str">
            <v/>
          </cell>
          <cell r="AC1390" t="str">
            <v/>
          </cell>
          <cell r="AD1390" t="str">
            <v>PB202</v>
          </cell>
          <cell r="AE1390">
            <v>0</v>
          </cell>
          <cell r="AG1390">
            <v>684</v>
          </cell>
          <cell r="AH1390" t="str">
            <v>PB202</v>
          </cell>
        </row>
        <row r="1391">
          <cell r="B1391" t="str">
            <v>ZL206</v>
          </cell>
          <cell r="C1391" t="str">
            <v>Zhengda </v>
          </cell>
          <cell r="D1391" t="str">
            <v>Li</v>
          </cell>
          <cell r="E1391" t="str">
            <v>Brunel</v>
          </cell>
          <cell r="F1391" t="str">
            <v>Brunel</v>
          </cell>
          <cell r="G1391" t="str">
            <v>Male</v>
          </cell>
          <cell r="H1391" t="str">
            <v>N</v>
          </cell>
          <cell r="I1391" t="str">
            <v>Student</v>
          </cell>
          <cell r="J1391">
            <v>0</v>
          </cell>
          <cell r="K1391" t="str">
            <v/>
          </cell>
          <cell r="L1391" t="str">
            <v>N</v>
          </cell>
          <cell r="M1391">
            <v>0</v>
          </cell>
          <cell r="N1391" t="str">
            <v/>
          </cell>
          <cell r="O1391" t="str">
            <v>N</v>
          </cell>
          <cell r="P1391">
            <v>0</v>
          </cell>
          <cell r="Q1391" t="str">
            <v/>
          </cell>
          <cell r="R1391" t="str">
            <v>N</v>
          </cell>
          <cell r="S1391">
            <v>0</v>
          </cell>
          <cell r="T1391" t="str">
            <v/>
          </cell>
          <cell r="U1391" t="str">
            <v>N</v>
          </cell>
          <cell r="V1391">
            <v>0</v>
          </cell>
          <cell r="W1391" t="str">
            <v/>
          </cell>
          <cell r="X1391" t="str">
            <v>N</v>
          </cell>
          <cell r="Y1391">
            <v>0</v>
          </cell>
          <cell r="Z1391">
            <v>0</v>
          </cell>
          <cell r="AA1391">
            <v>0</v>
          </cell>
          <cell r="AB1391">
            <v>115</v>
          </cell>
          <cell r="AC1391">
            <v>914</v>
          </cell>
          <cell r="AD1391" t="str">
            <v>ZL206</v>
          </cell>
          <cell r="AE1391" t="b">
            <v>0</v>
          </cell>
          <cell r="AG1391" t="str">
            <v/>
          </cell>
          <cell r="AH1391" t="str">
            <v>ZL206</v>
          </cell>
        </row>
        <row r="1392">
          <cell r="B1392" t="str">
            <v>JB383</v>
          </cell>
          <cell r="C1392" t="str">
            <v>Janet</v>
          </cell>
          <cell r="D1392" t="str">
            <v>Browne</v>
          </cell>
          <cell r="E1392" t="str">
            <v>Brunel</v>
          </cell>
          <cell r="F1392" t="str">
            <v>Brunel</v>
          </cell>
          <cell r="G1392" t="str">
            <v>Female</v>
          </cell>
          <cell r="H1392" t="str">
            <v>N</v>
          </cell>
          <cell r="I1392" t="str">
            <v>Student</v>
          </cell>
          <cell r="J1392">
            <v>0</v>
          </cell>
          <cell r="K1392" t="str">
            <v/>
          </cell>
          <cell r="L1392" t="str">
            <v>N</v>
          </cell>
          <cell r="M1392">
            <v>0</v>
          </cell>
          <cell r="N1392" t="str">
            <v/>
          </cell>
          <cell r="O1392" t="str">
            <v>N</v>
          </cell>
          <cell r="P1392">
            <v>0</v>
          </cell>
          <cell r="Q1392" t="str">
            <v/>
          </cell>
          <cell r="R1392" t="str">
            <v>N</v>
          </cell>
          <cell r="S1392">
            <v>0</v>
          </cell>
          <cell r="T1392" t="str">
            <v/>
          </cell>
          <cell r="U1392" t="str">
            <v>N</v>
          </cell>
          <cell r="V1392">
            <v>0</v>
          </cell>
          <cell r="W1392" t="str">
            <v/>
          </cell>
          <cell r="X1392" t="str">
            <v>N</v>
          </cell>
          <cell r="Y1392">
            <v>0</v>
          </cell>
          <cell r="Z1392">
            <v>0</v>
          </cell>
          <cell r="AA1392" t="b">
            <v>0</v>
          </cell>
          <cell r="AB1392" t="str">
            <v/>
          </cell>
          <cell r="AC1392" t="str">
            <v/>
          </cell>
          <cell r="AD1392" t="str">
            <v>JB383</v>
          </cell>
          <cell r="AE1392">
            <v>0</v>
          </cell>
          <cell r="AG1392">
            <v>685</v>
          </cell>
          <cell r="AH1392" t="str">
            <v>JB383</v>
          </cell>
        </row>
        <row r="1393">
          <cell r="B1393" t="str">
            <v>EF244</v>
          </cell>
          <cell r="C1393" t="str">
            <v>Emma</v>
          </cell>
          <cell r="D1393" t="str">
            <v>Froome</v>
          </cell>
          <cell r="E1393" t="str">
            <v>UCL</v>
          </cell>
          <cell r="F1393" t="str">
            <v>UCL</v>
          </cell>
          <cell r="G1393" t="str">
            <v>Female</v>
          </cell>
          <cell r="H1393" t="str">
            <v>N</v>
          </cell>
          <cell r="I1393" t="str">
            <v>Student</v>
          </cell>
          <cell r="J1393">
            <v>0</v>
          </cell>
          <cell r="K1393" t="str">
            <v/>
          </cell>
          <cell r="L1393" t="str">
            <v>N</v>
          </cell>
          <cell r="M1393">
            <v>0</v>
          </cell>
          <cell r="N1393" t="str">
            <v/>
          </cell>
          <cell r="O1393" t="str">
            <v>N</v>
          </cell>
          <cell r="P1393">
            <v>0</v>
          </cell>
          <cell r="Q1393" t="str">
            <v/>
          </cell>
          <cell r="R1393" t="str">
            <v>N</v>
          </cell>
          <cell r="S1393">
            <v>0</v>
          </cell>
          <cell r="T1393" t="str">
            <v/>
          </cell>
          <cell r="U1393" t="str">
            <v>N</v>
          </cell>
          <cell r="V1393">
            <v>0</v>
          </cell>
          <cell r="W1393" t="str">
            <v/>
          </cell>
          <cell r="X1393" t="str">
            <v>N</v>
          </cell>
          <cell r="Y1393">
            <v>0</v>
          </cell>
          <cell r="Z1393">
            <v>0</v>
          </cell>
          <cell r="AA1393" t="b">
            <v>0</v>
          </cell>
          <cell r="AB1393" t="str">
            <v/>
          </cell>
          <cell r="AC1393" t="str">
            <v/>
          </cell>
          <cell r="AD1393" t="str">
            <v>EF244</v>
          </cell>
          <cell r="AE1393">
            <v>0</v>
          </cell>
          <cell r="AG1393">
            <v>686</v>
          </cell>
          <cell r="AH1393" t="str">
            <v>EF244</v>
          </cell>
        </row>
        <row r="1394">
          <cell r="B1394" t="str">
            <v>SA931</v>
          </cell>
          <cell r="C1394" t="str">
            <v>Simone</v>
          </cell>
          <cell r="D1394" t="str">
            <v>Ager</v>
          </cell>
          <cell r="E1394" t="str">
            <v>Brunel</v>
          </cell>
          <cell r="F1394" t="str">
            <v>Brunel</v>
          </cell>
          <cell r="G1394" t="str">
            <v>Female</v>
          </cell>
          <cell r="H1394" t="str">
            <v>N</v>
          </cell>
          <cell r="I1394" t="str">
            <v>Student</v>
          </cell>
          <cell r="J1394">
            <v>0</v>
          </cell>
          <cell r="K1394" t="str">
            <v/>
          </cell>
          <cell r="L1394" t="str">
            <v>N</v>
          </cell>
          <cell r="M1394">
            <v>0</v>
          </cell>
          <cell r="N1394" t="str">
            <v/>
          </cell>
          <cell r="O1394" t="str">
            <v>N</v>
          </cell>
          <cell r="P1394">
            <v>0</v>
          </cell>
          <cell r="Q1394" t="str">
            <v/>
          </cell>
          <cell r="R1394" t="str">
            <v>N</v>
          </cell>
          <cell r="S1394">
            <v>0</v>
          </cell>
          <cell r="T1394" t="str">
            <v/>
          </cell>
          <cell r="U1394" t="str">
            <v>N</v>
          </cell>
          <cell r="V1394">
            <v>0</v>
          </cell>
          <cell r="W1394" t="str">
            <v/>
          </cell>
          <cell r="X1394" t="str">
            <v>N</v>
          </cell>
          <cell r="Y1394">
            <v>0</v>
          </cell>
          <cell r="Z1394">
            <v>0</v>
          </cell>
          <cell r="AA1394" t="b">
            <v>0</v>
          </cell>
          <cell r="AB1394" t="str">
            <v/>
          </cell>
          <cell r="AC1394" t="str">
            <v/>
          </cell>
          <cell r="AD1394" t="str">
            <v>SA931</v>
          </cell>
          <cell r="AE1394">
            <v>0</v>
          </cell>
          <cell r="AG1394">
            <v>687</v>
          </cell>
          <cell r="AH1394" t="str">
            <v>SA931</v>
          </cell>
        </row>
        <row r="1395">
          <cell r="B1395" t="str">
            <v>MC298</v>
          </cell>
          <cell r="C1395" t="str">
            <v>Matt</v>
          </cell>
          <cell r="D1395" t="str">
            <v>Carey</v>
          </cell>
          <cell r="E1395" t="str">
            <v>Imperial</v>
          </cell>
          <cell r="F1395" t="str">
            <v>Imperial</v>
          </cell>
          <cell r="G1395" t="str">
            <v>Male</v>
          </cell>
          <cell r="H1395" t="str">
            <v>N</v>
          </cell>
          <cell r="I1395" t="str">
            <v>Student</v>
          </cell>
          <cell r="J1395">
            <v>0</v>
          </cell>
          <cell r="K1395" t="str">
            <v/>
          </cell>
          <cell r="L1395" t="str">
            <v>N</v>
          </cell>
          <cell r="M1395">
            <v>0</v>
          </cell>
          <cell r="N1395" t="str">
            <v/>
          </cell>
          <cell r="O1395" t="str">
            <v>N</v>
          </cell>
          <cell r="P1395">
            <v>0</v>
          </cell>
          <cell r="Q1395" t="str">
            <v/>
          </cell>
          <cell r="R1395" t="str">
            <v>N</v>
          </cell>
          <cell r="S1395">
            <v>0</v>
          </cell>
          <cell r="T1395" t="str">
            <v/>
          </cell>
          <cell r="U1395" t="str">
            <v>N</v>
          </cell>
          <cell r="V1395">
            <v>0</v>
          </cell>
          <cell r="W1395" t="str">
            <v/>
          </cell>
          <cell r="X1395" t="str">
            <v>N</v>
          </cell>
          <cell r="Y1395">
            <v>0</v>
          </cell>
          <cell r="Z1395">
            <v>0</v>
          </cell>
          <cell r="AA1395">
            <v>0</v>
          </cell>
          <cell r="AB1395">
            <v>115</v>
          </cell>
          <cell r="AC1395">
            <v>915</v>
          </cell>
          <cell r="AD1395" t="str">
            <v>MC298</v>
          </cell>
          <cell r="AE1395" t="b">
            <v>0</v>
          </cell>
          <cell r="AG1395" t="str">
            <v/>
          </cell>
          <cell r="AH1395" t="str">
            <v>MC298</v>
          </cell>
        </row>
        <row r="1396">
          <cell r="B1396" t="str">
            <v>CS249</v>
          </cell>
          <cell r="C1396" t="str">
            <v>Charlotte</v>
          </cell>
          <cell r="D1396" t="str">
            <v>Skeggs</v>
          </cell>
          <cell r="E1396" t="str">
            <v>Brunel</v>
          </cell>
          <cell r="F1396" t="str">
            <v>Brunel</v>
          </cell>
          <cell r="G1396" t="str">
            <v>Female</v>
          </cell>
          <cell r="H1396" t="str">
            <v>N</v>
          </cell>
          <cell r="I1396" t="str">
            <v>Student</v>
          </cell>
          <cell r="J1396">
            <v>0</v>
          </cell>
          <cell r="K1396" t="str">
            <v/>
          </cell>
          <cell r="L1396" t="str">
            <v>N</v>
          </cell>
          <cell r="M1396">
            <v>0</v>
          </cell>
          <cell r="N1396" t="str">
            <v/>
          </cell>
          <cell r="O1396" t="str">
            <v>N</v>
          </cell>
          <cell r="P1396">
            <v>0</v>
          </cell>
          <cell r="Q1396" t="str">
            <v/>
          </cell>
          <cell r="R1396" t="str">
            <v>N</v>
          </cell>
          <cell r="S1396">
            <v>0</v>
          </cell>
          <cell r="T1396" t="str">
            <v/>
          </cell>
          <cell r="U1396" t="str">
            <v>N</v>
          </cell>
          <cell r="V1396">
            <v>0</v>
          </cell>
          <cell r="W1396" t="str">
            <v/>
          </cell>
          <cell r="X1396" t="str">
            <v>N</v>
          </cell>
          <cell r="Y1396">
            <v>0</v>
          </cell>
          <cell r="Z1396">
            <v>0</v>
          </cell>
          <cell r="AA1396" t="b">
            <v>0</v>
          </cell>
          <cell r="AB1396" t="str">
            <v/>
          </cell>
          <cell r="AC1396" t="str">
            <v/>
          </cell>
          <cell r="AD1396" t="str">
            <v>CS249</v>
          </cell>
          <cell r="AE1396">
            <v>0</v>
          </cell>
          <cell r="AG1396">
            <v>688</v>
          </cell>
          <cell r="AH1396" t="str">
            <v>CS249</v>
          </cell>
        </row>
        <row r="1397">
          <cell r="B1397" t="str">
            <v>LD442</v>
          </cell>
          <cell r="C1397" t="str">
            <v>Luke</v>
          </cell>
          <cell r="D1397" t="str">
            <v>Dorrell</v>
          </cell>
          <cell r="E1397" t="str">
            <v>Brunel</v>
          </cell>
          <cell r="F1397" t="str">
            <v>Brunel</v>
          </cell>
          <cell r="G1397" t="str">
            <v>Male</v>
          </cell>
          <cell r="H1397" t="str">
            <v>N</v>
          </cell>
          <cell r="I1397" t="str">
            <v>Student</v>
          </cell>
          <cell r="J1397">
            <v>0</v>
          </cell>
          <cell r="K1397" t="str">
            <v/>
          </cell>
          <cell r="L1397" t="str">
            <v>N</v>
          </cell>
          <cell r="M1397">
            <v>0</v>
          </cell>
          <cell r="N1397" t="str">
            <v/>
          </cell>
          <cell r="O1397" t="str">
            <v>N</v>
          </cell>
          <cell r="P1397">
            <v>0</v>
          </cell>
          <cell r="Q1397" t="str">
            <v/>
          </cell>
          <cell r="R1397" t="str">
            <v>N</v>
          </cell>
          <cell r="S1397">
            <v>0</v>
          </cell>
          <cell r="T1397" t="str">
            <v/>
          </cell>
          <cell r="U1397" t="str">
            <v>N</v>
          </cell>
          <cell r="V1397">
            <v>0</v>
          </cell>
          <cell r="W1397" t="str">
            <v/>
          </cell>
          <cell r="X1397" t="str">
            <v>N</v>
          </cell>
          <cell r="Y1397">
            <v>0</v>
          </cell>
          <cell r="Z1397">
            <v>0</v>
          </cell>
          <cell r="AA1397">
            <v>0</v>
          </cell>
          <cell r="AB1397">
            <v>115</v>
          </cell>
          <cell r="AC1397">
            <v>916</v>
          </cell>
          <cell r="AD1397" t="str">
            <v>LD442</v>
          </cell>
          <cell r="AE1397" t="b">
            <v>0</v>
          </cell>
          <cell r="AG1397" t="str">
            <v/>
          </cell>
          <cell r="AH1397" t="str">
            <v>LD442</v>
          </cell>
        </row>
        <row r="1398">
          <cell r="B1398" t="str">
            <v>IM162</v>
          </cell>
          <cell r="C1398" t="str">
            <v>Isobel</v>
          </cell>
          <cell r="D1398" t="str">
            <v>Mills</v>
          </cell>
          <cell r="E1398">
            <v>0</v>
          </cell>
          <cell r="F1398" t="str">
            <v>Guest</v>
          </cell>
          <cell r="G1398" t="str">
            <v>Female</v>
          </cell>
          <cell r="H1398" t="str">
            <v>N</v>
          </cell>
          <cell r="I1398" t="str">
            <v>Guest</v>
          </cell>
          <cell r="J1398">
            <v>0</v>
          </cell>
          <cell r="K1398" t="str">
            <v/>
          </cell>
          <cell r="L1398" t="str">
            <v>N</v>
          </cell>
          <cell r="M1398">
            <v>0</v>
          </cell>
          <cell r="N1398" t="str">
            <v/>
          </cell>
          <cell r="O1398" t="str">
            <v>N</v>
          </cell>
          <cell r="P1398">
            <v>0</v>
          </cell>
          <cell r="Q1398" t="str">
            <v/>
          </cell>
          <cell r="R1398" t="str">
            <v>N</v>
          </cell>
          <cell r="S1398">
            <v>0</v>
          </cell>
          <cell r="T1398" t="str">
            <v/>
          </cell>
          <cell r="U1398" t="str">
            <v>N</v>
          </cell>
          <cell r="V1398">
            <v>0</v>
          </cell>
          <cell r="W1398" t="str">
            <v/>
          </cell>
          <cell r="X1398" t="str">
            <v>N</v>
          </cell>
          <cell r="Y1398">
            <v>0</v>
          </cell>
          <cell r="Z1398">
            <v>0</v>
          </cell>
          <cell r="AA1398" t="b">
            <v>0</v>
          </cell>
          <cell r="AB1398" t="str">
            <v/>
          </cell>
          <cell r="AC1398" t="str">
            <v/>
          </cell>
          <cell r="AD1398" t="str">
            <v>IM162</v>
          </cell>
          <cell r="AE1398">
            <v>0</v>
          </cell>
          <cell r="AG1398">
            <v>689</v>
          </cell>
          <cell r="AH1398" t="str">
            <v>IM162</v>
          </cell>
        </row>
        <row r="1399">
          <cell r="B1399" t="str">
            <v>DK931</v>
          </cell>
          <cell r="C1399" t="str">
            <v>Darcey</v>
          </cell>
          <cell r="D1399" t="str">
            <v>Kuypers </v>
          </cell>
          <cell r="E1399" t="str">
            <v>Brunel</v>
          </cell>
          <cell r="F1399" t="str">
            <v>Brunel</v>
          </cell>
          <cell r="G1399" t="str">
            <v>Female</v>
          </cell>
          <cell r="H1399" t="str">
            <v>N</v>
          </cell>
          <cell r="I1399" t="str">
            <v>Student</v>
          </cell>
          <cell r="J1399">
            <v>0</v>
          </cell>
          <cell r="K1399" t="str">
            <v/>
          </cell>
          <cell r="L1399" t="str">
            <v>N</v>
          </cell>
          <cell r="M1399">
            <v>0</v>
          </cell>
          <cell r="N1399" t="str">
            <v/>
          </cell>
          <cell r="O1399" t="str">
            <v>N</v>
          </cell>
          <cell r="P1399">
            <v>0</v>
          </cell>
          <cell r="Q1399" t="str">
            <v/>
          </cell>
          <cell r="R1399" t="str">
            <v>N</v>
          </cell>
          <cell r="S1399">
            <v>0</v>
          </cell>
          <cell r="T1399" t="str">
            <v/>
          </cell>
          <cell r="U1399" t="str">
            <v>N</v>
          </cell>
          <cell r="V1399">
            <v>0</v>
          </cell>
          <cell r="W1399" t="str">
            <v/>
          </cell>
          <cell r="X1399" t="str">
            <v>N</v>
          </cell>
          <cell r="Y1399">
            <v>0</v>
          </cell>
          <cell r="Z1399">
            <v>0</v>
          </cell>
          <cell r="AA1399" t="b">
            <v>0</v>
          </cell>
          <cell r="AB1399" t="str">
            <v/>
          </cell>
          <cell r="AC1399" t="str">
            <v/>
          </cell>
          <cell r="AD1399" t="str">
            <v>DK931</v>
          </cell>
          <cell r="AE1399">
            <v>0</v>
          </cell>
          <cell r="AG1399">
            <v>690</v>
          </cell>
          <cell r="AH1399" t="str">
            <v>DK931</v>
          </cell>
        </row>
        <row r="1400">
          <cell r="B1400" t="str">
            <v>MM182</v>
          </cell>
          <cell r="C1400" t="str">
            <v>Michael</v>
          </cell>
          <cell r="D1400" t="str">
            <v>McCagh</v>
          </cell>
          <cell r="E1400">
            <v>0</v>
          </cell>
          <cell r="F1400" t="str">
            <v>Guest</v>
          </cell>
          <cell r="G1400" t="str">
            <v>Male</v>
          </cell>
          <cell r="H1400" t="str">
            <v>N</v>
          </cell>
          <cell r="I1400" t="str">
            <v>Motspur</v>
          </cell>
          <cell r="J1400">
            <v>0</v>
          </cell>
          <cell r="K1400" t="str">
            <v/>
          </cell>
          <cell r="L1400" t="str">
            <v>N</v>
          </cell>
          <cell r="M1400">
            <v>0</v>
          </cell>
          <cell r="N1400" t="str">
            <v/>
          </cell>
          <cell r="O1400" t="str">
            <v>N</v>
          </cell>
          <cell r="P1400">
            <v>0</v>
          </cell>
          <cell r="Q1400" t="str">
            <v/>
          </cell>
          <cell r="R1400" t="str">
            <v>N</v>
          </cell>
          <cell r="S1400">
            <v>0</v>
          </cell>
          <cell r="T1400" t="str">
            <v/>
          </cell>
          <cell r="U1400" t="str">
            <v>N</v>
          </cell>
          <cell r="V1400">
            <v>0</v>
          </cell>
          <cell r="W1400" t="str">
            <v/>
          </cell>
          <cell r="X1400" t="str">
            <v>N</v>
          </cell>
          <cell r="Y1400">
            <v>0</v>
          </cell>
          <cell r="Z1400">
            <v>0</v>
          </cell>
          <cell r="AA1400">
            <v>0</v>
          </cell>
          <cell r="AB1400">
            <v>115</v>
          </cell>
          <cell r="AC1400">
            <v>917</v>
          </cell>
          <cell r="AD1400" t="str">
            <v>MM182</v>
          </cell>
          <cell r="AE1400" t="b">
            <v>0</v>
          </cell>
          <cell r="AG1400" t="str">
            <v/>
          </cell>
          <cell r="AH1400" t="str">
            <v>MM182</v>
          </cell>
        </row>
        <row r="1401">
          <cell r="B1401" t="str">
            <v>NA908</v>
          </cell>
          <cell r="C1401" t="str">
            <v>Nnaemeka</v>
          </cell>
          <cell r="D1401" t="str">
            <v>Anyamele</v>
          </cell>
          <cell r="E1401" t="str">
            <v>Imperial</v>
          </cell>
          <cell r="F1401" t="str">
            <v>Imperial</v>
          </cell>
          <cell r="G1401" t="str">
            <v>Male</v>
          </cell>
          <cell r="H1401" t="str">
            <v>N</v>
          </cell>
          <cell r="I1401" t="str">
            <v>Student</v>
          </cell>
          <cell r="J1401">
            <v>0</v>
          </cell>
          <cell r="K1401" t="str">
            <v/>
          </cell>
          <cell r="L1401" t="str">
            <v>N</v>
          </cell>
          <cell r="M1401">
            <v>0</v>
          </cell>
          <cell r="N1401" t="str">
            <v/>
          </cell>
          <cell r="O1401" t="str">
            <v>N</v>
          </cell>
          <cell r="P1401">
            <v>0</v>
          </cell>
          <cell r="Q1401" t="str">
            <v/>
          </cell>
          <cell r="R1401" t="str">
            <v>N</v>
          </cell>
          <cell r="S1401">
            <v>0</v>
          </cell>
          <cell r="T1401" t="str">
            <v/>
          </cell>
          <cell r="U1401" t="str">
            <v>N</v>
          </cell>
          <cell r="V1401">
            <v>0</v>
          </cell>
          <cell r="W1401" t="str">
            <v/>
          </cell>
          <cell r="X1401" t="str">
            <v>N</v>
          </cell>
          <cell r="Y1401">
            <v>0</v>
          </cell>
          <cell r="Z1401">
            <v>0</v>
          </cell>
          <cell r="AA1401">
            <v>0</v>
          </cell>
          <cell r="AB1401">
            <v>115</v>
          </cell>
          <cell r="AC1401">
            <v>918</v>
          </cell>
          <cell r="AD1401" t="str">
            <v>NA908</v>
          </cell>
          <cell r="AE1401" t="b">
            <v>0</v>
          </cell>
          <cell r="AG1401" t="str">
            <v/>
          </cell>
          <cell r="AH1401" t="str">
            <v>NA908</v>
          </cell>
        </row>
        <row r="1402">
          <cell r="B1402" t="str">
            <v>JC211</v>
          </cell>
          <cell r="C1402" t="str">
            <v>John</v>
          </cell>
          <cell r="D1402" t="str">
            <v>Conrad</v>
          </cell>
          <cell r="E1402" t="str">
            <v>LSE</v>
          </cell>
          <cell r="F1402" t="str">
            <v>LSE</v>
          </cell>
          <cell r="G1402" t="str">
            <v>Male</v>
          </cell>
          <cell r="H1402" t="str">
            <v>N</v>
          </cell>
          <cell r="I1402" t="str">
            <v>Student</v>
          </cell>
          <cell r="J1402">
            <v>0</v>
          </cell>
          <cell r="K1402" t="str">
            <v/>
          </cell>
          <cell r="L1402" t="str">
            <v>N</v>
          </cell>
          <cell r="M1402">
            <v>0</v>
          </cell>
          <cell r="N1402" t="str">
            <v/>
          </cell>
          <cell r="O1402" t="str">
            <v>N</v>
          </cell>
          <cell r="P1402">
            <v>0</v>
          </cell>
          <cell r="Q1402" t="str">
            <v/>
          </cell>
          <cell r="R1402" t="str">
            <v>N</v>
          </cell>
          <cell r="S1402">
            <v>0</v>
          </cell>
          <cell r="T1402" t="str">
            <v/>
          </cell>
          <cell r="U1402" t="str">
            <v>N</v>
          </cell>
          <cell r="V1402">
            <v>0</v>
          </cell>
          <cell r="W1402" t="str">
            <v/>
          </cell>
          <cell r="X1402" t="str">
            <v>N</v>
          </cell>
          <cell r="Y1402">
            <v>0</v>
          </cell>
          <cell r="Z1402">
            <v>0</v>
          </cell>
          <cell r="AA1402">
            <v>0</v>
          </cell>
          <cell r="AB1402">
            <v>115</v>
          </cell>
          <cell r="AC1402">
            <v>919</v>
          </cell>
          <cell r="AD1402" t="str">
            <v>JC211</v>
          </cell>
          <cell r="AE1402" t="b">
            <v>0</v>
          </cell>
          <cell r="AG1402" t="str">
            <v/>
          </cell>
          <cell r="AH1402" t="str">
            <v>JC211</v>
          </cell>
        </row>
        <row r="1403">
          <cell r="B1403" t="str">
            <v>GD887</v>
          </cell>
          <cell r="C1403" t="str">
            <v>Gam</v>
          </cell>
          <cell r="D1403" t="str">
            <v>Dumbutshena</v>
          </cell>
          <cell r="E1403" t="str">
            <v>Brunel</v>
          </cell>
          <cell r="F1403" t="str">
            <v>Brunel</v>
          </cell>
          <cell r="G1403" t="str">
            <v>Male</v>
          </cell>
          <cell r="H1403" t="str">
            <v>N</v>
          </cell>
          <cell r="I1403" t="str">
            <v>Student</v>
          </cell>
          <cell r="J1403">
            <v>0</v>
          </cell>
          <cell r="K1403" t="str">
            <v/>
          </cell>
          <cell r="L1403" t="str">
            <v>N</v>
          </cell>
          <cell r="M1403">
            <v>0</v>
          </cell>
          <cell r="N1403" t="str">
            <v/>
          </cell>
          <cell r="O1403" t="str">
            <v>N</v>
          </cell>
          <cell r="P1403">
            <v>0</v>
          </cell>
          <cell r="Q1403" t="str">
            <v/>
          </cell>
          <cell r="R1403" t="str">
            <v>N</v>
          </cell>
          <cell r="S1403">
            <v>0</v>
          </cell>
          <cell r="T1403" t="str">
            <v/>
          </cell>
          <cell r="U1403" t="str">
            <v>N</v>
          </cell>
          <cell r="V1403">
            <v>0</v>
          </cell>
          <cell r="W1403" t="str">
            <v/>
          </cell>
          <cell r="X1403" t="str">
            <v>N</v>
          </cell>
          <cell r="Y1403">
            <v>0</v>
          </cell>
          <cell r="Z1403">
            <v>0</v>
          </cell>
          <cell r="AA1403">
            <v>0</v>
          </cell>
          <cell r="AB1403">
            <v>115</v>
          </cell>
          <cell r="AC1403">
            <v>920</v>
          </cell>
          <cell r="AD1403" t="str">
            <v>GD887</v>
          </cell>
          <cell r="AE1403" t="b">
            <v>0</v>
          </cell>
          <cell r="AG1403" t="str">
            <v/>
          </cell>
          <cell r="AH1403" t="str">
            <v>GD887</v>
          </cell>
        </row>
        <row r="1404">
          <cell r="B1404" t="str">
            <v>CM263</v>
          </cell>
          <cell r="C1404" t="str">
            <v>Cathan</v>
          </cell>
          <cell r="D1404" t="str">
            <v>Marcell</v>
          </cell>
          <cell r="E1404" t="str">
            <v>Brunel</v>
          </cell>
          <cell r="F1404" t="str">
            <v>Brunel</v>
          </cell>
          <cell r="G1404" t="str">
            <v>Male</v>
          </cell>
          <cell r="H1404" t="str">
            <v>N</v>
          </cell>
          <cell r="I1404" t="str">
            <v>Student</v>
          </cell>
          <cell r="J1404">
            <v>0</v>
          </cell>
          <cell r="K1404" t="str">
            <v/>
          </cell>
          <cell r="L1404" t="str">
            <v>N</v>
          </cell>
          <cell r="M1404">
            <v>0</v>
          </cell>
          <cell r="N1404" t="str">
            <v/>
          </cell>
          <cell r="O1404" t="str">
            <v>N</v>
          </cell>
          <cell r="P1404">
            <v>0</v>
          </cell>
          <cell r="Q1404" t="str">
            <v/>
          </cell>
          <cell r="R1404" t="str">
            <v>N</v>
          </cell>
          <cell r="S1404">
            <v>0</v>
          </cell>
          <cell r="T1404" t="str">
            <v/>
          </cell>
          <cell r="U1404" t="str">
            <v>N</v>
          </cell>
          <cell r="V1404">
            <v>0</v>
          </cell>
          <cell r="W1404" t="str">
            <v/>
          </cell>
          <cell r="X1404" t="str">
            <v>N</v>
          </cell>
          <cell r="Y1404">
            <v>0</v>
          </cell>
          <cell r="Z1404">
            <v>0</v>
          </cell>
          <cell r="AA1404">
            <v>0</v>
          </cell>
          <cell r="AB1404">
            <v>115</v>
          </cell>
          <cell r="AC1404">
            <v>921</v>
          </cell>
          <cell r="AD1404" t="str">
            <v>CM263</v>
          </cell>
          <cell r="AE1404" t="b">
            <v>0</v>
          </cell>
          <cell r="AG1404" t="str">
            <v/>
          </cell>
          <cell r="AH1404" t="str">
            <v>CM263</v>
          </cell>
        </row>
        <row r="1405">
          <cell r="B1405" t="str">
            <v>CN648</v>
          </cell>
          <cell r="C1405" t="str">
            <v>Chika</v>
          </cell>
          <cell r="D1405" t="str">
            <v>Nwaka</v>
          </cell>
          <cell r="E1405" t="str">
            <v>UCL</v>
          </cell>
          <cell r="F1405" t="str">
            <v>UCL</v>
          </cell>
          <cell r="G1405" t="str">
            <v>Female</v>
          </cell>
          <cell r="H1405" t="str">
            <v>N</v>
          </cell>
          <cell r="I1405" t="str">
            <v>Student</v>
          </cell>
          <cell r="J1405">
            <v>0</v>
          </cell>
          <cell r="K1405" t="str">
            <v/>
          </cell>
          <cell r="L1405" t="str">
            <v>N</v>
          </cell>
          <cell r="M1405">
            <v>0</v>
          </cell>
          <cell r="N1405" t="str">
            <v/>
          </cell>
          <cell r="O1405" t="str">
            <v>N</v>
          </cell>
          <cell r="P1405">
            <v>0</v>
          </cell>
          <cell r="Q1405" t="str">
            <v/>
          </cell>
          <cell r="R1405" t="str">
            <v>N</v>
          </cell>
          <cell r="S1405">
            <v>0</v>
          </cell>
          <cell r="T1405" t="str">
            <v/>
          </cell>
          <cell r="U1405" t="str">
            <v>N</v>
          </cell>
          <cell r="V1405">
            <v>0</v>
          </cell>
          <cell r="W1405" t="str">
            <v/>
          </cell>
          <cell r="X1405" t="str">
            <v>N</v>
          </cell>
          <cell r="Y1405">
            <v>0</v>
          </cell>
          <cell r="Z1405">
            <v>0</v>
          </cell>
          <cell r="AA1405" t="b">
            <v>0</v>
          </cell>
          <cell r="AB1405" t="str">
            <v/>
          </cell>
          <cell r="AC1405" t="str">
            <v/>
          </cell>
          <cell r="AD1405" t="str">
            <v>CN648</v>
          </cell>
          <cell r="AE1405">
            <v>0</v>
          </cell>
          <cell r="AG1405">
            <v>691</v>
          </cell>
          <cell r="AH1405" t="str">
            <v>CN648</v>
          </cell>
        </row>
        <row r="1406">
          <cell r="B1406" t="str">
            <v>IE968</v>
          </cell>
          <cell r="C1406" t="str">
            <v>Ian</v>
          </cell>
          <cell r="D1406" t="str">
            <v>Ellwood</v>
          </cell>
          <cell r="E1406">
            <v>0</v>
          </cell>
          <cell r="F1406" t="str">
            <v>Guest</v>
          </cell>
          <cell r="G1406" t="str">
            <v>Male</v>
          </cell>
          <cell r="H1406" t="str">
            <v>N</v>
          </cell>
          <cell r="I1406" t="str">
            <v>Guest</v>
          </cell>
          <cell r="J1406">
            <v>0</v>
          </cell>
          <cell r="K1406" t="str">
            <v/>
          </cell>
          <cell r="L1406" t="str">
            <v>N</v>
          </cell>
          <cell r="M1406">
            <v>0</v>
          </cell>
          <cell r="N1406" t="str">
            <v/>
          </cell>
          <cell r="O1406" t="str">
            <v>N</v>
          </cell>
          <cell r="P1406">
            <v>0</v>
          </cell>
          <cell r="Q1406" t="str">
            <v/>
          </cell>
          <cell r="R1406" t="str">
            <v>N</v>
          </cell>
          <cell r="S1406">
            <v>0</v>
          </cell>
          <cell r="T1406" t="str">
            <v/>
          </cell>
          <cell r="U1406" t="str">
            <v>N</v>
          </cell>
          <cell r="V1406">
            <v>0</v>
          </cell>
          <cell r="W1406" t="str">
            <v/>
          </cell>
          <cell r="X1406" t="str">
            <v>N</v>
          </cell>
          <cell r="Y1406">
            <v>0</v>
          </cell>
          <cell r="Z1406">
            <v>0</v>
          </cell>
          <cell r="AA1406">
            <v>0</v>
          </cell>
          <cell r="AB1406">
            <v>115</v>
          </cell>
          <cell r="AC1406">
            <v>922</v>
          </cell>
          <cell r="AD1406" t="str">
            <v>IE968</v>
          </cell>
          <cell r="AE1406" t="b">
            <v>0</v>
          </cell>
          <cell r="AG1406" t="str">
            <v/>
          </cell>
          <cell r="AH1406" t="str">
            <v>IE968</v>
          </cell>
        </row>
        <row r="1407">
          <cell r="B1407" t="str">
            <v>LC245</v>
          </cell>
          <cell r="C1407" t="str">
            <v>LONG HIM</v>
          </cell>
          <cell r="D1407" t="str">
            <v>CHAN</v>
          </cell>
          <cell r="E1407" t="str">
            <v>Brunel</v>
          </cell>
          <cell r="F1407" t="str">
            <v>Brunel</v>
          </cell>
          <cell r="G1407" t="str">
            <v>Male</v>
          </cell>
          <cell r="H1407" t="str">
            <v>N</v>
          </cell>
          <cell r="I1407" t="str">
            <v>Student</v>
          </cell>
          <cell r="J1407">
            <v>0</v>
          </cell>
          <cell r="K1407" t="str">
            <v/>
          </cell>
          <cell r="L1407" t="str">
            <v>N</v>
          </cell>
          <cell r="M1407">
            <v>0</v>
          </cell>
          <cell r="N1407" t="str">
            <v/>
          </cell>
          <cell r="O1407" t="str">
            <v>N</v>
          </cell>
          <cell r="P1407">
            <v>0</v>
          </cell>
          <cell r="Q1407" t="str">
            <v/>
          </cell>
          <cell r="R1407" t="str">
            <v>N</v>
          </cell>
          <cell r="S1407">
            <v>0</v>
          </cell>
          <cell r="T1407" t="str">
            <v/>
          </cell>
          <cell r="U1407" t="str">
            <v>N</v>
          </cell>
          <cell r="V1407">
            <v>0</v>
          </cell>
          <cell r="W1407" t="str">
            <v/>
          </cell>
          <cell r="X1407" t="str">
            <v>N</v>
          </cell>
          <cell r="Y1407">
            <v>0</v>
          </cell>
          <cell r="Z1407">
            <v>0</v>
          </cell>
          <cell r="AA1407">
            <v>0</v>
          </cell>
          <cell r="AB1407">
            <v>115</v>
          </cell>
          <cell r="AC1407">
            <v>923</v>
          </cell>
          <cell r="AD1407" t="str">
            <v>LC245</v>
          </cell>
          <cell r="AE1407" t="b">
            <v>0</v>
          </cell>
          <cell r="AG1407" t="str">
            <v/>
          </cell>
          <cell r="AH1407" t="str">
            <v>LC245</v>
          </cell>
        </row>
        <row r="1408">
          <cell r="B1408" t="str">
            <v>MY927</v>
          </cell>
          <cell r="C1408" t="str">
            <v>Miriam</v>
          </cell>
          <cell r="D1408" t="str">
            <v>Yeo</v>
          </cell>
          <cell r="E1408" t="str">
            <v>UCL</v>
          </cell>
          <cell r="F1408" t="str">
            <v>UCL</v>
          </cell>
          <cell r="G1408" t="str">
            <v>Female</v>
          </cell>
          <cell r="H1408" t="str">
            <v>N</v>
          </cell>
          <cell r="I1408" t="str">
            <v>Student</v>
          </cell>
          <cell r="J1408">
            <v>0</v>
          </cell>
          <cell r="K1408" t="str">
            <v/>
          </cell>
          <cell r="L1408" t="str">
            <v>N</v>
          </cell>
          <cell r="M1408">
            <v>0</v>
          </cell>
          <cell r="N1408" t="str">
            <v/>
          </cell>
          <cell r="O1408" t="str">
            <v>N</v>
          </cell>
          <cell r="P1408">
            <v>0</v>
          </cell>
          <cell r="Q1408" t="str">
            <v/>
          </cell>
          <cell r="R1408" t="str">
            <v>N</v>
          </cell>
          <cell r="S1408">
            <v>0</v>
          </cell>
          <cell r="T1408" t="str">
            <v/>
          </cell>
          <cell r="U1408" t="str">
            <v>N</v>
          </cell>
          <cell r="V1408">
            <v>0</v>
          </cell>
          <cell r="W1408" t="str">
            <v/>
          </cell>
          <cell r="X1408" t="str">
            <v>N</v>
          </cell>
          <cell r="Y1408">
            <v>0</v>
          </cell>
          <cell r="Z1408">
            <v>0</v>
          </cell>
          <cell r="AA1408" t="b">
            <v>0</v>
          </cell>
          <cell r="AB1408" t="str">
            <v/>
          </cell>
          <cell r="AC1408" t="str">
            <v/>
          </cell>
          <cell r="AD1408" t="str">
            <v>MY927</v>
          </cell>
          <cell r="AE1408">
            <v>0</v>
          </cell>
          <cell r="AG1408">
            <v>692</v>
          </cell>
          <cell r="AH1408" t="str">
            <v>MY927</v>
          </cell>
        </row>
        <row r="1409">
          <cell r="B1409" t="str">
            <v>JO667</v>
          </cell>
          <cell r="C1409" t="str">
            <v>Jasmine </v>
          </cell>
          <cell r="D1409" t="str">
            <v>Okoye</v>
          </cell>
          <cell r="E1409" t="str">
            <v>UCL</v>
          </cell>
          <cell r="F1409" t="str">
            <v>UCL</v>
          </cell>
          <cell r="G1409" t="str">
            <v>Female</v>
          </cell>
          <cell r="H1409" t="str">
            <v>N</v>
          </cell>
          <cell r="I1409" t="str">
            <v>Student</v>
          </cell>
          <cell r="J1409">
            <v>0</v>
          </cell>
          <cell r="K1409" t="str">
            <v/>
          </cell>
          <cell r="L1409" t="str">
            <v>N</v>
          </cell>
          <cell r="M1409">
            <v>0</v>
          </cell>
          <cell r="N1409" t="str">
            <v/>
          </cell>
          <cell r="O1409" t="str">
            <v>N</v>
          </cell>
          <cell r="P1409">
            <v>0</v>
          </cell>
          <cell r="Q1409" t="str">
            <v/>
          </cell>
          <cell r="R1409" t="str">
            <v>N</v>
          </cell>
          <cell r="S1409">
            <v>0</v>
          </cell>
          <cell r="T1409" t="str">
            <v/>
          </cell>
          <cell r="U1409" t="str">
            <v>N</v>
          </cell>
          <cell r="V1409">
            <v>0</v>
          </cell>
          <cell r="W1409" t="str">
            <v/>
          </cell>
          <cell r="X1409" t="str">
            <v>N</v>
          </cell>
          <cell r="Y1409">
            <v>0</v>
          </cell>
          <cell r="Z1409">
            <v>0</v>
          </cell>
          <cell r="AA1409" t="b">
            <v>0</v>
          </cell>
          <cell r="AB1409" t="str">
            <v/>
          </cell>
          <cell r="AC1409" t="str">
            <v/>
          </cell>
          <cell r="AD1409" t="str">
            <v>JO667</v>
          </cell>
          <cell r="AE1409">
            <v>0</v>
          </cell>
          <cell r="AG1409">
            <v>693</v>
          </cell>
          <cell r="AH1409" t="str">
            <v>JO667</v>
          </cell>
        </row>
        <row r="1410">
          <cell r="B1410" t="str">
            <v>IS334</v>
          </cell>
          <cell r="C1410" t="str">
            <v>Ishmael</v>
          </cell>
          <cell r="D1410" t="str">
            <v>Smith-John</v>
          </cell>
          <cell r="E1410">
            <v>0</v>
          </cell>
          <cell r="F1410" t="str">
            <v>Guest</v>
          </cell>
          <cell r="G1410" t="str">
            <v>Male</v>
          </cell>
          <cell r="H1410" t="str">
            <v>N</v>
          </cell>
          <cell r="I1410" t="str">
            <v>Guest</v>
          </cell>
          <cell r="J1410">
            <v>0</v>
          </cell>
          <cell r="K1410" t="str">
            <v/>
          </cell>
          <cell r="L1410" t="str">
            <v>N</v>
          </cell>
          <cell r="M1410">
            <v>0</v>
          </cell>
          <cell r="N1410" t="str">
            <v/>
          </cell>
          <cell r="O1410" t="str">
            <v>N</v>
          </cell>
          <cell r="P1410">
            <v>0</v>
          </cell>
          <cell r="Q1410" t="str">
            <v/>
          </cell>
          <cell r="R1410" t="str">
            <v>N</v>
          </cell>
          <cell r="S1410">
            <v>0</v>
          </cell>
          <cell r="T1410" t="str">
            <v/>
          </cell>
          <cell r="U1410" t="str">
            <v>N</v>
          </cell>
          <cell r="V1410">
            <v>0</v>
          </cell>
          <cell r="W1410" t="str">
            <v/>
          </cell>
          <cell r="X1410" t="str">
            <v>N</v>
          </cell>
          <cell r="Y1410">
            <v>0</v>
          </cell>
          <cell r="Z1410">
            <v>0</v>
          </cell>
          <cell r="AA1410">
            <v>0</v>
          </cell>
          <cell r="AB1410">
            <v>115</v>
          </cell>
          <cell r="AC1410">
            <v>924</v>
          </cell>
          <cell r="AD1410" t="str">
            <v>IS334</v>
          </cell>
          <cell r="AE1410" t="b">
            <v>0</v>
          </cell>
          <cell r="AG1410" t="str">
            <v/>
          </cell>
          <cell r="AH1410" t="str">
            <v>IS334</v>
          </cell>
        </row>
        <row r="1411">
          <cell r="B1411" t="str">
            <v>WG177</v>
          </cell>
          <cell r="C1411" t="str">
            <v>William</v>
          </cell>
          <cell r="D1411" t="str">
            <v>Gage</v>
          </cell>
          <cell r="E1411" t="str">
            <v>RHUL</v>
          </cell>
          <cell r="F1411" t="str">
            <v>RHUL</v>
          </cell>
          <cell r="G1411" t="str">
            <v>Male</v>
          </cell>
          <cell r="H1411" t="str">
            <v>N</v>
          </cell>
          <cell r="I1411" t="str">
            <v>Student</v>
          </cell>
          <cell r="J1411">
            <v>0</v>
          </cell>
          <cell r="K1411" t="str">
            <v/>
          </cell>
          <cell r="L1411" t="str">
            <v>N</v>
          </cell>
          <cell r="M1411">
            <v>0</v>
          </cell>
          <cell r="N1411" t="str">
            <v/>
          </cell>
          <cell r="O1411" t="str">
            <v>N</v>
          </cell>
          <cell r="P1411">
            <v>0</v>
          </cell>
          <cell r="Q1411" t="str">
            <v/>
          </cell>
          <cell r="R1411" t="str">
            <v>N</v>
          </cell>
          <cell r="S1411">
            <v>0</v>
          </cell>
          <cell r="T1411" t="str">
            <v/>
          </cell>
          <cell r="U1411" t="str">
            <v>N</v>
          </cell>
          <cell r="V1411">
            <v>0</v>
          </cell>
          <cell r="W1411" t="str">
            <v/>
          </cell>
          <cell r="X1411" t="str">
            <v>N</v>
          </cell>
          <cell r="Y1411">
            <v>0</v>
          </cell>
          <cell r="Z1411">
            <v>0</v>
          </cell>
          <cell r="AA1411">
            <v>0</v>
          </cell>
          <cell r="AB1411">
            <v>115</v>
          </cell>
          <cell r="AC1411">
            <v>925</v>
          </cell>
          <cell r="AD1411" t="str">
            <v>WG177</v>
          </cell>
          <cell r="AE1411" t="b">
            <v>0</v>
          </cell>
          <cell r="AG1411" t="str">
            <v/>
          </cell>
          <cell r="AH1411" t="str">
            <v>WG177</v>
          </cell>
        </row>
        <row r="1412">
          <cell r="B1412" t="str">
            <v>KW316</v>
          </cell>
          <cell r="C1412" t="str">
            <v>Kyra</v>
          </cell>
          <cell r="D1412" t="str">
            <v>White</v>
          </cell>
          <cell r="E1412" t="str">
            <v>Brunel</v>
          </cell>
          <cell r="F1412" t="str">
            <v>Brunel</v>
          </cell>
          <cell r="G1412" t="str">
            <v>Female</v>
          </cell>
          <cell r="H1412" t="str">
            <v>N</v>
          </cell>
          <cell r="I1412" t="str">
            <v>Student</v>
          </cell>
          <cell r="J1412">
            <v>0</v>
          </cell>
          <cell r="K1412" t="str">
            <v/>
          </cell>
          <cell r="L1412" t="str">
            <v>N</v>
          </cell>
          <cell r="M1412">
            <v>0</v>
          </cell>
          <cell r="N1412" t="str">
            <v/>
          </cell>
          <cell r="O1412" t="str">
            <v>N</v>
          </cell>
          <cell r="P1412">
            <v>0</v>
          </cell>
          <cell r="Q1412" t="str">
            <v/>
          </cell>
          <cell r="R1412" t="str">
            <v>N</v>
          </cell>
          <cell r="S1412">
            <v>0</v>
          </cell>
          <cell r="T1412" t="str">
            <v/>
          </cell>
          <cell r="U1412" t="str">
            <v>N</v>
          </cell>
          <cell r="V1412">
            <v>0</v>
          </cell>
          <cell r="W1412" t="str">
            <v/>
          </cell>
          <cell r="X1412" t="str">
            <v>N</v>
          </cell>
          <cell r="Y1412">
            <v>0</v>
          </cell>
          <cell r="Z1412">
            <v>0</v>
          </cell>
          <cell r="AA1412" t="b">
            <v>0</v>
          </cell>
          <cell r="AB1412" t="str">
            <v/>
          </cell>
          <cell r="AC1412" t="str">
            <v/>
          </cell>
          <cell r="AD1412" t="str">
            <v>KW316</v>
          </cell>
          <cell r="AE1412">
            <v>0</v>
          </cell>
          <cell r="AG1412">
            <v>694</v>
          </cell>
          <cell r="AH1412" t="str">
            <v>KW316</v>
          </cell>
        </row>
        <row r="1413">
          <cell r="B1413" t="str">
            <v>JW865</v>
          </cell>
          <cell r="C1413" t="str">
            <v>James</v>
          </cell>
          <cell r="D1413" t="str">
            <v>Weller</v>
          </cell>
          <cell r="E1413" t="str">
            <v>Imperial</v>
          </cell>
          <cell r="F1413" t="str">
            <v>Imperial</v>
          </cell>
          <cell r="G1413" t="str">
            <v>Male</v>
          </cell>
          <cell r="H1413" t="str">
            <v>N</v>
          </cell>
          <cell r="I1413" t="str">
            <v>Student</v>
          </cell>
          <cell r="J1413">
            <v>0</v>
          </cell>
          <cell r="K1413" t="str">
            <v/>
          </cell>
          <cell r="L1413" t="str">
            <v>N</v>
          </cell>
          <cell r="M1413">
            <v>0</v>
          </cell>
          <cell r="N1413" t="str">
            <v/>
          </cell>
          <cell r="O1413" t="str">
            <v>N</v>
          </cell>
          <cell r="P1413">
            <v>0</v>
          </cell>
          <cell r="Q1413" t="str">
            <v/>
          </cell>
          <cell r="R1413" t="str">
            <v>N</v>
          </cell>
          <cell r="S1413">
            <v>0</v>
          </cell>
          <cell r="T1413" t="str">
            <v/>
          </cell>
          <cell r="U1413" t="str">
            <v>N</v>
          </cell>
          <cell r="V1413">
            <v>0</v>
          </cell>
          <cell r="W1413" t="str">
            <v/>
          </cell>
          <cell r="X1413" t="str">
            <v>N</v>
          </cell>
          <cell r="Y1413">
            <v>0</v>
          </cell>
          <cell r="Z1413">
            <v>0</v>
          </cell>
          <cell r="AA1413">
            <v>0</v>
          </cell>
          <cell r="AB1413">
            <v>115</v>
          </cell>
          <cell r="AC1413">
            <v>926</v>
          </cell>
          <cell r="AD1413" t="str">
            <v>JW865</v>
          </cell>
          <cell r="AE1413" t="b">
            <v>0</v>
          </cell>
          <cell r="AG1413" t="str">
            <v/>
          </cell>
          <cell r="AH1413" t="str">
            <v>JW865</v>
          </cell>
        </row>
        <row r="1414">
          <cell r="B1414" t="str">
            <v>CL545</v>
          </cell>
          <cell r="C1414" t="str">
            <v>Callum</v>
          </cell>
          <cell r="D1414" t="str">
            <v>Lepley</v>
          </cell>
          <cell r="E1414" t="str">
            <v>RHUL</v>
          </cell>
          <cell r="F1414" t="str">
            <v>RHUL</v>
          </cell>
          <cell r="G1414" t="str">
            <v>Male</v>
          </cell>
          <cell r="H1414" t="str">
            <v>N</v>
          </cell>
          <cell r="I1414" t="str">
            <v>Student</v>
          </cell>
          <cell r="J1414">
            <v>0</v>
          </cell>
          <cell r="K1414" t="str">
            <v/>
          </cell>
          <cell r="L1414" t="str">
            <v>N</v>
          </cell>
          <cell r="M1414">
            <v>0</v>
          </cell>
          <cell r="N1414" t="str">
            <v/>
          </cell>
          <cell r="O1414" t="str">
            <v>N</v>
          </cell>
          <cell r="P1414">
            <v>0</v>
          </cell>
          <cell r="Q1414" t="str">
            <v/>
          </cell>
          <cell r="R1414" t="str">
            <v>N</v>
          </cell>
          <cell r="S1414">
            <v>0</v>
          </cell>
          <cell r="T1414" t="str">
            <v/>
          </cell>
          <cell r="U1414" t="str">
            <v>N</v>
          </cell>
          <cell r="V1414">
            <v>0</v>
          </cell>
          <cell r="W1414" t="str">
            <v/>
          </cell>
          <cell r="X1414" t="str">
            <v>N</v>
          </cell>
          <cell r="Y1414">
            <v>0</v>
          </cell>
          <cell r="Z1414">
            <v>0</v>
          </cell>
          <cell r="AA1414">
            <v>0</v>
          </cell>
          <cell r="AB1414">
            <v>115</v>
          </cell>
          <cell r="AC1414">
            <v>927</v>
          </cell>
          <cell r="AD1414" t="str">
            <v>CL545</v>
          </cell>
          <cell r="AE1414" t="b">
            <v>0</v>
          </cell>
          <cell r="AG1414" t="str">
            <v/>
          </cell>
          <cell r="AH1414" t="str">
            <v>CL545</v>
          </cell>
        </row>
        <row r="1415">
          <cell r="B1415" t="str">
            <v>EL630</v>
          </cell>
          <cell r="C1415" t="str">
            <v>Elijah</v>
          </cell>
          <cell r="D1415" t="str">
            <v>Lyle-Vidal</v>
          </cell>
          <cell r="E1415">
            <v>0</v>
          </cell>
          <cell r="F1415" t="str">
            <v>Guest</v>
          </cell>
          <cell r="G1415" t="str">
            <v>Male</v>
          </cell>
          <cell r="H1415" t="str">
            <v>N</v>
          </cell>
          <cell r="I1415" t="str">
            <v>Guest</v>
          </cell>
          <cell r="J1415">
            <v>0</v>
          </cell>
          <cell r="K1415" t="str">
            <v/>
          </cell>
          <cell r="L1415" t="str">
            <v>N</v>
          </cell>
          <cell r="M1415">
            <v>0</v>
          </cell>
          <cell r="N1415" t="str">
            <v/>
          </cell>
          <cell r="O1415" t="str">
            <v>N</v>
          </cell>
          <cell r="P1415">
            <v>0</v>
          </cell>
          <cell r="Q1415" t="str">
            <v/>
          </cell>
          <cell r="R1415" t="str">
            <v>N</v>
          </cell>
          <cell r="S1415">
            <v>0</v>
          </cell>
          <cell r="T1415" t="str">
            <v/>
          </cell>
          <cell r="U1415" t="str">
            <v>N</v>
          </cell>
          <cell r="V1415">
            <v>0</v>
          </cell>
          <cell r="W1415" t="str">
            <v/>
          </cell>
          <cell r="X1415" t="str">
            <v>N</v>
          </cell>
          <cell r="Y1415">
            <v>0</v>
          </cell>
          <cell r="Z1415">
            <v>0</v>
          </cell>
          <cell r="AA1415">
            <v>0</v>
          </cell>
          <cell r="AB1415">
            <v>115</v>
          </cell>
          <cell r="AC1415">
            <v>928</v>
          </cell>
          <cell r="AD1415" t="str">
            <v>EL630</v>
          </cell>
          <cell r="AE1415" t="b">
            <v>0</v>
          </cell>
          <cell r="AG1415" t="str">
            <v/>
          </cell>
          <cell r="AH1415" t="str">
            <v>EL630</v>
          </cell>
        </row>
        <row r="1416">
          <cell r="B1416" t="str">
            <v>MM766</v>
          </cell>
          <cell r="C1416" t="str">
            <v>Max</v>
          </cell>
          <cell r="D1416" t="str">
            <v>Mondelli </v>
          </cell>
          <cell r="E1416">
            <v>0</v>
          </cell>
          <cell r="F1416" t="str">
            <v>Guest</v>
          </cell>
          <cell r="G1416" t="str">
            <v>Male</v>
          </cell>
          <cell r="H1416" t="str">
            <v>N</v>
          </cell>
          <cell r="I1416" t="str">
            <v>Guest</v>
          </cell>
          <cell r="J1416">
            <v>0</v>
          </cell>
          <cell r="K1416" t="str">
            <v/>
          </cell>
          <cell r="L1416" t="str">
            <v>N</v>
          </cell>
          <cell r="M1416">
            <v>0</v>
          </cell>
          <cell r="N1416" t="str">
            <v/>
          </cell>
          <cell r="O1416" t="str">
            <v>N</v>
          </cell>
          <cell r="P1416">
            <v>0</v>
          </cell>
          <cell r="Q1416" t="str">
            <v/>
          </cell>
          <cell r="R1416" t="str">
            <v>N</v>
          </cell>
          <cell r="S1416">
            <v>0</v>
          </cell>
          <cell r="T1416" t="str">
            <v/>
          </cell>
          <cell r="U1416" t="str">
            <v>N</v>
          </cell>
          <cell r="V1416">
            <v>0</v>
          </cell>
          <cell r="W1416" t="str">
            <v/>
          </cell>
          <cell r="X1416" t="str">
            <v>N</v>
          </cell>
          <cell r="Y1416">
            <v>0</v>
          </cell>
          <cell r="Z1416">
            <v>0</v>
          </cell>
          <cell r="AA1416">
            <v>0</v>
          </cell>
          <cell r="AB1416">
            <v>115</v>
          </cell>
          <cell r="AC1416">
            <v>929</v>
          </cell>
          <cell r="AD1416" t="str">
            <v>MM766</v>
          </cell>
          <cell r="AE1416" t="b">
            <v>0</v>
          </cell>
          <cell r="AG1416" t="str">
            <v/>
          </cell>
          <cell r="AH1416" t="str">
            <v>MM766</v>
          </cell>
        </row>
        <row r="1417">
          <cell r="B1417" t="str">
            <v>AW835</v>
          </cell>
          <cell r="C1417" t="str">
            <v>Amy</v>
          </cell>
          <cell r="D1417" t="str">
            <v>Wright</v>
          </cell>
          <cell r="E1417" t="str">
            <v>St Georges</v>
          </cell>
          <cell r="F1417" t="str">
            <v>St George's</v>
          </cell>
          <cell r="G1417" t="str">
            <v>Female</v>
          </cell>
          <cell r="H1417" t="str">
            <v>Y</v>
          </cell>
          <cell r="I1417" t="str">
            <v>Student</v>
          </cell>
          <cell r="J1417">
            <v>0</v>
          </cell>
          <cell r="K1417" t="str">
            <v/>
          </cell>
          <cell r="L1417" t="str">
            <v>N</v>
          </cell>
          <cell r="M1417">
            <v>0</v>
          </cell>
          <cell r="N1417" t="str">
            <v/>
          </cell>
          <cell r="O1417" t="str">
            <v>N</v>
          </cell>
          <cell r="P1417">
            <v>0</v>
          </cell>
          <cell r="Q1417" t="str">
            <v/>
          </cell>
          <cell r="R1417" t="str">
            <v>N</v>
          </cell>
          <cell r="S1417">
            <v>0</v>
          </cell>
          <cell r="T1417" t="str">
            <v/>
          </cell>
          <cell r="U1417" t="str">
            <v>N</v>
          </cell>
          <cell r="V1417">
            <v>0</v>
          </cell>
          <cell r="W1417" t="str">
            <v/>
          </cell>
          <cell r="X1417" t="str">
            <v>N</v>
          </cell>
          <cell r="Y1417">
            <v>0</v>
          </cell>
          <cell r="Z1417">
            <v>0</v>
          </cell>
          <cell r="AA1417" t="b">
            <v>0</v>
          </cell>
          <cell r="AB1417" t="str">
            <v/>
          </cell>
          <cell r="AC1417" t="str">
            <v/>
          </cell>
          <cell r="AD1417" t="str">
            <v>AW835</v>
          </cell>
          <cell r="AE1417">
            <v>0</v>
          </cell>
          <cell r="AG1417">
            <v>695</v>
          </cell>
          <cell r="AH1417" t="str">
            <v>AW835</v>
          </cell>
        </row>
        <row r="1418">
          <cell r="B1418" t="str">
            <v>CF457</v>
          </cell>
          <cell r="C1418" t="str">
            <v>Chris </v>
          </cell>
          <cell r="D1418" t="str">
            <v>Florides</v>
          </cell>
          <cell r="E1418" t="str">
            <v>Brunel</v>
          </cell>
          <cell r="F1418" t="str">
            <v>Brunel</v>
          </cell>
          <cell r="G1418" t="str">
            <v>Male</v>
          </cell>
          <cell r="H1418" t="str">
            <v>N</v>
          </cell>
          <cell r="I1418" t="str">
            <v>Student</v>
          </cell>
          <cell r="J1418">
            <v>0</v>
          </cell>
          <cell r="K1418" t="str">
            <v/>
          </cell>
          <cell r="L1418" t="str">
            <v>N</v>
          </cell>
          <cell r="M1418">
            <v>0</v>
          </cell>
          <cell r="N1418" t="str">
            <v/>
          </cell>
          <cell r="O1418" t="str">
            <v>N</v>
          </cell>
          <cell r="P1418">
            <v>0</v>
          </cell>
          <cell r="Q1418" t="str">
            <v/>
          </cell>
          <cell r="R1418" t="str">
            <v>N</v>
          </cell>
          <cell r="S1418">
            <v>0</v>
          </cell>
          <cell r="T1418" t="str">
            <v/>
          </cell>
          <cell r="U1418" t="str">
            <v>N</v>
          </cell>
          <cell r="V1418">
            <v>0</v>
          </cell>
          <cell r="W1418" t="str">
            <v/>
          </cell>
          <cell r="X1418" t="str">
            <v>N</v>
          </cell>
          <cell r="Y1418">
            <v>0</v>
          </cell>
          <cell r="Z1418">
            <v>0</v>
          </cell>
          <cell r="AA1418">
            <v>0</v>
          </cell>
          <cell r="AB1418">
            <v>115</v>
          </cell>
          <cell r="AC1418">
            <v>930</v>
          </cell>
          <cell r="AD1418" t="str">
            <v>CF457</v>
          </cell>
          <cell r="AE1418" t="b">
            <v>0</v>
          </cell>
          <cell r="AG1418" t="str">
            <v/>
          </cell>
          <cell r="AH1418" t="str">
            <v>CF457</v>
          </cell>
        </row>
        <row r="1419">
          <cell r="B1419" t="str">
            <v>GH410</v>
          </cell>
          <cell r="C1419" t="str">
            <v>Gareth</v>
          </cell>
          <cell r="D1419" t="str">
            <v>Holden</v>
          </cell>
          <cell r="E1419">
            <v>0</v>
          </cell>
          <cell r="F1419" t="str">
            <v>Guest</v>
          </cell>
          <cell r="G1419" t="str">
            <v>Male</v>
          </cell>
          <cell r="H1419" t="str">
            <v>N</v>
          </cell>
          <cell r="I1419" t="str">
            <v>Guest</v>
          </cell>
          <cell r="J1419">
            <v>0</v>
          </cell>
          <cell r="K1419" t="str">
            <v/>
          </cell>
          <cell r="L1419" t="str">
            <v>N</v>
          </cell>
          <cell r="M1419">
            <v>0</v>
          </cell>
          <cell r="N1419" t="str">
            <v/>
          </cell>
          <cell r="O1419" t="str">
            <v>N</v>
          </cell>
          <cell r="P1419">
            <v>0</v>
          </cell>
          <cell r="Q1419" t="str">
            <v/>
          </cell>
          <cell r="R1419" t="str">
            <v>N</v>
          </cell>
          <cell r="S1419">
            <v>0</v>
          </cell>
          <cell r="T1419" t="str">
            <v/>
          </cell>
          <cell r="U1419" t="str">
            <v>N</v>
          </cell>
          <cell r="V1419">
            <v>0</v>
          </cell>
          <cell r="W1419" t="str">
            <v/>
          </cell>
          <cell r="X1419" t="str">
            <v>N</v>
          </cell>
          <cell r="Y1419">
            <v>0</v>
          </cell>
          <cell r="Z1419">
            <v>0</v>
          </cell>
          <cell r="AA1419">
            <v>0</v>
          </cell>
          <cell r="AB1419">
            <v>115</v>
          </cell>
          <cell r="AC1419">
            <v>931</v>
          </cell>
          <cell r="AD1419" t="str">
            <v>GH410</v>
          </cell>
          <cell r="AE1419" t="b">
            <v>0</v>
          </cell>
          <cell r="AG1419" t="str">
            <v/>
          </cell>
          <cell r="AH1419" t="str">
            <v>GH410</v>
          </cell>
        </row>
        <row r="1420">
          <cell r="B1420" t="str">
            <v>sh894</v>
          </cell>
          <cell r="C1420" t="str">
            <v>stephen</v>
          </cell>
          <cell r="D1420" t="str">
            <v>hylton</v>
          </cell>
          <cell r="E1420">
            <v>0</v>
          </cell>
          <cell r="F1420" t="str">
            <v>Guest</v>
          </cell>
          <cell r="G1420" t="str">
            <v>Male</v>
          </cell>
          <cell r="H1420" t="str">
            <v>N</v>
          </cell>
          <cell r="I1420" t="str">
            <v>Guest</v>
          </cell>
          <cell r="J1420">
            <v>0</v>
          </cell>
          <cell r="K1420" t="str">
            <v/>
          </cell>
          <cell r="L1420" t="str">
            <v>N</v>
          </cell>
          <cell r="M1420">
            <v>0</v>
          </cell>
          <cell r="N1420" t="str">
            <v/>
          </cell>
          <cell r="O1420" t="str">
            <v>N</v>
          </cell>
          <cell r="P1420">
            <v>0</v>
          </cell>
          <cell r="Q1420" t="str">
            <v/>
          </cell>
          <cell r="R1420" t="str">
            <v>N</v>
          </cell>
          <cell r="S1420">
            <v>0</v>
          </cell>
          <cell r="T1420" t="str">
            <v/>
          </cell>
          <cell r="U1420" t="str">
            <v>N</v>
          </cell>
          <cell r="V1420">
            <v>0</v>
          </cell>
          <cell r="W1420" t="str">
            <v/>
          </cell>
          <cell r="X1420" t="str">
            <v>N</v>
          </cell>
          <cell r="Y1420">
            <v>0</v>
          </cell>
          <cell r="Z1420">
            <v>0</v>
          </cell>
          <cell r="AA1420">
            <v>0</v>
          </cell>
          <cell r="AB1420">
            <v>115</v>
          </cell>
          <cell r="AC1420">
            <v>932</v>
          </cell>
          <cell r="AD1420" t="str">
            <v>sh894</v>
          </cell>
          <cell r="AE1420" t="b">
            <v>0</v>
          </cell>
          <cell r="AG1420" t="str">
            <v/>
          </cell>
          <cell r="AH1420" t="str">
            <v>sh894</v>
          </cell>
        </row>
        <row r="1421">
          <cell r="B1421" t="str">
            <v>SM509</v>
          </cell>
          <cell r="C1421" t="str">
            <v>Sally</v>
          </cell>
          <cell r="D1421" t="str">
            <v>McCarthy</v>
          </cell>
          <cell r="E1421" t="str">
            <v>UCL</v>
          </cell>
          <cell r="F1421" t="str">
            <v>UCL</v>
          </cell>
          <cell r="G1421" t="str">
            <v>Female</v>
          </cell>
          <cell r="H1421" t="str">
            <v>N</v>
          </cell>
          <cell r="I1421" t="str">
            <v>Student</v>
          </cell>
          <cell r="J1421">
            <v>0</v>
          </cell>
          <cell r="K1421" t="str">
            <v/>
          </cell>
          <cell r="L1421" t="str">
            <v>N</v>
          </cell>
          <cell r="M1421">
            <v>0</v>
          </cell>
          <cell r="N1421" t="str">
            <v/>
          </cell>
          <cell r="O1421" t="str">
            <v>N</v>
          </cell>
          <cell r="P1421">
            <v>0</v>
          </cell>
          <cell r="Q1421" t="str">
            <v/>
          </cell>
          <cell r="R1421" t="str">
            <v>N</v>
          </cell>
          <cell r="S1421">
            <v>0</v>
          </cell>
          <cell r="T1421" t="str">
            <v/>
          </cell>
          <cell r="U1421" t="str">
            <v>N</v>
          </cell>
          <cell r="V1421">
            <v>0</v>
          </cell>
          <cell r="W1421" t="str">
            <v/>
          </cell>
          <cell r="X1421" t="str">
            <v>N</v>
          </cell>
          <cell r="Y1421">
            <v>0</v>
          </cell>
          <cell r="Z1421">
            <v>0</v>
          </cell>
          <cell r="AA1421" t="b">
            <v>0</v>
          </cell>
          <cell r="AB1421" t="str">
            <v/>
          </cell>
          <cell r="AC1421" t="str">
            <v/>
          </cell>
          <cell r="AD1421" t="str">
            <v>SM509</v>
          </cell>
          <cell r="AE1421">
            <v>0</v>
          </cell>
          <cell r="AG1421">
            <v>696</v>
          </cell>
          <cell r="AH1421" t="str">
            <v>SM509</v>
          </cell>
        </row>
        <row r="1422">
          <cell r="B1422" t="str">
            <v>ER405</v>
          </cell>
          <cell r="C1422" t="str">
            <v>Elena</v>
          </cell>
          <cell r="D1422" t="str">
            <v>Rubini</v>
          </cell>
          <cell r="E1422" t="str">
            <v>KCL</v>
          </cell>
          <cell r="F1422" t="str">
            <v>King's</v>
          </cell>
          <cell r="G1422" t="str">
            <v>Female</v>
          </cell>
          <cell r="H1422" t="str">
            <v>N</v>
          </cell>
          <cell r="I1422" t="str">
            <v>Student</v>
          </cell>
          <cell r="J1422">
            <v>0</v>
          </cell>
          <cell r="K1422" t="str">
            <v/>
          </cell>
          <cell r="L1422" t="str">
            <v>N</v>
          </cell>
          <cell r="M1422">
            <v>0</v>
          </cell>
          <cell r="N1422" t="str">
            <v/>
          </cell>
          <cell r="O1422" t="str">
            <v>N</v>
          </cell>
          <cell r="P1422">
            <v>0</v>
          </cell>
          <cell r="Q1422" t="str">
            <v/>
          </cell>
          <cell r="R1422" t="str">
            <v>N</v>
          </cell>
          <cell r="S1422">
            <v>0</v>
          </cell>
          <cell r="T1422" t="str">
            <v/>
          </cell>
          <cell r="U1422" t="str">
            <v>N</v>
          </cell>
          <cell r="V1422">
            <v>0</v>
          </cell>
          <cell r="W1422" t="str">
            <v/>
          </cell>
          <cell r="X1422" t="str">
            <v>N</v>
          </cell>
          <cell r="Y1422">
            <v>0</v>
          </cell>
          <cell r="Z1422">
            <v>0</v>
          </cell>
          <cell r="AA1422" t="b">
            <v>0</v>
          </cell>
          <cell r="AB1422" t="str">
            <v/>
          </cell>
          <cell r="AC1422" t="str">
            <v/>
          </cell>
          <cell r="AD1422" t="str">
            <v>ER405</v>
          </cell>
          <cell r="AE1422">
            <v>0</v>
          </cell>
          <cell r="AG1422">
            <v>697</v>
          </cell>
          <cell r="AH1422" t="str">
            <v>ER405</v>
          </cell>
        </row>
        <row r="1423">
          <cell r="B1423" t="str">
            <v>TB461</v>
          </cell>
          <cell r="C1423" t="str">
            <v>Terrence</v>
          </cell>
          <cell r="D1423" t="str">
            <v>Bosman</v>
          </cell>
          <cell r="E1423" t="str">
            <v>UCL</v>
          </cell>
          <cell r="F1423" t="str">
            <v>UCL</v>
          </cell>
          <cell r="G1423" t="str">
            <v>Male</v>
          </cell>
          <cell r="H1423" t="str">
            <v>N</v>
          </cell>
          <cell r="I1423" t="str">
            <v>Student</v>
          </cell>
          <cell r="J1423">
            <v>0</v>
          </cell>
          <cell r="K1423" t="str">
            <v/>
          </cell>
          <cell r="L1423" t="str">
            <v>N</v>
          </cell>
          <cell r="M1423">
            <v>0</v>
          </cell>
          <cell r="N1423" t="str">
            <v/>
          </cell>
          <cell r="O1423" t="str">
            <v>N</v>
          </cell>
          <cell r="P1423">
            <v>0</v>
          </cell>
          <cell r="Q1423" t="str">
            <v/>
          </cell>
          <cell r="R1423" t="str">
            <v>N</v>
          </cell>
          <cell r="S1423">
            <v>0</v>
          </cell>
          <cell r="T1423" t="str">
            <v/>
          </cell>
          <cell r="U1423" t="str">
            <v>N</v>
          </cell>
          <cell r="V1423">
            <v>0</v>
          </cell>
          <cell r="W1423" t="str">
            <v/>
          </cell>
          <cell r="X1423" t="str">
            <v>N</v>
          </cell>
          <cell r="Y1423">
            <v>0</v>
          </cell>
          <cell r="Z1423">
            <v>0</v>
          </cell>
          <cell r="AA1423">
            <v>0</v>
          </cell>
          <cell r="AB1423">
            <v>115</v>
          </cell>
          <cell r="AC1423">
            <v>933</v>
          </cell>
          <cell r="AD1423" t="str">
            <v>TB461</v>
          </cell>
          <cell r="AE1423" t="b">
            <v>0</v>
          </cell>
          <cell r="AG1423" t="str">
            <v/>
          </cell>
          <cell r="AH1423" t="str">
            <v>TB461</v>
          </cell>
        </row>
        <row r="1424">
          <cell r="B1424" t="str">
            <v>ck882</v>
          </cell>
          <cell r="C1424" t="str">
            <v>claudia</v>
          </cell>
          <cell r="D1424" t="str">
            <v>kelsall</v>
          </cell>
          <cell r="E1424" t="str">
            <v>LSE</v>
          </cell>
          <cell r="F1424" t="str">
            <v>LSE</v>
          </cell>
          <cell r="G1424" t="str">
            <v>Female</v>
          </cell>
          <cell r="H1424" t="str">
            <v>N</v>
          </cell>
          <cell r="I1424" t="str">
            <v>Student</v>
          </cell>
          <cell r="J1424">
            <v>0</v>
          </cell>
          <cell r="K1424" t="str">
            <v/>
          </cell>
          <cell r="L1424" t="str">
            <v>N</v>
          </cell>
          <cell r="M1424">
            <v>0</v>
          </cell>
          <cell r="N1424" t="str">
            <v/>
          </cell>
          <cell r="O1424" t="str">
            <v>N</v>
          </cell>
          <cell r="P1424">
            <v>0</v>
          </cell>
          <cell r="Q1424" t="str">
            <v/>
          </cell>
          <cell r="R1424" t="str">
            <v>N</v>
          </cell>
          <cell r="S1424">
            <v>0</v>
          </cell>
          <cell r="T1424" t="str">
            <v/>
          </cell>
          <cell r="U1424" t="str">
            <v>N</v>
          </cell>
          <cell r="V1424">
            <v>0</v>
          </cell>
          <cell r="W1424" t="str">
            <v/>
          </cell>
          <cell r="X1424" t="str">
            <v>N</v>
          </cell>
          <cell r="Y1424">
            <v>0</v>
          </cell>
          <cell r="Z1424">
            <v>0</v>
          </cell>
          <cell r="AA1424" t="b">
            <v>0</v>
          </cell>
          <cell r="AB1424" t="str">
            <v/>
          </cell>
          <cell r="AC1424" t="str">
            <v/>
          </cell>
          <cell r="AD1424" t="str">
            <v>ck882</v>
          </cell>
          <cell r="AE1424">
            <v>0</v>
          </cell>
          <cell r="AG1424">
            <v>698</v>
          </cell>
          <cell r="AH1424" t="str">
            <v>ck882</v>
          </cell>
        </row>
        <row r="1425">
          <cell r="B1425" t="str">
            <v>HS948</v>
          </cell>
          <cell r="C1425" t="str">
            <v>Helena</v>
          </cell>
          <cell r="D1425" t="str">
            <v>Shapton</v>
          </cell>
          <cell r="E1425" t="str">
            <v>Imperial</v>
          </cell>
          <cell r="F1425" t="str">
            <v>Imperial</v>
          </cell>
          <cell r="G1425" t="str">
            <v>Female</v>
          </cell>
          <cell r="H1425" t="str">
            <v>N</v>
          </cell>
          <cell r="I1425" t="str">
            <v>Student</v>
          </cell>
          <cell r="J1425">
            <v>0</v>
          </cell>
          <cell r="K1425" t="str">
            <v/>
          </cell>
          <cell r="L1425" t="str">
            <v>N</v>
          </cell>
          <cell r="M1425">
            <v>0</v>
          </cell>
          <cell r="N1425" t="str">
            <v/>
          </cell>
          <cell r="O1425" t="str">
            <v>N</v>
          </cell>
          <cell r="P1425">
            <v>0</v>
          </cell>
          <cell r="Q1425" t="str">
            <v/>
          </cell>
          <cell r="R1425" t="str">
            <v>N</v>
          </cell>
          <cell r="S1425">
            <v>0</v>
          </cell>
          <cell r="T1425" t="str">
            <v/>
          </cell>
          <cell r="U1425" t="str">
            <v>N</v>
          </cell>
          <cell r="V1425">
            <v>0</v>
          </cell>
          <cell r="W1425" t="str">
            <v/>
          </cell>
          <cell r="X1425" t="str">
            <v>N</v>
          </cell>
          <cell r="Y1425">
            <v>0</v>
          </cell>
          <cell r="Z1425">
            <v>0</v>
          </cell>
          <cell r="AA1425" t="b">
            <v>0</v>
          </cell>
          <cell r="AB1425" t="str">
            <v/>
          </cell>
          <cell r="AC1425" t="str">
            <v/>
          </cell>
          <cell r="AD1425" t="str">
            <v>HS948</v>
          </cell>
          <cell r="AE1425">
            <v>0</v>
          </cell>
          <cell r="AG1425">
            <v>699</v>
          </cell>
          <cell r="AH1425" t="str">
            <v>HS948</v>
          </cell>
        </row>
        <row r="1426">
          <cell r="B1426" t="str">
            <v>AK928</v>
          </cell>
          <cell r="C1426" t="str">
            <v>Angelika_Karpa</v>
          </cell>
          <cell r="D1426" t="str">
            <v>Karpa</v>
          </cell>
          <cell r="E1426" t="str">
            <v>RHUL</v>
          </cell>
          <cell r="F1426" t="str">
            <v>RHUL</v>
          </cell>
          <cell r="G1426" t="str">
            <v>Female</v>
          </cell>
          <cell r="H1426" t="str">
            <v>N</v>
          </cell>
          <cell r="I1426" t="str">
            <v>Student</v>
          </cell>
          <cell r="J1426">
            <v>0</v>
          </cell>
          <cell r="K1426" t="str">
            <v/>
          </cell>
          <cell r="L1426" t="str">
            <v>N</v>
          </cell>
          <cell r="M1426">
            <v>0</v>
          </cell>
          <cell r="N1426" t="str">
            <v/>
          </cell>
          <cell r="O1426" t="str">
            <v>N</v>
          </cell>
          <cell r="P1426">
            <v>0</v>
          </cell>
          <cell r="Q1426" t="str">
            <v/>
          </cell>
          <cell r="R1426" t="str">
            <v>N</v>
          </cell>
          <cell r="S1426">
            <v>0</v>
          </cell>
          <cell r="T1426" t="str">
            <v/>
          </cell>
          <cell r="U1426" t="str">
            <v>N</v>
          </cell>
          <cell r="V1426">
            <v>0</v>
          </cell>
          <cell r="W1426" t="str">
            <v/>
          </cell>
          <cell r="X1426" t="str">
            <v>N</v>
          </cell>
          <cell r="Y1426">
            <v>0</v>
          </cell>
          <cell r="Z1426">
            <v>0</v>
          </cell>
          <cell r="AA1426" t="b">
            <v>0</v>
          </cell>
          <cell r="AB1426" t="str">
            <v/>
          </cell>
          <cell r="AC1426" t="str">
            <v/>
          </cell>
          <cell r="AD1426" t="str">
            <v>AK928</v>
          </cell>
          <cell r="AE1426">
            <v>0</v>
          </cell>
          <cell r="AG1426">
            <v>700</v>
          </cell>
          <cell r="AH1426" t="str">
            <v>AK928</v>
          </cell>
        </row>
        <row r="1427">
          <cell r="B1427" t="str">
            <v>EC850</v>
          </cell>
          <cell r="C1427" t="str">
            <v>Elena</v>
          </cell>
          <cell r="D1427" t="str">
            <v>Carey</v>
          </cell>
          <cell r="E1427" t="str">
            <v>Brunel</v>
          </cell>
          <cell r="F1427" t="str">
            <v>Brunel</v>
          </cell>
          <cell r="G1427" t="str">
            <v>Female</v>
          </cell>
          <cell r="H1427" t="str">
            <v>N</v>
          </cell>
          <cell r="I1427" t="str">
            <v>Student</v>
          </cell>
          <cell r="J1427">
            <v>0</v>
          </cell>
          <cell r="K1427" t="str">
            <v/>
          </cell>
          <cell r="L1427" t="str">
            <v>N</v>
          </cell>
          <cell r="M1427">
            <v>0</v>
          </cell>
          <cell r="N1427" t="str">
            <v/>
          </cell>
          <cell r="O1427" t="str">
            <v>N</v>
          </cell>
          <cell r="P1427">
            <v>0</v>
          </cell>
          <cell r="Q1427" t="str">
            <v/>
          </cell>
          <cell r="R1427" t="str">
            <v>N</v>
          </cell>
          <cell r="S1427">
            <v>0</v>
          </cell>
          <cell r="T1427" t="str">
            <v/>
          </cell>
          <cell r="U1427" t="str">
            <v>N</v>
          </cell>
          <cell r="V1427">
            <v>0</v>
          </cell>
          <cell r="W1427" t="str">
            <v/>
          </cell>
          <cell r="X1427" t="str">
            <v>N</v>
          </cell>
          <cell r="Y1427">
            <v>0</v>
          </cell>
          <cell r="Z1427">
            <v>0</v>
          </cell>
          <cell r="AA1427" t="b">
            <v>0</v>
          </cell>
          <cell r="AB1427" t="str">
            <v/>
          </cell>
          <cell r="AC1427" t="str">
            <v/>
          </cell>
          <cell r="AD1427" t="str">
            <v>EC850</v>
          </cell>
          <cell r="AE1427">
            <v>0</v>
          </cell>
          <cell r="AG1427">
            <v>701</v>
          </cell>
          <cell r="AH1427" t="str">
            <v>EC850</v>
          </cell>
        </row>
        <row r="1428">
          <cell r="B1428" t="str">
            <v>GL830</v>
          </cell>
          <cell r="C1428" t="str">
            <v>Grace</v>
          </cell>
          <cell r="D1428" t="str">
            <v>Leung</v>
          </cell>
          <cell r="E1428" t="str">
            <v>KCL</v>
          </cell>
          <cell r="F1428" t="str">
            <v>King's</v>
          </cell>
          <cell r="G1428" t="str">
            <v>Female</v>
          </cell>
          <cell r="H1428" t="str">
            <v>N</v>
          </cell>
          <cell r="I1428" t="str">
            <v>Student</v>
          </cell>
          <cell r="J1428">
            <v>0</v>
          </cell>
          <cell r="K1428" t="str">
            <v/>
          </cell>
          <cell r="L1428" t="str">
            <v>N</v>
          </cell>
          <cell r="M1428">
            <v>0</v>
          </cell>
          <cell r="N1428" t="str">
            <v/>
          </cell>
          <cell r="O1428" t="str">
            <v>N</v>
          </cell>
          <cell r="P1428">
            <v>0</v>
          </cell>
          <cell r="Q1428" t="str">
            <v/>
          </cell>
          <cell r="R1428" t="str">
            <v>N</v>
          </cell>
          <cell r="S1428">
            <v>0</v>
          </cell>
          <cell r="T1428" t="str">
            <v/>
          </cell>
          <cell r="U1428" t="str">
            <v>N</v>
          </cell>
          <cell r="V1428">
            <v>0</v>
          </cell>
          <cell r="W1428" t="str">
            <v/>
          </cell>
          <cell r="X1428" t="str">
            <v>N</v>
          </cell>
          <cell r="Y1428">
            <v>0</v>
          </cell>
          <cell r="Z1428">
            <v>0</v>
          </cell>
          <cell r="AA1428" t="b">
            <v>0</v>
          </cell>
          <cell r="AB1428" t="str">
            <v/>
          </cell>
          <cell r="AC1428" t="str">
            <v/>
          </cell>
          <cell r="AD1428" t="str">
            <v>GL830</v>
          </cell>
          <cell r="AE1428">
            <v>0</v>
          </cell>
          <cell r="AG1428">
            <v>702</v>
          </cell>
          <cell r="AH1428" t="str">
            <v>GL830</v>
          </cell>
        </row>
        <row r="1429">
          <cell r="B1429" t="str">
            <v>EM162</v>
          </cell>
          <cell r="C1429" t="str">
            <v>Ezekiel</v>
          </cell>
          <cell r="D1429" t="str">
            <v>Maguire</v>
          </cell>
          <cell r="E1429" t="str">
            <v>RVC</v>
          </cell>
          <cell r="F1429" t="str">
            <v>RVC</v>
          </cell>
          <cell r="G1429" t="str">
            <v>Male</v>
          </cell>
          <cell r="H1429" t="str">
            <v>Y</v>
          </cell>
          <cell r="I1429" t="str">
            <v>Student</v>
          </cell>
          <cell r="J1429">
            <v>0</v>
          </cell>
          <cell r="K1429" t="str">
            <v/>
          </cell>
          <cell r="L1429" t="str">
            <v>N</v>
          </cell>
          <cell r="M1429">
            <v>0</v>
          </cell>
          <cell r="N1429" t="str">
            <v/>
          </cell>
          <cell r="O1429" t="str">
            <v>N</v>
          </cell>
          <cell r="P1429">
            <v>0</v>
          </cell>
          <cell r="Q1429" t="str">
            <v/>
          </cell>
          <cell r="R1429" t="str">
            <v>N</v>
          </cell>
          <cell r="S1429">
            <v>0</v>
          </cell>
          <cell r="T1429" t="str">
            <v/>
          </cell>
          <cell r="U1429" t="str">
            <v>N</v>
          </cell>
          <cell r="V1429">
            <v>0</v>
          </cell>
          <cell r="W1429" t="str">
            <v/>
          </cell>
          <cell r="X1429" t="str">
            <v>N</v>
          </cell>
          <cell r="Y1429">
            <v>0</v>
          </cell>
          <cell r="Z1429">
            <v>0</v>
          </cell>
          <cell r="AA1429">
            <v>0</v>
          </cell>
          <cell r="AB1429">
            <v>115</v>
          </cell>
          <cell r="AC1429">
            <v>934</v>
          </cell>
          <cell r="AD1429" t="str">
            <v>EM162</v>
          </cell>
          <cell r="AE1429" t="b">
            <v>0</v>
          </cell>
          <cell r="AG1429" t="str">
            <v/>
          </cell>
          <cell r="AH1429" t="str">
            <v>EM162</v>
          </cell>
        </row>
        <row r="1430">
          <cell r="B1430" t="str">
            <v>VS367</v>
          </cell>
          <cell r="C1430" t="str">
            <v>Victoria</v>
          </cell>
          <cell r="D1430" t="str">
            <v>Staines</v>
          </cell>
          <cell r="E1430">
            <v>0</v>
          </cell>
          <cell r="F1430" t="str">
            <v>Guest</v>
          </cell>
          <cell r="G1430" t="str">
            <v>Female</v>
          </cell>
          <cell r="H1430" t="str">
            <v>N</v>
          </cell>
          <cell r="I1430" t="str">
            <v>Guest</v>
          </cell>
          <cell r="J1430">
            <v>0</v>
          </cell>
          <cell r="K1430" t="str">
            <v/>
          </cell>
          <cell r="L1430" t="str">
            <v>N</v>
          </cell>
          <cell r="M1430">
            <v>0</v>
          </cell>
          <cell r="N1430" t="str">
            <v/>
          </cell>
          <cell r="O1430" t="str">
            <v>N</v>
          </cell>
          <cell r="P1430">
            <v>0</v>
          </cell>
          <cell r="Q1430" t="str">
            <v/>
          </cell>
          <cell r="R1430" t="str">
            <v>N</v>
          </cell>
          <cell r="S1430">
            <v>0</v>
          </cell>
          <cell r="T1430" t="str">
            <v/>
          </cell>
          <cell r="U1430" t="str">
            <v>N</v>
          </cell>
          <cell r="V1430">
            <v>0</v>
          </cell>
          <cell r="W1430" t="str">
            <v/>
          </cell>
          <cell r="X1430" t="str">
            <v>N</v>
          </cell>
          <cell r="Y1430">
            <v>0</v>
          </cell>
          <cell r="Z1430">
            <v>0</v>
          </cell>
          <cell r="AA1430" t="b">
            <v>0</v>
          </cell>
          <cell r="AB1430" t="str">
            <v/>
          </cell>
          <cell r="AC1430" t="str">
            <v/>
          </cell>
          <cell r="AD1430" t="str">
            <v>VS367</v>
          </cell>
          <cell r="AE1430">
            <v>0</v>
          </cell>
          <cell r="AG1430">
            <v>703</v>
          </cell>
          <cell r="AH1430" t="str">
            <v>VS367</v>
          </cell>
        </row>
        <row r="1431">
          <cell r="B1431" t="str">
            <v>CH978</v>
          </cell>
          <cell r="C1431" t="str">
            <v>Charlie</v>
          </cell>
          <cell r="D1431" t="str">
            <v>Huins</v>
          </cell>
          <cell r="E1431" t="str">
            <v>Barts</v>
          </cell>
          <cell r="F1431" t="str">
            <v>Barts</v>
          </cell>
          <cell r="G1431" t="str">
            <v>Male</v>
          </cell>
          <cell r="H1431" t="str">
            <v>Y</v>
          </cell>
          <cell r="I1431" t="str">
            <v>Student</v>
          </cell>
          <cell r="J1431">
            <v>0</v>
          </cell>
          <cell r="K1431" t="str">
            <v/>
          </cell>
          <cell r="L1431" t="str">
            <v>N</v>
          </cell>
          <cell r="M1431">
            <v>0</v>
          </cell>
          <cell r="N1431" t="str">
            <v/>
          </cell>
          <cell r="O1431" t="str">
            <v>N</v>
          </cell>
          <cell r="P1431">
            <v>0</v>
          </cell>
          <cell r="Q1431" t="str">
            <v/>
          </cell>
          <cell r="R1431" t="str">
            <v>N</v>
          </cell>
          <cell r="S1431">
            <v>0</v>
          </cell>
          <cell r="T1431" t="str">
            <v/>
          </cell>
          <cell r="U1431" t="str">
            <v>N</v>
          </cell>
          <cell r="V1431">
            <v>0</v>
          </cell>
          <cell r="W1431" t="str">
            <v/>
          </cell>
          <cell r="X1431" t="str">
            <v>N</v>
          </cell>
          <cell r="Y1431">
            <v>0</v>
          </cell>
          <cell r="Z1431">
            <v>0</v>
          </cell>
          <cell r="AA1431">
            <v>0</v>
          </cell>
          <cell r="AB1431">
            <v>115</v>
          </cell>
          <cell r="AC1431">
            <v>935</v>
          </cell>
          <cell r="AD1431" t="str">
            <v>CH978</v>
          </cell>
          <cell r="AE1431" t="b">
            <v>0</v>
          </cell>
          <cell r="AG1431" t="str">
            <v/>
          </cell>
          <cell r="AH1431" t="str">
            <v>CH978</v>
          </cell>
        </row>
        <row r="1432">
          <cell r="B1432" t="str">
            <v>BN433</v>
          </cell>
          <cell r="C1432" t="str">
            <v>Benedict</v>
          </cell>
          <cell r="D1432" t="str">
            <v>Nowak</v>
          </cell>
          <cell r="E1432" t="str">
            <v>Barts</v>
          </cell>
          <cell r="F1432" t="str">
            <v>Barts</v>
          </cell>
          <cell r="G1432" t="str">
            <v>Male</v>
          </cell>
          <cell r="H1432" t="str">
            <v>Y</v>
          </cell>
          <cell r="I1432" t="str">
            <v>Student</v>
          </cell>
          <cell r="J1432">
            <v>0</v>
          </cell>
          <cell r="K1432" t="str">
            <v/>
          </cell>
          <cell r="L1432" t="str">
            <v>N</v>
          </cell>
          <cell r="M1432">
            <v>0</v>
          </cell>
          <cell r="N1432" t="str">
            <v/>
          </cell>
          <cell r="O1432" t="str">
            <v>N</v>
          </cell>
          <cell r="P1432">
            <v>0</v>
          </cell>
          <cell r="Q1432" t="str">
            <v/>
          </cell>
          <cell r="R1432" t="str">
            <v>N</v>
          </cell>
          <cell r="S1432">
            <v>0</v>
          </cell>
          <cell r="T1432" t="str">
            <v/>
          </cell>
          <cell r="U1432" t="str">
            <v>N</v>
          </cell>
          <cell r="V1432">
            <v>0</v>
          </cell>
          <cell r="W1432" t="str">
            <v/>
          </cell>
          <cell r="X1432" t="str">
            <v>N</v>
          </cell>
          <cell r="Y1432">
            <v>0</v>
          </cell>
          <cell r="Z1432">
            <v>0</v>
          </cell>
          <cell r="AA1432">
            <v>0</v>
          </cell>
          <cell r="AB1432">
            <v>115</v>
          </cell>
          <cell r="AC1432">
            <v>936</v>
          </cell>
          <cell r="AD1432" t="str">
            <v>BN433</v>
          </cell>
          <cell r="AE1432" t="b">
            <v>0</v>
          </cell>
          <cell r="AG1432" t="str">
            <v/>
          </cell>
          <cell r="AH1432" t="str">
            <v>BN433</v>
          </cell>
        </row>
        <row r="1433">
          <cell r="B1433" t="str">
            <v>AS641</v>
          </cell>
          <cell r="C1433" t="str">
            <v>Anna</v>
          </cell>
          <cell r="D1433" t="str">
            <v>Scott</v>
          </cell>
          <cell r="E1433" t="str">
            <v>St Georges</v>
          </cell>
          <cell r="F1433" t="str">
            <v>St George's</v>
          </cell>
          <cell r="G1433" t="str">
            <v>Female</v>
          </cell>
          <cell r="H1433" t="str">
            <v>Y</v>
          </cell>
          <cell r="I1433" t="str">
            <v>Student</v>
          </cell>
          <cell r="J1433">
            <v>0</v>
          </cell>
          <cell r="K1433" t="str">
            <v/>
          </cell>
          <cell r="L1433" t="str">
            <v>N</v>
          </cell>
          <cell r="M1433">
            <v>0</v>
          </cell>
          <cell r="N1433" t="str">
            <v/>
          </cell>
          <cell r="O1433" t="str">
            <v>N</v>
          </cell>
          <cell r="P1433">
            <v>0</v>
          </cell>
          <cell r="Q1433" t="str">
            <v/>
          </cell>
          <cell r="R1433" t="str">
            <v>N</v>
          </cell>
          <cell r="S1433">
            <v>0</v>
          </cell>
          <cell r="T1433" t="str">
            <v/>
          </cell>
          <cell r="U1433" t="str">
            <v>N</v>
          </cell>
          <cell r="V1433">
            <v>0</v>
          </cell>
          <cell r="W1433" t="str">
            <v/>
          </cell>
          <cell r="X1433" t="str">
            <v>N</v>
          </cell>
          <cell r="Y1433">
            <v>0</v>
          </cell>
          <cell r="Z1433">
            <v>0</v>
          </cell>
          <cell r="AA1433" t="b">
            <v>0</v>
          </cell>
          <cell r="AB1433" t="str">
            <v/>
          </cell>
          <cell r="AC1433" t="str">
            <v/>
          </cell>
          <cell r="AD1433" t="str">
            <v>AS641</v>
          </cell>
          <cell r="AE1433">
            <v>0</v>
          </cell>
          <cell r="AG1433">
            <v>704</v>
          </cell>
          <cell r="AH1433" t="str">
            <v>AS641</v>
          </cell>
        </row>
        <row r="1434">
          <cell r="B1434" t="str">
            <v>JT371</v>
          </cell>
          <cell r="C1434" t="str">
            <v>Joe</v>
          </cell>
          <cell r="D1434" t="str">
            <v>Thompson</v>
          </cell>
          <cell r="E1434" t="str">
            <v>Barts</v>
          </cell>
          <cell r="F1434" t="str">
            <v>Barts</v>
          </cell>
          <cell r="G1434" t="str">
            <v>Male</v>
          </cell>
          <cell r="H1434" t="str">
            <v>Y</v>
          </cell>
          <cell r="I1434" t="str">
            <v>Student</v>
          </cell>
          <cell r="J1434">
            <v>0</v>
          </cell>
          <cell r="K1434" t="str">
            <v/>
          </cell>
          <cell r="L1434" t="str">
            <v>N</v>
          </cell>
          <cell r="M1434">
            <v>29</v>
          </cell>
          <cell r="N1434">
            <v>39.159999999999997</v>
          </cell>
          <cell r="O1434">
            <v>172</v>
          </cell>
          <cell r="P1434">
            <v>28</v>
          </cell>
          <cell r="Q1434">
            <v>35.08</v>
          </cell>
          <cell r="R1434">
            <v>175</v>
          </cell>
          <cell r="S1434">
            <v>0</v>
          </cell>
          <cell r="T1434" t="str">
            <v/>
          </cell>
          <cell r="U1434" t="str">
            <v>N</v>
          </cell>
          <cell r="V1434">
            <v>0</v>
          </cell>
          <cell r="W1434" t="str">
            <v/>
          </cell>
          <cell r="X1434" t="str">
            <v>N</v>
          </cell>
          <cell r="Y1434">
            <v>2</v>
          </cell>
          <cell r="Z1434">
            <v>172</v>
          </cell>
          <cell r="AA1434">
            <v>347</v>
          </cell>
          <cell r="AB1434">
            <v>18</v>
          </cell>
          <cell r="AC1434">
            <v>18</v>
          </cell>
          <cell r="AD1434" t="str">
            <v>JT371</v>
          </cell>
          <cell r="AE1434" t="b">
            <v>0</v>
          </cell>
          <cell r="AG1434" t="str">
            <v/>
          </cell>
          <cell r="AH1434" t="str">
            <v>JT371</v>
          </cell>
        </row>
        <row r="1435">
          <cell r="B1435" t="str">
            <v>GL854</v>
          </cell>
          <cell r="C1435" t="str">
            <v>Grace</v>
          </cell>
          <cell r="D1435" t="str">
            <v>Leyland</v>
          </cell>
          <cell r="E1435" t="str">
            <v>St Georges</v>
          </cell>
          <cell r="F1435" t="str">
            <v>St George's</v>
          </cell>
          <cell r="G1435" t="str">
            <v>Female</v>
          </cell>
          <cell r="H1435" t="str">
            <v>Y</v>
          </cell>
          <cell r="I1435" t="str">
            <v>Student</v>
          </cell>
          <cell r="J1435">
            <v>0</v>
          </cell>
          <cell r="K1435" t="str">
            <v/>
          </cell>
          <cell r="L1435" t="str">
            <v>N</v>
          </cell>
          <cell r="M1435">
            <v>2</v>
          </cell>
          <cell r="N1435">
            <v>18.11</v>
          </cell>
          <cell r="O1435">
            <v>199</v>
          </cell>
          <cell r="P1435">
            <v>1</v>
          </cell>
          <cell r="Q1435">
            <v>21.43</v>
          </cell>
          <cell r="R1435">
            <v>200</v>
          </cell>
          <cell r="S1435">
            <v>0</v>
          </cell>
          <cell r="T1435" t="str">
            <v/>
          </cell>
          <cell r="U1435" t="str">
            <v>N</v>
          </cell>
          <cell r="V1435">
            <v>0</v>
          </cell>
          <cell r="W1435" t="str">
            <v/>
          </cell>
          <cell r="X1435" t="str">
            <v>N</v>
          </cell>
          <cell r="Y1435">
            <v>2</v>
          </cell>
          <cell r="Z1435">
            <v>199</v>
          </cell>
          <cell r="AA1435" t="b">
            <v>0</v>
          </cell>
          <cell r="AB1435" t="str">
            <v/>
          </cell>
          <cell r="AC1435" t="str">
            <v/>
          </cell>
          <cell r="AD1435" t="str">
            <v>GL854</v>
          </cell>
          <cell r="AE1435">
            <v>399</v>
          </cell>
          <cell r="AG1435">
            <v>1</v>
          </cell>
          <cell r="AH1435" t="str">
            <v>GL854</v>
          </cell>
        </row>
        <row r="1436">
          <cell r="B1436" t="str">
            <v>DW285</v>
          </cell>
          <cell r="C1436" t="str">
            <v>Declan</v>
          </cell>
          <cell r="D1436" t="str">
            <v>Walkush</v>
          </cell>
          <cell r="E1436" t="str">
            <v>Goldsmiths</v>
          </cell>
          <cell r="F1436" t="str">
            <v>Goldsmiths</v>
          </cell>
          <cell r="G1436" t="str">
            <v>Male</v>
          </cell>
          <cell r="H1436" t="str">
            <v>N</v>
          </cell>
          <cell r="I1436" t="str">
            <v>Student</v>
          </cell>
          <cell r="J1436">
            <v>0</v>
          </cell>
          <cell r="K1436" t="str">
            <v/>
          </cell>
          <cell r="L1436" t="str">
            <v>N</v>
          </cell>
          <cell r="M1436">
            <v>0</v>
          </cell>
          <cell r="N1436" t="str">
            <v/>
          </cell>
          <cell r="O1436" t="str">
            <v>N</v>
          </cell>
          <cell r="P1436">
            <v>0</v>
          </cell>
          <cell r="Q1436" t="str">
            <v/>
          </cell>
          <cell r="R1436" t="str">
            <v>N</v>
          </cell>
          <cell r="S1436">
            <v>0</v>
          </cell>
          <cell r="T1436" t="str">
            <v/>
          </cell>
          <cell r="U1436" t="str">
            <v>N</v>
          </cell>
          <cell r="V1436">
            <v>0</v>
          </cell>
          <cell r="W1436" t="str">
            <v/>
          </cell>
          <cell r="X1436" t="str">
            <v>N</v>
          </cell>
          <cell r="Y1436">
            <v>0</v>
          </cell>
          <cell r="Z1436">
            <v>0</v>
          </cell>
          <cell r="AA1436">
            <v>0</v>
          </cell>
          <cell r="AB1436">
            <v>115</v>
          </cell>
          <cell r="AC1436">
            <v>937</v>
          </cell>
          <cell r="AD1436" t="str">
            <v>DW285</v>
          </cell>
          <cell r="AE1436" t="b">
            <v>0</v>
          </cell>
          <cell r="AG1436" t="str">
            <v/>
          </cell>
          <cell r="AH1436" t="str">
            <v>DW285</v>
          </cell>
        </row>
        <row r="1437">
          <cell r="B1437" t="str">
            <v>KM394</v>
          </cell>
          <cell r="C1437" t="str">
            <v>Khahisa</v>
          </cell>
          <cell r="D1437" t="str">
            <v>Mhlanga</v>
          </cell>
          <cell r="E1437">
            <v>0</v>
          </cell>
          <cell r="F1437" t="str">
            <v>Guest</v>
          </cell>
          <cell r="G1437" t="str">
            <v>Female</v>
          </cell>
          <cell r="H1437" t="str">
            <v>N</v>
          </cell>
          <cell r="I1437" t="str">
            <v>Guest</v>
          </cell>
          <cell r="J1437">
            <v>0</v>
          </cell>
          <cell r="K1437" t="str">
            <v/>
          </cell>
          <cell r="L1437" t="str">
            <v>N</v>
          </cell>
          <cell r="M1437">
            <v>0</v>
          </cell>
          <cell r="N1437" t="str">
            <v/>
          </cell>
          <cell r="O1437" t="str">
            <v>N</v>
          </cell>
          <cell r="P1437">
            <v>0</v>
          </cell>
          <cell r="Q1437" t="str">
            <v/>
          </cell>
          <cell r="R1437" t="str">
            <v>N</v>
          </cell>
          <cell r="S1437">
            <v>0</v>
          </cell>
          <cell r="T1437" t="str">
            <v/>
          </cell>
          <cell r="U1437" t="str">
            <v>N</v>
          </cell>
          <cell r="V1437">
            <v>0</v>
          </cell>
          <cell r="W1437" t="str">
            <v/>
          </cell>
          <cell r="X1437" t="str">
            <v>N</v>
          </cell>
          <cell r="Y1437">
            <v>0</v>
          </cell>
          <cell r="Z1437">
            <v>0</v>
          </cell>
          <cell r="AA1437" t="b">
            <v>0</v>
          </cell>
          <cell r="AB1437" t="str">
            <v/>
          </cell>
          <cell r="AC1437" t="str">
            <v/>
          </cell>
          <cell r="AD1437" t="str">
            <v>KM394</v>
          </cell>
          <cell r="AE1437">
            <v>0</v>
          </cell>
          <cell r="AG1437">
            <v>705</v>
          </cell>
          <cell r="AH1437" t="str">
            <v>KM394</v>
          </cell>
        </row>
        <row r="1438">
          <cell r="B1438" t="str">
            <v>ST562</v>
          </cell>
          <cell r="C1438" t="str">
            <v>Shanelle</v>
          </cell>
          <cell r="D1438" t="str">
            <v>Tee</v>
          </cell>
          <cell r="E1438" t="str">
            <v>LSE</v>
          </cell>
          <cell r="F1438" t="str">
            <v>LSE</v>
          </cell>
          <cell r="G1438" t="str">
            <v>Female</v>
          </cell>
          <cell r="H1438" t="str">
            <v>N</v>
          </cell>
          <cell r="I1438" t="str">
            <v>Student</v>
          </cell>
          <cell r="J1438">
            <v>0</v>
          </cell>
          <cell r="K1438" t="str">
            <v/>
          </cell>
          <cell r="L1438" t="str">
            <v>N</v>
          </cell>
          <cell r="M1438">
            <v>0</v>
          </cell>
          <cell r="N1438" t="str">
            <v/>
          </cell>
          <cell r="O1438" t="str">
            <v>N</v>
          </cell>
          <cell r="P1438">
            <v>0</v>
          </cell>
          <cell r="Q1438" t="str">
            <v/>
          </cell>
          <cell r="R1438" t="str">
            <v>N</v>
          </cell>
          <cell r="S1438">
            <v>0</v>
          </cell>
          <cell r="T1438" t="str">
            <v/>
          </cell>
          <cell r="U1438" t="str">
            <v>N</v>
          </cell>
          <cell r="V1438">
            <v>0</v>
          </cell>
          <cell r="W1438" t="str">
            <v/>
          </cell>
          <cell r="X1438" t="str">
            <v>N</v>
          </cell>
          <cell r="Y1438">
            <v>0</v>
          </cell>
          <cell r="Z1438">
            <v>0</v>
          </cell>
          <cell r="AA1438" t="b">
            <v>0</v>
          </cell>
          <cell r="AB1438" t="str">
            <v/>
          </cell>
          <cell r="AC1438" t="str">
            <v/>
          </cell>
          <cell r="AD1438" t="str">
            <v>ST562</v>
          </cell>
          <cell r="AE1438">
            <v>0</v>
          </cell>
          <cell r="AG1438">
            <v>706</v>
          </cell>
          <cell r="AH1438" t="str">
            <v>ST562</v>
          </cell>
        </row>
        <row r="1439">
          <cell r="B1439" t="str">
            <v>AE382</v>
          </cell>
          <cell r="C1439" t="str">
            <v>Amy</v>
          </cell>
          <cell r="D1439" t="str">
            <v>Evans</v>
          </cell>
          <cell r="E1439" t="str">
            <v>St Georges</v>
          </cell>
          <cell r="F1439" t="str">
            <v>St George's</v>
          </cell>
          <cell r="G1439" t="str">
            <v>Female</v>
          </cell>
          <cell r="H1439" t="str">
            <v>Y</v>
          </cell>
          <cell r="I1439" t="str">
            <v>Student</v>
          </cell>
          <cell r="J1439">
            <v>0</v>
          </cell>
          <cell r="K1439" t="str">
            <v/>
          </cell>
          <cell r="L1439" t="str">
            <v>N</v>
          </cell>
          <cell r="M1439">
            <v>71</v>
          </cell>
          <cell r="N1439">
            <v>25.39</v>
          </cell>
          <cell r="O1439">
            <v>132</v>
          </cell>
          <cell r="P1439">
            <v>54</v>
          </cell>
          <cell r="Q1439">
            <v>30.46</v>
          </cell>
          <cell r="R1439">
            <v>147</v>
          </cell>
          <cell r="S1439">
            <v>0</v>
          </cell>
          <cell r="T1439" t="str">
            <v/>
          </cell>
          <cell r="U1439" t="str">
            <v>N</v>
          </cell>
          <cell r="V1439">
            <v>0</v>
          </cell>
          <cell r="W1439" t="str">
            <v/>
          </cell>
          <cell r="X1439" t="str">
            <v>N</v>
          </cell>
          <cell r="Y1439">
            <v>2</v>
          </cell>
          <cell r="Z1439">
            <v>132</v>
          </cell>
          <cell r="AA1439" t="b">
            <v>0</v>
          </cell>
          <cell r="AB1439" t="str">
            <v/>
          </cell>
          <cell r="AC1439" t="str">
            <v/>
          </cell>
          <cell r="AD1439" t="str">
            <v>AE382</v>
          </cell>
          <cell r="AE1439">
            <v>279</v>
          </cell>
          <cell r="AG1439">
            <v>42</v>
          </cell>
          <cell r="AH1439" t="str">
            <v>AE382</v>
          </cell>
        </row>
        <row r="1440">
          <cell r="B1440" t="str">
            <v>SM438</v>
          </cell>
          <cell r="C1440" t="str">
            <v>Sosia </v>
          </cell>
          <cell r="D1440" t="str">
            <v>Moores </v>
          </cell>
          <cell r="E1440" t="str">
            <v>Goldsmiths</v>
          </cell>
          <cell r="F1440" t="str">
            <v>Goldsmiths</v>
          </cell>
          <cell r="G1440" t="str">
            <v>Female</v>
          </cell>
          <cell r="H1440" t="str">
            <v>N</v>
          </cell>
          <cell r="I1440" t="str">
            <v>Student</v>
          </cell>
          <cell r="J1440">
            <v>0</v>
          </cell>
          <cell r="K1440" t="str">
            <v/>
          </cell>
          <cell r="L1440" t="str">
            <v>N</v>
          </cell>
          <cell r="M1440">
            <v>0</v>
          </cell>
          <cell r="N1440" t="str">
            <v/>
          </cell>
          <cell r="O1440" t="str">
            <v>N</v>
          </cell>
          <cell r="P1440">
            <v>0</v>
          </cell>
          <cell r="Q1440" t="str">
            <v/>
          </cell>
          <cell r="R1440" t="str">
            <v>N</v>
          </cell>
          <cell r="S1440">
            <v>0</v>
          </cell>
          <cell r="T1440" t="str">
            <v/>
          </cell>
          <cell r="U1440" t="str">
            <v>N</v>
          </cell>
          <cell r="V1440">
            <v>0</v>
          </cell>
          <cell r="W1440" t="str">
            <v/>
          </cell>
          <cell r="X1440" t="str">
            <v>N</v>
          </cell>
          <cell r="Y1440">
            <v>0</v>
          </cell>
          <cell r="Z1440">
            <v>0</v>
          </cell>
          <cell r="AA1440" t="b">
            <v>0</v>
          </cell>
          <cell r="AB1440" t="str">
            <v/>
          </cell>
          <cell r="AC1440" t="str">
            <v/>
          </cell>
          <cell r="AD1440" t="str">
            <v>SM438</v>
          </cell>
          <cell r="AE1440">
            <v>0</v>
          </cell>
          <cell r="AG1440">
            <v>707</v>
          </cell>
          <cell r="AH1440" t="str">
            <v>SM438</v>
          </cell>
        </row>
        <row r="1441">
          <cell r="B1441" t="str">
            <v>LP577</v>
          </cell>
          <cell r="C1441" t="str">
            <v>Lewis</v>
          </cell>
          <cell r="D1441" t="str">
            <v>Pethig</v>
          </cell>
          <cell r="E1441" t="str">
            <v>Brunel</v>
          </cell>
          <cell r="F1441" t="str">
            <v>Brunel</v>
          </cell>
          <cell r="G1441" t="str">
            <v>Male</v>
          </cell>
          <cell r="H1441" t="str">
            <v>N</v>
          </cell>
          <cell r="I1441" t="str">
            <v>Student</v>
          </cell>
          <cell r="J1441">
            <v>0</v>
          </cell>
          <cell r="K1441" t="str">
            <v/>
          </cell>
          <cell r="L1441" t="str">
            <v>N</v>
          </cell>
          <cell r="M1441">
            <v>0</v>
          </cell>
          <cell r="N1441" t="str">
            <v/>
          </cell>
          <cell r="O1441" t="str">
            <v>N</v>
          </cell>
          <cell r="P1441">
            <v>0</v>
          </cell>
          <cell r="Q1441" t="str">
            <v/>
          </cell>
          <cell r="R1441" t="str">
            <v>N</v>
          </cell>
          <cell r="S1441">
            <v>0</v>
          </cell>
          <cell r="T1441" t="str">
            <v/>
          </cell>
          <cell r="U1441" t="str">
            <v>N</v>
          </cell>
          <cell r="V1441">
            <v>0</v>
          </cell>
          <cell r="W1441" t="str">
            <v/>
          </cell>
          <cell r="X1441" t="str">
            <v>N</v>
          </cell>
          <cell r="Y1441">
            <v>0</v>
          </cell>
          <cell r="Z1441">
            <v>0</v>
          </cell>
          <cell r="AA1441">
            <v>0</v>
          </cell>
          <cell r="AB1441">
            <v>115</v>
          </cell>
          <cell r="AC1441">
            <v>938</v>
          </cell>
          <cell r="AD1441" t="str">
            <v>LP577</v>
          </cell>
          <cell r="AE1441" t="b">
            <v>0</v>
          </cell>
          <cell r="AG1441" t="str">
            <v/>
          </cell>
          <cell r="AH1441" t="str">
            <v>LP577</v>
          </cell>
        </row>
        <row r="1442">
          <cell r="B1442" t="str">
            <v>RS337</v>
          </cell>
          <cell r="C1442" t="str">
            <v>Rashi</v>
          </cell>
          <cell r="D1442" t="str">
            <v>Shah</v>
          </cell>
          <cell r="E1442" t="str">
            <v>Imperial</v>
          </cell>
          <cell r="F1442" t="str">
            <v>Imperial</v>
          </cell>
          <cell r="G1442" t="str">
            <v>Female</v>
          </cell>
          <cell r="H1442" t="str">
            <v>N</v>
          </cell>
          <cell r="I1442" t="str">
            <v>Student</v>
          </cell>
          <cell r="J1442">
            <v>0</v>
          </cell>
          <cell r="K1442" t="str">
            <v/>
          </cell>
          <cell r="L1442" t="str">
            <v>N</v>
          </cell>
          <cell r="M1442">
            <v>0</v>
          </cell>
          <cell r="N1442" t="str">
            <v/>
          </cell>
          <cell r="O1442" t="str">
            <v>N</v>
          </cell>
          <cell r="P1442">
            <v>0</v>
          </cell>
          <cell r="Q1442" t="str">
            <v/>
          </cell>
          <cell r="R1442" t="str">
            <v>N</v>
          </cell>
          <cell r="S1442">
            <v>0</v>
          </cell>
          <cell r="T1442" t="str">
            <v/>
          </cell>
          <cell r="U1442" t="str">
            <v>N</v>
          </cell>
          <cell r="V1442">
            <v>0</v>
          </cell>
          <cell r="W1442" t="str">
            <v/>
          </cell>
          <cell r="X1442" t="str">
            <v>N</v>
          </cell>
          <cell r="Y1442">
            <v>0</v>
          </cell>
          <cell r="Z1442">
            <v>0</v>
          </cell>
          <cell r="AA1442" t="b">
            <v>0</v>
          </cell>
          <cell r="AB1442" t="str">
            <v/>
          </cell>
          <cell r="AC1442" t="str">
            <v/>
          </cell>
          <cell r="AD1442" t="str">
            <v>RS337</v>
          </cell>
          <cell r="AE1442">
            <v>0</v>
          </cell>
          <cell r="AG1442">
            <v>708</v>
          </cell>
          <cell r="AH1442" t="str">
            <v>RS337</v>
          </cell>
        </row>
        <row r="1443">
          <cell r="B1443" t="str">
            <v>FM196</v>
          </cell>
          <cell r="C1443" t="str">
            <v>Frances</v>
          </cell>
          <cell r="D1443" t="str">
            <v>McNab</v>
          </cell>
          <cell r="E1443" t="str">
            <v>KCL</v>
          </cell>
          <cell r="F1443" t="str">
            <v>King's</v>
          </cell>
          <cell r="G1443" t="str">
            <v>Female</v>
          </cell>
          <cell r="H1443" t="str">
            <v>N</v>
          </cell>
          <cell r="I1443" t="str">
            <v>Student</v>
          </cell>
          <cell r="J1443">
            <v>0</v>
          </cell>
          <cell r="K1443" t="str">
            <v/>
          </cell>
          <cell r="L1443" t="str">
            <v>N</v>
          </cell>
          <cell r="M1443">
            <v>0</v>
          </cell>
          <cell r="N1443" t="str">
            <v/>
          </cell>
          <cell r="O1443" t="str">
            <v>N</v>
          </cell>
          <cell r="P1443">
            <v>0</v>
          </cell>
          <cell r="Q1443" t="str">
            <v/>
          </cell>
          <cell r="R1443" t="str">
            <v>N</v>
          </cell>
          <cell r="S1443">
            <v>0</v>
          </cell>
          <cell r="T1443" t="str">
            <v/>
          </cell>
          <cell r="U1443" t="str">
            <v>N</v>
          </cell>
          <cell r="V1443">
            <v>0</v>
          </cell>
          <cell r="W1443" t="str">
            <v/>
          </cell>
          <cell r="X1443" t="str">
            <v>N</v>
          </cell>
          <cell r="Y1443">
            <v>0</v>
          </cell>
          <cell r="Z1443">
            <v>0</v>
          </cell>
          <cell r="AA1443" t="b">
            <v>0</v>
          </cell>
          <cell r="AB1443" t="str">
            <v/>
          </cell>
          <cell r="AC1443" t="str">
            <v/>
          </cell>
          <cell r="AD1443" t="str">
            <v>FM196</v>
          </cell>
          <cell r="AE1443">
            <v>0</v>
          </cell>
          <cell r="AG1443">
            <v>709</v>
          </cell>
          <cell r="AH1443" t="str">
            <v>FM196</v>
          </cell>
        </row>
        <row r="1444">
          <cell r="B1444" t="str">
            <v>MH809</v>
          </cell>
          <cell r="C1444" t="str">
            <v>Mark</v>
          </cell>
          <cell r="D1444" t="str">
            <v>Halstead</v>
          </cell>
          <cell r="E1444" t="str">
            <v>KCL</v>
          </cell>
          <cell r="F1444" t="str">
            <v>King's</v>
          </cell>
          <cell r="G1444" t="str">
            <v>Male</v>
          </cell>
          <cell r="H1444" t="str">
            <v>N</v>
          </cell>
          <cell r="I1444" t="str">
            <v>Student</v>
          </cell>
          <cell r="J1444">
            <v>0</v>
          </cell>
          <cell r="K1444" t="str">
            <v/>
          </cell>
          <cell r="L1444" t="str">
            <v>N</v>
          </cell>
          <cell r="M1444">
            <v>0</v>
          </cell>
          <cell r="N1444" t="str">
            <v/>
          </cell>
          <cell r="O1444" t="str">
            <v>N</v>
          </cell>
          <cell r="P1444">
            <v>0</v>
          </cell>
          <cell r="Q1444" t="str">
            <v/>
          </cell>
          <cell r="R1444" t="str">
            <v>N</v>
          </cell>
          <cell r="S1444">
            <v>0</v>
          </cell>
          <cell r="T1444" t="str">
            <v/>
          </cell>
          <cell r="U1444" t="str">
            <v>N</v>
          </cell>
          <cell r="V1444">
            <v>0</v>
          </cell>
          <cell r="W1444" t="str">
            <v/>
          </cell>
          <cell r="X1444" t="str">
            <v>N</v>
          </cell>
          <cell r="Y1444">
            <v>0</v>
          </cell>
          <cell r="Z1444">
            <v>0</v>
          </cell>
          <cell r="AA1444">
            <v>0</v>
          </cell>
          <cell r="AB1444">
            <v>115</v>
          </cell>
          <cell r="AC1444">
            <v>939</v>
          </cell>
          <cell r="AD1444" t="str">
            <v>MH809</v>
          </cell>
          <cell r="AE1444" t="b">
            <v>0</v>
          </cell>
          <cell r="AG1444" t="str">
            <v/>
          </cell>
          <cell r="AH1444" t="str">
            <v>MH809</v>
          </cell>
        </row>
        <row r="1445">
          <cell r="B1445" t="str">
            <v>KP144</v>
          </cell>
          <cell r="C1445" t="str">
            <v>Katie</v>
          </cell>
          <cell r="D1445" t="str">
            <v>Prior</v>
          </cell>
          <cell r="E1445" t="str">
            <v>KCL</v>
          </cell>
          <cell r="F1445" t="str">
            <v>King's</v>
          </cell>
          <cell r="G1445" t="str">
            <v>Female</v>
          </cell>
          <cell r="H1445" t="str">
            <v>N</v>
          </cell>
          <cell r="I1445" t="str">
            <v>Student</v>
          </cell>
          <cell r="J1445">
            <v>0</v>
          </cell>
          <cell r="K1445" t="str">
            <v/>
          </cell>
          <cell r="L1445" t="str">
            <v>N</v>
          </cell>
          <cell r="M1445">
            <v>0</v>
          </cell>
          <cell r="N1445" t="str">
            <v/>
          </cell>
          <cell r="O1445" t="str">
            <v>N</v>
          </cell>
          <cell r="P1445">
            <v>0</v>
          </cell>
          <cell r="Q1445" t="str">
            <v/>
          </cell>
          <cell r="R1445" t="str">
            <v>N</v>
          </cell>
          <cell r="S1445">
            <v>0</v>
          </cell>
          <cell r="T1445" t="str">
            <v/>
          </cell>
          <cell r="U1445" t="str">
            <v>N</v>
          </cell>
          <cell r="V1445">
            <v>0</v>
          </cell>
          <cell r="W1445" t="str">
            <v/>
          </cell>
          <cell r="X1445" t="str">
            <v>N</v>
          </cell>
          <cell r="Y1445">
            <v>0</v>
          </cell>
          <cell r="Z1445">
            <v>0</v>
          </cell>
          <cell r="AA1445" t="b">
            <v>0</v>
          </cell>
          <cell r="AB1445" t="str">
            <v/>
          </cell>
          <cell r="AC1445" t="str">
            <v/>
          </cell>
          <cell r="AD1445" t="str">
            <v>KP144</v>
          </cell>
          <cell r="AE1445">
            <v>0</v>
          </cell>
          <cell r="AG1445">
            <v>710</v>
          </cell>
          <cell r="AH1445" t="str">
            <v>KP144</v>
          </cell>
        </row>
        <row r="1446">
          <cell r="B1446" t="str">
            <v>SI294</v>
          </cell>
          <cell r="C1446" t="str">
            <v>Sander</v>
          </cell>
          <cell r="D1446" t="str">
            <v>Ianniello</v>
          </cell>
          <cell r="E1446" t="str">
            <v>Barts</v>
          </cell>
          <cell r="F1446" t="str">
            <v>Barts</v>
          </cell>
          <cell r="G1446" t="str">
            <v>Male</v>
          </cell>
          <cell r="H1446" t="str">
            <v>Y</v>
          </cell>
          <cell r="I1446" t="str">
            <v>Student</v>
          </cell>
          <cell r="J1446">
            <v>0</v>
          </cell>
          <cell r="K1446" t="str">
            <v/>
          </cell>
          <cell r="L1446" t="str">
            <v>N</v>
          </cell>
          <cell r="M1446">
            <v>0</v>
          </cell>
          <cell r="N1446" t="str">
            <v/>
          </cell>
          <cell r="O1446" t="str">
            <v>N</v>
          </cell>
          <cell r="P1446">
            <v>0</v>
          </cell>
          <cell r="Q1446" t="str">
            <v/>
          </cell>
          <cell r="R1446" t="str">
            <v>N</v>
          </cell>
          <cell r="S1446">
            <v>0</v>
          </cell>
          <cell r="T1446" t="str">
            <v/>
          </cell>
          <cell r="U1446" t="str">
            <v>N</v>
          </cell>
          <cell r="V1446">
            <v>0</v>
          </cell>
          <cell r="W1446" t="str">
            <v/>
          </cell>
          <cell r="X1446" t="str">
            <v>N</v>
          </cell>
          <cell r="Y1446">
            <v>0</v>
          </cell>
          <cell r="Z1446">
            <v>0</v>
          </cell>
          <cell r="AA1446">
            <v>0</v>
          </cell>
          <cell r="AB1446">
            <v>115</v>
          </cell>
          <cell r="AC1446">
            <v>940</v>
          </cell>
          <cell r="AD1446" t="str">
            <v>SI294</v>
          </cell>
          <cell r="AE1446" t="b">
            <v>0</v>
          </cell>
          <cell r="AG1446" t="str">
            <v/>
          </cell>
          <cell r="AH1446" t="str">
            <v>SI294</v>
          </cell>
        </row>
        <row r="1447">
          <cell r="B1447" t="str">
            <v>CM932</v>
          </cell>
          <cell r="C1447" t="str">
            <v>Catherine</v>
          </cell>
          <cell r="D1447" t="str">
            <v>McGurk</v>
          </cell>
          <cell r="E1447" t="str">
            <v>KCL</v>
          </cell>
          <cell r="F1447" t="str">
            <v>King's</v>
          </cell>
          <cell r="G1447" t="str">
            <v>Female</v>
          </cell>
          <cell r="H1447" t="str">
            <v>N</v>
          </cell>
          <cell r="I1447" t="str">
            <v>Student</v>
          </cell>
          <cell r="J1447">
            <v>0</v>
          </cell>
          <cell r="K1447" t="str">
            <v/>
          </cell>
          <cell r="L1447" t="str">
            <v>N</v>
          </cell>
          <cell r="M1447">
            <v>0</v>
          </cell>
          <cell r="N1447" t="str">
            <v/>
          </cell>
          <cell r="O1447" t="str">
            <v>N</v>
          </cell>
          <cell r="P1447">
            <v>0</v>
          </cell>
          <cell r="Q1447" t="str">
            <v/>
          </cell>
          <cell r="R1447" t="str">
            <v>N</v>
          </cell>
          <cell r="S1447">
            <v>0</v>
          </cell>
          <cell r="T1447" t="str">
            <v/>
          </cell>
          <cell r="U1447" t="str">
            <v>N</v>
          </cell>
          <cell r="V1447">
            <v>0</v>
          </cell>
          <cell r="W1447" t="str">
            <v/>
          </cell>
          <cell r="X1447" t="str">
            <v>N</v>
          </cell>
          <cell r="Y1447">
            <v>0</v>
          </cell>
          <cell r="Z1447">
            <v>0</v>
          </cell>
          <cell r="AA1447" t="b">
            <v>0</v>
          </cell>
          <cell r="AB1447" t="str">
            <v/>
          </cell>
          <cell r="AC1447" t="str">
            <v/>
          </cell>
          <cell r="AD1447" t="str">
            <v>CM932</v>
          </cell>
          <cell r="AE1447">
            <v>0</v>
          </cell>
          <cell r="AG1447">
            <v>711</v>
          </cell>
          <cell r="AH1447" t="str">
            <v>CM932</v>
          </cell>
        </row>
        <row r="1448">
          <cell r="B1448" t="str">
            <v>VC669</v>
          </cell>
          <cell r="C1448" t="str">
            <v>Victoria</v>
          </cell>
          <cell r="D1448" t="str">
            <v>Chen</v>
          </cell>
          <cell r="E1448" t="str">
            <v>KCL</v>
          </cell>
          <cell r="F1448" t="str">
            <v>King's</v>
          </cell>
          <cell r="G1448" t="str">
            <v>Female</v>
          </cell>
          <cell r="H1448" t="str">
            <v>N</v>
          </cell>
          <cell r="I1448" t="str">
            <v>Student</v>
          </cell>
          <cell r="J1448">
            <v>0</v>
          </cell>
          <cell r="K1448" t="str">
            <v/>
          </cell>
          <cell r="L1448" t="str">
            <v>N</v>
          </cell>
          <cell r="M1448">
            <v>0</v>
          </cell>
          <cell r="N1448" t="str">
            <v/>
          </cell>
          <cell r="O1448" t="str">
            <v>N</v>
          </cell>
          <cell r="P1448">
            <v>0</v>
          </cell>
          <cell r="Q1448" t="str">
            <v/>
          </cell>
          <cell r="R1448" t="str">
            <v>N</v>
          </cell>
          <cell r="S1448">
            <v>0</v>
          </cell>
          <cell r="T1448" t="str">
            <v/>
          </cell>
          <cell r="U1448" t="str">
            <v>N</v>
          </cell>
          <cell r="V1448">
            <v>0</v>
          </cell>
          <cell r="W1448" t="str">
            <v/>
          </cell>
          <cell r="X1448" t="str">
            <v>N</v>
          </cell>
          <cell r="Y1448">
            <v>0</v>
          </cell>
          <cell r="Z1448">
            <v>0</v>
          </cell>
          <cell r="AA1448" t="b">
            <v>0</v>
          </cell>
          <cell r="AB1448" t="str">
            <v/>
          </cell>
          <cell r="AC1448" t="str">
            <v/>
          </cell>
          <cell r="AD1448" t="str">
            <v>VC669</v>
          </cell>
          <cell r="AE1448">
            <v>0</v>
          </cell>
          <cell r="AG1448">
            <v>712</v>
          </cell>
          <cell r="AH1448" t="str">
            <v>VC669</v>
          </cell>
        </row>
        <row r="1449">
          <cell r="B1449" t="str">
            <v>AY724</v>
          </cell>
          <cell r="C1449" t="str">
            <v>Arnold</v>
          </cell>
          <cell r="D1449" t="str">
            <v>Yeung</v>
          </cell>
          <cell r="E1449" t="str">
            <v>UCL</v>
          </cell>
          <cell r="F1449" t="str">
            <v>UCL</v>
          </cell>
          <cell r="G1449" t="str">
            <v>Male</v>
          </cell>
          <cell r="H1449" t="str">
            <v>N</v>
          </cell>
          <cell r="I1449" t="str">
            <v>Student</v>
          </cell>
          <cell r="J1449">
            <v>0</v>
          </cell>
          <cell r="K1449" t="str">
            <v/>
          </cell>
          <cell r="L1449" t="str">
            <v>N</v>
          </cell>
          <cell r="M1449">
            <v>0</v>
          </cell>
          <cell r="N1449" t="str">
            <v/>
          </cell>
          <cell r="O1449" t="str">
            <v>N</v>
          </cell>
          <cell r="P1449">
            <v>0</v>
          </cell>
          <cell r="Q1449" t="str">
            <v/>
          </cell>
          <cell r="R1449" t="str">
            <v>N</v>
          </cell>
          <cell r="S1449">
            <v>0</v>
          </cell>
          <cell r="T1449" t="str">
            <v/>
          </cell>
          <cell r="U1449" t="str">
            <v>N</v>
          </cell>
          <cell r="V1449">
            <v>0</v>
          </cell>
          <cell r="W1449" t="str">
            <v/>
          </cell>
          <cell r="X1449" t="str">
            <v>N</v>
          </cell>
          <cell r="Y1449">
            <v>0</v>
          </cell>
          <cell r="Z1449">
            <v>0</v>
          </cell>
          <cell r="AA1449">
            <v>0</v>
          </cell>
          <cell r="AB1449">
            <v>115</v>
          </cell>
          <cell r="AC1449">
            <v>941</v>
          </cell>
          <cell r="AD1449" t="str">
            <v>AY724</v>
          </cell>
          <cell r="AE1449" t="b">
            <v>0</v>
          </cell>
          <cell r="AG1449" t="str">
            <v/>
          </cell>
          <cell r="AH1449" t="str">
            <v>AY724</v>
          </cell>
        </row>
        <row r="1450">
          <cell r="B1450" t="str">
            <v>IS664</v>
          </cell>
          <cell r="C1450" t="str">
            <v>Ian</v>
          </cell>
          <cell r="D1450" t="str">
            <v>Soh</v>
          </cell>
          <cell r="E1450" t="str">
            <v>St Georges</v>
          </cell>
          <cell r="F1450" t="str">
            <v>St George's</v>
          </cell>
          <cell r="G1450" t="str">
            <v>Male</v>
          </cell>
          <cell r="H1450" t="str">
            <v>Y</v>
          </cell>
          <cell r="I1450" t="str">
            <v>Student</v>
          </cell>
          <cell r="J1450">
            <v>0</v>
          </cell>
          <cell r="K1450" t="str">
            <v/>
          </cell>
          <cell r="L1450" t="str">
            <v>N</v>
          </cell>
          <cell r="M1450">
            <v>0</v>
          </cell>
          <cell r="N1450" t="str">
            <v/>
          </cell>
          <cell r="O1450" t="str">
            <v>N</v>
          </cell>
          <cell r="P1450">
            <v>0</v>
          </cell>
          <cell r="Q1450" t="str">
            <v/>
          </cell>
          <cell r="R1450" t="str">
            <v>N</v>
          </cell>
          <cell r="S1450">
            <v>0</v>
          </cell>
          <cell r="T1450" t="str">
            <v/>
          </cell>
          <cell r="U1450" t="str">
            <v>N</v>
          </cell>
          <cell r="V1450">
            <v>0</v>
          </cell>
          <cell r="W1450" t="str">
            <v/>
          </cell>
          <cell r="X1450" t="str">
            <v>N</v>
          </cell>
          <cell r="Y1450">
            <v>0</v>
          </cell>
          <cell r="Z1450">
            <v>0</v>
          </cell>
          <cell r="AA1450">
            <v>0</v>
          </cell>
          <cell r="AB1450">
            <v>115</v>
          </cell>
          <cell r="AC1450">
            <v>942</v>
          </cell>
          <cell r="AD1450" t="str">
            <v>IS664</v>
          </cell>
          <cell r="AE1450" t="b">
            <v>0</v>
          </cell>
          <cell r="AG1450" t="str">
            <v/>
          </cell>
          <cell r="AH1450" t="str">
            <v>IS664</v>
          </cell>
        </row>
        <row r="1451">
          <cell r="B1451" t="str">
            <v>SC446</v>
          </cell>
          <cell r="C1451" t="str">
            <v>Samuel</v>
          </cell>
          <cell r="D1451" t="str">
            <v>Chadwick</v>
          </cell>
          <cell r="E1451" t="str">
            <v>KCL</v>
          </cell>
          <cell r="F1451" t="str">
            <v>King's</v>
          </cell>
          <cell r="G1451" t="str">
            <v>Male</v>
          </cell>
          <cell r="H1451" t="str">
            <v>N</v>
          </cell>
          <cell r="I1451" t="str">
            <v>Student</v>
          </cell>
          <cell r="J1451">
            <v>0</v>
          </cell>
          <cell r="K1451" t="str">
            <v/>
          </cell>
          <cell r="L1451" t="str">
            <v>N</v>
          </cell>
          <cell r="M1451">
            <v>0</v>
          </cell>
          <cell r="N1451" t="str">
            <v/>
          </cell>
          <cell r="O1451" t="str">
            <v>N</v>
          </cell>
          <cell r="P1451">
            <v>0</v>
          </cell>
          <cell r="Q1451" t="str">
            <v/>
          </cell>
          <cell r="R1451" t="str">
            <v>N</v>
          </cell>
          <cell r="S1451">
            <v>0</v>
          </cell>
          <cell r="T1451" t="str">
            <v/>
          </cell>
          <cell r="U1451" t="str">
            <v>N</v>
          </cell>
          <cell r="V1451">
            <v>0</v>
          </cell>
          <cell r="W1451" t="str">
            <v/>
          </cell>
          <cell r="X1451" t="str">
            <v>N</v>
          </cell>
          <cell r="Y1451">
            <v>0</v>
          </cell>
          <cell r="Z1451">
            <v>0</v>
          </cell>
          <cell r="AA1451">
            <v>0</v>
          </cell>
          <cell r="AB1451">
            <v>115</v>
          </cell>
          <cell r="AC1451">
            <v>943</v>
          </cell>
          <cell r="AD1451" t="str">
            <v>SC446</v>
          </cell>
          <cell r="AE1451" t="b">
            <v>0</v>
          </cell>
          <cell r="AG1451" t="str">
            <v/>
          </cell>
          <cell r="AH1451" t="str">
            <v>SC446</v>
          </cell>
        </row>
        <row r="1452">
          <cell r="B1452" t="str">
            <v>LT235</v>
          </cell>
          <cell r="C1452" t="str">
            <v>Lyann </v>
          </cell>
          <cell r="D1452" t="str">
            <v>Tan </v>
          </cell>
          <cell r="E1452" t="str">
            <v>RVC</v>
          </cell>
          <cell r="F1452" t="str">
            <v>RVC</v>
          </cell>
          <cell r="G1452" t="str">
            <v>Female</v>
          </cell>
          <cell r="H1452" t="str">
            <v>Y</v>
          </cell>
          <cell r="I1452" t="str">
            <v>Student</v>
          </cell>
          <cell r="J1452">
            <v>0</v>
          </cell>
          <cell r="K1452" t="str">
            <v/>
          </cell>
          <cell r="L1452" t="str">
            <v>N</v>
          </cell>
          <cell r="M1452">
            <v>0</v>
          </cell>
          <cell r="N1452" t="str">
            <v/>
          </cell>
          <cell r="O1452" t="str">
            <v>N</v>
          </cell>
          <cell r="P1452">
            <v>0</v>
          </cell>
          <cell r="Q1452" t="str">
            <v/>
          </cell>
          <cell r="R1452" t="str">
            <v>N</v>
          </cell>
          <cell r="S1452">
            <v>0</v>
          </cell>
          <cell r="T1452" t="str">
            <v/>
          </cell>
          <cell r="U1452" t="str">
            <v>N</v>
          </cell>
          <cell r="V1452">
            <v>0</v>
          </cell>
          <cell r="W1452" t="str">
            <v/>
          </cell>
          <cell r="X1452" t="str">
            <v>N</v>
          </cell>
          <cell r="Y1452">
            <v>0</v>
          </cell>
          <cell r="Z1452">
            <v>0</v>
          </cell>
          <cell r="AA1452" t="b">
            <v>0</v>
          </cell>
          <cell r="AB1452" t="str">
            <v/>
          </cell>
          <cell r="AC1452" t="str">
            <v/>
          </cell>
          <cell r="AD1452" t="str">
            <v>LT235</v>
          </cell>
          <cell r="AE1452">
            <v>0</v>
          </cell>
          <cell r="AG1452">
            <v>713</v>
          </cell>
          <cell r="AH1452" t="str">
            <v>LT235</v>
          </cell>
        </row>
        <row r="1453">
          <cell r="B1453" t="str">
            <v>LW824</v>
          </cell>
          <cell r="C1453" t="str">
            <v>Laura</v>
          </cell>
          <cell r="D1453" t="str">
            <v>Wright</v>
          </cell>
          <cell r="E1453" t="str">
            <v>Imperial</v>
          </cell>
          <cell r="F1453" t="str">
            <v>Imperial</v>
          </cell>
          <cell r="G1453" t="str">
            <v>Female</v>
          </cell>
          <cell r="H1453" t="str">
            <v>N</v>
          </cell>
          <cell r="I1453" t="str">
            <v>Student</v>
          </cell>
          <cell r="J1453">
            <v>0</v>
          </cell>
          <cell r="K1453" t="str">
            <v/>
          </cell>
          <cell r="L1453" t="str">
            <v>N</v>
          </cell>
          <cell r="M1453">
            <v>0</v>
          </cell>
          <cell r="N1453" t="str">
            <v/>
          </cell>
          <cell r="O1453" t="str">
            <v>N</v>
          </cell>
          <cell r="P1453">
            <v>0</v>
          </cell>
          <cell r="Q1453" t="str">
            <v/>
          </cell>
          <cell r="R1453" t="str">
            <v>N</v>
          </cell>
          <cell r="S1453">
            <v>0</v>
          </cell>
          <cell r="T1453" t="str">
            <v/>
          </cell>
          <cell r="U1453" t="str">
            <v>N</v>
          </cell>
          <cell r="V1453">
            <v>0</v>
          </cell>
          <cell r="W1453" t="str">
            <v/>
          </cell>
          <cell r="X1453" t="str">
            <v>N</v>
          </cell>
          <cell r="Y1453">
            <v>0</v>
          </cell>
          <cell r="Z1453">
            <v>0</v>
          </cell>
          <cell r="AA1453" t="b">
            <v>0</v>
          </cell>
          <cell r="AB1453" t="str">
            <v/>
          </cell>
          <cell r="AC1453" t="str">
            <v/>
          </cell>
          <cell r="AD1453" t="str">
            <v>LW824</v>
          </cell>
          <cell r="AE1453">
            <v>0</v>
          </cell>
          <cell r="AG1453">
            <v>714</v>
          </cell>
          <cell r="AH1453" t="str">
            <v>LW824</v>
          </cell>
        </row>
        <row r="1454">
          <cell r="B1454" t="str">
            <v>TR909</v>
          </cell>
          <cell r="C1454" t="str">
            <v>Toby</v>
          </cell>
          <cell r="D1454" t="str">
            <v>Rowlands</v>
          </cell>
          <cell r="E1454" t="str">
            <v>RHUL</v>
          </cell>
          <cell r="F1454" t="str">
            <v>RHUL</v>
          </cell>
          <cell r="G1454" t="str">
            <v>Male</v>
          </cell>
          <cell r="H1454" t="str">
            <v>N</v>
          </cell>
          <cell r="I1454" t="str">
            <v>Student</v>
          </cell>
          <cell r="J1454">
            <v>0</v>
          </cell>
          <cell r="K1454" t="str">
            <v/>
          </cell>
          <cell r="L1454" t="str">
            <v>N</v>
          </cell>
          <cell r="M1454">
            <v>0</v>
          </cell>
          <cell r="N1454" t="str">
            <v/>
          </cell>
          <cell r="O1454" t="str">
            <v>N</v>
          </cell>
          <cell r="P1454">
            <v>0</v>
          </cell>
          <cell r="Q1454" t="str">
            <v/>
          </cell>
          <cell r="R1454" t="str">
            <v>N</v>
          </cell>
          <cell r="S1454">
            <v>0</v>
          </cell>
          <cell r="T1454" t="str">
            <v/>
          </cell>
          <cell r="U1454" t="str">
            <v>N</v>
          </cell>
          <cell r="V1454">
            <v>0</v>
          </cell>
          <cell r="W1454" t="str">
            <v/>
          </cell>
          <cell r="X1454" t="str">
            <v>N</v>
          </cell>
          <cell r="Y1454">
            <v>0</v>
          </cell>
          <cell r="Z1454">
            <v>0</v>
          </cell>
          <cell r="AA1454">
            <v>0</v>
          </cell>
          <cell r="AB1454">
            <v>115</v>
          </cell>
          <cell r="AC1454">
            <v>944</v>
          </cell>
          <cell r="AD1454" t="str">
            <v>TR909</v>
          </cell>
          <cell r="AE1454" t="b">
            <v>0</v>
          </cell>
          <cell r="AG1454" t="str">
            <v/>
          </cell>
          <cell r="AH1454" t="str">
            <v>TR909</v>
          </cell>
        </row>
        <row r="1455">
          <cell r="B1455" t="str">
            <v>SC923</v>
          </cell>
          <cell r="C1455" t="str">
            <v>Stephen</v>
          </cell>
          <cell r="D1455" t="str">
            <v>Cosgrove</v>
          </cell>
          <cell r="E1455" t="str">
            <v>KCL</v>
          </cell>
          <cell r="F1455" t="str">
            <v>King's</v>
          </cell>
          <cell r="G1455" t="str">
            <v>Male</v>
          </cell>
          <cell r="H1455" t="str">
            <v>N</v>
          </cell>
          <cell r="I1455" t="str">
            <v>Student</v>
          </cell>
          <cell r="J1455">
            <v>0</v>
          </cell>
          <cell r="K1455" t="str">
            <v/>
          </cell>
          <cell r="L1455" t="str">
            <v>N</v>
          </cell>
          <cell r="M1455">
            <v>0</v>
          </cell>
          <cell r="N1455" t="str">
            <v/>
          </cell>
          <cell r="O1455" t="str">
            <v>N</v>
          </cell>
          <cell r="P1455">
            <v>0</v>
          </cell>
          <cell r="Q1455" t="str">
            <v/>
          </cell>
          <cell r="R1455" t="str">
            <v>N</v>
          </cell>
          <cell r="S1455">
            <v>0</v>
          </cell>
          <cell r="T1455" t="str">
            <v/>
          </cell>
          <cell r="U1455" t="str">
            <v>N</v>
          </cell>
          <cell r="V1455">
            <v>0</v>
          </cell>
          <cell r="W1455" t="str">
            <v/>
          </cell>
          <cell r="X1455" t="str">
            <v>N</v>
          </cell>
          <cell r="Y1455">
            <v>0</v>
          </cell>
          <cell r="Z1455">
            <v>0</v>
          </cell>
          <cell r="AA1455">
            <v>0</v>
          </cell>
          <cell r="AB1455">
            <v>115</v>
          </cell>
          <cell r="AC1455">
            <v>945</v>
          </cell>
          <cell r="AD1455" t="str">
            <v>SC923</v>
          </cell>
          <cell r="AE1455" t="b">
            <v>0</v>
          </cell>
          <cell r="AG1455" t="str">
            <v/>
          </cell>
          <cell r="AH1455" t="str">
            <v>SC923</v>
          </cell>
        </row>
        <row r="1456">
          <cell r="B1456" t="str">
            <v>AB670</v>
          </cell>
          <cell r="C1456" t="str">
            <v>Arianna</v>
          </cell>
          <cell r="D1456" t="str">
            <v>Brugnola</v>
          </cell>
          <cell r="E1456" t="str">
            <v>RVC</v>
          </cell>
          <cell r="F1456" t="str">
            <v>RVC</v>
          </cell>
          <cell r="G1456" t="str">
            <v>Female</v>
          </cell>
          <cell r="H1456" t="str">
            <v>Y</v>
          </cell>
          <cell r="I1456" t="str">
            <v>Student</v>
          </cell>
          <cell r="J1456">
            <v>0</v>
          </cell>
          <cell r="K1456" t="str">
            <v/>
          </cell>
          <cell r="L1456" t="str">
            <v>N</v>
          </cell>
          <cell r="M1456">
            <v>0</v>
          </cell>
          <cell r="N1456" t="str">
            <v/>
          </cell>
          <cell r="O1456" t="str">
            <v>N</v>
          </cell>
          <cell r="P1456">
            <v>0</v>
          </cell>
          <cell r="Q1456" t="str">
            <v/>
          </cell>
          <cell r="R1456" t="str">
            <v>N</v>
          </cell>
          <cell r="S1456">
            <v>0</v>
          </cell>
          <cell r="T1456" t="str">
            <v/>
          </cell>
          <cell r="U1456" t="str">
            <v>N</v>
          </cell>
          <cell r="V1456">
            <v>0</v>
          </cell>
          <cell r="W1456" t="str">
            <v/>
          </cell>
          <cell r="X1456" t="str">
            <v>N</v>
          </cell>
          <cell r="Y1456">
            <v>0</v>
          </cell>
          <cell r="Z1456">
            <v>0</v>
          </cell>
          <cell r="AA1456" t="b">
            <v>0</v>
          </cell>
          <cell r="AB1456" t="str">
            <v/>
          </cell>
          <cell r="AC1456" t="str">
            <v/>
          </cell>
          <cell r="AD1456" t="str">
            <v>AB670</v>
          </cell>
          <cell r="AE1456">
            <v>0</v>
          </cell>
          <cell r="AG1456">
            <v>715</v>
          </cell>
          <cell r="AH1456" t="str">
            <v>AB670</v>
          </cell>
        </row>
        <row r="1457">
          <cell r="B1457" t="str">
            <v>KR635</v>
          </cell>
          <cell r="C1457" t="str">
            <v>Kirsty</v>
          </cell>
          <cell r="D1457" t="str">
            <v>Ronald</v>
          </cell>
          <cell r="E1457" t="str">
            <v>Essex</v>
          </cell>
          <cell r="F1457" t="str">
            <v>Essex</v>
          </cell>
          <cell r="G1457" t="str">
            <v>Female</v>
          </cell>
          <cell r="H1457" t="str">
            <v>N</v>
          </cell>
          <cell r="I1457" t="str">
            <v>Student</v>
          </cell>
          <cell r="J1457">
            <v>0</v>
          </cell>
          <cell r="K1457" t="str">
            <v/>
          </cell>
          <cell r="L1457" t="str">
            <v>N</v>
          </cell>
          <cell r="M1457">
            <v>0</v>
          </cell>
          <cell r="N1457" t="str">
            <v/>
          </cell>
          <cell r="O1457" t="str">
            <v>N</v>
          </cell>
          <cell r="P1457">
            <v>0</v>
          </cell>
          <cell r="Q1457" t="str">
            <v/>
          </cell>
          <cell r="R1457" t="str">
            <v>N</v>
          </cell>
          <cell r="S1457">
            <v>0</v>
          </cell>
          <cell r="T1457" t="str">
            <v/>
          </cell>
          <cell r="U1457" t="str">
            <v>N</v>
          </cell>
          <cell r="V1457">
            <v>0</v>
          </cell>
          <cell r="W1457" t="str">
            <v/>
          </cell>
          <cell r="X1457" t="str">
            <v>N</v>
          </cell>
          <cell r="Y1457">
            <v>0</v>
          </cell>
          <cell r="Z1457">
            <v>0</v>
          </cell>
          <cell r="AA1457" t="b">
            <v>0</v>
          </cell>
          <cell r="AB1457" t="str">
            <v/>
          </cell>
          <cell r="AC1457" t="str">
            <v/>
          </cell>
          <cell r="AD1457" t="str">
            <v>KR635</v>
          </cell>
          <cell r="AE1457">
            <v>0</v>
          </cell>
          <cell r="AG1457">
            <v>716</v>
          </cell>
          <cell r="AH1457" t="str">
            <v>KR635</v>
          </cell>
        </row>
        <row r="1458">
          <cell r="B1458" t="str">
            <v>TC300</v>
          </cell>
          <cell r="C1458" t="str">
            <v>Theodora</v>
          </cell>
          <cell r="D1458" t="str">
            <v>Cantea</v>
          </cell>
          <cell r="E1458" t="str">
            <v>St Georges</v>
          </cell>
          <cell r="F1458" t="str">
            <v>St George's</v>
          </cell>
          <cell r="G1458" t="str">
            <v>Female</v>
          </cell>
          <cell r="H1458" t="str">
            <v>Y</v>
          </cell>
          <cell r="I1458" t="str">
            <v>Student</v>
          </cell>
          <cell r="J1458">
            <v>0</v>
          </cell>
          <cell r="K1458" t="str">
            <v/>
          </cell>
          <cell r="L1458" t="str">
            <v>N</v>
          </cell>
          <cell r="M1458">
            <v>0</v>
          </cell>
          <cell r="N1458" t="str">
            <v/>
          </cell>
          <cell r="O1458" t="str">
            <v>N</v>
          </cell>
          <cell r="P1458">
            <v>0</v>
          </cell>
          <cell r="Q1458" t="str">
            <v/>
          </cell>
          <cell r="R1458" t="str">
            <v>N</v>
          </cell>
          <cell r="S1458">
            <v>0</v>
          </cell>
          <cell r="T1458" t="str">
            <v/>
          </cell>
          <cell r="U1458" t="str">
            <v>N</v>
          </cell>
          <cell r="V1458">
            <v>0</v>
          </cell>
          <cell r="W1458" t="str">
            <v/>
          </cell>
          <cell r="X1458" t="str">
            <v>N</v>
          </cell>
          <cell r="Y1458">
            <v>0</v>
          </cell>
          <cell r="Z1458">
            <v>0</v>
          </cell>
          <cell r="AA1458" t="b">
            <v>0</v>
          </cell>
          <cell r="AB1458" t="str">
            <v/>
          </cell>
          <cell r="AC1458" t="str">
            <v/>
          </cell>
          <cell r="AD1458" t="str">
            <v>TC300</v>
          </cell>
          <cell r="AE1458">
            <v>0</v>
          </cell>
          <cell r="AG1458">
            <v>717</v>
          </cell>
          <cell r="AH1458" t="str">
            <v>TC300</v>
          </cell>
        </row>
        <row r="1459">
          <cell r="B1459" t="str">
            <v>TM169</v>
          </cell>
          <cell r="C1459" t="str">
            <v>Tessa</v>
          </cell>
          <cell r="D1459" t="str">
            <v>McCormick</v>
          </cell>
          <cell r="E1459" t="str">
            <v>Brunel</v>
          </cell>
          <cell r="F1459" t="str">
            <v>Brunel</v>
          </cell>
          <cell r="G1459" t="str">
            <v>Female</v>
          </cell>
          <cell r="H1459" t="str">
            <v>N</v>
          </cell>
          <cell r="I1459" t="str">
            <v>Student</v>
          </cell>
          <cell r="J1459">
            <v>0</v>
          </cell>
          <cell r="K1459" t="str">
            <v/>
          </cell>
          <cell r="L1459" t="str">
            <v>N</v>
          </cell>
          <cell r="M1459">
            <v>0</v>
          </cell>
          <cell r="N1459" t="str">
            <v/>
          </cell>
          <cell r="O1459" t="str">
            <v>N</v>
          </cell>
          <cell r="P1459">
            <v>0</v>
          </cell>
          <cell r="Q1459" t="str">
            <v/>
          </cell>
          <cell r="R1459" t="str">
            <v>N</v>
          </cell>
          <cell r="S1459">
            <v>0</v>
          </cell>
          <cell r="T1459" t="str">
            <v/>
          </cell>
          <cell r="U1459" t="str">
            <v>N</v>
          </cell>
          <cell r="V1459">
            <v>0</v>
          </cell>
          <cell r="W1459" t="str">
            <v/>
          </cell>
          <cell r="X1459" t="str">
            <v>N</v>
          </cell>
          <cell r="Y1459">
            <v>0</v>
          </cell>
          <cell r="Z1459">
            <v>0</v>
          </cell>
          <cell r="AA1459" t="b">
            <v>0</v>
          </cell>
          <cell r="AB1459" t="str">
            <v/>
          </cell>
          <cell r="AC1459" t="str">
            <v/>
          </cell>
          <cell r="AD1459" t="str">
            <v>TM169</v>
          </cell>
          <cell r="AE1459">
            <v>0</v>
          </cell>
          <cell r="AG1459">
            <v>718</v>
          </cell>
          <cell r="AH1459" t="str">
            <v>TM169</v>
          </cell>
        </row>
        <row r="1460">
          <cell r="B1460" t="str">
            <v>LD373</v>
          </cell>
          <cell r="C1460" t="str">
            <v>Lucy</v>
          </cell>
          <cell r="D1460" t="str">
            <v>Davies</v>
          </cell>
          <cell r="E1460" t="str">
            <v>Brunel</v>
          </cell>
          <cell r="F1460" t="str">
            <v>Brunel</v>
          </cell>
          <cell r="G1460" t="str">
            <v>Female</v>
          </cell>
          <cell r="H1460" t="str">
            <v>N</v>
          </cell>
          <cell r="I1460" t="str">
            <v>Student</v>
          </cell>
          <cell r="J1460">
            <v>0</v>
          </cell>
          <cell r="K1460" t="str">
            <v/>
          </cell>
          <cell r="L1460" t="str">
            <v>N</v>
          </cell>
          <cell r="M1460">
            <v>0</v>
          </cell>
          <cell r="N1460" t="str">
            <v/>
          </cell>
          <cell r="O1460" t="str">
            <v>N</v>
          </cell>
          <cell r="P1460">
            <v>0</v>
          </cell>
          <cell r="Q1460" t="str">
            <v/>
          </cell>
          <cell r="R1460" t="str">
            <v>N</v>
          </cell>
          <cell r="S1460">
            <v>0</v>
          </cell>
          <cell r="T1460" t="str">
            <v/>
          </cell>
          <cell r="U1460" t="str">
            <v>N</v>
          </cell>
          <cell r="V1460">
            <v>0</v>
          </cell>
          <cell r="W1460" t="str">
            <v/>
          </cell>
          <cell r="X1460" t="str">
            <v>N</v>
          </cell>
          <cell r="Y1460">
            <v>0</v>
          </cell>
          <cell r="Z1460">
            <v>0</v>
          </cell>
          <cell r="AA1460" t="b">
            <v>0</v>
          </cell>
          <cell r="AB1460" t="str">
            <v/>
          </cell>
          <cell r="AC1460" t="str">
            <v/>
          </cell>
          <cell r="AD1460" t="str">
            <v>LD373</v>
          </cell>
          <cell r="AE1460">
            <v>0</v>
          </cell>
          <cell r="AG1460">
            <v>719</v>
          </cell>
          <cell r="AH1460" t="str">
            <v>LD373</v>
          </cell>
        </row>
        <row r="1461">
          <cell r="B1461" t="str">
            <v>JS164</v>
          </cell>
          <cell r="C1461" t="str">
            <v>John</v>
          </cell>
          <cell r="D1461" t="str">
            <v>Sable</v>
          </cell>
          <cell r="E1461">
            <v>0</v>
          </cell>
          <cell r="F1461" t="str">
            <v>Guest</v>
          </cell>
          <cell r="G1461" t="str">
            <v>Male</v>
          </cell>
          <cell r="H1461" t="str">
            <v>N</v>
          </cell>
          <cell r="I1461" t="str">
            <v>Guest</v>
          </cell>
          <cell r="J1461">
            <v>0</v>
          </cell>
          <cell r="K1461" t="str">
            <v/>
          </cell>
          <cell r="L1461" t="str">
            <v>N</v>
          </cell>
          <cell r="M1461">
            <v>0</v>
          </cell>
          <cell r="N1461" t="str">
            <v/>
          </cell>
          <cell r="O1461" t="str">
            <v>N</v>
          </cell>
          <cell r="P1461">
            <v>0</v>
          </cell>
          <cell r="Q1461" t="str">
            <v/>
          </cell>
          <cell r="R1461" t="str">
            <v>N</v>
          </cell>
          <cell r="S1461">
            <v>0</v>
          </cell>
          <cell r="T1461" t="str">
            <v/>
          </cell>
          <cell r="U1461" t="str">
            <v>N</v>
          </cell>
          <cell r="V1461">
            <v>0</v>
          </cell>
          <cell r="W1461" t="str">
            <v/>
          </cell>
          <cell r="X1461" t="str">
            <v>N</v>
          </cell>
          <cell r="Y1461">
            <v>0</v>
          </cell>
          <cell r="Z1461">
            <v>0</v>
          </cell>
          <cell r="AA1461">
            <v>0</v>
          </cell>
          <cell r="AB1461">
            <v>115</v>
          </cell>
          <cell r="AC1461">
            <v>946</v>
          </cell>
          <cell r="AD1461" t="str">
            <v>JS164</v>
          </cell>
          <cell r="AE1461" t="b">
            <v>0</v>
          </cell>
          <cell r="AG1461" t="str">
            <v/>
          </cell>
          <cell r="AH1461" t="str">
            <v>JS164</v>
          </cell>
        </row>
        <row r="1462">
          <cell r="B1462" t="str">
            <v>HS234</v>
          </cell>
          <cell r="C1462" t="str">
            <v>Hannah</v>
          </cell>
          <cell r="D1462" t="str">
            <v>Shelton</v>
          </cell>
          <cell r="E1462" t="str">
            <v>Brunel</v>
          </cell>
          <cell r="F1462" t="str">
            <v>Brunel</v>
          </cell>
          <cell r="G1462" t="str">
            <v>Female</v>
          </cell>
          <cell r="H1462" t="str">
            <v>N</v>
          </cell>
          <cell r="I1462" t="str">
            <v>Student</v>
          </cell>
          <cell r="J1462">
            <v>0</v>
          </cell>
          <cell r="K1462" t="str">
            <v/>
          </cell>
          <cell r="L1462" t="str">
            <v>N</v>
          </cell>
          <cell r="M1462">
            <v>0</v>
          </cell>
          <cell r="N1462" t="str">
            <v/>
          </cell>
          <cell r="O1462" t="str">
            <v>N</v>
          </cell>
          <cell r="P1462">
            <v>0</v>
          </cell>
          <cell r="Q1462" t="str">
            <v/>
          </cell>
          <cell r="R1462" t="str">
            <v>N</v>
          </cell>
          <cell r="S1462">
            <v>0</v>
          </cell>
          <cell r="T1462" t="str">
            <v/>
          </cell>
          <cell r="U1462" t="str">
            <v>N</v>
          </cell>
          <cell r="V1462">
            <v>0</v>
          </cell>
          <cell r="W1462" t="str">
            <v/>
          </cell>
          <cell r="X1462" t="str">
            <v>N</v>
          </cell>
          <cell r="Y1462">
            <v>0</v>
          </cell>
          <cell r="Z1462">
            <v>0</v>
          </cell>
          <cell r="AA1462" t="b">
            <v>0</v>
          </cell>
          <cell r="AB1462" t="str">
            <v/>
          </cell>
          <cell r="AC1462" t="str">
            <v/>
          </cell>
          <cell r="AD1462" t="str">
            <v>HS234</v>
          </cell>
          <cell r="AE1462">
            <v>0</v>
          </cell>
          <cell r="AG1462">
            <v>720</v>
          </cell>
          <cell r="AH1462" t="str">
            <v>HS234</v>
          </cell>
        </row>
        <row r="1463">
          <cell r="B1463" t="str">
            <v>IM603</v>
          </cell>
          <cell r="C1463" t="str">
            <v>Isaac</v>
          </cell>
          <cell r="D1463" t="str">
            <v>McCollum</v>
          </cell>
          <cell r="E1463" t="str">
            <v>SMU</v>
          </cell>
          <cell r="F1463" t="str">
            <v>SMU</v>
          </cell>
          <cell r="G1463" t="str">
            <v>Male</v>
          </cell>
          <cell r="H1463" t="str">
            <v>N</v>
          </cell>
          <cell r="I1463" t="str">
            <v>Student</v>
          </cell>
          <cell r="J1463">
            <v>0</v>
          </cell>
          <cell r="K1463" t="str">
            <v/>
          </cell>
          <cell r="L1463" t="str">
            <v>N</v>
          </cell>
          <cell r="M1463">
            <v>0</v>
          </cell>
          <cell r="N1463" t="str">
            <v/>
          </cell>
          <cell r="O1463" t="str">
            <v>N</v>
          </cell>
          <cell r="P1463">
            <v>0</v>
          </cell>
          <cell r="Q1463" t="str">
            <v/>
          </cell>
          <cell r="R1463" t="str">
            <v>N</v>
          </cell>
          <cell r="S1463">
            <v>0</v>
          </cell>
          <cell r="T1463" t="str">
            <v/>
          </cell>
          <cell r="U1463" t="str">
            <v>N</v>
          </cell>
          <cell r="V1463">
            <v>0</v>
          </cell>
          <cell r="W1463" t="str">
            <v/>
          </cell>
          <cell r="X1463" t="str">
            <v>N</v>
          </cell>
          <cell r="Y1463">
            <v>0</v>
          </cell>
          <cell r="Z1463">
            <v>0</v>
          </cell>
          <cell r="AA1463">
            <v>0</v>
          </cell>
          <cell r="AB1463">
            <v>115</v>
          </cell>
          <cell r="AC1463">
            <v>947</v>
          </cell>
          <cell r="AD1463" t="str">
            <v>IM603</v>
          </cell>
          <cell r="AE1463" t="b">
            <v>0</v>
          </cell>
          <cell r="AG1463" t="str">
            <v/>
          </cell>
          <cell r="AH1463" t="str">
            <v>IM603</v>
          </cell>
        </row>
        <row r="1464">
          <cell r="B1464" t="str">
            <v>FD293</v>
          </cell>
          <cell r="C1464" t="str">
            <v>Freya</v>
          </cell>
          <cell r="D1464" t="str">
            <v>Davis</v>
          </cell>
          <cell r="E1464" t="str">
            <v>Brunel</v>
          </cell>
          <cell r="F1464" t="str">
            <v>Brunel</v>
          </cell>
          <cell r="G1464" t="str">
            <v>Female</v>
          </cell>
          <cell r="H1464" t="str">
            <v>N</v>
          </cell>
          <cell r="I1464" t="str">
            <v>Student</v>
          </cell>
          <cell r="J1464">
            <v>0</v>
          </cell>
          <cell r="K1464" t="str">
            <v/>
          </cell>
          <cell r="L1464" t="str">
            <v>N</v>
          </cell>
          <cell r="M1464">
            <v>0</v>
          </cell>
          <cell r="N1464" t="str">
            <v/>
          </cell>
          <cell r="O1464" t="str">
            <v>N</v>
          </cell>
          <cell r="P1464">
            <v>0</v>
          </cell>
          <cell r="Q1464" t="str">
            <v/>
          </cell>
          <cell r="R1464" t="str">
            <v>N</v>
          </cell>
          <cell r="S1464">
            <v>0</v>
          </cell>
          <cell r="T1464" t="str">
            <v/>
          </cell>
          <cell r="U1464" t="str">
            <v>N</v>
          </cell>
          <cell r="V1464">
            <v>0</v>
          </cell>
          <cell r="W1464" t="str">
            <v/>
          </cell>
          <cell r="X1464" t="str">
            <v>N</v>
          </cell>
          <cell r="Y1464">
            <v>0</v>
          </cell>
          <cell r="Z1464">
            <v>0</v>
          </cell>
          <cell r="AA1464" t="b">
            <v>0</v>
          </cell>
          <cell r="AB1464" t="str">
            <v/>
          </cell>
          <cell r="AC1464" t="str">
            <v/>
          </cell>
          <cell r="AD1464" t="str">
            <v>FD293</v>
          </cell>
          <cell r="AE1464">
            <v>0</v>
          </cell>
          <cell r="AG1464">
            <v>721</v>
          </cell>
          <cell r="AH1464" t="str">
            <v>FD293</v>
          </cell>
        </row>
        <row r="1465">
          <cell r="B1465" t="str">
            <v>sm592</v>
          </cell>
          <cell r="C1465" t="str">
            <v>sabrina</v>
          </cell>
          <cell r="D1465" t="str">
            <v>mangham</v>
          </cell>
          <cell r="E1465" t="str">
            <v>KCL</v>
          </cell>
          <cell r="F1465" t="str">
            <v>King's</v>
          </cell>
          <cell r="G1465" t="str">
            <v>Female</v>
          </cell>
          <cell r="H1465" t="str">
            <v>N</v>
          </cell>
          <cell r="I1465" t="str">
            <v>Student</v>
          </cell>
          <cell r="J1465">
            <v>0</v>
          </cell>
          <cell r="K1465" t="str">
            <v/>
          </cell>
          <cell r="L1465" t="str">
            <v>N</v>
          </cell>
          <cell r="M1465">
            <v>0</v>
          </cell>
          <cell r="N1465" t="str">
            <v/>
          </cell>
          <cell r="O1465" t="str">
            <v>N</v>
          </cell>
          <cell r="P1465">
            <v>0</v>
          </cell>
          <cell r="Q1465" t="str">
            <v/>
          </cell>
          <cell r="R1465" t="str">
            <v>N</v>
          </cell>
          <cell r="S1465">
            <v>0</v>
          </cell>
          <cell r="T1465" t="str">
            <v/>
          </cell>
          <cell r="U1465" t="str">
            <v>N</v>
          </cell>
          <cell r="V1465">
            <v>0</v>
          </cell>
          <cell r="W1465" t="str">
            <v/>
          </cell>
          <cell r="X1465" t="str">
            <v>N</v>
          </cell>
          <cell r="Y1465">
            <v>0</v>
          </cell>
          <cell r="Z1465">
            <v>0</v>
          </cell>
          <cell r="AA1465" t="b">
            <v>0</v>
          </cell>
          <cell r="AB1465" t="str">
            <v/>
          </cell>
          <cell r="AC1465" t="str">
            <v/>
          </cell>
          <cell r="AD1465" t="str">
            <v>sm592</v>
          </cell>
          <cell r="AE1465">
            <v>0</v>
          </cell>
          <cell r="AG1465">
            <v>722</v>
          </cell>
          <cell r="AH1465" t="str">
            <v>sm592</v>
          </cell>
        </row>
        <row r="1466">
          <cell r="B1466" t="str">
            <v>KS189</v>
          </cell>
          <cell r="C1466" t="str">
            <v>Klara</v>
          </cell>
          <cell r="D1466" t="str">
            <v>Spark</v>
          </cell>
          <cell r="E1466" t="str">
            <v>LSE</v>
          </cell>
          <cell r="F1466" t="str">
            <v>LSE</v>
          </cell>
          <cell r="G1466" t="str">
            <v>Female</v>
          </cell>
          <cell r="H1466" t="str">
            <v>N</v>
          </cell>
          <cell r="I1466" t="str">
            <v>Student</v>
          </cell>
          <cell r="J1466">
            <v>0</v>
          </cell>
          <cell r="K1466" t="str">
            <v/>
          </cell>
          <cell r="L1466" t="str">
            <v>N</v>
          </cell>
          <cell r="M1466">
            <v>0</v>
          </cell>
          <cell r="N1466" t="str">
            <v/>
          </cell>
          <cell r="O1466" t="str">
            <v>N</v>
          </cell>
          <cell r="P1466">
            <v>0</v>
          </cell>
          <cell r="Q1466" t="str">
            <v/>
          </cell>
          <cell r="R1466" t="str">
            <v>N</v>
          </cell>
          <cell r="S1466">
            <v>0</v>
          </cell>
          <cell r="T1466" t="str">
            <v/>
          </cell>
          <cell r="U1466" t="str">
            <v>N</v>
          </cell>
          <cell r="V1466">
            <v>0</v>
          </cell>
          <cell r="W1466" t="str">
            <v/>
          </cell>
          <cell r="X1466" t="str">
            <v>N</v>
          </cell>
          <cell r="Y1466">
            <v>0</v>
          </cell>
          <cell r="Z1466">
            <v>0</v>
          </cell>
          <cell r="AA1466" t="b">
            <v>0</v>
          </cell>
          <cell r="AB1466" t="str">
            <v/>
          </cell>
          <cell r="AC1466" t="str">
            <v/>
          </cell>
          <cell r="AD1466" t="str">
            <v>KS189</v>
          </cell>
          <cell r="AE1466">
            <v>0</v>
          </cell>
          <cell r="AG1466">
            <v>723</v>
          </cell>
          <cell r="AH1466" t="str">
            <v>KS189</v>
          </cell>
        </row>
        <row r="1467">
          <cell r="B1467" t="str">
            <v>IO999</v>
          </cell>
          <cell r="C1467" t="str">
            <v>Irma</v>
          </cell>
          <cell r="D1467" t="str">
            <v>Östervall</v>
          </cell>
          <cell r="E1467" t="str">
            <v>UCL</v>
          </cell>
          <cell r="F1467" t="str">
            <v>UCL</v>
          </cell>
          <cell r="G1467" t="str">
            <v>Female</v>
          </cell>
          <cell r="H1467" t="str">
            <v>N</v>
          </cell>
          <cell r="I1467" t="str">
            <v>Student</v>
          </cell>
          <cell r="J1467">
            <v>0</v>
          </cell>
          <cell r="K1467" t="str">
            <v/>
          </cell>
          <cell r="L1467" t="str">
            <v>N</v>
          </cell>
          <cell r="M1467">
            <v>0</v>
          </cell>
          <cell r="N1467" t="str">
            <v/>
          </cell>
          <cell r="O1467" t="str">
            <v>N</v>
          </cell>
          <cell r="P1467">
            <v>0</v>
          </cell>
          <cell r="Q1467" t="str">
            <v/>
          </cell>
          <cell r="R1467" t="str">
            <v>N</v>
          </cell>
          <cell r="S1467">
            <v>0</v>
          </cell>
          <cell r="T1467" t="str">
            <v/>
          </cell>
          <cell r="U1467" t="str">
            <v>N</v>
          </cell>
          <cell r="V1467">
            <v>0</v>
          </cell>
          <cell r="W1467" t="str">
            <v/>
          </cell>
          <cell r="X1467" t="str">
            <v>N</v>
          </cell>
          <cell r="Y1467">
            <v>0</v>
          </cell>
          <cell r="Z1467">
            <v>0</v>
          </cell>
          <cell r="AA1467" t="b">
            <v>0</v>
          </cell>
          <cell r="AB1467" t="str">
            <v/>
          </cell>
          <cell r="AC1467" t="str">
            <v/>
          </cell>
          <cell r="AD1467" t="str">
            <v>IO999</v>
          </cell>
          <cell r="AE1467">
            <v>0</v>
          </cell>
          <cell r="AG1467">
            <v>724</v>
          </cell>
          <cell r="AH1467" t="str">
            <v>IO999</v>
          </cell>
        </row>
        <row r="1468">
          <cell r="B1468" t="str">
            <v>KB355</v>
          </cell>
          <cell r="C1468" t="str">
            <v>Kristina</v>
          </cell>
          <cell r="D1468" t="str">
            <v>Brodnevskaya</v>
          </cell>
          <cell r="E1468" t="str">
            <v>Birkbeck</v>
          </cell>
          <cell r="F1468" t="str">
            <v/>
          </cell>
          <cell r="G1468" t="str">
            <v>Female</v>
          </cell>
          <cell r="H1468" t="str">
            <v>N</v>
          </cell>
          <cell r="I1468" t="str">
            <v>Student</v>
          </cell>
          <cell r="J1468">
            <v>0</v>
          </cell>
          <cell r="K1468" t="str">
            <v/>
          </cell>
          <cell r="L1468" t="str">
            <v>N</v>
          </cell>
          <cell r="M1468">
            <v>0</v>
          </cell>
          <cell r="N1468" t="str">
            <v/>
          </cell>
          <cell r="O1468" t="str">
            <v>N</v>
          </cell>
          <cell r="P1468">
            <v>0</v>
          </cell>
          <cell r="Q1468" t="str">
            <v/>
          </cell>
          <cell r="R1468" t="str">
            <v>N</v>
          </cell>
          <cell r="S1468">
            <v>0</v>
          </cell>
          <cell r="T1468" t="str">
            <v/>
          </cell>
          <cell r="U1468" t="str">
            <v>N</v>
          </cell>
          <cell r="V1468">
            <v>0</v>
          </cell>
          <cell r="W1468" t="str">
            <v/>
          </cell>
          <cell r="X1468" t="str">
            <v>N</v>
          </cell>
          <cell r="Y1468">
            <v>0</v>
          </cell>
          <cell r="Z1468">
            <v>0</v>
          </cell>
          <cell r="AA1468" t="b">
            <v>0</v>
          </cell>
          <cell r="AB1468" t="str">
            <v/>
          </cell>
          <cell r="AC1468" t="str">
            <v/>
          </cell>
          <cell r="AD1468" t="str">
            <v>KB355</v>
          </cell>
          <cell r="AE1468">
            <v>0</v>
          </cell>
          <cell r="AG1468">
            <v>725</v>
          </cell>
          <cell r="AH1468" t="str">
            <v>KB355</v>
          </cell>
        </row>
        <row r="1469">
          <cell r="B1469" t="str">
            <v>CW298</v>
          </cell>
          <cell r="C1469" t="str">
            <v>Caitlin</v>
          </cell>
          <cell r="D1469" t="str">
            <v>Wood</v>
          </cell>
          <cell r="E1469" t="str">
            <v>LSE</v>
          </cell>
          <cell r="F1469" t="str">
            <v>LSE</v>
          </cell>
          <cell r="G1469" t="str">
            <v>Female</v>
          </cell>
          <cell r="H1469" t="str">
            <v>N</v>
          </cell>
          <cell r="I1469" t="str">
            <v>Student</v>
          </cell>
          <cell r="J1469">
            <v>0</v>
          </cell>
          <cell r="K1469" t="str">
            <v/>
          </cell>
          <cell r="L1469" t="str">
            <v>N</v>
          </cell>
          <cell r="M1469">
            <v>0</v>
          </cell>
          <cell r="N1469" t="str">
            <v/>
          </cell>
          <cell r="O1469" t="str">
            <v>N</v>
          </cell>
          <cell r="P1469">
            <v>0</v>
          </cell>
          <cell r="Q1469" t="str">
            <v/>
          </cell>
          <cell r="R1469" t="str">
            <v>N</v>
          </cell>
          <cell r="S1469">
            <v>0</v>
          </cell>
          <cell r="T1469" t="str">
            <v/>
          </cell>
          <cell r="U1469" t="str">
            <v>N</v>
          </cell>
          <cell r="V1469">
            <v>0</v>
          </cell>
          <cell r="W1469" t="str">
            <v/>
          </cell>
          <cell r="X1469" t="str">
            <v>N</v>
          </cell>
          <cell r="Y1469">
            <v>0</v>
          </cell>
          <cell r="Z1469">
            <v>0</v>
          </cell>
          <cell r="AA1469" t="b">
            <v>0</v>
          </cell>
          <cell r="AB1469" t="str">
            <v/>
          </cell>
          <cell r="AC1469" t="str">
            <v/>
          </cell>
          <cell r="AD1469" t="str">
            <v>CW298</v>
          </cell>
          <cell r="AE1469">
            <v>0</v>
          </cell>
          <cell r="AG1469">
            <v>726</v>
          </cell>
          <cell r="AH1469" t="str">
            <v>CW298</v>
          </cell>
        </row>
        <row r="1470">
          <cell r="B1470" t="str">
            <v>GK718</v>
          </cell>
          <cell r="C1470" t="str">
            <v>Genevieve</v>
          </cell>
          <cell r="D1470" t="str">
            <v>Kirk</v>
          </cell>
          <cell r="E1470" t="str">
            <v>LSE</v>
          </cell>
          <cell r="F1470" t="str">
            <v>LSE</v>
          </cell>
          <cell r="G1470" t="str">
            <v>Female</v>
          </cell>
          <cell r="H1470" t="str">
            <v>N</v>
          </cell>
          <cell r="I1470" t="str">
            <v>Student</v>
          </cell>
          <cell r="J1470">
            <v>0</v>
          </cell>
          <cell r="K1470" t="str">
            <v/>
          </cell>
          <cell r="L1470" t="str">
            <v>N</v>
          </cell>
          <cell r="M1470">
            <v>0</v>
          </cell>
          <cell r="N1470" t="str">
            <v/>
          </cell>
          <cell r="O1470" t="str">
            <v>N</v>
          </cell>
          <cell r="P1470">
            <v>0</v>
          </cell>
          <cell r="Q1470" t="str">
            <v/>
          </cell>
          <cell r="R1470" t="str">
            <v>N</v>
          </cell>
          <cell r="S1470">
            <v>0</v>
          </cell>
          <cell r="T1470" t="str">
            <v/>
          </cell>
          <cell r="U1470" t="str">
            <v>N</v>
          </cell>
          <cell r="V1470">
            <v>0</v>
          </cell>
          <cell r="W1470" t="str">
            <v/>
          </cell>
          <cell r="X1470" t="str">
            <v>N</v>
          </cell>
          <cell r="Y1470">
            <v>0</v>
          </cell>
          <cell r="Z1470">
            <v>0</v>
          </cell>
          <cell r="AA1470" t="b">
            <v>0</v>
          </cell>
          <cell r="AB1470" t="str">
            <v/>
          </cell>
          <cell r="AC1470" t="str">
            <v/>
          </cell>
          <cell r="AD1470" t="str">
            <v>GK718</v>
          </cell>
          <cell r="AE1470">
            <v>0</v>
          </cell>
          <cell r="AG1470">
            <v>727</v>
          </cell>
          <cell r="AH1470" t="str">
            <v>GK718</v>
          </cell>
        </row>
        <row r="1471">
          <cell r="B1471" t="str">
            <v>TJ289</v>
          </cell>
          <cell r="C1471" t="str">
            <v>Thomas</v>
          </cell>
          <cell r="D1471" t="str">
            <v>Jawad </v>
          </cell>
          <cell r="E1471" t="str">
            <v>UCL</v>
          </cell>
          <cell r="F1471" t="str">
            <v>UCL</v>
          </cell>
          <cell r="G1471" t="str">
            <v>Male</v>
          </cell>
          <cell r="H1471" t="str">
            <v>N</v>
          </cell>
          <cell r="I1471" t="str">
            <v>Student</v>
          </cell>
          <cell r="J1471">
            <v>0</v>
          </cell>
          <cell r="K1471" t="str">
            <v/>
          </cell>
          <cell r="L1471" t="str">
            <v>N</v>
          </cell>
          <cell r="M1471">
            <v>0</v>
          </cell>
          <cell r="N1471" t="str">
            <v/>
          </cell>
          <cell r="O1471" t="str">
            <v>N</v>
          </cell>
          <cell r="P1471">
            <v>0</v>
          </cell>
          <cell r="Q1471" t="str">
            <v/>
          </cell>
          <cell r="R1471" t="str">
            <v>N</v>
          </cell>
          <cell r="S1471">
            <v>0</v>
          </cell>
          <cell r="T1471" t="str">
            <v/>
          </cell>
          <cell r="U1471" t="str">
            <v>N</v>
          </cell>
          <cell r="V1471">
            <v>0</v>
          </cell>
          <cell r="W1471" t="str">
            <v/>
          </cell>
          <cell r="X1471" t="str">
            <v>N</v>
          </cell>
          <cell r="Y1471">
            <v>0</v>
          </cell>
          <cell r="Z1471">
            <v>0</v>
          </cell>
          <cell r="AA1471">
            <v>0</v>
          </cell>
          <cell r="AB1471">
            <v>115</v>
          </cell>
          <cell r="AC1471">
            <v>948</v>
          </cell>
          <cell r="AD1471" t="str">
            <v>TJ289</v>
          </cell>
          <cell r="AE1471" t="b">
            <v>0</v>
          </cell>
          <cell r="AG1471" t="str">
            <v/>
          </cell>
          <cell r="AH1471" t="str">
            <v>TJ289</v>
          </cell>
        </row>
        <row r="1472">
          <cell r="B1472" t="str">
            <v>JK860</v>
          </cell>
          <cell r="C1472" t="str">
            <v>James</v>
          </cell>
          <cell r="D1472" t="str">
            <v>Krasucki</v>
          </cell>
          <cell r="E1472" t="str">
            <v>Imperial</v>
          </cell>
          <cell r="F1472" t="str">
            <v>Imperial</v>
          </cell>
          <cell r="G1472" t="str">
            <v>Male</v>
          </cell>
          <cell r="H1472" t="str">
            <v>N</v>
          </cell>
          <cell r="I1472" t="str">
            <v>Student</v>
          </cell>
          <cell r="J1472">
            <v>0</v>
          </cell>
          <cell r="K1472" t="str">
            <v/>
          </cell>
          <cell r="L1472" t="str">
            <v>N</v>
          </cell>
          <cell r="M1472">
            <v>0</v>
          </cell>
          <cell r="N1472" t="str">
            <v/>
          </cell>
          <cell r="O1472" t="str">
            <v>N</v>
          </cell>
          <cell r="P1472">
            <v>0</v>
          </cell>
          <cell r="Q1472" t="str">
            <v/>
          </cell>
          <cell r="R1472" t="str">
            <v>N</v>
          </cell>
          <cell r="S1472">
            <v>0</v>
          </cell>
          <cell r="T1472" t="str">
            <v/>
          </cell>
          <cell r="U1472" t="str">
            <v>N</v>
          </cell>
          <cell r="V1472">
            <v>0</v>
          </cell>
          <cell r="W1472" t="str">
            <v/>
          </cell>
          <cell r="X1472" t="str">
            <v>N</v>
          </cell>
          <cell r="Y1472">
            <v>0</v>
          </cell>
          <cell r="Z1472">
            <v>0</v>
          </cell>
          <cell r="AA1472">
            <v>0</v>
          </cell>
          <cell r="AB1472">
            <v>115</v>
          </cell>
          <cell r="AC1472">
            <v>949</v>
          </cell>
          <cell r="AD1472" t="str">
            <v>JK860</v>
          </cell>
          <cell r="AE1472" t="b">
            <v>0</v>
          </cell>
          <cell r="AG1472" t="str">
            <v/>
          </cell>
          <cell r="AH1472" t="str">
            <v>JK860</v>
          </cell>
        </row>
        <row r="1473">
          <cell r="B1473" t="str">
            <v>RG533</v>
          </cell>
          <cell r="C1473" t="str">
            <v>Robin</v>
          </cell>
          <cell r="D1473" t="str">
            <v>Goon</v>
          </cell>
          <cell r="E1473" t="str">
            <v>LSE</v>
          </cell>
          <cell r="F1473" t="str">
            <v>LSE</v>
          </cell>
          <cell r="G1473" t="str">
            <v>Male</v>
          </cell>
          <cell r="H1473" t="str">
            <v>N</v>
          </cell>
          <cell r="I1473" t="str">
            <v>Student</v>
          </cell>
          <cell r="J1473">
            <v>0</v>
          </cell>
          <cell r="K1473" t="str">
            <v/>
          </cell>
          <cell r="L1473" t="str">
            <v>N</v>
          </cell>
          <cell r="M1473">
            <v>0</v>
          </cell>
          <cell r="N1473" t="str">
            <v/>
          </cell>
          <cell r="O1473" t="str">
            <v>N</v>
          </cell>
          <cell r="P1473">
            <v>0</v>
          </cell>
          <cell r="Q1473" t="str">
            <v/>
          </cell>
          <cell r="R1473" t="str">
            <v>N</v>
          </cell>
          <cell r="S1473">
            <v>0</v>
          </cell>
          <cell r="T1473" t="str">
            <v/>
          </cell>
          <cell r="U1473" t="str">
            <v>N</v>
          </cell>
          <cell r="V1473">
            <v>0</v>
          </cell>
          <cell r="W1473" t="str">
            <v/>
          </cell>
          <cell r="X1473" t="str">
            <v>N</v>
          </cell>
          <cell r="Y1473">
            <v>0</v>
          </cell>
          <cell r="Z1473">
            <v>0</v>
          </cell>
          <cell r="AA1473">
            <v>0</v>
          </cell>
          <cell r="AB1473">
            <v>115</v>
          </cell>
          <cell r="AC1473">
            <v>950</v>
          </cell>
          <cell r="AD1473" t="str">
            <v>RG533</v>
          </cell>
          <cell r="AE1473" t="b">
            <v>0</v>
          </cell>
          <cell r="AG1473" t="str">
            <v/>
          </cell>
          <cell r="AH1473" t="str">
            <v>RG533</v>
          </cell>
        </row>
        <row r="1474">
          <cell r="B1474" t="str">
            <v>NP440</v>
          </cell>
          <cell r="C1474" t="str">
            <v>Nuala</v>
          </cell>
          <cell r="D1474" t="str">
            <v>Pepper</v>
          </cell>
          <cell r="E1474" t="str">
            <v>Barts</v>
          </cell>
          <cell r="F1474" t="str">
            <v>Barts</v>
          </cell>
          <cell r="G1474" t="str">
            <v>Female</v>
          </cell>
          <cell r="H1474" t="str">
            <v>Y</v>
          </cell>
          <cell r="I1474" t="str">
            <v>Student</v>
          </cell>
          <cell r="J1474">
            <v>0</v>
          </cell>
          <cell r="K1474" t="str">
            <v/>
          </cell>
          <cell r="L1474" t="str">
            <v>N</v>
          </cell>
          <cell r="M1474">
            <v>0</v>
          </cell>
          <cell r="N1474" t="str">
            <v/>
          </cell>
          <cell r="O1474" t="str">
            <v>N</v>
          </cell>
          <cell r="P1474">
            <v>0</v>
          </cell>
          <cell r="Q1474" t="str">
            <v/>
          </cell>
          <cell r="R1474" t="str">
            <v>N</v>
          </cell>
          <cell r="S1474">
            <v>0</v>
          </cell>
          <cell r="T1474" t="str">
            <v/>
          </cell>
          <cell r="U1474" t="str">
            <v>N</v>
          </cell>
          <cell r="V1474">
            <v>0</v>
          </cell>
          <cell r="W1474" t="str">
            <v/>
          </cell>
          <cell r="X1474" t="str">
            <v>N</v>
          </cell>
          <cell r="Y1474">
            <v>0</v>
          </cell>
          <cell r="Z1474">
            <v>0</v>
          </cell>
          <cell r="AA1474" t="b">
            <v>0</v>
          </cell>
          <cell r="AB1474" t="str">
            <v/>
          </cell>
          <cell r="AC1474" t="str">
            <v/>
          </cell>
          <cell r="AD1474" t="str">
            <v>NP440</v>
          </cell>
          <cell r="AE1474">
            <v>0</v>
          </cell>
          <cell r="AG1474">
            <v>728</v>
          </cell>
          <cell r="AH1474" t="str">
            <v>NP440</v>
          </cell>
        </row>
        <row r="1475">
          <cell r="B1475" t="str">
            <v>NJ871</v>
          </cell>
          <cell r="C1475" t="str">
            <v>Nayana</v>
          </cell>
          <cell r="D1475" t="str">
            <v>Jain</v>
          </cell>
          <cell r="E1475" t="str">
            <v>Barts</v>
          </cell>
          <cell r="F1475" t="str">
            <v>Barts</v>
          </cell>
          <cell r="G1475" t="str">
            <v>Female</v>
          </cell>
          <cell r="H1475" t="str">
            <v>Y</v>
          </cell>
          <cell r="I1475" t="str">
            <v>Student</v>
          </cell>
          <cell r="J1475">
            <v>0</v>
          </cell>
          <cell r="K1475" t="str">
            <v/>
          </cell>
          <cell r="L1475" t="str">
            <v>N</v>
          </cell>
          <cell r="M1475">
            <v>5</v>
          </cell>
          <cell r="N1475">
            <v>18.47</v>
          </cell>
          <cell r="O1475">
            <v>196</v>
          </cell>
          <cell r="P1475">
            <v>5</v>
          </cell>
          <cell r="Q1475">
            <v>22.53</v>
          </cell>
          <cell r="R1475">
            <v>196</v>
          </cell>
          <cell r="S1475">
            <v>0</v>
          </cell>
          <cell r="T1475" t="str">
            <v/>
          </cell>
          <cell r="U1475" t="str">
            <v>N</v>
          </cell>
          <cell r="V1475">
            <v>0</v>
          </cell>
          <cell r="W1475" t="str">
            <v/>
          </cell>
          <cell r="X1475" t="str">
            <v>N</v>
          </cell>
          <cell r="Y1475">
            <v>2</v>
          </cell>
          <cell r="Z1475">
            <v>196</v>
          </cell>
          <cell r="AA1475" t="b">
            <v>0</v>
          </cell>
          <cell r="AB1475" t="str">
            <v/>
          </cell>
          <cell r="AC1475" t="str">
            <v/>
          </cell>
          <cell r="AD1475" t="str">
            <v>NJ871</v>
          </cell>
          <cell r="AE1475">
            <v>392</v>
          </cell>
          <cell r="AG1475">
            <v>4</v>
          </cell>
          <cell r="AH1475" t="str">
            <v>NJ871</v>
          </cell>
        </row>
        <row r="1476">
          <cell r="B1476" t="str">
            <v>AK108</v>
          </cell>
          <cell r="C1476" t="str">
            <v>Aidan</v>
          </cell>
          <cell r="D1476" t="str">
            <v>Ko</v>
          </cell>
          <cell r="E1476" t="str">
            <v>Barts</v>
          </cell>
          <cell r="F1476" t="str">
            <v>Barts</v>
          </cell>
          <cell r="G1476" t="str">
            <v>Male</v>
          </cell>
          <cell r="H1476" t="str">
            <v>Y</v>
          </cell>
          <cell r="I1476" t="str">
            <v>Student</v>
          </cell>
          <cell r="J1476">
            <v>0</v>
          </cell>
          <cell r="K1476" t="str">
            <v/>
          </cell>
          <cell r="L1476" t="str">
            <v>N</v>
          </cell>
          <cell r="M1476">
            <v>0</v>
          </cell>
          <cell r="N1476" t="str">
            <v/>
          </cell>
          <cell r="O1476" t="str">
            <v>N</v>
          </cell>
          <cell r="P1476">
            <v>0</v>
          </cell>
          <cell r="Q1476" t="str">
            <v/>
          </cell>
          <cell r="R1476" t="str">
            <v>N</v>
          </cell>
          <cell r="S1476">
            <v>0</v>
          </cell>
          <cell r="T1476" t="str">
            <v/>
          </cell>
          <cell r="U1476" t="str">
            <v>N</v>
          </cell>
          <cell r="V1476">
            <v>0</v>
          </cell>
          <cell r="W1476" t="str">
            <v/>
          </cell>
          <cell r="X1476" t="str">
            <v>N</v>
          </cell>
          <cell r="Y1476">
            <v>0</v>
          </cell>
          <cell r="Z1476">
            <v>0</v>
          </cell>
          <cell r="AA1476">
            <v>0</v>
          </cell>
          <cell r="AB1476">
            <v>115</v>
          </cell>
          <cell r="AC1476">
            <v>951</v>
          </cell>
          <cell r="AD1476" t="str">
            <v>AK108</v>
          </cell>
          <cell r="AE1476" t="b">
            <v>0</v>
          </cell>
          <cell r="AG1476" t="str">
            <v/>
          </cell>
          <cell r="AH1476" t="str">
            <v>AK108</v>
          </cell>
        </row>
        <row r="1477">
          <cell r="B1477" t="str">
            <v>CH847</v>
          </cell>
          <cell r="C1477" t="str">
            <v>Chris</v>
          </cell>
          <cell r="D1477" t="str">
            <v>Harrop</v>
          </cell>
          <cell r="E1477" t="str">
            <v>Barts</v>
          </cell>
          <cell r="F1477" t="str">
            <v>Barts</v>
          </cell>
          <cell r="G1477" t="str">
            <v>Male</v>
          </cell>
          <cell r="H1477" t="str">
            <v>Y</v>
          </cell>
          <cell r="I1477" t="str">
            <v>Student</v>
          </cell>
          <cell r="J1477">
            <v>0</v>
          </cell>
          <cell r="K1477" t="str">
            <v/>
          </cell>
          <cell r="L1477" t="str">
            <v>N</v>
          </cell>
          <cell r="M1477">
            <v>51</v>
          </cell>
          <cell r="N1477">
            <v>41.47</v>
          </cell>
          <cell r="O1477">
            <v>152</v>
          </cell>
          <cell r="P1477">
            <v>0</v>
          </cell>
          <cell r="Q1477" t="str">
            <v/>
          </cell>
          <cell r="R1477" t="str">
            <v>N</v>
          </cell>
          <cell r="S1477">
            <v>0</v>
          </cell>
          <cell r="T1477" t="str">
            <v/>
          </cell>
          <cell r="U1477" t="str">
            <v>N</v>
          </cell>
          <cell r="V1477">
            <v>0</v>
          </cell>
          <cell r="W1477" t="str">
            <v/>
          </cell>
          <cell r="X1477" t="str">
            <v>N</v>
          </cell>
          <cell r="Y1477">
            <v>1</v>
          </cell>
          <cell r="Z1477">
            <v>152</v>
          </cell>
          <cell r="AA1477">
            <v>152</v>
          </cell>
          <cell r="AB1477">
            <v>84</v>
          </cell>
          <cell r="AC1477">
            <v>84</v>
          </cell>
          <cell r="AD1477" t="str">
            <v>CH847</v>
          </cell>
          <cell r="AE1477" t="b">
            <v>0</v>
          </cell>
          <cell r="AG1477" t="str">
            <v/>
          </cell>
          <cell r="AH1477" t="str">
            <v>CH847</v>
          </cell>
        </row>
        <row r="1478">
          <cell r="B1478" t="str">
            <v>CB981</v>
          </cell>
          <cell r="C1478" t="str">
            <v>Carla</v>
          </cell>
          <cell r="D1478" t="str">
            <v>Broussy</v>
          </cell>
          <cell r="E1478" t="str">
            <v>LSE</v>
          </cell>
          <cell r="F1478" t="str">
            <v>LSE</v>
          </cell>
          <cell r="G1478" t="str">
            <v>Female</v>
          </cell>
          <cell r="H1478" t="str">
            <v>N</v>
          </cell>
          <cell r="I1478" t="str">
            <v>Student</v>
          </cell>
          <cell r="J1478">
            <v>0</v>
          </cell>
          <cell r="K1478" t="str">
            <v/>
          </cell>
          <cell r="L1478" t="str">
            <v>N</v>
          </cell>
          <cell r="M1478">
            <v>10</v>
          </cell>
          <cell r="N1478">
            <v>19.53</v>
          </cell>
          <cell r="O1478">
            <v>191</v>
          </cell>
          <cell r="P1478">
            <v>0</v>
          </cell>
          <cell r="Q1478" t="str">
            <v/>
          </cell>
          <cell r="R1478" t="str">
            <v>N</v>
          </cell>
          <cell r="S1478">
            <v>0</v>
          </cell>
          <cell r="T1478" t="str">
            <v/>
          </cell>
          <cell r="U1478" t="str">
            <v>N</v>
          </cell>
          <cell r="V1478">
            <v>0</v>
          </cell>
          <cell r="W1478" t="str">
            <v/>
          </cell>
          <cell r="X1478" t="str">
            <v>N</v>
          </cell>
          <cell r="Y1478">
            <v>1</v>
          </cell>
          <cell r="Z1478">
            <v>191</v>
          </cell>
          <cell r="AA1478" t="b">
            <v>0</v>
          </cell>
          <cell r="AB1478" t="str">
            <v/>
          </cell>
          <cell r="AC1478" t="str">
            <v/>
          </cell>
          <cell r="AD1478" t="str">
            <v>CB981</v>
          </cell>
          <cell r="AE1478">
            <v>191</v>
          </cell>
          <cell r="AG1478">
            <v>60</v>
          </cell>
          <cell r="AH1478" t="str">
            <v>CB981</v>
          </cell>
        </row>
        <row r="1479">
          <cell r="B1479" t="str">
            <v>AR422</v>
          </cell>
          <cell r="C1479" t="str">
            <v>Anurag</v>
          </cell>
          <cell r="D1479" t="str">
            <v>Rebelly</v>
          </cell>
          <cell r="E1479" t="str">
            <v>Barts</v>
          </cell>
          <cell r="F1479" t="str">
            <v>Barts</v>
          </cell>
          <cell r="G1479" t="str">
            <v>Male</v>
          </cell>
          <cell r="H1479" t="str">
            <v>Y</v>
          </cell>
          <cell r="I1479" t="str">
            <v>Student</v>
          </cell>
          <cell r="J1479">
            <v>0</v>
          </cell>
          <cell r="K1479" t="str">
            <v/>
          </cell>
          <cell r="L1479" t="str">
            <v>N</v>
          </cell>
          <cell r="M1479">
            <v>0</v>
          </cell>
          <cell r="N1479" t="str">
            <v/>
          </cell>
          <cell r="O1479" t="str">
            <v>N</v>
          </cell>
          <cell r="P1479">
            <v>0</v>
          </cell>
          <cell r="Q1479" t="str">
            <v/>
          </cell>
          <cell r="R1479" t="str">
            <v>N</v>
          </cell>
          <cell r="S1479">
            <v>0</v>
          </cell>
          <cell r="T1479" t="str">
            <v/>
          </cell>
          <cell r="U1479" t="str">
            <v>N</v>
          </cell>
          <cell r="V1479">
            <v>0</v>
          </cell>
          <cell r="W1479" t="str">
            <v/>
          </cell>
          <cell r="X1479" t="str">
            <v>N</v>
          </cell>
          <cell r="Y1479">
            <v>0</v>
          </cell>
          <cell r="Z1479">
            <v>0</v>
          </cell>
          <cell r="AA1479">
            <v>0</v>
          </cell>
          <cell r="AB1479">
            <v>115</v>
          </cell>
          <cell r="AC1479">
            <v>952</v>
          </cell>
          <cell r="AD1479" t="str">
            <v>AR422</v>
          </cell>
          <cell r="AE1479" t="b">
            <v>0</v>
          </cell>
          <cell r="AG1479" t="str">
            <v/>
          </cell>
          <cell r="AH1479" t="str">
            <v>AR422</v>
          </cell>
        </row>
        <row r="1480">
          <cell r="B1480" t="str">
            <v>BH144</v>
          </cell>
          <cell r="C1480" t="str">
            <v>Bence</v>
          </cell>
          <cell r="D1480" t="str">
            <v>Horanyi</v>
          </cell>
          <cell r="E1480" t="str">
            <v>RHUL</v>
          </cell>
          <cell r="F1480" t="str">
            <v>RHUL</v>
          </cell>
          <cell r="G1480" t="str">
            <v>Male</v>
          </cell>
          <cell r="H1480" t="str">
            <v>N</v>
          </cell>
          <cell r="I1480" t="str">
            <v>Student</v>
          </cell>
          <cell r="J1480">
            <v>0</v>
          </cell>
          <cell r="K1480" t="str">
            <v/>
          </cell>
          <cell r="L1480" t="str">
            <v>N</v>
          </cell>
          <cell r="M1480">
            <v>0</v>
          </cell>
          <cell r="N1480" t="str">
            <v/>
          </cell>
          <cell r="O1480" t="str">
            <v>N</v>
          </cell>
          <cell r="P1480">
            <v>0</v>
          </cell>
          <cell r="Q1480" t="str">
            <v/>
          </cell>
          <cell r="R1480" t="str">
            <v>N</v>
          </cell>
          <cell r="S1480">
            <v>0</v>
          </cell>
          <cell r="T1480" t="str">
            <v/>
          </cell>
          <cell r="U1480" t="str">
            <v>N</v>
          </cell>
          <cell r="V1480">
            <v>0</v>
          </cell>
          <cell r="W1480" t="str">
            <v/>
          </cell>
          <cell r="X1480" t="str">
            <v>N</v>
          </cell>
          <cell r="Y1480">
            <v>0</v>
          </cell>
          <cell r="Z1480">
            <v>0</v>
          </cell>
          <cell r="AA1480">
            <v>0</v>
          </cell>
          <cell r="AB1480">
            <v>115</v>
          </cell>
          <cell r="AC1480">
            <v>953</v>
          </cell>
          <cell r="AD1480" t="str">
            <v>BH144</v>
          </cell>
          <cell r="AE1480" t="b">
            <v>0</v>
          </cell>
          <cell r="AG1480" t="str">
            <v/>
          </cell>
          <cell r="AH1480" t="str">
            <v>BH144</v>
          </cell>
        </row>
        <row r="1481">
          <cell r="B1481" t="str">
            <v>RH570</v>
          </cell>
          <cell r="C1481" t="str">
            <v>Rosa</v>
          </cell>
          <cell r="D1481" t="str">
            <v>Hughes</v>
          </cell>
          <cell r="E1481" t="str">
            <v>Barts</v>
          </cell>
          <cell r="F1481" t="str">
            <v>Barts</v>
          </cell>
          <cell r="G1481" t="str">
            <v>Female</v>
          </cell>
          <cell r="H1481" t="str">
            <v>Y</v>
          </cell>
          <cell r="I1481" t="str">
            <v>Student</v>
          </cell>
          <cell r="J1481">
            <v>0</v>
          </cell>
          <cell r="K1481" t="str">
            <v/>
          </cell>
          <cell r="L1481" t="str">
            <v>N</v>
          </cell>
          <cell r="M1481">
            <v>0</v>
          </cell>
          <cell r="N1481" t="str">
            <v/>
          </cell>
          <cell r="O1481" t="str">
            <v>N</v>
          </cell>
          <cell r="P1481">
            <v>0</v>
          </cell>
          <cell r="Q1481" t="str">
            <v/>
          </cell>
          <cell r="R1481" t="str">
            <v>N</v>
          </cell>
          <cell r="S1481">
            <v>0</v>
          </cell>
          <cell r="T1481" t="str">
            <v/>
          </cell>
          <cell r="U1481" t="str">
            <v>N</v>
          </cell>
          <cell r="V1481">
            <v>0</v>
          </cell>
          <cell r="W1481" t="str">
            <v/>
          </cell>
          <cell r="X1481" t="str">
            <v>N</v>
          </cell>
          <cell r="Y1481">
            <v>0</v>
          </cell>
          <cell r="Z1481">
            <v>0</v>
          </cell>
          <cell r="AA1481" t="b">
            <v>0</v>
          </cell>
          <cell r="AB1481" t="str">
            <v/>
          </cell>
          <cell r="AC1481" t="str">
            <v/>
          </cell>
          <cell r="AD1481" t="str">
            <v>RH570</v>
          </cell>
          <cell r="AE1481">
            <v>0</v>
          </cell>
          <cell r="AG1481">
            <v>729</v>
          </cell>
          <cell r="AH1481" t="str">
            <v>RH570</v>
          </cell>
        </row>
        <row r="1482">
          <cell r="B1482" t="str">
            <v>MF924</v>
          </cell>
          <cell r="C1482" t="str">
            <v>Maria</v>
          </cell>
          <cell r="D1482" t="str">
            <v>Fernandez Salamanca</v>
          </cell>
          <cell r="E1482" t="str">
            <v>Barts</v>
          </cell>
          <cell r="F1482" t="str">
            <v>Barts</v>
          </cell>
          <cell r="G1482" t="str">
            <v>Female</v>
          </cell>
          <cell r="H1482" t="str">
            <v>Y</v>
          </cell>
          <cell r="I1482" t="str">
            <v>Student</v>
          </cell>
          <cell r="J1482">
            <v>0</v>
          </cell>
          <cell r="K1482" t="str">
            <v/>
          </cell>
          <cell r="L1482" t="str">
            <v>N</v>
          </cell>
          <cell r="M1482">
            <v>0</v>
          </cell>
          <cell r="N1482" t="str">
            <v/>
          </cell>
          <cell r="O1482" t="str">
            <v>N</v>
          </cell>
          <cell r="P1482">
            <v>0</v>
          </cell>
          <cell r="Q1482" t="str">
            <v/>
          </cell>
          <cell r="R1482" t="str">
            <v>N</v>
          </cell>
          <cell r="S1482">
            <v>0</v>
          </cell>
          <cell r="T1482" t="str">
            <v/>
          </cell>
          <cell r="U1482" t="str">
            <v>N</v>
          </cell>
          <cell r="V1482">
            <v>0</v>
          </cell>
          <cell r="W1482" t="str">
            <v/>
          </cell>
          <cell r="X1482" t="str">
            <v>N</v>
          </cell>
          <cell r="Y1482">
            <v>0</v>
          </cell>
          <cell r="Z1482">
            <v>0</v>
          </cell>
          <cell r="AA1482" t="b">
            <v>0</v>
          </cell>
          <cell r="AB1482" t="str">
            <v/>
          </cell>
          <cell r="AC1482" t="str">
            <v/>
          </cell>
          <cell r="AD1482" t="str">
            <v>MF924</v>
          </cell>
          <cell r="AE1482">
            <v>0</v>
          </cell>
          <cell r="AG1482">
            <v>730</v>
          </cell>
          <cell r="AH1482" t="str">
            <v>MF924</v>
          </cell>
        </row>
        <row r="1483">
          <cell r="B1483" t="str">
            <v>HD335</v>
          </cell>
          <cell r="C1483" t="str">
            <v>Henry</v>
          </cell>
          <cell r="D1483" t="str">
            <v>Drewes</v>
          </cell>
          <cell r="E1483" t="str">
            <v>LSE</v>
          </cell>
          <cell r="F1483" t="str">
            <v>LSE</v>
          </cell>
          <cell r="G1483" t="str">
            <v>Male</v>
          </cell>
          <cell r="H1483" t="str">
            <v>N</v>
          </cell>
          <cell r="I1483" t="str">
            <v>Student</v>
          </cell>
          <cell r="J1483">
            <v>0</v>
          </cell>
          <cell r="K1483" t="str">
            <v/>
          </cell>
          <cell r="L1483" t="str">
            <v>N</v>
          </cell>
          <cell r="M1483">
            <v>0</v>
          </cell>
          <cell r="N1483" t="str">
            <v/>
          </cell>
          <cell r="O1483" t="str">
            <v>N</v>
          </cell>
          <cell r="P1483">
            <v>0</v>
          </cell>
          <cell r="Q1483" t="str">
            <v/>
          </cell>
          <cell r="R1483" t="str">
            <v>N</v>
          </cell>
          <cell r="S1483">
            <v>0</v>
          </cell>
          <cell r="T1483" t="str">
            <v/>
          </cell>
          <cell r="U1483" t="str">
            <v>N</v>
          </cell>
          <cell r="V1483">
            <v>0</v>
          </cell>
          <cell r="W1483" t="str">
            <v/>
          </cell>
          <cell r="X1483" t="str">
            <v>N</v>
          </cell>
          <cell r="Y1483">
            <v>0</v>
          </cell>
          <cell r="Z1483">
            <v>0</v>
          </cell>
          <cell r="AA1483">
            <v>0</v>
          </cell>
          <cell r="AB1483">
            <v>115</v>
          </cell>
          <cell r="AC1483">
            <v>954</v>
          </cell>
          <cell r="AD1483" t="str">
            <v>HD335</v>
          </cell>
          <cell r="AE1483" t="b">
            <v>0</v>
          </cell>
          <cell r="AG1483" t="str">
            <v/>
          </cell>
          <cell r="AH1483" t="str">
            <v>HD335</v>
          </cell>
        </row>
        <row r="1484">
          <cell r="B1484" t="str">
            <v>CH625</v>
          </cell>
          <cell r="C1484" t="str">
            <v>Connor</v>
          </cell>
          <cell r="D1484" t="str">
            <v>Holland</v>
          </cell>
          <cell r="E1484" t="str">
            <v>Essex</v>
          </cell>
          <cell r="F1484" t="str">
            <v>Essex</v>
          </cell>
          <cell r="G1484" t="str">
            <v>Male</v>
          </cell>
          <cell r="H1484" t="str">
            <v>N</v>
          </cell>
          <cell r="I1484" t="str">
            <v>Student</v>
          </cell>
          <cell r="J1484">
            <v>0</v>
          </cell>
          <cell r="K1484" t="str">
            <v/>
          </cell>
          <cell r="L1484" t="str">
            <v>N</v>
          </cell>
          <cell r="M1484">
            <v>0</v>
          </cell>
          <cell r="N1484" t="str">
            <v/>
          </cell>
          <cell r="O1484" t="str">
            <v>N</v>
          </cell>
          <cell r="P1484">
            <v>0</v>
          </cell>
          <cell r="Q1484" t="str">
            <v/>
          </cell>
          <cell r="R1484" t="str">
            <v>N</v>
          </cell>
          <cell r="S1484">
            <v>0</v>
          </cell>
          <cell r="T1484" t="str">
            <v/>
          </cell>
          <cell r="U1484" t="str">
            <v>N</v>
          </cell>
          <cell r="V1484">
            <v>0</v>
          </cell>
          <cell r="W1484" t="str">
            <v/>
          </cell>
          <cell r="X1484" t="str">
            <v>N</v>
          </cell>
          <cell r="Y1484">
            <v>0</v>
          </cell>
          <cell r="Z1484">
            <v>0</v>
          </cell>
          <cell r="AA1484">
            <v>0</v>
          </cell>
          <cell r="AB1484">
            <v>115</v>
          </cell>
          <cell r="AC1484">
            <v>955</v>
          </cell>
          <cell r="AD1484" t="str">
            <v>CH625</v>
          </cell>
          <cell r="AE1484" t="b">
            <v>0</v>
          </cell>
          <cell r="AG1484" t="str">
            <v/>
          </cell>
          <cell r="AH1484" t="str">
            <v>CH625</v>
          </cell>
        </row>
        <row r="1485">
          <cell r="B1485" t="str">
            <v>SS767</v>
          </cell>
          <cell r="C1485" t="str">
            <v>Shafayat</v>
          </cell>
          <cell r="D1485" t="str">
            <v>Sarqume</v>
          </cell>
          <cell r="E1485" t="str">
            <v>RHUL</v>
          </cell>
          <cell r="F1485" t="str">
            <v>RHUL</v>
          </cell>
          <cell r="G1485" t="str">
            <v>Male</v>
          </cell>
          <cell r="H1485" t="str">
            <v>N</v>
          </cell>
          <cell r="I1485" t="str">
            <v>Student</v>
          </cell>
          <cell r="J1485">
            <v>0</v>
          </cell>
          <cell r="K1485" t="str">
            <v/>
          </cell>
          <cell r="L1485" t="str">
            <v>N</v>
          </cell>
          <cell r="M1485">
            <v>0</v>
          </cell>
          <cell r="N1485" t="str">
            <v/>
          </cell>
          <cell r="O1485" t="str">
            <v>N</v>
          </cell>
          <cell r="P1485">
            <v>0</v>
          </cell>
          <cell r="Q1485" t="str">
            <v/>
          </cell>
          <cell r="R1485" t="str">
            <v>N</v>
          </cell>
          <cell r="S1485">
            <v>0</v>
          </cell>
          <cell r="T1485" t="str">
            <v/>
          </cell>
          <cell r="U1485" t="str">
            <v>N</v>
          </cell>
          <cell r="V1485">
            <v>0</v>
          </cell>
          <cell r="W1485" t="str">
            <v/>
          </cell>
          <cell r="X1485" t="str">
            <v>N</v>
          </cell>
          <cell r="Y1485">
            <v>0</v>
          </cell>
          <cell r="Z1485">
            <v>0</v>
          </cell>
          <cell r="AA1485">
            <v>0</v>
          </cell>
          <cell r="AB1485">
            <v>115</v>
          </cell>
          <cell r="AC1485">
            <v>956</v>
          </cell>
          <cell r="AD1485" t="str">
            <v>SS767</v>
          </cell>
          <cell r="AE1485" t="b">
            <v>0</v>
          </cell>
          <cell r="AG1485" t="str">
            <v/>
          </cell>
          <cell r="AH1485" t="str">
            <v>SS767</v>
          </cell>
        </row>
        <row r="1486">
          <cell r="B1486" t="str">
            <v>NF935</v>
          </cell>
          <cell r="C1486" t="str">
            <v>Natalia</v>
          </cell>
          <cell r="D1486" t="str">
            <v>Falcón Joven</v>
          </cell>
          <cell r="E1486" t="str">
            <v>Barts</v>
          </cell>
          <cell r="F1486" t="str">
            <v>Barts</v>
          </cell>
          <cell r="G1486" t="str">
            <v>Female</v>
          </cell>
          <cell r="H1486" t="str">
            <v>Y</v>
          </cell>
          <cell r="I1486" t="str">
            <v>Student</v>
          </cell>
          <cell r="J1486">
            <v>0</v>
          </cell>
          <cell r="K1486" t="str">
            <v/>
          </cell>
          <cell r="L1486" t="str">
            <v>N</v>
          </cell>
          <cell r="M1486">
            <v>0</v>
          </cell>
          <cell r="N1486" t="str">
            <v/>
          </cell>
          <cell r="O1486" t="str">
            <v>N</v>
          </cell>
          <cell r="P1486">
            <v>0</v>
          </cell>
          <cell r="Q1486" t="str">
            <v/>
          </cell>
          <cell r="R1486" t="str">
            <v>N</v>
          </cell>
          <cell r="S1486">
            <v>0</v>
          </cell>
          <cell r="T1486" t="str">
            <v/>
          </cell>
          <cell r="U1486" t="str">
            <v>N</v>
          </cell>
          <cell r="V1486">
            <v>0</v>
          </cell>
          <cell r="W1486" t="str">
            <v/>
          </cell>
          <cell r="X1486" t="str">
            <v>N</v>
          </cell>
          <cell r="Y1486">
            <v>0</v>
          </cell>
          <cell r="Z1486">
            <v>0</v>
          </cell>
          <cell r="AA1486" t="b">
            <v>0</v>
          </cell>
          <cell r="AB1486" t="str">
            <v/>
          </cell>
          <cell r="AC1486" t="str">
            <v/>
          </cell>
          <cell r="AD1486" t="str">
            <v>NF935</v>
          </cell>
          <cell r="AE1486">
            <v>0</v>
          </cell>
          <cell r="AG1486">
            <v>731</v>
          </cell>
          <cell r="AH1486" t="str">
            <v>NF935</v>
          </cell>
        </row>
        <row r="1487">
          <cell r="B1487" t="str">
            <v>TR797</v>
          </cell>
          <cell r="C1487" t="str">
            <v>Twisha</v>
          </cell>
          <cell r="D1487" t="str">
            <v>Rohan</v>
          </cell>
          <cell r="E1487" t="str">
            <v>Barts</v>
          </cell>
          <cell r="F1487" t="str">
            <v>Barts</v>
          </cell>
          <cell r="G1487" t="str">
            <v>Female</v>
          </cell>
          <cell r="H1487" t="str">
            <v>Y</v>
          </cell>
          <cell r="I1487" t="str">
            <v>Student</v>
          </cell>
          <cell r="J1487">
            <v>0</v>
          </cell>
          <cell r="K1487" t="str">
            <v/>
          </cell>
          <cell r="L1487" t="str">
            <v>N</v>
          </cell>
          <cell r="M1487">
            <v>0</v>
          </cell>
          <cell r="N1487" t="str">
            <v/>
          </cell>
          <cell r="O1487" t="str">
            <v>N</v>
          </cell>
          <cell r="P1487">
            <v>0</v>
          </cell>
          <cell r="Q1487" t="str">
            <v/>
          </cell>
          <cell r="R1487" t="str">
            <v>N</v>
          </cell>
          <cell r="S1487">
            <v>0</v>
          </cell>
          <cell r="T1487" t="str">
            <v/>
          </cell>
          <cell r="U1487" t="str">
            <v>N</v>
          </cell>
          <cell r="V1487">
            <v>0</v>
          </cell>
          <cell r="W1487" t="str">
            <v/>
          </cell>
          <cell r="X1487" t="str">
            <v>N</v>
          </cell>
          <cell r="Y1487">
            <v>0</v>
          </cell>
          <cell r="Z1487">
            <v>0</v>
          </cell>
          <cell r="AA1487" t="b">
            <v>0</v>
          </cell>
          <cell r="AB1487" t="str">
            <v/>
          </cell>
          <cell r="AC1487" t="str">
            <v/>
          </cell>
          <cell r="AD1487" t="str">
            <v>TR797</v>
          </cell>
          <cell r="AE1487">
            <v>0</v>
          </cell>
          <cell r="AG1487">
            <v>732</v>
          </cell>
          <cell r="AH1487" t="str">
            <v>TR797</v>
          </cell>
        </row>
        <row r="1488">
          <cell r="B1488" t="str">
            <v>YK299</v>
          </cell>
          <cell r="C1488" t="str">
            <v>Yi Zhe</v>
          </cell>
          <cell r="D1488" t="str">
            <v>Koh</v>
          </cell>
          <cell r="E1488" t="str">
            <v>Barts</v>
          </cell>
          <cell r="F1488" t="str">
            <v>Barts</v>
          </cell>
          <cell r="G1488" t="str">
            <v>Male</v>
          </cell>
          <cell r="H1488" t="str">
            <v>Y</v>
          </cell>
          <cell r="I1488" t="str">
            <v>Student</v>
          </cell>
          <cell r="J1488">
            <v>0</v>
          </cell>
          <cell r="K1488" t="str">
            <v/>
          </cell>
          <cell r="L1488" t="str">
            <v>N</v>
          </cell>
          <cell r="M1488">
            <v>0</v>
          </cell>
          <cell r="N1488" t="str">
            <v/>
          </cell>
          <cell r="O1488" t="str">
            <v>N</v>
          </cell>
          <cell r="P1488">
            <v>0</v>
          </cell>
          <cell r="Q1488" t="str">
            <v/>
          </cell>
          <cell r="R1488" t="str">
            <v>N</v>
          </cell>
          <cell r="S1488">
            <v>0</v>
          </cell>
          <cell r="T1488" t="str">
            <v/>
          </cell>
          <cell r="U1488" t="str">
            <v>N</v>
          </cell>
          <cell r="V1488">
            <v>0</v>
          </cell>
          <cell r="W1488" t="str">
            <v/>
          </cell>
          <cell r="X1488" t="str">
            <v>N</v>
          </cell>
          <cell r="Y1488">
            <v>0</v>
          </cell>
          <cell r="Z1488">
            <v>0</v>
          </cell>
          <cell r="AA1488">
            <v>0</v>
          </cell>
          <cell r="AB1488">
            <v>115</v>
          </cell>
          <cell r="AC1488">
            <v>957</v>
          </cell>
          <cell r="AD1488" t="str">
            <v>YK299</v>
          </cell>
          <cell r="AE1488" t="b">
            <v>0</v>
          </cell>
          <cell r="AG1488" t="str">
            <v/>
          </cell>
          <cell r="AH1488" t="str">
            <v>YK299</v>
          </cell>
        </row>
        <row r="1489">
          <cell r="B1489" t="str">
            <v>SW349</v>
          </cell>
          <cell r="C1489" t="str">
            <v>Sam</v>
          </cell>
          <cell r="D1489" t="str">
            <v>Wilkinson</v>
          </cell>
          <cell r="E1489" t="str">
            <v>SMU</v>
          </cell>
          <cell r="F1489" t="str">
            <v>SMU</v>
          </cell>
          <cell r="G1489" t="str">
            <v>Male</v>
          </cell>
          <cell r="H1489" t="str">
            <v>N</v>
          </cell>
          <cell r="I1489" t="str">
            <v>Student</v>
          </cell>
          <cell r="J1489">
            <v>0</v>
          </cell>
          <cell r="K1489" t="str">
            <v/>
          </cell>
          <cell r="L1489" t="str">
            <v>N</v>
          </cell>
          <cell r="M1489">
            <v>0</v>
          </cell>
          <cell r="N1489" t="str">
            <v/>
          </cell>
          <cell r="O1489" t="str">
            <v>N</v>
          </cell>
          <cell r="P1489">
            <v>0</v>
          </cell>
          <cell r="Q1489" t="str">
            <v/>
          </cell>
          <cell r="R1489" t="str">
            <v>N</v>
          </cell>
          <cell r="S1489">
            <v>0</v>
          </cell>
          <cell r="T1489" t="str">
            <v/>
          </cell>
          <cell r="U1489" t="str">
            <v>N</v>
          </cell>
          <cell r="V1489">
            <v>0</v>
          </cell>
          <cell r="W1489" t="str">
            <v/>
          </cell>
          <cell r="X1489" t="str">
            <v>N</v>
          </cell>
          <cell r="Y1489">
            <v>0</v>
          </cell>
          <cell r="Z1489">
            <v>0</v>
          </cell>
          <cell r="AA1489">
            <v>0</v>
          </cell>
          <cell r="AB1489">
            <v>115</v>
          </cell>
          <cell r="AC1489">
            <v>958</v>
          </cell>
          <cell r="AD1489" t="str">
            <v>SW349</v>
          </cell>
          <cell r="AE1489" t="b">
            <v>0</v>
          </cell>
          <cell r="AG1489" t="str">
            <v/>
          </cell>
          <cell r="AH1489" t="str">
            <v>SW349</v>
          </cell>
        </row>
        <row r="1490">
          <cell r="B1490" t="str">
            <v>HB624</v>
          </cell>
          <cell r="C1490" t="str">
            <v>Harry</v>
          </cell>
          <cell r="D1490" t="str">
            <v>Boyd</v>
          </cell>
          <cell r="E1490" t="str">
            <v>SMU</v>
          </cell>
          <cell r="F1490" t="str">
            <v>SMU</v>
          </cell>
          <cell r="G1490" t="str">
            <v>Male</v>
          </cell>
          <cell r="H1490" t="str">
            <v>N</v>
          </cell>
          <cell r="I1490" t="str">
            <v>Student</v>
          </cell>
          <cell r="J1490">
            <v>0</v>
          </cell>
          <cell r="K1490" t="str">
            <v/>
          </cell>
          <cell r="L1490" t="str">
            <v>N</v>
          </cell>
          <cell r="M1490">
            <v>0</v>
          </cell>
          <cell r="N1490" t="str">
            <v/>
          </cell>
          <cell r="O1490" t="str">
            <v>N</v>
          </cell>
          <cell r="P1490">
            <v>0</v>
          </cell>
          <cell r="Q1490" t="str">
            <v/>
          </cell>
          <cell r="R1490" t="str">
            <v>N</v>
          </cell>
          <cell r="S1490">
            <v>0</v>
          </cell>
          <cell r="T1490" t="str">
            <v/>
          </cell>
          <cell r="U1490" t="str">
            <v>N</v>
          </cell>
          <cell r="V1490">
            <v>0</v>
          </cell>
          <cell r="W1490" t="str">
            <v/>
          </cell>
          <cell r="X1490" t="str">
            <v>N</v>
          </cell>
          <cell r="Y1490">
            <v>0</v>
          </cell>
          <cell r="Z1490">
            <v>0</v>
          </cell>
          <cell r="AA1490">
            <v>0</v>
          </cell>
          <cell r="AB1490">
            <v>115</v>
          </cell>
          <cell r="AC1490">
            <v>959</v>
          </cell>
          <cell r="AD1490" t="str">
            <v>HB624</v>
          </cell>
          <cell r="AE1490" t="b">
            <v>0</v>
          </cell>
          <cell r="AG1490" t="str">
            <v/>
          </cell>
          <cell r="AH1490" t="str">
            <v>HB624</v>
          </cell>
        </row>
        <row r="1491">
          <cell r="B1491" t="str">
            <v>SA659</v>
          </cell>
          <cell r="C1491" t="str">
            <v>Sam</v>
          </cell>
          <cell r="D1491" t="str">
            <v>Atkins</v>
          </cell>
          <cell r="E1491" t="str">
            <v>SMU</v>
          </cell>
          <cell r="F1491" t="str">
            <v>SMU</v>
          </cell>
          <cell r="G1491" t="str">
            <v>Male</v>
          </cell>
          <cell r="H1491" t="str">
            <v>N</v>
          </cell>
          <cell r="I1491" t="str">
            <v>Student</v>
          </cell>
          <cell r="J1491">
            <v>0</v>
          </cell>
          <cell r="K1491" t="str">
            <v/>
          </cell>
          <cell r="L1491" t="str">
            <v>N</v>
          </cell>
          <cell r="M1491">
            <v>0</v>
          </cell>
          <cell r="N1491" t="str">
            <v/>
          </cell>
          <cell r="O1491" t="str">
            <v>N</v>
          </cell>
          <cell r="P1491">
            <v>0</v>
          </cell>
          <cell r="Q1491" t="str">
            <v/>
          </cell>
          <cell r="R1491" t="str">
            <v>N</v>
          </cell>
          <cell r="S1491">
            <v>0</v>
          </cell>
          <cell r="T1491" t="str">
            <v/>
          </cell>
          <cell r="U1491" t="str">
            <v>N</v>
          </cell>
          <cell r="V1491">
            <v>0</v>
          </cell>
          <cell r="W1491" t="str">
            <v/>
          </cell>
          <cell r="X1491" t="str">
            <v>N</v>
          </cell>
          <cell r="Y1491">
            <v>0</v>
          </cell>
          <cell r="Z1491">
            <v>0</v>
          </cell>
          <cell r="AA1491">
            <v>0</v>
          </cell>
          <cell r="AB1491">
            <v>115</v>
          </cell>
          <cell r="AC1491">
            <v>960</v>
          </cell>
          <cell r="AD1491" t="str">
            <v>SA659</v>
          </cell>
          <cell r="AE1491" t="b">
            <v>0</v>
          </cell>
          <cell r="AG1491" t="str">
            <v/>
          </cell>
          <cell r="AH1491" t="str">
            <v>SA659</v>
          </cell>
        </row>
        <row r="1492">
          <cell r="B1492" t="str">
            <v>XO829</v>
          </cell>
          <cell r="C1492" t="str">
            <v>Xavier</v>
          </cell>
          <cell r="D1492" t="str">
            <v>O’Hare</v>
          </cell>
          <cell r="E1492" t="str">
            <v>SMU</v>
          </cell>
          <cell r="F1492" t="str">
            <v>SMU</v>
          </cell>
          <cell r="G1492" t="str">
            <v>Male</v>
          </cell>
          <cell r="H1492" t="str">
            <v>N</v>
          </cell>
          <cell r="I1492" t="str">
            <v>Student</v>
          </cell>
          <cell r="J1492">
            <v>0</v>
          </cell>
          <cell r="K1492" t="str">
            <v/>
          </cell>
          <cell r="L1492" t="str">
            <v>N</v>
          </cell>
          <cell r="M1492">
            <v>0</v>
          </cell>
          <cell r="N1492" t="str">
            <v/>
          </cell>
          <cell r="O1492" t="str">
            <v>N</v>
          </cell>
          <cell r="P1492">
            <v>0</v>
          </cell>
          <cell r="Q1492" t="str">
            <v/>
          </cell>
          <cell r="R1492" t="str">
            <v>N</v>
          </cell>
          <cell r="S1492">
            <v>0</v>
          </cell>
          <cell r="T1492" t="str">
            <v/>
          </cell>
          <cell r="U1492" t="str">
            <v>N</v>
          </cell>
          <cell r="V1492">
            <v>0</v>
          </cell>
          <cell r="W1492" t="str">
            <v/>
          </cell>
          <cell r="X1492" t="str">
            <v>N</v>
          </cell>
          <cell r="Y1492">
            <v>0</v>
          </cell>
          <cell r="Z1492">
            <v>0</v>
          </cell>
          <cell r="AA1492">
            <v>0</v>
          </cell>
          <cell r="AB1492">
            <v>115</v>
          </cell>
          <cell r="AC1492">
            <v>961</v>
          </cell>
          <cell r="AD1492" t="str">
            <v>XO829</v>
          </cell>
          <cell r="AE1492" t="b">
            <v>0</v>
          </cell>
          <cell r="AG1492" t="str">
            <v/>
          </cell>
          <cell r="AH1492" t="str">
            <v>XO829</v>
          </cell>
        </row>
        <row r="1493">
          <cell r="B1493" t="str">
            <v>OP400</v>
          </cell>
          <cell r="C1493" t="str">
            <v>Oliver</v>
          </cell>
          <cell r="D1493" t="str">
            <v>Prior</v>
          </cell>
          <cell r="E1493" t="str">
            <v>SMU</v>
          </cell>
          <cell r="F1493" t="str">
            <v>SMU</v>
          </cell>
          <cell r="G1493" t="str">
            <v>Male</v>
          </cell>
          <cell r="H1493" t="str">
            <v>N</v>
          </cell>
          <cell r="I1493" t="str">
            <v>Student</v>
          </cell>
          <cell r="J1493">
            <v>0</v>
          </cell>
          <cell r="K1493" t="str">
            <v/>
          </cell>
          <cell r="L1493" t="str">
            <v>N</v>
          </cell>
          <cell r="M1493">
            <v>0</v>
          </cell>
          <cell r="N1493" t="str">
            <v/>
          </cell>
          <cell r="O1493" t="str">
            <v>N</v>
          </cell>
          <cell r="P1493">
            <v>0</v>
          </cell>
          <cell r="Q1493" t="str">
            <v/>
          </cell>
          <cell r="R1493" t="str">
            <v>N</v>
          </cell>
          <cell r="S1493">
            <v>0</v>
          </cell>
          <cell r="T1493" t="str">
            <v/>
          </cell>
          <cell r="U1493" t="str">
            <v>N</v>
          </cell>
          <cell r="V1493">
            <v>0</v>
          </cell>
          <cell r="W1493" t="str">
            <v/>
          </cell>
          <cell r="X1493" t="str">
            <v>N</v>
          </cell>
          <cell r="Y1493">
            <v>0</v>
          </cell>
          <cell r="Z1493">
            <v>0</v>
          </cell>
          <cell r="AA1493">
            <v>0</v>
          </cell>
          <cell r="AB1493">
            <v>115</v>
          </cell>
          <cell r="AC1493">
            <v>962</v>
          </cell>
          <cell r="AD1493" t="str">
            <v>OP400</v>
          </cell>
          <cell r="AE1493" t="b">
            <v>0</v>
          </cell>
          <cell r="AG1493" t="str">
            <v/>
          </cell>
          <cell r="AH1493" t="str">
            <v>OP400</v>
          </cell>
        </row>
        <row r="1494">
          <cell r="B1494" t="str">
            <v>KR226</v>
          </cell>
          <cell r="C1494" t="str">
            <v>Kay</v>
          </cell>
          <cell r="D1494" t="str">
            <v>Raftery</v>
          </cell>
          <cell r="E1494" t="str">
            <v>Imperial</v>
          </cell>
          <cell r="F1494" t="str">
            <v>Imperial</v>
          </cell>
          <cell r="G1494" t="str">
            <v>Female</v>
          </cell>
          <cell r="H1494" t="str">
            <v>N</v>
          </cell>
          <cell r="I1494" t="str">
            <v>Student</v>
          </cell>
          <cell r="J1494">
            <v>0</v>
          </cell>
          <cell r="K1494" t="str">
            <v/>
          </cell>
          <cell r="L1494" t="str">
            <v>N</v>
          </cell>
          <cell r="M1494">
            <v>0</v>
          </cell>
          <cell r="N1494" t="str">
            <v/>
          </cell>
          <cell r="O1494" t="str">
            <v>N</v>
          </cell>
          <cell r="P1494">
            <v>0</v>
          </cell>
          <cell r="Q1494" t="str">
            <v/>
          </cell>
          <cell r="R1494" t="str">
            <v>N</v>
          </cell>
          <cell r="S1494">
            <v>0</v>
          </cell>
          <cell r="T1494" t="str">
            <v/>
          </cell>
          <cell r="U1494" t="str">
            <v>N</v>
          </cell>
          <cell r="V1494">
            <v>0</v>
          </cell>
          <cell r="W1494" t="str">
            <v/>
          </cell>
          <cell r="X1494" t="str">
            <v>N</v>
          </cell>
          <cell r="Y1494">
            <v>0</v>
          </cell>
          <cell r="Z1494">
            <v>0</v>
          </cell>
          <cell r="AA1494" t="b">
            <v>0</v>
          </cell>
          <cell r="AB1494" t="str">
            <v/>
          </cell>
          <cell r="AC1494" t="str">
            <v/>
          </cell>
          <cell r="AD1494" t="str">
            <v>KR226</v>
          </cell>
          <cell r="AE1494">
            <v>0</v>
          </cell>
          <cell r="AG1494">
            <v>733</v>
          </cell>
          <cell r="AH1494" t="str">
            <v>KR226</v>
          </cell>
        </row>
        <row r="1495">
          <cell r="B1495" t="str">
            <v>UM104</v>
          </cell>
          <cell r="C1495" t="str">
            <v>Uzair </v>
          </cell>
          <cell r="D1495" t="str">
            <v>Malida</v>
          </cell>
          <cell r="E1495" t="str">
            <v>LSE</v>
          </cell>
          <cell r="F1495" t="str">
            <v>LSE</v>
          </cell>
          <cell r="G1495" t="str">
            <v>Male</v>
          </cell>
          <cell r="H1495" t="str">
            <v>N</v>
          </cell>
          <cell r="I1495" t="str">
            <v>Student</v>
          </cell>
          <cell r="J1495">
            <v>0</v>
          </cell>
          <cell r="K1495" t="str">
            <v/>
          </cell>
          <cell r="L1495" t="str">
            <v>N</v>
          </cell>
          <cell r="M1495">
            <v>0</v>
          </cell>
          <cell r="N1495" t="str">
            <v/>
          </cell>
          <cell r="O1495" t="str">
            <v>N</v>
          </cell>
          <cell r="P1495">
            <v>0</v>
          </cell>
          <cell r="Q1495" t="str">
            <v/>
          </cell>
          <cell r="R1495" t="str">
            <v>N</v>
          </cell>
          <cell r="S1495">
            <v>0</v>
          </cell>
          <cell r="T1495" t="str">
            <v/>
          </cell>
          <cell r="U1495" t="str">
            <v>N</v>
          </cell>
          <cell r="V1495">
            <v>0</v>
          </cell>
          <cell r="W1495" t="str">
            <v/>
          </cell>
          <cell r="X1495" t="str">
            <v>N</v>
          </cell>
          <cell r="Y1495">
            <v>0</v>
          </cell>
          <cell r="Z1495">
            <v>0</v>
          </cell>
          <cell r="AA1495">
            <v>0</v>
          </cell>
          <cell r="AB1495">
            <v>115</v>
          </cell>
          <cell r="AC1495">
            <v>963</v>
          </cell>
          <cell r="AD1495" t="str">
            <v>UM104</v>
          </cell>
          <cell r="AE1495" t="b">
            <v>0</v>
          </cell>
          <cell r="AG1495" t="str">
            <v/>
          </cell>
          <cell r="AH1495" t="str">
            <v>UM104</v>
          </cell>
        </row>
        <row r="1496">
          <cell r="B1496" t="str">
            <v>GC860</v>
          </cell>
          <cell r="C1496" t="str">
            <v>George</v>
          </cell>
          <cell r="D1496" t="str">
            <v>Chaplin</v>
          </cell>
          <cell r="E1496" t="str">
            <v>SMU</v>
          </cell>
          <cell r="F1496" t="str">
            <v>SMU</v>
          </cell>
          <cell r="G1496" t="str">
            <v>Male</v>
          </cell>
          <cell r="H1496" t="str">
            <v>N</v>
          </cell>
          <cell r="I1496" t="str">
            <v>Student</v>
          </cell>
          <cell r="J1496">
            <v>0</v>
          </cell>
          <cell r="K1496" t="str">
            <v/>
          </cell>
          <cell r="L1496" t="str">
            <v>N</v>
          </cell>
          <cell r="M1496">
            <v>0</v>
          </cell>
          <cell r="N1496" t="str">
            <v/>
          </cell>
          <cell r="O1496" t="str">
            <v>N</v>
          </cell>
          <cell r="P1496">
            <v>0</v>
          </cell>
          <cell r="Q1496" t="str">
            <v/>
          </cell>
          <cell r="R1496" t="str">
            <v>N</v>
          </cell>
          <cell r="S1496">
            <v>0</v>
          </cell>
          <cell r="T1496" t="str">
            <v/>
          </cell>
          <cell r="U1496" t="str">
            <v>N</v>
          </cell>
          <cell r="V1496">
            <v>0</v>
          </cell>
          <cell r="W1496" t="str">
            <v/>
          </cell>
          <cell r="X1496" t="str">
            <v>N</v>
          </cell>
          <cell r="Y1496">
            <v>0</v>
          </cell>
          <cell r="Z1496">
            <v>0</v>
          </cell>
          <cell r="AA1496">
            <v>0</v>
          </cell>
          <cell r="AB1496">
            <v>115</v>
          </cell>
          <cell r="AC1496">
            <v>964</v>
          </cell>
          <cell r="AD1496" t="str">
            <v>GC860</v>
          </cell>
          <cell r="AE1496" t="b">
            <v>0</v>
          </cell>
          <cell r="AG1496" t="str">
            <v/>
          </cell>
          <cell r="AH1496" t="str">
            <v>GC860</v>
          </cell>
        </row>
        <row r="1497">
          <cell r="B1497" t="str">
            <v>RB838</v>
          </cell>
          <cell r="C1497" t="str">
            <v>Rebecca</v>
          </cell>
          <cell r="D1497" t="str">
            <v>Bullock</v>
          </cell>
          <cell r="E1497" t="str">
            <v>SMU</v>
          </cell>
          <cell r="F1497" t="str">
            <v>SMU</v>
          </cell>
          <cell r="G1497" t="str">
            <v>Female</v>
          </cell>
          <cell r="H1497" t="str">
            <v>N</v>
          </cell>
          <cell r="I1497" t="str">
            <v>Student</v>
          </cell>
          <cell r="J1497">
            <v>0</v>
          </cell>
          <cell r="K1497" t="str">
            <v/>
          </cell>
          <cell r="L1497" t="str">
            <v>N</v>
          </cell>
          <cell r="M1497">
            <v>0</v>
          </cell>
          <cell r="N1497" t="str">
            <v/>
          </cell>
          <cell r="O1497" t="str">
            <v>N</v>
          </cell>
          <cell r="P1497">
            <v>0</v>
          </cell>
          <cell r="Q1497" t="str">
            <v/>
          </cell>
          <cell r="R1497" t="str">
            <v>N</v>
          </cell>
          <cell r="S1497">
            <v>0</v>
          </cell>
          <cell r="T1497" t="str">
            <v/>
          </cell>
          <cell r="U1497" t="str">
            <v>N</v>
          </cell>
          <cell r="V1497">
            <v>0</v>
          </cell>
          <cell r="W1497" t="str">
            <v/>
          </cell>
          <cell r="X1497" t="str">
            <v>N</v>
          </cell>
          <cell r="Y1497">
            <v>0</v>
          </cell>
          <cell r="Z1497">
            <v>0</v>
          </cell>
          <cell r="AA1497" t="b">
            <v>0</v>
          </cell>
          <cell r="AB1497" t="str">
            <v/>
          </cell>
          <cell r="AC1497" t="str">
            <v/>
          </cell>
          <cell r="AD1497" t="str">
            <v>RB838</v>
          </cell>
          <cell r="AE1497">
            <v>0</v>
          </cell>
          <cell r="AG1497">
            <v>734</v>
          </cell>
          <cell r="AH1497" t="str">
            <v>RB838</v>
          </cell>
        </row>
        <row r="1498">
          <cell r="B1498" t="str">
            <v>GB294</v>
          </cell>
          <cell r="C1498" t="str">
            <v>Graeme</v>
          </cell>
          <cell r="D1498" t="str">
            <v>Bainbridge </v>
          </cell>
          <cell r="E1498" t="str">
            <v>St Georges</v>
          </cell>
          <cell r="F1498" t="str">
            <v>St George's</v>
          </cell>
          <cell r="G1498" t="str">
            <v>Male</v>
          </cell>
          <cell r="H1498" t="str">
            <v>Y</v>
          </cell>
          <cell r="I1498" t="str">
            <v>Student</v>
          </cell>
          <cell r="J1498">
            <v>0</v>
          </cell>
          <cell r="K1498" t="str">
            <v/>
          </cell>
          <cell r="L1498" t="str">
            <v>N</v>
          </cell>
          <cell r="M1498">
            <v>0</v>
          </cell>
          <cell r="N1498" t="str">
            <v/>
          </cell>
          <cell r="O1498" t="str">
            <v>N</v>
          </cell>
          <cell r="P1498">
            <v>0</v>
          </cell>
          <cell r="Q1498" t="str">
            <v/>
          </cell>
          <cell r="R1498" t="str">
            <v>N</v>
          </cell>
          <cell r="S1498">
            <v>0</v>
          </cell>
          <cell r="T1498" t="str">
            <v/>
          </cell>
          <cell r="U1498" t="str">
            <v>N</v>
          </cell>
          <cell r="V1498">
            <v>0</v>
          </cell>
          <cell r="W1498" t="str">
            <v/>
          </cell>
          <cell r="X1498" t="str">
            <v>N</v>
          </cell>
          <cell r="Y1498">
            <v>0</v>
          </cell>
          <cell r="Z1498">
            <v>0</v>
          </cell>
          <cell r="AA1498">
            <v>0</v>
          </cell>
          <cell r="AB1498">
            <v>115</v>
          </cell>
          <cell r="AC1498">
            <v>965</v>
          </cell>
          <cell r="AD1498" t="str">
            <v>GB294</v>
          </cell>
          <cell r="AE1498" t="b">
            <v>0</v>
          </cell>
          <cell r="AG1498" t="str">
            <v/>
          </cell>
          <cell r="AH1498" t="str">
            <v>GB294</v>
          </cell>
        </row>
        <row r="1499">
          <cell r="B1499" t="str">
            <v>KH984</v>
          </cell>
          <cell r="C1499" t="str">
            <v>Kiana</v>
          </cell>
          <cell r="D1499" t="str">
            <v>Hillingdon</v>
          </cell>
          <cell r="E1499" t="str">
            <v>St Georges</v>
          </cell>
          <cell r="F1499" t="str">
            <v>St George's</v>
          </cell>
          <cell r="G1499" t="str">
            <v>Female</v>
          </cell>
          <cell r="H1499" t="str">
            <v>Y</v>
          </cell>
          <cell r="I1499" t="str">
            <v>Student</v>
          </cell>
          <cell r="J1499">
            <v>0</v>
          </cell>
          <cell r="K1499" t="str">
            <v/>
          </cell>
          <cell r="L1499" t="str">
            <v>N</v>
          </cell>
          <cell r="M1499">
            <v>0</v>
          </cell>
          <cell r="N1499" t="str">
            <v/>
          </cell>
          <cell r="O1499" t="str">
            <v>N</v>
          </cell>
          <cell r="P1499">
            <v>0</v>
          </cell>
          <cell r="Q1499" t="str">
            <v/>
          </cell>
          <cell r="R1499" t="str">
            <v>N</v>
          </cell>
          <cell r="S1499">
            <v>0</v>
          </cell>
          <cell r="T1499" t="str">
            <v/>
          </cell>
          <cell r="U1499" t="str">
            <v>N</v>
          </cell>
          <cell r="V1499">
            <v>0</v>
          </cell>
          <cell r="W1499" t="str">
            <v/>
          </cell>
          <cell r="X1499" t="str">
            <v>N</v>
          </cell>
          <cell r="Y1499">
            <v>0</v>
          </cell>
          <cell r="Z1499">
            <v>0</v>
          </cell>
          <cell r="AA1499" t="b">
            <v>0</v>
          </cell>
          <cell r="AB1499" t="str">
            <v/>
          </cell>
          <cell r="AC1499" t="str">
            <v/>
          </cell>
          <cell r="AD1499" t="str">
            <v>KH984</v>
          </cell>
          <cell r="AE1499">
            <v>0</v>
          </cell>
          <cell r="AG1499">
            <v>735</v>
          </cell>
          <cell r="AH1499" t="str">
            <v>KH984</v>
          </cell>
        </row>
        <row r="1500">
          <cell r="B1500" t="str">
            <v>JR485</v>
          </cell>
          <cell r="C1500" t="str">
            <v>Johannes</v>
          </cell>
          <cell r="D1500" t="str">
            <v>Rietbrock</v>
          </cell>
          <cell r="E1500" t="str">
            <v>Imperial</v>
          </cell>
          <cell r="F1500" t="str">
            <v>Imperial</v>
          </cell>
          <cell r="G1500" t="str">
            <v>Male</v>
          </cell>
          <cell r="H1500" t="str">
            <v>N</v>
          </cell>
          <cell r="I1500" t="str">
            <v>Student</v>
          </cell>
          <cell r="J1500">
            <v>0</v>
          </cell>
          <cell r="K1500" t="str">
            <v/>
          </cell>
          <cell r="L1500" t="str">
            <v>N</v>
          </cell>
          <cell r="M1500">
            <v>0</v>
          </cell>
          <cell r="N1500" t="str">
            <v/>
          </cell>
          <cell r="O1500" t="str">
            <v>N</v>
          </cell>
          <cell r="P1500">
            <v>0</v>
          </cell>
          <cell r="Q1500" t="str">
            <v/>
          </cell>
          <cell r="R1500" t="str">
            <v>N</v>
          </cell>
          <cell r="S1500">
            <v>0</v>
          </cell>
          <cell r="T1500" t="str">
            <v/>
          </cell>
          <cell r="U1500" t="str">
            <v>N</v>
          </cell>
          <cell r="V1500">
            <v>0</v>
          </cell>
          <cell r="W1500" t="str">
            <v/>
          </cell>
          <cell r="X1500" t="str">
            <v>N</v>
          </cell>
          <cell r="Y1500">
            <v>0</v>
          </cell>
          <cell r="Z1500">
            <v>0</v>
          </cell>
          <cell r="AA1500">
            <v>0</v>
          </cell>
          <cell r="AB1500">
            <v>115</v>
          </cell>
          <cell r="AC1500">
            <v>966</v>
          </cell>
          <cell r="AD1500" t="str">
            <v>JR485</v>
          </cell>
          <cell r="AE1500" t="b">
            <v>0</v>
          </cell>
          <cell r="AG1500" t="str">
            <v/>
          </cell>
          <cell r="AH1500" t="str">
            <v>JR485</v>
          </cell>
        </row>
        <row r="1501">
          <cell r="B1501" t="str">
            <v>OF415</v>
          </cell>
          <cell r="C1501" t="str">
            <v>On Mei</v>
          </cell>
          <cell r="D1501" t="str">
            <v>Fung</v>
          </cell>
          <cell r="E1501" t="str">
            <v>RVC</v>
          </cell>
          <cell r="F1501" t="str">
            <v>RVC</v>
          </cell>
          <cell r="G1501" t="str">
            <v>Female</v>
          </cell>
          <cell r="H1501" t="str">
            <v>Y</v>
          </cell>
          <cell r="I1501" t="str">
            <v>Student</v>
          </cell>
          <cell r="J1501">
            <v>0</v>
          </cell>
          <cell r="K1501" t="str">
            <v/>
          </cell>
          <cell r="L1501" t="str">
            <v>N</v>
          </cell>
          <cell r="M1501">
            <v>0</v>
          </cell>
          <cell r="N1501" t="str">
            <v/>
          </cell>
          <cell r="O1501" t="str">
            <v>N</v>
          </cell>
          <cell r="P1501">
            <v>0</v>
          </cell>
          <cell r="Q1501" t="str">
            <v/>
          </cell>
          <cell r="R1501" t="str">
            <v>N</v>
          </cell>
          <cell r="S1501">
            <v>0</v>
          </cell>
          <cell r="T1501" t="str">
            <v/>
          </cell>
          <cell r="U1501" t="str">
            <v>N</v>
          </cell>
          <cell r="V1501">
            <v>0</v>
          </cell>
          <cell r="W1501" t="str">
            <v/>
          </cell>
          <cell r="X1501" t="str">
            <v>N</v>
          </cell>
          <cell r="Y1501">
            <v>0</v>
          </cell>
          <cell r="Z1501">
            <v>0</v>
          </cell>
          <cell r="AA1501" t="b">
            <v>0</v>
          </cell>
          <cell r="AB1501" t="str">
            <v/>
          </cell>
          <cell r="AC1501" t="str">
            <v/>
          </cell>
          <cell r="AD1501" t="str">
            <v>OF415</v>
          </cell>
          <cell r="AE1501">
            <v>0</v>
          </cell>
          <cell r="AG1501">
            <v>736</v>
          </cell>
          <cell r="AH1501" t="str">
            <v>OF415</v>
          </cell>
        </row>
        <row r="1502">
          <cell r="B1502" t="str">
            <v>TM374</v>
          </cell>
          <cell r="C1502" t="str">
            <v>Tom</v>
          </cell>
          <cell r="D1502" t="str">
            <v>Mead</v>
          </cell>
          <cell r="E1502" t="str">
            <v>SMU</v>
          </cell>
          <cell r="F1502" t="str">
            <v>SMU</v>
          </cell>
          <cell r="G1502" t="str">
            <v>Male</v>
          </cell>
          <cell r="H1502" t="str">
            <v>N</v>
          </cell>
          <cell r="I1502" t="str">
            <v>Student</v>
          </cell>
          <cell r="J1502">
            <v>0</v>
          </cell>
          <cell r="K1502" t="str">
            <v/>
          </cell>
          <cell r="L1502" t="str">
            <v>N</v>
          </cell>
          <cell r="M1502">
            <v>0</v>
          </cell>
          <cell r="N1502" t="str">
            <v/>
          </cell>
          <cell r="O1502" t="str">
            <v>N</v>
          </cell>
          <cell r="P1502">
            <v>0</v>
          </cell>
          <cell r="Q1502" t="str">
            <v/>
          </cell>
          <cell r="R1502" t="str">
            <v>N</v>
          </cell>
          <cell r="S1502">
            <v>0</v>
          </cell>
          <cell r="T1502" t="str">
            <v/>
          </cell>
          <cell r="U1502" t="str">
            <v>N</v>
          </cell>
          <cell r="V1502">
            <v>0</v>
          </cell>
          <cell r="W1502" t="str">
            <v/>
          </cell>
          <cell r="X1502" t="str">
            <v>N</v>
          </cell>
          <cell r="Y1502">
            <v>0</v>
          </cell>
          <cell r="Z1502">
            <v>0</v>
          </cell>
          <cell r="AA1502">
            <v>0</v>
          </cell>
          <cell r="AB1502">
            <v>115</v>
          </cell>
          <cell r="AC1502">
            <v>967</v>
          </cell>
          <cell r="AD1502" t="str">
            <v>TM374</v>
          </cell>
          <cell r="AE1502" t="b">
            <v>0</v>
          </cell>
          <cell r="AG1502" t="str">
            <v/>
          </cell>
          <cell r="AH1502" t="str">
            <v>TM374</v>
          </cell>
        </row>
        <row r="1503">
          <cell r="B1503" t="str">
            <v>TG141</v>
          </cell>
          <cell r="C1503" t="str">
            <v>Tom</v>
          </cell>
          <cell r="D1503" t="str">
            <v>Greenacre</v>
          </cell>
          <cell r="E1503" t="str">
            <v>SMU</v>
          </cell>
          <cell r="F1503" t="str">
            <v>SMU</v>
          </cell>
          <cell r="G1503" t="str">
            <v>Male</v>
          </cell>
          <cell r="H1503" t="str">
            <v>N</v>
          </cell>
          <cell r="I1503" t="str">
            <v>Student</v>
          </cell>
          <cell r="J1503">
            <v>0</v>
          </cell>
          <cell r="K1503" t="str">
            <v/>
          </cell>
          <cell r="L1503" t="str">
            <v>N</v>
          </cell>
          <cell r="M1503">
            <v>0</v>
          </cell>
          <cell r="N1503" t="str">
            <v/>
          </cell>
          <cell r="O1503" t="str">
            <v>N</v>
          </cell>
          <cell r="P1503">
            <v>0</v>
          </cell>
          <cell r="Q1503" t="str">
            <v/>
          </cell>
          <cell r="R1503" t="str">
            <v>N</v>
          </cell>
          <cell r="S1503">
            <v>0</v>
          </cell>
          <cell r="T1503" t="str">
            <v/>
          </cell>
          <cell r="U1503" t="str">
            <v>N</v>
          </cell>
          <cell r="V1503">
            <v>0</v>
          </cell>
          <cell r="W1503" t="str">
            <v/>
          </cell>
          <cell r="X1503" t="str">
            <v>N</v>
          </cell>
          <cell r="Y1503">
            <v>0</v>
          </cell>
          <cell r="Z1503">
            <v>0</v>
          </cell>
          <cell r="AA1503">
            <v>0</v>
          </cell>
          <cell r="AB1503">
            <v>115</v>
          </cell>
          <cell r="AC1503">
            <v>968</v>
          </cell>
          <cell r="AD1503" t="str">
            <v>TG141</v>
          </cell>
          <cell r="AE1503" t="b">
            <v>0</v>
          </cell>
          <cell r="AG1503" t="str">
            <v/>
          </cell>
          <cell r="AH1503" t="str">
            <v>TG141</v>
          </cell>
        </row>
        <row r="1504">
          <cell r="B1504" t="str">
            <v>EB426</v>
          </cell>
          <cell r="C1504" t="str">
            <v>Emily</v>
          </cell>
          <cell r="D1504" t="str">
            <v>Baker</v>
          </cell>
          <cell r="E1504">
            <v>0</v>
          </cell>
          <cell r="F1504" t="str">
            <v>Guest</v>
          </cell>
          <cell r="G1504" t="str">
            <v>Female</v>
          </cell>
          <cell r="H1504" t="str">
            <v>N</v>
          </cell>
          <cell r="I1504" t="str">
            <v>Motspur</v>
          </cell>
          <cell r="J1504">
            <v>0</v>
          </cell>
          <cell r="K1504" t="str">
            <v/>
          </cell>
          <cell r="L1504" t="str">
            <v>N</v>
          </cell>
          <cell r="M1504">
            <v>0</v>
          </cell>
          <cell r="N1504" t="str">
            <v/>
          </cell>
          <cell r="O1504" t="str">
            <v>N</v>
          </cell>
          <cell r="P1504">
            <v>0</v>
          </cell>
          <cell r="Q1504" t="str">
            <v/>
          </cell>
          <cell r="R1504" t="str">
            <v>N</v>
          </cell>
          <cell r="S1504">
            <v>0</v>
          </cell>
          <cell r="T1504" t="str">
            <v/>
          </cell>
          <cell r="U1504" t="str">
            <v>N</v>
          </cell>
          <cell r="V1504">
            <v>0</v>
          </cell>
          <cell r="W1504" t="str">
            <v/>
          </cell>
          <cell r="X1504" t="str">
            <v>N</v>
          </cell>
          <cell r="Y1504">
            <v>0</v>
          </cell>
          <cell r="Z1504">
            <v>0</v>
          </cell>
          <cell r="AA1504" t="b">
            <v>0</v>
          </cell>
          <cell r="AB1504" t="str">
            <v/>
          </cell>
          <cell r="AC1504" t="str">
            <v/>
          </cell>
          <cell r="AD1504" t="str">
            <v>EB426</v>
          </cell>
          <cell r="AE1504">
            <v>0</v>
          </cell>
          <cell r="AG1504">
            <v>737</v>
          </cell>
          <cell r="AH1504" t="str">
            <v>EB426</v>
          </cell>
        </row>
        <row r="1505">
          <cell r="B1505" t="str">
            <v>MS782</v>
          </cell>
          <cell r="C1505" t="str">
            <v>Matt</v>
          </cell>
          <cell r="D1505" t="str">
            <v>Snowdon</v>
          </cell>
          <cell r="E1505" t="str">
            <v>SMU</v>
          </cell>
          <cell r="F1505" t="str">
            <v>SMU</v>
          </cell>
          <cell r="G1505" t="str">
            <v>Male</v>
          </cell>
          <cell r="H1505" t="str">
            <v>N</v>
          </cell>
          <cell r="I1505" t="str">
            <v>Student</v>
          </cell>
          <cell r="J1505">
            <v>0</v>
          </cell>
          <cell r="K1505" t="str">
            <v/>
          </cell>
          <cell r="L1505" t="str">
            <v>N</v>
          </cell>
          <cell r="M1505">
            <v>0</v>
          </cell>
          <cell r="N1505" t="str">
            <v/>
          </cell>
          <cell r="O1505" t="str">
            <v>N</v>
          </cell>
          <cell r="P1505">
            <v>0</v>
          </cell>
          <cell r="Q1505" t="str">
            <v/>
          </cell>
          <cell r="R1505" t="str">
            <v>N</v>
          </cell>
          <cell r="S1505">
            <v>0</v>
          </cell>
          <cell r="T1505" t="str">
            <v/>
          </cell>
          <cell r="U1505" t="str">
            <v>N</v>
          </cell>
          <cell r="V1505">
            <v>0</v>
          </cell>
          <cell r="W1505" t="str">
            <v/>
          </cell>
          <cell r="X1505" t="str">
            <v>N</v>
          </cell>
          <cell r="Y1505">
            <v>0</v>
          </cell>
          <cell r="Z1505">
            <v>0</v>
          </cell>
          <cell r="AA1505">
            <v>0</v>
          </cell>
          <cell r="AB1505">
            <v>115</v>
          </cell>
          <cell r="AC1505">
            <v>969</v>
          </cell>
          <cell r="AD1505" t="str">
            <v>MS782</v>
          </cell>
          <cell r="AE1505" t="b">
            <v>0</v>
          </cell>
          <cell r="AG1505" t="str">
            <v/>
          </cell>
          <cell r="AH1505" t="str">
            <v>MS782</v>
          </cell>
        </row>
        <row r="1506">
          <cell r="B1506" t="str">
            <v>TD428</v>
          </cell>
          <cell r="C1506" t="str">
            <v>Thea</v>
          </cell>
          <cell r="D1506" t="str">
            <v>Dennett</v>
          </cell>
          <cell r="E1506" t="str">
            <v>UCL</v>
          </cell>
          <cell r="F1506" t="str">
            <v>UCL</v>
          </cell>
          <cell r="G1506" t="str">
            <v>Please Select</v>
          </cell>
          <cell r="H1506" t="str">
            <v>N</v>
          </cell>
          <cell r="I1506" t="str">
            <v>Student</v>
          </cell>
          <cell r="J1506">
            <v>0</v>
          </cell>
          <cell r="K1506" t="str">
            <v/>
          </cell>
          <cell r="L1506" t="str">
            <v>N</v>
          </cell>
          <cell r="M1506">
            <v>0</v>
          </cell>
          <cell r="N1506" t="str">
            <v/>
          </cell>
          <cell r="O1506" t="str">
            <v>N</v>
          </cell>
          <cell r="P1506">
            <v>0</v>
          </cell>
          <cell r="Q1506" t="str">
            <v/>
          </cell>
          <cell r="R1506" t="str">
            <v>N</v>
          </cell>
          <cell r="S1506">
            <v>0</v>
          </cell>
          <cell r="T1506" t="str">
            <v/>
          </cell>
          <cell r="U1506" t="str">
            <v>N</v>
          </cell>
          <cell r="V1506">
            <v>0</v>
          </cell>
          <cell r="W1506" t="str">
            <v/>
          </cell>
          <cell r="X1506" t="str">
            <v>N</v>
          </cell>
          <cell r="Y1506">
            <v>0</v>
          </cell>
          <cell r="Z1506">
            <v>0</v>
          </cell>
          <cell r="AA1506" t="b">
            <v>0</v>
          </cell>
          <cell r="AB1506" t="str">
            <v/>
          </cell>
          <cell r="AC1506" t="str">
            <v/>
          </cell>
          <cell r="AD1506" t="str">
            <v>TD428</v>
          </cell>
          <cell r="AE1506" t="b">
            <v>0</v>
          </cell>
          <cell r="AG1506" t="str">
            <v/>
          </cell>
          <cell r="AH1506" t="str">
            <v>TD428</v>
          </cell>
        </row>
        <row r="1507">
          <cell r="B1507" t="str">
            <v>VE785</v>
          </cell>
          <cell r="C1507" t="str">
            <v>Victor</v>
          </cell>
          <cell r="D1507" t="str">
            <v>Engel</v>
          </cell>
          <cell r="E1507" t="str">
            <v>UCL</v>
          </cell>
          <cell r="F1507" t="str">
            <v>UCL</v>
          </cell>
          <cell r="G1507" t="str">
            <v>Male</v>
          </cell>
          <cell r="H1507" t="str">
            <v>N</v>
          </cell>
          <cell r="I1507" t="str">
            <v>Student</v>
          </cell>
          <cell r="J1507">
            <v>0</v>
          </cell>
          <cell r="K1507" t="str">
            <v/>
          </cell>
          <cell r="L1507" t="str">
            <v>N</v>
          </cell>
          <cell r="M1507">
            <v>0</v>
          </cell>
          <cell r="N1507" t="str">
            <v/>
          </cell>
          <cell r="O1507" t="str">
            <v>N</v>
          </cell>
          <cell r="P1507">
            <v>0</v>
          </cell>
          <cell r="Q1507" t="str">
            <v/>
          </cell>
          <cell r="R1507" t="str">
            <v>N</v>
          </cell>
          <cell r="S1507">
            <v>0</v>
          </cell>
          <cell r="T1507" t="str">
            <v/>
          </cell>
          <cell r="U1507" t="str">
            <v>N</v>
          </cell>
          <cell r="V1507">
            <v>0</v>
          </cell>
          <cell r="W1507" t="str">
            <v/>
          </cell>
          <cell r="X1507" t="str">
            <v>N</v>
          </cell>
          <cell r="Y1507">
            <v>0</v>
          </cell>
          <cell r="Z1507">
            <v>0</v>
          </cell>
          <cell r="AA1507">
            <v>0</v>
          </cell>
          <cell r="AB1507">
            <v>115</v>
          </cell>
          <cell r="AC1507">
            <v>970</v>
          </cell>
          <cell r="AD1507" t="str">
            <v>VE785</v>
          </cell>
          <cell r="AE1507" t="b">
            <v>0</v>
          </cell>
          <cell r="AG1507" t="str">
            <v/>
          </cell>
          <cell r="AH1507" t="str">
            <v>VE785</v>
          </cell>
        </row>
        <row r="1508">
          <cell r="B1508" t="str">
            <v>LM274</v>
          </cell>
          <cell r="C1508" t="str">
            <v>Leo</v>
          </cell>
          <cell r="D1508" t="str">
            <v>Maisonobe</v>
          </cell>
          <cell r="E1508" t="str">
            <v>Imperial</v>
          </cell>
          <cell r="F1508" t="str">
            <v>Imperial</v>
          </cell>
          <cell r="G1508" t="str">
            <v>Male</v>
          </cell>
          <cell r="H1508" t="str">
            <v>N</v>
          </cell>
          <cell r="I1508" t="str">
            <v>Student</v>
          </cell>
          <cell r="J1508">
            <v>0</v>
          </cell>
          <cell r="K1508" t="str">
            <v/>
          </cell>
          <cell r="L1508" t="str">
            <v>N</v>
          </cell>
          <cell r="M1508">
            <v>0</v>
          </cell>
          <cell r="N1508" t="str">
            <v/>
          </cell>
          <cell r="O1508" t="str">
            <v>N</v>
          </cell>
          <cell r="P1508">
            <v>0</v>
          </cell>
          <cell r="Q1508" t="str">
            <v/>
          </cell>
          <cell r="R1508" t="str">
            <v>N</v>
          </cell>
          <cell r="S1508">
            <v>0</v>
          </cell>
          <cell r="T1508" t="str">
            <v/>
          </cell>
          <cell r="U1508" t="str">
            <v>N</v>
          </cell>
          <cell r="V1508">
            <v>0</v>
          </cell>
          <cell r="W1508" t="str">
            <v/>
          </cell>
          <cell r="X1508" t="str">
            <v>N</v>
          </cell>
          <cell r="Y1508">
            <v>0</v>
          </cell>
          <cell r="Z1508">
            <v>0</v>
          </cell>
          <cell r="AA1508">
            <v>0</v>
          </cell>
          <cell r="AB1508">
            <v>115</v>
          </cell>
          <cell r="AC1508">
            <v>971</v>
          </cell>
          <cell r="AD1508" t="str">
            <v>LM274</v>
          </cell>
          <cell r="AE1508" t="b">
            <v>0</v>
          </cell>
          <cell r="AG1508" t="str">
            <v/>
          </cell>
          <cell r="AH1508" t="str">
            <v>LM274</v>
          </cell>
        </row>
        <row r="1509">
          <cell r="B1509" t="str">
            <v>HL620</v>
          </cell>
          <cell r="C1509" t="str">
            <v>Harry</v>
          </cell>
          <cell r="D1509" t="str">
            <v>Lawson</v>
          </cell>
          <cell r="E1509" t="str">
            <v>SMU</v>
          </cell>
          <cell r="F1509" t="str">
            <v>SMU</v>
          </cell>
          <cell r="G1509" t="str">
            <v>Male</v>
          </cell>
          <cell r="H1509" t="str">
            <v>N</v>
          </cell>
          <cell r="I1509" t="str">
            <v>Student</v>
          </cell>
          <cell r="J1509">
            <v>0</v>
          </cell>
          <cell r="K1509" t="str">
            <v/>
          </cell>
          <cell r="L1509" t="str">
            <v>N</v>
          </cell>
          <cell r="M1509">
            <v>0</v>
          </cell>
          <cell r="N1509" t="str">
            <v/>
          </cell>
          <cell r="O1509" t="str">
            <v>N</v>
          </cell>
          <cell r="P1509">
            <v>0</v>
          </cell>
          <cell r="Q1509" t="str">
            <v/>
          </cell>
          <cell r="R1509" t="str">
            <v>N</v>
          </cell>
          <cell r="S1509">
            <v>0</v>
          </cell>
          <cell r="T1509" t="str">
            <v/>
          </cell>
          <cell r="U1509" t="str">
            <v>N</v>
          </cell>
          <cell r="V1509">
            <v>0</v>
          </cell>
          <cell r="W1509" t="str">
            <v/>
          </cell>
          <cell r="X1509" t="str">
            <v>N</v>
          </cell>
          <cell r="Y1509">
            <v>0</v>
          </cell>
          <cell r="Z1509">
            <v>0</v>
          </cell>
          <cell r="AA1509">
            <v>0</v>
          </cell>
          <cell r="AB1509">
            <v>115</v>
          </cell>
          <cell r="AC1509">
            <v>972</v>
          </cell>
          <cell r="AD1509" t="str">
            <v>HL620</v>
          </cell>
          <cell r="AE1509" t="b">
            <v>0</v>
          </cell>
          <cell r="AG1509" t="str">
            <v/>
          </cell>
          <cell r="AH1509" t="str">
            <v>HL620</v>
          </cell>
        </row>
        <row r="1510">
          <cell r="B1510" t="str">
            <v>RP883</v>
          </cell>
          <cell r="C1510" t="str">
            <v>Rémi </v>
          </cell>
          <cell r="D1510" t="str">
            <v>Paillaud-Iwabuchi</v>
          </cell>
          <cell r="E1510" t="str">
            <v>Imperial</v>
          </cell>
          <cell r="F1510" t="str">
            <v>Imperial</v>
          </cell>
          <cell r="G1510" t="str">
            <v>Male</v>
          </cell>
          <cell r="H1510" t="str">
            <v>N</v>
          </cell>
          <cell r="I1510" t="str">
            <v>Student</v>
          </cell>
          <cell r="J1510">
            <v>0</v>
          </cell>
          <cell r="K1510" t="str">
            <v/>
          </cell>
          <cell r="L1510" t="str">
            <v>N</v>
          </cell>
          <cell r="M1510">
            <v>0</v>
          </cell>
          <cell r="N1510" t="str">
            <v/>
          </cell>
          <cell r="O1510" t="str">
            <v>N</v>
          </cell>
          <cell r="P1510">
            <v>0</v>
          </cell>
          <cell r="Q1510" t="str">
            <v/>
          </cell>
          <cell r="R1510" t="str">
            <v>N</v>
          </cell>
          <cell r="S1510">
            <v>0</v>
          </cell>
          <cell r="T1510" t="str">
            <v/>
          </cell>
          <cell r="U1510" t="str">
            <v>N</v>
          </cell>
          <cell r="V1510">
            <v>0</v>
          </cell>
          <cell r="W1510" t="str">
            <v/>
          </cell>
          <cell r="X1510" t="str">
            <v>N</v>
          </cell>
          <cell r="Y1510">
            <v>0</v>
          </cell>
          <cell r="Z1510">
            <v>0</v>
          </cell>
          <cell r="AA1510">
            <v>0</v>
          </cell>
          <cell r="AB1510">
            <v>115</v>
          </cell>
          <cell r="AC1510">
            <v>973</v>
          </cell>
          <cell r="AD1510" t="str">
            <v>RP883</v>
          </cell>
          <cell r="AE1510" t="b">
            <v>0</v>
          </cell>
          <cell r="AG1510" t="str">
            <v/>
          </cell>
          <cell r="AH1510" t="str">
            <v>RP883</v>
          </cell>
        </row>
        <row r="1511">
          <cell r="B1511" t="str">
            <v>KB510</v>
          </cell>
          <cell r="C1511" t="str">
            <v>Kathryn</v>
          </cell>
          <cell r="D1511" t="str">
            <v>Bartle </v>
          </cell>
          <cell r="E1511" t="str">
            <v>St Georges</v>
          </cell>
          <cell r="F1511" t="str">
            <v>St George's</v>
          </cell>
          <cell r="G1511" t="str">
            <v>Female</v>
          </cell>
          <cell r="H1511" t="str">
            <v>Y</v>
          </cell>
          <cell r="I1511" t="str">
            <v>Student</v>
          </cell>
          <cell r="J1511">
            <v>0</v>
          </cell>
          <cell r="K1511" t="str">
            <v/>
          </cell>
          <cell r="L1511" t="str">
            <v>N</v>
          </cell>
          <cell r="M1511">
            <v>0</v>
          </cell>
          <cell r="N1511" t="str">
            <v/>
          </cell>
          <cell r="O1511" t="str">
            <v>N</v>
          </cell>
          <cell r="P1511">
            <v>0</v>
          </cell>
          <cell r="Q1511" t="str">
            <v/>
          </cell>
          <cell r="R1511" t="str">
            <v>N</v>
          </cell>
          <cell r="S1511">
            <v>0</v>
          </cell>
          <cell r="T1511" t="str">
            <v/>
          </cell>
          <cell r="U1511" t="str">
            <v>N</v>
          </cell>
          <cell r="V1511">
            <v>0</v>
          </cell>
          <cell r="W1511" t="str">
            <v/>
          </cell>
          <cell r="X1511" t="str">
            <v>N</v>
          </cell>
          <cell r="Y1511">
            <v>0</v>
          </cell>
          <cell r="Z1511">
            <v>0</v>
          </cell>
          <cell r="AA1511" t="b">
            <v>0</v>
          </cell>
          <cell r="AB1511" t="str">
            <v/>
          </cell>
          <cell r="AC1511" t="str">
            <v/>
          </cell>
          <cell r="AD1511" t="str">
            <v>KB510</v>
          </cell>
          <cell r="AE1511">
            <v>0</v>
          </cell>
          <cell r="AG1511">
            <v>738</v>
          </cell>
          <cell r="AH1511" t="str">
            <v>KB510</v>
          </cell>
        </row>
        <row r="1512">
          <cell r="B1512" t="str">
            <v>AC538</v>
          </cell>
          <cell r="C1512" t="str">
            <v>Astrid</v>
          </cell>
          <cell r="D1512" t="str">
            <v>Coste</v>
          </cell>
          <cell r="E1512" t="str">
            <v>Imperial</v>
          </cell>
          <cell r="F1512" t="str">
            <v>Imperial</v>
          </cell>
          <cell r="G1512" t="str">
            <v>Female</v>
          </cell>
          <cell r="H1512" t="str">
            <v>N</v>
          </cell>
          <cell r="I1512" t="str">
            <v>Student</v>
          </cell>
          <cell r="J1512">
            <v>0</v>
          </cell>
          <cell r="K1512" t="str">
            <v/>
          </cell>
          <cell r="L1512" t="str">
            <v>N</v>
          </cell>
          <cell r="M1512">
            <v>0</v>
          </cell>
          <cell r="N1512" t="str">
            <v/>
          </cell>
          <cell r="O1512" t="str">
            <v>N</v>
          </cell>
          <cell r="P1512">
            <v>0</v>
          </cell>
          <cell r="Q1512" t="str">
            <v/>
          </cell>
          <cell r="R1512" t="str">
            <v>N</v>
          </cell>
          <cell r="S1512">
            <v>0</v>
          </cell>
          <cell r="T1512" t="str">
            <v/>
          </cell>
          <cell r="U1512" t="str">
            <v>N</v>
          </cell>
          <cell r="V1512">
            <v>0</v>
          </cell>
          <cell r="W1512" t="str">
            <v/>
          </cell>
          <cell r="X1512" t="str">
            <v>N</v>
          </cell>
          <cell r="Y1512">
            <v>0</v>
          </cell>
          <cell r="Z1512">
            <v>0</v>
          </cell>
          <cell r="AA1512" t="b">
            <v>0</v>
          </cell>
          <cell r="AB1512" t="str">
            <v/>
          </cell>
          <cell r="AC1512" t="str">
            <v/>
          </cell>
          <cell r="AD1512" t="str">
            <v>AC538</v>
          </cell>
          <cell r="AE1512">
            <v>0</v>
          </cell>
          <cell r="AG1512">
            <v>739</v>
          </cell>
          <cell r="AH1512" t="str">
            <v>AC538</v>
          </cell>
        </row>
        <row r="1513">
          <cell r="B1513" t="str">
            <v>SR450</v>
          </cell>
          <cell r="C1513" t="str">
            <v>Sophie</v>
          </cell>
          <cell r="D1513" t="str">
            <v>Rumin</v>
          </cell>
          <cell r="E1513" t="str">
            <v>Imperial</v>
          </cell>
          <cell r="F1513" t="str">
            <v>Imperial</v>
          </cell>
          <cell r="G1513" t="str">
            <v>Female</v>
          </cell>
          <cell r="H1513" t="str">
            <v>N</v>
          </cell>
          <cell r="I1513" t="str">
            <v>Student</v>
          </cell>
          <cell r="J1513">
            <v>0</v>
          </cell>
          <cell r="K1513" t="str">
            <v/>
          </cell>
          <cell r="L1513" t="str">
            <v>N</v>
          </cell>
          <cell r="M1513">
            <v>0</v>
          </cell>
          <cell r="N1513" t="str">
            <v/>
          </cell>
          <cell r="O1513" t="str">
            <v>N</v>
          </cell>
          <cell r="P1513">
            <v>0</v>
          </cell>
          <cell r="Q1513" t="str">
            <v/>
          </cell>
          <cell r="R1513" t="str">
            <v>N</v>
          </cell>
          <cell r="S1513">
            <v>0</v>
          </cell>
          <cell r="T1513" t="str">
            <v/>
          </cell>
          <cell r="U1513" t="str">
            <v>N</v>
          </cell>
          <cell r="V1513">
            <v>0</v>
          </cell>
          <cell r="W1513" t="str">
            <v/>
          </cell>
          <cell r="X1513" t="str">
            <v>N</v>
          </cell>
          <cell r="Y1513">
            <v>0</v>
          </cell>
          <cell r="Z1513">
            <v>0</v>
          </cell>
          <cell r="AA1513" t="b">
            <v>0</v>
          </cell>
          <cell r="AB1513" t="str">
            <v/>
          </cell>
          <cell r="AC1513" t="str">
            <v/>
          </cell>
          <cell r="AD1513" t="str">
            <v>SR450</v>
          </cell>
          <cell r="AE1513">
            <v>0</v>
          </cell>
          <cell r="AG1513">
            <v>740</v>
          </cell>
          <cell r="AH1513" t="str">
            <v>SR450</v>
          </cell>
        </row>
        <row r="1514">
          <cell r="B1514" t="str">
            <v>AM444</v>
          </cell>
          <cell r="C1514" t="str">
            <v>Anezka</v>
          </cell>
          <cell r="D1514" t="str">
            <v>Macey-Dare</v>
          </cell>
          <cell r="E1514" t="str">
            <v>Imperial</v>
          </cell>
          <cell r="F1514" t="str">
            <v>Imperial</v>
          </cell>
          <cell r="G1514" t="str">
            <v>Female</v>
          </cell>
          <cell r="H1514" t="str">
            <v>N</v>
          </cell>
          <cell r="I1514" t="str">
            <v>Student</v>
          </cell>
          <cell r="J1514">
            <v>0</v>
          </cell>
          <cell r="K1514" t="str">
            <v/>
          </cell>
          <cell r="L1514" t="str">
            <v>N</v>
          </cell>
          <cell r="M1514">
            <v>0</v>
          </cell>
          <cell r="N1514" t="str">
            <v/>
          </cell>
          <cell r="O1514" t="str">
            <v>N</v>
          </cell>
          <cell r="P1514">
            <v>0</v>
          </cell>
          <cell r="Q1514" t="str">
            <v/>
          </cell>
          <cell r="R1514" t="str">
            <v>N</v>
          </cell>
          <cell r="S1514">
            <v>0</v>
          </cell>
          <cell r="T1514" t="str">
            <v/>
          </cell>
          <cell r="U1514" t="str">
            <v>N</v>
          </cell>
          <cell r="V1514">
            <v>0</v>
          </cell>
          <cell r="W1514" t="str">
            <v/>
          </cell>
          <cell r="X1514" t="str">
            <v>N</v>
          </cell>
          <cell r="Y1514">
            <v>0</v>
          </cell>
          <cell r="Z1514">
            <v>0</v>
          </cell>
          <cell r="AA1514" t="b">
            <v>0</v>
          </cell>
          <cell r="AB1514" t="str">
            <v/>
          </cell>
          <cell r="AC1514" t="str">
            <v/>
          </cell>
          <cell r="AD1514" t="str">
            <v>AM444</v>
          </cell>
          <cell r="AE1514">
            <v>0</v>
          </cell>
          <cell r="AG1514">
            <v>741</v>
          </cell>
          <cell r="AH1514" t="str">
            <v>AM444</v>
          </cell>
        </row>
        <row r="1515">
          <cell r="B1515" t="str">
            <v>SB339</v>
          </cell>
          <cell r="C1515" t="str">
            <v>Silvio</v>
          </cell>
          <cell r="D1515" t="str">
            <v>Barandun</v>
          </cell>
          <cell r="E1515" t="str">
            <v>Imperial</v>
          </cell>
          <cell r="F1515" t="str">
            <v>Imperial</v>
          </cell>
          <cell r="G1515" t="str">
            <v>Male</v>
          </cell>
          <cell r="H1515" t="str">
            <v>N</v>
          </cell>
          <cell r="I1515" t="str">
            <v>Student</v>
          </cell>
          <cell r="J1515">
            <v>0</v>
          </cell>
          <cell r="K1515" t="str">
            <v/>
          </cell>
          <cell r="L1515" t="str">
            <v>N</v>
          </cell>
          <cell r="M1515">
            <v>0</v>
          </cell>
          <cell r="N1515" t="str">
            <v/>
          </cell>
          <cell r="O1515" t="str">
            <v>N</v>
          </cell>
          <cell r="P1515">
            <v>0</v>
          </cell>
          <cell r="Q1515" t="str">
            <v/>
          </cell>
          <cell r="R1515" t="str">
            <v>N</v>
          </cell>
          <cell r="S1515">
            <v>0</v>
          </cell>
          <cell r="T1515" t="str">
            <v/>
          </cell>
          <cell r="U1515" t="str">
            <v>N</v>
          </cell>
          <cell r="V1515">
            <v>0</v>
          </cell>
          <cell r="W1515" t="str">
            <v/>
          </cell>
          <cell r="X1515" t="str">
            <v>N</v>
          </cell>
          <cell r="Y1515">
            <v>0</v>
          </cell>
          <cell r="Z1515">
            <v>0</v>
          </cell>
          <cell r="AA1515">
            <v>0</v>
          </cell>
          <cell r="AB1515">
            <v>115</v>
          </cell>
          <cell r="AC1515">
            <v>974</v>
          </cell>
          <cell r="AD1515" t="str">
            <v>SB339</v>
          </cell>
          <cell r="AE1515" t="b">
            <v>0</v>
          </cell>
          <cell r="AG1515" t="str">
            <v/>
          </cell>
          <cell r="AH1515" t="str">
            <v>SB339</v>
          </cell>
        </row>
        <row r="1516">
          <cell r="B1516" t="str">
            <v>JM750</v>
          </cell>
          <cell r="C1516" t="str">
            <v>Jacob</v>
          </cell>
          <cell r="D1516" t="str">
            <v>Milburn</v>
          </cell>
          <cell r="E1516" t="str">
            <v>UCL</v>
          </cell>
          <cell r="F1516" t="str">
            <v>UCL</v>
          </cell>
          <cell r="G1516" t="str">
            <v>Male</v>
          </cell>
          <cell r="H1516" t="str">
            <v>N</v>
          </cell>
          <cell r="I1516" t="str">
            <v>Student</v>
          </cell>
          <cell r="J1516">
            <v>0</v>
          </cell>
          <cell r="K1516" t="str">
            <v/>
          </cell>
          <cell r="L1516" t="str">
            <v>N</v>
          </cell>
          <cell r="M1516">
            <v>0</v>
          </cell>
          <cell r="N1516" t="str">
            <v/>
          </cell>
          <cell r="O1516" t="str">
            <v>N</v>
          </cell>
          <cell r="P1516">
            <v>0</v>
          </cell>
          <cell r="Q1516" t="str">
            <v/>
          </cell>
          <cell r="R1516" t="str">
            <v>N</v>
          </cell>
          <cell r="S1516">
            <v>0</v>
          </cell>
          <cell r="T1516" t="str">
            <v/>
          </cell>
          <cell r="U1516" t="str">
            <v>N</v>
          </cell>
          <cell r="V1516">
            <v>0</v>
          </cell>
          <cell r="W1516" t="str">
            <v/>
          </cell>
          <cell r="X1516" t="str">
            <v>N</v>
          </cell>
          <cell r="Y1516">
            <v>0</v>
          </cell>
          <cell r="Z1516">
            <v>0</v>
          </cell>
          <cell r="AA1516">
            <v>0</v>
          </cell>
          <cell r="AB1516">
            <v>115</v>
          </cell>
          <cell r="AC1516">
            <v>975</v>
          </cell>
          <cell r="AD1516" t="str">
            <v>JM750</v>
          </cell>
          <cell r="AE1516" t="b">
            <v>0</v>
          </cell>
          <cell r="AG1516" t="str">
            <v/>
          </cell>
          <cell r="AH1516" t="str">
            <v>JM750</v>
          </cell>
        </row>
        <row r="1517">
          <cell r="B1517" t="str">
            <v>LM699</v>
          </cell>
          <cell r="C1517" t="str">
            <v>Luis</v>
          </cell>
          <cell r="D1517" t="str">
            <v>Munoz Heinen</v>
          </cell>
          <cell r="E1517" t="str">
            <v>Imperial</v>
          </cell>
          <cell r="F1517" t="str">
            <v>Imperial</v>
          </cell>
          <cell r="G1517" t="str">
            <v>Male</v>
          </cell>
          <cell r="H1517" t="str">
            <v>N</v>
          </cell>
          <cell r="I1517" t="str">
            <v>Student</v>
          </cell>
          <cell r="J1517">
            <v>0</v>
          </cell>
          <cell r="K1517" t="str">
            <v/>
          </cell>
          <cell r="L1517" t="str">
            <v>N</v>
          </cell>
          <cell r="M1517">
            <v>0</v>
          </cell>
          <cell r="N1517" t="str">
            <v/>
          </cell>
          <cell r="O1517" t="str">
            <v>N</v>
          </cell>
          <cell r="P1517">
            <v>0</v>
          </cell>
          <cell r="Q1517" t="str">
            <v/>
          </cell>
          <cell r="R1517" t="str">
            <v>N</v>
          </cell>
          <cell r="S1517">
            <v>0</v>
          </cell>
          <cell r="T1517" t="str">
            <v/>
          </cell>
          <cell r="U1517" t="str">
            <v>N</v>
          </cell>
          <cell r="V1517">
            <v>0</v>
          </cell>
          <cell r="W1517" t="str">
            <v/>
          </cell>
          <cell r="X1517" t="str">
            <v>N</v>
          </cell>
          <cell r="Y1517">
            <v>0</v>
          </cell>
          <cell r="Z1517">
            <v>0</v>
          </cell>
          <cell r="AA1517">
            <v>0</v>
          </cell>
          <cell r="AB1517">
            <v>115</v>
          </cell>
          <cell r="AC1517">
            <v>976</v>
          </cell>
          <cell r="AD1517" t="str">
            <v>LM699</v>
          </cell>
          <cell r="AE1517" t="b">
            <v>0</v>
          </cell>
          <cell r="AG1517" t="str">
            <v/>
          </cell>
          <cell r="AH1517" t="str">
            <v>LM699</v>
          </cell>
        </row>
        <row r="1518">
          <cell r="B1518" t="str">
            <v>HA571</v>
          </cell>
          <cell r="C1518" t="str">
            <v>Harry</v>
          </cell>
          <cell r="D1518" t="str">
            <v>Anthony</v>
          </cell>
          <cell r="E1518" t="str">
            <v>Imperial</v>
          </cell>
          <cell r="F1518" t="str">
            <v>Imperial</v>
          </cell>
          <cell r="G1518" t="str">
            <v>Male</v>
          </cell>
          <cell r="H1518" t="str">
            <v>N</v>
          </cell>
          <cell r="I1518" t="str">
            <v>Student</v>
          </cell>
          <cell r="J1518">
            <v>0</v>
          </cell>
          <cell r="K1518" t="str">
            <v/>
          </cell>
          <cell r="L1518" t="str">
            <v>N</v>
          </cell>
          <cell r="M1518">
            <v>0</v>
          </cell>
          <cell r="N1518" t="str">
            <v/>
          </cell>
          <cell r="O1518" t="str">
            <v>N</v>
          </cell>
          <cell r="P1518">
            <v>0</v>
          </cell>
          <cell r="Q1518" t="str">
            <v/>
          </cell>
          <cell r="R1518" t="str">
            <v>N</v>
          </cell>
          <cell r="S1518">
            <v>0</v>
          </cell>
          <cell r="T1518" t="str">
            <v/>
          </cell>
          <cell r="U1518" t="str">
            <v>N</v>
          </cell>
          <cell r="V1518">
            <v>0</v>
          </cell>
          <cell r="W1518" t="str">
            <v/>
          </cell>
          <cell r="X1518" t="str">
            <v>N</v>
          </cell>
          <cell r="Y1518">
            <v>0</v>
          </cell>
          <cell r="Z1518">
            <v>0</v>
          </cell>
          <cell r="AA1518">
            <v>0</v>
          </cell>
          <cell r="AB1518">
            <v>115</v>
          </cell>
          <cell r="AC1518">
            <v>977</v>
          </cell>
          <cell r="AD1518" t="str">
            <v>HA571</v>
          </cell>
          <cell r="AE1518" t="b">
            <v>0</v>
          </cell>
          <cell r="AG1518" t="str">
            <v/>
          </cell>
          <cell r="AH1518" t="str">
            <v>HA571</v>
          </cell>
        </row>
        <row r="1519">
          <cell r="B1519" t="str">
            <v>IL528</v>
          </cell>
          <cell r="C1519" t="str">
            <v>Isabela</v>
          </cell>
          <cell r="D1519" t="str">
            <v>Lopes</v>
          </cell>
          <cell r="E1519" t="str">
            <v>Imperial</v>
          </cell>
          <cell r="F1519" t="str">
            <v>Imperial</v>
          </cell>
          <cell r="G1519" t="str">
            <v>Female</v>
          </cell>
          <cell r="H1519" t="str">
            <v>N</v>
          </cell>
          <cell r="I1519" t="str">
            <v>Student</v>
          </cell>
          <cell r="J1519">
            <v>0</v>
          </cell>
          <cell r="K1519" t="str">
            <v/>
          </cell>
          <cell r="L1519" t="str">
            <v>N</v>
          </cell>
          <cell r="M1519">
            <v>0</v>
          </cell>
          <cell r="N1519" t="str">
            <v/>
          </cell>
          <cell r="O1519" t="str">
            <v>N</v>
          </cell>
          <cell r="P1519">
            <v>0</v>
          </cell>
          <cell r="Q1519" t="str">
            <v/>
          </cell>
          <cell r="R1519" t="str">
            <v>N</v>
          </cell>
          <cell r="S1519">
            <v>0</v>
          </cell>
          <cell r="T1519" t="str">
            <v/>
          </cell>
          <cell r="U1519" t="str">
            <v>N</v>
          </cell>
          <cell r="V1519">
            <v>0</v>
          </cell>
          <cell r="W1519" t="str">
            <v/>
          </cell>
          <cell r="X1519" t="str">
            <v>N</v>
          </cell>
          <cell r="Y1519">
            <v>0</v>
          </cell>
          <cell r="Z1519">
            <v>0</v>
          </cell>
          <cell r="AA1519" t="b">
            <v>0</v>
          </cell>
          <cell r="AB1519" t="str">
            <v/>
          </cell>
          <cell r="AC1519" t="str">
            <v/>
          </cell>
          <cell r="AD1519" t="str">
            <v>IL528</v>
          </cell>
          <cell r="AE1519">
            <v>0</v>
          </cell>
          <cell r="AG1519">
            <v>742</v>
          </cell>
          <cell r="AH1519" t="str">
            <v>IL528</v>
          </cell>
        </row>
        <row r="1520">
          <cell r="B1520" t="str">
            <v>JU953</v>
          </cell>
          <cell r="C1520" t="str">
            <v>Julius</v>
          </cell>
          <cell r="D1520" t="str">
            <v>Ulrich</v>
          </cell>
          <cell r="E1520" t="str">
            <v>Reading</v>
          </cell>
          <cell r="F1520" t="str">
            <v>Reading</v>
          </cell>
          <cell r="G1520" t="str">
            <v>Male</v>
          </cell>
          <cell r="H1520" t="str">
            <v>N</v>
          </cell>
          <cell r="I1520" t="str">
            <v>Student</v>
          </cell>
          <cell r="J1520">
            <v>0</v>
          </cell>
          <cell r="K1520" t="str">
            <v/>
          </cell>
          <cell r="L1520" t="str">
            <v>N</v>
          </cell>
          <cell r="M1520">
            <v>0</v>
          </cell>
          <cell r="N1520" t="str">
            <v/>
          </cell>
          <cell r="O1520" t="str">
            <v>N</v>
          </cell>
          <cell r="P1520">
            <v>0</v>
          </cell>
          <cell r="Q1520" t="str">
            <v/>
          </cell>
          <cell r="R1520" t="str">
            <v>N</v>
          </cell>
          <cell r="S1520">
            <v>0</v>
          </cell>
          <cell r="T1520" t="str">
            <v/>
          </cell>
          <cell r="U1520" t="str">
            <v>N</v>
          </cell>
          <cell r="V1520">
            <v>0</v>
          </cell>
          <cell r="W1520" t="str">
            <v/>
          </cell>
          <cell r="X1520" t="str">
            <v>N</v>
          </cell>
          <cell r="Y1520">
            <v>0</v>
          </cell>
          <cell r="Z1520">
            <v>0</v>
          </cell>
          <cell r="AA1520">
            <v>0</v>
          </cell>
          <cell r="AB1520">
            <v>115</v>
          </cell>
          <cell r="AC1520">
            <v>978</v>
          </cell>
          <cell r="AD1520" t="str">
            <v>JU953</v>
          </cell>
          <cell r="AE1520" t="b">
            <v>0</v>
          </cell>
          <cell r="AG1520" t="str">
            <v/>
          </cell>
          <cell r="AH1520" t="str">
            <v>JU953</v>
          </cell>
        </row>
        <row r="1521">
          <cell r="B1521" t="str">
            <v>BR113</v>
          </cell>
          <cell r="C1521" t="str">
            <v>Benjamin</v>
          </cell>
          <cell r="D1521" t="str">
            <v>Ramhorst</v>
          </cell>
          <cell r="E1521" t="str">
            <v>Imperial</v>
          </cell>
          <cell r="F1521" t="str">
            <v>Imperial</v>
          </cell>
          <cell r="G1521" t="str">
            <v>Male</v>
          </cell>
          <cell r="H1521" t="str">
            <v>N</v>
          </cell>
          <cell r="I1521" t="str">
            <v>Student</v>
          </cell>
          <cell r="J1521">
            <v>0</v>
          </cell>
          <cell r="K1521" t="str">
            <v/>
          </cell>
          <cell r="L1521" t="str">
            <v>N</v>
          </cell>
          <cell r="M1521">
            <v>0</v>
          </cell>
          <cell r="N1521" t="str">
            <v/>
          </cell>
          <cell r="O1521" t="str">
            <v>N</v>
          </cell>
          <cell r="P1521">
            <v>0</v>
          </cell>
          <cell r="Q1521" t="str">
            <v/>
          </cell>
          <cell r="R1521" t="str">
            <v>N</v>
          </cell>
          <cell r="S1521">
            <v>0</v>
          </cell>
          <cell r="T1521" t="str">
            <v/>
          </cell>
          <cell r="U1521" t="str">
            <v>N</v>
          </cell>
          <cell r="V1521">
            <v>0</v>
          </cell>
          <cell r="W1521" t="str">
            <v/>
          </cell>
          <cell r="X1521" t="str">
            <v>N</v>
          </cell>
          <cell r="Y1521">
            <v>0</v>
          </cell>
          <cell r="Z1521">
            <v>0</v>
          </cell>
          <cell r="AA1521">
            <v>0</v>
          </cell>
          <cell r="AB1521">
            <v>115</v>
          </cell>
          <cell r="AC1521">
            <v>979</v>
          </cell>
          <cell r="AD1521" t="str">
            <v>BR113</v>
          </cell>
          <cell r="AE1521" t="b">
            <v>0</v>
          </cell>
          <cell r="AG1521" t="str">
            <v/>
          </cell>
          <cell r="AH1521" t="str">
            <v>BR113</v>
          </cell>
        </row>
        <row r="1522">
          <cell r="B1522" t="str">
            <v>JK133</v>
          </cell>
          <cell r="C1522" t="str">
            <v>Jeremy</v>
          </cell>
          <cell r="D1522" t="str">
            <v>Kim</v>
          </cell>
          <cell r="E1522" t="str">
            <v>Imperial</v>
          </cell>
          <cell r="F1522" t="str">
            <v>Imperial</v>
          </cell>
          <cell r="G1522" t="str">
            <v>Male</v>
          </cell>
          <cell r="H1522" t="str">
            <v>N</v>
          </cell>
          <cell r="I1522" t="str">
            <v>Student</v>
          </cell>
          <cell r="J1522">
            <v>0</v>
          </cell>
          <cell r="K1522" t="str">
            <v/>
          </cell>
          <cell r="L1522" t="str">
            <v>N</v>
          </cell>
          <cell r="M1522">
            <v>0</v>
          </cell>
          <cell r="N1522" t="str">
            <v/>
          </cell>
          <cell r="O1522" t="str">
            <v>N</v>
          </cell>
          <cell r="P1522">
            <v>0</v>
          </cell>
          <cell r="Q1522" t="str">
            <v/>
          </cell>
          <cell r="R1522" t="str">
            <v>N</v>
          </cell>
          <cell r="S1522">
            <v>0</v>
          </cell>
          <cell r="T1522" t="str">
            <v/>
          </cell>
          <cell r="U1522" t="str">
            <v>N</v>
          </cell>
          <cell r="V1522">
            <v>0</v>
          </cell>
          <cell r="W1522" t="str">
            <v/>
          </cell>
          <cell r="X1522" t="str">
            <v>N</v>
          </cell>
          <cell r="Y1522">
            <v>0</v>
          </cell>
          <cell r="Z1522">
            <v>0</v>
          </cell>
          <cell r="AA1522">
            <v>0</v>
          </cell>
          <cell r="AB1522">
            <v>115</v>
          </cell>
          <cell r="AC1522">
            <v>980</v>
          </cell>
          <cell r="AD1522" t="str">
            <v>JK133</v>
          </cell>
          <cell r="AE1522" t="b">
            <v>0</v>
          </cell>
          <cell r="AG1522" t="str">
            <v/>
          </cell>
          <cell r="AH1522" t="str">
            <v>JK133</v>
          </cell>
        </row>
        <row r="1523">
          <cell r="B1523" t="str">
            <v>RM405</v>
          </cell>
          <cell r="C1523" t="str">
            <v>Rhian</v>
          </cell>
          <cell r="D1523" t="str">
            <v>Male</v>
          </cell>
          <cell r="E1523" t="str">
            <v>UCL</v>
          </cell>
          <cell r="F1523" t="str">
            <v>UCL</v>
          </cell>
          <cell r="G1523" t="str">
            <v>Female</v>
          </cell>
          <cell r="H1523" t="str">
            <v>N</v>
          </cell>
          <cell r="I1523" t="str">
            <v>Student</v>
          </cell>
          <cell r="J1523">
            <v>0</v>
          </cell>
          <cell r="K1523" t="str">
            <v/>
          </cell>
          <cell r="L1523" t="str">
            <v>N</v>
          </cell>
          <cell r="M1523">
            <v>0</v>
          </cell>
          <cell r="N1523" t="str">
            <v/>
          </cell>
          <cell r="O1523" t="str">
            <v>N</v>
          </cell>
          <cell r="P1523">
            <v>0</v>
          </cell>
          <cell r="Q1523" t="str">
            <v/>
          </cell>
          <cell r="R1523" t="str">
            <v>N</v>
          </cell>
          <cell r="S1523">
            <v>0</v>
          </cell>
          <cell r="T1523" t="str">
            <v/>
          </cell>
          <cell r="U1523" t="str">
            <v>N</v>
          </cell>
          <cell r="V1523">
            <v>0</v>
          </cell>
          <cell r="W1523" t="str">
            <v/>
          </cell>
          <cell r="X1523" t="str">
            <v>N</v>
          </cell>
          <cell r="Y1523">
            <v>0</v>
          </cell>
          <cell r="Z1523">
            <v>0</v>
          </cell>
          <cell r="AA1523" t="b">
            <v>0</v>
          </cell>
          <cell r="AB1523" t="str">
            <v/>
          </cell>
          <cell r="AC1523" t="str">
            <v/>
          </cell>
          <cell r="AD1523" t="str">
            <v>RM405</v>
          </cell>
          <cell r="AE1523">
            <v>0</v>
          </cell>
          <cell r="AG1523">
            <v>743</v>
          </cell>
          <cell r="AH1523" t="str">
            <v>RM405</v>
          </cell>
        </row>
        <row r="1524">
          <cell r="B1524" t="str">
            <v>GT768</v>
          </cell>
          <cell r="C1524" t="str">
            <v>George</v>
          </cell>
          <cell r="D1524" t="str">
            <v>Tovey</v>
          </cell>
          <cell r="E1524" t="str">
            <v>SMU</v>
          </cell>
          <cell r="F1524" t="str">
            <v>SMU</v>
          </cell>
          <cell r="G1524" t="str">
            <v>Male</v>
          </cell>
          <cell r="H1524" t="str">
            <v>N</v>
          </cell>
          <cell r="I1524" t="str">
            <v>Student</v>
          </cell>
          <cell r="J1524">
            <v>0</v>
          </cell>
          <cell r="K1524" t="str">
            <v/>
          </cell>
          <cell r="L1524" t="str">
            <v>N</v>
          </cell>
          <cell r="M1524">
            <v>0</v>
          </cell>
          <cell r="N1524" t="str">
            <v/>
          </cell>
          <cell r="O1524" t="str">
            <v>N</v>
          </cell>
          <cell r="P1524">
            <v>0</v>
          </cell>
          <cell r="Q1524" t="str">
            <v/>
          </cell>
          <cell r="R1524" t="str">
            <v>N</v>
          </cell>
          <cell r="S1524">
            <v>0</v>
          </cell>
          <cell r="T1524" t="str">
            <v/>
          </cell>
          <cell r="U1524" t="str">
            <v>N</v>
          </cell>
          <cell r="V1524">
            <v>0</v>
          </cell>
          <cell r="W1524" t="str">
            <v/>
          </cell>
          <cell r="X1524" t="str">
            <v>N</v>
          </cell>
          <cell r="Y1524">
            <v>0</v>
          </cell>
          <cell r="Z1524">
            <v>0</v>
          </cell>
          <cell r="AA1524">
            <v>0</v>
          </cell>
          <cell r="AB1524">
            <v>115</v>
          </cell>
          <cell r="AC1524">
            <v>981</v>
          </cell>
          <cell r="AD1524" t="str">
            <v>GT768</v>
          </cell>
          <cell r="AE1524" t="b">
            <v>0</v>
          </cell>
          <cell r="AG1524" t="str">
            <v/>
          </cell>
          <cell r="AH1524" t="str">
            <v>GT768</v>
          </cell>
        </row>
        <row r="1525">
          <cell r="B1525" t="str">
            <v>GC324</v>
          </cell>
          <cell r="C1525" t="str">
            <v>Gus</v>
          </cell>
          <cell r="D1525" t="str">
            <v>Cockle</v>
          </cell>
          <cell r="E1525" t="str">
            <v>UCL</v>
          </cell>
          <cell r="F1525" t="str">
            <v>UCL</v>
          </cell>
          <cell r="G1525" t="str">
            <v>Male</v>
          </cell>
          <cell r="H1525" t="str">
            <v>N</v>
          </cell>
          <cell r="I1525" t="str">
            <v>Student</v>
          </cell>
          <cell r="J1525">
            <v>0</v>
          </cell>
          <cell r="K1525" t="str">
            <v/>
          </cell>
          <cell r="L1525" t="str">
            <v>N</v>
          </cell>
          <cell r="M1525">
            <v>0</v>
          </cell>
          <cell r="N1525" t="str">
            <v/>
          </cell>
          <cell r="O1525" t="str">
            <v>N</v>
          </cell>
          <cell r="P1525">
            <v>0</v>
          </cell>
          <cell r="Q1525" t="str">
            <v/>
          </cell>
          <cell r="R1525" t="str">
            <v>N</v>
          </cell>
          <cell r="S1525">
            <v>0</v>
          </cell>
          <cell r="T1525" t="str">
            <v/>
          </cell>
          <cell r="U1525" t="str">
            <v>N</v>
          </cell>
          <cell r="V1525">
            <v>0</v>
          </cell>
          <cell r="W1525" t="str">
            <v/>
          </cell>
          <cell r="X1525" t="str">
            <v>N</v>
          </cell>
          <cell r="Y1525">
            <v>0</v>
          </cell>
          <cell r="Z1525">
            <v>0</v>
          </cell>
          <cell r="AA1525">
            <v>0</v>
          </cell>
          <cell r="AB1525">
            <v>115</v>
          </cell>
          <cell r="AC1525">
            <v>982</v>
          </cell>
          <cell r="AD1525" t="str">
            <v>GC324</v>
          </cell>
          <cell r="AE1525" t="b">
            <v>0</v>
          </cell>
          <cell r="AG1525" t="str">
            <v/>
          </cell>
          <cell r="AH1525" t="str">
            <v>GC324</v>
          </cell>
        </row>
        <row r="1526">
          <cell r="B1526" t="str">
            <v>ML446</v>
          </cell>
          <cell r="C1526" t="str">
            <v>Madeline</v>
          </cell>
          <cell r="D1526" t="str">
            <v>Lichtfuss</v>
          </cell>
          <cell r="E1526" t="str">
            <v>UCL</v>
          </cell>
          <cell r="F1526" t="str">
            <v>UCL</v>
          </cell>
          <cell r="G1526" t="str">
            <v>Female</v>
          </cell>
          <cell r="H1526" t="str">
            <v>N</v>
          </cell>
          <cell r="I1526" t="str">
            <v>Student</v>
          </cell>
          <cell r="J1526">
            <v>0</v>
          </cell>
          <cell r="K1526" t="str">
            <v/>
          </cell>
          <cell r="L1526" t="str">
            <v>N</v>
          </cell>
          <cell r="M1526">
            <v>0</v>
          </cell>
          <cell r="N1526" t="str">
            <v/>
          </cell>
          <cell r="O1526" t="str">
            <v>N</v>
          </cell>
          <cell r="P1526">
            <v>0</v>
          </cell>
          <cell r="Q1526" t="str">
            <v/>
          </cell>
          <cell r="R1526" t="str">
            <v>N</v>
          </cell>
          <cell r="S1526">
            <v>0</v>
          </cell>
          <cell r="T1526" t="str">
            <v/>
          </cell>
          <cell r="U1526" t="str">
            <v>N</v>
          </cell>
          <cell r="V1526">
            <v>0</v>
          </cell>
          <cell r="W1526" t="str">
            <v/>
          </cell>
          <cell r="X1526" t="str">
            <v>N</v>
          </cell>
          <cell r="Y1526">
            <v>0</v>
          </cell>
          <cell r="Z1526">
            <v>0</v>
          </cell>
          <cell r="AA1526" t="b">
            <v>0</v>
          </cell>
          <cell r="AB1526" t="str">
            <v/>
          </cell>
          <cell r="AC1526" t="str">
            <v/>
          </cell>
          <cell r="AD1526" t="str">
            <v>ML446</v>
          </cell>
          <cell r="AE1526">
            <v>0</v>
          </cell>
          <cell r="AG1526">
            <v>744</v>
          </cell>
          <cell r="AH1526" t="str">
            <v>ML446</v>
          </cell>
        </row>
        <row r="1527">
          <cell r="B1527" t="str">
            <v>AP511</v>
          </cell>
          <cell r="C1527" t="str">
            <v>Adil</v>
          </cell>
          <cell r="D1527" t="str">
            <v>Patel</v>
          </cell>
          <cell r="E1527" t="str">
            <v>UCL</v>
          </cell>
          <cell r="F1527" t="str">
            <v>UCL</v>
          </cell>
          <cell r="G1527" t="str">
            <v>Male</v>
          </cell>
          <cell r="H1527" t="str">
            <v>N</v>
          </cell>
          <cell r="I1527" t="str">
            <v>Student</v>
          </cell>
          <cell r="J1527">
            <v>0</v>
          </cell>
          <cell r="K1527" t="str">
            <v/>
          </cell>
          <cell r="L1527" t="str">
            <v>N</v>
          </cell>
          <cell r="M1527">
            <v>0</v>
          </cell>
          <cell r="N1527" t="str">
            <v/>
          </cell>
          <cell r="O1527" t="str">
            <v>N</v>
          </cell>
          <cell r="P1527">
            <v>58</v>
          </cell>
          <cell r="Q1527">
            <v>38.47</v>
          </cell>
          <cell r="R1527">
            <v>146</v>
          </cell>
          <cell r="S1527">
            <v>0</v>
          </cell>
          <cell r="T1527" t="str">
            <v/>
          </cell>
          <cell r="U1527" t="str">
            <v>N</v>
          </cell>
          <cell r="V1527">
            <v>0</v>
          </cell>
          <cell r="W1527" t="str">
            <v/>
          </cell>
          <cell r="X1527" t="str">
            <v>N</v>
          </cell>
          <cell r="Y1527">
            <v>1</v>
          </cell>
          <cell r="Z1527">
            <v>146</v>
          </cell>
          <cell r="AA1527">
            <v>146</v>
          </cell>
          <cell r="AB1527">
            <v>87</v>
          </cell>
          <cell r="AC1527">
            <v>87</v>
          </cell>
          <cell r="AD1527" t="str">
            <v>AP511</v>
          </cell>
          <cell r="AE1527" t="b">
            <v>0</v>
          </cell>
          <cell r="AG1527" t="str">
            <v/>
          </cell>
          <cell r="AH1527" t="str">
            <v>AP511</v>
          </cell>
        </row>
        <row r="1528">
          <cell r="B1528" t="str">
            <v>WB987</v>
          </cell>
          <cell r="C1528" t="str">
            <v>Walter</v>
          </cell>
          <cell r="D1528" t="str">
            <v>Buttery</v>
          </cell>
          <cell r="E1528" t="str">
            <v>Barts</v>
          </cell>
          <cell r="F1528" t="str">
            <v>Barts</v>
          </cell>
          <cell r="G1528" t="str">
            <v>Male</v>
          </cell>
          <cell r="H1528" t="str">
            <v>Y</v>
          </cell>
          <cell r="I1528" t="str">
            <v>Student</v>
          </cell>
          <cell r="J1528">
            <v>0</v>
          </cell>
          <cell r="K1528" t="str">
            <v/>
          </cell>
          <cell r="L1528" t="str">
            <v>N</v>
          </cell>
          <cell r="M1528">
            <v>49</v>
          </cell>
          <cell r="N1528">
            <v>41.36</v>
          </cell>
          <cell r="O1528">
            <v>154</v>
          </cell>
          <cell r="P1528">
            <v>0</v>
          </cell>
          <cell r="Q1528" t="str">
            <v/>
          </cell>
          <cell r="R1528" t="str">
            <v>N</v>
          </cell>
          <cell r="S1528">
            <v>0</v>
          </cell>
          <cell r="T1528" t="str">
            <v/>
          </cell>
          <cell r="U1528" t="str">
            <v>N</v>
          </cell>
          <cell r="V1528">
            <v>0</v>
          </cell>
          <cell r="W1528" t="str">
            <v/>
          </cell>
          <cell r="X1528" t="str">
            <v>N</v>
          </cell>
          <cell r="Y1528">
            <v>1</v>
          </cell>
          <cell r="Z1528">
            <v>154</v>
          </cell>
          <cell r="AA1528">
            <v>154</v>
          </cell>
          <cell r="AB1528">
            <v>83</v>
          </cell>
          <cell r="AC1528">
            <v>83</v>
          </cell>
          <cell r="AD1528" t="str">
            <v>WB987</v>
          </cell>
          <cell r="AE1528" t="b">
            <v>0</v>
          </cell>
          <cell r="AG1528" t="str">
            <v/>
          </cell>
          <cell r="AH1528" t="str">
            <v>WB987</v>
          </cell>
        </row>
        <row r="1529">
          <cell r="B1529" t="str">
            <v>RS193</v>
          </cell>
          <cell r="C1529" t="str">
            <v>Remi</v>
          </cell>
          <cell r="D1529" t="str">
            <v>Simpson</v>
          </cell>
          <cell r="E1529" t="str">
            <v>Imperial</v>
          </cell>
          <cell r="F1529" t="str">
            <v>Imperial</v>
          </cell>
          <cell r="G1529" t="str">
            <v>Female</v>
          </cell>
          <cell r="H1529" t="str">
            <v>N</v>
          </cell>
          <cell r="I1529" t="str">
            <v>Student</v>
          </cell>
          <cell r="J1529">
            <v>0</v>
          </cell>
          <cell r="K1529" t="str">
            <v/>
          </cell>
          <cell r="L1529" t="str">
            <v>N</v>
          </cell>
          <cell r="M1529">
            <v>0</v>
          </cell>
          <cell r="N1529" t="str">
            <v/>
          </cell>
          <cell r="O1529" t="str">
            <v>N</v>
          </cell>
          <cell r="P1529">
            <v>0</v>
          </cell>
          <cell r="Q1529" t="str">
            <v/>
          </cell>
          <cell r="R1529" t="str">
            <v>N</v>
          </cell>
          <cell r="S1529">
            <v>0</v>
          </cell>
          <cell r="T1529" t="str">
            <v/>
          </cell>
          <cell r="U1529" t="str">
            <v>N</v>
          </cell>
          <cell r="V1529">
            <v>0</v>
          </cell>
          <cell r="W1529" t="str">
            <v/>
          </cell>
          <cell r="X1529" t="str">
            <v>N</v>
          </cell>
          <cell r="Y1529">
            <v>0</v>
          </cell>
          <cell r="Z1529">
            <v>0</v>
          </cell>
          <cell r="AA1529" t="b">
            <v>0</v>
          </cell>
          <cell r="AB1529" t="str">
            <v/>
          </cell>
          <cell r="AC1529" t="str">
            <v/>
          </cell>
          <cell r="AD1529" t="str">
            <v>RS193</v>
          </cell>
          <cell r="AE1529">
            <v>0</v>
          </cell>
          <cell r="AG1529">
            <v>745</v>
          </cell>
          <cell r="AH1529" t="str">
            <v>RS193</v>
          </cell>
        </row>
        <row r="1530">
          <cell r="B1530" t="str">
            <v>LH953</v>
          </cell>
          <cell r="C1530" t="str">
            <v>Lewis</v>
          </cell>
          <cell r="D1530" t="str">
            <v>Harknett</v>
          </cell>
          <cell r="E1530" t="str">
            <v>SMU</v>
          </cell>
          <cell r="F1530" t="str">
            <v>SMU</v>
          </cell>
          <cell r="G1530" t="str">
            <v>Male</v>
          </cell>
          <cell r="H1530" t="str">
            <v>N</v>
          </cell>
          <cell r="I1530" t="str">
            <v>Student</v>
          </cell>
          <cell r="J1530">
            <v>0</v>
          </cell>
          <cell r="K1530" t="str">
            <v/>
          </cell>
          <cell r="L1530" t="str">
            <v>N</v>
          </cell>
          <cell r="M1530">
            <v>0</v>
          </cell>
          <cell r="N1530" t="str">
            <v/>
          </cell>
          <cell r="O1530" t="str">
            <v>N</v>
          </cell>
          <cell r="P1530">
            <v>0</v>
          </cell>
          <cell r="Q1530" t="str">
            <v/>
          </cell>
          <cell r="R1530" t="str">
            <v>N</v>
          </cell>
          <cell r="S1530">
            <v>0</v>
          </cell>
          <cell r="T1530" t="str">
            <v/>
          </cell>
          <cell r="U1530" t="str">
            <v>N</v>
          </cell>
          <cell r="V1530">
            <v>0</v>
          </cell>
          <cell r="W1530" t="str">
            <v/>
          </cell>
          <cell r="X1530" t="str">
            <v>N</v>
          </cell>
          <cell r="Y1530">
            <v>0</v>
          </cell>
          <cell r="Z1530">
            <v>0</v>
          </cell>
          <cell r="AA1530">
            <v>0</v>
          </cell>
          <cell r="AB1530">
            <v>115</v>
          </cell>
          <cell r="AC1530">
            <v>983</v>
          </cell>
          <cell r="AD1530" t="str">
            <v>LH953</v>
          </cell>
          <cell r="AE1530" t="b">
            <v>0</v>
          </cell>
          <cell r="AG1530" t="str">
            <v/>
          </cell>
          <cell r="AH1530" t="str">
            <v>LH953</v>
          </cell>
        </row>
        <row r="1531">
          <cell r="B1531" t="str">
            <v>PS609</v>
          </cell>
          <cell r="C1531" t="str">
            <v>Philippa</v>
          </cell>
          <cell r="D1531" t="str">
            <v>Saunders</v>
          </cell>
          <cell r="E1531" t="str">
            <v>Imperial</v>
          </cell>
          <cell r="F1531" t="str">
            <v>Imperial</v>
          </cell>
          <cell r="G1531" t="str">
            <v>Female</v>
          </cell>
          <cell r="H1531" t="str">
            <v>N</v>
          </cell>
          <cell r="I1531" t="str">
            <v>Student</v>
          </cell>
          <cell r="J1531">
            <v>0</v>
          </cell>
          <cell r="K1531" t="str">
            <v/>
          </cell>
          <cell r="L1531" t="str">
            <v>N</v>
          </cell>
          <cell r="M1531">
            <v>0</v>
          </cell>
          <cell r="N1531" t="str">
            <v/>
          </cell>
          <cell r="O1531" t="str">
            <v>N</v>
          </cell>
          <cell r="P1531">
            <v>0</v>
          </cell>
          <cell r="Q1531" t="str">
            <v/>
          </cell>
          <cell r="R1531" t="str">
            <v>N</v>
          </cell>
          <cell r="S1531">
            <v>0</v>
          </cell>
          <cell r="T1531" t="str">
            <v/>
          </cell>
          <cell r="U1531" t="str">
            <v>N</v>
          </cell>
          <cell r="V1531">
            <v>0</v>
          </cell>
          <cell r="W1531" t="str">
            <v/>
          </cell>
          <cell r="X1531" t="str">
            <v>N</v>
          </cell>
          <cell r="Y1531">
            <v>0</v>
          </cell>
          <cell r="Z1531">
            <v>0</v>
          </cell>
          <cell r="AA1531" t="b">
            <v>0</v>
          </cell>
          <cell r="AB1531" t="str">
            <v/>
          </cell>
          <cell r="AC1531" t="str">
            <v/>
          </cell>
          <cell r="AD1531" t="str">
            <v>PS609</v>
          </cell>
          <cell r="AE1531">
            <v>0</v>
          </cell>
          <cell r="AG1531">
            <v>746</v>
          </cell>
          <cell r="AH1531" t="str">
            <v>PS609</v>
          </cell>
        </row>
        <row r="1532">
          <cell r="B1532" t="str">
            <v>DE196</v>
          </cell>
          <cell r="C1532" t="str">
            <v>Denise</v>
          </cell>
          <cell r="D1532" t="str">
            <v>Eng</v>
          </cell>
          <cell r="E1532" t="str">
            <v>Imperial</v>
          </cell>
          <cell r="F1532" t="str">
            <v>Imperial</v>
          </cell>
          <cell r="G1532" t="str">
            <v>Please Select</v>
          </cell>
          <cell r="H1532" t="str">
            <v>N</v>
          </cell>
          <cell r="I1532" t="str">
            <v>Student</v>
          </cell>
          <cell r="J1532">
            <v>0</v>
          </cell>
          <cell r="K1532" t="str">
            <v/>
          </cell>
          <cell r="L1532" t="str">
            <v>N</v>
          </cell>
          <cell r="M1532">
            <v>0</v>
          </cell>
          <cell r="N1532" t="str">
            <v/>
          </cell>
          <cell r="O1532" t="str">
            <v>N</v>
          </cell>
          <cell r="P1532">
            <v>0</v>
          </cell>
          <cell r="Q1532" t="str">
            <v/>
          </cell>
          <cell r="R1532" t="str">
            <v>N</v>
          </cell>
          <cell r="S1532">
            <v>0</v>
          </cell>
          <cell r="T1532" t="str">
            <v/>
          </cell>
          <cell r="U1532" t="str">
            <v>N</v>
          </cell>
          <cell r="V1532">
            <v>0</v>
          </cell>
          <cell r="W1532" t="str">
            <v/>
          </cell>
          <cell r="X1532" t="str">
            <v>N</v>
          </cell>
          <cell r="Y1532">
            <v>0</v>
          </cell>
          <cell r="Z1532">
            <v>0</v>
          </cell>
          <cell r="AA1532" t="b">
            <v>0</v>
          </cell>
          <cell r="AB1532" t="str">
            <v/>
          </cell>
          <cell r="AC1532" t="str">
            <v/>
          </cell>
          <cell r="AD1532" t="str">
            <v>DE196</v>
          </cell>
          <cell r="AE1532" t="b">
            <v>0</v>
          </cell>
          <cell r="AG1532" t="str">
            <v/>
          </cell>
          <cell r="AH1532" t="str">
            <v>DE196</v>
          </cell>
        </row>
        <row r="1533">
          <cell r="B1533" t="str">
            <v>JR633</v>
          </cell>
          <cell r="C1533" t="str">
            <v>Johannes</v>
          </cell>
          <cell r="D1533" t="str">
            <v>Riese</v>
          </cell>
          <cell r="E1533" t="str">
            <v>LSE</v>
          </cell>
          <cell r="F1533" t="str">
            <v>LSE</v>
          </cell>
          <cell r="G1533" t="str">
            <v>Male</v>
          </cell>
          <cell r="H1533" t="str">
            <v>N</v>
          </cell>
          <cell r="I1533" t="str">
            <v>Student</v>
          </cell>
          <cell r="J1533">
            <v>0</v>
          </cell>
          <cell r="K1533" t="str">
            <v/>
          </cell>
          <cell r="L1533" t="str">
            <v>N</v>
          </cell>
          <cell r="M1533">
            <v>0</v>
          </cell>
          <cell r="N1533" t="str">
            <v/>
          </cell>
          <cell r="O1533" t="str">
            <v>N</v>
          </cell>
          <cell r="P1533">
            <v>0</v>
          </cell>
          <cell r="Q1533" t="str">
            <v/>
          </cell>
          <cell r="R1533" t="str">
            <v>N</v>
          </cell>
          <cell r="S1533">
            <v>0</v>
          </cell>
          <cell r="T1533" t="str">
            <v/>
          </cell>
          <cell r="U1533" t="str">
            <v>N</v>
          </cell>
          <cell r="V1533">
            <v>0</v>
          </cell>
          <cell r="W1533" t="str">
            <v/>
          </cell>
          <cell r="X1533" t="str">
            <v>N</v>
          </cell>
          <cell r="Y1533">
            <v>0</v>
          </cell>
          <cell r="Z1533">
            <v>0</v>
          </cell>
          <cell r="AA1533">
            <v>0</v>
          </cell>
          <cell r="AB1533">
            <v>115</v>
          </cell>
          <cell r="AC1533">
            <v>984</v>
          </cell>
          <cell r="AD1533" t="str">
            <v>JR633</v>
          </cell>
          <cell r="AE1533" t="b">
            <v>0</v>
          </cell>
          <cell r="AG1533" t="str">
            <v/>
          </cell>
          <cell r="AH1533" t="str">
            <v>JR633</v>
          </cell>
        </row>
        <row r="1534">
          <cell r="B1534" t="str">
            <v>ES816</v>
          </cell>
          <cell r="C1534" t="str">
            <v>Etienne</v>
          </cell>
          <cell r="D1534" t="str">
            <v>Ségalen</v>
          </cell>
          <cell r="E1534" t="str">
            <v>Imperial</v>
          </cell>
          <cell r="F1534" t="str">
            <v>Imperial</v>
          </cell>
          <cell r="G1534" t="str">
            <v>Male</v>
          </cell>
          <cell r="H1534" t="str">
            <v>N</v>
          </cell>
          <cell r="I1534" t="str">
            <v>Student</v>
          </cell>
          <cell r="J1534">
            <v>0</v>
          </cell>
          <cell r="K1534" t="str">
            <v/>
          </cell>
          <cell r="L1534" t="str">
            <v>N</v>
          </cell>
          <cell r="M1534">
            <v>0</v>
          </cell>
          <cell r="N1534" t="str">
            <v/>
          </cell>
          <cell r="O1534" t="str">
            <v>N</v>
          </cell>
          <cell r="P1534">
            <v>0</v>
          </cell>
          <cell r="Q1534" t="str">
            <v/>
          </cell>
          <cell r="R1534" t="str">
            <v>N</v>
          </cell>
          <cell r="S1534">
            <v>0</v>
          </cell>
          <cell r="T1534" t="str">
            <v/>
          </cell>
          <cell r="U1534" t="str">
            <v>N</v>
          </cell>
          <cell r="V1534">
            <v>0</v>
          </cell>
          <cell r="W1534" t="str">
            <v/>
          </cell>
          <cell r="X1534" t="str">
            <v>N</v>
          </cell>
          <cell r="Y1534">
            <v>0</v>
          </cell>
          <cell r="Z1534">
            <v>0</v>
          </cell>
          <cell r="AA1534">
            <v>0</v>
          </cell>
          <cell r="AB1534">
            <v>115</v>
          </cell>
          <cell r="AC1534">
            <v>985</v>
          </cell>
          <cell r="AD1534" t="str">
            <v>ES816</v>
          </cell>
          <cell r="AE1534" t="b">
            <v>0</v>
          </cell>
          <cell r="AG1534" t="str">
            <v/>
          </cell>
          <cell r="AH1534" t="str">
            <v>ES816</v>
          </cell>
        </row>
        <row r="1535">
          <cell r="B1535" t="str">
            <v>ES773</v>
          </cell>
          <cell r="C1535" t="str">
            <v>Ethan</v>
          </cell>
          <cell r="D1535" t="str">
            <v>Steele</v>
          </cell>
          <cell r="E1535" t="str">
            <v>RHUL</v>
          </cell>
          <cell r="F1535" t="str">
            <v>RHUL</v>
          </cell>
          <cell r="G1535" t="str">
            <v>Male</v>
          </cell>
          <cell r="H1535" t="str">
            <v>N</v>
          </cell>
          <cell r="I1535" t="str">
            <v>Student</v>
          </cell>
          <cell r="J1535">
            <v>0</v>
          </cell>
          <cell r="K1535" t="str">
            <v/>
          </cell>
          <cell r="L1535" t="str">
            <v>N</v>
          </cell>
          <cell r="M1535">
            <v>0</v>
          </cell>
          <cell r="N1535" t="str">
            <v/>
          </cell>
          <cell r="O1535" t="str">
            <v>N</v>
          </cell>
          <cell r="P1535">
            <v>0</v>
          </cell>
          <cell r="Q1535" t="str">
            <v/>
          </cell>
          <cell r="R1535" t="str">
            <v>N</v>
          </cell>
          <cell r="S1535">
            <v>0</v>
          </cell>
          <cell r="T1535" t="str">
            <v/>
          </cell>
          <cell r="U1535" t="str">
            <v>N</v>
          </cell>
          <cell r="V1535">
            <v>0</v>
          </cell>
          <cell r="W1535" t="str">
            <v/>
          </cell>
          <cell r="X1535" t="str">
            <v>N</v>
          </cell>
          <cell r="Y1535">
            <v>0</v>
          </cell>
          <cell r="Z1535">
            <v>0</v>
          </cell>
          <cell r="AA1535">
            <v>0</v>
          </cell>
          <cell r="AB1535">
            <v>115</v>
          </cell>
          <cell r="AC1535">
            <v>986</v>
          </cell>
          <cell r="AD1535" t="str">
            <v>ES773</v>
          </cell>
          <cell r="AE1535" t="b">
            <v>0</v>
          </cell>
          <cell r="AG1535" t="str">
            <v/>
          </cell>
          <cell r="AH1535" t="str">
            <v>ES773</v>
          </cell>
        </row>
        <row r="1536">
          <cell r="B1536" t="str">
            <v>AW509</v>
          </cell>
          <cell r="C1536" t="str">
            <v>Andrew</v>
          </cell>
          <cell r="D1536" t="str">
            <v>Woods</v>
          </cell>
          <cell r="E1536" t="str">
            <v>RHUL</v>
          </cell>
          <cell r="F1536" t="str">
            <v>RHUL</v>
          </cell>
          <cell r="G1536" t="str">
            <v>Male</v>
          </cell>
          <cell r="H1536" t="str">
            <v>N</v>
          </cell>
          <cell r="I1536" t="str">
            <v>Student</v>
          </cell>
          <cell r="J1536">
            <v>0</v>
          </cell>
          <cell r="K1536" t="str">
            <v/>
          </cell>
          <cell r="L1536" t="str">
            <v>N</v>
          </cell>
          <cell r="M1536">
            <v>0</v>
          </cell>
          <cell r="N1536" t="str">
            <v/>
          </cell>
          <cell r="O1536" t="str">
            <v>N</v>
          </cell>
          <cell r="P1536">
            <v>0</v>
          </cell>
          <cell r="Q1536" t="str">
            <v/>
          </cell>
          <cell r="R1536" t="str">
            <v>N</v>
          </cell>
          <cell r="S1536">
            <v>0</v>
          </cell>
          <cell r="T1536" t="str">
            <v/>
          </cell>
          <cell r="U1536" t="str">
            <v>N</v>
          </cell>
          <cell r="V1536">
            <v>0</v>
          </cell>
          <cell r="W1536" t="str">
            <v/>
          </cell>
          <cell r="X1536" t="str">
            <v>N</v>
          </cell>
          <cell r="Y1536">
            <v>0</v>
          </cell>
          <cell r="Z1536">
            <v>0</v>
          </cell>
          <cell r="AA1536">
            <v>0</v>
          </cell>
          <cell r="AB1536">
            <v>115</v>
          </cell>
          <cell r="AC1536">
            <v>987</v>
          </cell>
          <cell r="AD1536" t="str">
            <v>AW509</v>
          </cell>
          <cell r="AE1536" t="b">
            <v>0</v>
          </cell>
          <cell r="AG1536" t="str">
            <v/>
          </cell>
          <cell r="AH1536" t="str">
            <v>AW509</v>
          </cell>
        </row>
        <row r="1537">
          <cell r="B1537" t="str">
            <v>BA591</v>
          </cell>
          <cell r="C1537" t="str">
            <v>Bilal </v>
          </cell>
          <cell r="D1537" t="str">
            <v>Ali </v>
          </cell>
          <cell r="E1537" t="str">
            <v>RHUL</v>
          </cell>
          <cell r="F1537" t="str">
            <v>RHUL</v>
          </cell>
          <cell r="G1537" t="str">
            <v>Male</v>
          </cell>
          <cell r="H1537" t="str">
            <v>N</v>
          </cell>
          <cell r="I1537" t="str">
            <v>Student</v>
          </cell>
          <cell r="J1537">
            <v>0</v>
          </cell>
          <cell r="K1537" t="str">
            <v/>
          </cell>
          <cell r="L1537" t="str">
            <v>N</v>
          </cell>
          <cell r="M1537">
            <v>0</v>
          </cell>
          <cell r="N1537" t="str">
            <v/>
          </cell>
          <cell r="O1537" t="str">
            <v>N</v>
          </cell>
          <cell r="P1537">
            <v>0</v>
          </cell>
          <cell r="Q1537" t="str">
            <v/>
          </cell>
          <cell r="R1537" t="str">
            <v>N</v>
          </cell>
          <cell r="S1537">
            <v>0</v>
          </cell>
          <cell r="T1537" t="str">
            <v/>
          </cell>
          <cell r="U1537" t="str">
            <v>N</v>
          </cell>
          <cell r="V1537">
            <v>0</v>
          </cell>
          <cell r="W1537" t="str">
            <v/>
          </cell>
          <cell r="X1537" t="str">
            <v>N</v>
          </cell>
          <cell r="Y1537">
            <v>0</v>
          </cell>
          <cell r="Z1537">
            <v>0</v>
          </cell>
          <cell r="AA1537">
            <v>0</v>
          </cell>
          <cell r="AB1537">
            <v>115</v>
          </cell>
          <cell r="AC1537">
            <v>988</v>
          </cell>
          <cell r="AD1537" t="str">
            <v>BA591</v>
          </cell>
          <cell r="AE1537" t="b">
            <v>0</v>
          </cell>
          <cell r="AG1537" t="str">
            <v/>
          </cell>
          <cell r="AH1537" t="str">
            <v>BA591</v>
          </cell>
        </row>
        <row r="1538">
          <cell r="B1538" t="str">
            <v>AH445</v>
          </cell>
          <cell r="C1538" t="str">
            <v>Adam</v>
          </cell>
          <cell r="D1538" t="str">
            <v>Horne</v>
          </cell>
          <cell r="E1538" t="str">
            <v>UCL</v>
          </cell>
          <cell r="F1538" t="str">
            <v>UCL</v>
          </cell>
          <cell r="G1538" t="str">
            <v>Male</v>
          </cell>
          <cell r="H1538" t="str">
            <v>N</v>
          </cell>
          <cell r="I1538" t="str">
            <v>Student</v>
          </cell>
          <cell r="J1538">
            <v>0</v>
          </cell>
          <cell r="K1538" t="str">
            <v/>
          </cell>
          <cell r="L1538" t="str">
            <v>N</v>
          </cell>
          <cell r="M1538">
            <v>0</v>
          </cell>
          <cell r="N1538" t="str">
            <v/>
          </cell>
          <cell r="O1538" t="str">
            <v>N</v>
          </cell>
          <cell r="P1538">
            <v>0</v>
          </cell>
          <cell r="Q1538" t="str">
            <v/>
          </cell>
          <cell r="R1538" t="str">
            <v>N</v>
          </cell>
          <cell r="S1538">
            <v>0</v>
          </cell>
          <cell r="T1538" t="str">
            <v/>
          </cell>
          <cell r="U1538" t="str">
            <v>N</v>
          </cell>
          <cell r="V1538">
            <v>0</v>
          </cell>
          <cell r="W1538" t="str">
            <v/>
          </cell>
          <cell r="X1538" t="str">
            <v>N</v>
          </cell>
          <cell r="Y1538">
            <v>0</v>
          </cell>
          <cell r="Z1538">
            <v>0</v>
          </cell>
          <cell r="AA1538">
            <v>0</v>
          </cell>
          <cell r="AB1538">
            <v>115</v>
          </cell>
          <cell r="AC1538">
            <v>989</v>
          </cell>
          <cell r="AD1538" t="str">
            <v>AH445</v>
          </cell>
          <cell r="AE1538" t="b">
            <v>0</v>
          </cell>
          <cell r="AG1538" t="str">
            <v/>
          </cell>
          <cell r="AH1538" t="str">
            <v>AH445</v>
          </cell>
        </row>
        <row r="1539">
          <cell r="B1539" t="str">
            <v>ES145</v>
          </cell>
          <cell r="C1539" t="str">
            <v>Elif</v>
          </cell>
          <cell r="D1539" t="str">
            <v>Sucu</v>
          </cell>
          <cell r="E1539" t="str">
            <v>UCL</v>
          </cell>
          <cell r="F1539" t="str">
            <v>UCL</v>
          </cell>
          <cell r="G1539" t="str">
            <v>Female</v>
          </cell>
          <cell r="H1539" t="str">
            <v>N</v>
          </cell>
          <cell r="I1539" t="str">
            <v>Student</v>
          </cell>
          <cell r="J1539">
            <v>0</v>
          </cell>
          <cell r="K1539" t="str">
            <v/>
          </cell>
          <cell r="L1539" t="str">
            <v>N</v>
          </cell>
          <cell r="M1539">
            <v>0</v>
          </cell>
          <cell r="N1539" t="str">
            <v/>
          </cell>
          <cell r="O1539" t="str">
            <v>N</v>
          </cell>
          <cell r="P1539">
            <v>0</v>
          </cell>
          <cell r="Q1539" t="str">
            <v/>
          </cell>
          <cell r="R1539" t="str">
            <v>N</v>
          </cell>
          <cell r="S1539">
            <v>0</v>
          </cell>
          <cell r="T1539" t="str">
            <v/>
          </cell>
          <cell r="U1539" t="str">
            <v>N</v>
          </cell>
          <cell r="V1539">
            <v>0</v>
          </cell>
          <cell r="W1539" t="str">
            <v/>
          </cell>
          <cell r="X1539" t="str">
            <v>N</v>
          </cell>
          <cell r="Y1539">
            <v>0</v>
          </cell>
          <cell r="Z1539">
            <v>0</v>
          </cell>
          <cell r="AA1539" t="b">
            <v>0</v>
          </cell>
          <cell r="AB1539" t="str">
            <v/>
          </cell>
          <cell r="AC1539" t="str">
            <v/>
          </cell>
          <cell r="AD1539" t="str">
            <v>ES145</v>
          </cell>
          <cell r="AE1539">
            <v>0</v>
          </cell>
          <cell r="AG1539">
            <v>747</v>
          </cell>
          <cell r="AH1539" t="str">
            <v>ES145</v>
          </cell>
        </row>
        <row r="1540">
          <cell r="B1540" t="str">
            <v>GH651</v>
          </cell>
          <cell r="C1540" t="str">
            <v>George</v>
          </cell>
          <cell r="D1540" t="str">
            <v>Hawthorne</v>
          </cell>
          <cell r="E1540" t="str">
            <v>UCL</v>
          </cell>
          <cell r="F1540" t="str">
            <v>UCL</v>
          </cell>
          <cell r="G1540" t="str">
            <v>Male</v>
          </cell>
          <cell r="H1540" t="str">
            <v>N</v>
          </cell>
          <cell r="I1540" t="str">
            <v>Student</v>
          </cell>
          <cell r="J1540">
            <v>0</v>
          </cell>
          <cell r="K1540" t="str">
            <v/>
          </cell>
          <cell r="L1540" t="str">
            <v>N</v>
          </cell>
          <cell r="M1540">
            <v>0</v>
          </cell>
          <cell r="N1540" t="str">
            <v/>
          </cell>
          <cell r="O1540" t="str">
            <v>N</v>
          </cell>
          <cell r="P1540">
            <v>0</v>
          </cell>
          <cell r="Q1540" t="str">
            <v/>
          </cell>
          <cell r="R1540" t="str">
            <v>N</v>
          </cell>
          <cell r="S1540">
            <v>0</v>
          </cell>
          <cell r="T1540" t="str">
            <v/>
          </cell>
          <cell r="U1540" t="str">
            <v>N</v>
          </cell>
          <cell r="V1540">
            <v>0</v>
          </cell>
          <cell r="W1540" t="str">
            <v/>
          </cell>
          <cell r="X1540" t="str">
            <v>N</v>
          </cell>
          <cell r="Y1540">
            <v>0</v>
          </cell>
          <cell r="Z1540">
            <v>0</v>
          </cell>
          <cell r="AA1540">
            <v>0</v>
          </cell>
          <cell r="AB1540">
            <v>115</v>
          </cell>
          <cell r="AC1540">
            <v>990</v>
          </cell>
          <cell r="AD1540" t="str">
            <v>GH651</v>
          </cell>
          <cell r="AE1540" t="b">
            <v>0</v>
          </cell>
          <cell r="AG1540" t="str">
            <v/>
          </cell>
          <cell r="AH1540" t="str">
            <v>GH651</v>
          </cell>
        </row>
        <row r="1541">
          <cell r="B1541" t="str">
            <v>AL637</v>
          </cell>
          <cell r="C1541" t="str">
            <v>Alma Cecilia</v>
          </cell>
          <cell r="D1541" t="str">
            <v>Lind</v>
          </cell>
          <cell r="E1541" t="str">
            <v>RHUL</v>
          </cell>
          <cell r="F1541" t="str">
            <v>RHUL</v>
          </cell>
          <cell r="G1541" t="str">
            <v>Female</v>
          </cell>
          <cell r="H1541" t="str">
            <v>N</v>
          </cell>
          <cell r="I1541" t="str">
            <v>Student</v>
          </cell>
          <cell r="J1541">
            <v>0</v>
          </cell>
          <cell r="K1541" t="str">
            <v/>
          </cell>
          <cell r="L1541" t="str">
            <v>N</v>
          </cell>
          <cell r="M1541">
            <v>0</v>
          </cell>
          <cell r="N1541" t="str">
            <v/>
          </cell>
          <cell r="O1541" t="str">
            <v>N</v>
          </cell>
          <cell r="P1541">
            <v>0</v>
          </cell>
          <cell r="Q1541" t="str">
            <v/>
          </cell>
          <cell r="R1541" t="str">
            <v>N</v>
          </cell>
          <cell r="S1541">
            <v>0</v>
          </cell>
          <cell r="T1541" t="str">
            <v/>
          </cell>
          <cell r="U1541" t="str">
            <v>N</v>
          </cell>
          <cell r="V1541">
            <v>0</v>
          </cell>
          <cell r="W1541" t="str">
            <v/>
          </cell>
          <cell r="X1541" t="str">
            <v>N</v>
          </cell>
          <cell r="Y1541">
            <v>0</v>
          </cell>
          <cell r="Z1541">
            <v>0</v>
          </cell>
          <cell r="AA1541" t="b">
            <v>0</v>
          </cell>
          <cell r="AB1541" t="str">
            <v/>
          </cell>
          <cell r="AC1541" t="str">
            <v/>
          </cell>
          <cell r="AD1541" t="str">
            <v>AL637</v>
          </cell>
          <cell r="AE1541">
            <v>0</v>
          </cell>
          <cell r="AG1541">
            <v>748</v>
          </cell>
          <cell r="AH1541" t="str">
            <v>AL637</v>
          </cell>
        </row>
        <row r="1542">
          <cell r="B1542" t="str">
            <v>NT588</v>
          </cell>
          <cell r="C1542" t="str">
            <v>Nial</v>
          </cell>
          <cell r="D1542" t="str">
            <v>Turner</v>
          </cell>
          <cell r="E1542" t="str">
            <v>UCL</v>
          </cell>
          <cell r="F1542" t="str">
            <v>UCL</v>
          </cell>
          <cell r="G1542" t="str">
            <v>Male</v>
          </cell>
          <cell r="H1542" t="str">
            <v>N</v>
          </cell>
          <cell r="I1542" t="str">
            <v>Student</v>
          </cell>
          <cell r="J1542">
            <v>0</v>
          </cell>
          <cell r="K1542" t="str">
            <v/>
          </cell>
          <cell r="L1542" t="str">
            <v>N</v>
          </cell>
          <cell r="M1542">
            <v>0</v>
          </cell>
          <cell r="N1542" t="str">
            <v/>
          </cell>
          <cell r="O1542" t="str">
            <v>N</v>
          </cell>
          <cell r="P1542">
            <v>0</v>
          </cell>
          <cell r="Q1542" t="str">
            <v/>
          </cell>
          <cell r="R1542" t="str">
            <v>N</v>
          </cell>
          <cell r="S1542">
            <v>0</v>
          </cell>
          <cell r="T1542" t="str">
            <v/>
          </cell>
          <cell r="U1542" t="str">
            <v>N</v>
          </cell>
          <cell r="V1542">
            <v>0</v>
          </cell>
          <cell r="W1542" t="str">
            <v/>
          </cell>
          <cell r="X1542" t="str">
            <v>N</v>
          </cell>
          <cell r="Y1542">
            <v>0</v>
          </cell>
          <cell r="Z1542">
            <v>0</v>
          </cell>
          <cell r="AA1542">
            <v>0</v>
          </cell>
          <cell r="AB1542">
            <v>115</v>
          </cell>
          <cell r="AC1542">
            <v>991</v>
          </cell>
          <cell r="AD1542" t="str">
            <v>NT588</v>
          </cell>
          <cell r="AE1542" t="b">
            <v>0</v>
          </cell>
          <cell r="AG1542" t="str">
            <v/>
          </cell>
          <cell r="AH1542" t="str">
            <v>NT588</v>
          </cell>
        </row>
        <row r="1543">
          <cell r="B1543" t="str">
            <v>OE936</v>
          </cell>
          <cell r="C1543" t="str">
            <v>Olivia</v>
          </cell>
          <cell r="D1543" t="str">
            <v>Ebbrell</v>
          </cell>
          <cell r="E1543" t="str">
            <v>Imperial</v>
          </cell>
          <cell r="F1543" t="str">
            <v>Imperial</v>
          </cell>
          <cell r="G1543" t="str">
            <v>Female</v>
          </cell>
          <cell r="H1543" t="str">
            <v>N</v>
          </cell>
          <cell r="I1543" t="str">
            <v>Student</v>
          </cell>
          <cell r="J1543">
            <v>0</v>
          </cell>
          <cell r="K1543" t="str">
            <v/>
          </cell>
          <cell r="L1543" t="str">
            <v>N</v>
          </cell>
          <cell r="M1543">
            <v>0</v>
          </cell>
          <cell r="N1543" t="str">
            <v/>
          </cell>
          <cell r="O1543" t="str">
            <v>N</v>
          </cell>
          <cell r="P1543">
            <v>0</v>
          </cell>
          <cell r="Q1543" t="str">
            <v/>
          </cell>
          <cell r="R1543" t="str">
            <v>N</v>
          </cell>
          <cell r="S1543">
            <v>0</v>
          </cell>
          <cell r="T1543" t="str">
            <v/>
          </cell>
          <cell r="U1543" t="str">
            <v>N</v>
          </cell>
          <cell r="V1543">
            <v>0</v>
          </cell>
          <cell r="W1543" t="str">
            <v/>
          </cell>
          <cell r="X1543" t="str">
            <v>N</v>
          </cell>
          <cell r="Y1543">
            <v>0</v>
          </cell>
          <cell r="Z1543">
            <v>0</v>
          </cell>
          <cell r="AA1543" t="b">
            <v>0</v>
          </cell>
          <cell r="AB1543" t="str">
            <v/>
          </cell>
          <cell r="AC1543" t="str">
            <v/>
          </cell>
          <cell r="AD1543" t="str">
            <v>OE936</v>
          </cell>
          <cell r="AE1543">
            <v>0</v>
          </cell>
          <cell r="AG1543">
            <v>749</v>
          </cell>
          <cell r="AH1543" t="str">
            <v>OE936</v>
          </cell>
        </row>
        <row r="1544">
          <cell r="B1544" t="str">
            <v>EV685</v>
          </cell>
          <cell r="C1544" t="str">
            <v>Emma</v>
          </cell>
          <cell r="D1544" t="str">
            <v>Vallely</v>
          </cell>
          <cell r="E1544" t="str">
            <v>Reading</v>
          </cell>
          <cell r="F1544" t="str">
            <v>Reading</v>
          </cell>
          <cell r="G1544" t="str">
            <v>Female</v>
          </cell>
          <cell r="H1544" t="str">
            <v>N</v>
          </cell>
          <cell r="I1544" t="str">
            <v>Student</v>
          </cell>
          <cell r="J1544">
            <v>0</v>
          </cell>
          <cell r="K1544" t="str">
            <v/>
          </cell>
          <cell r="L1544" t="str">
            <v>N</v>
          </cell>
          <cell r="M1544">
            <v>0</v>
          </cell>
          <cell r="N1544" t="str">
            <v/>
          </cell>
          <cell r="O1544" t="str">
            <v>N</v>
          </cell>
          <cell r="P1544">
            <v>0</v>
          </cell>
          <cell r="Q1544" t="str">
            <v/>
          </cell>
          <cell r="R1544" t="str">
            <v>N</v>
          </cell>
          <cell r="S1544">
            <v>0</v>
          </cell>
          <cell r="T1544" t="str">
            <v/>
          </cell>
          <cell r="U1544" t="str">
            <v>N</v>
          </cell>
          <cell r="V1544">
            <v>0</v>
          </cell>
          <cell r="W1544" t="str">
            <v/>
          </cell>
          <cell r="X1544" t="str">
            <v>N</v>
          </cell>
          <cell r="Y1544">
            <v>0</v>
          </cell>
          <cell r="Z1544">
            <v>0</v>
          </cell>
          <cell r="AA1544" t="b">
            <v>0</v>
          </cell>
          <cell r="AB1544" t="str">
            <v/>
          </cell>
          <cell r="AC1544" t="str">
            <v/>
          </cell>
          <cell r="AD1544" t="str">
            <v>EV685</v>
          </cell>
          <cell r="AE1544">
            <v>0</v>
          </cell>
          <cell r="AG1544">
            <v>750</v>
          </cell>
          <cell r="AH1544" t="str">
            <v>EV685</v>
          </cell>
        </row>
        <row r="1545">
          <cell r="B1545" t="str">
            <v>PW320</v>
          </cell>
          <cell r="C1545" t="str">
            <v>Pippa</v>
          </cell>
          <cell r="D1545" t="str">
            <v>Whitaker</v>
          </cell>
          <cell r="E1545" t="str">
            <v>Barts</v>
          </cell>
          <cell r="F1545" t="str">
            <v>Barts</v>
          </cell>
          <cell r="G1545" t="str">
            <v>Female</v>
          </cell>
          <cell r="H1545" t="str">
            <v>Y</v>
          </cell>
          <cell r="I1545" t="str">
            <v>Student</v>
          </cell>
          <cell r="J1545">
            <v>0</v>
          </cell>
          <cell r="K1545" t="str">
            <v/>
          </cell>
          <cell r="L1545" t="str">
            <v>N</v>
          </cell>
          <cell r="M1545">
            <v>0</v>
          </cell>
          <cell r="N1545" t="str">
            <v/>
          </cell>
          <cell r="O1545" t="str">
            <v>N</v>
          </cell>
          <cell r="P1545">
            <v>0</v>
          </cell>
          <cell r="Q1545" t="str">
            <v/>
          </cell>
          <cell r="R1545" t="str">
            <v>N</v>
          </cell>
          <cell r="S1545">
            <v>0</v>
          </cell>
          <cell r="T1545" t="str">
            <v/>
          </cell>
          <cell r="U1545" t="str">
            <v>N</v>
          </cell>
          <cell r="V1545">
            <v>0</v>
          </cell>
          <cell r="W1545" t="str">
            <v/>
          </cell>
          <cell r="X1545" t="str">
            <v>N</v>
          </cell>
          <cell r="Y1545">
            <v>0</v>
          </cell>
          <cell r="Z1545">
            <v>0</v>
          </cell>
          <cell r="AA1545" t="b">
            <v>0</v>
          </cell>
          <cell r="AB1545" t="str">
            <v/>
          </cell>
          <cell r="AC1545" t="str">
            <v/>
          </cell>
          <cell r="AD1545" t="str">
            <v>PW320</v>
          </cell>
          <cell r="AE1545">
            <v>0</v>
          </cell>
          <cell r="AG1545">
            <v>751</v>
          </cell>
          <cell r="AH1545" t="str">
            <v>PW320</v>
          </cell>
        </row>
        <row r="1546">
          <cell r="B1546" t="str">
            <v>SC741</v>
          </cell>
          <cell r="C1546" t="str">
            <v>Sui</v>
          </cell>
          <cell r="D1546" t="str">
            <v>Chen</v>
          </cell>
          <cell r="E1546" t="str">
            <v>Imperial</v>
          </cell>
          <cell r="F1546" t="str">
            <v>Imperial</v>
          </cell>
          <cell r="G1546" t="str">
            <v>Female</v>
          </cell>
          <cell r="H1546" t="str">
            <v>N</v>
          </cell>
          <cell r="I1546" t="str">
            <v>Student</v>
          </cell>
          <cell r="J1546">
            <v>0</v>
          </cell>
          <cell r="K1546" t="str">
            <v/>
          </cell>
          <cell r="L1546" t="str">
            <v>N</v>
          </cell>
          <cell r="M1546">
            <v>0</v>
          </cell>
          <cell r="N1546" t="str">
            <v/>
          </cell>
          <cell r="O1546" t="str">
            <v>N</v>
          </cell>
          <cell r="P1546">
            <v>0</v>
          </cell>
          <cell r="Q1546" t="str">
            <v/>
          </cell>
          <cell r="R1546" t="str">
            <v>N</v>
          </cell>
          <cell r="S1546">
            <v>0</v>
          </cell>
          <cell r="T1546" t="str">
            <v/>
          </cell>
          <cell r="U1546" t="str">
            <v>N</v>
          </cell>
          <cell r="V1546">
            <v>0</v>
          </cell>
          <cell r="W1546" t="str">
            <v/>
          </cell>
          <cell r="X1546" t="str">
            <v>N</v>
          </cell>
          <cell r="Y1546">
            <v>0</v>
          </cell>
          <cell r="Z1546">
            <v>0</v>
          </cell>
          <cell r="AA1546" t="b">
            <v>0</v>
          </cell>
          <cell r="AB1546" t="str">
            <v/>
          </cell>
          <cell r="AC1546" t="str">
            <v/>
          </cell>
          <cell r="AD1546" t="str">
            <v>SC741</v>
          </cell>
          <cell r="AE1546">
            <v>0</v>
          </cell>
          <cell r="AG1546">
            <v>752</v>
          </cell>
          <cell r="AH1546" t="str">
            <v>SC741</v>
          </cell>
        </row>
        <row r="1547">
          <cell r="B1547" t="str">
            <v>ES875</v>
          </cell>
          <cell r="C1547" t="str">
            <v>Eoin</v>
          </cell>
          <cell r="D1547" t="str">
            <v>Samuels</v>
          </cell>
          <cell r="E1547" t="str">
            <v>UCL</v>
          </cell>
          <cell r="F1547" t="str">
            <v>UCL</v>
          </cell>
          <cell r="G1547" t="str">
            <v>Male</v>
          </cell>
          <cell r="H1547" t="str">
            <v>N</v>
          </cell>
          <cell r="I1547" t="str">
            <v>Student</v>
          </cell>
          <cell r="J1547">
            <v>0</v>
          </cell>
          <cell r="K1547" t="str">
            <v/>
          </cell>
          <cell r="L1547" t="str">
            <v>N</v>
          </cell>
          <cell r="M1547">
            <v>0</v>
          </cell>
          <cell r="N1547" t="str">
            <v/>
          </cell>
          <cell r="O1547" t="str">
            <v>N</v>
          </cell>
          <cell r="P1547">
            <v>0</v>
          </cell>
          <cell r="Q1547" t="str">
            <v/>
          </cell>
          <cell r="R1547" t="str">
            <v>N</v>
          </cell>
          <cell r="S1547">
            <v>0</v>
          </cell>
          <cell r="T1547" t="str">
            <v/>
          </cell>
          <cell r="U1547" t="str">
            <v>N</v>
          </cell>
          <cell r="V1547">
            <v>0</v>
          </cell>
          <cell r="W1547" t="str">
            <v/>
          </cell>
          <cell r="X1547" t="str">
            <v>N</v>
          </cell>
          <cell r="Y1547">
            <v>0</v>
          </cell>
          <cell r="Z1547">
            <v>0</v>
          </cell>
          <cell r="AA1547">
            <v>0</v>
          </cell>
          <cell r="AB1547">
            <v>115</v>
          </cell>
          <cell r="AC1547">
            <v>992</v>
          </cell>
          <cell r="AD1547" t="str">
            <v>ES875</v>
          </cell>
          <cell r="AE1547" t="b">
            <v>0</v>
          </cell>
          <cell r="AG1547" t="str">
            <v/>
          </cell>
          <cell r="AH1547" t="str">
            <v>ES875</v>
          </cell>
        </row>
        <row r="1548">
          <cell r="B1548" t="str">
            <v>KW868</v>
          </cell>
          <cell r="C1548" t="str">
            <v>Katie</v>
          </cell>
          <cell r="D1548" t="str">
            <v>Wharton</v>
          </cell>
          <cell r="E1548" t="str">
            <v>UCL</v>
          </cell>
          <cell r="F1548" t="str">
            <v>UCL</v>
          </cell>
          <cell r="G1548" t="str">
            <v>Female</v>
          </cell>
          <cell r="H1548" t="str">
            <v>N</v>
          </cell>
          <cell r="I1548" t="str">
            <v>Student</v>
          </cell>
          <cell r="J1548">
            <v>0</v>
          </cell>
          <cell r="K1548" t="str">
            <v/>
          </cell>
          <cell r="L1548" t="str">
            <v>N</v>
          </cell>
          <cell r="M1548">
            <v>0</v>
          </cell>
          <cell r="N1548" t="str">
            <v/>
          </cell>
          <cell r="O1548" t="str">
            <v>N</v>
          </cell>
          <cell r="P1548">
            <v>0</v>
          </cell>
          <cell r="Q1548" t="str">
            <v/>
          </cell>
          <cell r="R1548" t="str">
            <v>N</v>
          </cell>
          <cell r="S1548">
            <v>0</v>
          </cell>
          <cell r="T1548" t="str">
            <v/>
          </cell>
          <cell r="U1548" t="str">
            <v>N</v>
          </cell>
          <cell r="V1548">
            <v>0</v>
          </cell>
          <cell r="W1548" t="str">
            <v/>
          </cell>
          <cell r="X1548" t="str">
            <v>N</v>
          </cell>
          <cell r="Y1548">
            <v>0</v>
          </cell>
          <cell r="Z1548">
            <v>0</v>
          </cell>
          <cell r="AA1548" t="b">
            <v>0</v>
          </cell>
          <cell r="AB1548" t="str">
            <v/>
          </cell>
          <cell r="AC1548" t="str">
            <v/>
          </cell>
          <cell r="AD1548" t="str">
            <v>KW868</v>
          </cell>
          <cell r="AE1548">
            <v>0</v>
          </cell>
          <cell r="AG1548">
            <v>753</v>
          </cell>
          <cell r="AH1548" t="str">
            <v>KW868</v>
          </cell>
        </row>
        <row r="1549">
          <cell r="B1549" t="str">
            <v>KN723</v>
          </cell>
          <cell r="C1549" t="str">
            <v>KEVAL</v>
          </cell>
          <cell r="D1549" t="str">
            <v>NATHWANI</v>
          </cell>
          <cell r="E1549" t="str">
            <v>KCL</v>
          </cell>
          <cell r="F1549" t="str">
            <v>King's</v>
          </cell>
          <cell r="G1549" t="str">
            <v>Male</v>
          </cell>
          <cell r="H1549" t="str">
            <v>N</v>
          </cell>
          <cell r="I1549" t="str">
            <v>Student</v>
          </cell>
          <cell r="J1549">
            <v>0</v>
          </cell>
          <cell r="K1549" t="str">
            <v/>
          </cell>
          <cell r="L1549" t="str">
            <v>N</v>
          </cell>
          <cell r="M1549">
            <v>0</v>
          </cell>
          <cell r="N1549" t="str">
            <v/>
          </cell>
          <cell r="O1549" t="str">
            <v>N</v>
          </cell>
          <cell r="P1549">
            <v>0</v>
          </cell>
          <cell r="Q1549" t="str">
            <v/>
          </cell>
          <cell r="R1549" t="str">
            <v>N</v>
          </cell>
          <cell r="S1549">
            <v>0</v>
          </cell>
          <cell r="T1549" t="str">
            <v/>
          </cell>
          <cell r="U1549" t="str">
            <v>N</v>
          </cell>
          <cell r="V1549">
            <v>0</v>
          </cell>
          <cell r="W1549" t="str">
            <v/>
          </cell>
          <cell r="X1549" t="str">
            <v>N</v>
          </cell>
          <cell r="Y1549">
            <v>0</v>
          </cell>
          <cell r="Z1549">
            <v>0</v>
          </cell>
          <cell r="AA1549">
            <v>0</v>
          </cell>
          <cell r="AB1549">
            <v>115</v>
          </cell>
          <cell r="AC1549">
            <v>993</v>
          </cell>
          <cell r="AD1549" t="str">
            <v>KN723</v>
          </cell>
          <cell r="AE1549" t="b">
            <v>0</v>
          </cell>
          <cell r="AG1549" t="str">
            <v/>
          </cell>
          <cell r="AH1549" t="str">
            <v>KN723</v>
          </cell>
        </row>
        <row r="1550">
          <cell r="B1550" t="str">
            <v>NH619</v>
          </cell>
          <cell r="C1550" t="str">
            <v>Najma</v>
          </cell>
          <cell r="D1550" t="str">
            <v>Haji</v>
          </cell>
          <cell r="E1550" t="str">
            <v>UCL</v>
          </cell>
          <cell r="F1550" t="str">
            <v>UCL</v>
          </cell>
          <cell r="G1550" t="str">
            <v>Female</v>
          </cell>
          <cell r="H1550" t="str">
            <v>N</v>
          </cell>
          <cell r="I1550" t="str">
            <v>Student</v>
          </cell>
          <cell r="J1550">
            <v>0</v>
          </cell>
          <cell r="K1550" t="str">
            <v/>
          </cell>
          <cell r="L1550" t="str">
            <v>N</v>
          </cell>
          <cell r="M1550">
            <v>0</v>
          </cell>
          <cell r="N1550" t="str">
            <v/>
          </cell>
          <cell r="O1550" t="str">
            <v>N</v>
          </cell>
          <cell r="P1550">
            <v>0</v>
          </cell>
          <cell r="Q1550" t="str">
            <v/>
          </cell>
          <cell r="R1550" t="str">
            <v>N</v>
          </cell>
          <cell r="S1550">
            <v>0</v>
          </cell>
          <cell r="T1550" t="str">
            <v/>
          </cell>
          <cell r="U1550" t="str">
            <v>N</v>
          </cell>
          <cell r="V1550">
            <v>0</v>
          </cell>
          <cell r="W1550" t="str">
            <v/>
          </cell>
          <cell r="X1550" t="str">
            <v>N</v>
          </cell>
          <cell r="Y1550">
            <v>0</v>
          </cell>
          <cell r="Z1550">
            <v>0</v>
          </cell>
          <cell r="AA1550" t="b">
            <v>0</v>
          </cell>
          <cell r="AB1550" t="str">
            <v/>
          </cell>
          <cell r="AC1550" t="str">
            <v/>
          </cell>
          <cell r="AD1550" t="str">
            <v>NH619</v>
          </cell>
          <cell r="AE1550">
            <v>0</v>
          </cell>
          <cell r="AG1550">
            <v>754</v>
          </cell>
          <cell r="AH1550" t="str">
            <v>NH619</v>
          </cell>
        </row>
        <row r="1551">
          <cell r="B1551" t="str">
            <v>LJ604</v>
          </cell>
          <cell r="C1551" t="str">
            <v>Lucinda</v>
          </cell>
          <cell r="D1551" t="str">
            <v>Jepson</v>
          </cell>
          <cell r="E1551" t="str">
            <v>UCL</v>
          </cell>
          <cell r="F1551" t="str">
            <v>UCL</v>
          </cell>
          <cell r="G1551" t="str">
            <v>Female</v>
          </cell>
          <cell r="H1551" t="str">
            <v>N</v>
          </cell>
          <cell r="I1551" t="str">
            <v>Student</v>
          </cell>
          <cell r="J1551">
            <v>0</v>
          </cell>
          <cell r="K1551" t="str">
            <v/>
          </cell>
          <cell r="L1551" t="str">
            <v>N</v>
          </cell>
          <cell r="M1551">
            <v>0</v>
          </cell>
          <cell r="N1551" t="str">
            <v/>
          </cell>
          <cell r="O1551" t="str">
            <v>N</v>
          </cell>
          <cell r="P1551">
            <v>0</v>
          </cell>
          <cell r="Q1551" t="str">
            <v/>
          </cell>
          <cell r="R1551" t="str">
            <v>N</v>
          </cell>
          <cell r="S1551">
            <v>0</v>
          </cell>
          <cell r="T1551" t="str">
            <v/>
          </cell>
          <cell r="U1551" t="str">
            <v>N</v>
          </cell>
          <cell r="V1551">
            <v>0</v>
          </cell>
          <cell r="W1551" t="str">
            <v/>
          </cell>
          <cell r="X1551" t="str">
            <v>N</v>
          </cell>
          <cell r="Y1551">
            <v>0</v>
          </cell>
          <cell r="Z1551">
            <v>0</v>
          </cell>
          <cell r="AA1551" t="b">
            <v>0</v>
          </cell>
          <cell r="AB1551" t="str">
            <v/>
          </cell>
          <cell r="AC1551" t="str">
            <v/>
          </cell>
          <cell r="AD1551" t="str">
            <v>LJ604</v>
          </cell>
          <cell r="AE1551">
            <v>0</v>
          </cell>
          <cell r="AG1551">
            <v>755</v>
          </cell>
          <cell r="AH1551" t="str">
            <v>LJ604</v>
          </cell>
        </row>
        <row r="1552">
          <cell r="B1552" t="str">
            <v>PM446</v>
          </cell>
          <cell r="C1552" t="str">
            <v>Poppy</v>
          </cell>
          <cell r="D1552" t="str">
            <v>Mercer</v>
          </cell>
          <cell r="E1552" t="str">
            <v>UCL</v>
          </cell>
          <cell r="F1552" t="str">
            <v>UCL</v>
          </cell>
          <cell r="G1552" t="str">
            <v>Female</v>
          </cell>
          <cell r="H1552" t="str">
            <v>N</v>
          </cell>
          <cell r="I1552" t="str">
            <v>Student</v>
          </cell>
          <cell r="J1552">
            <v>0</v>
          </cell>
          <cell r="K1552" t="str">
            <v/>
          </cell>
          <cell r="L1552" t="str">
            <v>N</v>
          </cell>
          <cell r="M1552">
            <v>0</v>
          </cell>
          <cell r="N1552" t="str">
            <v/>
          </cell>
          <cell r="O1552" t="str">
            <v>N</v>
          </cell>
          <cell r="P1552">
            <v>0</v>
          </cell>
          <cell r="Q1552" t="str">
            <v/>
          </cell>
          <cell r="R1552" t="str">
            <v>N</v>
          </cell>
          <cell r="S1552">
            <v>0</v>
          </cell>
          <cell r="T1552" t="str">
            <v/>
          </cell>
          <cell r="U1552" t="str">
            <v>N</v>
          </cell>
          <cell r="V1552">
            <v>0</v>
          </cell>
          <cell r="W1552" t="str">
            <v/>
          </cell>
          <cell r="X1552" t="str">
            <v>N</v>
          </cell>
          <cell r="Y1552">
            <v>0</v>
          </cell>
          <cell r="Z1552">
            <v>0</v>
          </cell>
          <cell r="AA1552" t="b">
            <v>0</v>
          </cell>
          <cell r="AB1552" t="str">
            <v/>
          </cell>
          <cell r="AC1552" t="str">
            <v/>
          </cell>
          <cell r="AD1552" t="str">
            <v>PM446</v>
          </cell>
          <cell r="AE1552">
            <v>0</v>
          </cell>
          <cell r="AG1552">
            <v>756</v>
          </cell>
          <cell r="AH1552" t="str">
            <v>PM446</v>
          </cell>
        </row>
        <row r="1553">
          <cell r="B1553" t="str">
            <v>MH851</v>
          </cell>
          <cell r="C1553" t="str">
            <v>Matt</v>
          </cell>
          <cell r="D1553" t="str">
            <v>Hamilton</v>
          </cell>
          <cell r="E1553" t="str">
            <v>Imperial</v>
          </cell>
          <cell r="F1553" t="str">
            <v>Imperial</v>
          </cell>
          <cell r="G1553" t="str">
            <v>Male</v>
          </cell>
          <cell r="H1553" t="str">
            <v>N</v>
          </cell>
          <cell r="I1553" t="str">
            <v>Student</v>
          </cell>
          <cell r="J1553">
            <v>0</v>
          </cell>
          <cell r="K1553" t="str">
            <v/>
          </cell>
          <cell r="L1553" t="str">
            <v>N</v>
          </cell>
          <cell r="M1553">
            <v>0</v>
          </cell>
          <cell r="N1553" t="str">
            <v/>
          </cell>
          <cell r="O1553" t="str">
            <v>N</v>
          </cell>
          <cell r="P1553">
            <v>0</v>
          </cell>
          <cell r="Q1553" t="str">
            <v/>
          </cell>
          <cell r="R1553" t="str">
            <v>N</v>
          </cell>
          <cell r="S1553">
            <v>0</v>
          </cell>
          <cell r="T1553" t="str">
            <v/>
          </cell>
          <cell r="U1553" t="str">
            <v>N</v>
          </cell>
          <cell r="V1553">
            <v>0</v>
          </cell>
          <cell r="W1553" t="str">
            <v/>
          </cell>
          <cell r="X1553" t="str">
            <v>N</v>
          </cell>
          <cell r="Y1553">
            <v>0</v>
          </cell>
          <cell r="Z1553">
            <v>0</v>
          </cell>
          <cell r="AA1553">
            <v>0</v>
          </cell>
          <cell r="AB1553">
            <v>115</v>
          </cell>
          <cell r="AC1553">
            <v>994</v>
          </cell>
          <cell r="AD1553" t="str">
            <v>MH851</v>
          </cell>
          <cell r="AE1553" t="b">
            <v>0</v>
          </cell>
          <cell r="AG1553" t="str">
            <v/>
          </cell>
          <cell r="AH1553" t="str">
            <v>MH851</v>
          </cell>
        </row>
        <row r="1554">
          <cell r="B1554" t="str">
            <v>JF182</v>
          </cell>
          <cell r="C1554" t="str">
            <v>Josef</v>
          </cell>
          <cell r="D1554" t="str">
            <v>Forman</v>
          </cell>
          <cell r="E1554" t="str">
            <v>St Georges</v>
          </cell>
          <cell r="F1554" t="str">
            <v>St George's</v>
          </cell>
          <cell r="G1554" t="str">
            <v>Male</v>
          </cell>
          <cell r="H1554" t="str">
            <v>Y</v>
          </cell>
          <cell r="I1554" t="str">
            <v>Student</v>
          </cell>
          <cell r="J1554">
            <v>0</v>
          </cell>
          <cell r="K1554" t="str">
            <v/>
          </cell>
          <cell r="L1554" t="str">
            <v>N</v>
          </cell>
          <cell r="M1554">
            <v>0</v>
          </cell>
          <cell r="N1554" t="str">
            <v/>
          </cell>
          <cell r="O1554" t="str">
            <v>N</v>
          </cell>
          <cell r="P1554">
            <v>0</v>
          </cell>
          <cell r="Q1554" t="str">
            <v/>
          </cell>
          <cell r="R1554" t="str">
            <v>N</v>
          </cell>
          <cell r="S1554">
            <v>0</v>
          </cell>
          <cell r="T1554" t="str">
            <v/>
          </cell>
          <cell r="U1554" t="str">
            <v>N</v>
          </cell>
          <cell r="V1554">
            <v>0</v>
          </cell>
          <cell r="W1554" t="str">
            <v/>
          </cell>
          <cell r="X1554" t="str">
            <v>N</v>
          </cell>
          <cell r="Y1554">
            <v>0</v>
          </cell>
          <cell r="Z1554">
            <v>0</v>
          </cell>
          <cell r="AA1554">
            <v>0</v>
          </cell>
          <cell r="AB1554">
            <v>115</v>
          </cell>
          <cell r="AC1554">
            <v>995</v>
          </cell>
          <cell r="AD1554" t="str">
            <v>JF182</v>
          </cell>
          <cell r="AE1554" t="b">
            <v>0</v>
          </cell>
          <cell r="AG1554" t="str">
            <v/>
          </cell>
          <cell r="AH1554" t="str">
            <v>JF182</v>
          </cell>
        </row>
        <row r="1555">
          <cell r="B1555" t="str">
            <v>JG958</v>
          </cell>
          <cell r="C1555" t="str">
            <v>Jamie</v>
          </cell>
          <cell r="D1555" t="str">
            <v>Garry</v>
          </cell>
          <cell r="E1555" t="str">
            <v>Essex</v>
          </cell>
          <cell r="F1555" t="str">
            <v>Essex</v>
          </cell>
          <cell r="G1555" t="str">
            <v>Female</v>
          </cell>
          <cell r="H1555" t="str">
            <v>N</v>
          </cell>
          <cell r="I1555" t="str">
            <v>Student</v>
          </cell>
          <cell r="J1555">
            <v>0</v>
          </cell>
          <cell r="K1555" t="str">
            <v/>
          </cell>
          <cell r="L1555" t="str">
            <v>N</v>
          </cell>
          <cell r="M1555">
            <v>0</v>
          </cell>
          <cell r="N1555" t="str">
            <v/>
          </cell>
          <cell r="O1555" t="str">
            <v>N</v>
          </cell>
          <cell r="P1555">
            <v>0</v>
          </cell>
          <cell r="Q1555" t="str">
            <v/>
          </cell>
          <cell r="R1555" t="str">
            <v>N</v>
          </cell>
          <cell r="S1555">
            <v>0</v>
          </cell>
          <cell r="T1555" t="str">
            <v/>
          </cell>
          <cell r="U1555" t="str">
            <v>N</v>
          </cell>
          <cell r="V1555">
            <v>0</v>
          </cell>
          <cell r="W1555" t="str">
            <v/>
          </cell>
          <cell r="X1555" t="str">
            <v>N</v>
          </cell>
          <cell r="Y1555">
            <v>0</v>
          </cell>
          <cell r="Z1555">
            <v>0</v>
          </cell>
          <cell r="AA1555" t="b">
            <v>0</v>
          </cell>
          <cell r="AB1555" t="str">
            <v/>
          </cell>
          <cell r="AC1555" t="str">
            <v/>
          </cell>
          <cell r="AD1555" t="str">
            <v>JG958</v>
          </cell>
          <cell r="AE1555">
            <v>0</v>
          </cell>
          <cell r="AG1555">
            <v>757</v>
          </cell>
          <cell r="AH1555" t="str">
            <v>JG958</v>
          </cell>
        </row>
        <row r="1556">
          <cell r="B1556" t="str">
            <v>GJ474</v>
          </cell>
          <cell r="C1556" t="str">
            <v>George</v>
          </cell>
          <cell r="D1556" t="str">
            <v>Jordan</v>
          </cell>
          <cell r="E1556" t="str">
            <v>UCL</v>
          </cell>
          <cell r="F1556" t="str">
            <v>UCL</v>
          </cell>
          <cell r="G1556" t="str">
            <v>Male</v>
          </cell>
          <cell r="H1556" t="str">
            <v>N</v>
          </cell>
          <cell r="I1556" t="str">
            <v>Student</v>
          </cell>
          <cell r="J1556">
            <v>0</v>
          </cell>
          <cell r="K1556" t="str">
            <v/>
          </cell>
          <cell r="L1556" t="str">
            <v>N</v>
          </cell>
          <cell r="M1556">
            <v>0</v>
          </cell>
          <cell r="N1556" t="str">
            <v/>
          </cell>
          <cell r="O1556" t="str">
            <v>N</v>
          </cell>
          <cell r="P1556">
            <v>0</v>
          </cell>
          <cell r="Q1556" t="str">
            <v/>
          </cell>
          <cell r="R1556" t="str">
            <v>N</v>
          </cell>
          <cell r="S1556">
            <v>0</v>
          </cell>
          <cell r="T1556" t="str">
            <v/>
          </cell>
          <cell r="U1556" t="str">
            <v>N</v>
          </cell>
          <cell r="V1556">
            <v>0</v>
          </cell>
          <cell r="W1556" t="str">
            <v/>
          </cell>
          <cell r="X1556" t="str">
            <v>N</v>
          </cell>
          <cell r="Y1556">
            <v>0</v>
          </cell>
          <cell r="Z1556">
            <v>0</v>
          </cell>
          <cell r="AA1556">
            <v>0</v>
          </cell>
          <cell r="AB1556">
            <v>115</v>
          </cell>
          <cell r="AC1556">
            <v>996</v>
          </cell>
          <cell r="AD1556" t="str">
            <v>GJ474</v>
          </cell>
          <cell r="AE1556" t="b">
            <v>0</v>
          </cell>
          <cell r="AG1556" t="str">
            <v/>
          </cell>
          <cell r="AH1556" t="str">
            <v>GJ474</v>
          </cell>
        </row>
        <row r="1557">
          <cell r="B1557" t="str">
            <v>JW231</v>
          </cell>
          <cell r="C1557" t="str">
            <v>Jonathan</v>
          </cell>
          <cell r="D1557" t="str">
            <v>West</v>
          </cell>
          <cell r="E1557" t="str">
            <v>Essex</v>
          </cell>
          <cell r="F1557" t="str">
            <v>Essex</v>
          </cell>
          <cell r="G1557" t="str">
            <v>Male</v>
          </cell>
          <cell r="H1557" t="str">
            <v>N</v>
          </cell>
          <cell r="I1557" t="str">
            <v>Student</v>
          </cell>
          <cell r="J1557">
            <v>0</v>
          </cell>
          <cell r="K1557" t="str">
            <v/>
          </cell>
          <cell r="L1557" t="str">
            <v>N</v>
          </cell>
          <cell r="M1557">
            <v>0</v>
          </cell>
          <cell r="N1557" t="str">
            <v/>
          </cell>
          <cell r="O1557" t="str">
            <v>N</v>
          </cell>
          <cell r="P1557">
            <v>0</v>
          </cell>
          <cell r="Q1557" t="str">
            <v/>
          </cell>
          <cell r="R1557" t="str">
            <v>N</v>
          </cell>
          <cell r="S1557">
            <v>0</v>
          </cell>
          <cell r="T1557" t="str">
            <v/>
          </cell>
          <cell r="U1557" t="str">
            <v>N</v>
          </cell>
          <cell r="V1557">
            <v>0</v>
          </cell>
          <cell r="W1557" t="str">
            <v/>
          </cell>
          <cell r="X1557" t="str">
            <v>N</v>
          </cell>
          <cell r="Y1557">
            <v>0</v>
          </cell>
          <cell r="Z1557">
            <v>0</v>
          </cell>
          <cell r="AA1557">
            <v>0</v>
          </cell>
          <cell r="AB1557">
            <v>115</v>
          </cell>
          <cell r="AC1557">
            <v>997</v>
          </cell>
          <cell r="AD1557" t="str">
            <v>JW231</v>
          </cell>
          <cell r="AE1557" t="b">
            <v>0</v>
          </cell>
          <cell r="AG1557" t="str">
            <v/>
          </cell>
          <cell r="AH1557" t="str">
            <v>JW231</v>
          </cell>
        </row>
        <row r="1558">
          <cell r="B1558" t="str">
            <v>MS173</v>
          </cell>
          <cell r="C1558" t="str">
            <v>Margherita</v>
          </cell>
          <cell r="D1558" t="str">
            <v>Servente</v>
          </cell>
          <cell r="E1558" t="str">
            <v>UCL</v>
          </cell>
          <cell r="F1558" t="str">
            <v>UCL</v>
          </cell>
          <cell r="G1558" t="str">
            <v>Female</v>
          </cell>
          <cell r="H1558" t="str">
            <v>N</v>
          </cell>
          <cell r="I1558" t="str">
            <v>Student</v>
          </cell>
          <cell r="J1558">
            <v>0</v>
          </cell>
          <cell r="K1558" t="str">
            <v/>
          </cell>
          <cell r="L1558" t="str">
            <v>N</v>
          </cell>
          <cell r="M1558">
            <v>0</v>
          </cell>
          <cell r="N1558" t="str">
            <v/>
          </cell>
          <cell r="O1558" t="str">
            <v>N</v>
          </cell>
          <cell r="P1558">
            <v>0</v>
          </cell>
          <cell r="Q1558" t="str">
            <v/>
          </cell>
          <cell r="R1558" t="str">
            <v>N</v>
          </cell>
          <cell r="S1558">
            <v>0</v>
          </cell>
          <cell r="T1558" t="str">
            <v/>
          </cell>
          <cell r="U1558" t="str">
            <v>N</v>
          </cell>
          <cell r="V1558">
            <v>0</v>
          </cell>
          <cell r="W1558" t="str">
            <v/>
          </cell>
          <cell r="X1558" t="str">
            <v>N</v>
          </cell>
          <cell r="Y1558">
            <v>0</v>
          </cell>
          <cell r="Z1558">
            <v>0</v>
          </cell>
          <cell r="AA1558" t="b">
            <v>0</v>
          </cell>
          <cell r="AB1558" t="str">
            <v/>
          </cell>
          <cell r="AC1558" t="str">
            <v/>
          </cell>
          <cell r="AD1558" t="str">
            <v>MS173</v>
          </cell>
          <cell r="AE1558">
            <v>0</v>
          </cell>
          <cell r="AG1558">
            <v>758</v>
          </cell>
          <cell r="AH1558" t="str">
            <v>MS173</v>
          </cell>
        </row>
        <row r="1559">
          <cell r="B1559" t="str">
            <v>FO960</v>
          </cell>
          <cell r="C1559" t="str">
            <v>Federico</v>
          </cell>
          <cell r="D1559" t="str">
            <v>Oliva</v>
          </cell>
          <cell r="E1559" t="str">
            <v>Imperial</v>
          </cell>
          <cell r="F1559" t="str">
            <v>Imperial</v>
          </cell>
          <cell r="G1559" t="str">
            <v>Male</v>
          </cell>
          <cell r="H1559" t="str">
            <v>N</v>
          </cell>
          <cell r="I1559" t="str">
            <v>Student</v>
          </cell>
          <cell r="J1559">
            <v>0</v>
          </cell>
          <cell r="K1559" t="str">
            <v/>
          </cell>
          <cell r="L1559" t="str">
            <v>N</v>
          </cell>
          <cell r="M1559">
            <v>0</v>
          </cell>
          <cell r="N1559" t="str">
            <v/>
          </cell>
          <cell r="O1559" t="str">
            <v>N</v>
          </cell>
          <cell r="P1559">
            <v>0</v>
          </cell>
          <cell r="Q1559" t="str">
            <v/>
          </cell>
          <cell r="R1559" t="str">
            <v>N</v>
          </cell>
          <cell r="S1559">
            <v>0</v>
          </cell>
          <cell r="T1559" t="str">
            <v/>
          </cell>
          <cell r="U1559" t="str">
            <v>N</v>
          </cell>
          <cell r="V1559">
            <v>0</v>
          </cell>
          <cell r="W1559" t="str">
            <v/>
          </cell>
          <cell r="X1559" t="str">
            <v>N</v>
          </cell>
          <cell r="Y1559">
            <v>0</v>
          </cell>
          <cell r="Z1559">
            <v>0</v>
          </cell>
          <cell r="AA1559">
            <v>0</v>
          </cell>
          <cell r="AB1559">
            <v>115</v>
          </cell>
          <cell r="AC1559">
            <v>998</v>
          </cell>
          <cell r="AD1559" t="str">
            <v>FO960</v>
          </cell>
          <cell r="AE1559" t="b">
            <v>0</v>
          </cell>
          <cell r="AG1559" t="str">
            <v/>
          </cell>
          <cell r="AH1559" t="str">
            <v>FO960</v>
          </cell>
        </row>
        <row r="1560">
          <cell r="B1560" t="str">
            <v>TD191</v>
          </cell>
          <cell r="C1560" t="str">
            <v>Timothée</v>
          </cell>
          <cell r="D1560" t="str">
            <v>Dao</v>
          </cell>
          <cell r="E1560" t="str">
            <v>Imperial</v>
          </cell>
          <cell r="F1560" t="str">
            <v>Imperial</v>
          </cell>
          <cell r="G1560" t="str">
            <v>Male</v>
          </cell>
          <cell r="H1560" t="str">
            <v>N</v>
          </cell>
          <cell r="I1560" t="str">
            <v>Student</v>
          </cell>
          <cell r="J1560">
            <v>0</v>
          </cell>
          <cell r="K1560" t="str">
            <v/>
          </cell>
          <cell r="L1560" t="str">
            <v>N</v>
          </cell>
          <cell r="M1560">
            <v>0</v>
          </cell>
          <cell r="N1560" t="str">
            <v/>
          </cell>
          <cell r="O1560" t="str">
            <v>N</v>
          </cell>
          <cell r="P1560">
            <v>0</v>
          </cell>
          <cell r="Q1560" t="str">
            <v/>
          </cell>
          <cell r="R1560" t="str">
            <v>N</v>
          </cell>
          <cell r="S1560">
            <v>0</v>
          </cell>
          <cell r="T1560" t="str">
            <v/>
          </cell>
          <cell r="U1560" t="str">
            <v>N</v>
          </cell>
          <cell r="V1560">
            <v>0</v>
          </cell>
          <cell r="W1560" t="str">
            <v/>
          </cell>
          <cell r="X1560" t="str">
            <v>N</v>
          </cell>
          <cell r="Y1560">
            <v>0</v>
          </cell>
          <cell r="Z1560">
            <v>0</v>
          </cell>
          <cell r="AA1560">
            <v>0</v>
          </cell>
          <cell r="AB1560">
            <v>115</v>
          </cell>
          <cell r="AC1560">
            <v>999</v>
          </cell>
          <cell r="AD1560" t="str">
            <v>TD191</v>
          </cell>
          <cell r="AE1560" t="b">
            <v>0</v>
          </cell>
          <cell r="AG1560" t="str">
            <v/>
          </cell>
          <cell r="AH1560" t="str">
            <v>TD191</v>
          </cell>
        </row>
        <row r="1561">
          <cell r="B1561" t="str">
            <v>IS624</v>
          </cell>
          <cell r="C1561" t="str">
            <v>Iris</v>
          </cell>
          <cell r="D1561" t="str">
            <v>Soteriou</v>
          </cell>
          <cell r="E1561" t="str">
            <v>Imperial</v>
          </cell>
          <cell r="F1561" t="str">
            <v>Imperial</v>
          </cell>
          <cell r="G1561" t="str">
            <v>Female</v>
          </cell>
          <cell r="H1561" t="str">
            <v>N</v>
          </cell>
          <cell r="I1561" t="str">
            <v>Student</v>
          </cell>
          <cell r="J1561">
            <v>0</v>
          </cell>
          <cell r="K1561" t="str">
            <v/>
          </cell>
          <cell r="L1561" t="str">
            <v>N</v>
          </cell>
          <cell r="M1561">
            <v>0</v>
          </cell>
          <cell r="N1561" t="str">
            <v/>
          </cell>
          <cell r="O1561" t="str">
            <v>N</v>
          </cell>
          <cell r="P1561">
            <v>0</v>
          </cell>
          <cell r="Q1561" t="str">
            <v/>
          </cell>
          <cell r="R1561" t="str">
            <v>N</v>
          </cell>
          <cell r="S1561">
            <v>0</v>
          </cell>
          <cell r="T1561" t="str">
            <v/>
          </cell>
          <cell r="U1561" t="str">
            <v>N</v>
          </cell>
          <cell r="V1561">
            <v>0</v>
          </cell>
          <cell r="W1561" t="str">
            <v/>
          </cell>
          <cell r="X1561" t="str">
            <v>N</v>
          </cell>
          <cell r="Y1561">
            <v>0</v>
          </cell>
          <cell r="Z1561">
            <v>0</v>
          </cell>
          <cell r="AA1561" t="b">
            <v>0</v>
          </cell>
          <cell r="AB1561" t="str">
            <v/>
          </cell>
          <cell r="AC1561" t="str">
            <v/>
          </cell>
          <cell r="AD1561" t="str">
            <v>IS624</v>
          </cell>
          <cell r="AE1561">
            <v>0</v>
          </cell>
          <cell r="AG1561">
            <v>759</v>
          </cell>
          <cell r="AH1561" t="str">
            <v>IS624</v>
          </cell>
        </row>
        <row r="1562">
          <cell r="B1562" t="str">
            <v>HB898</v>
          </cell>
          <cell r="C1562" t="str">
            <v>Harsh</v>
          </cell>
          <cell r="D1562" t="str">
            <v>Bumia</v>
          </cell>
          <cell r="E1562" t="str">
            <v>KCL</v>
          </cell>
          <cell r="F1562" t="str">
            <v>King's</v>
          </cell>
          <cell r="G1562" t="str">
            <v>Male</v>
          </cell>
          <cell r="H1562" t="str">
            <v>N</v>
          </cell>
          <cell r="I1562" t="str">
            <v>Student</v>
          </cell>
          <cell r="J1562">
            <v>0</v>
          </cell>
          <cell r="K1562" t="str">
            <v/>
          </cell>
          <cell r="L1562" t="str">
            <v>N</v>
          </cell>
          <cell r="M1562">
            <v>0</v>
          </cell>
          <cell r="N1562" t="str">
            <v/>
          </cell>
          <cell r="O1562" t="str">
            <v>N</v>
          </cell>
          <cell r="P1562">
            <v>0</v>
          </cell>
          <cell r="Q1562" t="str">
            <v/>
          </cell>
          <cell r="R1562" t="str">
            <v>N</v>
          </cell>
          <cell r="S1562">
            <v>0</v>
          </cell>
          <cell r="T1562" t="str">
            <v/>
          </cell>
          <cell r="U1562" t="str">
            <v>N</v>
          </cell>
          <cell r="V1562">
            <v>0</v>
          </cell>
          <cell r="W1562" t="str">
            <v/>
          </cell>
          <cell r="X1562" t="str">
            <v>N</v>
          </cell>
          <cell r="Y1562">
            <v>0</v>
          </cell>
          <cell r="Z1562">
            <v>0</v>
          </cell>
          <cell r="AA1562">
            <v>0</v>
          </cell>
          <cell r="AB1562">
            <v>115</v>
          </cell>
          <cell r="AC1562">
            <v>1000</v>
          </cell>
          <cell r="AD1562" t="str">
            <v>HB898</v>
          </cell>
          <cell r="AE1562" t="b">
            <v>0</v>
          </cell>
          <cell r="AG1562" t="str">
            <v/>
          </cell>
          <cell r="AH1562" t="str">
            <v>HB898</v>
          </cell>
        </row>
        <row r="1563">
          <cell r="B1563" t="str">
            <v>EW127</v>
          </cell>
          <cell r="C1563" t="str">
            <v>Edward</v>
          </cell>
          <cell r="D1563" t="str">
            <v>Whiting</v>
          </cell>
          <cell r="E1563" t="str">
            <v>SMU</v>
          </cell>
          <cell r="F1563" t="str">
            <v>SMU</v>
          </cell>
          <cell r="G1563" t="str">
            <v>Male</v>
          </cell>
          <cell r="H1563" t="str">
            <v>N</v>
          </cell>
          <cell r="I1563" t="str">
            <v>Student</v>
          </cell>
          <cell r="J1563">
            <v>0</v>
          </cell>
          <cell r="K1563" t="str">
            <v/>
          </cell>
          <cell r="L1563" t="str">
            <v>N</v>
          </cell>
          <cell r="M1563">
            <v>4</v>
          </cell>
          <cell r="N1563">
            <v>34.51</v>
          </cell>
          <cell r="O1563">
            <v>197</v>
          </cell>
          <cell r="P1563">
            <v>0</v>
          </cell>
          <cell r="Q1563" t="str">
            <v/>
          </cell>
          <cell r="R1563" t="str">
            <v>N</v>
          </cell>
          <cell r="S1563">
            <v>0</v>
          </cell>
          <cell r="T1563" t="str">
            <v/>
          </cell>
          <cell r="U1563" t="str">
            <v>N</v>
          </cell>
          <cell r="V1563">
            <v>0</v>
          </cell>
          <cell r="W1563" t="str">
            <v/>
          </cell>
          <cell r="X1563" t="str">
            <v>N</v>
          </cell>
          <cell r="Y1563">
            <v>1</v>
          </cell>
          <cell r="Z1563">
            <v>197</v>
          </cell>
          <cell r="AA1563">
            <v>197</v>
          </cell>
          <cell r="AB1563">
            <v>52</v>
          </cell>
          <cell r="AC1563">
            <v>52</v>
          </cell>
          <cell r="AD1563" t="str">
            <v>EW127</v>
          </cell>
          <cell r="AE1563" t="b">
            <v>0</v>
          </cell>
          <cell r="AG1563" t="str">
            <v/>
          </cell>
          <cell r="AH1563" t="str">
            <v>EW127</v>
          </cell>
        </row>
        <row r="1564">
          <cell r="B1564" t="str">
            <v>KS242</v>
          </cell>
          <cell r="C1564" t="str">
            <v>Katie</v>
          </cell>
          <cell r="D1564" t="str">
            <v>Simister</v>
          </cell>
          <cell r="E1564" t="str">
            <v>Imperial</v>
          </cell>
          <cell r="F1564" t="str">
            <v>Imperial</v>
          </cell>
          <cell r="G1564" t="str">
            <v>Female</v>
          </cell>
          <cell r="H1564" t="str">
            <v>N</v>
          </cell>
          <cell r="I1564" t="str">
            <v>Student</v>
          </cell>
          <cell r="J1564">
            <v>0</v>
          </cell>
          <cell r="K1564" t="str">
            <v/>
          </cell>
          <cell r="L1564" t="str">
            <v>N</v>
          </cell>
          <cell r="M1564">
            <v>20</v>
          </cell>
          <cell r="N1564">
            <v>20.46</v>
          </cell>
          <cell r="O1564">
            <v>181</v>
          </cell>
          <cell r="P1564">
            <v>11</v>
          </cell>
          <cell r="Q1564">
            <v>23.57</v>
          </cell>
          <cell r="R1564">
            <v>190</v>
          </cell>
          <cell r="S1564">
            <v>0</v>
          </cell>
          <cell r="T1564" t="str">
            <v/>
          </cell>
          <cell r="U1564" t="str">
            <v>N</v>
          </cell>
          <cell r="V1564">
            <v>0</v>
          </cell>
          <cell r="W1564" t="str">
            <v/>
          </cell>
          <cell r="X1564" t="str">
            <v>N</v>
          </cell>
          <cell r="Y1564">
            <v>2</v>
          </cell>
          <cell r="Z1564">
            <v>181</v>
          </cell>
          <cell r="AA1564" t="b">
            <v>0</v>
          </cell>
          <cell r="AB1564" t="str">
            <v/>
          </cell>
          <cell r="AC1564" t="str">
            <v/>
          </cell>
          <cell r="AD1564" t="str">
            <v>KS242</v>
          </cell>
          <cell r="AE1564">
            <v>371</v>
          </cell>
          <cell r="AG1564">
            <v>13</v>
          </cell>
          <cell r="AH1564" t="str">
            <v>KS242</v>
          </cell>
        </row>
        <row r="1565">
          <cell r="B1565" t="str">
            <v>HW394</v>
          </cell>
          <cell r="C1565" t="str">
            <v>Hugh</v>
          </cell>
          <cell r="D1565" t="str">
            <v>Williams</v>
          </cell>
          <cell r="E1565" t="str">
            <v>UCL</v>
          </cell>
          <cell r="F1565" t="str">
            <v>UCL</v>
          </cell>
          <cell r="G1565" t="str">
            <v>Male</v>
          </cell>
          <cell r="H1565" t="str">
            <v>N</v>
          </cell>
          <cell r="I1565" t="str">
            <v>Student</v>
          </cell>
          <cell r="J1565">
            <v>0</v>
          </cell>
          <cell r="K1565" t="str">
            <v/>
          </cell>
          <cell r="L1565" t="str">
            <v>N</v>
          </cell>
          <cell r="M1565">
            <v>0</v>
          </cell>
          <cell r="N1565" t="str">
            <v/>
          </cell>
          <cell r="O1565" t="str">
            <v>N</v>
          </cell>
          <cell r="P1565">
            <v>0</v>
          </cell>
          <cell r="Q1565" t="str">
            <v/>
          </cell>
          <cell r="R1565" t="str">
            <v>N</v>
          </cell>
          <cell r="S1565">
            <v>0</v>
          </cell>
          <cell r="T1565" t="str">
            <v/>
          </cell>
          <cell r="U1565" t="str">
            <v>N</v>
          </cell>
          <cell r="V1565">
            <v>0</v>
          </cell>
          <cell r="W1565" t="str">
            <v/>
          </cell>
          <cell r="X1565" t="str">
            <v>N</v>
          </cell>
          <cell r="Y1565">
            <v>0</v>
          </cell>
          <cell r="Z1565">
            <v>0</v>
          </cell>
          <cell r="AA1565">
            <v>0</v>
          </cell>
          <cell r="AB1565">
            <v>115</v>
          </cell>
          <cell r="AC1565">
            <v>1001</v>
          </cell>
          <cell r="AD1565" t="str">
            <v>HW394</v>
          </cell>
          <cell r="AE1565" t="b">
            <v>0</v>
          </cell>
          <cell r="AG1565" t="str">
            <v/>
          </cell>
          <cell r="AH1565" t="str">
            <v>HW394</v>
          </cell>
        </row>
        <row r="1566">
          <cell r="B1566" t="str">
            <v>CH292</v>
          </cell>
          <cell r="C1566" t="str">
            <v>Calum</v>
          </cell>
          <cell r="D1566" t="str">
            <v>Harrington-Vogt</v>
          </cell>
          <cell r="E1566" t="str">
            <v>St Georges</v>
          </cell>
          <cell r="F1566" t="str">
            <v>St George's</v>
          </cell>
          <cell r="G1566" t="str">
            <v>Male</v>
          </cell>
          <cell r="H1566" t="str">
            <v>Y</v>
          </cell>
          <cell r="I1566" t="str">
            <v>Student</v>
          </cell>
          <cell r="J1566">
            <v>0</v>
          </cell>
          <cell r="K1566" t="str">
            <v/>
          </cell>
          <cell r="L1566" t="str">
            <v>N</v>
          </cell>
          <cell r="M1566">
            <v>0</v>
          </cell>
          <cell r="N1566" t="str">
            <v/>
          </cell>
          <cell r="O1566" t="str">
            <v>N</v>
          </cell>
          <cell r="P1566">
            <v>0</v>
          </cell>
          <cell r="Q1566" t="str">
            <v/>
          </cell>
          <cell r="R1566" t="str">
            <v>N</v>
          </cell>
          <cell r="S1566">
            <v>0</v>
          </cell>
          <cell r="T1566" t="str">
            <v/>
          </cell>
          <cell r="U1566" t="str">
            <v>N</v>
          </cell>
          <cell r="V1566">
            <v>0</v>
          </cell>
          <cell r="W1566" t="str">
            <v/>
          </cell>
          <cell r="X1566" t="str">
            <v>N</v>
          </cell>
          <cell r="Y1566">
            <v>0</v>
          </cell>
          <cell r="Z1566">
            <v>0</v>
          </cell>
          <cell r="AA1566">
            <v>0</v>
          </cell>
          <cell r="AB1566">
            <v>115</v>
          </cell>
          <cell r="AC1566">
            <v>1002</v>
          </cell>
          <cell r="AD1566" t="str">
            <v>CH292</v>
          </cell>
          <cell r="AE1566" t="b">
            <v>0</v>
          </cell>
          <cell r="AG1566" t="str">
            <v/>
          </cell>
          <cell r="AH1566" t="str">
            <v>CH292</v>
          </cell>
        </row>
        <row r="1567">
          <cell r="B1567" t="str">
            <v>IE777</v>
          </cell>
          <cell r="C1567" t="str">
            <v>Isobel</v>
          </cell>
          <cell r="D1567" t="str">
            <v>Elliott</v>
          </cell>
          <cell r="E1567" t="str">
            <v>Imperial</v>
          </cell>
          <cell r="F1567" t="str">
            <v>Imperial</v>
          </cell>
          <cell r="G1567" t="str">
            <v>Female</v>
          </cell>
          <cell r="H1567" t="str">
            <v>N</v>
          </cell>
          <cell r="I1567" t="str">
            <v>Student</v>
          </cell>
          <cell r="J1567">
            <v>0</v>
          </cell>
          <cell r="K1567" t="str">
            <v/>
          </cell>
          <cell r="L1567" t="str">
            <v>N</v>
          </cell>
          <cell r="M1567">
            <v>0</v>
          </cell>
          <cell r="N1567" t="str">
            <v/>
          </cell>
          <cell r="O1567" t="str">
            <v>N</v>
          </cell>
          <cell r="P1567">
            <v>0</v>
          </cell>
          <cell r="Q1567" t="str">
            <v/>
          </cell>
          <cell r="R1567" t="str">
            <v>N</v>
          </cell>
          <cell r="S1567">
            <v>0</v>
          </cell>
          <cell r="T1567" t="str">
            <v/>
          </cell>
          <cell r="U1567" t="str">
            <v>N</v>
          </cell>
          <cell r="V1567">
            <v>0</v>
          </cell>
          <cell r="W1567" t="str">
            <v/>
          </cell>
          <cell r="X1567" t="str">
            <v>N</v>
          </cell>
          <cell r="Y1567">
            <v>0</v>
          </cell>
          <cell r="Z1567">
            <v>0</v>
          </cell>
          <cell r="AA1567" t="b">
            <v>0</v>
          </cell>
          <cell r="AB1567" t="str">
            <v/>
          </cell>
          <cell r="AC1567" t="str">
            <v/>
          </cell>
          <cell r="AD1567" t="str">
            <v>IE777</v>
          </cell>
          <cell r="AE1567">
            <v>0</v>
          </cell>
          <cell r="AG1567">
            <v>760</v>
          </cell>
          <cell r="AH1567" t="str">
            <v>IE777</v>
          </cell>
        </row>
        <row r="1568">
          <cell r="B1568" t="str">
            <v>SS984</v>
          </cell>
          <cell r="C1568" t="str">
            <v>Sophie</v>
          </cell>
          <cell r="D1568" t="str">
            <v>Smith</v>
          </cell>
          <cell r="E1568" t="str">
            <v>Imperial</v>
          </cell>
          <cell r="F1568" t="str">
            <v>Imperial</v>
          </cell>
          <cell r="G1568" t="str">
            <v>Female</v>
          </cell>
          <cell r="H1568" t="str">
            <v>N</v>
          </cell>
          <cell r="I1568" t="str">
            <v>Student</v>
          </cell>
          <cell r="J1568">
            <v>0</v>
          </cell>
          <cell r="K1568" t="str">
            <v/>
          </cell>
          <cell r="L1568" t="str">
            <v>N</v>
          </cell>
          <cell r="M1568">
            <v>0</v>
          </cell>
          <cell r="N1568" t="str">
            <v/>
          </cell>
          <cell r="O1568" t="str">
            <v>N</v>
          </cell>
          <cell r="P1568">
            <v>0</v>
          </cell>
          <cell r="Q1568" t="str">
            <v/>
          </cell>
          <cell r="R1568" t="str">
            <v>N</v>
          </cell>
          <cell r="S1568">
            <v>0</v>
          </cell>
          <cell r="T1568" t="str">
            <v/>
          </cell>
          <cell r="U1568" t="str">
            <v>N</v>
          </cell>
          <cell r="V1568">
            <v>0</v>
          </cell>
          <cell r="W1568" t="str">
            <v/>
          </cell>
          <cell r="X1568" t="str">
            <v>N</v>
          </cell>
          <cell r="Y1568">
            <v>0</v>
          </cell>
          <cell r="Z1568">
            <v>0</v>
          </cell>
          <cell r="AA1568" t="b">
            <v>0</v>
          </cell>
          <cell r="AB1568" t="str">
            <v/>
          </cell>
          <cell r="AC1568" t="str">
            <v/>
          </cell>
          <cell r="AD1568" t="str">
            <v>SS984</v>
          </cell>
          <cell r="AE1568">
            <v>0</v>
          </cell>
          <cell r="AG1568">
            <v>761</v>
          </cell>
          <cell r="AH1568" t="str">
            <v>SS984</v>
          </cell>
        </row>
        <row r="1569">
          <cell r="B1569" t="str">
            <v>MH128</v>
          </cell>
          <cell r="C1569" t="str">
            <v>Madelyn</v>
          </cell>
          <cell r="D1569" t="str">
            <v>Huston</v>
          </cell>
          <cell r="E1569" t="str">
            <v>UCL</v>
          </cell>
          <cell r="F1569" t="str">
            <v>UCL</v>
          </cell>
          <cell r="G1569" t="str">
            <v>Female</v>
          </cell>
          <cell r="H1569" t="str">
            <v>N</v>
          </cell>
          <cell r="I1569" t="str">
            <v>Student</v>
          </cell>
          <cell r="J1569">
            <v>0</v>
          </cell>
          <cell r="K1569" t="str">
            <v/>
          </cell>
          <cell r="L1569" t="str">
            <v>N</v>
          </cell>
          <cell r="M1569">
            <v>0</v>
          </cell>
          <cell r="N1569" t="str">
            <v/>
          </cell>
          <cell r="O1569" t="str">
            <v>N</v>
          </cell>
          <cell r="P1569">
            <v>0</v>
          </cell>
          <cell r="Q1569" t="str">
            <v/>
          </cell>
          <cell r="R1569" t="str">
            <v>N</v>
          </cell>
          <cell r="S1569">
            <v>0</v>
          </cell>
          <cell r="T1569" t="str">
            <v/>
          </cell>
          <cell r="U1569" t="str">
            <v>N</v>
          </cell>
          <cell r="V1569">
            <v>0</v>
          </cell>
          <cell r="W1569" t="str">
            <v/>
          </cell>
          <cell r="X1569" t="str">
            <v>N</v>
          </cell>
          <cell r="Y1569">
            <v>0</v>
          </cell>
          <cell r="Z1569">
            <v>0</v>
          </cell>
          <cell r="AA1569" t="b">
            <v>0</v>
          </cell>
          <cell r="AB1569" t="str">
            <v/>
          </cell>
          <cell r="AC1569" t="str">
            <v/>
          </cell>
          <cell r="AD1569" t="str">
            <v>MH128</v>
          </cell>
          <cell r="AE1569">
            <v>0</v>
          </cell>
          <cell r="AG1569">
            <v>762</v>
          </cell>
          <cell r="AH1569" t="str">
            <v>MH128</v>
          </cell>
        </row>
        <row r="1570">
          <cell r="B1570" t="str">
            <v>SB745</v>
          </cell>
          <cell r="C1570" t="str">
            <v>Sebastian</v>
          </cell>
          <cell r="D1570" t="str">
            <v>Bielski</v>
          </cell>
          <cell r="E1570" t="str">
            <v>UCL</v>
          </cell>
          <cell r="F1570" t="str">
            <v>UCL</v>
          </cell>
          <cell r="G1570" t="str">
            <v>Male</v>
          </cell>
          <cell r="H1570" t="str">
            <v>N</v>
          </cell>
          <cell r="I1570" t="str">
            <v>Student</v>
          </cell>
          <cell r="J1570">
            <v>0</v>
          </cell>
          <cell r="K1570" t="str">
            <v/>
          </cell>
          <cell r="L1570" t="str">
            <v>N</v>
          </cell>
          <cell r="M1570">
            <v>0</v>
          </cell>
          <cell r="N1570" t="str">
            <v/>
          </cell>
          <cell r="O1570" t="str">
            <v>N</v>
          </cell>
          <cell r="P1570">
            <v>0</v>
          </cell>
          <cell r="Q1570" t="str">
            <v/>
          </cell>
          <cell r="R1570" t="str">
            <v>N</v>
          </cell>
          <cell r="S1570">
            <v>0</v>
          </cell>
          <cell r="T1570" t="str">
            <v/>
          </cell>
          <cell r="U1570" t="str">
            <v>N</v>
          </cell>
          <cell r="V1570">
            <v>0</v>
          </cell>
          <cell r="W1570" t="str">
            <v/>
          </cell>
          <cell r="X1570" t="str">
            <v>N</v>
          </cell>
          <cell r="Y1570">
            <v>0</v>
          </cell>
          <cell r="Z1570">
            <v>0</v>
          </cell>
          <cell r="AA1570">
            <v>0</v>
          </cell>
          <cell r="AB1570">
            <v>115</v>
          </cell>
          <cell r="AC1570">
            <v>1003</v>
          </cell>
          <cell r="AD1570" t="str">
            <v>SB745</v>
          </cell>
          <cell r="AE1570" t="b">
            <v>0</v>
          </cell>
          <cell r="AG1570" t="str">
            <v/>
          </cell>
          <cell r="AH1570" t="str">
            <v>SB745</v>
          </cell>
        </row>
        <row r="1571">
          <cell r="B1571" t="str">
            <v>WW989</v>
          </cell>
          <cell r="C1571" t="str">
            <v>Wilf</v>
          </cell>
          <cell r="D1571" t="str">
            <v>Whitehouse</v>
          </cell>
          <cell r="E1571" t="str">
            <v>RVC</v>
          </cell>
          <cell r="F1571" t="str">
            <v>RVC</v>
          </cell>
          <cell r="G1571" t="str">
            <v>Male</v>
          </cell>
          <cell r="H1571" t="str">
            <v>Y</v>
          </cell>
          <cell r="I1571" t="str">
            <v>Student</v>
          </cell>
          <cell r="J1571">
            <v>0</v>
          </cell>
          <cell r="K1571" t="str">
            <v/>
          </cell>
          <cell r="L1571" t="str">
            <v>N</v>
          </cell>
          <cell r="M1571">
            <v>0</v>
          </cell>
          <cell r="N1571" t="str">
            <v/>
          </cell>
          <cell r="O1571" t="str">
            <v>N</v>
          </cell>
          <cell r="P1571">
            <v>0</v>
          </cell>
          <cell r="Q1571" t="str">
            <v/>
          </cell>
          <cell r="R1571" t="str">
            <v>N</v>
          </cell>
          <cell r="S1571">
            <v>0</v>
          </cell>
          <cell r="T1571" t="str">
            <v/>
          </cell>
          <cell r="U1571" t="str">
            <v>N</v>
          </cell>
          <cell r="V1571">
            <v>0</v>
          </cell>
          <cell r="W1571" t="str">
            <v/>
          </cell>
          <cell r="X1571" t="str">
            <v>N</v>
          </cell>
          <cell r="Y1571">
            <v>0</v>
          </cell>
          <cell r="Z1571">
            <v>0</v>
          </cell>
          <cell r="AA1571">
            <v>0</v>
          </cell>
          <cell r="AB1571">
            <v>115</v>
          </cell>
          <cell r="AC1571">
            <v>1004</v>
          </cell>
          <cell r="AD1571" t="str">
            <v>WW989</v>
          </cell>
          <cell r="AE1571" t="b">
            <v>0</v>
          </cell>
          <cell r="AG1571" t="str">
            <v/>
          </cell>
          <cell r="AH1571" t="str">
            <v>WW989</v>
          </cell>
        </row>
        <row r="1572">
          <cell r="B1572" t="str">
            <v>GH607</v>
          </cell>
          <cell r="C1572" t="str">
            <v>George</v>
          </cell>
          <cell r="D1572" t="str">
            <v>Hallwood</v>
          </cell>
          <cell r="E1572" t="str">
            <v>Imperial</v>
          </cell>
          <cell r="F1572" t="str">
            <v>Imperial</v>
          </cell>
          <cell r="G1572" t="str">
            <v>Male</v>
          </cell>
          <cell r="H1572" t="str">
            <v>N</v>
          </cell>
          <cell r="I1572" t="str">
            <v>Student</v>
          </cell>
          <cell r="J1572">
            <v>0</v>
          </cell>
          <cell r="K1572" t="str">
            <v/>
          </cell>
          <cell r="L1572" t="str">
            <v>N</v>
          </cell>
          <cell r="M1572">
            <v>0</v>
          </cell>
          <cell r="N1572" t="str">
            <v/>
          </cell>
          <cell r="O1572" t="str">
            <v>N</v>
          </cell>
          <cell r="P1572">
            <v>0</v>
          </cell>
          <cell r="Q1572" t="str">
            <v/>
          </cell>
          <cell r="R1572" t="str">
            <v>N</v>
          </cell>
          <cell r="S1572">
            <v>0</v>
          </cell>
          <cell r="T1572" t="str">
            <v/>
          </cell>
          <cell r="U1572" t="str">
            <v>N</v>
          </cell>
          <cell r="V1572">
            <v>0</v>
          </cell>
          <cell r="W1572" t="str">
            <v/>
          </cell>
          <cell r="X1572" t="str">
            <v>N</v>
          </cell>
          <cell r="Y1572">
            <v>0</v>
          </cell>
          <cell r="Z1572">
            <v>0</v>
          </cell>
          <cell r="AA1572">
            <v>0</v>
          </cell>
          <cell r="AB1572">
            <v>115</v>
          </cell>
          <cell r="AC1572">
            <v>1005</v>
          </cell>
          <cell r="AD1572" t="str">
            <v>GH607</v>
          </cell>
          <cell r="AE1572" t="b">
            <v>0</v>
          </cell>
          <cell r="AG1572" t="str">
            <v/>
          </cell>
          <cell r="AH1572" t="str">
            <v>GH607</v>
          </cell>
        </row>
        <row r="1573">
          <cell r="B1573" t="str">
            <v>PS639</v>
          </cell>
          <cell r="C1573" t="str">
            <v>Parth</v>
          </cell>
          <cell r="D1573" t="str">
            <v>Sharma</v>
          </cell>
          <cell r="E1573" t="str">
            <v>LSE</v>
          </cell>
          <cell r="F1573" t="str">
            <v>LSE</v>
          </cell>
          <cell r="G1573" t="str">
            <v>Male</v>
          </cell>
          <cell r="H1573" t="str">
            <v>N</v>
          </cell>
          <cell r="I1573" t="str">
            <v>Student</v>
          </cell>
          <cell r="J1573">
            <v>0</v>
          </cell>
          <cell r="K1573" t="str">
            <v/>
          </cell>
          <cell r="L1573" t="str">
            <v>N</v>
          </cell>
          <cell r="M1573">
            <v>0</v>
          </cell>
          <cell r="N1573" t="str">
            <v/>
          </cell>
          <cell r="O1573" t="str">
            <v>N</v>
          </cell>
          <cell r="P1573">
            <v>0</v>
          </cell>
          <cell r="Q1573" t="str">
            <v/>
          </cell>
          <cell r="R1573" t="str">
            <v>N</v>
          </cell>
          <cell r="S1573">
            <v>0</v>
          </cell>
          <cell r="T1573" t="str">
            <v/>
          </cell>
          <cell r="U1573" t="str">
            <v>N</v>
          </cell>
          <cell r="V1573">
            <v>0</v>
          </cell>
          <cell r="W1573" t="str">
            <v/>
          </cell>
          <cell r="X1573" t="str">
            <v>N</v>
          </cell>
          <cell r="Y1573">
            <v>0</v>
          </cell>
          <cell r="Z1573">
            <v>0</v>
          </cell>
          <cell r="AA1573">
            <v>0</v>
          </cell>
          <cell r="AB1573">
            <v>115</v>
          </cell>
          <cell r="AC1573">
            <v>1006</v>
          </cell>
          <cell r="AD1573" t="str">
            <v>PS639</v>
          </cell>
          <cell r="AE1573" t="b">
            <v>0</v>
          </cell>
          <cell r="AG1573" t="str">
            <v/>
          </cell>
          <cell r="AH1573" t="str">
            <v>PS639</v>
          </cell>
        </row>
        <row r="1574">
          <cell r="B1574" t="str">
            <v>LA849</v>
          </cell>
          <cell r="C1574" t="str">
            <v>Lea</v>
          </cell>
          <cell r="D1574" t="str">
            <v>Adamson</v>
          </cell>
          <cell r="E1574" t="str">
            <v>Imperial</v>
          </cell>
          <cell r="F1574" t="str">
            <v>Imperial</v>
          </cell>
          <cell r="G1574" t="str">
            <v>Female</v>
          </cell>
          <cell r="H1574" t="str">
            <v>N</v>
          </cell>
          <cell r="I1574" t="str">
            <v>Student</v>
          </cell>
          <cell r="J1574">
            <v>0</v>
          </cell>
          <cell r="K1574" t="str">
            <v/>
          </cell>
          <cell r="L1574" t="str">
            <v>N</v>
          </cell>
          <cell r="M1574">
            <v>0</v>
          </cell>
          <cell r="N1574" t="str">
            <v/>
          </cell>
          <cell r="O1574" t="str">
            <v>N</v>
          </cell>
          <cell r="P1574">
            <v>0</v>
          </cell>
          <cell r="Q1574" t="str">
            <v/>
          </cell>
          <cell r="R1574" t="str">
            <v>N</v>
          </cell>
          <cell r="S1574">
            <v>0</v>
          </cell>
          <cell r="T1574" t="str">
            <v/>
          </cell>
          <cell r="U1574" t="str">
            <v>N</v>
          </cell>
          <cell r="V1574">
            <v>0</v>
          </cell>
          <cell r="W1574" t="str">
            <v/>
          </cell>
          <cell r="X1574" t="str">
            <v>N</v>
          </cell>
          <cell r="Y1574">
            <v>0</v>
          </cell>
          <cell r="Z1574">
            <v>0</v>
          </cell>
          <cell r="AA1574" t="b">
            <v>0</v>
          </cell>
          <cell r="AB1574" t="str">
            <v/>
          </cell>
          <cell r="AC1574" t="str">
            <v/>
          </cell>
          <cell r="AD1574" t="str">
            <v>LA849</v>
          </cell>
          <cell r="AE1574">
            <v>0</v>
          </cell>
          <cell r="AG1574">
            <v>763</v>
          </cell>
          <cell r="AH1574" t="str">
            <v>LA849</v>
          </cell>
        </row>
        <row r="1575">
          <cell r="B1575" t="str">
            <v>JW479</v>
          </cell>
          <cell r="C1575" t="str">
            <v>Joe</v>
          </cell>
          <cell r="D1575" t="str">
            <v>Wane</v>
          </cell>
          <cell r="E1575" t="str">
            <v>SMU</v>
          </cell>
          <cell r="F1575" t="str">
            <v>SMU</v>
          </cell>
          <cell r="G1575" t="str">
            <v>Male</v>
          </cell>
          <cell r="H1575" t="str">
            <v>N</v>
          </cell>
          <cell r="I1575" t="str">
            <v>Student</v>
          </cell>
          <cell r="J1575">
            <v>0</v>
          </cell>
          <cell r="K1575" t="str">
            <v/>
          </cell>
          <cell r="L1575" t="str">
            <v>N</v>
          </cell>
          <cell r="M1575">
            <v>0</v>
          </cell>
          <cell r="N1575" t="str">
            <v/>
          </cell>
          <cell r="O1575" t="str">
            <v>N</v>
          </cell>
          <cell r="P1575">
            <v>0</v>
          </cell>
          <cell r="Q1575" t="str">
            <v/>
          </cell>
          <cell r="R1575" t="str">
            <v>N</v>
          </cell>
          <cell r="S1575">
            <v>0</v>
          </cell>
          <cell r="T1575" t="str">
            <v/>
          </cell>
          <cell r="U1575" t="str">
            <v>N</v>
          </cell>
          <cell r="V1575">
            <v>0</v>
          </cell>
          <cell r="W1575" t="str">
            <v/>
          </cell>
          <cell r="X1575" t="str">
            <v>N</v>
          </cell>
          <cell r="Y1575">
            <v>0</v>
          </cell>
          <cell r="Z1575">
            <v>0</v>
          </cell>
          <cell r="AA1575">
            <v>0</v>
          </cell>
          <cell r="AB1575">
            <v>115</v>
          </cell>
          <cell r="AC1575">
            <v>1007</v>
          </cell>
          <cell r="AD1575" t="str">
            <v>JW479</v>
          </cell>
          <cell r="AE1575" t="b">
            <v>0</v>
          </cell>
          <cell r="AG1575" t="str">
            <v/>
          </cell>
          <cell r="AH1575" t="str">
            <v>JW479</v>
          </cell>
        </row>
        <row r="1576">
          <cell r="B1576" t="str">
            <v>KL102</v>
          </cell>
          <cell r="C1576" t="str">
            <v>Katharine</v>
          </cell>
          <cell r="D1576" t="str">
            <v>Lungley</v>
          </cell>
          <cell r="E1576" t="str">
            <v>UCL</v>
          </cell>
          <cell r="F1576" t="str">
            <v>UCL</v>
          </cell>
          <cell r="G1576" t="str">
            <v>Female</v>
          </cell>
          <cell r="H1576" t="str">
            <v>N</v>
          </cell>
          <cell r="I1576" t="str">
            <v>Student</v>
          </cell>
          <cell r="J1576">
            <v>0</v>
          </cell>
          <cell r="K1576" t="str">
            <v/>
          </cell>
          <cell r="L1576" t="str">
            <v>N</v>
          </cell>
          <cell r="M1576">
            <v>0</v>
          </cell>
          <cell r="N1576" t="str">
            <v/>
          </cell>
          <cell r="O1576" t="str">
            <v>N</v>
          </cell>
          <cell r="P1576">
            <v>0</v>
          </cell>
          <cell r="Q1576" t="str">
            <v/>
          </cell>
          <cell r="R1576" t="str">
            <v>N</v>
          </cell>
          <cell r="S1576">
            <v>0</v>
          </cell>
          <cell r="T1576" t="str">
            <v/>
          </cell>
          <cell r="U1576" t="str">
            <v>N</v>
          </cell>
          <cell r="V1576">
            <v>0</v>
          </cell>
          <cell r="W1576" t="str">
            <v/>
          </cell>
          <cell r="X1576" t="str">
            <v>N</v>
          </cell>
          <cell r="Y1576">
            <v>0</v>
          </cell>
          <cell r="Z1576">
            <v>0</v>
          </cell>
          <cell r="AA1576" t="b">
            <v>0</v>
          </cell>
          <cell r="AB1576" t="str">
            <v/>
          </cell>
          <cell r="AC1576" t="str">
            <v/>
          </cell>
          <cell r="AD1576" t="str">
            <v>KL102</v>
          </cell>
          <cell r="AE1576">
            <v>0</v>
          </cell>
          <cell r="AG1576">
            <v>764</v>
          </cell>
          <cell r="AH1576" t="str">
            <v>KL102</v>
          </cell>
        </row>
        <row r="1577">
          <cell r="B1577" t="str">
            <v>SS316</v>
          </cell>
          <cell r="C1577" t="str">
            <v>Selina</v>
          </cell>
          <cell r="D1577" t="str">
            <v>Scott</v>
          </cell>
          <cell r="E1577" t="str">
            <v>SMU</v>
          </cell>
          <cell r="F1577" t="str">
            <v>SMU</v>
          </cell>
          <cell r="G1577" t="str">
            <v>Female</v>
          </cell>
          <cell r="H1577" t="str">
            <v>N</v>
          </cell>
          <cell r="I1577" t="str">
            <v>Student</v>
          </cell>
          <cell r="J1577">
            <v>0</v>
          </cell>
          <cell r="K1577" t="str">
            <v/>
          </cell>
          <cell r="L1577" t="str">
            <v>N</v>
          </cell>
          <cell r="M1577">
            <v>0</v>
          </cell>
          <cell r="N1577" t="str">
            <v/>
          </cell>
          <cell r="O1577" t="str">
            <v>N</v>
          </cell>
          <cell r="P1577">
            <v>0</v>
          </cell>
          <cell r="Q1577" t="str">
            <v/>
          </cell>
          <cell r="R1577" t="str">
            <v>N</v>
          </cell>
          <cell r="S1577">
            <v>0</v>
          </cell>
          <cell r="T1577" t="str">
            <v/>
          </cell>
          <cell r="U1577" t="str">
            <v>N</v>
          </cell>
          <cell r="V1577">
            <v>0</v>
          </cell>
          <cell r="W1577" t="str">
            <v/>
          </cell>
          <cell r="X1577" t="str">
            <v>N</v>
          </cell>
          <cell r="Y1577">
            <v>0</v>
          </cell>
          <cell r="Z1577">
            <v>0</v>
          </cell>
          <cell r="AA1577" t="b">
            <v>0</v>
          </cell>
          <cell r="AB1577" t="str">
            <v/>
          </cell>
          <cell r="AC1577" t="str">
            <v/>
          </cell>
          <cell r="AD1577" t="str">
            <v>SS316</v>
          </cell>
          <cell r="AE1577">
            <v>0</v>
          </cell>
          <cell r="AG1577">
            <v>765</v>
          </cell>
          <cell r="AH1577" t="str">
            <v>SS316</v>
          </cell>
        </row>
        <row r="1578">
          <cell r="B1578" t="str">
            <v>CR786</v>
          </cell>
          <cell r="C1578" t="str">
            <v>Chirag</v>
          </cell>
          <cell r="D1578" t="str">
            <v>Rao</v>
          </cell>
          <cell r="E1578" t="str">
            <v>UCL</v>
          </cell>
          <cell r="F1578" t="str">
            <v>UCL</v>
          </cell>
          <cell r="G1578" t="str">
            <v>Male</v>
          </cell>
          <cell r="H1578" t="str">
            <v>N</v>
          </cell>
          <cell r="I1578" t="str">
            <v>Student</v>
          </cell>
          <cell r="J1578">
            <v>0</v>
          </cell>
          <cell r="K1578" t="str">
            <v/>
          </cell>
          <cell r="L1578" t="str">
            <v>N</v>
          </cell>
          <cell r="M1578">
            <v>0</v>
          </cell>
          <cell r="N1578" t="str">
            <v/>
          </cell>
          <cell r="O1578" t="str">
            <v>N</v>
          </cell>
          <cell r="P1578">
            <v>0</v>
          </cell>
          <cell r="Q1578" t="str">
            <v/>
          </cell>
          <cell r="R1578" t="str">
            <v>N</v>
          </cell>
          <cell r="S1578">
            <v>0</v>
          </cell>
          <cell r="T1578" t="str">
            <v/>
          </cell>
          <cell r="U1578" t="str">
            <v>N</v>
          </cell>
          <cell r="V1578">
            <v>0</v>
          </cell>
          <cell r="W1578" t="str">
            <v/>
          </cell>
          <cell r="X1578" t="str">
            <v>N</v>
          </cell>
          <cell r="Y1578">
            <v>0</v>
          </cell>
          <cell r="Z1578">
            <v>0</v>
          </cell>
          <cell r="AA1578">
            <v>0</v>
          </cell>
          <cell r="AB1578">
            <v>115</v>
          </cell>
          <cell r="AC1578">
            <v>1008</v>
          </cell>
          <cell r="AD1578" t="str">
            <v>CR786</v>
          </cell>
          <cell r="AE1578" t="b">
            <v>0</v>
          </cell>
          <cell r="AG1578" t="str">
            <v/>
          </cell>
          <cell r="AH1578" t="str">
            <v>CR786</v>
          </cell>
        </row>
        <row r="1579">
          <cell r="B1579" t="str">
            <v>RM294</v>
          </cell>
          <cell r="C1579" t="str">
            <v>Rory </v>
          </cell>
          <cell r="D1579" t="str">
            <v>Munday </v>
          </cell>
          <cell r="E1579" t="str">
            <v>UCL</v>
          </cell>
          <cell r="F1579" t="str">
            <v>UCL</v>
          </cell>
          <cell r="G1579" t="str">
            <v>Male</v>
          </cell>
          <cell r="H1579" t="str">
            <v>N</v>
          </cell>
          <cell r="I1579" t="str">
            <v>Student</v>
          </cell>
          <cell r="J1579">
            <v>0</v>
          </cell>
          <cell r="K1579" t="str">
            <v/>
          </cell>
          <cell r="L1579" t="str">
            <v>N</v>
          </cell>
          <cell r="M1579">
            <v>0</v>
          </cell>
          <cell r="N1579" t="str">
            <v/>
          </cell>
          <cell r="O1579" t="str">
            <v>N</v>
          </cell>
          <cell r="P1579">
            <v>0</v>
          </cell>
          <cell r="Q1579" t="str">
            <v/>
          </cell>
          <cell r="R1579" t="str">
            <v>N</v>
          </cell>
          <cell r="S1579">
            <v>0</v>
          </cell>
          <cell r="T1579" t="str">
            <v/>
          </cell>
          <cell r="U1579" t="str">
            <v>N</v>
          </cell>
          <cell r="V1579">
            <v>0</v>
          </cell>
          <cell r="W1579" t="str">
            <v/>
          </cell>
          <cell r="X1579" t="str">
            <v>N</v>
          </cell>
          <cell r="Y1579">
            <v>0</v>
          </cell>
          <cell r="Z1579">
            <v>0</v>
          </cell>
          <cell r="AA1579">
            <v>0</v>
          </cell>
          <cell r="AB1579">
            <v>115</v>
          </cell>
          <cell r="AC1579">
            <v>1009</v>
          </cell>
          <cell r="AD1579" t="str">
            <v>RM294</v>
          </cell>
          <cell r="AE1579" t="b">
            <v>0</v>
          </cell>
          <cell r="AG1579" t="str">
            <v/>
          </cell>
          <cell r="AH1579" t="str">
            <v>RM294</v>
          </cell>
        </row>
        <row r="1580">
          <cell r="B1580" t="str">
            <v>LF242</v>
          </cell>
          <cell r="C1580" t="str">
            <v>Luke</v>
          </cell>
          <cell r="D1580" t="str">
            <v>Farmer</v>
          </cell>
          <cell r="E1580" t="str">
            <v>LSE</v>
          </cell>
          <cell r="F1580" t="str">
            <v>LSE</v>
          </cell>
          <cell r="G1580" t="str">
            <v>Male</v>
          </cell>
          <cell r="H1580" t="str">
            <v>N</v>
          </cell>
          <cell r="I1580" t="str">
            <v>Student</v>
          </cell>
          <cell r="J1580">
            <v>0</v>
          </cell>
          <cell r="K1580" t="str">
            <v/>
          </cell>
          <cell r="L1580" t="str">
            <v>N</v>
          </cell>
          <cell r="M1580">
            <v>0</v>
          </cell>
          <cell r="N1580" t="str">
            <v/>
          </cell>
          <cell r="O1580" t="str">
            <v>N</v>
          </cell>
          <cell r="P1580">
            <v>0</v>
          </cell>
          <cell r="Q1580" t="str">
            <v/>
          </cell>
          <cell r="R1580" t="str">
            <v>N</v>
          </cell>
          <cell r="S1580">
            <v>0</v>
          </cell>
          <cell r="T1580" t="str">
            <v/>
          </cell>
          <cell r="U1580" t="str">
            <v>N</v>
          </cell>
          <cell r="V1580">
            <v>0</v>
          </cell>
          <cell r="W1580" t="str">
            <v/>
          </cell>
          <cell r="X1580" t="str">
            <v>N</v>
          </cell>
          <cell r="Y1580">
            <v>0</v>
          </cell>
          <cell r="Z1580">
            <v>0</v>
          </cell>
          <cell r="AA1580">
            <v>0</v>
          </cell>
          <cell r="AB1580">
            <v>115</v>
          </cell>
          <cell r="AC1580">
            <v>1010</v>
          </cell>
          <cell r="AD1580" t="str">
            <v>LF242</v>
          </cell>
          <cell r="AE1580" t="b">
            <v>0</v>
          </cell>
          <cell r="AG1580" t="str">
            <v/>
          </cell>
          <cell r="AH1580" t="str">
            <v>LF242</v>
          </cell>
        </row>
        <row r="1581">
          <cell r="B1581" t="str">
            <v>LP781</v>
          </cell>
          <cell r="C1581" t="str">
            <v>Lauren</v>
          </cell>
          <cell r="D1581" t="str">
            <v>Prisk</v>
          </cell>
          <cell r="E1581" t="str">
            <v>RVC</v>
          </cell>
          <cell r="F1581" t="str">
            <v>RVC</v>
          </cell>
          <cell r="G1581" t="str">
            <v>Female</v>
          </cell>
          <cell r="H1581" t="str">
            <v>Y</v>
          </cell>
          <cell r="I1581" t="str">
            <v>Student</v>
          </cell>
          <cell r="J1581">
            <v>0</v>
          </cell>
          <cell r="K1581" t="str">
            <v/>
          </cell>
          <cell r="L1581" t="str">
            <v>N</v>
          </cell>
          <cell r="M1581">
            <v>0</v>
          </cell>
          <cell r="N1581" t="str">
            <v/>
          </cell>
          <cell r="O1581" t="str">
            <v>N</v>
          </cell>
          <cell r="P1581">
            <v>0</v>
          </cell>
          <cell r="Q1581" t="str">
            <v/>
          </cell>
          <cell r="R1581" t="str">
            <v>N</v>
          </cell>
          <cell r="S1581">
            <v>0</v>
          </cell>
          <cell r="T1581" t="str">
            <v/>
          </cell>
          <cell r="U1581" t="str">
            <v>N</v>
          </cell>
          <cell r="V1581">
            <v>0</v>
          </cell>
          <cell r="W1581" t="str">
            <v/>
          </cell>
          <cell r="X1581" t="str">
            <v>N</v>
          </cell>
          <cell r="Y1581">
            <v>0</v>
          </cell>
          <cell r="Z1581">
            <v>0</v>
          </cell>
          <cell r="AA1581" t="b">
            <v>0</v>
          </cell>
          <cell r="AB1581" t="str">
            <v/>
          </cell>
          <cell r="AC1581" t="str">
            <v/>
          </cell>
          <cell r="AD1581" t="str">
            <v>LP781</v>
          </cell>
          <cell r="AE1581">
            <v>0</v>
          </cell>
          <cell r="AG1581">
            <v>766</v>
          </cell>
          <cell r="AH1581" t="str">
            <v>LP781</v>
          </cell>
        </row>
        <row r="1582">
          <cell r="B1582" t="str">
            <v>SL417</v>
          </cell>
          <cell r="C1582" t="str">
            <v>Sierra</v>
          </cell>
          <cell r="D1582" t="str">
            <v>Latshaw</v>
          </cell>
          <cell r="E1582" t="str">
            <v>RVC</v>
          </cell>
          <cell r="F1582" t="str">
            <v>RVC</v>
          </cell>
          <cell r="G1582" t="str">
            <v>Female</v>
          </cell>
          <cell r="H1582" t="str">
            <v>Y</v>
          </cell>
          <cell r="I1582" t="str">
            <v>Student</v>
          </cell>
          <cell r="J1582">
            <v>0</v>
          </cell>
          <cell r="K1582" t="str">
            <v/>
          </cell>
          <cell r="L1582" t="str">
            <v>N</v>
          </cell>
          <cell r="M1582">
            <v>0</v>
          </cell>
          <cell r="N1582" t="str">
            <v/>
          </cell>
          <cell r="O1582" t="str">
            <v>N</v>
          </cell>
          <cell r="P1582">
            <v>0</v>
          </cell>
          <cell r="Q1582" t="str">
            <v/>
          </cell>
          <cell r="R1582" t="str">
            <v>N</v>
          </cell>
          <cell r="S1582">
            <v>0</v>
          </cell>
          <cell r="T1582" t="str">
            <v/>
          </cell>
          <cell r="U1582" t="str">
            <v>N</v>
          </cell>
          <cell r="V1582">
            <v>0</v>
          </cell>
          <cell r="W1582" t="str">
            <v/>
          </cell>
          <cell r="X1582" t="str">
            <v>N</v>
          </cell>
          <cell r="Y1582">
            <v>0</v>
          </cell>
          <cell r="Z1582">
            <v>0</v>
          </cell>
          <cell r="AA1582" t="b">
            <v>0</v>
          </cell>
          <cell r="AB1582" t="str">
            <v/>
          </cell>
          <cell r="AC1582" t="str">
            <v/>
          </cell>
          <cell r="AD1582" t="str">
            <v>SL417</v>
          </cell>
          <cell r="AE1582">
            <v>0</v>
          </cell>
          <cell r="AG1582">
            <v>767</v>
          </cell>
          <cell r="AH1582" t="str">
            <v>SL417</v>
          </cell>
        </row>
        <row r="1583">
          <cell r="B1583" t="str">
            <v>CJ331</v>
          </cell>
          <cell r="C1583" t="str">
            <v>Caroline</v>
          </cell>
          <cell r="D1583" t="str">
            <v>Jennings</v>
          </cell>
          <cell r="E1583" t="str">
            <v>RVC</v>
          </cell>
          <cell r="F1583" t="str">
            <v>RVC</v>
          </cell>
          <cell r="G1583" t="str">
            <v>Female</v>
          </cell>
          <cell r="H1583" t="str">
            <v>Y</v>
          </cell>
          <cell r="I1583" t="str">
            <v>Student</v>
          </cell>
          <cell r="J1583">
            <v>0</v>
          </cell>
          <cell r="K1583" t="str">
            <v/>
          </cell>
          <cell r="L1583" t="str">
            <v>N</v>
          </cell>
          <cell r="M1583">
            <v>0</v>
          </cell>
          <cell r="N1583" t="str">
            <v/>
          </cell>
          <cell r="O1583" t="str">
            <v>N</v>
          </cell>
          <cell r="P1583">
            <v>0</v>
          </cell>
          <cell r="Q1583" t="str">
            <v/>
          </cell>
          <cell r="R1583" t="str">
            <v>N</v>
          </cell>
          <cell r="S1583">
            <v>0</v>
          </cell>
          <cell r="T1583" t="str">
            <v/>
          </cell>
          <cell r="U1583" t="str">
            <v>N</v>
          </cell>
          <cell r="V1583">
            <v>0</v>
          </cell>
          <cell r="W1583" t="str">
            <v/>
          </cell>
          <cell r="X1583" t="str">
            <v>N</v>
          </cell>
          <cell r="Y1583">
            <v>0</v>
          </cell>
          <cell r="Z1583">
            <v>0</v>
          </cell>
          <cell r="AA1583" t="b">
            <v>0</v>
          </cell>
          <cell r="AB1583" t="str">
            <v/>
          </cell>
          <cell r="AC1583" t="str">
            <v/>
          </cell>
          <cell r="AD1583" t="str">
            <v>CJ331</v>
          </cell>
          <cell r="AE1583">
            <v>0</v>
          </cell>
          <cell r="AG1583">
            <v>768</v>
          </cell>
          <cell r="AH1583" t="str">
            <v>CJ331</v>
          </cell>
        </row>
        <row r="1584">
          <cell r="B1584" t="str">
            <v>AL374</v>
          </cell>
          <cell r="C1584" t="str">
            <v>Amy</v>
          </cell>
          <cell r="D1584" t="str">
            <v>Leach</v>
          </cell>
          <cell r="E1584" t="str">
            <v>SMU</v>
          </cell>
          <cell r="F1584" t="str">
            <v>SMU</v>
          </cell>
          <cell r="G1584" t="str">
            <v>Female</v>
          </cell>
          <cell r="H1584" t="str">
            <v>N</v>
          </cell>
          <cell r="I1584" t="str">
            <v>Student</v>
          </cell>
          <cell r="J1584">
            <v>0</v>
          </cell>
          <cell r="K1584" t="str">
            <v/>
          </cell>
          <cell r="L1584" t="str">
            <v>N</v>
          </cell>
          <cell r="M1584">
            <v>0</v>
          </cell>
          <cell r="N1584" t="str">
            <v/>
          </cell>
          <cell r="O1584" t="str">
            <v>N</v>
          </cell>
          <cell r="P1584">
            <v>0</v>
          </cell>
          <cell r="Q1584" t="str">
            <v/>
          </cell>
          <cell r="R1584" t="str">
            <v>N</v>
          </cell>
          <cell r="S1584">
            <v>0</v>
          </cell>
          <cell r="T1584" t="str">
            <v/>
          </cell>
          <cell r="U1584" t="str">
            <v>N</v>
          </cell>
          <cell r="V1584">
            <v>0</v>
          </cell>
          <cell r="W1584" t="str">
            <v/>
          </cell>
          <cell r="X1584" t="str">
            <v>N</v>
          </cell>
          <cell r="Y1584">
            <v>0</v>
          </cell>
          <cell r="Z1584">
            <v>0</v>
          </cell>
          <cell r="AA1584" t="b">
            <v>0</v>
          </cell>
          <cell r="AB1584" t="str">
            <v/>
          </cell>
          <cell r="AC1584" t="str">
            <v/>
          </cell>
          <cell r="AD1584" t="str">
            <v>AL374</v>
          </cell>
          <cell r="AE1584">
            <v>0</v>
          </cell>
          <cell r="AG1584">
            <v>769</v>
          </cell>
          <cell r="AH1584" t="str">
            <v>AL374</v>
          </cell>
        </row>
        <row r="1585">
          <cell r="B1585" t="str">
            <v>ST927</v>
          </cell>
          <cell r="C1585" t="str">
            <v>Shing Yee</v>
          </cell>
          <cell r="D1585" t="str">
            <v>Tan</v>
          </cell>
          <cell r="E1585" t="str">
            <v>UCL</v>
          </cell>
          <cell r="F1585" t="str">
            <v>UCL</v>
          </cell>
          <cell r="G1585" t="str">
            <v>Female</v>
          </cell>
          <cell r="H1585" t="str">
            <v>N</v>
          </cell>
          <cell r="I1585" t="str">
            <v>Student</v>
          </cell>
          <cell r="J1585">
            <v>0</v>
          </cell>
          <cell r="K1585" t="str">
            <v/>
          </cell>
          <cell r="L1585" t="str">
            <v>N</v>
          </cell>
          <cell r="M1585">
            <v>0</v>
          </cell>
          <cell r="N1585" t="str">
            <v/>
          </cell>
          <cell r="O1585" t="str">
            <v>N</v>
          </cell>
          <cell r="P1585">
            <v>0</v>
          </cell>
          <cell r="Q1585" t="str">
            <v/>
          </cell>
          <cell r="R1585" t="str">
            <v>N</v>
          </cell>
          <cell r="S1585">
            <v>0</v>
          </cell>
          <cell r="T1585" t="str">
            <v/>
          </cell>
          <cell r="U1585" t="str">
            <v>N</v>
          </cell>
          <cell r="V1585">
            <v>0</v>
          </cell>
          <cell r="W1585" t="str">
            <v/>
          </cell>
          <cell r="X1585" t="str">
            <v>N</v>
          </cell>
          <cell r="Y1585">
            <v>0</v>
          </cell>
          <cell r="Z1585">
            <v>0</v>
          </cell>
          <cell r="AA1585" t="b">
            <v>0</v>
          </cell>
          <cell r="AB1585" t="str">
            <v/>
          </cell>
          <cell r="AC1585" t="str">
            <v/>
          </cell>
          <cell r="AD1585" t="str">
            <v>ST927</v>
          </cell>
          <cell r="AE1585">
            <v>0</v>
          </cell>
          <cell r="AG1585">
            <v>770</v>
          </cell>
          <cell r="AH1585" t="str">
            <v>ST927</v>
          </cell>
        </row>
        <row r="1586">
          <cell r="B1586" t="str">
            <v>AQ560</v>
          </cell>
          <cell r="C1586" t="str">
            <v>Alessandra</v>
          </cell>
          <cell r="D1586" t="str">
            <v>Quigley</v>
          </cell>
          <cell r="E1586" t="str">
            <v>UCL</v>
          </cell>
          <cell r="F1586" t="str">
            <v>UCL</v>
          </cell>
          <cell r="G1586" t="str">
            <v>Please Select</v>
          </cell>
          <cell r="H1586" t="str">
            <v>N</v>
          </cell>
          <cell r="I1586" t="str">
            <v>Student</v>
          </cell>
          <cell r="J1586">
            <v>0</v>
          </cell>
          <cell r="K1586" t="str">
            <v/>
          </cell>
          <cell r="L1586" t="str">
            <v>N</v>
          </cell>
          <cell r="M1586">
            <v>0</v>
          </cell>
          <cell r="N1586" t="str">
            <v/>
          </cell>
          <cell r="O1586" t="str">
            <v>N</v>
          </cell>
          <cell r="P1586">
            <v>0</v>
          </cell>
          <cell r="Q1586" t="str">
            <v/>
          </cell>
          <cell r="R1586" t="str">
            <v>N</v>
          </cell>
          <cell r="S1586">
            <v>0</v>
          </cell>
          <cell r="T1586" t="str">
            <v/>
          </cell>
          <cell r="U1586" t="str">
            <v>N</v>
          </cell>
          <cell r="V1586">
            <v>0</v>
          </cell>
          <cell r="W1586" t="str">
            <v/>
          </cell>
          <cell r="X1586" t="str">
            <v>N</v>
          </cell>
          <cell r="Y1586">
            <v>0</v>
          </cell>
          <cell r="Z1586">
            <v>0</v>
          </cell>
          <cell r="AA1586" t="b">
            <v>0</v>
          </cell>
          <cell r="AB1586" t="str">
            <v/>
          </cell>
          <cell r="AC1586" t="str">
            <v/>
          </cell>
          <cell r="AD1586" t="str">
            <v>AQ560</v>
          </cell>
          <cell r="AE1586" t="b">
            <v>0</v>
          </cell>
          <cell r="AG1586" t="str">
            <v/>
          </cell>
          <cell r="AH1586" t="str">
            <v>AQ560</v>
          </cell>
        </row>
        <row r="1587">
          <cell r="B1587" t="str">
            <v>SA247</v>
          </cell>
          <cell r="C1587" t="str">
            <v>Salihen</v>
          </cell>
          <cell r="D1587" t="str">
            <v>Azmi</v>
          </cell>
          <cell r="E1587" t="str">
            <v>UCL</v>
          </cell>
          <cell r="F1587" t="str">
            <v>UCL</v>
          </cell>
          <cell r="G1587" t="str">
            <v>Male</v>
          </cell>
          <cell r="H1587" t="str">
            <v>N</v>
          </cell>
          <cell r="I1587" t="str">
            <v>Student</v>
          </cell>
          <cell r="J1587">
            <v>0</v>
          </cell>
          <cell r="K1587" t="str">
            <v/>
          </cell>
          <cell r="L1587" t="str">
            <v>N</v>
          </cell>
          <cell r="M1587">
            <v>0</v>
          </cell>
          <cell r="N1587" t="str">
            <v/>
          </cell>
          <cell r="O1587" t="str">
            <v>N</v>
          </cell>
          <cell r="P1587">
            <v>0</v>
          </cell>
          <cell r="Q1587" t="str">
            <v/>
          </cell>
          <cell r="R1587" t="str">
            <v>N</v>
          </cell>
          <cell r="S1587">
            <v>0</v>
          </cell>
          <cell r="T1587" t="str">
            <v/>
          </cell>
          <cell r="U1587" t="str">
            <v>N</v>
          </cell>
          <cell r="V1587">
            <v>0</v>
          </cell>
          <cell r="W1587" t="str">
            <v/>
          </cell>
          <cell r="X1587" t="str">
            <v>N</v>
          </cell>
          <cell r="Y1587">
            <v>0</v>
          </cell>
          <cell r="Z1587">
            <v>0</v>
          </cell>
          <cell r="AA1587">
            <v>0</v>
          </cell>
          <cell r="AB1587">
            <v>115</v>
          </cell>
          <cell r="AC1587">
            <v>1011</v>
          </cell>
          <cell r="AD1587" t="str">
            <v>SA247</v>
          </cell>
          <cell r="AE1587" t="b">
            <v>0</v>
          </cell>
          <cell r="AG1587" t="str">
            <v/>
          </cell>
          <cell r="AH1587" t="str">
            <v>SA247</v>
          </cell>
        </row>
        <row r="1588">
          <cell r="B1588" t="str">
            <v>HC754</v>
          </cell>
          <cell r="C1588" t="str">
            <v>Han</v>
          </cell>
          <cell r="D1588" t="str">
            <v>Cai</v>
          </cell>
          <cell r="E1588" t="str">
            <v>Imperial</v>
          </cell>
          <cell r="F1588" t="str">
            <v>Imperial</v>
          </cell>
          <cell r="G1588" t="str">
            <v>Male</v>
          </cell>
          <cell r="H1588" t="str">
            <v>N</v>
          </cell>
          <cell r="I1588" t="str">
            <v>Student</v>
          </cell>
          <cell r="J1588">
            <v>0</v>
          </cell>
          <cell r="K1588" t="str">
            <v/>
          </cell>
          <cell r="L1588" t="str">
            <v>N</v>
          </cell>
          <cell r="M1588">
            <v>0</v>
          </cell>
          <cell r="N1588" t="str">
            <v/>
          </cell>
          <cell r="O1588" t="str">
            <v>N</v>
          </cell>
          <cell r="P1588">
            <v>0</v>
          </cell>
          <cell r="Q1588" t="str">
            <v/>
          </cell>
          <cell r="R1588" t="str">
            <v>N</v>
          </cell>
          <cell r="S1588">
            <v>0</v>
          </cell>
          <cell r="T1588" t="str">
            <v/>
          </cell>
          <cell r="U1588" t="str">
            <v>N</v>
          </cell>
          <cell r="V1588">
            <v>0</v>
          </cell>
          <cell r="W1588" t="str">
            <v/>
          </cell>
          <cell r="X1588" t="str">
            <v>N</v>
          </cell>
          <cell r="Y1588">
            <v>0</v>
          </cell>
          <cell r="Z1588">
            <v>0</v>
          </cell>
          <cell r="AA1588">
            <v>0</v>
          </cell>
          <cell r="AB1588">
            <v>115</v>
          </cell>
          <cell r="AC1588">
            <v>1012</v>
          </cell>
          <cell r="AD1588" t="str">
            <v>HC754</v>
          </cell>
          <cell r="AE1588" t="b">
            <v>0</v>
          </cell>
          <cell r="AG1588" t="str">
            <v/>
          </cell>
          <cell r="AH1588" t="str">
            <v>HC754</v>
          </cell>
        </row>
        <row r="1589">
          <cell r="B1589" t="str">
            <v>AN285</v>
          </cell>
          <cell r="C1589" t="str">
            <v>Alechi</v>
          </cell>
          <cell r="D1589" t="str">
            <v>Nduka</v>
          </cell>
          <cell r="E1589" t="str">
            <v>KCL</v>
          </cell>
          <cell r="F1589" t="str">
            <v>King's</v>
          </cell>
          <cell r="G1589" t="str">
            <v>Male</v>
          </cell>
          <cell r="H1589" t="str">
            <v>N</v>
          </cell>
          <cell r="I1589" t="str">
            <v>Student</v>
          </cell>
          <cell r="J1589">
            <v>0</v>
          </cell>
          <cell r="K1589" t="str">
            <v/>
          </cell>
          <cell r="L1589" t="str">
            <v>N</v>
          </cell>
          <cell r="M1589">
            <v>0</v>
          </cell>
          <cell r="N1589" t="str">
            <v/>
          </cell>
          <cell r="O1589" t="str">
            <v>N</v>
          </cell>
          <cell r="P1589">
            <v>0</v>
          </cell>
          <cell r="Q1589" t="str">
            <v/>
          </cell>
          <cell r="R1589" t="str">
            <v>N</v>
          </cell>
          <cell r="S1589">
            <v>0</v>
          </cell>
          <cell r="T1589" t="str">
            <v/>
          </cell>
          <cell r="U1589" t="str">
            <v>N</v>
          </cell>
          <cell r="V1589">
            <v>0</v>
          </cell>
          <cell r="W1589" t="str">
            <v/>
          </cell>
          <cell r="X1589" t="str">
            <v>N</v>
          </cell>
          <cell r="Y1589">
            <v>0</v>
          </cell>
          <cell r="Z1589">
            <v>0</v>
          </cell>
          <cell r="AA1589">
            <v>0</v>
          </cell>
          <cell r="AB1589">
            <v>115</v>
          </cell>
          <cell r="AC1589">
            <v>1013</v>
          </cell>
          <cell r="AD1589" t="str">
            <v>AN285</v>
          </cell>
          <cell r="AE1589" t="b">
            <v>0</v>
          </cell>
          <cell r="AG1589" t="str">
            <v/>
          </cell>
          <cell r="AH1589" t="str">
            <v>AN285</v>
          </cell>
        </row>
        <row r="1590">
          <cell r="B1590" t="str">
            <v>CW509</v>
          </cell>
          <cell r="C1590" t="str">
            <v>Chik Wai Jason</v>
          </cell>
          <cell r="D1590" t="str">
            <v>Wong</v>
          </cell>
          <cell r="E1590" t="str">
            <v>KCL</v>
          </cell>
          <cell r="F1590" t="str">
            <v>King's</v>
          </cell>
          <cell r="G1590" t="str">
            <v>Male</v>
          </cell>
          <cell r="H1590" t="str">
            <v>N</v>
          </cell>
          <cell r="I1590" t="str">
            <v>Student</v>
          </cell>
          <cell r="J1590">
            <v>0</v>
          </cell>
          <cell r="K1590" t="str">
            <v/>
          </cell>
          <cell r="L1590" t="str">
            <v>N</v>
          </cell>
          <cell r="M1590">
            <v>0</v>
          </cell>
          <cell r="N1590" t="str">
            <v/>
          </cell>
          <cell r="O1590" t="str">
            <v>N</v>
          </cell>
          <cell r="P1590">
            <v>0</v>
          </cell>
          <cell r="Q1590" t="str">
            <v/>
          </cell>
          <cell r="R1590" t="str">
            <v>N</v>
          </cell>
          <cell r="S1590">
            <v>0</v>
          </cell>
          <cell r="T1590" t="str">
            <v/>
          </cell>
          <cell r="U1590" t="str">
            <v>N</v>
          </cell>
          <cell r="V1590">
            <v>0</v>
          </cell>
          <cell r="W1590" t="str">
            <v/>
          </cell>
          <cell r="X1590" t="str">
            <v>N</v>
          </cell>
          <cell r="Y1590">
            <v>0</v>
          </cell>
          <cell r="Z1590">
            <v>0</v>
          </cell>
          <cell r="AA1590">
            <v>0</v>
          </cell>
          <cell r="AB1590">
            <v>115</v>
          </cell>
          <cell r="AC1590">
            <v>1014</v>
          </cell>
          <cell r="AD1590" t="str">
            <v>CW509</v>
          </cell>
          <cell r="AE1590" t="b">
            <v>0</v>
          </cell>
          <cell r="AG1590" t="str">
            <v/>
          </cell>
          <cell r="AH1590" t="str">
            <v>CW509</v>
          </cell>
        </row>
        <row r="1591">
          <cell r="B1591" t="str">
            <v>FR725</v>
          </cell>
          <cell r="C1591" t="str">
            <v>Francesca</v>
          </cell>
          <cell r="D1591" t="str">
            <v>Ridgeway Bishop</v>
          </cell>
          <cell r="E1591" t="str">
            <v>UCL</v>
          </cell>
          <cell r="F1591" t="str">
            <v>UCL</v>
          </cell>
          <cell r="G1591" t="str">
            <v>Female</v>
          </cell>
          <cell r="H1591" t="str">
            <v>N</v>
          </cell>
          <cell r="I1591" t="str">
            <v>Student</v>
          </cell>
          <cell r="J1591">
            <v>0</v>
          </cell>
          <cell r="K1591" t="str">
            <v/>
          </cell>
          <cell r="L1591" t="str">
            <v>N</v>
          </cell>
          <cell r="M1591">
            <v>0</v>
          </cell>
          <cell r="N1591" t="str">
            <v/>
          </cell>
          <cell r="O1591" t="str">
            <v>N</v>
          </cell>
          <cell r="P1591">
            <v>0</v>
          </cell>
          <cell r="Q1591" t="str">
            <v/>
          </cell>
          <cell r="R1591" t="str">
            <v>N</v>
          </cell>
          <cell r="S1591">
            <v>0</v>
          </cell>
          <cell r="T1591" t="str">
            <v/>
          </cell>
          <cell r="U1591" t="str">
            <v>N</v>
          </cell>
          <cell r="V1591">
            <v>0</v>
          </cell>
          <cell r="W1591" t="str">
            <v/>
          </cell>
          <cell r="X1591" t="str">
            <v>N</v>
          </cell>
          <cell r="Y1591">
            <v>0</v>
          </cell>
          <cell r="Z1591">
            <v>0</v>
          </cell>
          <cell r="AA1591" t="b">
            <v>0</v>
          </cell>
          <cell r="AB1591" t="str">
            <v/>
          </cell>
          <cell r="AC1591" t="str">
            <v/>
          </cell>
          <cell r="AD1591" t="str">
            <v>FR725</v>
          </cell>
          <cell r="AE1591">
            <v>0</v>
          </cell>
          <cell r="AG1591">
            <v>771</v>
          </cell>
          <cell r="AH1591" t="str">
            <v>FR725</v>
          </cell>
        </row>
        <row r="1592">
          <cell r="B1592" t="str">
            <v>AH761</v>
          </cell>
          <cell r="C1592" t="str">
            <v>Alix</v>
          </cell>
          <cell r="D1592" t="str">
            <v>Hughes</v>
          </cell>
          <cell r="E1592" t="str">
            <v>KCL</v>
          </cell>
          <cell r="F1592" t="str">
            <v>King's</v>
          </cell>
          <cell r="G1592" t="str">
            <v>Female</v>
          </cell>
          <cell r="H1592" t="str">
            <v>N</v>
          </cell>
          <cell r="I1592" t="str">
            <v>Student</v>
          </cell>
          <cell r="J1592">
            <v>0</v>
          </cell>
          <cell r="K1592" t="str">
            <v/>
          </cell>
          <cell r="L1592" t="str">
            <v>N</v>
          </cell>
          <cell r="M1592">
            <v>0</v>
          </cell>
          <cell r="N1592" t="str">
            <v/>
          </cell>
          <cell r="O1592" t="str">
            <v>N</v>
          </cell>
          <cell r="P1592">
            <v>0</v>
          </cell>
          <cell r="Q1592" t="str">
            <v/>
          </cell>
          <cell r="R1592" t="str">
            <v>N</v>
          </cell>
          <cell r="S1592">
            <v>0</v>
          </cell>
          <cell r="T1592" t="str">
            <v/>
          </cell>
          <cell r="U1592" t="str">
            <v>N</v>
          </cell>
          <cell r="V1592">
            <v>0</v>
          </cell>
          <cell r="W1592" t="str">
            <v/>
          </cell>
          <cell r="X1592" t="str">
            <v>N</v>
          </cell>
          <cell r="Y1592">
            <v>0</v>
          </cell>
          <cell r="Z1592">
            <v>0</v>
          </cell>
          <cell r="AA1592" t="b">
            <v>0</v>
          </cell>
          <cell r="AB1592" t="str">
            <v/>
          </cell>
          <cell r="AC1592" t="str">
            <v/>
          </cell>
          <cell r="AD1592" t="str">
            <v>AH761</v>
          </cell>
          <cell r="AE1592">
            <v>0</v>
          </cell>
          <cell r="AG1592">
            <v>772</v>
          </cell>
          <cell r="AH1592" t="str">
            <v>AH761</v>
          </cell>
        </row>
        <row r="1593">
          <cell r="B1593" t="str">
            <v>JH868</v>
          </cell>
          <cell r="C1593" t="str">
            <v>Jacob</v>
          </cell>
          <cell r="D1593" t="str">
            <v>Henwood</v>
          </cell>
          <cell r="E1593" t="str">
            <v>KCL</v>
          </cell>
          <cell r="F1593" t="str">
            <v>King's</v>
          </cell>
          <cell r="G1593" t="str">
            <v>Male</v>
          </cell>
          <cell r="H1593" t="str">
            <v>N</v>
          </cell>
          <cell r="I1593" t="str">
            <v>Student</v>
          </cell>
          <cell r="J1593">
            <v>0</v>
          </cell>
          <cell r="K1593" t="str">
            <v/>
          </cell>
          <cell r="L1593" t="str">
            <v>N</v>
          </cell>
          <cell r="M1593">
            <v>0</v>
          </cell>
          <cell r="N1593" t="str">
            <v/>
          </cell>
          <cell r="O1593" t="str">
            <v>N</v>
          </cell>
          <cell r="P1593">
            <v>0</v>
          </cell>
          <cell r="Q1593" t="str">
            <v/>
          </cell>
          <cell r="R1593" t="str">
            <v>N</v>
          </cell>
          <cell r="S1593">
            <v>0</v>
          </cell>
          <cell r="T1593" t="str">
            <v/>
          </cell>
          <cell r="U1593" t="str">
            <v>N</v>
          </cell>
          <cell r="V1593">
            <v>0</v>
          </cell>
          <cell r="W1593" t="str">
            <v/>
          </cell>
          <cell r="X1593" t="str">
            <v>N</v>
          </cell>
          <cell r="Y1593">
            <v>0</v>
          </cell>
          <cell r="Z1593">
            <v>0</v>
          </cell>
          <cell r="AA1593">
            <v>0</v>
          </cell>
          <cell r="AB1593">
            <v>115</v>
          </cell>
          <cell r="AC1593">
            <v>1015</v>
          </cell>
          <cell r="AD1593" t="str">
            <v>JH868</v>
          </cell>
          <cell r="AE1593" t="b">
            <v>0</v>
          </cell>
          <cell r="AG1593" t="str">
            <v/>
          </cell>
          <cell r="AH1593" t="str">
            <v>JH868</v>
          </cell>
        </row>
        <row r="1594">
          <cell r="B1594" t="str">
            <v>CN663</v>
          </cell>
          <cell r="C1594" t="str">
            <v>Chukwuebuka </v>
          </cell>
          <cell r="D1594" t="str">
            <v>Nebechi</v>
          </cell>
          <cell r="E1594" t="str">
            <v>KCL</v>
          </cell>
          <cell r="F1594" t="str">
            <v>King's</v>
          </cell>
          <cell r="G1594" t="str">
            <v>Male</v>
          </cell>
          <cell r="H1594" t="str">
            <v>N</v>
          </cell>
          <cell r="I1594" t="str">
            <v>Student</v>
          </cell>
          <cell r="J1594">
            <v>0</v>
          </cell>
          <cell r="K1594" t="str">
            <v/>
          </cell>
          <cell r="L1594" t="str">
            <v>N</v>
          </cell>
          <cell r="M1594">
            <v>0</v>
          </cell>
          <cell r="N1594" t="str">
            <v/>
          </cell>
          <cell r="O1594" t="str">
            <v>N</v>
          </cell>
          <cell r="P1594">
            <v>0</v>
          </cell>
          <cell r="Q1594" t="str">
            <v/>
          </cell>
          <cell r="R1594" t="str">
            <v>N</v>
          </cell>
          <cell r="S1594">
            <v>0</v>
          </cell>
          <cell r="T1594" t="str">
            <v/>
          </cell>
          <cell r="U1594" t="str">
            <v>N</v>
          </cell>
          <cell r="V1594">
            <v>0</v>
          </cell>
          <cell r="W1594" t="str">
            <v/>
          </cell>
          <cell r="X1594" t="str">
            <v>N</v>
          </cell>
          <cell r="Y1594">
            <v>0</v>
          </cell>
          <cell r="Z1594">
            <v>0</v>
          </cell>
          <cell r="AA1594">
            <v>0</v>
          </cell>
          <cell r="AB1594">
            <v>115</v>
          </cell>
          <cell r="AC1594">
            <v>1016</v>
          </cell>
          <cell r="AD1594" t="str">
            <v>CN663</v>
          </cell>
          <cell r="AE1594" t="b">
            <v>0</v>
          </cell>
          <cell r="AG1594" t="str">
            <v/>
          </cell>
          <cell r="AH1594" t="str">
            <v>CN663</v>
          </cell>
        </row>
        <row r="1595">
          <cell r="B1595" t="str">
            <v>AM107</v>
          </cell>
          <cell r="C1595" t="str">
            <v>Alice</v>
          </cell>
          <cell r="D1595" t="str">
            <v>Martin </v>
          </cell>
          <cell r="E1595" t="str">
            <v>KCL</v>
          </cell>
          <cell r="F1595" t="str">
            <v>King's</v>
          </cell>
          <cell r="G1595" t="str">
            <v>Female</v>
          </cell>
          <cell r="H1595" t="str">
            <v>N</v>
          </cell>
          <cell r="I1595" t="str">
            <v>Student</v>
          </cell>
          <cell r="J1595">
            <v>0</v>
          </cell>
          <cell r="K1595" t="str">
            <v/>
          </cell>
          <cell r="L1595" t="str">
            <v>N</v>
          </cell>
          <cell r="M1595">
            <v>0</v>
          </cell>
          <cell r="N1595" t="str">
            <v/>
          </cell>
          <cell r="O1595" t="str">
            <v>N</v>
          </cell>
          <cell r="P1595">
            <v>0</v>
          </cell>
          <cell r="Q1595" t="str">
            <v/>
          </cell>
          <cell r="R1595" t="str">
            <v>N</v>
          </cell>
          <cell r="S1595">
            <v>0</v>
          </cell>
          <cell r="T1595" t="str">
            <v/>
          </cell>
          <cell r="U1595" t="str">
            <v>N</v>
          </cell>
          <cell r="V1595">
            <v>0</v>
          </cell>
          <cell r="W1595" t="str">
            <v/>
          </cell>
          <cell r="X1595" t="str">
            <v>N</v>
          </cell>
          <cell r="Y1595">
            <v>0</v>
          </cell>
          <cell r="Z1595">
            <v>0</v>
          </cell>
          <cell r="AA1595" t="b">
            <v>0</v>
          </cell>
          <cell r="AB1595" t="str">
            <v/>
          </cell>
          <cell r="AC1595" t="str">
            <v/>
          </cell>
          <cell r="AD1595" t="str">
            <v>AM107</v>
          </cell>
          <cell r="AE1595">
            <v>0</v>
          </cell>
          <cell r="AG1595">
            <v>773</v>
          </cell>
          <cell r="AH1595" t="str">
            <v>AM107</v>
          </cell>
        </row>
        <row r="1596">
          <cell r="B1596" t="str">
            <v>JT633</v>
          </cell>
          <cell r="C1596" t="str">
            <v>Johannes</v>
          </cell>
          <cell r="D1596" t="str">
            <v>Teigland</v>
          </cell>
          <cell r="E1596" t="str">
            <v>KCL</v>
          </cell>
          <cell r="F1596" t="str">
            <v>King's</v>
          </cell>
          <cell r="G1596" t="str">
            <v>Male</v>
          </cell>
          <cell r="H1596" t="str">
            <v>N</v>
          </cell>
          <cell r="I1596" t="str">
            <v>Student</v>
          </cell>
          <cell r="J1596">
            <v>0</v>
          </cell>
          <cell r="K1596" t="str">
            <v/>
          </cell>
          <cell r="L1596" t="str">
            <v>N</v>
          </cell>
          <cell r="M1596">
            <v>0</v>
          </cell>
          <cell r="N1596" t="str">
            <v/>
          </cell>
          <cell r="O1596" t="str">
            <v>N</v>
          </cell>
          <cell r="P1596">
            <v>0</v>
          </cell>
          <cell r="Q1596" t="str">
            <v/>
          </cell>
          <cell r="R1596" t="str">
            <v>N</v>
          </cell>
          <cell r="S1596">
            <v>0</v>
          </cell>
          <cell r="T1596" t="str">
            <v/>
          </cell>
          <cell r="U1596" t="str">
            <v>N</v>
          </cell>
          <cell r="V1596">
            <v>0</v>
          </cell>
          <cell r="W1596" t="str">
            <v/>
          </cell>
          <cell r="X1596" t="str">
            <v>N</v>
          </cell>
          <cell r="Y1596">
            <v>0</v>
          </cell>
          <cell r="Z1596">
            <v>0</v>
          </cell>
          <cell r="AA1596">
            <v>0</v>
          </cell>
          <cell r="AB1596">
            <v>115</v>
          </cell>
          <cell r="AC1596">
            <v>1017</v>
          </cell>
          <cell r="AD1596" t="str">
            <v>JT633</v>
          </cell>
          <cell r="AE1596" t="b">
            <v>0</v>
          </cell>
          <cell r="AG1596" t="str">
            <v/>
          </cell>
          <cell r="AH1596" t="str">
            <v>JT633</v>
          </cell>
        </row>
        <row r="1597">
          <cell r="B1597" t="str">
            <v>JM139</v>
          </cell>
          <cell r="C1597" t="str">
            <v>James</v>
          </cell>
          <cell r="D1597" t="str">
            <v>Morley</v>
          </cell>
          <cell r="E1597" t="str">
            <v>Brunel</v>
          </cell>
          <cell r="F1597" t="str">
            <v>Brunel</v>
          </cell>
          <cell r="G1597" t="str">
            <v>Male</v>
          </cell>
          <cell r="H1597" t="str">
            <v>N</v>
          </cell>
          <cell r="I1597" t="str">
            <v>Student</v>
          </cell>
          <cell r="J1597">
            <v>0</v>
          </cell>
          <cell r="K1597" t="str">
            <v/>
          </cell>
          <cell r="L1597" t="str">
            <v>N</v>
          </cell>
          <cell r="M1597">
            <v>0</v>
          </cell>
          <cell r="N1597" t="str">
            <v/>
          </cell>
          <cell r="O1597" t="str">
            <v>N</v>
          </cell>
          <cell r="P1597">
            <v>0</v>
          </cell>
          <cell r="Q1597" t="str">
            <v/>
          </cell>
          <cell r="R1597" t="str">
            <v>N</v>
          </cell>
          <cell r="S1597">
            <v>0</v>
          </cell>
          <cell r="T1597" t="str">
            <v/>
          </cell>
          <cell r="U1597" t="str">
            <v>N</v>
          </cell>
          <cell r="V1597">
            <v>0</v>
          </cell>
          <cell r="W1597" t="str">
            <v/>
          </cell>
          <cell r="X1597" t="str">
            <v>N</v>
          </cell>
          <cell r="Y1597">
            <v>0</v>
          </cell>
          <cell r="Z1597">
            <v>0</v>
          </cell>
          <cell r="AA1597">
            <v>0</v>
          </cell>
          <cell r="AB1597">
            <v>115</v>
          </cell>
          <cell r="AC1597">
            <v>1018</v>
          </cell>
          <cell r="AD1597" t="str">
            <v>JM139</v>
          </cell>
          <cell r="AE1597" t="b">
            <v>0</v>
          </cell>
          <cell r="AG1597" t="str">
            <v/>
          </cell>
          <cell r="AH1597" t="str">
            <v>JM139</v>
          </cell>
        </row>
        <row r="1598">
          <cell r="B1598" t="str">
            <v>YF818</v>
          </cell>
          <cell r="C1598" t="str">
            <v>Yun Wai</v>
          </cell>
          <cell r="D1598" t="str">
            <v>Foo</v>
          </cell>
          <cell r="E1598" t="str">
            <v>KCL</v>
          </cell>
          <cell r="F1598" t="str">
            <v>King's</v>
          </cell>
          <cell r="G1598" t="str">
            <v>Female</v>
          </cell>
          <cell r="H1598" t="str">
            <v>N</v>
          </cell>
          <cell r="I1598" t="str">
            <v>Student</v>
          </cell>
          <cell r="J1598">
            <v>0</v>
          </cell>
          <cell r="K1598" t="str">
            <v/>
          </cell>
          <cell r="L1598" t="str">
            <v>N</v>
          </cell>
          <cell r="M1598">
            <v>0</v>
          </cell>
          <cell r="N1598" t="str">
            <v/>
          </cell>
          <cell r="O1598" t="str">
            <v>N</v>
          </cell>
          <cell r="P1598">
            <v>0</v>
          </cell>
          <cell r="Q1598" t="str">
            <v/>
          </cell>
          <cell r="R1598" t="str">
            <v>N</v>
          </cell>
          <cell r="S1598">
            <v>0</v>
          </cell>
          <cell r="T1598" t="str">
            <v/>
          </cell>
          <cell r="U1598" t="str">
            <v>N</v>
          </cell>
          <cell r="V1598">
            <v>0</v>
          </cell>
          <cell r="W1598" t="str">
            <v/>
          </cell>
          <cell r="X1598" t="str">
            <v>N</v>
          </cell>
          <cell r="Y1598">
            <v>0</v>
          </cell>
          <cell r="Z1598">
            <v>0</v>
          </cell>
          <cell r="AA1598" t="b">
            <v>0</v>
          </cell>
          <cell r="AB1598" t="str">
            <v/>
          </cell>
          <cell r="AC1598" t="str">
            <v/>
          </cell>
          <cell r="AD1598" t="str">
            <v>YF818</v>
          </cell>
          <cell r="AE1598">
            <v>0</v>
          </cell>
          <cell r="AG1598">
            <v>774</v>
          </cell>
          <cell r="AH1598" t="str">
            <v>YF818</v>
          </cell>
        </row>
        <row r="1599">
          <cell r="B1599" t="str">
            <v>JF679</v>
          </cell>
          <cell r="C1599" t="str">
            <v>Jennifer</v>
          </cell>
          <cell r="D1599" t="str">
            <v>Fortuny</v>
          </cell>
          <cell r="E1599" t="str">
            <v>UCL</v>
          </cell>
          <cell r="F1599" t="str">
            <v>UCL</v>
          </cell>
          <cell r="G1599" t="str">
            <v>Female</v>
          </cell>
          <cell r="H1599" t="str">
            <v>N</v>
          </cell>
          <cell r="I1599" t="str">
            <v>Student</v>
          </cell>
          <cell r="J1599">
            <v>0</v>
          </cell>
          <cell r="K1599" t="str">
            <v/>
          </cell>
          <cell r="L1599" t="str">
            <v>N</v>
          </cell>
          <cell r="M1599">
            <v>0</v>
          </cell>
          <cell r="N1599" t="str">
            <v/>
          </cell>
          <cell r="O1599" t="str">
            <v>N</v>
          </cell>
          <cell r="P1599">
            <v>0</v>
          </cell>
          <cell r="Q1599" t="str">
            <v/>
          </cell>
          <cell r="R1599" t="str">
            <v>N</v>
          </cell>
          <cell r="S1599">
            <v>0</v>
          </cell>
          <cell r="T1599" t="str">
            <v/>
          </cell>
          <cell r="U1599" t="str">
            <v>N</v>
          </cell>
          <cell r="V1599">
            <v>0</v>
          </cell>
          <cell r="W1599" t="str">
            <v/>
          </cell>
          <cell r="X1599" t="str">
            <v>N</v>
          </cell>
          <cell r="Y1599">
            <v>0</v>
          </cell>
          <cell r="Z1599">
            <v>0</v>
          </cell>
          <cell r="AA1599" t="b">
            <v>0</v>
          </cell>
          <cell r="AB1599" t="str">
            <v/>
          </cell>
          <cell r="AC1599" t="str">
            <v/>
          </cell>
          <cell r="AD1599" t="str">
            <v>JF679</v>
          </cell>
          <cell r="AE1599">
            <v>0</v>
          </cell>
          <cell r="AG1599">
            <v>775</v>
          </cell>
          <cell r="AH1599" t="str">
            <v>JF679</v>
          </cell>
        </row>
        <row r="1600">
          <cell r="B1600" t="str">
            <v>EB242</v>
          </cell>
          <cell r="C1600" t="str">
            <v>Emilie</v>
          </cell>
          <cell r="D1600" t="str">
            <v>Bokor-Ingram</v>
          </cell>
          <cell r="E1600" t="str">
            <v>KCL</v>
          </cell>
          <cell r="F1600" t="str">
            <v>King's</v>
          </cell>
          <cell r="G1600" t="str">
            <v>Female</v>
          </cell>
          <cell r="H1600" t="str">
            <v>N</v>
          </cell>
          <cell r="I1600" t="str">
            <v>Student</v>
          </cell>
          <cell r="J1600">
            <v>0</v>
          </cell>
          <cell r="K1600" t="str">
            <v/>
          </cell>
          <cell r="L1600" t="str">
            <v>N</v>
          </cell>
          <cell r="M1600">
            <v>0</v>
          </cell>
          <cell r="N1600" t="str">
            <v/>
          </cell>
          <cell r="O1600" t="str">
            <v>N</v>
          </cell>
          <cell r="P1600">
            <v>0</v>
          </cell>
          <cell r="Q1600" t="str">
            <v/>
          </cell>
          <cell r="R1600" t="str">
            <v>N</v>
          </cell>
          <cell r="S1600">
            <v>0</v>
          </cell>
          <cell r="T1600" t="str">
            <v/>
          </cell>
          <cell r="U1600" t="str">
            <v>N</v>
          </cell>
          <cell r="V1600">
            <v>0</v>
          </cell>
          <cell r="W1600" t="str">
            <v/>
          </cell>
          <cell r="X1600" t="str">
            <v>N</v>
          </cell>
          <cell r="Y1600">
            <v>0</v>
          </cell>
          <cell r="Z1600">
            <v>0</v>
          </cell>
          <cell r="AA1600" t="b">
            <v>0</v>
          </cell>
          <cell r="AB1600" t="str">
            <v/>
          </cell>
          <cell r="AC1600" t="str">
            <v/>
          </cell>
          <cell r="AD1600" t="str">
            <v>EB242</v>
          </cell>
          <cell r="AE1600">
            <v>0</v>
          </cell>
          <cell r="AG1600">
            <v>776</v>
          </cell>
          <cell r="AH1600" t="str">
            <v>EB242</v>
          </cell>
        </row>
        <row r="1601">
          <cell r="B1601" t="str">
            <v>AR387</v>
          </cell>
          <cell r="C1601" t="str">
            <v>Alex Skye</v>
          </cell>
          <cell r="D1601" t="str">
            <v>Richardson </v>
          </cell>
          <cell r="E1601" t="str">
            <v>RVC</v>
          </cell>
          <cell r="F1601" t="str">
            <v>RVC</v>
          </cell>
          <cell r="G1601" t="str">
            <v>Female</v>
          </cell>
          <cell r="H1601" t="str">
            <v>Y</v>
          </cell>
          <cell r="I1601" t="str">
            <v>Student</v>
          </cell>
          <cell r="J1601">
            <v>0</v>
          </cell>
          <cell r="K1601" t="str">
            <v/>
          </cell>
          <cell r="L1601" t="str">
            <v>N</v>
          </cell>
          <cell r="M1601">
            <v>0</v>
          </cell>
          <cell r="N1601" t="str">
            <v/>
          </cell>
          <cell r="O1601" t="str">
            <v>N</v>
          </cell>
          <cell r="P1601">
            <v>0</v>
          </cell>
          <cell r="Q1601" t="str">
            <v/>
          </cell>
          <cell r="R1601" t="str">
            <v>N</v>
          </cell>
          <cell r="S1601">
            <v>0</v>
          </cell>
          <cell r="T1601" t="str">
            <v/>
          </cell>
          <cell r="U1601" t="str">
            <v>N</v>
          </cell>
          <cell r="V1601">
            <v>0</v>
          </cell>
          <cell r="W1601" t="str">
            <v/>
          </cell>
          <cell r="X1601" t="str">
            <v>N</v>
          </cell>
          <cell r="Y1601">
            <v>0</v>
          </cell>
          <cell r="Z1601">
            <v>0</v>
          </cell>
          <cell r="AA1601" t="b">
            <v>0</v>
          </cell>
          <cell r="AB1601" t="str">
            <v/>
          </cell>
          <cell r="AC1601" t="str">
            <v/>
          </cell>
          <cell r="AD1601" t="str">
            <v>AR387</v>
          </cell>
          <cell r="AE1601">
            <v>0</v>
          </cell>
          <cell r="AG1601">
            <v>777</v>
          </cell>
          <cell r="AH1601" t="str">
            <v>AR387</v>
          </cell>
        </row>
        <row r="1602">
          <cell r="B1602" t="str">
            <v>AF620</v>
          </cell>
          <cell r="C1602" t="str">
            <v>Aglaia</v>
          </cell>
          <cell r="D1602" t="str">
            <v>Freccero</v>
          </cell>
          <cell r="E1602" t="str">
            <v>UCL</v>
          </cell>
          <cell r="F1602" t="str">
            <v>UCL</v>
          </cell>
          <cell r="G1602" t="str">
            <v>Female</v>
          </cell>
          <cell r="H1602" t="str">
            <v>N</v>
          </cell>
          <cell r="I1602" t="str">
            <v>Student</v>
          </cell>
          <cell r="J1602">
            <v>0</v>
          </cell>
          <cell r="K1602" t="str">
            <v/>
          </cell>
          <cell r="L1602" t="str">
            <v>N</v>
          </cell>
          <cell r="M1602">
            <v>0</v>
          </cell>
          <cell r="N1602" t="str">
            <v/>
          </cell>
          <cell r="O1602" t="str">
            <v>N</v>
          </cell>
          <cell r="P1602">
            <v>0</v>
          </cell>
          <cell r="Q1602" t="str">
            <v/>
          </cell>
          <cell r="R1602" t="str">
            <v>N</v>
          </cell>
          <cell r="S1602">
            <v>0</v>
          </cell>
          <cell r="T1602" t="str">
            <v/>
          </cell>
          <cell r="U1602" t="str">
            <v>N</v>
          </cell>
          <cell r="V1602">
            <v>0</v>
          </cell>
          <cell r="W1602" t="str">
            <v/>
          </cell>
          <cell r="X1602" t="str">
            <v>N</v>
          </cell>
          <cell r="Y1602">
            <v>0</v>
          </cell>
          <cell r="Z1602">
            <v>0</v>
          </cell>
          <cell r="AA1602" t="b">
            <v>0</v>
          </cell>
          <cell r="AB1602" t="str">
            <v/>
          </cell>
          <cell r="AC1602" t="str">
            <v/>
          </cell>
          <cell r="AD1602" t="str">
            <v>AF620</v>
          </cell>
          <cell r="AE1602">
            <v>0</v>
          </cell>
          <cell r="AG1602">
            <v>778</v>
          </cell>
          <cell r="AH1602" t="str">
            <v>AF620</v>
          </cell>
        </row>
        <row r="1603">
          <cell r="B1603" t="str">
            <v>AF318</v>
          </cell>
          <cell r="C1603" t="str">
            <v>Arden</v>
          </cell>
          <cell r="D1603" t="str">
            <v>Farrow</v>
          </cell>
          <cell r="E1603" t="str">
            <v>LSE</v>
          </cell>
          <cell r="F1603" t="str">
            <v>LSE</v>
          </cell>
          <cell r="G1603" t="str">
            <v>Female</v>
          </cell>
          <cell r="H1603" t="str">
            <v>N</v>
          </cell>
          <cell r="I1603" t="str">
            <v>Student</v>
          </cell>
          <cell r="J1603">
            <v>0</v>
          </cell>
          <cell r="K1603" t="str">
            <v/>
          </cell>
          <cell r="L1603" t="str">
            <v>N</v>
          </cell>
          <cell r="M1603">
            <v>0</v>
          </cell>
          <cell r="N1603" t="str">
            <v/>
          </cell>
          <cell r="O1603" t="str">
            <v>N</v>
          </cell>
          <cell r="P1603">
            <v>0</v>
          </cell>
          <cell r="Q1603" t="str">
            <v/>
          </cell>
          <cell r="R1603" t="str">
            <v>N</v>
          </cell>
          <cell r="S1603">
            <v>0</v>
          </cell>
          <cell r="T1603" t="str">
            <v/>
          </cell>
          <cell r="U1603" t="str">
            <v>N</v>
          </cell>
          <cell r="V1603">
            <v>0</v>
          </cell>
          <cell r="W1603" t="str">
            <v/>
          </cell>
          <cell r="X1603" t="str">
            <v>N</v>
          </cell>
          <cell r="Y1603">
            <v>0</v>
          </cell>
          <cell r="Z1603">
            <v>0</v>
          </cell>
          <cell r="AA1603" t="b">
            <v>0</v>
          </cell>
          <cell r="AB1603" t="str">
            <v/>
          </cell>
          <cell r="AC1603" t="str">
            <v/>
          </cell>
          <cell r="AD1603" t="str">
            <v>AF318</v>
          </cell>
          <cell r="AE1603">
            <v>0</v>
          </cell>
          <cell r="AG1603">
            <v>779</v>
          </cell>
          <cell r="AH1603" t="str">
            <v>AF318</v>
          </cell>
        </row>
        <row r="1604">
          <cell r="B1604" t="str">
            <v>PC625</v>
          </cell>
          <cell r="C1604" t="str">
            <v>Paul</v>
          </cell>
          <cell r="D1604" t="str">
            <v>Campbell</v>
          </cell>
          <cell r="E1604" t="str">
            <v>UCL</v>
          </cell>
          <cell r="F1604" t="str">
            <v>UCL</v>
          </cell>
          <cell r="G1604" t="str">
            <v>Male</v>
          </cell>
          <cell r="H1604" t="str">
            <v>N</v>
          </cell>
          <cell r="I1604" t="str">
            <v>Student</v>
          </cell>
          <cell r="J1604">
            <v>0</v>
          </cell>
          <cell r="K1604" t="str">
            <v/>
          </cell>
          <cell r="L1604" t="str">
            <v>N</v>
          </cell>
          <cell r="M1604">
            <v>0</v>
          </cell>
          <cell r="N1604" t="str">
            <v/>
          </cell>
          <cell r="O1604" t="str">
            <v>N</v>
          </cell>
          <cell r="P1604">
            <v>0</v>
          </cell>
          <cell r="Q1604" t="str">
            <v/>
          </cell>
          <cell r="R1604" t="str">
            <v>N</v>
          </cell>
          <cell r="S1604">
            <v>0</v>
          </cell>
          <cell r="T1604" t="str">
            <v/>
          </cell>
          <cell r="U1604" t="str">
            <v>N</v>
          </cell>
          <cell r="V1604">
            <v>0</v>
          </cell>
          <cell r="W1604" t="str">
            <v/>
          </cell>
          <cell r="X1604" t="str">
            <v>N</v>
          </cell>
          <cell r="Y1604">
            <v>0</v>
          </cell>
          <cell r="Z1604">
            <v>0</v>
          </cell>
          <cell r="AA1604">
            <v>0</v>
          </cell>
          <cell r="AB1604">
            <v>115</v>
          </cell>
          <cell r="AC1604">
            <v>1019</v>
          </cell>
          <cell r="AD1604" t="str">
            <v>PC625</v>
          </cell>
          <cell r="AE1604" t="b">
            <v>0</v>
          </cell>
          <cell r="AG1604" t="str">
            <v/>
          </cell>
          <cell r="AH1604" t="str">
            <v>PC625</v>
          </cell>
        </row>
        <row r="1605">
          <cell r="B1605" t="str">
            <v>AH828</v>
          </cell>
          <cell r="C1605" t="str">
            <v>Aino</v>
          </cell>
          <cell r="D1605" t="str">
            <v>Hovinen</v>
          </cell>
          <cell r="E1605" t="str">
            <v>KCL</v>
          </cell>
          <cell r="F1605" t="str">
            <v>King's</v>
          </cell>
          <cell r="G1605" t="str">
            <v>Female</v>
          </cell>
          <cell r="H1605" t="str">
            <v>N</v>
          </cell>
          <cell r="I1605" t="str">
            <v>Student</v>
          </cell>
          <cell r="J1605">
            <v>0</v>
          </cell>
          <cell r="K1605" t="str">
            <v/>
          </cell>
          <cell r="L1605" t="str">
            <v>N</v>
          </cell>
          <cell r="M1605">
            <v>0</v>
          </cell>
          <cell r="N1605" t="str">
            <v/>
          </cell>
          <cell r="O1605" t="str">
            <v>N</v>
          </cell>
          <cell r="P1605">
            <v>0</v>
          </cell>
          <cell r="Q1605" t="str">
            <v/>
          </cell>
          <cell r="R1605" t="str">
            <v>N</v>
          </cell>
          <cell r="S1605">
            <v>0</v>
          </cell>
          <cell r="T1605" t="str">
            <v/>
          </cell>
          <cell r="U1605" t="str">
            <v>N</v>
          </cell>
          <cell r="V1605">
            <v>0</v>
          </cell>
          <cell r="W1605" t="str">
            <v/>
          </cell>
          <cell r="X1605" t="str">
            <v>N</v>
          </cell>
          <cell r="Y1605">
            <v>0</v>
          </cell>
          <cell r="Z1605">
            <v>0</v>
          </cell>
          <cell r="AA1605" t="b">
            <v>0</v>
          </cell>
          <cell r="AB1605" t="str">
            <v/>
          </cell>
          <cell r="AC1605" t="str">
            <v/>
          </cell>
          <cell r="AD1605" t="str">
            <v>AH828</v>
          </cell>
          <cell r="AE1605">
            <v>0</v>
          </cell>
          <cell r="AG1605">
            <v>780</v>
          </cell>
          <cell r="AH1605" t="str">
            <v>AH828</v>
          </cell>
        </row>
        <row r="1606">
          <cell r="B1606" t="str">
            <v>MK673</v>
          </cell>
          <cell r="C1606" t="str">
            <v>Milena </v>
          </cell>
          <cell r="D1606" t="str">
            <v>Kalyuzhnaya </v>
          </cell>
          <cell r="E1606" t="str">
            <v>KCL</v>
          </cell>
          <cell r="F1606" t="str">
            <v>King's</v>
          </cell>
          <cell r="G1606" t="str">
            <v>Please Select</v>
          </cell>
          <cell r="H1606" t="str">
            <v>N</v>
          </cell>
          <cell r="I1606" t="str">
            <v>Student</v>
          </cell>
          <cell r="J1606">
            <v>0</v>
          </cell>
          <cell r="K1606" t="str">
            <v/>
          </cell>
          <cell r="L1606" t="str">
            <v>N</v>
          </cell>
          <cell r="M1606">
            <v>0</v>
          </cell>
          <cell r="N1606" t="str">
            <v/>
          </cell>
          <cell r="O1606" t="str">
            <v>N</v>
          </cell>
          <cell r="P1606">
            <v>0</v>
          </cell>
          <cell r="Q1606" t="str">
            <v/>
          </cell>
          <cell r="R1606" t="str">
            <v>N</v>
          </cell>
          <cell r="S1606">
            <v>0</v>
          </cell>
          <cell r="T1606" t="str">
            <v/>
          </cell>
          <cell r="U1606" t="str">
            <v>N</v>
          </cell>
          <cell r="V1606">
            <v>0</v>
          </cell>
          <cell r="W1606" t="str">
            <v/>
          </cell>
          <cell r="X1606" t="str">
            <v>N</v>
          </cell>
          <cell r="Y1606">
            <v>0</v>
          </cell>
          <cell r="Z1606">
            <v>0</v>
          </cell>
          <cell r="AA1606" t="b">
            <v>0</v>
          </cell>
          <cell r="AB1606" t="str">
            <v/>
          </cell>
          <cell r="AC1606" t="str">
            <v/>
          </cell>
          <cell r="AD1606" t="str">
            <v>MK673</v>
          </cell>
          <cell r="AE1606" t="b">
            <v>0</v>
          </cell>
          <cell r="AG1606" t="str">
            <v/>
          </cell>
          <cell r="AH1606" t="str">
            <v>MK673</v>
          </cell>
        </row>
        <row r="1607">
          <cell r="B1607" t="str">
            <v>YS624</v>
          </cell>
          <cell r="C1607" t="str">
            <v>Yaniv</v>
          </cell>
          <cell r="D1607" t="str">
            <v>Sondhi</v>
          </cell>
          <cell r="E1607" t="str">
            <v>KCL</v>
          </cell>
          <cell r="F1607" t="str">
            <v>King's</v>
          </cell>
          <cell r="G1607" t="str">
            <v>Male</v>
          </cell>
          <cell r="H1607" t="str">
            <v>N</v>
          </cell>
          <cell r="I1607" t="str">
            <v>Student</v>
          </cell>
          <cell r="J1607">
            <v>0</v>
          </cell>
          <cell r="K1607" t="str">
            <v/>
          </cell>
          <cell r="L1607" t="str">
            <v>N</v>
          </cell>
          <cell r="M1607">
            <v>0</v>
          </cell>
          <cell r="N1607" t="str">
            <v/>
          </cell>
          <cell r="O1607" t="str">
            <v>N</v>
          </cell>
          <cell r="P1607">
            <v>0</v>
          </cell>
          <cell r="Q1607" t="str">
            <v/>
          </cell>
          <cell r="R1607" t="str">
            <v>N</v>
          </cell>
          <cell r="S1607">
            <v>0</v>
          </cell>
          <cell r="T1607" t="str">
            <v/>
          </cell>
          <cell r="U1607" t="str">
            <v>N</v>
          </cell>
          <cell r="V1607">
            <v>0</v>
          </cell>
          <cell r="W1607" t="str">
            <v/>
          </cell>
          <cell r="X1607" t="str">
            <v>N</v>
          </cell>
          <cell r="Y1607">
            <v>0</v>
          </cell>
          <cell r="Z1607">
            <v>0</v>
          </cell>
          <cell r="AA1607">
            <v>0</v>
          </cell>
          <cell r="AB1607">
            <v>115</v>
          </cell>
          <cell r="AC1607">
            <v>1020</v>
          </cell>
          <cell r="AD1607" t="str">
            <v>YS624</v>
          </cell>
          <cell r="AE1607" t="b">
            <v>0</v>
          </cell>
          <cell r="AG1607" t="str">
            <v/>
          </cell>
          <cell r="AH1607" t="str">
            <v>YS624</v>
          </cell>
        </row>
        <row r="1608">
          <cell r="B1608" t="str">
            <v>ZW208</v>
          </cell>
          <cell r="C1608" t="str">
            <v>Ziye</v>
          </cell>
          <cell r="D1608" t="str">
            <v>Wang</v>
          </cell>
          <cell r="E1608" t="str">
            <v>KCL</v>
          </cell>
          <cell r="F1608" t="str">
            <v>King's</v>
          </cell>
          <cell r="G1608" t="str">
            <v>Male</v>
          </cell>
          <cell r="H1608" t="str">
            <v>N</v>
          </cell>
          <cell r="I1608" t="str">
            <v>Student</v>
          </cell>
          <cell r="J1608">
            <v>0</v>
          </cell>
          <cell r="K1608" t="str">
            <v/>
          </cell>
          <cell r="L1608" t="str">
            <v>N</v>
          </cell>
          <cell r="M1608">
            <v>0</v>
          </cell>
          <cell r="N1608" t="str">
            <v/>
          </cell>
          <cell r="O1608" t="str">
            <v>N</v>
          </cell>
          <cell r="P1608">
            <v>0</v>
          </cell>
          <cell r="Q1608" t="str">
            <v/>
          </cell>
          <cell r="R1608" t="str">
            <v>N</v>
          </cell>
          <cell r="S1608">
            <v>0</v>
          </cell>
          <cell r="T1608" t="str">
            <v/>
          </cell>
          <cell r="U1608" t="str">
            <v>N</v>
          </cell>
          <cell r="V1608">
            <v>0</v>
          </cell>
          <cell r="W1608" t="str">
            <v/>
          </cell>
          <cell r="X1608" t="str">
            <v>N</v>
          </cell>
          <cell r="Y1608">
            <v>0</v>
          </cell>
          <cell r="Z1608">
            <v>0</v>
          </cell>
          <cell r="AA1608">
            <v>0</v>
          </cell>
          <cell r="AB1608">
            <v>115</v>
          </cell>
          <cell r="AC1608">
            <v>1021</v>
          </cell>
          <cell r="AD1608" t="str">
            <v>ZW208</v>
          </cell>
          <cell r="AE1608" t="b">
            <v>0</v>
          </cell>
          <cell r="AG1608" t="str">
            <v/>
          </cell>
          <cell r="AH1608" t="str">
            <v>ZW208</v>
          </cell>
        </row>
        <row r="1609">
          <cell r="B1609" t="str">
            <v>JE827</v>
          </cell>
          <cell r="C1609" t="str">
            <v>Jonas</v>
          </cell>
          <cell r="D1609" t="str">
            <v>Eschmann</v>
          </cell>
          <cell r="E1609" t="str">
            <v>Imperial</v>
          </cell>
          <cell r="F1609" t="str">
            <v>Imperial</v>
          </cell>
          <cell r="G1609" t="str">
            <v>Male</v>
          </cell>
          <cell r="H1609" t="str">
            <v>N</v>
          </cell>
          <cell r="I1609" t="str">
            <v>Student</v>
          </cell>
          <cell r="J1609">
            <v>0</v>
          </cell>
          <cell r="K1609" t="str">
            <v/>
          </cell>
          <cell r="L1609" t="str">
            <v>N</v>
          </cell>
          <cell r="M1609">
            <v>0</v>
          </cell>
          <cell r="N1609" t="str">
            <v/>
          </cell>
          <cell r="O1609" t="str">
            <v>N</v>
          </cell>
          <cell r="P1609">
            <v>0</v>
          </cell>
          <cell r="Q1609" t="str">
            <v/>
          </cell>
          <cell r="R1609" t="str">
            <v>N</v>
          </cell>
          <cell r="S1609">
            <v>0</v>
          </cell>
          <cell r="T1609" t="str">
            <v/>
          </cell>
          <cell r="U1609" t="str">
            <v>N</v>
          </cell>
          <cell r="V1609">
            <v>0</v>
          </cell>
          <cell r="W1609" t="str">
            <v/>
          </cell>
          <cell r="X1609" t="str">
            <v>N</v>
          </cell>
          <cell r="Y1609">
            <v>0</v>
          </cell>
          <cell r="Z1609">
            <v>0</v>
          </cell>
          <cell r="AA1609">
            <v>0</v>
          </cell>
          <cell r="AB1609">
            <v>115</v>
          </cell>
          <cell r="AC1609">
            <v>1022</v>
          </cell>
          <cell r="AD1609" t="str">
            <v>JE827</v>
          </cell>
          <cell r="AE1609" t="b">
            <v>0</v>
          </cell>
          <cell r="AG1609" t="str">
            <v/>
          </cell>
          <cell r="AH1609" t="str">
            <v>JE827</v>
          </cell>
        </row>
        <row r="1610">
          <cell r="B1610" t="str">
            <v>IB254</v>
          </cell>
          <cell r="C1610" t="str">
            <v>Izzy</v>
          </cell>
          <cell r="D1610" t="str">
            <v>Bird</v>
          </cell>
          <cell r="E1610" t="str">
            <v>Reading</v>
          </cell>
          <cell r="F1610" t="str">
            <v>Reading</v>
          </cell>
          <cell r="G1610" t="str">
            <v>Female</v>
          </cell>
          <cell r="H1610" t="str">
            <v>N</v>
          </cell>
          <cell r="I1610" t="str">
            <v>Student</v>
          </cell>
          <cell r="J1610">
            <v>0</v>
          </cell>
          <cell r="K1610" t="str">
            <v/>
          </cell>
          <cell r="L1610" t="str">
            <v>N</v>
          </cell>
          <cell r="M1610">
            <v>0</v>
          </cell>
          <cell r="N1610" t="str">
            <v/>
          </cell>
          <cell r="O1610" t="str">
            <v>N</v>
          </cell>
          <cell r="P1610">
            <v>0</v>
          </cell>
          <cell r="Q1610" t="str">
            <v/>
          </cell>
          <cell r="R1610" t="str">
            <v>N</v>
          </cell>
          <cell r="S1610">
            <v>0</v>
          </cell>
          <cell r="T1610" t="str">
            <v/>
          </cell>
          <cell r="U1610" t="str">
            <v>N</v>
          </cell>
          <cell r="V1610">
            <v>0</v>
          </cell>
          <cell r="W1610" t="str">
            <v/>
          </cell>
          <cell r="X1610" t="str">
            <v>N</v>
          </cell>
          <cell r="Y1610">
            <v>0</v>
          </cell>
          <cell r="Z1610">
            <v>0</v>
          </cell>
          <cell r="AA1610" t="b">
            <v>0</v>
          </cell>
          <cell r="AB1610" t="str">
            <v/>
          </cell>
          <cell r="AC1610" t="str">
            <v/>
          </cell>
          <cell r="AD1610" t="str">
            <v>IB254</v>
          </cell>
          <cell r="AE1610">
            <v>0</v>
          </cell>
          <cell r="AG1610">
            <v>781</v>
          </cell>
          <cell r="AH1610" t="str">
            <v>IB254</v>
          </cell>
        </row>
        <row r="1611">
          <cell r="B1611" t="str">
            <v>LM664</v>
          </cell>
          <cell r="C1611" t="str">
            <v>Lucy</v>
          </cell>
          <cell r="D1611" t="str">
            <v>Mccann</v>
          </cell>
          <cell r="E1611" t="str">
            <v>UCL</v>
          </cell>
          <cell r="F1611" t="str">
            <v>UCL</v>
          </cell>
          <cell r="G1611" t="str">
            <v>Female</v>
          </cell>
          <cell r="H1611" t="str">
            <v>N</v>
          </cell>
          <cell r="I1611" t="str">
            <v>Student</v>
          </cell>
          <cell r="J1611">
            <v>0</v>
          </cell>
          <cell r="K1611" t="str">
            <v/>
          </cell>
          <cell r="L1611" t="str">
            <v>N</v>
          </cell>
          <cell r="M1611">
            <v>0</v>
          </cell>
          <cell r="N1611" t="str">
            <v/>
          </cell>
          <cell r="O1611" t="str">
            <v>N</v>
          </cell>
          <cell r="P1611">
            <v>0</v>
          </cell>
          <cell r="Q1611" t="str">
            <v/>
          </cell>
          <cell r="R1611" t="str">
            <v>N</v>
          </cell>
          <cell r="S1611">
            <v>0</v>
          </cell>
          <cell r="T1611" t="str">
            <v/>
          </cell>
          <cell r="U1611" t="str">
            <v>N</v>
          </cell>
          <cell r="V1611">
            <v>0</v>
          </cell>
          <cell r="W1611" t="str">
            <v/>
          </cell>
          <cell r="X1611" t="str">
            <v>N</v>
          </cell>
          <cell r="Y1611">
            <v>0</v>
          </cell>
          <cell r="Z1611">
            <v>0</v>
          </cell>
          <cell r="AA1611" t="b">
            <v>0</v>
          </cell>
          <cell r="AB1611" t="str">
            <v/>
          </cell>
          <cell r="AC1611" t="str">
            <v/>
          </cell>
          <cell r="AD1611" t="str">
            <v>LM664</v>
          </cell>
          <cell r="AE1611">
            <v>0</v>
          </cell>
          <cell r="AG1611">
            <v>782</v>
          </cell>
          <cell r="AH1611" t="str">
            <v>LM664</v>
          </cell>
        </row>
        <row r="1612">
          <cell r="B1612" t="str">
            <v>KH289</v>
          </cell>
          <cell r="C1612" t="str">
            <v>Karena</v>
          </cell>
          <cell r="D1612" t="str">
            <v>Hanson</v>
          </cell>
          <cell r="E1612" t="str">
            <v>Reading</v>
          </cell>
          <cell r="F1612" t="str">
            <v>Reading</v>
          </cell>
          <cell r="G1612" t="str">
            <v>Female</v>
          </cell>
          <cell r="H1612" t="str">
            <v>N</v>
          </cell>
          <cell r="I1612" t="str">
            <v>Student</v>
          </cell>
          <cell r="J1612">
            <v>0</v>
          </cell>
          <cell r="K1612" t="str">
            <v/>
          </cell>
          <cell r="L1612" t="str">
            <v>N</v>
          </cell>
          <cell r="M1612">
            <v>0</v>
          </cell>
          <cell r="N1612" t="str">
            <v/>
          </cell>
          <cell r="O1612" t="str">
            <v>N</v>
          </cell>
          <cell r="P1612">
            <v>0</v>
          </cell>
          <cell r="Q1612" t="str">
            <v/>
          </cell>
          <cell r="R1612" t="str">
            <v>N</v>
          </cell>
          <cell r="S1612">
            <v>0</v>
          </cell>
          <cell r="T1612" t="str">
            <v/>
          </cell>
          <cell r="U1612" t="str">
            <v>N</v>
          </cell>
          <cell r="V1612">
            <v>0</v>
          </cell>
          <cell r="W1612" t="str">
            <v/>
          </cell>
          <cell r="X1612" t="str">
            <v>N</v>
          </cell>
          <cell r="Y1612">
            <v>0</v>
          </cell>
          <cell r="Z1612">
            <v>0</v>
          </cell>
          <cell r="AA1612" t="b">
            <v>0</v>
          </cell>
          <cell r="AB1612" t="str">
            <v/>
          </cell>
          <cell r="AC1612" t="str">
            <v/>
          </cell>
          <cell r="AD1612" t="str">
            <v>KH289</v>
          </cell>
          <cell r="AE1612">
            <v>0</v>
          </cell>
          <cell r="AG1612">
            <v>783</v>
          </cell>
          <cell r="AH1612" t="str">
            <v>KH289</v>
          </cell>
        </row>
        <row r="1613">
          <cell r="B1613" t="str">
            <v>NM942</v>
          </cell>
          <cell r="C1613" t="str">
            <v>Nikki</v>
          </cell>
          <cell r="D1613" t="str">
            <v>Mehta </v>
          </cell>
          <cell r="E1613" t="str">
            <v>LSE</v>
          </cell>
          <cell r="F1613" t="str">
            <v>LSE</v>
          </cell>
          <cell r="G1613" t="str">
            <v>Female</v>
          </cell>
          <cell r="H1613" t="str">
            <v>N</v>
          </cell>
          <cell r="I1613" t="str">
            <v>Student</v>
          </cell>
          <cell r="J1613">
            <v>0</v>
          </cell>
          <cell r="K1613" t="str">
            <v/>
          </cell>
          <cell r="L1613" t="str">
            <v>N</v>
          </cell>
          <cell r="M1613">
            <v>0</v>
          </cell>
          <cell r="N1613" t="str">
            <v/>
          </cell>
          <cell r="O1613" t="str">
            <v>N</v>
          </cell>
          <cell r="P1613">
            <v>0</v>
          </cell>
          <cell r="Q1613" t="str">
            <v/>
          </cell>
          <cell r="R1613" t="str">
            <v>N</v>
          </cell>
          <cell r="S1613">
            <v>0</v>
          </cell>
          <cell r="T1613" t="str">
            <v/>
          </cell>
          <cell r="U1613" t="str">
            <v>N</v>
          </cell>
          <cell r="V1613">
            <v>0</v>
          </cell>
          <cell r="W1613" t="str">
            <v/>
          </cell>
          <cell r="X1613" t="str">
            <v>N</v>
          </cell>
          <cell r="Y1613">
            <v>0</v>
          </cell>
          <cell r="Z1613">
            <v>0</v>
          </cell>
          <cell r="AA1613" t="b">
            <v>0</v>
          </cell>
          <cell r="AB1613" t="str">
            <v/>
          </cell>
          <cell r="AC1613" t="str">
            <v/>
          </cell>
          <cell r="AD1613" t="str">
            <v>NM942</v>
          </cell>
          <cell r="AE1613">
            <v>0</v>
          </cell>
          <cell r="AG1613">
            <v>784</v>
          </cell>
          <cell r="AH1613" t="str">
            <v>NM942</v>
          </cell>
        </row>
        <row r="1614">
          <cell r="B1614" t="str">
            <v>NK356</v>
          </cell>
          <cell r="C1614" t="str">
            <v>Noella</v>
          </cell>
          <cell r="D1614" t="str">
            <v>Kalasa</v>
          </cell>
          <cell r="E1614" t="str">
            <v>UCL</v>
          </cell>
          <cell r="F1614" t="str">
            <v>UCL</v>
          </cell>
          <cell r="G1614" t="str">
            <v>Female</v>
          </cell>
          <cell r="H1614" t="str">
            <v>N</v>
          </cell>
          <cell r="I1614" t="str">
            <v>Student</v>
          </cell>
          <cell r="J1614">
            <v>0</v>
          </cell>
          <cell r="K1614" t="str">
            <v/>
          </cell>
          <cell r="L1614" t="str">
            <v>N</v>
          </cell>
          <cell r="M1614">
            <v>0</v>
          </cell>
          <cell r="N1614" t="str">
            <v/>
          </cell>
          <cell r="O1614" t="str">
            <v>N</v>
          </cell>
          <cell r="P1614">
            <v>0</v>
          </cell>
          <cell r="Q1614" t="str">
            <v/>
          </cell>
          <cell r="R1614" t="str">
            <v>N</v>
          </cell>
          <cell r="S1614">
            <v>0</v>
          </cell>
          <cell r="T1614" t="str">
            <v/>
          </cell>
          <cell r="U1614" t="str">
            <v>N</v>
          </cell>
          <cell r="V1614">
            <v>0</v>
          </cell>
          <cell r="W1614" t="str">
            <v/>
          </cell>
          <cell r="X1614" t="str">
            <v>N</v>
          </cell>
          <cell r="Y1614">
            <v>0</v>
          </cell>
          <cell r="Z1614">
            <v>0</v>
          </cell>
          <cell r="AA1614" t="b">
            <v>0</v>
          </cell>
          <cell r="AB1614" t="str">
            <v/>
          </cell>
          <cell r="AC1614" t="str">
            <v/>
          </cell>
          <cell r="AD1614" t="str">
            <v>NK356</v>
          </cell>
          <cell r="AE1614">
            <v>0</v>
          </cell>
          <cell r="AG1614">
            <v>785</v>
          </cell>
          <cell r="AH1614" t="str">
            <v>NK356</v>
          </cell>
        </row>
        <row r="1615">
          <cell r="B1615" t="str">
            <v>LP579</v>
          </cell>
          <cell r="C1615" t="str">
            <v>Leila</v>
          </cell>
          <cell r="D1615" t="str">
            <v>Ponziani</v>
          </cell>
          <cell r="E1615" t="str">
            <v>SMU</v>
          </cell>
          <cell r="F1615" t="str">
            <v>SMU</v>
          </cell>
          <cell r="G1615" t="str">
            <v>Female</v>
          </cell>
          <cell r="H1615" t="str">
            <v>N</v>
          </cell>
          <cell r="I1615" t="str">
            <v>Student</v>
          </cell>
          <cell r="J1615">
            <v>0</v>
          </cell>
          <cell r="K1615" t="str">
            <v/>
          </cell>
          <cell r="L1615" t="str">
            <v>N</v>
          </cell>
          <cell r="M1615">
            <v>0</v>
          </cell>
          <cell r="N1615" t="str">
            <v/>
          </cell>
          <cell r="O1615" t="str">
            <v>N</v>
          </cell>
          <cell r="P1615">
            <v>0</v>
          </cell>
          <cell r="Q1615" t="str">
            <v/>
          </cell>
          <cell r="R1615" t="str">
            <v>N</v>
          </cell>
          <cell r="S1615">
            <v>0</v>
          </cell>
          <cell r="T1615" t="str">
            <v/>
          </cell>
          <cell r="U1615" t="str">
            <v>N</v>
          </cell>
          <cell r="V1615">
            <v>0</v>
          </cell>
          <cell r="W1615" t="str">
            <v/>
          </cell>
          <cell r="X1615" t="str">
            <v>N</v>
          </cell>
          <cell r="Y1615">
            <v>0</v>
          </cell>
          <cell r="Z1615">
            <v>0</v>
          </cell>
          <cell r="AA1615" t="b">
            <v>0</v>
          </cell>
          <cell r="AB1615" t="str">
            <v/>
          </cell>
          <cell r="AC1615" t="str">
            <v/>
          </cell>
          <cell r="AD1615" t="str">
            <v>LP579</v>
          </cell>
          <cell r="AE1615">
            <v>0</v>
          </cell>
          <cell r="AG1615">
            <v>786</v>
          </cell>
          <cell r="AH1615" t="str">
            <v>LP579</v>
          </cell>
        </row>
        <row r="1616">
          <cell r="B1616" t="str">
            <v>AW563</v>
          </cell>
          <cell r="C1616" t="str">
            <v>Allegra</v>
          </cell>
          <cell r="D1616" t="str">
            <v>Wisking</v>
          </cell>
          <cell r="E1616" t="str">
            <v>UCL</v>
          </cell>
          <cell r="F1616" t="str">
            <v>UCL</v>
          </cell>
          <cell r="G1616" t="str">
            <v>Female</v>
          </cell>
          <cell r="H1616" t="str">
            <v>N</v>
          </cell>
          <cell r="I1616" t="str">
            <v>Student</v>
          </cell>
          <cell r="J1616">
            <v>0</v>
          </cell>
          <cell r="K1616" t="str">
            <v/>
          </cell>
          <cell r="L1616" t="str">
            <v>N</v>
          </cell>
          <cell r="M1616">
            <v>0</v>
          </cell>
          <cell r="N1616" t="str">
            <v/>
          </cell>
          <cell r="O1616" t="str">
            <v>N</v>
          </cell>
          <cell r="P1616">
            <v>0</v>
          </cell>
          <cell r="Q1616" t="str">
            <v/>
          </cell>
          <cell r="R1616" t="str">
            <v>N</v>
          </cell>
          <cell r="S1616">
            <v>0</v>
          </cell>
          <cell r="T1616" t="str">
            <v/>
          </cell>
          <cell r="U1616" t="str">
            <v>N</v>
          </cell>
          <cell r="V1616">
            <v>0</v>
          </cell>
          <cell r="W1616" t="str">
            <v/>
          </cell>
          <cell r="X1616" t="str">
            <v>N</v>
          </cell>
          <cell r="Y1616">
            <v>0</v>
          </cell>
          <cell r="Z1616">
            <v>0</v>
          </cell>
          <cell r="AA1616" t="b">
            <v>0</v>
          </cell>
          <cell r="AB1616" t="str">
            <v/>
          </cell>
          <cell r="AC1616" t="str">
            <v/>
          </cell>
          <cell r="AD1616" t="str">
            <v>AW563</v>
          </cell>
          <cell r="AE1616">
            <v>0</v>
          </cell>
          <cell r="AG1616">
            <v>787</v>
          </cell>
          <cell r="AH1616" t="str">
            <v>AW563</v>
          </cell>
        </row>
        <row r="1617">
          <cell r="B1617" t="str">
            <v>GP387</v>
          </cell>
          <cell r="C1617" t="str">
            <v>George</v>
          </cell>
          <cell r="D1617" t="str">
            <v>Payne</v>
          </cell>
          <cell r="E1617" t="str">
            <v>UCL</v>
          </cell>
          <cell r="F1617" t="str">
            <v>UCL</v>
          </cell>
          <cell r="G1617" t="str">
            <v>Male</v>
          </cell>
          <cell r="H1617" t="str">
            <v>N</v>
          </cell>
          <cell r="I1617" t="str">
            <v>Student</v>
          </cell>
          <cell r="J1617">
            <v>0</v>
          </cell>
          <cell r="K1617" t="str">
            <v/>
          </cell>
          <cell r="L1617" t="str">
            <v>N</v>
          </cell>
          <cell r="M1617">
            <v>0</v>
          </cell>
          <cell r="N1617" t="str">
            <v/>
          </cell>
          <cell r="O1617" t="str">
            <v>N</v>
          </cell>
          <cell r="P1617">
            <v>0</v>
          </cell>
          <cell r="Q1617" t="str">
            <v/>
          </cell>
          <cell r="R1617" t="str">
            <v>N</v>
          </cell>
          <cell r="S1617">
            <v>0</v>
          </cell>
          <cell r="T1617" t="str">
            <v/>
          </cell>
          <cell r="U1617" t="str">
            <v>N</v>
          </cell>
          <cell r="V1617">
            <v>0</v>
          </cell>
          <cell r="W1617" t="str">
            <v/>
          </cell>
          <cell r="X1617" t="str">
            <v>N</v>
          </cell>
          <cell r="Y1617">
            <v>0</v>
          </cell>
          <cell r="Z1617">
            <v>0</v>
          </cell>
          <cell r="AA1617">
            <v>0</v>
          </cell>
          <cell r="AB1617">
            <v>115</v>
          </cell>
          <cell r="AC1617">
            <v>1023</v>
          </cell>
          <cell r="AD1617" t="str">
            <v>GP387</v>
          </cell>
          <cell r="AE1617" t="b">
            <v>0</v>
          </cell>
          <cell r="AG1617" t="str">
            <v/>
          </cell>
          <cell r="AH1617" t="str">
            <v>GP387</v>
          </cell>
        </row>
        <row r="1618">
          <cell r="B1618" t="str">
            <v>AA866</v>
          </cell>
          <cell r="C1618" t="str">
            <v>Anastasia</v>
          </cell>
          <cell r="D1618" t="str">
            <v>Alenova</v>
          </cell>
          <cell r="E1618" t="str">
            <v>Imperial</v>
          </cell>
          <cell r="F1618" t="str">
            <v>Imperial</v>
          </cell>
          <cell r="G1618" t="str">
            <v>Female</v>
          </cell>
          <cell r="H1618" t="str">
            <v>N</v>
          </cell>
          <cell r="I1618" t="str">
            <v>Student</v>
          </cell>
          <cell r="J1618">
            <v>0</v>
          </cell>
          <cell r="K1618" t="str">
            <v/>
          </cell>
          <cell r="L1618" t="str">
            <v>N</v>
          </cell>
          <cell r="M1618">
            <v>0</v>
          </cell>
          <cell r="N1618" t="str">
            <v/>
          </cell>
          <cell r="O1618" t="str">
            <v>N</v>
          </cell>
          <cell r="P1618">
            <v>0</v>
          </cell>
          <cell r="Q1618" t="str">
            <v/>
          </cell>
          <cell r="R1618" t="str">
            <v>N</v>
          </cell>
          <cell r="S1618">
            <v>0</v>
          </cell>
          <cell r="T1618" t="str">
            <v/>
          </cell>
          <cell r="U1618" t="str">
            <v>N</v>
          </cell>
          <cell r="V1618">
            <v>0</v>
          </cell>
          <cell r="W1618" t="str">
            <v/>
          </cell>
          <cell r="X1618" t="str">
            <v>N</v>
          </cell>
          <cell r="Y1618">
            <v>0</v>
          </cell>
          <cell r="Z1618">
            <v>0</v>
          </cell>
          <cell r="AA1618" t="b">
            <v>0</v>
          </cell>
          <cell r="AB1618" t="str">
            <v/>
          </cell>
          <cell r="AC1618" t="str">
            <v/>
          </cell>
          <cell r="AD1618" t="str">
            <v>AA866</v>
          </cell>
          <cell r="AE1618">
            <v>0</v>
          </cell>
          <cell r="AG1618">
            <v>788</v>
          </cell>
          <cell r="AH1618" t="str">
            <v>AA866</v>
          </cell>
        </row>
        <row r="1619">
          <cell r="B1619" t="str">
            <v>AP637</v>
          </cell>
          <cell r="C1619" t="str">
            <v>Ankita</v>
          </cell>
          <cell r="D1619" t="str">
            <v>Pande </v>
          </cell>
          <cell r="E1619" t="str">
            <v>SOAS</v>
          </cell>
          <cell r="F1619" t="str">
            <v>SOAS</v>
          </cell>
          <cell r="G1619" t="str">
            <v>Female</v>
          </cell>
          <cell r="H1619" t="str">
            <v>N</v>
          </cell>
          <cell r="I1619" t="str">
            <v>Student</v>
          </cell>
          <cell r="J1619">
            <v>0</v>
          </cell>
          <cell r="K1619" t="str">
            <v/>
          </cell>
          <cell r="L1619" t="str">
            <v>N</v>
          </cell>
          <cell r="M1619">
            <v>0</v>
          </cell>
          <cell r="N1619" t="str">
            <v/>
          </cell>
          <cell r="O1619" t="str">
            <v>N</v>
          </cell>
          <cell r="P1619">
            <v>0</v>
          </cell>
          <cell r="Q1619" t="str">
            <v/>
          </cell>
          <cell r="R1619" t="str">
            <v>N</v>
          </cell>
          <cell r="S1619">
            <v>0</v>
          </cell>
          <cell r="T1619" t="str">
            <v/>
          </cell>
          <cell r="U1619" t="str">
            <v>N</v>
          </cell>
          <cell r="V1619">
            <v>0</v>
          </cell>
          <cell r="W1619" t="str">
            <v/>
          </cell>
          <cell r="X1619" t="str">
            <v>N</v>
          </cell>
          <cell r="Y1619">
            <v>0</v>
          </cell>
          <cell r="Z1619">
            <v>0</v>
          </cell>
          <cell r="AA1619" t="b">
            <v>0</v>
          </cell>
          <cell r="AB1619" t="str">
            <v/>
          </cell>
          <cell r="AC1619" t="str">
            <v/>
          </cell>
          <cell r="AD1619" t="str">
            <v>AP637</v>
          </cell>
          <cell r="AE1619">
            <v>0</v>
          </cell>
          <cell r="AG1619">
            <v>789</v>
          </cell>
          <cell r="AH1619" t="str">
            <v>AP637</v>
          </cell>
        </row>
        <row r="1620">
          <cell r="B1620" t="str">
            <v>IV405</v>
          </cell>
          <cell r="C1620" t="str">
            <v>Inga</v>
          </cell>
          <cell r="D1620" t="str">
            <v>Van den Bossche</v>
          </cell>
          <cell r="E1620" t="str">
            <v>Imperial</v>
          </cell>
          <cell r="F1620" t="str">
            <v>Imperial</v>
          </cell>
          <cell r="G1620" t="str">
            <v>Female</v>
          </cell>
          <cell r="H1620" t="str">
            <v>N</v>
          </cell>
          <cell r="I1620" t="str">
            <v>Student</v>
          </cell>
          <cell r="J1620">
            <v>0</v>
          </cell>
          <cell r="K1620" t="str">
            <v/>
          </cell>
          <cell r="L1620" t="str">
            <v>N</v>
          </cell>
          <cell r="M1620">
            <v>0</v>
          </cell>
          <cell r="N1620" t="str">
            <v/>
          </cell>
          <cell r="O1620" t="str">
            <v>N</v>
          </cell>
          <cell r="P1620">
            <v>0</v>
          </cell>
          <cell r="Q1620" t="str">
            <v/>
          </cell>
          <cell r="R1620" t="str">
            <v>N</v>
          </cell>
          <cell r="S1620">
            <v>0</v>
          </cell>
          <cell r="T1620" t="str">
            <v/>
          </cell>
          <cell r="U1620" t="str">
            <v>N</v>
          </cell>
          <cell r="V1620">
            <v>0</v>
          </cell>
          <cell r="W1620" t="str">
            <v/>
          </cell>
          <cell r="X1620" t="str">
            <v>N</v>
          </cell>
          <cell r="Y1620">
            <v>0</v>
          </cell>
          <cell r="Z1620">
            <v>0</v>
          </cell>
          <cell r="AA1620" t="b">
            <v>0</v>
          </cell>
          <cell r="AB1620" t="str">
            <v/>
          </cell>
          <cell r="AC1620" t="str">
            <v/>
          </cell>
          <cell r="AD1620" t="str">
            <v>IV405</v>
          </cell>
          <cell r="AE1620">
            <v>0</v>
          </cell>
          <cell r="AG1620">
            <v>790</v>
          </cell>
          <cell r="AH1620" t="str">
            <v>IV405</v>
          </cell>
        </row>
        <row r="1621">
          <cell r="B1621" t="str">
            <v>JA881</v>
          </cell>
          <cell r="C1621" t="str">
            <v>Julio</v>
          </cell>
          <cell r="D1621" t="str">
            <v>Arcelus Cano</v>
          </cell>
          <cell r="E1621" t="str">
            <v>Imperial</v>
          </cell>
          <cell r="F1621" t="str">
            <v>Imperial</v>
          </cell>
          <cell r="G1621" t="str">
            <v>Male</v>
          </cell>
          <cell r="H1621" t="str">
            <v>N</v>
          </cell>
          <cell r="I1621" t="str">
            <v>Student</v>
          </cell>
          <cell r="J1621">
            <v>0</v>
          </cell>
          <cell r="K1621" t="str">
            <v/>
          </cell>
          <cell r="L1621" t="str">
            <v>N</v>
          </cell>
          <cell r="M1621">
            <v>0</v>
          </cell>
          <cell r="N1621" t="str">
            <v/>
          </cell>
          <cell r="O1621" t="str">
            <v>N</v>
          </cell>
          <cell r="P1621">
            <v>0</v>
          </cell>
          <cell r="Q1621" t="str">
            <v/>
          </cell>
          <cell r="R1621" t="str">
            <v>N</v>
          </cell>
          <cell r="S1621">
            <v>0</v>
          </cell>
          <cell r="T1621" t="str">
            <v/>
          </cell>
          <cell r="U1621" t="str">
            <v>N</v>
          </cell>
          <cell r="V1621">
            <v>0</v>
          </cell>
          <cell r="W1621" t="str">
            <v/>
          </cell>
          <cell r="X1621" t="str">
            <v>N</v>
          </cell>
          <cell r="Y1621">
            <v>0</v>
          </cell>
          <cell r="Z1621">
            <v>0</v>
          </cell>
          <cell r="AA1621">
            <v>0</v>
          </cell>
          <cell r="AB1621">
            <v>115</v>
          </cell>
          <cell r="AC1621">
            <v>1024</v>
          </cell>
          <cell r="AD1621" t="str">
            <v>JA881</v>
          </cell>
          <cell r="AE1621" t="b">
            <v>0</v>
          </cell>
          <cell r="AG1621" t="str">
            <v/>
          </cell>
          <cell r="AH1621" t="str">
            <v>JA881</v>
          </cell>
        </row>
        <row r="1622">
          <cell r="B1622" t="str">
            <v>CC412</v>
          </cell>
          <cell r="C1622" t="str">
            <v>Camilla</v>
          </cell>
          <cell r="D1622" t="str">
            <v>Cucinotta</v>
          </cell>
          <cell r="E1622" t="str">
            <v>St Georges</v>
          </cell>
          <cell r="F1622" t="str">
            <v>St George's</v>
          </cell>
          <cell r="G1622" t="str">
            <v>Please Select</v>
          </cell>
          <cell r="H1622" t="str">
            <v>Y</v>
          </cell>
          <cell r="I1622" t="str">
            <v>Student</v>
          </cell>
          <cell r="J1622">
            <v>0</v>
          </cell>
          <cell r="K1622" t="str">
            <v/>
          </cell>
          <cell r="L1622" t="str">
            <v>N</v>
          </cell>
          <cell r="M1622">
            <v>0</v>
          </cell>
          <cell r="N1622" t="str">
            <v/>
          </cell>
          <cell r="O1622" t="str">
            <v>N</v>
          </cell>
          <cell r="P1622">
            <v>0</v>
          </cell>
          <cell r="Q1622" t="str">
            <v/>
          </cell>
          <cell r="R1622" t="str">
            <v>N</v>
          </cell>
          <cell r="S1622">
            <v>0</v>
          </cell>
          <cell r="T1622" t="str">
            <v/>
          </cell>
          <cell r="U1622" t="str">
            <v>N</v>
          </cell>
          <cell r="V1622">
            <v>0</v>
          </cell>
          <cell r="W1622" t="str">
            <v/>
          </cell>
          <cell r="X1622" t="str">
            <v>N</v>
          </cell>
          <cell r="Y1622">
            <v>0</v>
          </cell>
          <cell r="Z1622">
            <v>0</v>
          </cell>
          <cell r="AA1622" t="b">
            <v>0</v>
          </cell>
          <cell r="AB1622" t="str">
            <v/>
          </cell>
          <cell r="AC1622" t="str">
            <v/>
          </cell>
          <cell r="AD1622" t="str">
            <v>CC412</v>
          </cell>
          <cell r="AE1622" t="b">
            <v>0</v>
          </cell>
          <cell r="AG1622" t="str">
            <v/>
          </cell>
          <cell r="AH1622" t="str">
            <v>CC412</v>
          </cell>
        </row>
        <row r="1623">
          <cell r="B1623" t="str">
            <v>DM598</v>
          </cell>
          <cell r="C1623" t="str">
            <v>Deirdre </v>
          </cell>
          <cell r="D1623" t="str">
            <v>McGeever</v>
          </cell>
          <cell r="E1623" t="str">
            <v>UCL</v>
          </cell>
          <cell r="F1623" t="str">
            <v>UCL</v>
          </cell>
          <cell r="G1623" t="str">
            <v>Female</v>
          </cell>
          <cell r="H1623" t="str">
            <v>N</v>
          </cell>
          <cell r="I1623" t="str">
            <v>Student</v>
          </cell>
          <cell r="J1623">
            <v>0</v>
          </cell>
          <cell r="K1623" t="str">
            <v/>
          </cell>
          <cell r="L1623" t="str">
            <v>N</v>
          </cell>
          <cell r="M1623">
            <v>0</v>
          </cell>
          <cell r="N1623" t="str">
            <v/>
          </cell>
          <cell r="O1623" t="str">
            <v>N</v>
          </cell>
          <cell r="P1623">
            <v>0</v>
          </cell>
          <cell r="Q1623" t="str">
            <v/>
          </cell>
          <cell r="R1623" t="str">
            <v>N</v>
          </cell>
          <cell r="S1623">
            <v>0</v>
          </cell>
          <cell r="T1623" t="str">
            <v/>
          </cell>
          <cell r="U1623" t="str">
            <v>N</v>
          </cell>
          <cell r="V1623">
            <v>0</v>
          </cell>
          <cell r="W1623" t="str">
            <v/>
          </cell>
          <cell r="X1623" t="str">
            <v>N</v>
          </cell>
          <cell r="Y1623">
            <v>0</v>
          </cell>
          <cell r="Z1623">
            <v>0</v>
          </cell>
          <cell r="AA1623" t="b">
            <v>0</v>
          </cell>
          <cell r="AB1623" t="str">
            <v/>
          </cell>
          <cell r="AC1623" t="str">
            <v/>
          </cell>
          <cell r="AD1623" t="str">
            <v>DM598</v>
          </cell>
          <cell r="AE1623">
            <v>0</v>
          </cell>
          <cell r="AG1623">
            <v>791</v>
          </cell>
          <cell r="AH1623" t="str">
            <v>DM598</v>
          </cell>
        </row>
        <row r="1624">
          <cell r="B1624" t="str">
            <v>AS323</v>
          </cell>
          <cell r="C1624" t="str">
            <v>Anna</v>
          </cell>
          <cell r="D1624" t="str">
            <v>Shadwell</v>
          </cell>
          <cell r="E1624" t="str">
            <v>UCL</v>
          </cell>
          <cell r="F1624" t="str">
            <v>UCL</v>
          </cell>
          <cell r="G1624" t="str">
            <v>Female</v>
          </cell>
          <cell r="H1624" t="str">
            <v>N</v>
          </cell>
          <cell r="I1624" t="str">
            <v>Student</v>
          </cell>
          <cell r="J1624">
            <v>0</v>
          </cell>
          <cell r="K1624" t="str">
            <v/>
          </cell>
          <cell r="L1624" t="str">
            <v>N</v>
          </cell>
          <cell r="M1624">
            <v>0</v>
          </cell>
          <cell r="N1624" t="str">
            <v/>
          </cell>
          <cell r="O1624" t="str">
            <v>N</v>
          </cell>
          <cell r="P1624">
            <v>0</v>
          </cell>
          <cell r="Q1624" t="str">
            <v/>
          </cell>
          <cell r="R1624" t="str">
            <v>N</v>
          </cell>
          <cell r="S1624">
            <v>0</v>
          </cell>
          <cell r="T1624" t="str">
            <v/>
          </cell>
          <cell r="U1624" t="str">
            <v>N</v>
          </cell>
          <cell r="V1624">
            <v>0</v>
          </cell>
          <cell r="W1624" t="str">
            <v/>
          </cell>
          <cell r="X1624" t="str">
            <v>N</v>
          </cell>
          <cell r="Y1624">
            <v>0</v>
          </cell>
          <cell r="Z1624">
            <v>0</v>
          </cell>
          <cell r="AA1624" t="b">
            <v>0</v>
          </cell>
          <cell r="AB1624" t="str">
            <v/>
          </cell>
          <cell r="AC1624" t="str">
            <v/>
          </cell>
          <cell r="AD1624" t="str">
            <v>AS323</v>
          </cell>
          <cell r="AE1624">
            <v>0</v>
          </cell>
          <cell r="AG1624">
            <v>792</v>
          </cell>
          <cell r="AH1624" t="str">
            <v>AS323</v>
          </cell>
        </row>
        <row r="1625">
          <cell r="B1625" t="str">
            <v>AC950</v>
          </cell>
          <cell r="C1625" t="str">
            <v>Adela</v>
          </cell>
          <cell r="D1625" t="str">
            <v>Curinova</v>
          </cell>
          <cell r="E1625" t="str">
            <v>UCL</v>
          </cell>
          <cell r="F1625" t="str">
            <v>UCL</v>
          </cell>
          <cell r="G1625" t="str">
            <v>Female</v>
          </cell>
          <cell r="H1625" t="str">
            <v>N</v>
          </cell>
          <cell r="I1625" t="str">
            <v>Student</v>
          </cell>
          <cell r="J1625">
            <v>0</v>
          </cell>
          <cell r="K1625" t="str">
            <v/>
          </cell>
          <cell r="L1625" t="str">
            <v>N</v>
          </cell>
          <cell r="M1625">
            <v>0</v>
          </cell>
          <cell r="N1625" t="str">
            <v/>
          </cell>
          <cell r="O1625" t="str">
            <v>N</v>
          </cell>
          <cell r="P1625">
            <v>0</v>
          </cell>
          <cell r="Q1625" t="str">
            <v/>
          </cell>
          <cell r="R1625" t="str">
            <v>N</v>
          </cell>
          <cell r="S1625">
            <v>0</v>
          </cell>
          <cell r="T1625" t="str">
            <v/>
          </cell>
          <cell r="U1625" t="str">
            <v>N</v>
          </cell>
          <cell r="V1625">
            <v>0</v>
          </cell>
          <cell r="W1625" t="str">
            <v/>
          </cell>
          <cell r="X1625" t="str">
            <v>N</v>
          </cell>
          <cell r="Y1625">
            <v>0</v>
          </cell>
          <cell r="Z1625">
            <v>0</v>
          </cell>
          <cell r="AA1625" t="b">
            <v>0</v>
          </cell>
          <cell r="AB1625" t="str">
            <v/>
          </cell>
          <cell r="AC1625" t="str">
            <v/>
          </cell>
          <cell r="AD1625" t="str">
            <v>AC950</v>
          </cell>
          <cell r="AE1625">
            <v>0</v>
          </cell>
          <cell r="AG1625">
            <v>793</v>
          </cell>
          <cell r="AH1625" t="str">
            <v>AC950</v>
          </cell>
        </row>
        <row r="1626">
          <cell r="B1626" t="str">
            <v>JO543</v>
          </cell>
          <cell r="C1626" t="str">
            <v>JOHNBOSCO</v>
          </cell>
          <cell r="D1626" t="str">
            <v>OSUAGWU</v>
          </cell>
          <cell r="E1626" t="str">
            <v>RVC</v>
          </cell>
          <cell r="F1626" t="str">
            <v>RVC</v>
          </cell>
          <cell r="G1626" t="str">
            <v>Male</v>
          </cell>
          <cell r="H1626" t="str">
            <v>Y</v>
          </cell>
          <cell r="I1626" t="str">
            <v>Student</v>
          </cell>
          <cell r="J1626">
            <v>0</v>
          </cell>
          <cell r="K1626" t="str">
            <v/>
          </cell>
          <cell r="L1626" t="str">
            <v>N</v>
          </cell>
          <cell r="M1626">
            <v>0</v>
          </cell>
          <cell r="N1626" t="str">
            <v/>
          </cell>
          <cell r="O1626" t="str">
            <v>N</v>
          </cell>
          <cell r="P1626">
            <v>0</v>
          </cell>
          <cell r="Q1626" t="str">
            <v/>
          </cell>
          <cell r="R1626" t="str">
            <v>N</v>
          </cell>
          <cell r="S1626">
            <v>0</v>
          </cell>
          <cell r="T1626" t="str">
            <v/>
          </cell>
          <cell r="U1626" t="str">
            <v>N</v>
          </cell>
          <cell r="V1626">
            <v>0</v>
          </cell>
          <cell r="W1626" t="str">
            <v/>
          </cell>
          <cell r="X1626" t="str">
            <v>N</v>
          </cell>
          <cell r="Y1626">
            <v>0</v>
          </cell>
          <cell r="Z1626">
            <v>0</v>
          </cell>
          <cell r="AA1626">
            <v>0</v>
          </cell>
          <cell r="AB1626">
            <v>115</v>
          </cell>
          <cell r="AC1626">
            <v>1025</v>
          </cell>
          <cell r="AD1626" t="str">
            <v>JO543</v>
          </cell>
          <cell r="AE1626" t="b">
            <v>0</v>
          </cell>
          <cell r="AG1626" t="str">
            <v/>
          </cell>
          <cell r="AH1626" t="str">
            <v>JO543</v>
          </cell>
        </row>
        <row r="1627">
          <cell r="B1627" t="str">
            <v>JK281</v>
          </cell>
          <cell r="C1627" t="str">
            <v>Jacob</v>
          </cell>
          <cell r="D1627" t="str">
            <v>Knight</v>
          </cell>
          <cell r="E1627" t="str">
            <v>Imperial</v>
          </cell>
          <cell r="F1627" t="str">
            <v>Imperial</v>
          </cell>
          <cell r="G1627" t="str">
            <v>Male</v>
          </cell>
          <cell r="H1627" t="str">
            <v>N</v>
          </cell>
          <cell r="I1627" t="str">
            <v>Student</v>
          </cell>
          <cell r="J1627">
            <v>0</v>
          </cell>
          <cell r="K1627" t="str">
            <v/>
          </cell>
          <cell r="L1627" t="str">
            <v>N</v>
          </cell>
          <cell r="M1627">
            <v>0</v>
          </cell>
          <cell r="N1627" t="str">
            <v/>
          </cell>
          <cell r="O1627" t="str">
            <v>N</v>
          </cell>
          <cell r="P1627">
            <v>0</v>
          </cell>
          <cell r="Q1627" t="str">
            <v/>
          </cell>
          <cell r="R1627" t="str">
            <v>N</v>
          </cell>
          <cell r="S1627">
            <v>0</v>
          </cell>
          <cell r="T1627" t="str">
            <v/>
          </cell>
          <cell r="U1627" t="str">
            <v>N</v>
          </cell>
          <cell r="V1627">
            <v>0</v>
          </cell>
          <cell r="W1627" t="str">
            <v/>
          </cell>
          <cell r="X1627" t="str">
            <v>N</v>
          </cell>
          <cell r="Y1627">
            <v>0</v>
          </cell>
          <cell r="Z1627">
            <v>0</v>
          </cell>
          <cell r="AA1627">
            <v>0</v>
          </cell>
          <cell r="AB1627">
            <v>115</v>
          </cell>
          <cell r="AC1627">
            <v>1026</v>
          </cell>
          <cell r="AD1627" t="str">
            <v>JK281</v>
          </cell>
          <cell r="AE1627" t="b">
            <v>0</v>
          </cell>
          <cell r="AG1627" t="str">
            <v/>
          </cell>
          <cell r="AH1627" t="str">
            <v>JK281</v>
          </cell>
        </row>
        <row r="1628">
          <cell r="B1628" t="str">
            <v>Ad315</v>
          </cell>
          <cell r="C1628" t="str">
            <v>Arthur</v>
          </cell>
          <cell r="D1628" t="str">
            <v>de Kerhor</v>
          </cell>
          <cell r="E1628" t="str">
            <v>Imperial</v>
          </cell>
          <cell r="F1628" t="str">
            <v>Imperial</v>
          </cell>
          <cell r="G1628" t="str">
            <v>Male</v>
          </cell>
          <cell r="H1628" t="str">
            <v>N</v>
          </cell>
          <cell r="I1628" t="str">
            <v>Student</v>
          </cell>
          <cell r="J1628">
            <v>0</v>
          </cell>
          <cell r="K1628" t="str">
            <v/>
          </cell>
          <cell r="L1628" t="str">
            <v>N</v>
          </cell>
          <cell r="M1628">
            <v>0</v>
          </cell>
          <cell r="N1628" t="str">
            <v/>
          </cell>
          <cell r="O1628" t="str">
            <v>N</v>
          </cell>
          <cell r="P1628">
            <v>0</v>
          </cell>
          <cell r="Q1628" t="str">
            <v/>
          </cell>
          <cell r="R1628" t="str">
            <v>N</v>
          </cell>
          <cell r="S1628">
            <v>0</v>
          </cell>
          <cell r="T1628" t="str">
            <v/>
          </cell>
          <cell r="U1628" t="str">
            <v>N</v>
          </cell>
          <cell r="V1628">
            <v>0</v>
          </cell>
          <cell r="W1628" t="str">
            <v/>
          </cell>
          <cell r="X1628" t="str">
            <v>N</v>
          </cell>
          <cell r="Y1628">
            <v>0</v>
          </cell>
          <cell r="Z1628">
            <v>0</v>
          </cell>
          <cell r="AA1628">
            <v>0</v>
          </cell>
          <cell r="AB1628">
            <v>115</v>
          </cell>
          <cell r="AC1628">
            <v>1027</v>
          </cell>
          <cell r="AD1628" t="str">
            <v>Ad315</v>
          </cell>
          <cell r="AE1628" t="b">
            <v>0</v>
          </cell>
          <cell r="AG1628" t="str">
            <v/>
          </cell>
          <cell r="AH1628" t="str">
            <v>Ad315</v>
          </cell>
        </row>
        <row r="1629">
          <cell r="B1629" t="str">
            <v>CD353</v>
          </cell>
          <cell r="C1629" t="str">
            <v>Chloe</v>
          </cell>
          <cell r="D1629" t="str">
            <v>Darbon</v>
          </cell>
          <cell r="E1629" t="str">
            <v>UCL</v>
          </cell>
          <cell r="F1629" t="str">
            <v>UCL</v>
          </cell>
          <cell r="G1629" t="str">
            <v>Female</v>
          </cell>
          <cell r="H1629" t="str">
            <v>N</v>
          </cell>
          <cell r="I1629" t="str">
            <v>Student</v>
          </cell>
          <cell r="J1629">
            <v>0</v>
          </cell>
          <cell r="K1629" t="str">
            <v/>
          </cell>
          <cell r="L1629" t="str">
            <v>N</v>
          </cell>
          <cell r="M1629">
            <v>0</v>
          </cell>
          <cell r="N1629" t="str">
            <v/>
          </cell>
          <cell r="O1629" t="str">
            <v>N</v>
          </cell>
          <cell r="P1629">
            <v>0</v>
          </cell>
          <cell r="Q1629" t="str">
            <v/>
          </cell>
          <cell r="R1629" t="str">
            <v>N</v>
          </cell>
          <cell r="S1629">
            <v>0</v>
          </cell>
          <cell r="T1629" t="str">
            <v/>
          </cell>
          <cell r="U1629" t="str">
            <v>N</v>
          </cell>
          <cell r="V1629">
            <v>0</v>
          </cell>
          <cell r="W1629" t="str">
            <v/>
          </cell>
          <cell r="X1629" t="str">
            <v>N</v>
          </cell>
          <cell r="Y1629">
            <v>0</v>
          </cell>
          <cell r="Z1629">
            <v>0</v>
          </cell>
          <cell r="AA1629" t="b">
            <v>0</v>
          </cell>
          <cell r="AB1629" t="str">
            <v/>
          </cell>
          <cell r="AC1629" t="str">
            <v/>
          </cell>
          <cell r="AD1629" t="str">
            <v>CD353</v>
          </cell>
          <cell r="AE1629">
            <v>0</v>
          </cell>
          <cell r="AG1629">
            <v>794</v>
          </cell>
          <cell r="AH1629" t="str">
            <v>CD353</v>
          </cell>
        </row>
        <row r="1630">
          <cell r="B1630" t="str">
            <v>IA689</v>
          </cell>
          <cell r="C1630" t="str">
            <v>Ishaan</v>
          </cell>
          <cell r="D1630" t="str">
            <v>Alidina</v>
          </cell>
          <cell r="E1630" t="str">
            <v>Imperial</v>
          </cell>
          <cell r="F1630" t="str">
            <v>Imperial</v>
          </cell>
          <cell r="G1630" t="str">
            <v>Male</v>
          </cell>
          <cell r="H1630" t="str">
            <v>N</v>
          </cell>
          <cell r="I1630" t="str">
            <v>Student</v>
          </cell>
          <cell r="J1630">
            <v>0</v>
          </cell>
          <cell r="K1630" t="str">
            <v/>
          </cell>
          <cell r="L1630" t="str">
            <v>N</v>
          </cell>
          <cell r="M1630">
            <v>0</v>
          </cell>
          <cell r="N1630" t="str">
            <v/>
          </cell>
          <cell r="O1630" t="str">
            <v>N</v>
          </cell>
          <cell r="P1630">
            <v>0</v>
          </cell>
          <cell r="Q1630" t="str">
            <v/>
          </cell>
          <cell r="R1630" t="str">
            <v>N</v>
          </cell>
          <cell r="S1630">
            <v>0</v>
          </cell>
          <cell r="T1630" t="str">
            <v/>
          </cell>
          <cell r="U1630" t="str">
            <v>N</v>
          </cell>
          <cell r="V1630">
            <v>0</v>
          </cell>
          <cell r="W1630" t="str">
            <v/>
          </cell>
          <cell r="X1630" t="str">
            <v>N</v>
          </cell>
          <cell r="Y1630">
            <v>0</v>
          </cell>
          <cell r="Z1630">
            <v>0</v>
          </cell>
          <cell r="AA1630">
            <v>0</v>
          </cell>
          <cell r="AB1630">
            <v>115</v>
          </cell>
          <cell r="AC1630">
            <v>1028</v>
          </cell>
          <cell r="AD1630" t="str">
            <v>IA689</v>
          </cell>
          <cell r="AE1630" t="b">
            <v>0</v>
          </cell>
          <cell r="AG1630" t="str">
            <v/>
          </cell>
          <cell r="AH1630" t="str">
            <v>IA689</v>
          </cell>
        </row>
        <row r="1631">
          <cell r="B1631" t="str">
            <v>NM620</v>
          </cell>
          <cell r="C1631" t="str">
            <v>Nathan</v>
          </cell>
          <cell r="D1631" t="str">
            <v>McNamara</v>
          </cell>
          <cell r="E1631" t="str">
            <v>St Georges</v>
          </cell>
          <cell r="F1631" t="str">
            <v>St George's</v>
          </cell>
          <cell r="G1631" t="str">
            <v>Male</v>
          </cell>
          <cell r="H1631" t="str">
            <v>Y</v>
          </cell>
          <cell r="I1631" t="str">
            <v>Student</v>
          </cell>
          <cell r="J1631">
            <v>0</v>
          </cell>
          <cell r="K1631" t="str">
            <v/>
          </cell>
          <cell r="L1631" t="str">
            <v>N</v>
          </cell>
          <cell r="M1631">
            <v>0</v>
          </cell>
          <cell r="N1631" t="str">
            <v/>
          </cell>
          <cell r="O1631" t="str">
            <v>N</v>
          </cell>
          <cell r="P1631">
            <v>0</v>
          </cell>
          <cell r="Q1631" t="str">
            <v/>
          </cell>
          <cell r="R1631" t="str">
            <v>N</v>
          </cell>
          <cell r="S1631">
            <v>0</v>
          </cell>
          <cell r="T1631" t="str">
            <v/>
          </cell>
          <cell r="U1631" t="str">
            <v>N</v>
          </cell>
          <cell r="V1631">
            <v>0</v>
          </cell>
          <cell r="W1631" t="str">
            <v/>
          </cell>
          <cell r="X1631" t="str">
            <v>N</v>
          </cell>
          <cell r="Y1631">
            <v>0</v>
          </cell>
          <cell r="Z1631">
            <v>0</v>
          </cell>
          <cell r="AA1631">
            <v>0</v>
          </cell>
          <cell r="AB1631">
            <v>115</v>
          </cell>
          <cell r="AC1631">
            <v>1029</v>
          </cell>
          <cell r="AD1631" t="str">
            <v>NM620</v>
          </cell>
          <cell r="AE1631" t="b">
            <v>0</v>
          </cell>
          <cell r="AG1631" t="str">
            <v/>
          </cell>
          <cell r="AH1631" t="str">
            <v>NM620</v>
          </cell>
        </row>
        <row r="1632">
          <cell r="B1632" t="str">
            <v>KD115</v>
          </cell>
          <cell r="C1632" t="str">
            <v>Katherine</v>
          </cell>
          <cell r="D1632" t="str">
            <v>Dennis</v>
          </cell>
          <cell r="E1632" t="str">
            <v>UCL</v>
          </cell>
          <cell r="F1632" t="str">
            <v>UCL</v>
          </cell>
          <cell r="G1632" t="str">
            <v>Female</v>
          </cell>
          <cell r="H1632" t="str">
            <v>N</v>
          </cell>
          <cell r="I1632" t="str">
            <v>Student</v>
          </cell>
          <cell r="J1632">
            <v>0</v>
          </cell>
          <cell r="K1632" t="str">
            <v/>
          </cell>
          <cell r="L1632" t="str">
            <v>N</v>
          </cell>
          <cell r="M1632">
            <v>0</v>
          </cell>
          <cell r="N1632" t="str">
            <v/>
          </cell>
          <cell r="O1632" t="str">
            <v>N</v>
          </cell>
          <cell r="P1632">
            <v>0</v>
          </cell>
          <cell r="Q1632" t="str">
            <v/>
          </cell>
          <cell r="R1632" t="str">
            <v>N</v>
          </cell>
          <cell r="S1632">
            <v>0</v>
          </cell>
          <cell r="T1632" t="str">
            <v/>
          </cell>
          <cell r="U1632" t="str">
            <v>N</v>
          </cell>
          <cell r="V1632">
            <v>0</v>
          </cell>
          <cell r="W1632" t="str">
            <v/>
          </cell>
          <cell r="X1632" t="str">
            <v>N</v>
          </cell>
          <cell r="Y1632">
            <v>0</v>
          </cell>
          <cell r="Z1632">
            <v>0</v>
          </cell>
          <cell r="AA1632" t="b">
            <v>0</v>
          </cell>
          <cell r="AB1632" t="str">
            <v/>
          </cell>
          <cell r="AC1632" t="str">
            <v/>
          </cell>
          <cell r="AD1632" t="str">
            <v>KD115</v>
          </cell>
          <cell r="AE1632">
            <v>0</v>
          </cell>
          <cell r="AG1632">
            <v>795</v>
          </cell>
          <cell r="AH1632" t="str">
            <v>KD115</v>
          </cell>
        </row>
        <row r="1633">
          <cell r="B1633" t="str">
            <v>SO820</v>
          </cell>
          <cell r="C1633" t="str">
            <v>Simon</v>
          </cell>
          <cell r="D1633" t="str">
            <v>Onyango</v>
          </cell>
          <cell r="E1633" t="str">
            <v>QMUL</v>
          </cell>
          <cell r="F1633" t="str">
            <v>QMUL</v>
          </cell>
          <cell r="G1633" t="str">
            <v>Male</v>
          </cell>
          <cell r="H1633" t="str">
            <v>N</v>
          </cell>
          <cell r="I1633" t="str">
            <v>Student</v>
          </cell>
          <cell r="J1633">
            <v>0</v>
          </cell>
          <cell r="K1633" t="str">
            <v/>
          </cell>
          <cell r="L1633" t="str">
            <v>N</v>
          </cell>
          <cell r="M1633">
            <v>0</v>
          </cell>
          <cell r="N1633" t="str">
            <v/>
          </cell>
          <cell r="O1633" t="str">
            <v>N</v>
          </cell>
          <cell r="P1633">
            <v>0</v>
          </cell>
          <cell r="Q1633" t="str">
            <v/>
          </cell>
          <cell r="R1633" t="str">
            <v>N</v>
          </cell>
          <cell r="S1633">
            <v>0</v>
          </cell>
          <cell r="T1633" t="str">
            <v/>
          </cell>
          <cell r="U1633" t="str">
            <v>N</v>
          </cell>
          <cell r="V1633">
            <v>0</v>
          </cell>
          <cell r="W1633" t="str">
            <v/>
          </cell>
          <cell r="X1633" t="str">
            <v>N</v>
          </cell>
          <cell r="Y1633">
            <v>0</v>
          </cell>
          <cell r="Z1633">
            <v>0</v>
          </cell>
          <cell r="AA1633">
            <v>0</v>
          </cell>
          <cell r="AB1633">
            <v>115</v>
          </cell>
          <cell r="AC1633">
            <v>1030</v>
          </cell>
          <cell r="AD1633" t="str">
            <v>SO820</v>
          </cell>
          <cell r="AE1633" t="b">
            <v>0</v>
          </cell>
          <cell r="AG1633" t="str">
            <v/>
          </cell>
          <cell r="AH1633" t="str">
            <v>SO820</v>
          </cell>
        </row>
        <row r="1634">
          <cell r="B1634" t="str">
            <v>OB854</v>
          </cell>
          <cell r="C1634" t="str">
            <v>Oliver</v>
          </cell>
          <cell r="D1634" t="str">
            <v>Brown</v>
          </cell>
          <cell r="E1634" t="str">
            <v>QMUL</v>
          </cell>
          <cell r="F1634" t="str">
            <v>QMUL</v>
          </cell>
          <cell r="G1634" t="str">
            <v>Male</v>
          </cell>
          <cell r="H1634" t="str">
            <v>N</v>
          </cell>
          <cell r="I1634" t="str">
            <v>Student</v>
          </cell>
          <cell r="J1634">
            <v>0</v>
          </cell>
          <cell r="K1634" t="str">
            <v/>
          </cell>
          <cell r="L1634" t="str">
            <v>N</v>
          </cell>
          <cell r="M1634">
            <v>0</v>
          </cell>
          <cell r="N1634" t="str">
            <v/>
          </cell>
          <cell r="O1634" t="str">
            <v>N</v>
          </cell>
          <cell r="P1634">
            <v>0</v>
          </cell>
          <cell r="Q1634" t="str">
            <v/>
          </cell>
          <cell r="R1634" t="str">
            <v>N</v>
          </cell>
          <cell r="S1634">
            <v>0</v>
          </cell>
          <cell r="T1634" t="str">
            <v/>
          </cell>
          <cell r="U1634" t="str">
            <v>N</v>
          </cell>
          <cell r="V1634">
            <v>0</v>
          </cell>
          <cell r="W1634" t="str">
            <v/>
          </cell>
          <cell r="X1634" t="str">
            <v>N</v>
          </cell>
          <cell r="Y1634">
            <v>0</v>
          </cell>
          <cell r="Z1634">
            <v>0</v>
          </cell>
          <cell r="AA1634">
            <v>0</v>
          </cell>
          <cell r="AB1634">
            <v>115</v>
          </cell>
          <cell r="AC1634">
            <v>1031</v>
          </cell>
          <cell r="AD1634" t="str">
            <v>OB854</v>
          </cell>
          <cell r="AE1634" t="b">
            <v>0</v>
          </cell>
          <cell r="AG1634" t="str">
            <v/>
          </cell>
          <cell r="AH1634" t="str">
            <v>OB854</v>
          </cell>
        </row>
        <row r="1635">
          <cell r="B1635" t="str">
            <v>SL709</v>
          </cell>
          <cell r="C1635" t="str">
            <v>Sean</v>
          </cell>
          <cell r="D1635" t="str">
            <v>Liu</v>
          </cell>
          <cell r="E1635" t="str">
            <v>KCL</v>
          </cell>
          <cell r="F1635" t="str">
            <v>King's</v>
          </cell>
          <cell r="G1635" t="str">
            <v>Male</v>
          </cell>
          <cell r="H1635" t="str">
            <v>N</v>
          </cell>
          <cell r="I1635" t="str">
            <v>Student</v>
          </cell>
          <cell r="J1635">
            <v>0</v>
          </cell>
          <cell r="K1635" t="str">
            <v/>
          </cell>
          <cell r="L1635" t="str">
            <v>N</v>
          </cell>
          <cell r="M1635">
            <v>0</v>
          </cell>
          <cell r="N1635" t="str">
            <v/>
          </cell>
          <cell r="O1635" t="str">
            <v>N</v>
          </cell>
          <cell r="P1635">
            <v>0</v>
          </cell>
          <cell r="Q1635" t="str">
            <v/>
          </cell>
          <cell r="R1635" t="str">
            <v>N</v>
          </cell>
          <cell r="S1635">
            <v>0</v>
          </cell>
          <cell r="T1635" t="str">
            <v/>
          </cell>
          <cell r="U1635" t="str">
            <v>N</v>
          </cell>
          <cell r="V1635">
            <v>0</v>
          </cell>
          <cell r="W1635" t="str">
            <v/>
          </cell>
          <cell r="X1635" t="str">
            <v>N</v>
          </cell>
          <cell r="Y1635">
            <v>0</v>
          </cell>
          <cell r="Z1635">
            <v>0</v>
          </cell>
          <cell r="AA1635">
            <v>0</v>
          </cell>
          <cell r="AB1635">
            <v>115</v>
          </cell>
          <cell r="AC1635">
            <v>1032</v>
          </cell>
          <cell r="AD1635" t="str">
            <v>SL709</v>
          </cell>
          <cell r="AE1635" t="b">
            <v>0</v>
          </cell>
          <cell r="AG1635" t="str">
            <v/>
          </cell>
          <cell r="AH1635" t="str">
            <v>SL709</v>
          </cell>
        </row>
        <row r="1636">
          <cell r="B1636" t="str">
            <v>RS945</v>
          </cell>
          <cell r="C1636" t="str">
            <v>Ruairidh </v>
          </cell>
          <cell r="D1636" t="str">
            <v>Scott Brown </v>
          </cell>
          <cell r="E1636" t="str">
            <v>Imperial</v>
          </cell>
          <cell r="F1636" t="str">
            <v>Imperial</v>
          </cell>
          <cell r="G1636" t="str">
            <v>Male</v>
          </cell>
          <cell r="H1636" t="str">
            <v>N</v>
          </cell>
          <cell r="I1636" t="str">
            <v>Student</v>
          </cell>
          <cell r="J1636">
            <v>0</v>
          </cell>
          <cell r="K1636" t="str">
            <v/>
          </cell>
          <cell r="L1636" t="str">
            <v>N</v>
          </cell>
          <cell r="M1636">
            <v>0</v>
          </cell>
          <cell r="N1636" t="str">
            <v/>
          </cell>
          <cell r="O1636" t="str">
            <v>N</v>
          </cell>
          <cell r="P1636">
            <v>0</v>
          </cell>
          <cell r="Q1636" t="str">
            <v/>
          </cell>
          <cell r="R1636" t="str">
            <v>N</v>
          </cell>
          <cell r="S1636">
            <v>0</v>
          </cell>
          <cell r="T1636" t="str">
            <v/>
          </cell>
          <cell r="U1636" t="str">
            <v>N</v>
          </cell>
          <cell r="V1636">
            <v>0</v>
          </cell>
          <cell r="W1636" t="str">
            <v/>
          </cell>
          <cell r="X1636" t="str">
            <v>N</v>
          </cell>
          <cell r="Y1636">
            <v>0</v>
          </cell>
          <cell r="Z1636">
            <v>0</v>
          </cell>
          <cell r="AA1636">
            <v>0</v>
          </cell>
          <cell r="AB1636">
            <v>115</v>
          </cell>
          <cell r="AC1636">
            <v>1033</v>
          </cell>
          <cell r="AD1636" t="str">
            <v>RS945</v>
          </cell>
          <cell r="AE1636" t="b">
            <v>0</v>
          </cell>
          <cell r="AG1636" t="str">
            <v/>
          </cell>
          <cell r="AH1636" t="str">
            <v>RS945</v>
          </cell>
        </row>
        <row r="1637">
          <cell r="B1637" t="str">
            <v>MB636</v>
          </cell>
          <cell r="C1637" t="str">
            <v>Marie-Alix</v>
          </cell>
          <cell r="D1637" t="str">
            <v>Bourely</v>
          </cell>
          <cell r="E1637" t="str">
            <v>LSE</v>
          </cell>
          <cell r="F1637" t="str">
            <v>LSE</v>
          </cell>
          <cell r="G1637" t="str">
            <v>Female</v>
          </cell>
          <cell r="H1637" t="str">
            <v>N</v>
          </cell>
          <cell r="I1637" t="str">
            <v>Student</v>
          </cell>
          <cell r="J1637">
            <v>0</v>
          </cell>
          <cell r="K1637" t="str">
            <v/>
          </cell>
          <cell r="L1637" t="str">
            <v>N</v>
          </cell>
          <cell r="M1637">
            <v>0</v>
          </cell>
          <cell r="N1637" t="str">
            <v/>
          </cell>
          <cell r="O1637" t="str">
            <v>N</v>
          </cell>
          <cell r="P1637">
            <v>0</v>
          </cell>
          <cell r="Q1637" t="str">
            <v/>
          </cell>
          <cell r="R1637" t="str">
            <v>N</v>
          </cell>
          <cell r="S1637">
            <v>0</v>
          </cell>
          <cell r="T1637" t="str">
            <v/>
          </cell>
          <cell r="U1637" t="str">
            <v>N</v>
          </cell>
          <cell r="V1637">
            <v>0</v>
          </cell>
          <cell r="W1637" t="str">
            <v/>
          </cell>
          <cell r="X1637" t="str">
            <v>N</v>
          </cell>
          <cell r="Y1637">
            <v>0</v>
          </cell>
          <cell r="Z1637">
            <v>0</v>
          </cell>
          <cell r="AA1637" t="b">
            <v>0</v>
          </cell>
          <cell r="AB1637" t="str">
            <v/>
          </cell>
          <cell r="AC1637" t="str">
            <v/>
          </cell>
          <cell r="AD1637" t="str">
            <v>MB636</v>
          </cell>
          <cell r="AE1637">
            <v>0</v>
          </cell>
          <cell r="AG1637">
            <v>796</v>
          </cell>
          <cell r="AH1637" t="str">
            <v>MB636</v>
          </cell>
        </row>
        <row r="1638">
          <cell r="B1638" t="str">
            <v>NK676</v>
          </cell>
          <cell r="C1638" t="str">
            <v>Nora</v>
          </cell>
          <cell r="D1638" t="str">
            <v>Kennech</v>
          </cell>
          <cell r="E1638" t="str">
            <v>QMUL</v>
          </cell>
          <cell r="F1638" t="str">
            <v>QMUL</v>
          </cell>
          <cell r="G1638" t="str">
            <v>Female</v>
          </cell>
          <cell r="H1638" t="str">
            <v>N</v>
          </cell>
          <cell r="I1638" t="str">
            <v>Student</v>
          </cell>
          <cell r="J1638">
            <v>0</v>
          </cell>
          <cell r="K1638" t="str">
            <v/>
          </cell>
          <cell r="L1638" t="str">
            <v>N</v>
          </cell>
          <cell r="M1638">
            <v>0</v>
          </cell>
          <cell r="N1638" t="str">
            <v/>
          </cell>
          <cell r="O1638" t="str">
            <v>N</v>
          </cell>
          <cell r="P1638">
            <v>0</v>
          </cell>
          <cell r="Q1638" t="str">
            <v/>
          </cell>
          <cell r="R1638" t="str">
            <v>N</v>
          </cell>
          <cell r="S1638">
            <v>0</v>
          </cell>
          <cell r="T1638" t="str">
            <v/>
          </cell>
          <cell r="U1638" t="str">
            <v>N</v>
          </cell>
          <cell r="V1638">
            <v>0</v>
          </cell>
          <cell r="W1638" t="str">
            <v/>
          </cell>
          <cell r="X1638" t="str">
            <v>N</v>
          </cell>
          <cell r="Y1638">
            <v>0</v>
          </cell>
          <cell r="Z1638">
            <v>0</v>
          </cell>
          <cell r="AA1638" t="b">
            <v>0</v>
          </cell>
          <cell r="AB1638" t="str">
            <v/>
          </cell>
          <cell r="AC1638" t="str">
            <v/>
          </cell>
          <cell r="AD1638" t="str">
            <v>NK676</v>
          </cell>
          <cell r="AE1638">
            <v>0</v>
          </cell>
          <cell r="AG1638">
            <v>797</v>
          </cell>
          <cell r="AH1638" t="str">
            <v>NK676</v>
          </cell>
        </row>
        <row r="1639">
          <cell r="B1639" t="str">
            <v>JW831</v>
          </cell>
          <cell r="C1639" t="str">
            <v>Jamie</v>
          </cell>
          <cell r="D1639" t="str">
            <v>Wong</v>
          </cell>
          <cell r="E1639" t="str">
            <v>UCL</v>
          </cell>
          <cell r="F1639" t="str">
            <v>UCL</v>
          </cell>
          <cell r="G1639" t="str">
            <v>Male</v>
          </cell>
          <cell r="H1639" t="str">
            <v>N</v>
          </cell>
          <cell r="I1639" t="str">
            <v>Student</v>
          </cell>
          <cell r="J1639">
            <v>0</v>
          </cell>
          <cell r="K1639" t="str">
            <v/>
          </cell>
          <cell r="L1639" t="str">
            <v>N</v>
          </cell>
          <cell r="M1639">
            <v>0</v>
          </cell>
          <cell r="N1639" t="str">
            <v/>
          </cell>
          <cell r="O1639" t="str">
            <v>N</v>
          </cell>
          <cell r="P1639">
            <v>0</v>
          </cell>
          <cell r="Q1639" t="str">
            <v/>
          </cell>
          <cell r="R1639" t="str">
            <v>N</v>
          </cell>
          <cell r="S1639">
            <v>0</v>
          </cell>
          <cell r="T1639" t="str">
            <v/>
          </cell>
          <cell r="U1639" t="str">
            <v>N</v>
          </cell>
          <cell r="V1639">
            <v>0</v>
          </cell>
          <cell r="W1639" t="str">
            <v/>
          </cell>
          <cell r="X1639" t="str">
            <v>N</v>
          </cell>
          <cell r="Y1639">
            <v>0</v>
          </cell>
          <cell r="Z1639">
            <v>0</v>
          </cell>
          <cell r="AA1639">
            <v>0</v>
          </cell>
          <cell r="AB1639">
            <v>115</v>
          </cell>
          <cell r="AC1639">
            <v>1034</v>
          </cell>
          <cell r="AD1639" t="str">
            <v>JW831</v>
          </cell>
          <cell r="AE1639" t="b">
            <v>0</v>
          </cell>
          <cell r="AG1639" t="str">
            <v/>
          </cell>
          <cell r="AH1639" t="str">
            <v>JW831</v>
          </cell>
        </row>
        <row r="1640">
          <cell r="B1640" t="str">
            <v>AD967</v>
          </cell>
          <cell r="C1640" t="str">
            <v>Alexander</v>
          </cell>
          <cell r="D1640" t="str">
            <v>Dubey</v>
          </cell>
          <cell r="E1640" t="str">
            <v>LSE</v>
          </cell>
          <cell r="F1640" t="str">
            <v>LSE</v>
          </cell>
          <cell r="G1640" t="str">
            <v>Male</v>
          </cell>
          <cell r="H1640" t="str">
            <v>N</v>
          </cell>
          <cell r="I1640" t="str">
            <v>Student</v>
          </cell>
          <cell r="J1640">
            <v>0</v>
          </cell>
          <cell r="K1640" t="str">
            <v/>
          </cell>
          <cell r="L1640" t="str">
            <v>N</v>
          </cell>
          <cell r="M1640">
            <v>0</v>
          </cell>
          <cell r="N1640" t="str">
            <v/>
          </cell>
          <cell r="O1640" t="str">
            <v>N</v>
          </cell>
          <cell r="P1640">
            <v>0</v>
          </cell>
          <cell r="Q1640" t="str">
            <v/>
          </cell>
          <cell r="R1640" t="str">
            <v>N</v>
          </cell>
          <cell r="S1640">
            <v>0</v>
          </cell>
          <cell r="T1640" t="str">
            <v/>
          </cell>
          <cell r="U1640" t="str">
            <v>N</v>
          </cell>
          <cell r="V1640">
            <v>0</v>
          </cell>
          <cell r="W1640" t="str">
            <v/>
          </cell>
          <cell r="X1640" t="str">
            <v>N</v>
          </cell>
          <cell r="Y1640">
            <v>0</v>
          </cell>
          <cell r="Z1640">
            <v>0</v>
          </cell>
          <cell r="AA1640">
            <v>0</v>
          </cell>
          <cell r="AB1640">
            <v>115</v>
          </cell>
          <cell r="AC1640">
            <v>1035</v>
          </cell>
          <cell r="AD1640" t="str">
            <v>AD967</v>
          </cell>
          <cell r="AE1640" t="b">
            <v>0</v>
          </cell>
          <cell r="AG1640" t="str">
            <v/>
          </cell>
          <cell r="AH1640" t="str">
            <v>AD967</v>
          </cell>
        </row>
        <row r="1641">
          <cell r="B1641" t="str">
            <v>JH499</v>
          </cell>
          <cell r="C1641" t="str">
            <v>Jordan</v>
          </cell>
          <cell r="D1641" t="str">
            <v>Hinds</v>
          </cell>
          <cell r="E1641" t="str">
            <v>QMUL</v>
          </cell>
          <cell r="F1641" t="str">
            <v>QMUL</v>
          </cell>
          <cell r="G1641" t="str">
            <v>Female</v>
          </cell>
          <cell r="H1641" t="str">
            <v>N</v>
          </cell>
          <cell r="I1641" t="str">
            <v>Student</v>
          </cell>
          <cell r="J1641">
            <v>0</v>
          </cell>
          <cell r="K1641" t="str">
            <v/>
          </cell>
          <cell r="L1641" t="str">
            <v>N</v>
          </cell>
          <cell r="M1641">
            <v>0</v>
          </cell>
          <cell r="N1641" t="str">
            <v/>
          </cell>
          <cell r="O1641" t="str">
            <v>N</v>
          </cell>
          <cell r="P1641">
            <v>0</v>
          </cell>
          <cell r="Q1641" t="str">
            <v/>
          </cell>
          <cell r="R1641" t="str">
            <v>N</v>
          </cell>
          <cell r="S1641">
            <v>0</v>
          </cell>
          <cell r="T1641" t="str">
            <v/>
          </cell>
          <cell r="U1641" t="str">
            <v>N</v>
          </cell>
          <cell r="V1641">
            <v>0</v>
          </cell>
          <cell r="W1641" t="str">
            <v/>
          </cell>
          <cell r="X1641" t="str">
            <v>N</v>
          </cell>
          <cell r="Y1641">
            <v>0</v>
          </cell>
          <cell r="Z1641">
            <v>0</v>
          </cell>
          <cell r="AA1641" t="b">
            <v>0</v>
          </cell>
          <cell r="AB1641" t="str">
            <v/>
          </cell>
          <cell r="AC1641" t="str">
            <v/>
          </cell>
          <cell r="AD1641" t="str">
            <v>JH499</v>
          </cell>
          <cell r="AE1641">
            <v>0</v>
          </cell>
          <cell r="AG1641">
            <v>798</v>
          </cell>
          <cell r="AH1641" t="str">
            <v>JH499</v>
          </cell>
        </row>
        <row r="1642">
          <cell r="B1642" t="str">
            <v>JH136</v>
          </cell>
          <cell r="C1642" t="str">
            <v>Juliet</v>
          </cell>
          <cell r="D1642" t="str">
            <v>Hodder</v>
          </cell>
          <cell r="E1642" t="str">
            <v>SMU</v>
          </cell>
          <cell r="F1642" t="str">
            <v>SMU</v>
          </cell>
          <cell r="G1642" t="str">
            <v>Female</v>
          </cell>
          <cell r="H1642" t="str">
            <v>N</v>
          </cell>
          <cell r="I1642" t="str">
            <v>Student</v>
          </cell>
          <cell r="J1642">
            <v>0</v>
          </cell>
          <cell r="K1642" t="str">
            <v/>
          </cell>
          <cell r="L1642" t="str">
            <v>N</v>
          </cell>
          <cell r="M1642">
            <v>0</v>
          </cell>
          <cell r="N1642" t="str">
            <v/>
          </cell>
          <cell r="O1642" t="str">
            <v>N</v>
          </cell>
          <cell r="P1642">
            <v>0</v>
          </cell>
          <cell r="Q1642" t="str">
            <v/>
          </cell>
          <cell r="R1642" t="str">
            <v>N</v>
          </cell>
          <cell r="S1642">
            <v>0</v>
          </cell>
          <cell r="T1642" t="str">
            <v/>
          </cell>
          <cell r="U1642" t="str">
            <v>N</v>
          </cell>
          <cell r="V1642">
            <v>0</v>
          </cell>
          <cell r="W1642" t="str">
            <v/>
          </cell>
          <cell r="X1642" t="str">
            <v>N</v>
          </cell>
          <cell r="Y1642">
            <v>0</v>
          </cell>
          <cell r="Z1642">
            <v>0</v>
          </cell>
          <cell r="AA1642" t="b">
            <v>0</v>
          </cell>
          <cell r="AB1642" t="str">
            <v/>
          </cell>
          <cell r="AC1642" t="str">
            <v/>
          </cell>
          <cell r="AD1642" t="str">
            <v>JH136</v>
          </cell>
          <cell r="AE1642">
            <v>0</v>
          </cell>
          <cell r="AG1642">
            <v>799</v>
          </cell>
          <cell r="AH1642" t="str">
            <v>JH136</v>
          </cell>
        </row>
        <row r="1643">
          <cell r="B1643" t="str">
            <v>JK732</v>
          </cell>
          <cell r="C1643" t="str">
            <v>Jan</v>
          </cell>
          <cell r="D1643" t="str">
            <v>Knapp</v>
          </cell>
          <cell r="E1643" t="str">
            <v>RHUL</v>
          </cell>
          <cell r="F1643" t="str">
            <v>RHUL</v>
          </cell>
          <cell r="G1643" t="str">
            <v>Male</v>
          </cell>
          <cell r="H1643" t="str">
            <v>N</v>
          </cell>
          <cell r="I1643" t="str">
            <v>Student</v>
          </cell>
          <cell r="J1643">
            <v>0</v>
          </cell>
          <cell r="K1643" t="str">
            <v/>
          </cell>
          <cell r="L1643" t="str">
            <v>N</v>
          </cell>
          <cell r="M1643">
            <v>0</v>
          </cell>
          <cell r="N1643" t="str">
            <v/>
          </cell>
          <cell r="O1643" t="str">
            <v>N</v>
          </cell>
          <cell r="P1643">
            <v>0</v>
          </cell>
          <cell r="Q1643" t="str">
            <v/>
          </cell>
          <cell r="R1643" t="str">
            <v>N</v>
          </cell>
          <cell r="S1643">
            <v>0</v>
          </cell>
          <cell r="T1643" t="str">
            <v/>
          </cell>
          <cell r="U1643" t="str">
            <v>N</v>
          </cell>
          <cell r="V1643">
            <v>0</v>
          </cell>
          <cell r="W1643" t="str">
            <v/>
          </cell>
          <cell r="X1643" t="str">
            <v>N</v>
          </cell>
          <cell r="Y1643">
            <v>0</v>
          </cell>
          <cell r="Z1643">
            <v>0</v>
          </cell>
          <cell r="AA1643">
            <v>0</v>
          </cell>
          <cell r="AB1643">
            <v>115</v>
          </cell>
          <cell r="AC1643">
            <v>1036</v>
          </cell>
          <cell r="AD1643" t="str">
            <v>JK732</v>
          </cell>
          <cell r="AE1643" t="b">
            <v>0</v>
          </cell>
          <cell r="AG1643" t="str">
            <v/>
          </cell>
          <cell r="AH1643" t="str">
            <v>JK732</v>
          </cell>
        </row>
        <row r="1644">
          <cell r="B1644" t="str">
            <v>SW901</v>
          </cell>
          <cell r="C1644" t="str">
            <v>Stanley</v>
          </cell>
          <cell r="D1644" t="str">
            <v>Wilshaw</v>
          </cell>
          <cell r="E1644" t="str">
            <v>UCL</v>
          </cell>
          <cell r="F1644" t="str">
            <v>UCL</v>
          </cell>
          <cell r="G1644" t="str">
            <v>Male</v>
          </cell>
          <cell r="H1644" t="str">
            <v>N</v>
          </cell>
          <cell r="I1644" t="str">
            <v>Student</v>
          </cell>
          <cell r="J1644">
            <v>0</v>
          </cell>
          <cell r="K1644" t="str">
            <v/>
          </cell>
          <cell r="L1644" t="str">
            <v>N</v>
          </cell>
          <cell r="M1644">
            <v>0</v>
          </cell>
          <cell r="N1644" t="str">
            <v/>
          </cell>
          <cell r="O1644" t="str">
            <v>N</v>
          </cell>
          <cell r="P1644">
            <v>0</v>
          </cell>
          <cell r="Q1644" t="str">
            <v/>
          </cell>
          <cell r="R1644" t="str">
            <v>N</v>
          </cell>
          <cell r="S1644">
            <v>0</v>
          </cell>
          <cell r="T1644" t="str">
            <v/>
          </cell>
          <cell r="U1644" t="str">
            <v>N</v>
          </cell>
          <cell r="V1644">
            <v>0</v>
          </cell>
          <cell r="W1644" t="str">
            <v/>
          </cell>
          <cell r="X1644" t="str">
            <v>N</v>
          </cell>
          <cell r="Y1644">
            <v>0</v>
          </cell>
          <cell r="Z1644">
            <v>0</v>
          </cell>
          <cell r="AA1644">
            <v>0</v>
          </cell>
          <cell r="AB1644">
            <v>115</v>
          </cell>
          <cell r="AC1644">
            <v>1037</v>
          </cell>
          <cell r="AD1644" t="str">
            <v>SW901</v>
          </cell>
          <cell r="AE1644" t="b">
            <v>0</v>
          </cell>
          <cell r="AG1644" t="str">
            <v/>
          </cell>
          <cell r="AH1644" t="str">
            <v>SW901</v>
          </cell>
        </row>
        <row r="1645">
          <cell r="B1645" t="str">
            <v>AD166</v>
          </cell>
          <cell r="C1645" t="str">
            <v>Asha </v>
          </cell>
          <cell r="D1645" t="str">
            <v>Dave </v>
          </cell>
          <cell r="E1645" t="str">
            <v>UCL</v>
          </cell>
          <cell r="F1645" t="str">
            <v>UCL</v>
          </cell>
          <cell r="G1645" t="str">
            <v>Female</v>
          </cell>
          <cell r="H1645" t="str">
            <v>N</v>
          </cell>
          <cell r="I1645" t="str">
            <v>Student</v>
          </cell>
          <cell r="J1645">
            <v>0</v>
          </cell>
          <cell r="K1645" t="str">
            <v/>
          </cell>
          <cell r="L1645" t="str">
            <v>N</v>
          </cell>
          <cell r="M1645">
            <v>0</v>
          </cell>
          <cell r="N1645" t="str">
            <v/>
          </cell>
          <cell r="O1645" t="str">
            <v>N</v>
          </cell>
          <cell r="P1645">
            <v>0</v>
          </cell>
          <cell r="Q1645" t="str">
            <v/>
          </cell>
          <cell r="R1645" t="str">
            <v>N</v>
          </cell>
          <cell r="S1645">
            <v>0</v>
          </cell>
          <cell r="T1645" t="str">
            <v/>
          </cell>
          <cell r="U1645" t="str">
            <v>N</v>
          </cell>
          <cell r="V1645">
            <v>0</v>
          </cell>
          <cell r="W1645" t="str">
            <v/>
          </cell>
          <cell r="X1645" t="str">
            <v>N</v>
          </cell>
          <cell r="Y1645">
            <v>0</v>
          </cell>
          <cell r="Z1645">
            <v>0</v>
          </cell>
          <cell r="AA1645" t="b">
            <v>0</v>
          </cell>
          <cell r="AB1645" t="str">
            <v/>
          </cell>
          <cell r="AC1645" t="str">
            <v/>
          </cell>
          <cell r="AD1645" t="str">
            <v>AD166</v>
          </cell>
          <cell r="AE1645">
            <v>0</v>
          </cell>
          <cell r="AG1645">
            <v>800</v>
          </cell>
          <cell r="AH1645" t="str">
            <v>AD166</v>
          </cell>
        </row>
        <row r="1646">
          <cell r="B1646" t="str">
            <v>MS526</v>
          </cell>
          <cell r="C1646" t="str">
            <v>Maciej</v>
          </cell>
          <cell r="D1646" t="str">
            <v>Skrzek</v>
          </cell>
          <cell r="E1646" t="str">
            <v>LSE</v>
          </cell>
          <cell r="F1646" t="str">
            <v>LSE</v>
          </cell>
          <cell r="G1646" t="str">
            <v>Male</v>
          </cell>
          <cell r="H1646" t="str">
            <v>N</v>
          </cell>
          <cell r="I1646" t="str">
            <v>Student</v>
          </cell>
          <cell r="J1646">
            <v>0</v>
          </cell>
          <cell r="K1646" t="str">
            <v/>
          </cell>
          <cell r="L1646" t="str">
            <v>N</v>
          </cell>
          <cell r="M1646">
            <v>0</v>
          </cell>
          <cell r="N1646" t="str">
            <v/>
          </cell>
          <cell r="O1646" t="str">
            <v>N</v>
          </cell>
          <cell r="P1646">
            <v>0</v>
          </cell>
          <cell r="Q1646" t="str">
            <v/>
          </cell>
          <cell r="R1646" t="str">
            <v>N</v>
          </cell>
          <cell r="S1646">
            <v>0</v>
          </cell>
          <cell r="T1646" t="str">
            <v/>
          </cell>
          <cell r="U1646" t="str">
            <v>N</v>
          </cell>
          <cell r="V1646">
            <v>0</v>
          </cell>
          <cell r="W1646" t="str">
            <v/>
          </cell>
          <cell r="X1646" t="str">
            <v>N</v>
          </cell>
          <cell r="Y1646">
            <v>0</v>
          </cell>
          <cell r="Z1646">
            <v>0</v>
          </cell>
          <cell r="AA1646">
            <v>0</v>
          </cell>
          <cell r="AB1646">
            <v>115</v>
          </cell>
          <cell r="AC1646">
            <v>1038</v>
          </cell>
          <cell r="AD1646" t="str">
            <v>MS526</v>
          </cell>
          <cell r="AE1646" t="b">
            <v>0</v>
          </cell>
          <cell r="AG1646" t="str">
            <v/>
          </cell>
          <cell r="AH1646" t="str">
            <v>MS526</v>
          </cell>
        </row>
        <row r="1647">
          <cell r="B1647" t="str">
            <v>CR515</v>
          </cell>
          <cell r="C1647" t="str">
            <v>Charles</v>
          </cell>
          <cell r="D1647" t="str">
            <v>Rogers</v>
          </cell>
          <cell r="E1647" t="str">
            <v>UCL</v>
          </cell>
          <cell r="F1647" t="str">
            <v>UCL</v>
          </cell>
          <cell r="G1647" t="str">
            <v>Male</v>
          </cell>
          <cell r="H1647" t="str">
            <v>N</v>
          </cell>
          <cell r="I1647" t="str">
            <v>Student</v>
          </cell>
          <cell r="J1647">
            <v>0</v>
          </cell>
          <cell r="K1647" t="str">
            <v/>
          </cell>
          <cell r="L1647" t="str">
            <v>N</v>
          </cell>
          <cell r="M1647">
            <v>0</v>
          </cell>
          <cell r="N1647" t="str">
            <v/>
          </cell>
          <cell r="O1647" t="str">
            <v>N</v>
          </cell>
          <cell r="P1647">
            <v>0</v>
          </cell>
          <cell r="Q1647" t="str">
            <v/>
          </cell>
          <cell r="R1647" t="str">
            <v>N</v>
          </cell>
          <cell r="S1647">
            <v>0</v>
          </cell>
          <cell r="T1647" t="str">
            <v/>
          </cell>
          <cell r="U1647" t="str">
            <v>N</v>
          </cell>
          <cell r="V1647">
            <v>0</v>
          </cell>
          <cell r="W1647" t="str">
            <v/>
          </cell>
          <cell r="X1647" t="str">
            <v>N</v>
          </cell>
          <cell r="Y1647">
            <v>0</v>
          </cell>
          <cell r="Z1647">
            <v>0</v>
          </cell>
          <cell r="AA1647">
            <v>0</v>
          </cell>
          <cell r="AB1647">
            <v>115</v>
          </cell>
          <cell r="AC1647">
            <v>1039</v>
          </cell>
          <cell r="AD1647" t="str">
            <v>CR515</v>
          </cell>
          <cell r="AE1647" t="b">
            <v>0</v>
          </cell>
          <cell r="AG1647" t="str">
            <v/>
          </cell>
          <cell r="AH1647" t="str">
            <v>CR515</v>
          </cell>
        </row>
        <row r="1648">
          <cell r="B1648" t="str">
            <v>DB878</v>
          </cell>
          <cell r="C1648" t="str">
            <v>Daniel</v>
          </cell>
          <cell r="D1648" t="str">
            <v>Baynham</v>
          </cell>
          <cell r="E1648" t="str">
            <v>Imperial</v>
          </cell>
          <cell r="F1648" t="str">
            <v>Imperial</v>
          </cell>
          <cell r="G1648" t="str">
            <v>Male</v>
          </cell>
          <cell r="H1648" t="str">
            <v>N</v>
          </cell>
          <cell r="I1648" t="str">
            <v>Student</v>
          </cell>
          <cell r="J1648">
            <v>0</v>
          </cell>
          <cell r="K1648" t="str">
            <v/>
          </cell>
          <cell r="L1648" t="str">
            <v>N</v>
          </cell>
          <cell r="M1648">
            <v>0</v>
          </cell>
          <cell r="N1648" t="str">
            <v/>
          </cell>
          <cell r="O1648" t="str">
            <v>N</v>
          </cell>
          <cell r="P1648">
            <v>0</v>
          </cell>
          <cell r="Q1648" t="str">
            <v/>
          </cell>
          <cell r="R1648" t="str">
            <v>N</v>
          </cell>
          <cell r="S1648">
            <v>0</v>
          </cell>
          <cell r="T1648" t="str">
            <v/>
          </cell>
          <cell r="U1648" t="str">
            <v>N</v>
          </cell>
          <cell r="V1648">
            <v>0</v>
          </cell>
          <cell r="W1648" t="str">
            <v/>
          </cell>
          <cell r="X1648" t="str">
            <v>N</v>
          </cell>
          <cell r="Y1648">
            <v>0</v>
          </cell>
          <cell r="Z1648">
            <v>0</v>
          </cell>
          <cell r="AA1648">
            <v>0</v>
          </cell>
          <cell r="AB1648">
            <v>115</v>
          </cell>
          <cell r="AC1648">
            <v>1040</v>
          </cell>
          <cell r="AD1648" t="str">
            <v>DB878</v>
          </cell>
          <cell r="AE1648" t="b">
            <v>0</v>
          </cell>
          <cell r="AG1648" t="str">
            <v/>
          </cell>
          <cell r="AH1648" t="str">
            <v>DB878</v>
          </cell>
        </row>
        <row r="1649">
          <cell r="B1649" t="str">
            <v>AW550</v>
          </cell>
          <cell r="C1649" t="str">
            <v>Aleksandra </v>
          </cell>
          <cell r="D1649" t="str">
            <v>Walczak </v>
          </cell>
          <cell r="E1649" t="str">
            <v>UCL</v>
          </cell>
          <cell r="F1649" t="str">
            <v>UCL</v>
          </cell>
          <cell r="G1649" t="str">
            <v>Female</v>
          </cell>
          <cell r="H1649" t="str">
            <v>N</v>
          </cell>
          <cell r="I1649" t="str">
            <v>Student</v>
          </cell>
          <cell r="J1649">
            <v>0</v>
          </cell>
          <cell r="K1649" t="str">
            <v/>
          </cell>
          <cell r="L1649" t="str">
            <v>N</v>
          </cell>
          <cell r="M1649">
            <v>0</v>
          </cell>
          <cell r="N1649" t="str">
            <v/>
          </cell>
          <cell r="O1649" t="str">
            <v>N</v>
          </cell>
          <cell r="P1649">
            <v>0</v>
          </cell>
          <cell r="Q1649" t="str">
            <v/>
          </cell>
          <cell r="R1649" t="str">
            <v>N</v>
          </cell>
          <cell r="S1649">
            <v>0</v>
          </cell>
          <cell r="T1649" t="str">
            <v/>
          </cell>
          <cell r="U1649" t="str">
            <v>N</v>
          </cell>
          <cell r="V1649">
            <v>0</v>
          </cell>
          <cell r="W1649" t="str">
            <v/>
          </cell>
          <cell r="X1649" t="str">
            <v>N</v>
          </cell>
          <cell r="Y1649">
            <v>0</v>
          </cell>
          <cell r="Z1649">
            <v>0</v>
          </cell>
          <cell r="AA1649" t="b">
            <v>0</v>
          </cell>
          <cell r="AB1649" t="str">
            <v/>
          </cell>
          <cell r="AC1649" t="str">
            <v/>
          </cell>
          <cell r="AD1649" t="str">
            <v>AW550</v>
          </cell>
          <cell r="AE1649">
            <v>0</v>
          </cell>
          <cell r="AG1649">
            <v>801</v>
          </cell>
          <cell r="AH1649" t="str">
            <v>AW550</v>
          </cell>
        </row>
        <row r="1650">
          <cell r="B1650" t="str">
            <v>RK164</v>
          </cell>
          <cell r="C1650" t="str">
            <v>Rizwana </v>
          </cell>
          <cell r="D1650" t="str">
            <v>Khan</v>
          </cell>
          <cell r="E1650" t="str">
            <v>St Georges</v>
          </cell>
          <cell r="F1650" t="str">
            <v>St George's</v>
          </cell>
          <cell r="G1650" t="str">
            <v>Please Select</v>
          </cell>
          <cell r="H1650" t="str">
            <v>Y</v>
          </cell>
          <cell r="I1650" t="str">
            <v>Student</v>
          </cell>
          <cell r="J1650">
            <v>0</v>
          </cell>
          <cell r="K1650" t="str">
            <v/>
          </cell>
          <cell r="L1650" t="str">
            <v>N</v>
          </cell>
          <cell r="M1650">
            <v>0</v>
          </cell>
          <cell r="N1650" t="str">
            <v/>
          </cell>
          <cell r="O1650" t="str">
            <v>N</v>
          </cell>
          <cell r="P1650">
            <v>0</v>
          </cell>
          <cell r="Q1650" t="str">
            <v/>
          </cell>
          <cell r="R1650" t="str">
            <v>N</v>
          </cell>
          <cell r="S1650">
            <v>0</v>
          </cell>
          <cell r="T1650" t="str">
            <v/>
          </cell>
          <cell r="U1650" t="str">
            <v>N</v>
          </cell>
          <cell r="V1650">
            <v>0</v>
          </cell>
          <cell r="W1650" t="str">
            <v/>
          </cell>
          <cell r="X1650" t="str">
            <v>N</v>
          </cell>
          <cell r="Y1650">
            <v>0</v>
          </cell>
          <cell r="Z1650">
            <v>0</v>
          </cell>
          <cell r="AA1650" t="b">
            <v>0</v>
          </cell>
          <cell r="AB1650" t="str">
            <v/>
          </cell>
          <cell r="AC1650" t="str">
            <v/>
          </cell>
          <cell r="AD1650" t="str">
            <v>RK164</v>
          </cell>
          <cell r="AE1650" t="b">
            <v>0</v>
          </cell>
          <cell r="AG1650" t="str">
            <v/>
          </cell>
          <cell r="AH1650" t="str">
            <v>RK164</v>
          </cell>
        </row>
        <row r="1651">
          <cell r="B1651" t="str">
            <v>LN699</v>
          </cell>
          <cell r="C1651" t="str">
            <v>Lucie</v>
          </cell>
          <cell r="D1651" t="str">
            <v>Nepovimova</v>
          </cell>
          <cell r="E1651" t="str">
            <v>KCL</v>
          </cell>
          <cell r="F1651" t="str">
            <v>King's</v>
          </cell>
          <cell r="G1651" t="str">
            <v>Female</v>
          </cell>
          <cell r="H1651" t="str">
            <v>N</v>
          </cell>
          <cell r="I1651" t="str">
            <v>Student</v>
          </cell>
          <cell r="J1651">
            <v>0</v>
          </cell>
          <cell r="K1651" t="str">
            <v/>
          </cell>
          <cell r="L1651" t="str">
            <v>N</v>
          </cell>
          <cell r="M1651">
            <v>0</v>
          </cell>
          <cell r="N1651" t="str">
            <v/>
          </cell>
          <cell r="O1651" t="str">
            <v>N</v>
          </cell>
          <cell r="P1651">
            <v>0</v>
          </cell>
          <cell r="Q1651" t="str">
            <v/>
          </cell>
          <cell r="R1651" t="str">
            <v>N</v>
          </cell>
          <cell r="S1651">
            <v>0</v>
          </cell>
          <cell r="T1651" t="str">
            <v/>
          </cell>
          <cell r="U1651" t="str">
            <v>N</v>
          </cell>
          <cell r="V1651">
            <v>0</v>
          </cell>
          <cell r="W1651" t="str">
            <v/>
          </cell>
          <cell r="X1651" t="str">
            <v>N</v>
          </cell>
          <cell r="Y1651">
            <v>0</v>
          </cell>
          <cell r="Z1651">
            <v>0</v>
          </cell>
          <cell r="AA1651" t="b">
            <v>0</v>
          </cell>
          <cell r="AB1651" t="str">
            <v/>
          </cell>
          <cell r="AC1651" t="str">
            <v/>
          </cell>
          <cell r="AD1651" t="str">
            <v>LN699</v>
          </cell>
          <cell r="AE1651">
            <v>0</v>
          </cell>
          <cell r="AG1651">
            <v>802</v>
          </cell>
          <cell r="AH1651" t="str">
            <v>LN699</v>
          </cell>
        </row>
        <row r="1652">
          <cell r="B1652" t="str">
            <v>Rp649</v>
          </cell>
          <cell r="C1652" t="str">
            <v>Reece</v>
          </cell>
          <cell r="D1652" t="str">
            <v>pinnock</v>
          </cell>
          <cell r="E1652" t="str">
            <v>KCL</v>
          </cell>
          <cell r="F1652" t="str">
            <v>King's</v>
          </cell>
          <cell r="G1652" t="str">
            <v>Male</v>
          </cell>
          <cell r="H1652" t="str">
            <v>N</v>
          </cell>
          <cell r="I1652" t="str">
            <v>Student</v>
          </cell>
          <cell r="J1652">
            <v>0</v>
          </cell>
          <cell r="K1652" t="str">
            <v/>
          </cell>
          <cell r="L1652" t="str">
            <v>N</v>
          </cell>
          <cell r="M1652">
            <v>0</v>
          </cell>
          <cell r="N1652" t="str">
            <v/>
          </cell>
          <cell r="O1652" t="str">
            <v>N</v>
          </cell>
          <cell r="P1652">
            <v>0</v>
          </cell>
          <cell r="Q1652" t="str">
            <v/>
          </cell>
          <cell r="R1652" t="str">
            <v>N</v>
          </cell>
          <cell r="S1652">
            <v>0</v>
          </cell>
          <cell r="T1652" t="str">
            <v/>
          </cell>
          <cell r="U1652" t="str">
            <v>N</v>
          </cell>
          <cell r="V1652">
            <v>0</v>
          </cell>
          <cell r="W1652" t="str">
            <v/>
          </cell>
          <cell r="X1652" t="str">
            <v>N</v>
          </cell>
          <cell r="Y1652">
            <v>0</v>
          </cell>
          <cell r="Z1652">
            <v>0</v>
          </cell>
          <cell r="AA1652">
            <v>0</v>
          </cell>
          <cell r="AB1652">
            <v>115</v>
          </cell>
          <cell r="AC1652">
            <v>1041</v>
          </cell>
          <cell r="AD1652" t="str">
            <v>Rp649</v>
          </cell>
          <cell r="AE1652" t="b">
            <v>0</v>
          </cell>
          <cell r="AG1652" t="str">
            <v/>
          </cell>
          <cell r="AH1652" t="str">
            <v>Rp649</v>
          </cell>
        </row>
        <row r="1653">
          <cell r="B1653" t="str">
            <v>TW741</v>
          </cell>
          <cell r="C1653" t="str">
            <v>Tom</v>
          </cell>
          <cell r="D1653" t="str">
            <v>Williams</v>
          </cell>
          <cell r="E1653" t="str">
            <v>RHUL</v>
          </cell>
          <cell r="F1653" t="str">
            <v>RHUL</v>
          </cell>
          <cell r="G1653" t="str">
            <v>Male</v>
          </cell>
          <cell r="H1653" t="str">
            <v>N</v>
          </cell>
          <cell r="I1653" t="str">
            <v>Student</v>
          </cell>
          <cell r="J1653">
            <v>0</v>
          </cell>
          <cell r="K1653" t="str">
            <v/>
          </cell>
          <cell r="L1653" t="str">
            <v>N</v>
          </cell>
          <cell r="M1653">
            <v>0</v>
          </cell>
          <cell r="N1653" t="str">
            <v/>
          </cell>
          <cell r="O1653" t="str">
            <v>N</v>
          </cell>
          <cell r="P1653">
            <v>0</v>
          </cell>
          <cell r="Q1653" t="str">
            <v/>
          </cell>
          <cell r="R1653" t="str">
            <v>N</v>
          </cell>
          <cell r="S1653">
            <v>0</v>
          </cell>
          <cell r="T1653" t="str">
            <v/>
          </cell>
          <cell r="U1653" t="str">
            <v>N</v>
          </cell>
          <cell r="V1653">
            <v>0</v>
          </cell>
          <cell r="W1653" t="str">
            <v/>
          </cell>
          <cell r="X1653" t="str">
            <v>N</v>
          </cell>
          <cell r="Y1653">
            <v>0</v>
          </cell>
          <cell r="Z1653">
            <v>0</v>
          </cell>
          <cell r="AA1653">
            <v>0</v>
          </cell>
          <cell r="AB1653">
            <v>115</v>
          </cell>
          <cell r="AC1653">
            <v>1042</v>
          </cell>
          <cell r="AD1653" t="str">
            <v>TW741</v>
          </cell>
          <cell r="AE1653" t="b">
            <v>0</v>
          </cell>
          <cell r="AG1653" t="str">
            <v/>
          </cell>
          <cell r="AH1653" t="str">
            <v>TW741</v>
          </cell>
        </row>
        <row r="1654">
          <cell r="B1654" t="str">
            <v>sg306</v>
          </cell>
          <cell r="C1654" t="str">
            <v>sean</v>
          </cell>
          <cell r="D1654" t="str">
            <v>gardner</v>
          </cell>
          <cell r="E1654" t="str">
            <v>St Georges</v>
          </cell>
          <cell r="F1654" t="str">
            <v>St George's</v>
          </cell>
          <cell r="G1654" t="str">
            <v>Male</v>
          </cell>
          <cell r="H1654" t="str">
            <v>Y</v>
          </cell>
          <cell r="I1654" t="str">
            <v>Student</v>
          </cell>
          <cell r="J1654">
            <v>0</v>
          </cell>
          <cell r="K1654" t="str">
            <v/>
          </cell>
          <cell r="L1654" t="str">
            <v>N</v>
          </cell>
          <cell r="M1654">
            <v>0</v>
          </cell>
          <cell r="N1654" t="str">
            <v/>
          </cell>
          <cell r="O1654" t="str">
            <v>N</v>
          </cell>
          <cell r="P1654">
            <v>0</v>
          </cell>
          <cell r="Q1654" t="str">
            <v/>
          </cell>
          <cell r="R1654" t="str">
            <v>N</v>
          </cell>
          <cell r="S1654">
            <v>0</v>
          </cell>
          <cell r="T1654" t="str">
            <v/>
          </cell>
          <cell r="U1654" t="str">
            <v>N</v>
          </cell>
          <cell r="V1654">
            <v>0</v>
          </cell>
          <cell r="W1654" t="str">
            <v/>
          </cell>
          <cell r="X1654" t="str">
            <v>N</v>
          </cell>
          <cell r="Y1654">
            <v>0</v>
          </cell>
          <cell r="Z1654">
            <v>0</v>
          </cell>
          <cell r="AA1654">
            <v>0</v>
          </cell>
          <cell r="AB1654">
            <v>115</v>
          </cell>
          <cell r="AC1654">
            <v>1043</v>
          </cell>
          <cell r="AD1654" t="str">
            <v>sg306</v>
          </cell>
          <cell r="AE1654" t="b">
            <v>0</v>
          </cell>
          <cell r="AG1654" t="str">
            <v/>
          </cell>
          <cell r="AH1654" t="str">
            <v>sg306</v>
          </cell>
        </row>
        <row r="1655">
          <cell r="B1655" t="str">
            <v>CW418</v>
          </cell>
          <cell r="C1655" t="str">
            <v>Cyril</v>
          </cell>
          <cell r="D1655" t="str">
            <v>Williamson</v>
          </cell>
          <cell r="E1655" t="str">
            <v>St Georges</v>
          </cell>
          <cell r="F1655" t="str">
            <v>St George's</v>
          </cell>
          <cell r="G1655" t="str">
            <v>Male</v>
          </cell>
          <cell r="H1655" t="str">
            <v>Y</v>
          </cell>
          <cell r="I1655" t="str">
            <v>Student</v>
          </cell>
          <cell r="J1655">
            <v>0</v>
          </cell>
          <cell r="K1655" t="str">
            <v/>
          </cell>
          <cell r="L1655" t="str">
            <v>N</v>
          </cell>
          <cell r="M1655">
            <v>0</v>
          </cell>
          <cell r="N1655" t="str">
            <v/>
          </cell>
          <cell r="O1655" t="str">
            <v>N</v>
          </cell>
          <cell r="P1655">
            <v>0</v>
          </cell>
          <cell r="Q1655" t="str">
            <v/>
          </cell>
          <cell r="R1655" t="str">
            <v>N</v>
          </cell>
          <cell r="S1655">
            <v>0</v>
          </cell>
          <cell r="T1655" t="str">
            <v/>
          </cell>
          <cell r="U1655" t="str">
            <v>N</v>
          </cell>
          <cell r="V1655">
            <v>0</v>
          </cell>
          <cell r="W1655" t="str">
            <v/>
          </cell>
          <cell r="X1655" t="str">
            <v>N</v>
          </cell>
          <cell r="Y1655">
            <v>0</v>
          </cell>
          <cell r="Z1655">
            <v>0</v>
          </cell>
          <cell r="AA1655">
            <v>0</v>
          </cell>
          <cell r="AB1655">
            <v>115</v>
          </cell>
          <cell r="AC1655">
            <v>1044</v>
          </cell>
          <cell r="AD1655" t="str">
            <v>CW418</v>
          </cell>
          <cell r="AE1655" t="b">
            <v>0</v>
          </cell>
          <cell r="AG1655" t="str">
            <v/>
          </cell>
          <cell r="AH1655" t="str">
            <v>CW418</v>
          </cell>
        </row>
        <row r="1656">
          <cell r="B1656" t="str">
            <v>SC552</v>
          </cell>
          <cell r="C1656" t="str">
            <v>Sophia</v>
          </cell>
          <cell r="D1656" t="str">
            <v>Crockford</v>
          </cell>
          <cell r="E1656" t="str">
            <v>RVC</v>
          </cell>
          <cell r="F1656" t="str">
            <v>RVC</v>
          </cell>
          <cell r="G1656" t="str">
            <v>Female</v>
          </cell>
          <cell r="H1656" t="str">
            <v>Y</v>
          </cell>
          <cell r="I1656" t="str">
            <v>Student</v>
          </cell>
          <cell r="J1656">
            <v>0</v>
          </cell>
          <cell r="K1656" t="str">
            <v/>
          </cell>
          <cell r="L1656" t="str">
            <v>N</v>
          </cell>
          <cell r="M1656">
            <v>0</v>
          </cell>
          <cell r="N1656" t="str">
            <v/>
          </cell>
          <cell r="O1656" t="str">
            <v>N</v>
          </cell>
          <cell r="P1656">
            <v>0</v>
          </cell>
          <cell r="Q1656" t="str">
            <v/>
          </cell>
          <cell r="R1656" t="str">
            <v>N</v>
          </cell>
          <cell r="S1656">
            <v>0</v>
          </cell>
          <cell r="T1656" t="str">
            <v/>
          </cell>
          <cell r="U1656" t="str">
            <v>N</v>
          </cell>
          <cell r="V1656">
            <v>0</v>
          </cell>
          <cell r="W1656" t="str">
            <v/>
          </cell>
          <cell r="X1656" t="str">
            <v>N</v>
          </cell>
          <cell r="Y1656">
            <v>0</v>
          </cell>
          <cell r="Z1656">
            <v>0</v>
          </cell>
          <cell r="AA1656" t="b">
            <v>0</v>
          </cell>
          <cell r="AB1656" t="str">
            <v/>
          </cell>
          <cell r="AC1656" t="str">
            <v/>
          </cell>
          <cell r="AD1656" t="str">
            <v>SC552</v>
          </cell>
          <cell r="AE1656">
            <v>0</v>
          </cell>
          <cell r="AG1656">
            <v>803</v>
          </cell>
          <cell r="AH1656" t="str">
            <v>SC552</v>
          </cell>
        </row>
        <row r="1657">
          <cell r="B1657" t="str">
            <v>MB667</v>
          </cell>
          <cell r="C1657" t="str">
            <v>Matthew</v>
          </cell>
          <cell r="D1657" t="str">
            <v>Brown</v>
          </cell>
          <cell r="E1657" t="str">
            <v>Imperial</v>
          </cell>
          <cell r="F1657" t="str">
            <v>Imperial</v>
          </cell>
          <cell r="G1657" t="str">
            <v>Male</v>
          </cell>
          <cell r="H1657" t="str">
            <v>N</v>
          </cell>
          <cell r="I1657" t="str">
            <v>Student</v>
          </cell>
          <cell r="J1657">
            <v>0</v>
          </cell>
          <cell r="K1657" t="str">
            <v/>
          </cell>
          <cell r="L1657" t="str">
            <v>N</v>
          </cell>
          <cell r="M1657">
            <v>0</v>
          </cell>
          <cell r="N1657" t="str">
            <v/>
          </cell>
          <cell r="O1657" t="str">
            <v>N</v>
          </cell>
          <cell r="P1657">
            <v>0</v>
          </cell>
          <cell r="Q1657" t="str">
            <v/>
          </cell>
          <cell r="R1657" t="str">
            <v>N</v>
          </cell>
          <cell r="S1657">
            <v>0</v>
          </cell>
          <cell r="T1657" t="str">
            <v/>
          </cell>
          <cell r="U1657" t="str">
            <v>N</v>
          </cell>
          <cell r="V1657">
            <v>0</v>
          </cell>
          <cell r="W1657" t="str">
            <v/>
          </cell>
          <cell r="X1657" t="str">
            <v>N</v>
          </cell>
          <cell r="Y1657">
            <v>0</v>
          </cell>
          <cell r="Z1657">
            <v>0</v>
          </cell>
          <cell r="AA1657">
            <v>0</v>
          </cell>
          <cell r="AB1657">
            <v>115</v>
          </cell>
          <cell r="AC1657">
            <v>1045</v>
          </cell>
          <cell r="AD1657" t="str">
            <v>MB667</v>
          </cell>
          <cell r="AE1657" t="b">
            <v>0</v>
          </cell>
          <cell r="AG1657" t="str">
            <v/>
          </cell>
          <cell r="AH1657" t="str">
            <v>MB667</v>
          </cell>
        </row>
        <row r="1658">
          <cell r="B1658" t="str">
            <v>LK569</v>
          </cell>
          <cell r="C1658" t="str">
            <v>Lucy</v>
          </cell>
          <cell r="D1658" t="str">
            <v>King Powrie </v>
          </cell>
          <cell r="E1658" t="str">
            <v>UCL</v>
          </cell>
          <cell r="F1658" t="str">
            <v>UCL</v>
          </cell>
          <cell r="G1658" t="str">
            <v>Female</v>
          </cell>
          <cell r="H1658" t="str">
            <v>N</v>
          </cell>
          <cell r="I1658" t="str">
            <v>Student</v>
          </cell>
          <cell r="J1658">
            <v>0</v>
          </cell>
          <cell r="K1658" t="str">
            <v/>
          </cell>
          <cell r="L1658" t="str">
            <v>N</v>
          </cell>
          <cell r="M1658">
            <v>0</v>
          </cell>
          <cell r="N1658" t="str">
            <v/>
          </cell>
          <cell r="O1658" t="str">
            <v>N</v>
          </cell>
          <cell r="P1658">
            <v>0</v>
          </cell>
          <cell r="Q1658" t="str">
            <v/>
          </cell>
          <cell r="R1658" t="str">
            <v>N</v>
          </cell>
          <cell r="S1658">
            <v>0</v>
          </cell>
          <cell r="T1658" t="str">
            <v/>
          </cell>
          <cell r="U1658" t="str">
            <v>N</v>
          </cell>
          <cell r="V1658">
            <v>0</v>
          </cell>
          <cell r="W1658" t="str">
            <v/>
          </cell>
          <cell r="X1658" t="str">
            <v>N</v>
          </cell>
          <cell r="Y1658">
            <v>0</v>
          </cell>
          <cell r="Z1658">
            <v>0</v>
          </cell>
          <cell r="AA1658" t="b">
            <v>0</v>
          </cell>
          <cell r="AB1658" t="str">
            <v/>
          </cell>
          <cell r="AC1658" t="str">
            <v/>
          </cell>
          <cell r="AD1658" t="str">
            <v>LK569</v>
          </cell>
          <cell r="AE1658">
            <v>0</v>
          </cell>
          <cell r="AG1658">
            <v>804</v>
          </cell>
          <cell r="AH1658" t="str">
            <v>LK569</v>
          </cell>
        </row>
        <row r="1659">
          <cell r="B1659" t="str">
            <v>EB711</v>
          </cell>
          <cell r="C1659" t="str">
            <v>Emese</v>
          </cell>
          <cell r="D1659" t="str">
            <v>Bartha</v>
          </cell>
          <cell r="E1659" t="str">
            <v>Essex</v>
          </cell>
          <cell r="F1659" t="str">
            <v>Essex</v>
          </cell>
          <cell r="G1659" t="str">
            <v>Female</v>
          </cell>
          <cell r="H1659" t="str">
            <v>N</v>
          </cell>
          <cell r="I1659" t="str">
            <v>Student</v>
          </cell>
          <cell r="J1659">
            <v>0</v>
          </cell>
          <cell r="K1659" t="str">
            <v/>
          </cell>
          <cell r="L1659" t="str">
            <v>N</v>
          </cell>
          <cell r="M1659">
            <v>0</v>
          </cell>
          <cell r="N1659" t="str">
            <v/>
          </cell>
          <cell r="O1659" t="str">
            <v>N</v>
          </cell>
          <cell r="P1659">
            <v>0</v>
          </cell>
          <cell r="Q1659" t="str">
            <v/>
          </cell>
          <cell r="R1659" t="str">
            <v>N</v>
          </cell>
          <cell r="S1659">
            <v>0</v>
          </cell>
          <cell r="T1659" t="str">
            <v/>
          </cell>
          <cell r="U1659" t="str">
            <v>N</v>
          </cell>
          <cell r="V1659">
            <v>0</v>
          </cell>
          <cell r="W1659" t="str">
            <v/>
          </cell>
          <cell r="X1659" t="str">
            <v>N</v>
          </cell>
          <cell r="Y1659">
            <v>0</v>
          </cell>
          <cell r="Z1659">
            <v>0</v>
          </cell>
          <cell r="AA1659" t="b">
            <v>0</v>
          </cell>
          <cell r="AB1659" t="str">
            <v/>
          </cell>
          <cell r="AC1659" t="str">
            <v/>
          </cell>
          <cell r="AD1659" t="str">
            <v>EB711</v>
          </cell>
          <cell r="AE1659">
            <v>0</v>
          </cell>
          <cell r="AG1659">
            <v>805</v>
          </cell>
          <cell r="AH1659" t="str">
            <v>EB711</v>
          </cell>
        </row>
        <row r="1660">
          <cell r="B1660" t="str">
            <v>DC150</v>
          </cell>
          <cell r="C1660" t="str">
            <v>Dani</v>
          </cell>
          <cell r="D1660" t="str">
            <v>Chattenton</v>
          </cell>
          <cell r="E1660" t="str">
            <v>Imperial</v>
          </cell>
          <cell r="F1660" t="str">
            <v>Imperial</v>
          </cell>
          <cell r="G1660" t="str">
            <v>Female</v>
          </cell>
          <cell r="H1660" t="str">
            <v>N</v>
          </cell>
          <cell r="I1660" t="str">
            <v>Student</v>
          </cell>
          <cell r="J1660">
            <v>0</v>
          </cell>
          <cell r="K1660" t="str">
            <v/>
          </cell>
          <cell r="L1660" t="str">
            <v>N</v>
          </cell>
          <cell r="M1660">
            <v>0</v>
          </cell>
          <cell r="N1660" t="str">
            <v/>
          </cell>
          <cell r="O1660" t="str">
            <v>N</v>
          </cell>
          <cell r="P1660">
            <v>0</v>
          </cell>
          <cell r="Q1660" t="str">
            <v/>
          </cell>
          <cell r="R1660" t="str">
            <v>N</v>
          </cell>
          <cell r="S1660">
            <v>0</v>
          </cell>
          <cell r="T1660" t="str">
            <v/>
          </cell>
          <cell r="U1660" t="str">
            <v>N</v>
          </cell>
          <cell r="V1660">
            <v>0</v>
          </cell>
          <cell r="W1660" t="str">
            <v/>
          </cell>
          <cell r="X1660" t="str">
            <v>N</v>
          </cell>
          <cell r="Y1660">
            <v>0</v>
          </cell>
          <cell r="Z1660">
            <v>0</v>
          </cell>
          <cell r="AA1660" t="b">
            <v>0</v>
          </cell>
          <cell r="AB1660" t="str">
            <v/>
          </cell>
          <cell r="AC1660" t="str">
            <v/>
          </cell>
          <cell r="AD1660" t="str">
            <v>DC150</v>
          </cell>
          <cell r="AE1660">
            <v>0</v>
          </cell>
          <cell r="AG1660">
            <v>806</v>
          </cell>
          <cell r="AH1660" t="str">
            <v>DC150</v>
          </cell>
        </row>
        <row r="1661">
          <cell r="B1661" t="str">
            <v>NM276</v>
          </cell>
          <cell r="C1661" t="str">
            <v>Nathan</v>
          </cell>
          <cell r="D1661" t="str">
            <v>Mellule</v>
          </cell>
          <cell r="E1661" t="str">
            <v>Essex</v>
          </cell>
          <cell r="F1661" t="str">
            <v>Essex</v>
          </cell>
          <cell r="G1661" t="str">
            <v>Male</v>
          </cell>
          <cell r="H1661" t="str">
            <v>N</v>
          </cell>
          <cell r="I1661" t="str">
            <v>Student</v>
          </cell>
          <cell r="J1661">
            <v>0</v>
          </cell>
          <cell r="K1661" t="str">
            <v/>
          </cell>
          <cell r="L1661" t="str">
            <v>N</v>
          </cell>
          <cell r="M1661">
            <v>0</v>
          </cell>
          <cell r="N1661" t="str">
            <v/>
          </cell>
          <cell r="O1661" t="str">
            <v>N</v>
          </cell>
          <cell r="P1661">
            <v>0</v>
          </cell>
          <cell r="Q1661" t="str">
            <v/>
          </cell>
          <cell r="R1661" t="str">
            <v>N</v>
          </cell>
          <cell r="S1661">
            <v>0</v>
          </cell>
          <cell r="T1661" t="str">
            <v/>
          </cell>
          <cell r="U1661" t="str">
            <v>N</v>
          </cell>
          <cell r="V1661">
            <v>0</v>
          </cell>
          <cell r="W1661" t="str">
            <v/>
          </cell>
          <cell r="X1661" t="str">
            <v>N</v>
          </cell>
          <cell r="Y1661">
            <v>0</v>
          </cell>
          <cell r="Z1661">
            <v>0</v>
          </cell>
          <cell r="AA1661">
            <v>0</v>
          </cell>
          <cell r="AB1661">
            <v>115</v>
          </cell>
          <cell r="AC1661">
            <v>1046</v>
          </cell>
          <cell r="AD1661" t="str">
            <v>NM276</v>
          </cell>
          <cell r="AE1661" t="b">
            <v>0</v>
          </cell>
          <cell r="AG1661" t="str">
            <v/>
          </cell>
          <cell r="AH1661" t="str">
            <v>NM276</v>
          </cell>
        </row>
        <row r="1662">
          <cell r="B1662" t="str">
            <v>CK119</v>
          </cell>
          <cell r="C1662" t="str">
            <v>Carita Henrietta</v>
          </cell>
          <cell r="D1662" t="str">
            <v>Kaare</v>
          </cell>
          <cell r="E1662" t="str">
            <v>KCL</v>
          </cell>
          <cell r="F1662" t="str">
            <v>King's</v>
          </cell>
          <cell r="G1662" t="str">
            <v>Female</v>
          </cell>
          <cell r="H1662" t="str">
            <v>N</v>
          </cell>
          <cell r="I1662" t="str">
            <v>Student</v>
          </cell>
          <cell r="J1662">
            <v>0</v>
          </cell>
          <cell r="K1662" t="str">
            <v/>
          </cell>
          <cell r="L1662" t="str">
            <v>N</v>
          </cell>
          <cell r="M1662">
            <v>0</v>
          </cell>
          <cell r="N1662" t="str">
            <v/>
          </cell>
          <cell r="O1662" t="str">
            <v>N</v>
          </cell>
          <cell r="P1662">
            <v>0</v>
          </cell>
          <cell r="Q1662" t="str">
            <v/>
          </cell>
          <cell r="R1662" t="str">
            <v>N</v>
          </cell>
          <cell r="S1662">
            <v>0</v>
          </cell>
          <cell r="T1662" t="str">
            <v/>
          </cell>
          <cell r="U1662" t="str">
            <v>N</v>
          </cell>
          <cell r="V1662">
            <v>0</v>
          </cell>
          <cell r="W1662" t="str">
            <v/>
          </cell>
          <cell r="X1662" t="str">
            <v>N</v>
          </cell>
          <cell r="Y1662">
            <v>0</v>
          </cell>
          <cell r="Z1662">
            <v>0</v>
          </cell>
          <cell r="AA1662" t="b">
            <v>0</v>
          </cell>
          <cell r="AB1662" t="str">
            <v/>
          </cell>
          <cell r="AC1662" t="str">
            <v/>
          </cell>
          <cell r="AD1662" t="str">
            <v>CK119</v>
          </cell>
          <cell r="AE1662">
            <v>0</v>
          </cell>
          <cell r="AG1662">
            <v>807</v>
          </cell>
          <cell r="AH1662" t="str">
            <v>CK119</v>
          </cell>
        </row>
        <row r="1663">
          <cell r="B1663" t="str">
            <v>AG250</v>
          </cell>
          <cell r="C1663" t="str">
            <v>Anastasiia</v>
          </cell>
          <cell r="D1663" t="str">
            <v>Gafiiatulina</v>
          </cell>
          <cell r="E1663" t="str">
            <v>UofL</v>
          </cell>
          <cell r="F1663" t="str">
            <v>UofL</v>
          </cell>
          <cell r="G1663" t="str">
            <v>Female</v>
          </cell>
          <cell r="H1663" t="str">
            <v>N</v>
          </cell>
          <cell r="I1663" t="str">
            <v>Student</v>
          </cell>
          <cell r="J1663">
            <v>0</v>
          </cell>
          <cell r="K1663" t="str">
            <v/>
          </cell>
          <cell r="L1663" t="str">
            <v>N</v>
          </cell>
          <cell r="M1663">
            <v>0</v>
          </cell>
          <cell r="N1663" t="str">
            <v/>
          </cell>
          <cell r="O1663" t="str">
            <v>N</v>
          </cell>
          <cell r="P1663">
            <v>0</v>
          </cell>
          <cell r="Q1663" t="str">
            <v/>
          </cell>
          <cell r="R1663" t="str">
            <v>N</v>
          </cell>
          <cell r="S1663">
            <v>0</v>
          </cell>
          <cell r="T1663" t="str">
            <v/>
          </cell>
          <cell r="U1663" t="str">
            <v>N</v>
          </cell>
          <cell r="V1663">
            <v>0</v>
          </cell>
          <cell r="W1663" t="str">
            <v/>
          </cell>
          <cell r="X1663" t="str">
            <v>N</v>
          </cell>
          <cell r="Y1663">
            <v>0</v>
          </cell>
          <cell r="Z1663">
            <v>0</v>
          </cell>
          <cell r="AA1663" t="b">
            <v>0</v>
          </cell>
          <cell r="AB1663" t="str">
            <v/>
          </cell>
          <cell r="AC1663" t="str">
            <v/>
          </cell>
          <cell r="AD1663" t="str">
            <v>AG250</v>
          </cell>
          <cell r="AE1663">
            <v>0</v>
          </cell>
          <cell r="AG1663">
            <v>808</v>
          </cell>
          <cell r="AH1663" t="str">
            <v>AG250</v>
          </cell>
        </row>
        <row r="1664">
          <cell r="B1664" t="str">
            <v>SF742</v>
          </cell>
          <cell r="C1664" t="str">
            <v>Seyi</v>
          </cell>
          <cell r="D1664" t="str">
            <v>Fari</v>
          </cell>
          <cell r="E1664" t="str">
            <v>Essex</v>
          </cell>
          <cell r="F1664" t="str">
            <v>Essex</v>
          </cell>
          <cell r="G1664" t="str">
            <v>Male</v>
          </cell>
          <cell r="H1664" t="str">
            <v>N</v>
          </cell>
          <cell r="I1664" t="str">
            <v>Student</v>
          </cell>
          <cell r="J1664">
            <v>0</v>
          </cell>
          <cell r="K1664" t="str">
            <v/>
          </cell>
          <cell r="L1664" t="str">
            <v>N</v>
          </cell>
          <cell r="M1664">
            <v>0</v>
          </cell>
          <cell r="N1664" t="str">
            <v/>
          </cell>
          <cell r="O1664" t="str">
            <v>N</v>
          </cell>
          <cell r="P1664">
            <v>0</v>
          </cell>
          <cell r="Q1664" t="str">
            <v/>
          </cell>
          <cell r="R1664" t="str">
            <v>N</v>
          </cell>
          <cell r="S1664">
            <v>0</v>
          </cell>
          <cell r="T1664" t="str">
            <v/>
          </cell>
          <cell r="U1664" t="str">
            <v>N</v>
          </cell>
          <cell r="V1664">
            <v>0</v>
          </cell>
          <cell r="W1664" t="str">
            <v/>
          </cell>
          <cell r="X1664" t="str">
            <v>N</v>
          </cell>
          <cell r="Y1664">
            <v>0</v>
          </cell>
          <cell r="Z1664">
            <v>0</v>
          </cell>
          <cell r="AA1664">
            <v>0</v>
          </cell>
          <cell r="AB1664">
            <v>115</v>
          </cell>
          <cell r="AC1664">
            <v>1047</v>
          </cell>
          <cell r="AD1664" t="str">
            <v>SF742</v>
          </cell>
          <cell r="AE1664" t="b">
            <v>0</v>
          </cell>
          <cell r="AG1664" t="str">
            <v/>
          </cell>
          <cell r="AH1664" t="str">
            <v>SF742</v>
          </cell>
        </row>
        <row r="1665">
          <cell r="B1665" t="str">
            <v>IL667</v>
          </cell>
          <cell r="C1665" t="str">
            <v>IN LORD </v>
          </cell>
          <cell r="D1665" t="str">
            <v>LEE</v>
          </cell>
          <cell r="E1665" t="str">
            <v>Imperial</v>
          </cell>
          <cell r="F1665" t="str">
            <v>Imperial</v>
          </cell>
          <cell r="G1665" t="str">
            <v>Male</v>
          </cell>
          <cell r="H1665" t="str">
            <v>N</v>
          </cell>
          <cell r="I1665" t="str">
            <v>Student</v>
          </cell>
          <cell r="J1665">
            <v>0</v>
          </cell>
          <cell r="K1665" t="str">
            <v/>
          </cell>
          <cell r="L1665" t="str">
            <v>N</v>
          </cell>
          <cell r="M1665">
            <v>0</v>
          </cell>
          <cell r="N1665" t="str">
            <v/>
          </cell>
          <cell r="O1665" t="str">
            <v>N</v>
          </cell>
          <cell r="P1665">
            <v>0</v>
          </cell>
          <cell r="Q1665" t="str">
            <v/>
          </cell>
          <cell r="R1665" t="str">
            <v>N</v>
          </cell>
          <cell r="S1665">
            <v>0</v>
          </cell>
          <cell r="T1665" t="str">
            <v/>
          </cell>
          <cell r="U1665" t="str">
            <v>N</v>
          </cell>
          <cell r="V1665">
            <v>0</v>
          </cell>
          <cell r="W1665" t="str">
            <v/>
          </cell>
          <cell r="X1665" t="str">
            <v>N</v>
          </cell>
          <cell r="Y1665">
            <v>0</v>
          </cell>
          <cell r="Z1665">
            <v>0</v>
          </cell>
          <cell r="AA1665">
            <v>0</v>
          </cell>
          <cell r="AB1665">
            <v>115</v>
          </cell>
          <cell r="AC1665">
            <v>1048</v>
          </cell>
          <cell r="AD1665" t="str">
            <v>IL667</v>
          </cell>
          <cell r="AE1665" t="b">
            <v>0</v>
          </cell>
          <cell r="AG1665" t="str">
            <v/>
          </cell>
          <cell r="AH1665" t="str">
            <v>IL667</v>
          </cell>
        </row>
        <row r="1666">
          <cell r="B1666" t="str">
            <v>WH358</v>
          </cell>
          <cell r="C1666" t="str">
            <v>William</v>
          </cell>
          <cell r="D1666" t="str">
            <v>Hughes</v>
          </cell>
          <cell r="E1666" t="str">
            <v>Imperial</v>
          </cell>
          <cell r="F1666" t="str">
            <v>Imperial</v>
          </cell>
          <cell r="G1666" t="str">
            <v>Male</v>
          </cell>
          <cell r="H1666" t="str">
            <v>N</v>
          </cell>
          <cell r="I1666" t="str">
            <v>Student</v>
          </cell>
          <cell r="J1666">
            <v>0</v>
          </cell>
          <cell r="K1666" t="str">
            <v/>
          </cell>
          <cell r="L1666" t="str">
            <v>N</v>
          </cell>
          <cell r="M1666">
            <v>0</v>
          </cell>
          <cell r="N1666" t="str">
            <v/>
          </cell>
          <cell r="O1666" t="str">
            <v>N</v>
          </cell>
          <cell r="P1666">
            <v>0</v>
          </cell>
          <cell r="Q1666" t="str">
            <v/>
          </cell>
          <cell r="R1666" t="str">
            <v>N</v>
          </cell>
          <cell r="S1666">
            <v>0</v>
          </cell>
          <cell r="T1666" t="str">
            <v/>
          </cell>
          <cell r="U1666" t="str">
            <v>N</v>
          </cell>
          <cell r="V1666">
            <v>0</v>
          </cell>
          <cell r="W1666" t="str">
            <v/>
          </cell>
          <cell r="X1666" t="str">
            <v>N</v>
          </cell>
          <cell r="Y1666">
            <v>0</v>
          </cell>
          <cell r="Z1666">
            <v>0</v>
          </cell>
          <cell r="AA1666">
            <v>0</v>
          </cell>
          <cell r="AB1666">
            <v>115</v>
          </cell>
          <cell r="AC1666">
            <v>1049</v>
          </cell>
          <cell r="AD1666" t="str">
            <v>WH358</v>
          </cell>
          <cell r="AE1666" t="b">
            <v>0</v>
          </cell>
          <cell r="AG1666" t="str">
            <v/>
          </cell>
          <cell r="AH1666" t="str">
            <v>WH358</v>
          </cell>
        </row>
        <row r="1667">
          <cell r="B1667" t="str">
            <v>EL449</v>
          </cell>
          <cell r="C1667" t="str">
            <v>Elan</v>
          </cell>
          <cell r="D1667" t="str">
            <v>Layne</v>
          </cell>
          <cell r="E1667" t="str">
            <v>Imperial</v>
          </cell>
          <cell r="F1667" t="str">
            <v>Imperial</v>
          </cell>
          <cell r="G1667" t="str">
            <v>Male</v>
          </cell>
          <cell r="H1667" t="str">
            <v>N</v>
          </cell>
          <cell r="I1667" t="str">
            <v>Student</v>
          </cell>
          <cell r="J1667">
            <v>0</v>
          </cell>
          <cell r="K1667" t="str">
            <v/>
          </cell>
          <cell r="L1667" t="str">
            <v>N</v>
          </cell>
          <cell r="M1667">
            <v>0</v>
          </cell>
          <cell r="N1667" t="str">
            <v/>
          </cell>
          <cell r="O1667" t="str">
            <v>N</v>
          </cell>
          <cell r="P1667">
            <v>0</v>
          </cell>
          <cell r="Q1667" t="str">
            <v/>
          </cell>
          <cell r="R1667" t="str">
            <v>N</v>
          </cell>
          <cell r="S1667">
            <v>0</v>
          </cell>
          <cell r="T1667" t="str">
            <v/>
          </cell>
          <cell r="U1667" t="str">
            <v>N</v>
          </cell>
          <cell r="V1667">
            <v>0</v>
          </cell>
          <cell r="W1667" t="str">
            <v/>
          </cell>
          <cell r="X1667" t="str">
            <v>N</v>
          </cell>
          <cell r="Y1667">
            <v>0</v>
          </cell>
          <cell r="Z1667">
            <v>0</v>
          </cell>
          <cell r="AA1667">
            <v>0</v>
          </cell>
          <cell r="AB1667">
            <v>115</v>
          </cell>
          <cell r="AC1667">
            <v>1050</v>
          </cell>
          <cell r="AD1667" t="str">
            <v>EL449</v>
          </cell>
          <cell r="AE1667" t="b">
            <v>0</v>
          </cell>
          <cell r="AG1667" t="str">
            <v/>
          </cell>
          <cell r="AH1667" t="str">
            <v>EL449</v>
          </cell>
        </row>
        <row r="1668">
          <cell r="B1668" t="str">
            <v>IC387</v>
          </cell>
          <cell r="C1668" t="str">
            <v>Iona</v>
          </cell>
          <cell r="D1668" t="str">
            <v>Claron</v>
          </cell>
          <cell r="E1668" t="str">
            <v>Imperial</v>
          </cell>
          <cell r="F1668" t="str">
            <v>Imperial</v>
          </cell>
          <cell r="G1668" t="str">
            <v>Female</v>
          </cell>
          <cell r="H1668" t="str">
            <v>N</v>
          </cell>
          <cell r="I1668" t="str">
            <v>Student</v>
          </cell>
          <cell r="J1668">
            <v>0</v>
          </cell>
          <cell r="K1668" t="str">
            <v/>
          </cell>
          <cell r="L1668" t="str">
            <v>N</v>
          </cell>
          <cell r="M1668">
            <v>0</v>
          </cell>
          <cell r="N1668" t="str">
            <v/>
          </cell>
          <cell r="O1668" t="str">
            <v>N</v>
          </cell>
          <cell r="P1668">
            <v>0</v>
          </cell>
          <cell r="Q1668" t="str">
            <v/>
          </cell>
          <cell r="R1668" t="str">
            <v>N</v>
          </cell>
          <cell r="S1668">
            <v>0</v>
          </cell>
          <cell r="T1668" t="str">
            <v/>
          </cell>
          <cell r="U1668" t="str">
            <v>N</v>
          </cell>
          <cell r="V1668">
            <v>0</v>
          </cell>
          <cell r="W1668" t="str">
            <v/>
          </cell>
          <cell r="X1668" t="str">
            <v>N</v>
          </cell>
          <cell r="Y1668">
            <v>0</v>
          </cell>
          <cell r="Z1668">
            <v>0</v>
          </cell>
          <cell r="AA1668" t="b">
            <v>0</v>
          </cell>
          <cell r="AB1668" t="str">
            <v/>
          </cell>
          <cell r="AC1668" t="str">
            <v/>
          </cell>
          <cell r="AD1668" t="str">
            <v>IC387</v>
          </cell>
          <cell r="AE1668">
            <v>0</v>
          </cell>
          <cell r="AG1668">
            <v>809</v>
          </cell>
          <cell r="AH1668" t="str">
            <v>IC387</v>
          </cell>
        </row>
        <row r="1669">
          <cell r="B1669" t="str">
            <v>AB292</v>
          </cell>
          <cell r="C1669" t="str">
            <v>Alexandre</v>
          </cell>
          <cell r="D1669" t="str">
            <v>Bleuze</v>
          </cell>
          <cell r="E1669" t="str">
            <v>Imperial</v>
          </cell>
          <cell r="F1669" t="str">
            <v>Imperial</v>
          </cell>
          <cell r="G1669" t="str">
            <v>Male</v>
          </cell>
          <cell r="H1669" t="str">
            <v>N</v>
          </cell>
          <cell r="I1669" t="str">
            <v>Student</v>
          </cell>
          <cell r="J1669">
            <v>0</v>
          </cell>
          <cell r="K1669" t="str">
            <v/>
          </cell>
          <cell r="L1669" t="str">
            <v>N</v>
          </cell>
          <cell r="M1669">
            <v>0</v>
          </cell>
          <cell r="N1669" t="str">
            <v/>
          </cell>
          <cell r="O1669" t="str">
            <v>N</v>
          </cell>
          <cell r="P1669">
            <v>0</v>
          </cell>
          <cell r="Q1669" t="str">
            <v/>
          </cell>
          <cell r="R1669" t="str">
            <v>N</v>
          </cell>
          <cell r="S1669">
            <v>0</v>
          </cell>
          <cell r="T1669" t="str">
            <v/>
          </cell>
          <cell r="U1669" t="str">
            <v>N</v>
          </cell>
          <cell r="V1669">
            <v>0</v>
          </cell>
          <cell r="W1669" t="str">
            <v/>
          </cell>
          <cell r="X1669" t="str">
            <v>N</v>
          </cell>
          <cell r="Y1669">
            <v>0</v>
          </cell>
          <cell r="Z1669">
            <v>0</v>
          </cell>
          <cell r="AA1669">
            <v>0</v>
          </cell>
          <cell r="AB1669">
            <v>115</v>
          </cell>
          <cell r="AC1669">
            <v>1051</v>
          </cell>
          <cell r="AD1669" t="str">
            <v>AB292</v>
          </cell>
          <cell r="AE1669" t="b">
            <v>0</v>
          </cell>
          <cell r="AG1669" t="str">
            <v/>
          </cell>
          <cell r="AH1669" t="str">
            <v>AB292</v>
          </cell>
        </row>
        <row r="1670">
          <cell r="B1670" t="str">
            <v>AB301</v>
          </cell>
          <cell r="C1670" t="str">
            <v>Afolabi</v>
          </cell>
          <cell r="D1670" t="str">
            <v>Babade</v>
          </cell>
          <cell r="E1670" t="str">
            <v>RHUL</v>
          </cell>
          <cell r="F1670" t="str">
            <v>RHUL</v>
          </cell>
          <cell r="G1670" t="str">
            <v>Male</v>
          </cell>
          <cell r="H1670" t="str">
            <v>N</v>
          </cell>
          <cell r="I1670" t="str">
            <v>Student</v>
          </cell>
          <cell r="J1670">
            <v>0</v>
          </cell>
          <cell r="K1670" t="str">
            <v/>
          </cell>
          <cell r="L1670" t="str">
            <v>N</v>
          </cell>
          <cell r="M1670">
            <v>0</v>
          </cell>
          <cell r="N1670" t="str">
            <v/>
          </cell>
          <cell r="O1670" t="str">
            <v>N</v>
          </cell>
          <cell r="P1670">
            <v>0</v>
          </cell>
          <cell r="Q1670" t="str">
            <v/>
          </cell>
          <cell r="R1670" t="str">
            <v>N</v>
          </cell>
          <cell r="S1670">
            <v>0</v>
          </cell>
          <cell r="T1670" t="str">
            <v/>
          </cell>
          <cell r="U1670" t="str">
            <v>N</v>
          </cell>
          <cell r="V1670">
            <v>0</v>
          </cell>
          <cell r="W1670" t="str">
            <v/>
          </cell>
          <cell r="X1670" t="str">
            <v>N</v>
          </cell>
          <cell r="Y1670">
            <v>0</v>
          </cell>
          <cell r="Z1670">
            <v>0</v>
          </cell>
          <cell r="AA1670">
            <v>0</v>
          </cell>
          <cell r="AB1670">
            <v>115</v>
          </cell>
          <cell r="AC1670">
            <v>1052</v>
          </cell>
          <cell r="AD1670" t="str">
            <v>AB301</v>
          </cell>
          <cell r="AE1670" t="b">
            <v>0</v>
          </cell>
          <cell r="AG1670" t="str">
            <v/>
          </cell>
          <cell r="AH1670" t="str">
            <v>AB301</v>
          </cell>
        </row>
        <row r="1671">
          <cell r="B1671" t="str">
            <v>BP515</v>
          </cell>
          <cell r="C1671" t="str">
            <v>Bonnie</v>
          </cell>
          <cell r="D1671" t="str">
            <v>Price</v>
          </cell>
          <cell r="E1671" t="str">
            <v>Imperial</v>
          </cell>
          <cell r="F1671" t="str">
            <v>Imperial</v>
          </cell>
          <cell r="G1671" t="str">
            <v>Female</v>
          </cell>
          <cell r="H1671" t="str">
            <v>N</v>
          </cell>
          <cell r="I1671" t="str">
            <v>Student</v>
          </cell>
          <cell r="J1671">
            <v>0</v>
          </cell>
          <cell r="K1671" t="str">
            <v/>
          </cell>
          <cell r="L1671" t="str">
            <v>N</v>
          </cell>
          <cell r="M1671">
            <v>0</v>
          </cell>
          <cell r="N1671" t="str">
            <v/>
          </cell>
          <cell r="O1671" t="str">
            <v>N</v>
          </cell>
          <cell r="P1671">
            <v>0</v>
          </cell>
          <cell r="Q1671" t="str">
            <v/>
          </cell>
          <cell r="R1671" t="str">
            <v>N</v>
          </cell>
          <cell r="S1671">
            <v>0</v>
          </cell>
          <cell r="T1671" t="str">
            <v/>
          </cell>
          <cell r="U1671" t="str">
            <v>N</v>
          </cell>
          <cell r="V1671">
            <v>0</v>
          </cell>
          <cell r="W1671" t="str">
            <v/>
          </cell>
          <cell r="X1671" t="str">
            <v>N</v>
          </cell>
          <cell r="Y1671">
            <v>0</v>
          </cell>
          <cell r="Z1671">
            <v>0</v>
          </cell>
          <cell r="AA1671" t="b">
            <v>0</v>
          </cell>
          <cell r="AB1671" t="str">
            <v/>
          </cell>
          <cell r="AC1671" t="str">
            <v/>
          </cell>
          <cell r="AD1671" t="str">
            <v>BP515</v>
          </cell>
          <cell r="AE1671">
            <v>0</v>
          </cell>
          <cell r="AG1671">
            <v>810</v>
          </cell>
          <cell r="AH1671" t="str">
            <v>BP515</v>
          </cell>
        </row>
        <row r="1672">
          <cell r="B1672" t="str">
            <v>YC795</v>
          </cell>
          <cell r="C1672" t="str">
            <v>Yi Gin (Evian)</v>
          </cell>
          <cell r="D1672" t="str">
            <v>Chai</v>
          </cell>
          <cell r="E1672" t="str">
            <v>KCL</v>
          </cell>
          <cell r="F1672" t="str">
            <v>King's</v>
          </cell>
          <cell r="G1672" t="str">
            <v>Female</v>
          </cell>
          <cell r="H1672" t="str">
            <v>N</v>
          </cell>
          <cell r="I1672" t="str">
            <v>Student</v>
          </cell>
          <cell r="J1672">
            <v>0</v>
          </cell>
          <cell r="K1672" t="str">
            <v/>
          </cell>
          <cell r="L1672" t="str">
            <v>N</v>
          </cell>
          <cell r="M1672">
            <v>0</v>
          </cell>
          <cell r="N1672" t="str">
            <v/>
          </cell>
          <cell r="O1672" t="str">
            <v>N</v>
          </cell>
          <cell r="P1672">
            <v>0</v>
          </cell>
          <cell r="Q1672" t="str">
            <v/>
          </cell>
          <cell r="R1672" t="str">
            <v>N</v>
          </cell>
          <cell r="S1672">
            <v>0</v>
          </cell>
          <cell r="T1672" t="str">
            <v/>
          </cell>
          <cell r="U1672" t="str">
            <v>N</v>
          </cell>
          <cell r="V1672">
            <v>0</v>
          </cell>
          <cell r="W1672" t="str">
            <v/>
          </cell>
          <cell r="X1672" t="str">
            <v>N</v>
          </cell>
          <cell r="Y1672">
            <v>0</v>
          </cell>
          <cell r="Z1672">
            <v>0</v>
          </cell>
          <cell r="AA1672" t="b">
            <v>0</v>
          </cell>
          <cell r="AB1672" t="str">
            <v/>
          </cell>
          <cell r="AC1672" t="str">
            <v/>
          </cell>
          <cell r="AD1672" t="str">
            <v>YC795</v>
          </cell>
          <cell r="AE1672">
            <v>0</v>
          </cell>
          <cell r="AG1672">
            <v>811</v>
          </cell>
          <cell r="AH1672" t="str">
            <v>YC795</v>
          </cell>
        </row>
        <row r="1673">
          <cell r="B1673" t="str">
            <v>LP251</v>
          </cell>
          <cell r="C1673" t="str">
            <v>Lily</v>
          </cell>
          <cell r="D1673" t="str">
            <v>Potts</v>
          </cell>
          <cell r="E1673" t="str">
            <v>LSE</v>
          </cell>
          <cell r="F1673" t="str">
            <v>LSE</v>
          </cell>
          <cell r="G1673" t="str">
            <v>Female</v>
          </cell>
          <cell r="H1673" t="str">
            <v>N</v>
          </cell>
          <cell r="I1673" t="str">
            <v>Student</v>
          </cell>
          <cell r="J1673">
            <v>0</v>
          </cell>
          <cell r="K1673" t="str">
            <v/>
          </cell>
          <cell r="L1673" t="str">
            <v>N</v>
          </cell>
          <cell r="M1673">
            <v>0</v>
          </cell>
          <cell r="N1673" t="str">
            <v/>
          </cell>
          <cell r="O1673" t="str">
            <v>N</v>
          </cell>
          <cell r="P1673">
            <v>0</v>
          </cell>
          <cell r="Q1673" t="str">
            <v/>
          </cell>
          <cell r="R1673" t="str">
            <v>N</v>
          </cell>
          <cell r="S1673">
            <v>0</v>
          </cell>
          <cell r="T1673" t="str">
            <v/>
          </cell>
          <cell r="U1673" t="str">
            <v>N</v>
          </cell>
          <cell r="V1673">
            <v>0</v>
          </cell>
          <cell r="W1673" t="str">
            <v/>
          </cell>
          <cell r="X1673" t="str">
            <v>N</v>
          </cell>
          <cell r="Y1673">
            <v>0</v>
          </cell>
          <cell r="Z1673">
            <v>0</v>
          </cell>
          <cell r="AA1673" t="b">
            <v>0</v>
          </cell>
          <cell r="AB1673" t="str">
            <v/>
          </cell>
          <cell r="AC1673" t="str">
            <v/>
          </cell>
          <cell r="AD1673" t="str">
            <v>LP251</v>
          </cell>
          <cell r="AE1673">
            <v>0</v>
          </cell>
          <cell r="AG1673">
            <v>812</v>
          </cell>
          <cell r="AH1673" t="str">
            <v>LP251</v>
          </cell>
        </row>
        <row r="1674">
          <cell r="B1674" t="str">
            <v>HN121</v>
          </cell>
          <cell r="C1674" t="str">
            <v>Harry</v>
          </cell>
          <cell r="D1674" t="str">
            <v>North</v>
          </cell>
          <cell r="E1674" t="str">
            <v>SMU</v>
          </cell>
          <cell r="F1674" t="str">
            <v>SMU</v>
          </cell>
          <cell r="G1674" t="str">
            <v>Male</v>
          </cell>
          <cell r="H1674" t="str">
            <v>N</v>
          </cell>
          <cell r="I1674" t="str">
            <v>Student</v>
          </cell>
          <cell r="J1674">
            <v>0</v>
          </cell>
          <cell r="K1674" t="str">
            <v/>
          </cell>
          <cell r="L1674" t="str">
            <v>N</v>
          </cell>
          <cell r="M1674">
            <v>0</v>
          </cell>
          <cell r="N1674" t="str">
            <v/>
          </cell>
          <cell r="O1674" t="str">
            <v>N</v>
          </cell>
          <cell r="P1674">
            <v>0</v>
          </cell>
          <cell r="Q1674" t="str">
            <v/>
          </cell>
          <cell r="R1674" t="str">
            <v>N</v>
          </cell>
          <cell r="S1674">
            <v>0</v>
          </cell>
          <cell r="T1674" t="str">
            <v/>
          </cell>
          <cell r="U1674" t="str">
            <v>N</v>
          </cell>
          <cell r="V1674">
            <v>0</v>
          </cell>
          <cell r="W1674" t="str">
            <v/>
          </cell>
          <cell r="X1674" t="str">
            <v>N</v>
          </cell>
          <cell r="Y1674">
            <v>0</v>
          </cell>
          <cell r="Z1674">
            <v>0</v>
          </cell>
          <cell r="AA1674">
            <v>0</v>
          </cell>
          <cell r="AB1674">
            <v>115</v>
          </cell>
          <cell r="AC1674">
            <v>1053</v>
          </cell>
          <cell r="AD1674" t="str">
            <v>HN121</v>
          </cell>
          <cell r="AE1674" t="b">
            <v>0</v>
          </cell>
          <cell r="AG1674" t="str">
            <v/>
          </cell>
          <cell r="AH1674" t="str">
            <v>HN121</v>
          </cell>
        </row>
        <row r="1675">
          <cell r="B1675" t="str">
            <v>MK905</v>
          </cell>
          <cell r="C1675" t="str">
            <v>Monique</v>
          </cell>
          <cell r="D1675" t="str">
            <v>Krefting</v>
          </cell>
          <cell r="E1675">
            <v>0</v>
          </cell>
          <cell r="F1675" t="str">
            <v>Guest</v>
          </cell>
          <cell r="G1675" t="str">
            <v>Female</v>
          </cell>
          <cell r="H1675" t="str">
            <v>N</v>
          </cell>
          <cell r="I1675" t="str">
            <v>Guest</v>
          </cell>
          <cell r="J1675">
            <v>0</v>
          </cell>
          <cell r="K1675" t="str">
            <v/>
          </cell>
          <cell r="L1675" t="str">
            <v>N</v>
          </cell>
          <cell r="M1675">
            <v>0</v>
          </cell>
          <cell r="N1675" t="str">
            <v/>
          </cell>
          <cell r="O1675" t="str">
            <v>N</v>
          </cell>
          <cell r="P1675">
            <v>0</v>
          </cell>
          <cell r="Q1675" t="str">
            <v/>
          </cell>
          <cell r="R1675" t="str">
            <v>N</v>
          </cell>
          <cell r="S1675">
            <v>0</v>
          </cell>
          <cell r="T1675" t="str">
            <v/>
          </cell>
          <cell r="U1675" t="str">
            <v>N</v>
          </cell>
          <cell r="V1675">
            <v>0</v>
          </cell>
          <cell r="W1675" t="str">
            <v/>
          </cell>
          <cell r="X1675" t="str">
            <v>N</v>
          </cell>
          <cell r="Y1675">
            <v>0</v>
          </cell>
          <cell r="Z1675">
            <v>0</v>
          </cell>
          <cell r="AA1675" t="b">
            <v>0</v>
          </cell>
          <cell r="AB1675" t="str">
            <v/>
          </cell>
          <cell r="AC1675" t="str">
            <v/>
          </cell>
          <cell r="AD1675" t="str">
            <v>MK905</v>
          </cell>
          <cell r="AE1675">
            <v>0</v>
          </cell>
          <cell r="AG1675">
            <v>813</v>
          </cell>
          <cell r="AH1675" t="str">
            <v>MK905</v>
          </cell>
        </row>
        <row r="1676">
          <cell r="B1676" t="str">
            <v>HC717</v>
          </cell>
          <cell r="C1676" t="str">
            <v>Henry</v>
          </cell>
          <cell r="D1676" t="str">
            <v>Cash</v>
          </cell>
          <cell r="E1676" t="str">
            <v>UofL</v>
          </cell>
          <cell r="F1676" t="str">
            <v>UofL</v>
          </cell>
          <cell r="G1676" t="str">
            <v>Male</v>
          </cell>
          <cell r="H1676" t="str">
            <v>N</v>
          </cell>
          <cell r="I1676" t="str">
            <v>Student</v>
          </cell>
          <cell r="J1676">
            <v>0</v>
          </cell>
          <cell r="K1676" t="str">
            <v/>
          </cell>
          <cell r="L1676" t="str">
            <v>N</v>
          </cell>
          <cell r="M1676">
            <v>0</v>
          </cell>
          <cell r="N1676" t="str">
            <v/>
          </cell>
          <cell r="O1676" t="str">
            <v>N</v>
          </cell>
          <cell r="P1676">
            <v>0</v>
          </cell>
          <cell r="Q1676" t="str">
            <v/>
          </cell>
          <cell r="R1676" t="str">
            <v>N</v>
          </cell>
          <cell r="S1676">
            <v>0</v>
          </cell>
          <cell r="T1676" t="str">
            <v/>
          </cell>
          <cell r="U1676" t="str">
            <v>N</v>
          </cell>
          <cell r="V1676">
            <v>0</v>
          </cell>
          <cell r="W1676" t="str">
            <v/>
          </cell>
          <cell r="X1676" t="str">
            <v>N</v>
          </cell>
          <cell r="Y1676">
            <v>0</v>
          </cell>
          <cell r="Z1676">
            <v>0</v>
          </cell>
          <cell r="AA1676">
            <v>0</v>
          </cell>
          <cell r="AB1676">
            <v>115</v>
          </cell>
          <cell r="AC1676">
            <v>1054</v>
          </cell>
          <cell r="AD1676" t="str">
            <v>HC717</v>
          </cell>
          <cell r="AE1676" t="b">
            <v>0</v>
          </cell>
          <cell r="AG1676" t="str">
            <v/>
          </cell>
          <cell r="AH1676" t="str">
            <v>HC717</v>
          </cell>
        </row>
        <row r="1677">
          <cell r="B1677" t="str">
            <v>VA416</v>
          </cell>
          <cell r="C1677" t="str">
            <v>Vera</v>
          </cell>
          <cell r="D1677" t="str">
            <v>Antonova </v>
          </cell>
          <cell r="E1677" t="str">
            <v>Brunel</v>
          </cell>
          <cell r="F1677" t="str">
            <v>Brunel</v>
          </cell>
          <cell r="G1677" t="str">
            <v>Female</v>
          </cell>
          <cell r="H1677" t="str">
            <v>N</v>
          </cell>
          <cell r="I1677" t="str">
            <v>Student</v>
          </cell>
          <cell r="J1677">
            <v>0</v>
          </cell>
          <cell r="K1677" t="str">
            <v/>
          </cell>
          <cell r="L1677" t="str">
            <v>N</v>
          </cell>
          <cell r="M1677">
            <v>0</v>
          </cell>
          <cell r="N1677" t="str">
            <v/>
          </cell>
          <cell r="O1677" t="str">
            <v>N</v>
          </cell>
          <cell r="P1677">
            <v>0</v>
          </cell>
          <cell r="Q1677" t="str">
            <v/>
          </cell>
          <cell r="R1677" t="str">
            <v>N</v>
          </cell>
          <cell r="S1677">
            <v>0</v>
          </cell>
          <cell r="T1677" t="str">
            <v/>
          </cell>
          <cell r="U1677" t="str">
            <v>N</v>
          </cell>
          <cell r="V1677">
            <v>0</v>
          </cell>
          <cell r="W1677" t="str">
            <v/>
          </cell>
          <cell r="X1677" t="str">
            <v>N</v>
          </cell>
          <cell r="Y1677">
            <v>0</v>
          </cell>
          <cell r="Z1677">
            <v>0</v>
          </cell>
          <cell r="AA1677" t="b">
            <v>0</v>
          </cell>
          <cell r="AB1677" t="str">
            <v/>
          </cell>
          <cell r="AC1677" t="str">
            <v/>
          </cell>
          <cell r="AD1677" t="str">
            <v>VA416</v>
          </cell>
          <cell r="AE1677">
            <v>0</v>
          </cell>
          <cell r="AG1677">
            <v>814</v>
          </cell>
          <cell r="AH1677" t="str">
            <v>VA416</v>
          </cell>
        </row>
        <row r="1678">
          <cell r="B1678" t="str">
            <v>AI643</v>
          </cell>
          <cell r="C1678" t="str">
            <v>Ari</v>
          </cell>
          <cell r="D1678" t="str">
            <v>Istanboulli </v>
          </cell>
          <cell r="E1678" t="str">
            <v>Brunel</v>
          </cell>
          <cell r="F1678" t="str">
            <v>Brunel</v>
          </cell>
          <cell r="G1678" t="str">
            <v>Male</v>
          </cell>
          <cell r="H1678" t="str">
            <v>N</v>
          </cell>
          <cell r="I1678" t="str">
            <v>Student</v>
          </cell>
          <cell r="J1678">
            <v>0</v>
          </cell>
          <cell r="K1678" t="str">
            <v/>
          </cell>
          <cell r="L1678" t="str">
            <v>N</v>
          </cell>
          <cell r="M1678">
            <v>0</v>
          </cell>
          <cell r="N1678" t="str">
            <v/>
          </cell>
          <cell r="O1678" t="str">
            <v>N</v>
          </cell>
          <cell r="P1678">
            <v>0</v>
          </cell>
          <cell r="Q1678" t="str">
            <v/>
          </cell>
          <cell r="R1678" t="str">
            <v>N</v>
          </cell>
          <cell r="S1678">
            <v>0</v>
          </cell>
          <cell r="T1678" t="str">
            <v/>
          </cell>
          <cell r="U1678" t="str">
            <v>N</v>
          </cell>
          <cell r="V1678">
            <v>0</v>
          </cell>
          <cell r="W1678" t="str">
            <v/>
          </cell>
          <cell r="X1678" t="str">
            <v>N</v>
          </cell>
          <cell r="Y1678">
            <v>0</v>
          </cell>
          <cell r="Z1678">
            <v>0</v>
          </cell>
          <cell r="AA1678">
            <v>0</v>
          </cell>
          <cell r="AB1678">
            <v>115</v>
          </cell>
          <cell r="AC1678">
            <v>1055</v>
          </cell>
          <cell r="AD1678" t="str">
            <v>AI643</v>
          </cell>
          <cell r="AE1678" t="b">
            <v>0</v>
          </cell>
          <cell r="AG1678" t="str">
            <v/>
          </cell>
          <cell r="AH1678" t="str">
            <v>AI643</v>
          </cell>
        </row>
        <row r="1679">
          <cell r="B1679" t="str">
            <v>CE850</v>
          </cell>
          <cell r="C1679" t="str">
            <v>Cian </v>
          </cell>
          <cell r="D1679" t="str">
            <v>Evans-Cowie</v>
          </cell>
          <cell r="E1679" t="str">
            <v>LSE</v>
          </cell>
          <cell r="F1679" t="str">
            <v>LSE</v>
          </cell>
          <cell r="G1679" t="str">
            <v>Male</v>
          </cell>
          <cell r="H1679" t="str">
            <v>N</v>
          </cell>
          <cell r="I1679" t="str">
            <v>Student</v>
          </cell>
          <cell r="J1679">
            <v>0</v>
          </cell>
          <cell r="K1679" t="str">
            <v/>
          </cell>
          <cell r="L1679" t="str">
            <v>N</v>
          </cell>
          <cell r="M1679">
            <v>0</v>
          </cell>
          <cell r="N1679" t="str">
            <v/>
          </cell>
          <cell r="O1679" t="str">
            <v>N</v>
          </cell>
          <cell r="P1679">
            <v>0</v>
          </cell>
          <cell r="Q1679" t="str">
            <v/>
          </cell>
          <cell r="R1679" t="str">
            <v>N</v>
          </cell>
          <cell r="S1679">
            <v>0</v>
          </cell>
          <cell r="T1679" t="str">
            <v/>
          </cell>
          <cell r="U1679" t="str">
            <v>N</v>
          </cell>
          <cell r="V1679">
            <v>0</v>
          </cell>
          <cell r="W1679" t="str">
            <v/>
          </cell>
          <cell r="X1679" t="str">
            <v>N</v>
          </cell>
          <cell r="Y1679">
            <v>0</v>
          </cell>
          <cell r="Z1679">
            <v>0</v>
          </cell>
          <cell r="AA1679">
            <v>0</v>
          </cell>
          <cell r="AB1679">
            <v>115</v>
          </cell>
          <cell r="AC1679">
            <v>1056</v>
          </cell>
          <cell r="AD1679" t="str">
            <v>CE850</v>
          </cell>
          <cell r="AE1679" t="b">
            <v>0</v>
          </cell>
          <cell r="AG1679" t="str">
            <v/>
          </cell>
          <cell r="AH1679" t="str">
            <v>CE850</v>
          </cell>
        </row>
        <row r="1680">
          <cell r="B1680" t="str">
            <v>SW847</v>
          </cell>
          <cell r="C1680" t="str">
            <v>Seren</v>
          </cell>
          <cell r="D1680" t="str">
            <v>Wenham</v>
          </cell>
          <cell r="E1680" t="str">
            <v>Brunel</v>
          </cell>
          <cell r="F1680" t="str">
            <v>Brunel</v>
          </cell>
          <cell r="G1680" t="str">
            <v>Female</v>
          </cell>
          <cell r="H1680" t="str">
            <v>N</v>
          </cell>
          <cell r="I1680" t="str">
            <v>Student</v>
          </cell>
          <cell r="J1680">
            <v>0</v>
          </cell>
          <cell r="K1680" t="str">
            <v/>
          </cell>
          <cell r="L1680" t="str">
            <v>N</v>
          </cell>
          <cell r="M1680">
            <v>0</v>
          </cell>
          <cell r="N1680" t="str">
            <v/>
          </cell>
          <cell r="O1680" t="str">
            <v>N</v>
          </cell>
          <cell r="P1680">
            <v>0</v>
          </cell>
          <cell r="Q1680" t="str">
            <v/>
          </cell>
          <cell r="R1680" t="str">
            <v>N</v>
          </cell>
          <cell r="S1680">
            <v>0</v>
          </cell>
          <cell r="T1680" t="str">
            <v/>
          </cell>
          <cell r="U1680" t="str">
            <v>N</v>
          </cell>
          <cell r="V1680">
            <v>0</v>
          </cell>
          <cell r="W1680" t="str">
            <v/>
          </cell>
          <cell r="X1680" t="str">
            <v>N</v>
          </cell>
          <cell r="Y1680">
            <v>0</v>
          </cell>
          <cell r="Z1680">
            <v>0</v>
          </cell>
          <cell r="AA1680" t="b">
            <v>0</v>
          </cell>
          <cell r="AB1680" t="str">
            <v/>
          </cell>
          <cell r="AC1680" t="str">
            <v/>
          </cell>
          <cell r="AD1680" t="str">
            <v>SW847</v>
          </cell>
          <cell r="AE1680">
            <v>0</v>
          </cell>
          <cell r="AG1680">
            <v>815</v>
          </cell>
          <cell r="AH1680" t="str">
            <v>SW847</v>
          </cell>
        </row>
        <row r="1681">
          <cell r="B1681" t="str">
            <v>CP475</v>
          </cell>
          <cell r="C1681" t="str">
            <v>Calin-Pavel</v>
          </cell>
          <cell r="D1681" t="str">
            <v>Paduraru</v>
          </cell>
          <cell r="E1681" t="str">
            <v>Essex</v>
          </cell>
          <cell r="F1681" t="str">
            <v>Essex</v>
          </cell>
          <cell r="G1681" t="str">
            <v>Male</v>
          </cell>
          <cell r="H1681" t="str">
            <v>N</v>
          </cell>
          <cell r="I1681" t="str">
            <v>Student</v>
          </cell>
          <cell r="J1681">
            <v>0</v>
          </cell>
          <cell r="K1681" t="str">
            <v/>
          </cell>
          <cell r="L1681" t="str">
            <v>N</v>
          </cell>
          <cell r="M1681">
            <v>0</v>
          </cell>
          <cell r="N1681" t="str">
            <v/>
          </cell>
          <cell r="O1681" t="str">
            <v>N</v>
          </cell>
          <cell r="P1681">
            <v>0</v>
          </cell>
          <cell r="Q1681" t="str">
            <v/>
          </cell>
          <cell r="R1681" t="str">
            <v>N</v>
          </cell>
          <cell r="S1681">
            <v>0</v>
          </cell>
          <cell r="T1681" t="str">
            <v/>
          </cell>
          <cell r="U1681" t="str">
            <v>N</v>
          </cell>
          <cell r="V1681">
            <v>0</v>
          </cell>
          <cell r="W1681" t="str">
            <v/>
          </cell>
          <cell r="X1681" t="str">
            <v>N</v>
          </cell>
          <cell r="Y1681">
            <v>0</v>
          </cell>
          <cell r="Z1681">
            <v>0</v>
          </cell>
          <cell r="AA1681">
            <v>0</v>
          </cell>
          <cell r="AB1681">
            <v>115</v>
          </cell>
          <cell r="AC1681">
            <v>1057</v>
          </cell>
          <cell r="AD1681" t="str">
            <v>CP475</v>
          </cell>
          <cell r="AE1681" t="b">
            <v>0</v>
          </cell>
          <cell r="AG1681" t="str">
            <v/>
          </cell>
          <cell r="AH1681" t="str">
            <v>CP475</v>
          </cell>
        </row>
        <row r="1682">
          <cell r="B1682" t="str">
            <v>CB102</v>
          </cell>
          <cell r="C1682" t="str">
            <v>Christophe</v>
          </cell>
          <cell r="D1682" t="str">
            <v>Beffort</v>
          </cell>
          <cell r="E1682" t="str">
            <v>Imperial</v>
          </cell>
          <cell r="F1682" t="str">
            <v>Imperial</v>
          </cell>
          <cell r="G1682" t="str">
            <v>Male</v>
          </cell>
          <cell r="H1682" t="str">
            <v>N</v>
          </cell>
          <cell r="I1682" t="str">
            <v>Student</v>
          </cell>
          <cell r="J1682">
            <v>0</v>
          </cell>
          <cell r="K1682" t="str">
            <v/>
          </cell>
          <cell r="L1682" t="str">
            <v>N</v>
          </cell>
          <cell r="M1682">
            <v>0</v>
          </cell>
          <cell r="N1682" t="str">
            <v/>
          </cell>
          <cell r="O1682" t="str">
            <v>N</v>
          </cell>
          <cell r="P1682">
            <v>0</v>
          </cell>
          <cell r="Q1682" t="str">
            <v/>
          </cell>
          <cell r="R1682" t="str">
            <v>N</v>
          </cell>
          <cell r="S1682">
            <v>0</v>
          </cell>
          <cell r="T1682" t="str">
            <v/>
          </cell>
          <cell r="U1682" t="str">
            <v>N</v>
          </cell>
          <cell r="V1682">
            <v>0</v>
          </cell>
          <cell r="W1682" t="str">
            <v/>
          </cell>
          <cell r="X1682" t="str">
            <v>N</v>
          </cell>
          <cell r="Y1682">
            <v>0</v>
          </cell>
          <cell r="Z1682">
            <v>0</v>
          </cell>
          <cell r="AA1682">
            <v>0</v>
          </cell>
          <cell r="AB1682">
            <v>115</v>
          </cell>
          <cell r="AC1682">
            <v>1058</v>
          </cell>
          <cell r="AD1682" t="str">
            <v>CB102</v>
          </cell>
          <cell r="AE1682" t="b">
            <v>0</v>
          </cell>
          <cell r="AG1682" t="str">
            <v/>
          </cell>
          <cell r="AH1682" t="str">
            <v>CB102</v>
          </cell>
        </row>
        <row r="1683">
          <cell r="B1683" t="str">
            <v>AR929</v>
          </cell>
          <cell r="C1683" t="str">
            <v>Annabel</v>
          </cell>
          <cell r="D1683" t="str">
            <v>Rice</v>
          </cell>
          <cell r="E1683" t="str">
            <v>St Georges</v>
          </cell>
          <cell r="F1683" t="str">
            <v>St George's</v>
          </cell>
          <cell r="G1683" t="str">
            <v>Female</v>
          </cell>
          <cell r="H1683" t="str">
            <v>Y</v>
          </cell>
          <cell r="I1683" t="str">
            <v>Student</v>
          </cell>
          <cell r="J1683">
            <v>0</v>
          </cell>
          <cell r="K1683" t="str">
            <v/>
          </cell>
          <cell r="L1683" t="str">
            <v>N</v>
          </cell>
          <cell r="M1683">
            <v>0</v>
          </cell>
          <cell r="N1683" t="str">
            <v/>
          </cell>
          <cell r="O1683" t="str">
            <v>N</v>
          </cell>
          <cell r="P1683">
            <v>0</v>
          </cell>
          <cell r="Q1683" t="str">
            <v/>
          </cell>
          <cell r="R1683" t="str">
            <v>N</v>
          </cell>
          <cell r="S1683">
            <v>0</v>
          </cell>
          <cell r="T1683" t="str">
            <v/>
          </cell>
          <cell r="U1683" t="str">
            <v>N</v>
          </cell>
          <cell r="V1683">
            <v>0</v>
          </cell>
          <cell r="W1683" t="str">
            <v/>
          </cell>
          <cell r="X1683" t="str">
            <v>N</v>
          </cell>
          <cell r="Y1683">
            <v>0</v>
          </cell>
          <cell r="Z1683">
            <v>0</v>
          </cell>
          <cell r="AA1683" t="b">
            <v>0</v>
          </cell>
          <cell r="AB1683" t="str">
            <v/>
          </cell>
          <cell r="AC1683" t="str">
            <v/>
          </cell>
          <cell r="AD1683" t="str">
            <v>AR929</v>
          </cell>
          <cell r="AE1683">
            <v>0</v>
          </cell>
          <cell r="AG1683">
            <v>816</v>
          </cell>
          <cell r="AH1683" t="str">
            <v>AR929</v>
          </cell>
        </row>
        <row r="1684">
          <cell r="B1684" t="str">
            <v>MM979</v>
          </cell>
          <cell r="C1684" t="str">
            <v>Mohammad Khalif</v>
          </cell>
          <cell r="D1684" t="str">
            <v>Mohd Shahriman</v>
          </cell>
          <cell r="E1684" t="str">
            <v>LSE</v>
          </cell>
          <cell r="F1684" t="str">
            <v>LSE</v>
          </cell>
          <cell r="G1684" t="str">
            <v>Male</v>
          </cell>
          <cell r="H1684" t="str">
            <v>N</v>
          </cell>
          <cell r="I1684" t="str">
            <v>Student</v>
          </cell>
          <cell r="J1684">
            <v>0</v>
          </cell>
          <cell r="K1684" t="str">
            <v/>
          </cell>
          <cell r="L1684" t="str">
            <v>N</v>
          </cell>
          <cell r="M1684">
            <v>0</v>
          </cell>
          <cell r="N1684" t="str">
            <v/>
          </cell>
          <cell r="O1684" t="str">
            <v>N</v>
          </cell>
          <cell r="P1684">
            <v>0</v>
          </cell>
          <cell r="Q1684" t="str">
            <v/>
          </cell>
          <cell r="R1684" t="str">
            <v>N</v>
          </cell>
          <cell r="S1684">
            <v>0</v>
          </cell>
          <cell r="T1684" t="str">
            <v/>
          </cell>
          <cell r="U1684" t="str">
            <v>N</v>
          </cell>
          <cell r="V1684">
            <v>0</v>
          </cell>
          <cell r="W1684" t="str">
            <v/>
          </cell>
          <cell r="X1684" t="str">
            <v>N</v>
          </cell>
          <cell r="Y1684">
            <v>0</v>
          </cell>
          <cell r="Z1684">
            <v>0</v>
          </cell>
          <cell r="AA1684">
            <v>0</v>
          </cell>
          <cell r="AB1684">
            <v>115</v>
          </cell>
          <cell r="AC1684">
            <v>1059</v>
          </cell>
          <cell r="AD1684" t="str">
            <v>MM979</v>
          </cell>
          <cell r="AE1684" t="b">
            <v>0</v>
          </cell>
          <cell r="AG1684" t="str">
            <v/>
          </cell>
          <cell r="AH1684" t="str">
            <v>MM979</v>
          </cell>
        </row>
        <row r="1685">
          <cell r="B1685" t="str">
            <v>JL990</v>
          </cell>
          <cell r="C1685" t="str">
            <v>Jeremy</v>
          </cell>
          <cell r="D1685" t="str">
            <v>Looi</v>
          </cell>
          <cell r="E1685" t="str">
            <v>KCL</v>
          </cell>
          <cell r="F1685" t="str">
            <v>King's</v>
          </cell>
          <cell r="G1685" t="str">
            <v>Male</v>
          </cell>
          <cell r="H1685" t="str">
            <v>N</v>
          </cell>
          <cell r="I1685" t="str">
            <v>Student</v>
          </cell>
          <cell r="J1685">
            <v>0</v>
          </cell>
          <cell r="K1685" t="str">
            <v/>
          </cell>
          <cell r="L1685" t="str">
            <v>N</v>
          </cell>
          <cell r="M1685">
            <v>0</v>
          </cell>
          <cell r="N1685" t="str">
            <v/>
          </cell>
          <cell r="O1685" t="str">
            <v>N</v>
          </cell>
          <cell r="P1685">
            <v>0</v>
          </cell>
          <cell r="Q1685" t="str">
            <v/>
          </cell>
          <cell r="R1685" t="str">
            <v>N</v>
          </cell>
          <cell r="S1685">
            <v>0</v>
          </cell>
          <cell r="T1685" t="str">
            <v/>
          </cell>
          <cell r="U1685" t="str">
            <v>N</v>
          </cell>
          <cell r="V1685">
            <v>0</v>
          </cell>
          <cell r="W1685" t="str">
            <v/>
          </cell>
          <cell r="X1685" t="str">
            <v>N</v>
          </cell>
          <cell r="Y1685">
            <v>0</v>
          </cell>
          <cell r="Z1685">
            <v>0</v>
          </cell>
          <cell r="AA1685">
            <v>0</v>
          </cell>
          <cell r="AB1685">
            <v>115</v>
          </cell>
          <cell r="AC1685">
            <v>1060</v>
          </cell>
          <cell r="AD1685" t="str">
            <v>JL990</v>
          </cell>
          <cell r="AE1685" t="b">
            <v>0</v>
          </cell>
          <cell r="AG1685" t="str">
            <v/>
          </cell>
          <cell r="AH1685" t="str">
            <v>JL990</v>
          </cell>
        </row>
        <row r="1686">
          <cell r="B1686" t="str">
            <v>XC523</v>
          </cell>
          <cell r="C1686" t="str">
            <v>Xiaolin</v>
          </cell>
          <cell r="D1686" t="str">
            <v>Cheng</v>
          </cell>
          <cell r="E1686" t="str">
            <v>KCL</v>
          </cell>
          <cell r="F1686" t="str">
            <v>King's</v>
          </cell>
          <cell r="G1686" t="str">
            <v>Male</v>
          </cell>
          <cell r="H1686" t="str">
            <v>N</v>
          </cell>
          <cell r="I1686" t="str">
            <v>Student</v>
          </cell>
          <cell r="J1686">
            <v>0</v>
          </cell>
          <cell r="K1686" t="str">
            <v/>
          </cell>
          <cell r="L1686" t="str">
            <v>N</v>
          </cell>
          <cell r="M1686">
            <v>0</v>
          </cell>
          <cell r="N1686" t="str">
            <v/>
          </cell>
          <cell r="O1686" t="str">
            <v>N</v>
          </cell>
          <cell r="P1686">
            <v>0</v>
          </cell>
          <cell r="Q1686" t="str">
            <v/>
          </cell>
          <cell r="R1686" t="str">
            <v>N</v>
          </cell>
          <cell r="S1686">
            <v>0</v>
          </cell>
          <cell r="T1686" t="str">
            <v/>
          </cell>
          <cell r="U1686" t="str">
            <v>N</v>
          </cell>
          <cell r="V1686">
            <v>0</v>
          </cell>
          <cell r="W1686" t="str">
            <v/>
          </cell>
          <cell r="X1686" t="str">
            <v>N</v>
          </cell>
          <cell r="Y1686">
            <v>0</v>
          </cell>
          <cell r="Z1686">
            <v>0</v>
          </cell>
          <cell r="AA1686">
            <v>0</v>
          </cell>
          <cell r="AB1686">
            <v>115</v>
          </cell>
          <cell r="AC1686">
            <v>1061</v>
          </cell>
          <cell r="AD1686" t="str">
            <v>XC523</v>
          </cell>
          <cell r="AE1686" t="b">
            <v>0</v>
          </cell>
          <cell r="AG1686" t="str">
            <v/>
          </cell>
          <cell r="AH1686" t="str">
            <v>XC523</v>
          </cell>
        </row>
        <row r="1687">
          <cell r="B1687" t="str">
            <v>SW458</v>
          </cell>
          <cell r="C1687" t="str">
            <v>Sean</v>
          </cell>
          <cell r="D1687" t="str">
            <v>Wilson</v>
          </cell>
          <cell r="E1687" t="str">
            <v>UCL</v>
          </cell>
          <cell r="F1687" t="str">
            <v>UCL</v>
          </cell>
          <cell r="G1687" t="str">
            <v>Male</v>
          </cell>
          <cell r="H1687" t="str">
            <v>N</v>
          </cell>
          <cell r="I1687" t="str">
            <v>Student</v>
          </cell>
          <cell r="J1687">
            <v>0</v>
          </cell>
          <cell r="K1687" t="str">
            <v/>
          </cell>
          <cell r="L1687" t="str">
            <v>N</v>
          </cell>
          <cell r="M1687">
            <v>0</v>
          </cell>
          <cell r="N1687" t="str">
            <v/>
          </cell>
          <cell r="O1687" t="str">
            <v>N</v>
          </cell>
          <cell r="P1687">
            <v>0</v>
          </cell>
          <cell r="Q1687" t="str">
            <v/>
          </cell>
          <cell r="R1687" t="str">
            <v>N</v>
          </cell>
          <cell r="S1687">
            <v>0</v>
          </cell>
          <cell r="T1687" t="str">
            <v/>
          </cell>
          <cell r="U1687" t="str">
            <v>N</v>
          </cell>
          <cell r="V1687">
            <v>0</v>
          </cell>
          <cell r="W1687" t="str">
            <v/>
          </cell>
          <cell r="X1687" t="str">
            <v>N</v>
          </cell>
          <cell r="Y1687">
            <v>0</v>
          </cell>
          <cell r="Z1687">
            <v>0</v>
          </cell>
          <cell r="AA1687">
            <v>0</v>
          </cell>
          <cell r="AB1687">
            <v>115</v>
          </cell>
          <cell r="AC1687">
            <v>1062</v>
          </cell>
          <cell r="AD1687" t="str">
            <v>SW458</v>
          </cell>
          <cell r="AE1687" t="b">
            <v>0</v>
          </cell>
          <cell r="AG1687" t="str">
            <v/>
          </cell>
          <cell r="AH1687" t="str">
            <v>SW458</v>
          </cell>
        </row>
        <row r="1688">
          <cell r="B1688" t="str">
            <v>EB288</v>
          </cell>
          <cell r="C1688" t="str">
            <v>Elena</v>
          </cell>
          <cell r="D1688" t="str">
            <v>Bowles</v>
          </cell>
          <cell r="E1688" t="str">
            <v>KCL</v>
          </cell>
          <cell r="F1688" t="str">
            <v>King's</v>
          </cell>
          <cell r="G1688" t="str">
            <v>Female</v>
          </cell>
          <cell r="H1688" t="str">
            <v>N</v>
          </cell>
          <cell r="I1688" t="str">
            <v>Student</v>
          </cell>
          <cell r="J1688">
            <v>0</v>
          </cell>
          <cell r="K1688" t="str">
            <v/>
          </cell>
          <cell r="L1688" t="str">
            <v>N</v>
          </cell>
          <cell r="M1688">
            <v>0</v>
          </cell>
          <cell r="N1688" t="str">
            <v/>
          </cell>
          <cell r="O1688" t="str">
            <v>N</v>
          </cell>
          <cell r="P1688">
            <v>0</v>
          </cell>
          <cell r="Q1688" t="str">
            <v/>
          </cell>
          <cell r="R1688" t="str">
            <v>N</v>
          </cell>
          <cell r="S1688">
            <v>0</v>
          </cell>
          <cell r="T1688" t="str">
            <v/>
          </cell>
          <cell r="U1688" t="str">
            <v>N</v>
          </cell>
          <cell r="V1688">
            <v>0</v>
          </cell>
          <cell r="W1688" t="str">
            <v/>
          </cell>
          <cell r="X1688" t="str">
            <v>N</v>
          </cell>
          <cell r="Y1688">
            <v>0</v>
          </cell>
          <cell r="Z1688">
            <v>0</v>
          </cell>
          <cell r="AA1688" t="b">
            <v>0</v>
          </cell>
          <cell r="AB1688" t="str">
            <v/>
          </cell>
          <cell r="AC1688" t="str">
            <v/>
          </cell>
          <cell r="AD1688" t="str">
            <v>EB288</v>
          </cell>
          <cell r="AE1688">
            <v>0</v>
          </cell>
          <cell r="AG1688">
            <v>817</v>
          </cell>
          <cell r="AH1688" t="str">
            <v>EB288</v>
          </cell>
        </row>
        <row r="1689">
          <cell r="B1689" t="str">
            <v>MB835</v>
          </cell>
          <cell r="C1689" t="str">
            <v>Maisie</v>
          </cell>
          <cell r="D1689" t="str">
            <v>Bird</v>
          </cell>
          <cell r="E1689" t="str">
            <v>RVC</v>
          </cell>
          <cell r="F1689" t="str">
            <v>RVC</v>
          </cell>
          <cell r="G1689" t="str">
            <v>Female</v>
          </cell>
          <cell r="H1689" t="str">
            <v>Y</v>
          </cell>
          <cell r="I1689" t="str">
            <v>Student</v>
          </cell>
          <cell r="J1689">
            <v>0</v>
          </cell>
          <cell r="K1689" t="str">
            <v/>
          </cell>
          <cell r="L1689" t="str">
            <v>N</v>
          </cell>
          <cell r="M1689">
            <v>0</v>
          </cell>
          <cell r="N1689" t="str">
            <v/>
          </cell>
          <cell r="O1689" t="str">
            <v>N</v>
          </cell>
          <cell r="P1689">
            <v>0</v>
          </cell>
          <cell r="Q1689" t="str">
            <v/>
          </cell>
          <cell r="R1689" t="str">
            <v>N</v>
          </cell>
          <cell r="S1689">
            <v>0</v>
          </cell>
          <cell r="T1689" t="str">
            <v/>
          </cell>
          <cell r="U1689" t="str">
            <v>N</v>
          </cell>
          <cell r="V1689">
            <v>0</v>
          </cell>
          <cell r="W1689" t="str">
            <v/>
          </cell>
          <cell r="X1689" t="str">
            <v>N</v>
          </cell>
          <cell r="Y1689">
            <v>0</v>
          </cell>
          <cell r="Z1689">
            <v>0</v>
          </cell>
          <cell r="AA1689" t="b">
            <v>0</v>
          </cell>
          <cell r="AB1689" t="str">
            <v/>
          </cell>
          <cell r="AC1689" t="str">
            <v/>
          </cell>
          <cell r="AD1689" t="str">
            <v>MB835</v>
          </cell>
          <cell r="AE1689">
            <v>0</v>
          </cell>
          <cell r="AG1689">
            <v>818</v>
          </cell>
          <cell r="AH1689" t="str">
            <v>MB835</v>
          </cell>
        </row>
        <row r="1690">
          <cell r="B1690" t="str">
            <v>GP957</v>
          </cell>
          <cell r="C1690" t="str">
            <v>Giulia Annaliese</v>
          </cell>
          <cell r="D1690" t="str">
            <v>Paxton</v>
          </cell>
          <cell r="E1690" t="str">
            <v>LSE</v>
          </cell>
          <cell r="F1690" t="str">
            <v>LSE</v>
          </cell>
          <cell r="G1690" t="str">
            <v>Female</v>
          </cell>
          <cell r="H1690" t="str">
            <v>N</v>
          </cell>
          <cell r="I1690" t="str">
            <v>Student</v>
          </cell>
          <cell r="J1690">
            <v>0</v>
          </cell>
          <cell r="K1690" t="str">
            <v/>
          </cell>
          <cell r="L1690" t="str">
            <v>N</v>
          </cell>
          <cell r="M1690">
            <v>0</v>
          </cell>
          <cell r="N1690" t="str">
            <v/>
          </cell>
          <cell r="O1690" t="str">
            <v>N</v>
          </cell>
          <cell r="P1690">
            <v>0</v>
          </cell>
          <cell r="Q1690" t="str">
            <v/>
          </cell>
          <cell r="R1690" t="str">
            <v>N</v>
          </cell>
          <cell r="S1690">
            <v>0</v>
          </cell>
          <cell r="T1690" t="str">
            <v/>
          </cell>
          <cell r="U1690" t="str">
            <v>N</v>
          </cell>
          <cell r="V1690">
            <v>0</v>
          </cell>
          <cell r="W1690" t="str">
            <v/>
          </cell>
          <cell r="X1690" t="str">
            <v>N</v>
          </cell>
          <cell r="Y1690">
            <v>0</v>
          </cell>
          <cell r="Z1690">
            <v>0</v>
          </cell>
          <cell r="AA1690" t="b">
            <v>0</v>
          </cell>
          <cell r="AB1690" t="str">
            <v/>
          </cell>
          <cell r="AC1690" t="str">
            <v/>
          </cell>
          <cell r="AD1690" t="str">
            <v>GP957</v>
          </cell>
          <cell r="AE1690">
            <v>0</v>
          </cell>
          <cell r="AG1690">
            <v>819</v>
          </cell>
          <cell r="AH1690" t="str">
            <v>GP957</v>
          </cell>
        </row>
        <row r="1691">
          <cell r="B1691" t="str">
            <v>MC155</v>
          </cell>
          <cell r="C1691" t="str">
            <v>Mary</v>
          </cell>
          <cell r="D1691" t="str">
            <v>Chapman</v>
          </cell>
          <cell r="E1691" t="str">
            <v>Imperial</v>
          </cell>
          <cell r="F1691" t="str">
            <v>Imperial</v>
          </cell>
          <cell r="G1691" t="str">
            <v>Female</v>
          </cell>
          <cell r="H1691" t="str">
            <v>N</v>
          </cell>
          <cell r="I1691" t="str">
            <v>Student</v>
          </cell>
          <cell r="J1691">
            <v>0</v>
          </cell>
          <cell r="K1691" t="str">
            <v/>
          </cell>
          <cell r="L1691" t="str">
            <v>N</v>
          </cell>
          <cell r="M1691">
            <v>0</v>
          </cell>
          <cell r="N1691" t="str">
            <v/>
          </cell>
          <cell r="O1691" t="str">
            <v>N</v>
          </cell>
          <cell r="P1691">
            <v>0</v>
          </cell>
          <cell r="Q1691" t="str">
            <v/>
          </cell>
          <cell r="R1691" t="str">
            <v>N</v>
          </cell>
          <cell r="S1691">
            <v>0</v>
          </cell>
          <cell r="T1691" t="str">
            <v/>
          </cell>
          <cell r="U1691" t="str">
            <v>N</v>
          </cell>
          <cell r="V1691">
            <v>0</v>
          </cell>
          <cell r="W1691" t="str">
            <v/>
          </cell>
          <cell r="X1691" t="str">
            <v>N</v>
          </cell>
          <cell r="Y1691">
            <v>0</v>
          </cell>
          <cell r="Z1691">
            <v>0</v>
          </cell>
          <cell r="AA1691" t="b">
            <v>0</v>
          </cell>
          <cell r="AB1691" t="str">
            <v/>
          </cell>
          <cell r="AC1691" t="str">
            <v/>
          </cell>
          <cell r="AD1691" t="str">
            <v>MC155</v>
          </cell>
          <cell r="AE1691">
            <v>0</v>
          </cell>
          <cell r="AG1691">
            <v>820</v>
          </cell>
          <cell r="AH1691" t="str">
            <v>MC155</v>
          </cell>
        </row>
        <row r="1692">
          <cell r="B1692" t="str">
            <v>SS273</v>
          </cell>
          <cell r="C1692" t="str">
            <v>Sola</v>
          </cell>
          <cell r="D1692" t="str">
            <v>Sowole</v>
          </cell>
          <cell r="E1692" t="str">
            <v>LSE</v>
          </cell>
          <cell r="F1692" t="str">
            <v>LSE</v>
          </cell>
          <cell r="G1692" t="str">
            <v>Female</v>
          </cell>
          <cell r="H1692" t="str">
            <v>N</v>
          </cell>
          <cell r="I1692" t="str">
            <v>Student</v>
          </cell>
          <cell r="J1692">
            <v>0</v>
          </cell>
          <cell r="K1692" t="str">
            <v/>
          </cell>
          <cell r="L1692" t="str">
            <v>N</v>
          </cell>
          <cell r="M1692">
            <v>0</v>
          </cell>
          <cell r="N1692" t="str">
            <v/>
          </cell>
          <cell r="O1692" t="str">
            <v>N</v>
          </cell>
          <cell r="P1692">
            <v>0</v>
          </cell>
          <cell r="Q1692" t="str">
            <v/>
          </cell>
          <cell r="R1692" t="str">
            <v>N</v>
          </cell>
          <cell r="S1692">
            <v>0</v>
          </cell>
          <cell r="T1692" t="str">
            <v/>
          </cell>
          <cell r="U1692" t="str">
            <v>N</v>
          </cell>
          <cell r="V1692">
            <v>0</v>
          </cell>
          <cell r="W1692" t="str">
            <v/>
          </cell>
          <cell r="X1692" t="str">
            <v>N</v>
          </cell>
          <cell r="Y1692">
            <v>0</v>
          </cell>
          <cell r="Z1692">
            <v>0</v>
          </cell>
          <cell r="AA1692" t="b">
            <v>0</v>
          </cell>
          <cell r="AB1692" t="str">
            <v/>
          </cell>
          <cell r="AC1692" t="str">
            <v/>
          </cell>
          <cell r="AD1692" t="str">
            <v>SS273</v>
          </cell>
          <cell r="AE1692">
            <v>0</v>
          </cell>
          <cell r="AG1692">
            <v>821</v>
          </cell>
          <cell r="AH1692" t="str">
            <v>SS273</v>
          </cell>
        </row>
        <row r="1693">
          <cell r="B1693" t="str">
            <v>AR737</v>
          </cell>
          <cell r="C1693" t="str">
            <v>Amin</v>
          </cell>
          <cell r="D1693" t="str">
            <v>Rawlinson</v>
          </cell>
          <cell r="E1693" t="str">
            <v>LSE</v>
          </cell>
          <cell r="F1693" t="str">
            <v>LSE</v>
          </cell>
          <cell r="G1693" t="str">
            <v>Male</v>
          </cell>
          <cell r="H1693" t="str">
            <v>N</v>
          </cell>
          <cell r="I1693" t="str">
            <v>Student</v>
          </cell>
          <cell r="J1693">
            <v>0</v>
          </cell>
          <cell r="K1693" t="str">
            <v/>
          </cell>
          <cell r="L1693" t="str">
            <v>N</v>
          </cell>
          <cell r="M1693">
            <v>0</v>
          </cell>
          <cell r="N1693" t="str">
            <v/>
          </cell>
          <cell r="O1693" t="str">
            <v>N</v>
          </cell>
          <cell r="P1693">
            <v>0</v>
          </cell>
          <cell r="Q1693" t="str">
            <v/>
          </cell>
          <cell r="R1693" t="str">
            <v>N</v>
          </cell>
          <cell r="S1693">
            <v>0</v>
          </cell>
          <cell r="T1693" t="str">
            <v/>
          </cell>
          <cell r="U1693" t="str">
            <v>N</v>
          </cell>
          <cell r="V1693">
            <v>0</v>
          </cell>
          <cell r="W1693" t="str">
            <v/>
          </cell>
          <cell r="X1693" t="str">
            <v>N</v>
          </cell>
          <cell r="Y1693">
            <v>0</v>
          </cell>
          <cell r="Z1693">
            <v>0</v>
          </cell>
          <cell r="AA1693">
            <v>0</v>
          </cell>
          <cell r="AB1693">
            <v>115</v>
          </cell>
          <cell r="AC1693">
            <v>1063</v>
          </cell>
          <cell r="AD1693" t="str">
            <v>AR737</v>
          </cell>
          <cell r="AE1693" t="b">
            <v>0</v>
          </cell>
          <cell r="AG1693" t="str">
            <v/>
          </cell>
          <cell r="AH1693" t="str">
            <v>AR737</v>
          </cell>
        </row>
        <row r="1694">
          <cell r="B1694" t="str">
            <v>JP254</v>
          </cell>
          <cell r="C1694" t="str">
            <v>Jorge</v>
          </cell>
          <cell r="D1694" t="str">
            <v>Pontes</v>
          </cell>
          <cell r="E1694" t="str">
            <v>Brunel</v>
          </cell>
          <cell r="F1694" t="str">
            <v>Brunel</v>
          </cell>
          <cell r="G1694" t="str">
            <v>Male</v>
          </cell>
          <cell r="H1694" t="str">
            <v>N</v>
          </cell>
          <cell r="I1694" t="str">
            <v>Student</v>
          </cell>
          <cell r="J1694">
            <v>0</v>
          </cell>
          <cell r="K1694" t="str">
            <v/>
          </cell>
          <cell r="L1694" t="str">
            <v>N</v>
          </cell>
          <cell r="M1694">
            <v>0</v>
          </cell>
          <cell r="N1694" t="str">
            <v/>
          </cell>
          <cell r="O1694" t="str">
            <v>N</v>
          </cell>
          <cell r="P1694">
            <v>0</v>
          </cell>
          <cell r="Q1694" t="str">
            <v/>
          </cell>
          <cell r="R1694" t="str">
            <v>N</v>
          </cell>
          <cell r="S1694">
            <v>0</v>
          </cell>
          <cell r="T1694" t="str">
            <v/>
          </cell>
          <cell r="U1694" t="str">
            <v>N</v>
          </cell>
          <cell r="V1694">
            <v>0</v>
          </cell>
          <cell r="W1694" t="str">
            <v/>
          </cell>
          <cell r="X1694" t="str">
            <v>N</v>
          </cell>
          <cell r="Y1694">
            <v>0</v>
          </cell>
          <cell r="Z1694">
            <v>0</v>
          </cell>
          <cell r="AA1694">
            <v>0</v>
          </cell>
          <cell r="AB1694">
            <v>115</v>
          </cell>
          <cell r="AC1694">
            <v>1064</v>
          </cell>
          <cell r="AD1694" t="str">
            <v>JP254</v>
          </cell>
          <cell r="AE1694" t="b">
            <v>0</v>
          </cell>
          <cell r="AG1694" t="str">
            <v/>
          </cell>
          <cell r="AH1694" t="str">
            <v>JP254</v>
          </cell>
        </row>
        <row r="1695">
          <cell r="B1695" t="str">
            <v>AC996</v>
          </cell>
          <cell r="C1695" t="str">
            <v>Anna</v>
          </cell>
          <cell r="D1695" t="str">
            <v>Collins </v>
          </cell>
          <cell r="E1695" t="str">
            <v>Imperial</v>
          </cell>
          <cell r="F1695" t="str">
            <v>Imperial</v>
          </cell>
          <cell r="G1695" t="str">
            <v>Female</v>
          </cell>
          <cell r="H1695" t="str">
            <v>N</v>
          </cell>
          <cell r="I1695" t="str">
            <v>Student</v>
          </cell>
          <cell r="J1695">
            <v>0</v>
          </cell>
          <cell r="K1695" t="str">
            <v/>
          </cell>
          <cell r="L1695" t="str">
            <v>N</v>
          </cell>
          <cell r="M1695">
            <v>0</v>
          </cell>
          <cell r="N1695" t="str">
            <v/>
          </cell>
          <cell r="O1695" t="str">
            <v>N</v>
          </cell>
          <cell r="P1695">
            <v>0</v>
          </cell>
          <cell r="Q1695" t="str">
            <v/>
          </cell>
          <cell r="R1695" t="str">
            <v>N</v>
          </cell>
          <cell r="S1695">
            <v>0</v>
          </cell>
          <cell r="T1695" t="str">
            <v/>
          </cell>
          <cell r="U1695" t="str">
            <v>N</v>
          </cell>
          <cell r="V1695">
            <v>0</v>
          </cell>
          <cell r="W1695" t="str">
            <v/>
          </cell>
          <cell r="X1695" t="str">
            <v>N</v>
          </cell>
          <cell r="Y1695">
            <v>0</v>
          </cell>
          <cell r="Z1695">
            <v>0</v>
          </cell>
          <cell r="AA1695" t="b">
            <v>0</v>
          </cell>
          <cell r="AB1695" t="str">
            <v/>
          </cell>
          <cell r="AC1695" t="str">
            <v/>
          </cell>
          <cell r="AD1695" t="str">
            <v>AC996</v>
          </cell>
          <cell r="AE1695">
            <v>0</v>
          </cell>
          <cell r="AG1695">
            <v>822</v>
          </cell>
          <cell r="AH1695" t="str">
            <v>AC996</v>
          </cell>
        </row>
        <row r="1696">
          <cell r="B1696" t="str">
            <v>HO532</v>
          </cell>
          <cell r="C1696" t="str">
            <v>Henry</v>
          </cell>
          <cell r="D1696" t="str">
            <v>Oliver</v>
          </cell>
          <cell r="E1696" t="str">
            <v>UCL</v>
          </cell>
          <cell r="F1696" t="str">
            <v>UCL</v>
          </cell>
          <cell r="G1696" t="str">
            <v>Male</v>
          </cell>
          <cell r="H1696" t="str">
            <v>N</v>
          </cell>
          <cell r="I1696" t="str">
            <v>Student</v>
          </cell>
          <cell r="J1696">
            <v>0</v>
          </cell>
          <cell r="K1696" t="str">
            <v/>
          </cell>
          <cell r="L1696" t="str">
            <v>N</v>
          </cell>
          <cell r="M1696">
            <v>0</v>
          </cell>
          <cell r="N1696" t="str">
            <v/>
          </cell>
          <cell r="O1696" t="str">
            <v>N</v>
          </cell>
          <cell r="P1696">
            <v>0</v>
          </cell>
          <cell r="Q1696" t="str">
            <v/>
          </cell>
          <cell r="R1696" t="str">
            <v>N</v>
          </cell>
          <cell r="S1696">
            <v>0</v>
          </cell>
          <cell r="T1696" t="str">
            <v/>
          </cell>
          <cell r="U1696" t="str">
            <v>N</v>
          </cell>
          <cell r="V1696">
            <v>0</v>
          </cell>
          <cell r="W1696" t="str">
            <v/>
          </cell>
          <cell r="X1696" t="str">
            <v>N</v>
          </cell>
          <cell r="Y1696">
            <v>0</v>
          </cell>
          <cell r="Z1696">
            <v>0</v>
          </cell>
          <cell r="AA1696">
            <v>0</v>
          </cell>
          <cell r="AB1696">
            <v>115</v>
          </cell>
          <cell r="AC1696">
            <v>1065</v>
          </cell>
          <cell r="AD1696" t="str">
            <v>HO532</v>
          </cell>
          <cell r="AE1696" t="b">
            <v>0</v>
          </cell>
          <cell r="AG1696" t="str">
            <v/>
          </cell>
          <cell r="AH1696" t="str">
            <v>HO532</v>
          </cell>
        </row>
        <row r="1697">
          <cell r="B1697" t="str">
            <v>LK526</v>
          </cell>
          <cell r="C1697" t="str">
            <v>Lydia </v>
          </cell>
          <cell r="D1697" t="str">
            <v>Kanari-Naish</v>
          </cell>
          <cell r="E1697" t="str">
            <v>Imperial</v>
          </cell>
          <cell r="F1697" t="str">
            <v>Imperial</v>
          </cell>
          <cell r="G1697" t="str">
            <v>Female</v>
          </cell>
          <cell r="H1697" t="str">
            <v>N</v>
          </cell>
          <cell r="I1697" t="str">
            <v>Student</v>
          </cell>
          <cell r="J1697">
            <v>0</v>
          </cell>
          <cell r="K1697" t="str">
            <v/>
          </cell>
          <cell r="L1697" t="str">
            <v>N</v>
          </cell>
          <cell r="M1697">
            <v>0</v>
          </cell>
          <cell r="N1697" t="str">
            <v/>
          </cell>
          <cell r="O1697" t="str">
            <v>N</v>
          </cell>
          <cell r="P1697">
            <v>0</v>
          </cell>
          <cell r="Q1697" t="str">
            <v/>
          </cell>
          <cell r="R1697" t="str">
            <v>N</v>
          </cell>
          <cell r="S1697">
            <v>0</v>
          </cell>
          <cell r="T1697" t="str">
            <v/>
          </cell>
          <cell r="U1697" t="str">
            <v>N</v>
          </cell>
          <cell r="V1697">
            <v>0</v>
          </cell>
          <cell r="W1697" t="str">
            <v/>
          </cell>
          <cell r="X1697" t="str">
            <v>N</v>
          </cell>
          <cell r="Y1697">
            <v>0</v>
          </cell>
          <cell r="Z1697">
            <v>0</v>
          </cell>
          <cell r="AA1697" t="b">
            <v>0</v>
          </cell>
          <cell r="AB1697" t="str">
            <v/>
          </cell>
          <cell r="AC1697" t="str">
            <v/>
          </cell>
          <cell r="AD1697" t="str">
            <v>LK526</v>
          </cell>
          <cell r="AE1697">
            <v>0</v>
          </cell>
          <cell r="AG1697">
            <v>823</v>
          </cell>
          <cell r="AH1697" t="str">
            <v>LK526</v>
          </cell>
        </row>
        <row r="1698">
          <cell r="B1698" t="str">
            <v>CB409</v>
          </cell>
          <cell r="C1698" t="str">
            <v>Chinua</v>
          </cell>
          <cell r="D1698" t="str">
            <v>Bob-osamor</v>
          </cell>
          <cell r="E1698" t="str">
            <v>LSE</v>
          </cell>
          <cell r="F1698" t="str">
            <v>LSE</v>
          </cell>
          <cell r="G1698" t="str">
            <v>Male</v>
          </cell>
          <cell r="H1698" t="str">
            <v>N</v>
          </cell>
          <cell r="I1698" t="str">
            <v>Student</v>
          </cell>
          <cell r="J1698">
            <v>0</v>
          </cell>
          <cell r="K1698" t="str">
            <v/>
          </cell>
          <cell r="L1698" t="str">
            <v>N</v>
          </cell>
          <cell r="M1698">
            <v>0</v>
          </cell>
          <cell r="N1698" t="str">
            <v/>
          </cell>
          <cell r="O1698" t="str">
            <v>N</v>
          </cell>
          <cell r="P1698">
            <v>0</v>
          </cell>
          <cell r="Q1698" t="str">
            <v/>
          </cell>
          <cell r="R1698" t="str">
            <v>N</v>
          </cell>
          <cell r="S1698">
            <v>0</v>
          </cell>
          <cell r="T1698" t="str">
            <v/>
          </cell>
          <cell r="U1698" t="str">
            <v>N</v>
          </cell>
          <cell r="V1698">
            <v>0</v>
          </cell>
          <cell r="W1698" t="str">
            <v/>
          </cell>
          <cell r="X1698" t="str">
            <v>N</v>
          </cell>
          <cell r="Y1698">
            <v>0</v>
          </cell>
          <cell r="Z1698">
            <v>0</v>
          </cell>
          <cell r="AA1698">
            <v>0</v>
          </cell>
          <cell r="AB1698">
            <v>115</v>
          </cell>
          <cell r="AC1698">
            <v>1066</v>
          </cell>
          <cell r="AD1698" t="str">
            <v>CB409</v>
          </cell>
          <cell r="AE1698" t="b">
            <v>0</v>
          </cell>
          <cell r="AG1698" t="str">
            <v/>
          </cell>
          <cell r="AH1698" t="str">
            <v>CB409</v>
          </cell>
        </row>
        <row r="1699">
          <cell r="B1699" t="str">
            <v>LO285</v>
          </cell>
          <cell r="C1699" t="str">
            <v>Lauren </v>
          </cell>
          <cell r="D1699" t="str">
            <v>O Leary </v>
          </cell>
          <cell r="E1699" t="str">
            <v>Brunel</v>
          </cell>
          <cell r="F1699" t="str">
            <v>Brunel</v>
          </cell>
          <cell r="G1699" t="str">
            <v>Female</v>
          </cell>
          <cell r="H1699" t="str">
            <v>N</v>
          </cell>
          <cell r="I1699" t="str">
            <v>Student</v>
          </cell>
          <cell r="J1699">
            <v>0</v>
          </cell>
          <cell r="K1699" t="str">
            <v/>
          </cell>
          <cell r="L1699" t="str">
            <v>N</v>
          </cell>
          <cell r="M1699">
            <v>0</v>
          </cell>
          <cell r="N1699" t="str">
            <v/>
          </cell>
          <cell r="O1699" t="str">
            <v>N</v>
          </cell>
          <cell r="P1699">
            <v>0</v>
          </cell>
          <cell r="Q1699" t="str">
            <v/>
          </cell>
          <cell r="R1699" t="str">
            <v>N</v>
          </cell>
          <cell r="S1699">
            <v>0</v>
          </cell>
          <cell r="T1699" t="str">
            <v/>
          </cell>
          <cell r="U1699" t="str">
            <v>N</v>
          </cell>
          <cell r="V1699">
            <v>0</v>
          </cell>
          <cell r="W1699" t="str">
            <v/>
          </cell>
          <cell r="X1699" t="str">
            <v>N</v>
          </cell>
          <cell r="Y1699">
            <v>0</v>
          </cell>
          <cell r="Z1699">
            <v>0</v>
          </cell>
          <cell r="AA1699" t="b">
            <v>0</v>
          </cell>
          <cell r="AB1699" t="str">
            <v/>
          </cell>
          <cell r="AC1699" t="str">
            <v/>
          </cell>
          <cell r="AD1699" t="str">
            <v>LO285</v>
          </cell>
          <cell r="AE1699">
            <v>0</v>
          </cell>
          <cell r="AG1699">
            <v>824</v>
          </cell>
          <cell r="AH1699" t="str">
            <v>LO285</v>
          </cell>
        </row>
        <row r="1700">
          <cell r="B1700" t="str">
            <v>MP690</v>
          </cell>
          <cell r="C1700" t="str">
            <v>Morgan</v>
          </cell>
          <cell r="D1700" t="str">
            <v>Phelps</v>
          </cell>
          <cell r="E1700" t="str">
            <v>Imperial</v>
          </cell>
          <cell r="F1700" t="str">
            <v>Imperial</v>
          </cell>
          <cell r="G1700" t="str">
            <v>Male</v>
          </cell>
          <cell r="H1700" t="str">
            <v>N</v>
          </cell>
          <cell r="I1700" t="str">
            <v>Student</v>
          </cell>
          <cell r="J1700">
            <v>0</v>
          </cell>
          <cell r="K1700" t="str">
            <v/>
          </cell>
          <cell r="L1700" t="str">
            <v>N</v>
          </cell>
          <cell r="M1700">
            <v>0</v>
          </cell>
          <cell r="N1700" t="str">
            <v/>
          </cell>
          <cell r="O1700" t="str">
            <v>N</v>
          </cell>
          <cell r="P1700">
            <v>0</v>
          </cell>
          <cell r="Q1700" t="str">
            <v/>
          </cell>
          <cell r="R1700" t="str">
            <v>N</v>
          </cell>
          <cell r="S1700">
            <v>0</v>
          </cell>
          <cell r="T1700" t="str">
            <v/>
          </cell>
          <cell r="U1700" t="str">
            <v>N</v>
          </cell>
          <cell r="V1700">
            <v>0</v>
          </cell>
          <cell r="W1700" t="str">
            <v/>
          </cell>
          <cell r="X1700" t="str">
            <v>N</v>
          </cell>
          <cell r="Y1700">
            <v>0</v>
          </cell>
          <cell r="Z1700">
            <v>0</v>
          </cell>
          <cell r="AA1700">
            <v>0</v>
          </cell>
          <cell r="AB1700">
            <v>115</v>
          </cell>
          <cell r="AC1700">
            <v>1067</v>
          </cell>
          <cell r="AD1700" t="str">
            <v>MP690</v>
          </cell>
          <cell r="AE1700" t="b">
            <v>0</v>
          </cell>
          <cell r="AG1700" t="str">
            <v/>
          </cell>
          <cell r="AH1700" t="str">
            <v>MP690</v>
          </cell>
        </row>
        <row r="1701">
          <cell r="B1701" t="str">
            <v>SB747</v>
          </cell>
          <cell r="C1701" t="str">
            <v>Sarah Jasmine</v>
          </cell>
          <cell r="D1701" t="str">
            <v>Butler</v>
          </cell>
          <cell r="E1701" t="str">
            <v>Imperial</v>
          </cell>
          <cell r="F1701" t="str">
            <v>Imperial</v>
          </cell>
          <cell r="G1701" t="str">
            <v>Female</v>
          </cell>
          <cell r="H1701" t="str">
            <v>N</v>
          </cell>
          <cell r="I1701" t="str">
            <v>Student</v>
          </cell>
          <cell r="J1701">
            <v>0</v>
          </cell>
          <cell r="K1701" t="str">
            <v/>
          </cell>
          <cell r="L1701" t="str">
            <v>N</v>
          </cell>
          <cell r="M1701">
            <v>0</v>
          </cell>
          <cell r="N1701" t="str">
            <v/>
          </cell>
          <cell r="O1701" t="str">
            <v>N</v>
          </cell>
          <cell r="P1701">
            <v>0</v>
          </cell>
          <cell r="Q1701" t="str">
            <v/>
          </cell>
          <cell r="R1701" t="str">
            <v>N</v>
          </cell>
          <cell r="S1701">
            <v>0</v>
          </cell>
          <cell r="T1701" t="str">
            <v/>
          </cell>
          <cell r="U1701" t="str">
            <v>N</v>
          </cell>
          <cell r="V1701">
            <v>0</v>
          </cell>
          <cell r="W1701" t="str">
            <v/>
          </cell>
          <cell r="X1701" t="str">
            <v>N</v>
          </cell>
          <cell r="Y1701">
            <v>0</v>
          </cell>
          <cell r="Z1701">
            <v>0</v>
          </cell>
          <cell r="AA1701" t="b">
            <v>0</v>
          </cell>
          <cell r="AB1701" t="str">
            <v/>
          </cell>
          <cell r="AC1701" t="str">
            <v/>
          </cell>
          <cell r="AD1701" t="str">
            <v>SB747</v>
          </cell>
          <cell r="AE1701">
            <v>0</v>
          </cell>
          <cell r="AG1701">
            <v>825</v>
          </cell>
          <cell r="AH1701" t="str">
            <v>SB747</v>
          </cell>
        </row>
        <row r="1702">
          <cell r="B1702" t="str">
            <v>BW732</v>
          </cell>
          <cell r="C1702" t="str">
            <v>Benjamin</v>
          </cell>
          <cell r="D1702" t="str">
            <v>Watts</v>
          </cell>
          <cell r="E1702" t="str">
            <v>QMUL</v>
          </cell>
          <cell r="F1702" t="str">
            <v>QMUL</v>
          </cell>
          <cell r="G1702" t="str">
            <v>Male</v>
          </cell>
          <cell r="H1702" t="str">
            <v>N</v>
          </cell>
          <cell r="I1702" t="str">
            <v>Student</v>
          </cell>
          <cell r="J1702">
            <v>0</v>
          </cell>
          <cell r="K1702" t="str">
            <v/>
          </cell>
          <cell r="L1702" t="str">
            <v>N</v>
          </cell>
          <cell r="M1702">
            <v>0</v>
          </cell>
          <cell r="N1702" t="str">
            <v/>
          </cell>
          <cell r="O1702" t="str">
            <v>N</v>
          </cell>
          <cell r="P1702">
            <v>0</v>
          </cell>
          <cell r="Q1702" t="str">
            <v/>
          </cell>
          <cell r="R1702" t="str">
            <v>N</v>
          </cell>
          <cell r="S1702">
            <v>0</v>
          </cell>
          <cell r="T1702" t="str">
            <v/>
          </cell>
          <cell r="U1702" t="str">
            <v>N</v>
          </cell>
          <cell r="V1702">
            <v>0</v>
          </cell>
          <cell r="W1702" t="str">
            <v/>
          </cell>
          <cell r="X1702" t="str">
            <v>N</v>
          </cell>
          <cell r="Y1702">
            <v>0</v>
          </cell>
          <cell r="Z1702">
            <v>0</v>
          </cell>
          <cell r="AA1702">
            <v>0</v>
          </cell>
          <cell r="AB1702">
            <v>115</v>
          </cell>
          <cell r="AC1702">
            <v>1068</v>
          </cell>
          <cell r="AD1702" t="str">
            <v>BW732</v>
          </cell>
          <cell r="AE1702" t="b">
            <v>0</v>
          </cell>
          <cell r="AG1702" t="str">
            <v/>
          </cell>
          <cell r="AH1702" t="str">
            <v>BW732</v>
          </cell>
        </row>
        <row r="1703">
          <cell r="B1703" t="str">
            <v>JT862</v>
          </cell>
          <cell r="C1703" t="str">
            <v>Joshua</v>
          </cell>
          <cell r="D1703" t="str">
            <v>Tsai</v>
          </cell>
          <cell r="E1703" t="str">
            <v>Imperial</v>
          </cell>
          <cell r="F1703" t="str">
            <v>Imperial</v>
          </cell>
          <cell r="G1703" t="str">
            <v>Male</v>
          </cell>
          <cell r="H1703" t="str">
            <v>N</v>
          </cell>
          <cell r="I1703" t="str">
            <v>Student</v>
          </cell>
          <cell r="J1703">
            <v>0</v>
          </cell>
          <cell r="K1703" t="str">
            <v/>
          </cell>
          <cell r="L1703" t="str">
            <v>N</v>
          </cell>
          <cell r="M1703">
            <v>0</v>
          </cell>
          <cell r="N1703" t="str">
            <v/>
          </cell>
          <cell r="O1703" t="str">
            <v>N</v>
          </cell>
          <cell r="P1703">
            <v>0</v>
          </cell>
          <cell r="Q1703" t="str">
            <v/>
          </cell>
          <cell r="R1703" t="str">
            <v>N</v>
          </cell>
          <cell r="S1703">
            <v>0</v>
          </cell>
          <cell r="T1703" t="str">
            <v/>
          </cell>
          <cell r="U1703" t="str">
            <v>N</v>
          </cell>
          <cell r="V1703">
            <v>0</v>
          </cell>
          <cell r="W1703" t="str">
            <v/>
          </cell>
          <cell r="X1703" t="str">
            <v>N</v>
          </cell>
          <cell r="Y1703">
            <v>0</v>
          </cell>
          <cell r="Z1703">
            <v>0</v>
          </cell>
          <cell r="AA1703">
            <v>0</v>
          </cell>
          <cell r="AB1703">
            <v>115</v>
          </cell>
          <cell r="AC1703">
            <v>1069</v>
          </cell>
          <cell r="AD1703" t="str">
            <v>JT862</v>
          </cell>
          <cell r="AE1703" t="b">
            <v>0</v>
          </cell>
          <cell r="AG1703" t="str">
            <v/>
          </cell>
          <cell r="AH1703" t="str">
            <v>JT862</v>
          </cell>
        </row>
        <row r="1704">
          <cell r="B1704" t="str">
            <v>MG594</v>
          </cell>
          <cell r="C1704" t="str">
            <v>Maxime</v>
          </cell>
          <cell r="D1704" t="str">
            <v>Gillet</v>
          </cell>
          <cell r="E1704">
            <v>0</v>
          </cell>
          <cell r="F1704" t="str">
            <v>Guest</v>
          </cell>
          <cell r="G1704" t="str">
            <v>Male</v>
          </cell>
          <cell r="H1704" t="str">
            <v>N</v>
          </cell>
          <cell r="I1704" t="str">
            <v>Guest</v>
          </cell>
          <cell r="J1704">
            <v>0</v>
          </cell>
          <cell r="K1704" t="str">
            <v/>
          </cell>
          <cell r="L1704" t="str">
            <v>N</v>
          </cell>
          <cell r="M1704">
            <v>0</v>
          </cell>
          <cell r="N1704" t="str">
            <v/>
          </cell>
          <cell r="O1704" t="str">
            <v>N</v>
          </cell>
          <cell r="P1704">
            <v>0</v>
          </cell>
          <cell r="Q1704" t="str">
            <v/>
          </cell>
          <cell r="R1704" t="str">
            <v>N</v>
          </cell>
          <cell r="S1704">
            <v>0</v>
          </cell>
          <cell r="T1704" t="str">
            <v/>
          </cell>
          <cell r="U1704" t="str">
            <v>N</v>
          </cell>
          <cell r="V1704">
            <v>0</v>
          </cell>
          <cell r="W1704" t="str">
            <v/>
          </cell>
          <cell r="X1704" t="str">
            <v>N</v>
          </cell>
          <cell r="Y1704">
            <v>0</v>
          </cell>
          <cell r="Z1704">
            <v>0</v>
          </cell>
          <cell r="AA1704">
            <v>0</v>
          </cell>
          <cell r="AB1704">
            <v>115</v>
          </cell>
          <cell r="AC1704">
            <v>1070</v>
          </cell>
          <cell r="AD1704" t="str">
            <v>MG594</v>
          </cell>
          <cell r="AE1704" t="b">
            <v>0</v>
          </cell>
          <cell r="AG1704" t="str">
            <v/>
          </cell>
          <cell r="AH1704" t="str">
            <v>MG594</v>
          </cell>
        </row>
        <row r="1705">
          <cell r="B1705" t="str">
            <v>EE923</v>
          </cell>
          <cell r="C1705" t="str">
            <v>Elise</v>
          </cell>
          <cell r="D1705" t="str">
            <v>Eivers</v>
          </cell>
          <cell r="E1705" t="str">
            <v>KCL</v>
          </cell>
          <cell r="F1705" t="str">
            <v>King's</v>
          </cell>
          <cell r="G1705" t="str">
            <v>Female</v>
          </cell>
          <cell r="H1705" t="str">
            <v>N</v>
          </cell>
          <cell r="I1705" t="str">
            <v>Student</v>
          </cell>
          <cell r="J1705">
            <v>0</v>
          </cell>
          <cell r="K1705" t="str">
            <v/>
          </cell>
          <cell r="L1705" t="str">
            <v>N</v>
          </cell>
          <cell r="M1705">
            <v>0</v>
          </cell>
          <cell r="N1705" t="str">
            <v/>
          </cell>
          <cell r="O1705" t="str">
            <v>N</v>
          </cell>
          <cell r="P1705">
            <v>0</v>
          </cell>
          <cell r="Q1705" t="str">
            <v/>
          </cell>
          <cell r="R1705" t="str">
            <v>N</v>
          </cell>
          <cell r="S1705">
            <v>0</v>
          </cell>
          <cell r="T1705" t="str">
            <v/>
          </cell>
          <cell r="U1705" t="str">
            <v>N</v>
          </cell>
          <cell r="V1705">
            <v>0</v>
          </cell>
          <cell r="W1705" t="str">
            <v/>
          </cell>
          <cell r="X1705" t="str">
            <v>N</v>
          </cell>
          <cell r="Y1705">
            <v>0</v>
          </cell>
          <cell r="Z1705">
            <v>0</v>
          </cell>
          <cell r="AA1705" t="b">
            <v>0</v>
          </cell>
          <cell r="AB1705" t="str">
            <v/>
          </cell>
          <cell r="AC1705" t="str">
            <v/>
          </cell>
          <cell r="AD1705" t="str">
            <v>EE923</v>
          </cell>
          <cell r="AE1705">
            <v>0</v>
          </cell>
          <cell r="AG1705">
            <v>826</v>
          </cell>
          <cell r="AH1705" t="str">
            <v>EE923</v>
          </cell>
        </row>
        <row r="1706">
          <cell r="B1706" t="str">
            <v>EM152</v>
          </cell>
          <cell r="C1706" t="str">
            <v>Ekaterina</v>
          </cell>
          <cell r="D1706" t="str">
            <v>Makukha</v>
          </cell>
          <cell r="E1706" t="str">
            <v>KCL</v>
          </cell>
          <cell r="F1706" t="str">
            <v>King's</v>
          </cell>
          <cell r="G1706" t="str">
            <v>Female</v>
          </cell>
          <cell r="H1706" t="str">
            <v>N</v>
          </cell>
          <cell r="I1706" t="str">
            <v>Student</v>
          </cell>
          <cell r="J1706">
            <v>0</v>
          </cell>
          <cell r="K1706" t="str">
            <v/>
          </cell>
          <cell r="L1706" t="str">
            <v>N</v>
          </cell>
          <cell r="M1706">
            <v>0</v>
          </cell>
          <cell r="N1706" t="str">
            <v/>
          </cell>
          <cell r="O1706" t="str">
            <v>N</v>
          </cell>
          <cell r="P1706">
            <v>0</v>
          </cell>
          <cell r="Q1706" t="str">
            <v/>
          </cell>
          <cell r="R1706" t="str">
            <v>N</v>
          </cell>
          <cell r="S1706">
            <v>0</v>
          </cell>
          <cell r="T1706" t="str">
            <v/>
          </cell>
          <cell r="U1706" t="str">
            <v>N</v>
          </cell>
          <cell r="V1706">
            <v>0</v>
          </cell>
          <cell r="W1706" t="str">
            <v/>
          </cell>
          <cell r="X1706" t="str">
            <v>N</v>
          </cell>
          <cell r="Y1706">
            <v>0</v>
          </cell>
          <cell r="Z1706">
            <v>0</v>
          </cell>
          <cell r="AA1706" t="b">
            <v>0</v>
          </cell>
          <cell r="AB1706" t="str">
            <v/>
          </cell>
          <cell r="AC1706" t="str">
            <v/>
          </cell>
          <cell r="AD1706" t="str">
            <v>EM152</v>
          </cell>
          <cell r="AE1706">
            <v>0</v>
          </cell>
          <cell r="AG1706">
            <v>827</v>
          </cell>
          <cell r="AH1706" t="str">
            <v>EM152</v>
          </cell>
        </row>
        <row r="1707">
          <cell r="B1707" t="str">
            <v>BP400</v>
          </cell>
          <cell r="C1707" t="str">
            <v>Becca</v>
          </cell>
          <cell r="D1707" t="str">
            <v>Poole</v>
          </cell>
          <cell r="E1707" t="str">
            <v>Brunel</v>
          </cell>
          <cell r="F1707" t="str">
            <v>Brunel</v>
          </cell>
          <cell r="G1707" t="str">
            <v>Female</v>
          </cell>
          <cell r="H1707" t="str">
            <v>N</v>
          </cell>
          <cell r="I1707" t="str">
            <v>Student</v>
          </cell>
          <cell r="J1707">
            <v>0</v>
          </cell>
          <cell r="K1707" t="str">
            <v/>
          </cell>
          <cell r="L1707" t="str">
            <v>N</v>
          </cell>
          <cell r="M1707">
            <v>0</v>
          </cell>
          <cell r="N1707" t="str">
            <v/>
          </cell>
          <cell r="O1707" t="str">
            <v>N</v>
          </cell>
          <cell r="P1707">
            <v>0</v>
          </cell>
          <cell r="Q1707" t="str">
            <v/>
          </cell>
          <cell r="R1707" t="str">
            <v>N</v>
          </cell>
          <cell r="S1707">
            <v>0</v>
          </cell>
          <cell r="T1707" t="str">
            <v/>
          </cell>
          <cell r="U1707" t="str">
            <v>N</v>
          </cell>
          <cell r="V1707">
            <v>0</v>
          </cell>
          <cell r="W1707" t="str">
            <v/>
          </cell>
          <cell r="X1707" t="str">
            <v>N</v>
          </cell>
          <cell r="Y1707">
            <v>0</v>
          </cell>
          <cell r="Z1707">
            <v>0</v>
          </cell>
          <cell r="AA1707" t="b">
            <v>0</v>
          </cell>
          <cell r="AB1707" t="str">
            <v/>
          </cell>
          <cell r="AC1707" t="str">
            <v/>
          </cell>
          <cell r="AD1707" t="str">
            <v>BP400</v>
          </cell>
          <cell r="AE1707">
            <v>0</v>
          </cell>
          <cell r="AG1707">
            <v>828</v>
          </cell>
          <cell r="AH1707" t="str">
            <v>BP400</v>
          </cell>
        </row>
        <row r="1708">
          <cell r="B1708" t="str">
            <v>AY577</v>
          </cell>
          <cell r="C1708" t="str">
            <v>Asad</v>
          </cell>
          <cell r="D1708" t="str">
            <v>Yusoff</v>
          </cell>
          <cell r="E1708">
            <v>0</v>
          </cell>
          <cell r="F1708" t="str">
            <v>Guest</v>
          </cell>
          <cell r="G1708" t="str">
            <v>Male</v>
          </cell>
          <cell r="H1708" t="str">
            <v>N</v>
          </cell>
          <cell r="I1708" t="str">
            <v>Guest</v>
          </cell>
          <cell r="J1708">
            <v>0</v>
          </cell>
          <cell r="K1708" t="str">
            <v/>
          </cell>
          <cell r="L1708" t="str">
            <v>N</v>
          </cell>
          <cell r="M1708">
            <v>0</v>
          </cell>
          <cell r="N1708" t="str">
            <v/>
          </cell>
          <cell r="O1708" t="str">
            <v>N</v>
          </cell>
          <cell r="P1708">
            <v>0</v>
          </cell>
          <cell r="Q1708" t="str">
            <v/>
          </cell>
          <cell r="R1708" t="str">
            <v>N</v>
          </cell>
          <cell r="S1708">
            <v>0</v>
          </cell>
          <cell r="T1708" t="str">
            <v/>
          </cell>
          <cell r="U1708" t="str">
            <v>N</v>
          </cell>
          <cell r="V1708">
            <v>0</v>
          </cell>
          <cell r="W1708" t="str">
            <v/>
          </cell>
          <cell r="X1708" t="str">
            <v>N</v>
          </cell>
          <cell r="Y1708">
            <v>0</v>
          </cell>
          <cell r="Z1708">
            <v>0</v>
          </cell>
          <cell r="AA1708">
            <v>0</v>
          </cell>
          <cell r="AB1708">
            <v>115</v>
          </cell>
          <cell r="AC1708">
            <v>1071</v>
          </cell>
          <cell r="AD1708" t="str">
            <v>AY577</v>
          </cell>
          <cell r="AE1708" t="b">
            <v>0</v>
          </cell>
          <cell r="AG1708" t="str">
            <v/>
          </cell>
          <cell r="AH1708" t="str">
            <v>AY577</v>
          </cell>
        </row>
        <row r="1709">
          <cell r="B1709" t="str">
            <v>SP372</v>
          </cell>
          <cell r="C1709" t="str">
            <v>Sebastian</v>
          </cell>
          <cell r="D1709" t="str">
            <v>Powell</v>
          </cell>
          <cell r="E1709" t="str">
            <v>UCL</v>
          </cell>
          <cell r="F1709" t="str">
            <v>UCL</v>
          </cell>
          <cell r="G1709" t="str">
            <v>Male</v>
          </cell>
          <cell r="H1709" t="str">
            <v>N</v>
          </cell>
          <cell r="I1709" t="str">
            <v>Student</v>
          </cell>
          <cell r="J1709">
            <v>0</v>
          </cell>
          <cell r="K1709" t="str">
            <v/>
          </cell>
          <cell r="L1709" t="str">
            <v>N</v>
          </cell>
          <cell r="M1709">
            <v>0</v>
          </cell>
          <cell r="N1709" t="str">
            <v/>
          </cell>
          <cell r="O1709" t="str">
            <v>N</v>
          </cell>
          <cell r="P1709">
            <v>0</v>
          </cell>
          <cell r="Q1709" t="str">
            <v/>
          </cell>
          <cell r="R1709" t="str">
            <v>N</v>
          </cell>
          <cell r="S1709">
            <v>0</v>
          </cell>
          <cell r="T1709" t="str">
            <v/>
          </cell>
          <cell r="U1709" t="str">
            <v>N</v>
          </cell>
          <cell r="V1709">
            <v>0</v>
          </cell>
          <cell r="W1709" t="str">
            <v/>
          </cell>
          <cell r="X1709" t="str">
            <v>N</v>
          </cell>
          <cell r="Y1709">
            <v>0</v>
          </cell>
          <cell r="Z1709">
            <v>0</v>
          </cell>
          <cell r="AA1709">
            <v>0</v>
          </cell>
          <cell r="AB1709">
            <v>115</v>
          </cell>
          <cell r="AC1709">
            <v>1072</v>
          </cell>
          <cell r="AD1709" t="str">
            <v>SP372</v>
          </cell>
          <cell r="AE1709" t="b">
            <v>0</v>
          </cell>
          <cell r="AG1709" t="str">
            <v/>
          </cell>
          <cell r="AH1709" t="str">
            <v>SP372</v>
          </cell>
        </row>
        <row r="1710">
          <cell r="B1710" t="str">
            <v>SA326</v>
          </cell>
          <cell r="C1710" t="str">
            <v>Sam</v>
          </cell>
          <cell r="D1710" t="str">
            <v>Alberts</v>
          </cell>
          <cell r="E1710" t="str">
            <v>St Georges</v>
          </cell>
          <cell r="F1710" t="str">
            <v>St George's</v>
          </cell>
          <cell r="G1710" t="str">
            <v>Female</v>
          </cell>
          <cell r="H1710" t="str">
            <v>Y</v>
          </cell>
          <cell r="I1710" t="str">
            <v>Student</v>
          </cell>
          <cell r="J1710">
            <v>0</v>
          </cell>
          <cell r="K1710" t="str">
            <v/>
          </cell>
          <cell r="L1710" t="str">
            <v>N</v>
          </cell>
          <cell r="M1710">
            <v>0</v>
          </cell>
          <cell r="N1710" t="str">
            <v/>
          </cell>
          <cell r="O1710" t="str">
            <v>N</v>
          </cell>
          <cell r="P1710">
            <v>0</v>
          </cell>
          <cell r="Q1710" t="str">
            <v/>
          </cell>
          <cell r="R1710" t="str">
            <v>N</v>
          </cell>
          <cell r="S1710">
            <v>0</v>
          </cell>
          <cell r="T1710" t="str">
            <v/>
          </cell>
          <cell r="U1710" t="str">
            <v>N</v>
          </cell>
          <cell r="V1710">
            <v>0</v>
          </cell>
          <cell r="W1710" t="str">
            <v/>
          </cell>
          <cell r="X1710" t="str">
            <v>N</v>
          </cell>
          <cell r="Y1710">
            <v>0</v>
          </cell>
          <cell r="Z1710">
            <v>0</v>
          </cell>
          <cell r="AA1710" t="b">
            <v>0</v>
          </cell>
          <cell r="AB1710" t="str">
            <v/>
          </cell>
          <cell r="AC1710" t="str">
            <v/>
          </cell>
          <cell r="AD1710" t="str">
            <v>SA326</v>
          </cell>
          <cell r="AE1710">
            <v>0</v>
          </cell>
          <cell r="AG1710">
            <v>829</v>
          </cell>
          <cell r="AH1710" t="str">
            <v>SA326</v>
          </cell>
        </row>
        <row r="1711">
          <cell r="B1711" t="str">
            <v>MH426</v>
          </cell>
          <cell r="C1711" t="str">
            <v>Maryam</v>
          </cell>
          <cell r="D1711" t="str">
            <v>Hussain</v>
          </cell>
          <cell r="E1711" t="str">
            <v>Barts</v>
          </cell>
          <cell r="F1711" t="str">
            <v>Barts</v>
          </cell>
          <cell r="G1711" t="str">
            <v>Female</v>
          </cell>
          <cell r="H1711" t="str">
            <v>Y</v>
          </cell>
          <cell r="I1711" t="str">
            <v>Student</v>
          </cell>
          <cell r="J1711">
            <v>0</v>
          </cell>
          <cell r="K1711" t="str">
            <v/>
          </cell>
          <cell r="L1711" t="str">
            <v>N</v>
          </cell>
          <cell r="M1711">
            <v>31</v>
          </cell>
          <cell r="N1711">
            <v>22.01</v>
          </cell>
          <cell r="O1711">
            <v>170</v>
          </cell>
          <cell r="P1711">
            <v>28</v>
          </cell>
          <cell r="Q1711">
            <v>26.49</v>
          </cell>
          <cell r="R1711">
            <v>173</v>
          </cell>
          <cell r="S1711">
            <v>0</v>
          </cell>
          <cell r="T1711" t="str">
            <v/>
          </cell>
          <cell r="U1711" t="str">
            <v>N</v>
          </cell>
          <cell r="V1711">
            <v>0</v>
          </cell>
          <cell r="W1711" t="str">
            <v/>
          </cell>
          <cell r="X1711" t="str">
            <v>N</v>
          </cell>
          <cell r="Y1711">
            <v>2</v>
          </cell>
          <cell r="Z1711">
            <v>170</v>
          </cell>
          <cell r="AA1711" t="b">
            <v>0</v>
          </cell>
          <cell r="AB1711" t="str">
            <v/>
          </cell>
          <cell r="AC1711" t="str">
            <v/>
          </cell>
          <cell r="AD1711" t="str">
            <v>MH426</v>
          </cell>
          <cell r="AE1711">
            <v>343</v>
          </cell>
          <cell r="AG1711">
            <v>20</v>
          </cell>
          <cell r="AH1711" t="str">
            <v>MH426</v>
          </cell>
        </row>
        <row r="1712">
          <cell r="B1712" t="str">
            <v>KO670</v>
          </cell>
          <cell r="C1712" t="str">
            <v>Kevina</v>
          </cell>
          <cell r="D1712" t="str">
            <v>Oniscenko</v>
          </cell>
          <cell r="E1712" t="str">
            <v>Barts</v>
          </cell>
          <cell r="F1712" t="str">
            <v>Barts</v>
          </cell>
          <cell r="G1712" t="str">
            <v>Female</v>
          </cell>
          <cell r="H1712" t="str">
            <v>Y</v>
          </cell>
          <cell r="I1712" t="str">
            <v>Student</v>
          </cell>
          <cell r="J1712">
            <v>0</v>
          </cell>
          <cell r="K1712" t="str">
            <v/>
          </cell>
          <cell r="L1712" t="str">
            <v>N</v>
          </cell>
          <cell r="M1712">
            <v>51</v>
          </cell>
          <cell r="N1712">
            <v>23.39</v>
          </cell>
          <cell r="O1712">
            <v>151</v>
          </cell>
          <cell r="P1712">
            <v>0</v>
          </cell>
          <cell r="Q1712" t="str">
            <v/>
          </cell>
          <cell r="R1712" t="str">
            <v>N</v>
          </cell>
          <cell r="S1712">
            <v>0</v>
          </cell>
          <cell r="T1712" t="str">
            <v/>
          </cell>
          <cell r="U1712" t="str">
            <v>N</v>
          </cell>
          <cell r="V1712">
            <v>0</v>
          </cell>
          <cell r="W1712" t="str">
            <v/>
          </cell>
          <cell r="X1712" t="str">
            <v>N</v>
          </cell>
          <cell r="Y1712">
            <v>1</v>
          </cell>
          <cell r="Z1712">
            <v>151</v>
          </cell>
          <cell r="AA1712" t="b">
            <v>0</v>
          </cell>
          <cell r="AB1712" t="str">
            <v/>
          </cell>
          <cell r="AC1712" t="str">
            <v/>
          </cell>
          <cell r="AD1712" t="str">
            <v>KO670</v>
          </cell>
          <cell r="AE1712">
            <v>151</v>
          </cell>
          <cell r="AG1712">
            <v>88</v>
          </cell>
          <cell r="AH1712" t="str">
            <v>KO670</v>
          </cell>
        </row>
        <row r="1713">
          <cell r="B1713" t="str">
            <v>MS153</v>
          </cell>
          <cell r="C1713" t="str">
            <v>Maria</v>
          </cell>
          <cell r="D1713" t="str">
            <v>Shiiba</v>
          </cell>
          <cell r="E1713" t="str">
            <v>Barts</v>
          </cell>
          <cell r="F1713" t="str">
            <v>Barts</v>
          </cell>
          <cell r="G1713" t="str">
            <v>Female</v>
          </cell>
          <cell r="H1713" t="str">
            <v>Y</v>
          </cell>
          <cell r="I1713" t="str">
            <v>Student</v>
          </cell>
          <cell r="J1713">
            <v>0</v>
          </cell>
          <cell r="K1713" t="str">
            <v/>
          </cell>
          <cell r="L1713" t="str">
            <v>N</v>
          </cell>
          <cell r="M1713">
            <v>0</v>
          </cell>
          <cell r="N1713" t="str">
            <v/>
          </cell>
          <cell r="O1713" t="str">
            <v>N</v>
          </cell>
          <cell r="P1713">
            <v>0</v>
          </cell>
          <cell r="Q1713" t="str">
            <v/>
          </cell>
          <cell r="R1713" t="str">
            <v>N</v>
          </cell>
          <cell r="S1713">
            <v>0</v>
          </cell>
          <cell r="T1713" t="str">
            <v/>
          </cell>
          <cell r="U1713" t="str">
            <v>N</v>
          </cell>
          <cell r="V1713">
            <v>0</v>
          </cell>
          <cell r="W1713" t="str">
            <v/>
          </cell>
          <cell r="X1713" t="str">
            <v>N</v>
          </cell>
          <cell r="Y1713">
            <v>0</v>
          </cell>
          <cell r="Z1713">
            <v>0</v>
          </cell>
          <cell r="AA1713" t="b">
            <v>0</v>
          </cell>
          <cell r="AB1713" t="str">
            <v/>
          </cell>
          <cell r="AC1713" t="str">
            <v/>
          </cell>
          <cell r="AD1713" t="str">
            <v>MS153</v>
          </cell>
          <cell r="AE1713">
            <v>0</v>
          </cell>
          <cell r="AG1713">
            <v>830</v>
          </cell>
          <cell r="AH1713" t="str">
            <v>MS153</v>
          </cell>
        </row>
        <row r="1714">
          <cell r="B1714" t="str">
            <v>IC745</v>
          </cell>
          <cell r="C1714" t="str">
            <v>Imogen</v>
          </cell>
          <cell r="D1714" t="str">
            <v>C</v>
          </cell>
          <cell r="E1714" t="str">
            <v>LSE</v>
          </cell>
          <cell r="F1714" t="str">
            <v>LSE</v>
          </cell>
          <cell r="G1714" t="str">
            <v>Female</v>
          </cell>
          <cell r="H1714" t="str">
            <v>N</v>
          </cell>
          <cell r="I1714" t="str">
            <v>Student</v>
          </cell>
          <cell r="J1714">
            <v>0</v>
          </cell>
          <cell r="K1714" t="str">
            <v/>
          </cell>
          <cell r="L1714" t="str">
            <v>N</v>
          </cell>
          <cell r="M1714">
            <v>0</v>
          </cell>
          <cell r="N1714" t="str">
            <v/>
          </cell>
          <cell r="O1714" t="str">
            <v>N</v>
          </cell>
          <cell r="P1714">
            <v>0</v>
          </cell>
          <cell r="Q1714" t="str">
            <v/>
          </cell>
          <cell r="R1714" t="str">
            <v>N</v>
          </cell>
          <cell r="S1714">
            <v>0</v>
          </cell>
          <cell r="T1714" t="str">
            <v/>
          </cell>
          <cell r="U1714" t="str">
            <v>N</v>
          </cell>
          <cell r="V1714">
            <v>0</v>
          </cell>
          <cell r="W1714" t="str">
            <v/>
          </cell>
          <cell r="X1714" t="str">
            <v>N</v>
          </cell>
          <cell r="Y1714">
            <v>0</v>
          </cell>
          <cell r="Z1714">
            <v>0</v>
          </cell>
          <cell r="AA1714" t="b">
            <v>0</v>
          </cell>
          <cell r="AB1714" t="str">
            <v/>
          </cell>
          <cell r="AC1714" t="str">
            <v/>
          </cell>
          <cell r="AD1714" t="str">
            <v>IC745</v>
          </cell>
          <cell r="AE1714">
            <v>0</v>
          </cell>
          <cell r="AG1714">
            <v>831</v>
          </cell>
          <cell r="AH1714" t="str">
            <v>IC745</v>
          </cell>
        </row>
        <row r="1715">
          <cell r="B1715" t="str">
            <v>JC924</v>
          </cell>
          <cell r="C1715" t="str">
            <v>James</v>
          </cell>
          <cell r="D1715" t="str">
            <v>Cai</v>
          </cell>
          <cell r="E1715" t="str">
            <v>UCL</v>
          </cell>
          <cell r="F1715" t="str">
            <v>UCL</v>
          </cell>
          <cell r="G1715" t="str">
            <v>Male</v>
          </cell>
          <cell r="H1715" t="str">
            <v>N</v>
          </cell>
          <cell r="I1715" t="str">
            <v>Student</v>
          </cell>
          <cell r="J1715">
            <v>0</v>
          </cell>
          <cell r="K1715" t="str">
            <v/>
          </cell>
          <cell r="L1715" t="str">
            <v>N</v>
          </cell>
          <cell r="M1715">
            <v>0</v>
          </cell>
          <cell r="N1715" t="str">
            <v/>
          </cell>
          <cell r="O1715" t="str">
            <v>N</v>
          </cell>
          <cell r="P1715">
            <v>0</v>
          </cell>
          <cell r="Q1715" t="str">
            <v/>
          </cell>
          <cell r="R1715" t="str">
            <v>N</v>
          </cell>
          <cell r="S1715">
            <v>0</v>
          </cell>
          <cell r="T1715" t="str">
            <v/>
          </cell>
          <cell r="U1715" t="str">
            <v>N</v>
          </cell>
          <cell r="V1715">
            <v>0</v>
          </cell>
          <cell r="W1715" t="str">
            <v/>
          </cell>
          <cell r="X1715" t="str">
            <v>N</v>
          </cell>
          <cell r="Y1715">
            <v>0</v>
          </cell>
          <cell r="Z1715">
            <v>0</v>
          </cell>
          <cell r="AA1715">
            <v>0</v>
          </cell>
          <cell r="AB1715">
            <v>115</v>
          </cell>
          <cell r="AC1715">
            <v>1073</v>
          </cell>
          <cell r="AD1715" t="str">
            <v>JC924</v>
          </cell>
          <cell r="AE1715" t="b">
            <v>0</v>
          </cell>
          <cell r="AG1715" t="str">
            <v/>
          </cell>
          <cell r="AH1715" t="str">
            <v>JC924</v>
          </cell>
        </row>
        <row r="1716">
          <cell r="B1716" t="str">
            <v>AS837</v>
          </cell>
          <cell r="C1716" t="str">
            <v>Azizi</v>
          </cell>
          <cell r="D1716" t="str">
            <v>Samhudi</v>
          </cell>
          <cell r="E1716" t="str">
            <v>LSE</v>
          </cell>
          <cell r="F1716" t="str">
            <v>LSE</v>
          </cell>
          <cell r="G1716" t="str">
            <v>Male</v>
          </cell>
          <cell r="H1716" t="str">
            <v>N</v>
          </cell>
          <cell r="I1716" t="str">
            <v>Student</v>
          </cell>
          <cell r="J1716">
            <v>0</v>
          </cell>
          <cell r="K1716" t="str">
            <v/>
          </cell>
          <cell r="L1716" t="str">
            <v>N</v>
          </cell>
          <cell r="M1716">
            <v>0</v>
          </cell>
          <cell r="N1716" t="str">
            <v/>
          </cell>
          <cell r="O1716" t="str">
            <v>N</v>
          </cell>
          <cell r="P1716">
            <v>0</v>
          </cell>
          <cell r="Q1716" t="str">
            <v/>
          </cell>
          <cell r="R1716" t="str">
            <v>N</v>
          </cell>
          <cell r="S1716">
            <v>0</v>
          </cell>
          <cell r="T1716" t="str">
            <v/>
          </cell>
          <cell r="U1716" t="str">
            <v>N</v>
          </cell>
          <cell r="V1716">
            <v>0</v>
          </cell>
          <cell r="W1716" t="str">
            <v/>
          </cell>
          <cell r="X1716" t="str">
            <v>N</v>
          </cell>
          <cell r="Y1716">
            <v>0</v>
          </cell>
          <cell r="Z1716">
            <v>0</v>
          </cell>
          <cell r="AA1716">
            <v>0</v>
          </cell>
          <cell r="AB1716">
            <v>115</v>
          </cell>
          <cell r="AC1716">
            <v>1074</v>
          </cell>
          <cell r="AD1716" t="str">
            <v>AS837</v>
          </cell>
          <cell r="AE1716" t="b">
            <v>0</v>
          </cell>
          <cell r="AG1716" t="str">
            <v/>
          </cell>
          <cell r="AH1716" t="str">
            <v>AS837</v>
          </cell>
        </row>
        <row r="1717">
          <cell r="B1717" t="str">
            <v>SC689</v>
          </cell>
          <cell r="C1717" t="str">
            <v>Santino</v>
          </cell>
          <cell r="D1717" t="str">
            <v>Coduri-Fulford</v>
          </cell>
          <cell r="E1717" t="str">
            <v>UCL</v>
          </cell>
          <cell r="F1717" t="str">
            <v>UCL</v>
          </cell>
          <cell r="G1717" t="str">
            <v>Male</v>
          </cell>
          <cell r="H1717" t="str">
            <v>N</v>
          </cell>
          <cell r="I1717" t="str">
            <v>Student</v>
          </cell>
          <cell r="J1717">
            <v>0</v>
          </cell>
          <cell r="K1717" t="str">
            <v/>
          </cell>
          <cell r="L1717" t="str">
            <v>N</v>
          </cell>
          <cell r="M1717">
            <v>0</v>
          </cell>
          <cell r="N1717" t="str">
            <v/>
          </cell>
          <cell r="O1717" t="str">
            <v>N</v>
          </cell>
          <cell r="P1717">
            <v>0</v>
          </cell>
          <cell r="Q1717" t="str">
            <v/>
          </cell>
          <cell r="R1717" t="str">
            <v>N</v>
          </cell>
          <cell r="S1717">
            <v>0</v>
          </cell>
          <cell r="T1717" t="str">
            <v/>
          </cell>
          <cell r="U1717" t="str">
            <v>N</v>
          </cell>
          <cell r="V1717">
            <v>0</v>
          </cell>
          <cell r="W1717" t="str">
            <v/>
          </cell>
          <cell r="X1717" t="str">
            <v>N</v>
          </cell>
          <cell r="Y1717">
            <v>0</v>
          </cell>
          <cell r="Z1717">
            <v>0</v>
          </cell>
          <cell r="AA1717">
            <v>0</v>
          </cell>
          <cell r="AB1717">
            <v>115</v>
          </cell>
          <cell r="AC1717">
            <v>1075</v>
          </cell>
          <cell r="AD1717" t="str">
            <v>SC689</v>
          </cell>
          <cell r="AE1717" t="b">
            <v>0</v>
          </cell>
          <cell r="AG1717" t="str">
            <v/>
          </cell>
          <cell r="AH1717" t="str">
            <v>SC689</v>
          </cell>
        </row>
        <row r="1718">
          <cell r="B1718" t="str">
            <v>TR143</v>
          </cell>
          <cell r="C1718" t="str">
            <v>Thomas</v>
          </cell>
          <cell r="D1718" t="str">
            <v>Reisig</v>
          </cell>
          <cell r="E1718" t="str">
            <v>KCL</v>
          </cell>
          <cell r="F1718" t="str">
            <v>King's</v>
          </cell>
          <cell r="G1718" t="str">
            <v>Male</v>
          </cell>
          <cell r="H1718" t="str">
            <v>N</v>
          </cell>
          <cell r="I1718" t="str">
            <v>Student</v>
          </cell>
          <cell r="J1718">
            <v>0</v>
          </cell>
          <cell r="K1718" t="str">
            <v/>
          </cell>
          <cell r="L1718" t="str">
            <v>N</v>
          </cell>
          <cell r="M1718">
            <v>0</v>
          </cell>
          <cell r="N1718" t="str">
            <v/>
          </cell>
          <cell r="O1718" t="str">
            <v>N</v>
          </cell>
          <cell r="P1718">
            <v>0</v>
          </cell>
          <cell r="Q1718" t="str">
            <v/>
          </cell>
          <cell r="R1718" t="str">
            <v>N</v>
          </cell>
          <cell r="S1718">
            <v>0</v>
          </cell>
          <cell r="T1718" t="str">
            <v/>
          </cell>
          <cell r="U1718" t="str">
            <v>N</v>
          </cell>
          <cell r="V1718">
            <v>0</v>
          </cell>
          <cell r="W1718" t="str">
            <v/>
          </cell>
          <cell r="X1718" t="str">
            <v>N</v>
          </cell>
          <cell r="Y1718">
            <v>0</v>
          </cell>
          <cell r="Z1718">
            <v>0</v>
          </cell>
          <cell r="AA1718">
            <v>0</v>
          </cell>
          <cell r="AB1718">
            <v>115</v>
          </cell>
          <cell r="AC1718">
            <v>1076</v>
          </cell>
          <cell r="AD1718" t="str">
            <v>TR143</v>
          </cell>
          <cell r="AE1718" t="b">
            <v>0</v>
          </cell>
          <cell r="AG1718" t="str">
            <v/>
          </cell>
          <cell r="AH1718" t="str">
            <v>TR143</v>
          </cell>
        </row>
        <row r="1719">
          <cell r="B1719" t="str">
            <v>MC193</v>
          </cell>
          <cell r="C1719" t="str">
            <v>Michael</v>
          </cell>
          <cell r="D1719" t="str">
            <v>Cameron</v>
          </cell>
          <cell r="E1719">
            <v>0</v>
          </cell>
          <cell r="F1719" t="str">
            <v>Guest</v>
          </cell>
          <cell r="G1719" t="str">
            <v>Male</v>
          </cell>
          <cell r="H1719" t="str">
            <v>N</v>
          </cell>
          <cell r="I1719" t="str">
            <v>Guest</v>
          </cell>
          <cell r="J1719">
            <v>0</v>
          </cell>
          <cell r="K1719" t="str">
            <v/>
          </cell>
          <cell r="L1719" t="str">
            <v>N</v>
          </cell>
          <cell r="M1719">
            <v>0</v>
          </cell>
          <cell r="N1719" t="str">
            <v/>
          </cell>
          <cell r="O1719" t="str">
            <v>N</v>
          </cell>
          <cell r="P1719">
            <v>0</v>
          </cell>
          <cell r="Q1719" t="str">
            <v/>
          </cell>
          <cell r="R1719" t="str">
            <v>N</v>
          </cell>
          <cell r="S1719">
            <v>0</v>
          </cell>
          <cell r="T1719" t="str">
            <v/>
          </cell>
          <cell r="U1719" t="str">
            <v>N</v>
          </cell>
          <cell r="V1719">
            <v>0</v>
          </cell>
          <cell r="W1719" t="str">
            <v/>
          </cell>
          <cell r="X1719" t="str">
            <v>N</v>
          </cell>
          <cell r="Y1719">
            <v>0</v>
          </cell>
          <cell r="Z1719">
            <v>0</v>
          </cell>
          <cell r="AA1719">
            <v>0</v>
          </cell>
          <cell r="AB1719">
            <v>115</v>
          </cell>
          <cell r="AC1719">
            <v>1077</v>
          </cell>
          <cell r="AD1719" t="str">
            <v>MC193</v>
          </cell>
          <cell r="AE1719" t="b">
            <v>0</v>
          </cell>
          <cell r="AG1719" t="str">
            <v/>
          </cell>
          <cell r="AH1719" t="str">
            <v>MC193</v>
          </cell>
        </row>
        <row r="1720">
          <cell r="B1720" t="str">
            <v>JO750</v>
          </cell>
          <cell r="C1720" t="str">
            <v>Jessica</v>
          </cell>
          <cell r="D1720" t="str">
            <v>Oliver</v>
          </cell>
          <cell r="E1720" t="str">
            <v>Imperial</v>
          </cell>
          <cell r="F1720" t="str">
            <v>Imperial</v>
          </cell>
          <cell r="G1720" t="str">
            <v>Female</v>
          </cell>
          <cell r="H1720" t="str">
            <v>N</v>
          </cell>
          <cell r="I1720" t="str">
            <v>Student</v>
          </cell>
          <cell r="J1720">
            <v>0</v>
          </cell>
          <cell r="K1720" t="str">
            <v/>
          </cell>
          <cell r="L1720" t="str">
            <v>N</v>
          </cell>
          <cell r="M1720">
            <v>0</v>
          </cell>
          <cell r="N1720" t="str">
            <v/>
          </cell>
          <cell r="O1720" t="str">
            <v>N</v>
          </cell>
          <cell r="P1720">
            <v>0</v>
          </cell>
          <cell r="Q1720" t="str">
            <v/>
          </cell>
          <cell r="R1720" t="str">
            <v>N</v>
          </cell>
          <cell r="S1720">
            <v>0</v>
          </cell>
          <cell r="T1720" t="str">
            <v/>
          </cell>
          <cell r="U1720" t="str">
            <v>N</v>
          </cell>
          <cell r="V1720">
            <v>0</v>
          </cell>
          <cell r="W1720" t="str">
            <v/>
          </cell>
          <cell r="X1720" t="str">
            <v>N</v>
          </cell>
          <cell r="Y1720">
            <v>0</v>
          </cell>
          <cell r="Z1720">
            <v>0</v>
          </cell>
          <cell r="AA1720" t="b">
            <v>0</v>
          </cell>
          <cell r="AB1720" t="str">
            <v/>
          </cell>
          <cell r="AC1720" t="str">
            <v/>
          </cell>
          <cell r="AD1720" t="str">
            <v>JO750</v>
          </cell>
          <cell r="AE1720">
            <v>0</v>
          </cell>
          <cell r="AG1720">
            <v>832</v>
          </cell>
          <cell r="AH1720" t="str">
            <v>JO750</v>
          </cell>
        </row>
        <row r="1721">
          <cell r="B1721" t="str">
            <v>AM169</v>
          </cell>
          <cell r="C1721" t="str">
            <v>Alix</v>
          </cell>
          <cell r="D1721" t="str">
            <v>Moawad</v>
          </cell>
          <cell r="E1721" t="str">
            <v>Imperial</v>
          </cell>
          <cell r="F1721" t="str">
            <v>Imperial</v>
          </cell>
          <cell r="G1721" t="str">
            <v>Female</v>
          </cell>
          <cell r="H1721" t="str">
            <v>N</v>
          </cell>
          <cell r="I1721" t="str">
            <v>Student</v>
          </cell>
          <cell r="J1721">
            <v>0</v>
          </cell>
          <cell r="K1721" t="str">
            <v/>
          </cell>
          <cell r="L1721" t="str">
            <v>N</v>
          </cell>
          <cell r="M1721">
            <v>0</v>
          </cell>
          <cell r="N1721" t="str">
            <v/>
          </cell>
          <cell r="O1721" t="str">
            <v>N</v>
          </cell>
          <cell r="P1721">
            <v>0</v>
          </cell>
          <cell r="Q1721" t="str">
            <v/>
          </cell>
          <cell r="R1721" t="str">
            <v>N</v>
          </cell>
          <cell r="S1721">
            <v>0</v>
          </cell>
          <cell r="T1721" t="str">
            <v/>
          </cell>
          <cell r="U1721" t="str">
            <v>N</v>
          </cell>
          <cell r="V1721">
            <v>0</v>
          </cell>
          <cell r="W1721" t="str">
            <v/>
          </cell>
          <cell r="X1721" t="str">
            <v>N</v>
          </cell>
          <cell r="Y1721">
            <v>0</v>
          </cell>
          <cell r="Z1721">
            <v>0</v>
          </cell>
          <cell r="AA1721" t="b">
            <v>0</v>
          </cell>
          <cell r="AB1721" t="str">
            <v/>
          </cell>
          <cell r="AC1721" t="str">
            <v/>
          </cell>
          <cell r="AD1721" t="str">
            <v>AM169</v>
          </cell>
          <cell r="AE1721">
            <v>0</v>
          </cell>
          <cell r="AG1721">
            <v>833</v>
          </cell>
          <cell r="AH1721" t="str">
            <v>AM169</v>
          </cell>
        </row>
        <row r="1722">
          <cell r="B1722" t="str">
            <v>JB618</v>
          </cell>
          <cell r="C1722" t="str">
            <v>Jago</v>
          </cell>
          <cell r="D1722" t="str">
            <v>Betts</v>
          </cell>
          <cell r="E1722" t="str">
            <v>Reading</v>
          </cell>
          <cell r="F1722" t="str">
            <v>Reading</v>
          </cell>
          <cell r="G1722" t="str">
            <v>Male</v>
          </cell>
          <cell r="H1722" t="str">
            <v>N</v>
          </cell>
          <cell r="I1722" t="str">
            <v>Student</v>
          </cell>
          <cell r="J1722">
            <v>0</v>
          </cell>
          <cell r="K1722" t="str">
            <v/>
          </cell>
          <cell r="L1722" t="str">
            <v>N</v>
          </cell>
          <cell r="M1722">
            <v>0</v>
          </cell>
          <cell r="N1722" t="str">
            <v/>
          </cell>
          <cell r="O1722" t="str">
            <v>N</v>
          </cell>
          <cell r="P1722">
            <v>0</v>
          </cell>
          <cell r="Q1722" t="str">
            <v/>
          </cell>
          <cell r="R1722" t="str">
            <v>N</v>
          </cell>
          <cell r="S1722">
            <v>0</v>
          </cell>
          <cell r="T1722" t="str">
            <v/>
          </cell>
          <cell r="U1722" t="str">
            <v>N</v>
          </cell>
          <cell r="V1722">
            <v>0</v>
          </cell>
          <cell r="W1722" t="str">
            <v/>
          </cell>
          <cell r="X1722" t="str">
            <v>N</v>
          </cell>
          <cell r="Y1722">
            <v>0</v>
          </cell>
          <cell r="Z1722">
            <v>0</v>
          </cell>
          <cell r="AA1722">
            <v>0</v>
          </cell>
          <cell r="AB1722">
            <v>115</v>
          </cell>
          <cell r="AC1722">
            <v>1078</v>
          </cell>
          <cell r="AD1722" t="str">
            <v>JB618</v>
          </cell>
          <cell r="AE1722" t="b">
            <v>0</v>
          </cell>
          <cell r="AG1722" t="str">
            <v/>
          </cell>
          <cell r="AH1722" t="str">
            <v>JB618</v>
          </cell>
        </row>
        <row r="1723">
          <cell r="B1723" t="str">
            <v>ER512</v>
          </cell>
          <cell r="C1723" t="str">
            <v>Elliot</v>
          </cell>
          <cell r="D1723" t="str">
            <v>Ross</v>
          </cell>
          <cell r="E1723" t="str">
            <v>UCL</v>
          </cell>
          <cell r="F1723" t="str">
            <v>UCL</v>
          </cell>
          <cell r="G1723" t="str">
            <v>Male</v>
          </cell>
          <cell r="H1723" t="str">
            <v>N</v>
          </cell>
          <cell r="I1723" t="str">
            <v>Student</v>
          </cell>
          <cell r="J1723">
            <v>0</v>
          </cell>
          <cell r="K1723" t="str">
            <v/>
          </cell>
          <cell r="L1723" t="str">
            <v>N</v>
          </cell>
          <cell r="M1723">
            <v>0</v>
          </cell>
          <cell r="N1723" t="str">
            <v/>
          </cell>
          <cell r="O1723" t="str">
            <v>N</v>
          </cell>
          <cell r="P1723">
            <v>0</v>
          </cell>
          <cell r="Q1723" t="str">
            <v/>
          </cell>
          <cell r="R1723" t="str">
            <v>N</v>
          </cell>
          <cell r="S1723">
            <v>0</v>
          </cell>
          <cell r="T1723" t="str">
            <v/>
          </cell>
          <cell r="U1723" t="str">
            <v>N</v>
          </cell>
          <cell r="V1723">
            <v>0</v>
          </cell>
          <cell r="W1723" t="str">
            <v/>
          </cell>
          <cell r="X1723" t="str">
            <v>N</v>
          </cell>
          <cell r="Y1723">
            <v>0</v>
          </cell>
          <cell r="Z1723">
            <v>0</v>
          </cell>
          <cell r="AA1723">
            <v>0</v>
          </cell>
          <cell r="AB1723">
            <v>115</v>
          </cell>
          <cell r="AC1723">
            <v>1079</v>
          </cell>
          <cell r="AD1723" t="str">
            <v>ER512</v>
          </cell>
          <cell r="AE1723" t="b">
            <v>0</v>
          </cell>
          <cell r="AG1723" t="str">
            <v/>
          </cell>
          <cell r="AH1723" t="str">
            <v>ER512</v>
          </cell>
        </row>
        <row r="1724">
          <cell r="B1724" t="str">
            <v>SC566</v>
          </cell>
          <cell r="C1724" t="str">
            <v>Simeon</v>
          </cell>
          <cell r="D1724" t="str">
            <v>Cousins</v>
          </cell>
          <cell r="E1724" t="str">
            <v>Kingston</v>
          </cell>
          <cell r="F1724" t="str">
            <v>Kingston</v>
          </cell>
          <cell r="G1724" t="str">
            <v>Male</v>
          </cell>
          <cell r="H1724" t="str">
            <v>N</v>
          </cell>
          <cell r="I1724" t="str">
            <v>Student</v>
          </cell>
          <cell r="J1724">
            <v>0</v>
          </cell>
          <cell r="K1724" t="str">
            <v/>
          </cell>
          <cell r="L1724" t="str">
            <v>N</v>
          </cell>
          <cell r="M1724">
            <v>0</v>
          </cell>
          <cell r="N1724" t="str">
            <v/>
          </cell>
          <cell r="O1724" t="str">
            <v>N</v>
          </cell>
          <cell r="P1724">
            <v>0</v>
          </cell>
          <cell r="Q1724" t="str">
            <v/>
          </cell>
          <cell r="R1724" t="str">
            <v>N</v>
          </cell>
          <cell r="S1724">
            <v>0</v>
          </cell>
          <cell r="T1724" t="str">
            <v/>
          </cell>
          <cell r="U1724" t="str">
            <v>N</v>
          </cell>
          <cell r="V1724">
            <v>0</v>
          </cell>
          <cell r="W1724" t="str">
            <v/>
          </cell>
          <cell r="X1724" t="str">
            <v>N</v>
          </cell>
          <cell r="Y1724">
            <v>0</v>
          </cell>
          <cell r="Z1724">
            <v>0</v>
          </cell>
          <cell r="AA1724">
            <v>0</v>
          </cell>
          <cell r="AB1724">
            <v>115</v>
          </cell>
          <cell r="AC1724">
            <v>1080</v>
          </cell>
          <cell r="AD1724" t="str">
            <v>SC566</v>
          </cell>
          <cell r="AE1724" t="b">
            <v>0</v>
          </cell>
          <cell r="AG1724" t="str">
            <v/>
          </cell>
          <cell r="AH1724" t="str">
            <v>SC566</v>
          </cell>
        </row>
        <row r="1725">
          <cell r="B1725" t="str">
            <v>nt745</v>
          </cell>
          <cell r="C1725" t="str">
            <v>nyon</v>
          </cell>
          <cell r="D1725" t="str">
            <v>tai</v>
          </cell>
          <cell r="E1725" t="str">
            <v>Essex</v>
          </cell>
          <cell r="F1725" t="str">
            <v>Essex</v>
          </cell>
          <cell r="G1725" t="str">
            <v>Male</v>
          </cell>
          <cell r="H1725" t="str">
            <v>N</v>
          </cell>
          <cell r="I1725" t="str">
            <v>Student</v>
          </cell>
          <cell r="J1725">
            <v>0</v>
          </cell>
          <cell r="K1725" t="str">
            <v/>
          </cell>
          <cell r="L1725" t="str">
            <v>N</v>
          </cell>
          <cell r="M1725">
            <v>0</v>
          </cell>
          <cell r="N1725" t="str">
            <v/>
          </cell>
          <cell r="O1725" t="str">
            <v>N</v>
          </cell>
          <cell r="P1725">
            <v>0</v>
          </cell>
          <cell r="Q1725" t="str">
            <v/>
          </cell>
          <cell r="R1725" t="str">
            <v>N</v>
          </cell>
          <cell r="S1725">
            <v>0</v>
          </cell>
          <cell r="T1725" t="str">
            <v/>
          </cell>
          <cell r="U1725" t="str">
            <v>N</v>
          </cell>
          <cell r="V1725">
            <v>0</v>
          </cell>
          <cell r="W1725" t="str">
            <v/>
          </cell>
          <cell r="X1725" t="str">
            <v>N</v>
          </cell>
          <cell r="Y1725">
            <v>0</v>
          </cell>
          <cell r="Z1725">
            <v>0</v>
          </cell>
          <cell r="AA1725">
            <v>0</v>
          </cell>
          <cell r="AB1725">
            <v>115</v>
          </cell>
          <cell r="AC1725">
            <v>1081</v>
          </cell>
          <cell r="AD1725" t="str">
            <v>nt745</v>
          </cell>
          <cell r="AE1725" t="b">
            <v>0</v>
          </cell>
          <cell r="AG1725" t="str">
            <v/>
          </cell>
          <cell r="AH1725" t="str">
            <v>nt745</v>
          </cell>
        </row>
        <row r="1726">
          <cell r="B1726" t="str">
            <v>AE179</v>
          </cell>
          <cell r="C1726" t="str">
            <v>Amelia</v>
          </cell>
          <cell r="D1726" t="str">
            <v>Edwards</v>
          </cell>
          <cell r="E1726" t="str">
            <v>St Georges</v>
          </cell>
          <cell r="F1726" t="str">
            <v>St George's</v>
          </cell>
          <cell r="G1726" t="str">
            <v>Female</v>
          </cell>
          <cell r="H1726" t="str">
            <v>Y</v>
          </cell>
          <cell r="I1726" t="str">
            <v>Student</v>
          </cell>
          <cell r="J1726">
            <v>0</v>
          </cell>
          <cell r="K1726" t="str">
            <v/>
          </cell>
          <cell r="L1726" t="str">
            <v>N</v>
          </cell>
          <cell r="M1726">
            <v>0</v>
          </cell>
          <cell r="N1726" t="str">
            <v/>
          </cell>
          <cell r="O1726" t="str">
            <v>N</v>
          </cell>
          <cell r="P1726">
            <v>0</v>
          </cell>
          <cell r="Q1726" t="str">
            <v/>
          </cell>
          <cell r="R1726" t="str">
            <v>N</v>
          </cell>
          <cell r="S1726">
            <v>0</v>
          </cell>
          <cell r="T1726" t="str">
            <v/>
          </cell>
          <cell r="U1726" t="str">
            <v>N</v>
          </cell>
          <cell r="V1726">
            <v>0</v>
          </cell>
          <cell r="W1726" t="str">
            <v/>
          </cell>
          <cell r="X1726" t="str">
            <v>N</v>
          </cell>
          <cell r="Y1726">
            <v>0</v>
          </cell>
          <cell r="Z1726">
            <v>0</v>
          </cell>
          <cell r="AA1726" t="b">
            <v>0</v>
          </cell>
          <cell r="AB1726" t="str">
            <v/>
          </cell>
          <cell r="AC1726" t="str">
            <v/>
          </cell>
          <cell r="AD1726" t="str">
            <v>AE179</v>
          </cell>
          <cell r="AE1726">
            <v>0</v>
          </cell>
          <cell r="AG1726">
            <v>834</v>
          </cell>
          <cell r="AH1726" t="str">
            <v>AE179</v>
          </cell>
        </row>
        <row r="1727">
          <cell r="B1727" t="str">
            <v>MM369</v>
          </cell>
          <cell r="C1727" t="str">
            <v>Mary</v>
          </cell>
          <cell r="D1727" t="str">
            <v>McCullough</v>
          </cell>
          <cell r="E1727" t="str">
            <v>Reading</v>
          </cell>
          <cell r="F1727" t="str">
            <v>Reading</v>
          </cell>
          <cell r="G1727" t="str">
            <v>Female</v>
          </cell>
          <cell r="H1727" t="str">
            <v>N</v>
          </cell>
          <cell r="I1727" t="str">
            <v>Student</v>
          </cell>
          <cell r="J1727">
            <v>0</v>
          </cell>
          <cell r="K1727" t="str">
            <v/>
          </cell>
          <cell r="L1727" t="str">
            <v>N</v>
          </cell>
          <cell r="M1727">
            <v>0</v>
          </cell>
          <cell r="N1727" t="str">
            <v/>
          </cell>
          <cell r="O1727" t="str">
            <v>N</v>
          </cell>
          <cell r="P1727">
            <v>0</v>
          </cell>
          <cell r="Q1727" t="str">
            <v/>
          </cell>
          <cell r="R1727" t="str">
            <v>N</v>
          </cell>
          <cell r="S1727">
            <v>0</v>
          </cell>
          <cell r="T1727" t="str">
            <v/>
          </cell>
          <cell r="U1727" t="str">
            <v>N</v>
          </cell>
          <cell r="V1727">
            <v>0</v>
          </cell>
          <cell r="W1727" t="str">
            <v/>
          </cell>
          <cell r="X1727" t="str">
            <v>N</v>
          </cell>
          <cell r="Y1727">
            <v>0</v>
          </cell>
          <cell r="Z1727">
            <v>0</v>
          </cell>
          <cell r="AA1727" t="b">
            <v>0</v>
          </cell>
          <cell r="AB1727" t="str">
            <v/>
          </cell>
          <cell r="AC1727" t="str">
            <v/>
          </cell>
          <cell r="AD1727" t="str">
            <v>MM369</v>
          </cell>
          <cell r="AE1727">
            <v>0</v>
          </cell>
          <cell r="AG1727">
            <v>835</v>
          </cell>
          <cell r="AH1727" t="str">
            <v>MM369</v>
          </cell>
        </row>
        <row r="1728">
          <cell r="B1728" t="str">
            <v>DH258</v>
          </cell>
          <cell r="C1728" t="str">
            <v>David</v>
          </cell>
          <cell r="D1728" t="str">
            <v>Ho</v>
          </cell>
          <cell r="E1728" t="str">
            <v>Imperial</v>
          </cell>
          <cell r="F1728" t="str">
            <v>Imperial</v>
          </cell>
          <cell r="G1728" t="str">
            <v>Male</v>
          </cell>
          <cell r="H1728" t="str">
            <v>N</v>
          </cell>
          <cell r="I1728" t="str">
            <v>Student</v>
          </cell>
          <cell r="J1728">
            <v>0</v>
          </cell>
          <cell r="K1728" t="str">
            <v/>
          </cell>
          <cell r="L1728" t="str">
            <v>N</v>
          </cell>
          <cell r="M1728">
            <v>0</v>
          </cell>
          <cell r="N1728" t="str">
            <v/>
          </cell>
          <cell r="O1728" t="str">
            <v>N</v>
          </cell>
          <cell r="P1728">
            <v>0</v>
          </cell>
          <cell r="Q1728" t="str">
            <v/>
          </cell>
          <cell r="R1728" t="str">
            <v>N</v>
          </cell>
          <cell r="S1728">
            <v>0</v>
          </cell>
          <cell r="T1728" t="str">
            <v/>
          </cell>
          <cell r="U1728" t="str">
            <v>N</v>
          </cell>
          <cell r="V1728">
            <v>0</v>
          </cell>
          <cell r="W1728" t="str">
            <v/>
          </cell>
          <cell r="X1728" t="str">
            <v>N</v>
          </cell>
          <cell r="Y1728">
            <v>0</v>
          </cell>
          <cell r="Z1728">
            <v>0</v>
          </cell>
          <cell r="AA1728">
            <v>0</v>
          </cell>
          <cell r="AB1728">
            <v>115</v>
          </cell>
          <cell r="AC1728">
            <v>1082</v>
          </cell>
          <cell r="AD1728" t="str">
            <v>DH258</v>
          </cell>
          <cell r="AE1728" t="b">
            <v>0</v>
          </cell>
          <cell r="AG1728" t="str">
            <v/>
          </cell>
          <cell r="AH1728" t="str">
            <v>DH258</v>
          </cell>
        </row>
        <row r="1729">
          <cell r="B1729" t="str">
            <v>VA345</v>
          </cell>
          <cell r="C1729" t="str">
            <v>Voke</v>
          </cell>
          <cell r="D1729" t="str">
            <v>Agoda</v>
          </cell>
          <cell r="E1729" t="str">
            <v>Brunel</v>
          </cell>
          <cell r="F1729" t="str">
            <v>Brunel</v>
          </cell>
          <cell r="G1729" t="str">
            <v>Male</v>
          </cell>
          <cell r="H1729" t="str">
            <v>N</v>
          </cell>
          <cell r="I1729" t="str">
            <v>Student</v>
          </cell>
          <cell r="J1729">
            <v>0</v>
          </cell>
          <cell r="K1729" t="str">
            <v/>
          </cell>
          <cell r="L1729" t="str">
            <v>N</v>
          </cell>
          <cell r="M1729">
            <v>0</v>
          </cell>
          <cell r="N1729" t="str">
            <v/>
          </cell>
          <cell r="O1729" t="str">
            <v>N</v>
          </cell>
          <cell r="P1729">
            <v>0</v>
          </cell>
          <cell r="Q1729" t="str">
            <v/>
          </cell>
          <cell r="R1729" t="str">
            <v>N</v>
          </cell>
          <cell r="S1729">
            <v>0</v>
          </cell>
          <cell r="T1729" t="str">
            <v/>
          </cell>
          <cell r="U1729" t="str">
            <v>N</v>
          </cell>
          <cell r="V1729">
            <v>0</v>
          </cell>
          <cell r="W1729" t="str">
            <v/>
          </cell>
          <cell r="X1729" t="str">
            <v>N</v>
          </cell>
          <cell r="Y1729">
            <v>0</v>
          </cell>
          <cell r="Z1729">
            <v>0</v>
          </cell>
          <cell r="AA1729">
            <v>0</v>
          </cell>
          <cell r="AB1729">
            <v>115</v>
          </cell>
          <cell r="AC1729">
            <v>1083</v>
          </cell>
          <cell r="AD1729" t="str">
            <v>VA345</v>
          </cell>
          <cell r="AE1729" t="b">
            <v>0</v>
          </cell>
          <cell r="AG1729" t="str">
            <v/>
          </cell>
          <cell r="AH1729" t="str">
            <v>VA345</v>
          </cell>
        </row>
        <row r="1730">
          <cell r="B1730" t="str">
            <v>AB408</v>
          </cell>
          <cell r="C1730" t="str">
            <v>Aisling</v>
          </cell>
          <cell r="D1730" t="str">
            <v>Begley </v>
          </cell>
          <cell r="E1730" t="str">
            <v>Reading</v>
          </cell>
          <cell r="F1730" t="str">
            <v>Reading</v>
          </cell>
          <cell r="G1730" t="str">
            <v>Female</v>
          </cell>
          <cell r="H1730" t="str">
            <v>N</v>
          </cell>
          <cell r="I1730" t="str">
            <v>Student</v>
          </cell>
          <cell r="J1730">
            <v>0</v>
          </cell>
          <cell r="K1730" t="str">
            <v/>
          </cell>
          <cell r="L1730" t="str">
            <v>N</v>
          </cell>
          <cell r="M1730">
            <v>0</v>
          </cell>
          <cell r="N1730" t="str">
            <v/>
          </cell>
          <cell r="O1730" t="str">
            <v>N</v>
          </cell>
          <cell r="P1730">
            <v>0</v>
          </cell>
          <cell r="Q1730" t="str">
            <v/>
          </cell>
          <cell r="R1730" t="str">
            <v>N</v>
          </cell>
          <cell r="S1730">
            <v>0</v>
          </cell>
          <cell r="T1730" t="str">
            <v/>
          </cell>
          <cell r="U1730" t="str">
            <v>N</v>
          </cell>
          <cell r="V1730">
            <v>0</v>
          </cell>
          <cell r="W1730" t="str">
            <v/>
          </cell>
          <cell r="X1730" t="str">
            <v>N</v>
          </cell>
          <cell r="Y1730">
            <v>0</v>
          </cell>
          <cell r="Z1730">
            <v>0</v>
          </cell>
          <cell r="AA1730" t="b">
            <v>0</v>
          </cell>
          <cell r="AB1730" t="str">
            <v/>
          </cell>
          <cell r="AC1730" t="str">
            <v/>
          </cell>
          <cell r="AD1730" t="str">
            <v>AB408</v>
          </cell>
          <cell r="AE1730">
            <v>0</v>
          </cell>
          <cell r="AG1730">
            <v>836</v>
          </cell>
          <cell r="AH1730" t="str">
            <v>AB408</v>
          </cell>
        </row>
        <row r="1731">
          <cell r="B1731" t="str">
            <v>HA921</v>
          </cell>
          <cell r="C1731" t="str">
            <v>Hamza</v>
          </cell>
          <cell r="D1731" t="str">
            <v>Anwar</v>
          </cell>
          <cell r="E1731" t="str">
            <v>Barts</v>
          </cell>
          <cell r="F1731" t="str">
            <v>Barts</v>
          </cell>
          <cell r="G1731" t="str">
            <v>Male</v>
          </cell>
          <cell r="H1731" t="str">
            <v>Y</v>
          </cell>
          <cell r="I1731" t="str">
            <v>Student</v>
          </cell>
          <cell r="J1731">
            <v>0</v>
          </cell>
          <cell r="K1731" t="str">
            <v/>
          </cell>
          <cell r="L1731" t="str">
            <v>N</v>
          </cell>
          <cell r="M1731">
            <v>0</v>
          </cell>
          <cell r="N1731" t="str">
            <v/>
          </cell>
          <cell r="O1731" t="str">
            <v>N</v>
          </cell>
          <cell r="P1731">
            <v>0</v>
          </cell>
          <cell r="Q1731" t="str">
            <v/>
          </cell>
          <cell r="R1731" t="str">
            <v>N</v>
          </cell>
          <cell r="S1731">
            <v>0</v>
          </cell>
          <cell r="T1731" t="str">
            <v/>
          </cell>
          <cell r="U1731" t="str">
            <v>N</v>
          </cell>
          <cell r="V1731">
            <v>0</v>
          </cell>
          <cell r="W1731" t="str">
            <v/>
          </cell>
          <cell r="X1731" t="str">
            <v>N</v>
          </cell>
          <cell r="Y1731">
            <v>0</v>
          </cell>
          <cell r="Z1731">
            <v>0</v>
          </cell>
          <cell r="AA1731">
            <v>0</v>
          </cell>
          <cell r="AB1731">
            <v>115</v>
          </cell>
          <cell r="AC1731">
            <v>1084</v>
          </cell>
          <cell r="AD1731" t="str">
            <v>HA921</v>
          </cell>
          <cell r="AE1731" t="b">
            <v>0</v>
          </cell>
          <cell r="AG1731" t="str">
            <v/>
          </cell>
          <cell r="AH1731" t="str">
            <v>HA921</v>
          </cell>
        </row>
        <row r="1732">
          <cell r="B1732" t="str">
            <v>AB846</v>
          </cell>
          <cell r="C1732" t="str">
            <v>Alex</v>
          </cell>
          <cell r="D1732" t="str">
            <v>Branton</v>
          </cell>
          <cell r="E1732" t="str">
            <v>KCL</v>
          </cell>
          <cell r="F1732" t="str">
            <v>King's</v>
          </cell>
          <cell r="G1732" t="str">
            <v>Male</v>
          </cell>
          <cell r="H1732" t="str">
            <v>N</v>
          </cell>
          <cell r="I1732" t="str">
            <v>Student</v>
          </cell>
          <cell r="J1732">
            <v>0</v>
          </cell>
          <cell r="K1732" t="str">
            <v/>
          </cell>
          <cell r="L1732" t="str">
            <v>N</v>
          </cell>
          <cell r="M1732">
            <v>0</v>
          </cell>
          <cell r="N1732" t="str">
            <v/>
          </cell>
          <cell r="O1732" t="str">
            <v>N</v>
          </cell>
          <cell r="P1732">
            <v>0</v>
          </cell>
          <cell r="Q1732" t="str">
            <v/>
          </cell>
          <cell r="R1732" t="str">
            <v>N</v>
          </cell>
          <cell r="S1732">
            <v>0</v>
          </cell>
          <cell r="T1732" t="str">
            <v/>
          </cell>
          <cell r="U1732" t="str">
            <v>N</v>
          </cell>
          <cell r="V1732">
            <v>0</v>
          </cell>
          <cell r="W1732" t="str">
            <v/>
          </cell>
          <cell r="X1732" t="str">
            <v>N</v>
          </cell>
          <cell r="Y1732">
            <v>0</v>
          </cell>
          <cell r="Z1732">
            <v>0</v>
          </cell>
          <cell r="AA1732">
            <v>0</v>
          </cell>
          <cell r="AB1732">
            <v>115</v>
          </cell>
          <cell r="AC1732">
            <v>1085</v>
          </cell>
          <cell r="AD1732" t="str">
            <v>AB846</v>
          </cell>
          <cell r="AE1732" t="b">
            <v>0</v>
          </cell>
          <cell r="AG1732" t="str">
            <v/>
          </cell>
          <cell r="AH1732" t="str">
            <v>AB846</v>
          </cell>
        </row>
        <row r="1733">
          <cell r="B1733" t="str">
            <v>IE134</v>
          </cell>
          <cell r="C1733" t="str">
            <v>Idy</v>
          </cell>
          <cell r="D1733" t="str">
            <v>Ekere</v>
          </cell>
          <cell r="E1733" t="str">
            <v>Kingston</v>
          </cell>
          <cell r="F1733" t="str">
            <v>Kingston</v>
          </cell>
          <cell r="G1733" t="str">
            <v>Male</v>
          </cell>
          <cell r="H1733" t="str">
            <v>N</v>
          </cell>
          <cell r="I1733" t="str">
            <v>Student</v>
          </cell>
          <cell r="J1733">
            <v>0</v>
          </cell>
          <cell r="K1733" t="str">
            <v/>
          </cell>
          <cell r="L1733" t="str">
            <v>N</v>
          </cell>
          <cell r="M1733">
            <v>0</v>
          </cell>
          <cell r="N1733" t="str">
            <v/>
          </cell>
          <cell r="O1733" t="str">
            <v>N</v>
          </cell>
          <cell r="P1733">
            <v>0</v>
          </cell>
          <cell r="Q1733" t="str">
            <v/>
          </cell>
          <cell r="R1733" t="str">
            <v>N</v>
          </cell>
          <cell r="S1733">
            <v>0</v>
          </cell>
          <cell r="T1733" t="str">
            <v/>
          </cell>
          <cell r="U1733" t="str">
            <v>N</v>
          </cell>
          <cell r="V1733">
            <v>0</v>
          </cell>
          <cell r="W1733" t="str">
            <v/>
          </cell>
          <cell r="X1733" t="str">
            <v>N</v>
          </cell>
          <cell r="Y1733">
            <v>0</v>
          </cell>
          <cell r="Z1733">
            <v>0</v>
          </cell>
          <cell r="AA1733">
            <v>0</v>
          </cell>
          <cell r="AB1733">
            <v>115</v>
          </cell>
          <cell r="AC1733">
            <v>1086</v>
          </cell>
          <cell r="AD1733" t="str">
            <v>IE134</v>
          </cell>
          <cell r="AE1733" t="b">
            <v>0</v>
          </cell>
          <cell r="AG1733" t="str">
            <v/>
          </cell>
          <cell r="AH1733" t="str">
            <v>IE134</v>
          </cell>
        </row>
        <row r="1734">
          <cell r="B1734" t="str">
            <v>AD755</v>
          </cell>
          <cell r="C1734" t="str">
            <v>Allison </v>
          </cell>
          <cell r="D1734" t="str">
            <v>Droulers</v>
          </cell>
          <cell r="E1734" t="str">
            <v>LSE</v>
          </cell>
          <cell r="F1734" t="str">
            <v>LSE</v>
          </cell>
          <cell r="G1734" t="str">
            <v>Female</v>
          </cell>
          <cell r="H1734" t="str">
            <v>N</v>
          </cell>
          <cell r="I1734" t="str">
            <v>Student</v>
          </cell>
          <cell r="J1734">
            <v>0</v>
          </cell>
          <cell r="K1734" t="str">
            <v/>
          </cell>
          <cell r="L1734" t="str">
            <v>N</v>
          </cell>
          <cell r="M1734">
            <v>0</v>
          </cell>
          <cell r="N1734" t="str">
            <v/>
          </cell>
          <cell r="O1734" t="str">
            <v>N</v>
          </cell>
          <cell r="P1734">
            <v>0</v>
          </cell>
          <cell r="Q1734" t="str">
            <v/>
          </cell>
          <cell r="R1734" t="str">
            <v>N</v>
          </cell>
          <cell r="S1734">
            <v>0</v>
          </cell>
          <cell r="T1734" t="str">
            <v/>
          </cell>
          <cell r="U1734" t="str">
            <v>N</v>
          </cell>
          <cell r="V1734">
            <v>0</v>
          </cell>
          <cell r="W1734" t="str">
            <v/>
          </cell>
          <cell r="X1734" t="str">
            <v>N</v>
          </cell>
          <cell r="Y1734">
            <v>0</v>
          </cell>
          <cell r="Z1734">
            <v>0</v>
          </cell>
          <cell r="AA1734" t="b">
            <v>0</v>
          </cell>
          <cell r="AB1734" t="str">
            <v/>
          </cell>
          <cell r="AC1734" t="str">
            <v/>
          </cell>
          <cell r="AD1734" t="str">
            <v>AD755</v>
          </cell>
          <cell r="AE1734">
            <v>0</v>
          </cell>
          <cell r="AG1734">
            <v>837</v>
          </cell>
          <cell r="AH1734" t="str">
            <v>AD755</v>
          </cell>
        </row>
        <row r="1735">
          <cell r="B1735" t="str">
            <v>EH698</v>
          </cell>
          <cell r="C1735" t="str">
            <v>Ethan</v>
          </cell>
          <cell r="D1735" t="str">
            <v>Hodges</v>
          </cell>
          <cell r="E1735" t="str">
            <v>SMU</v>
          </cell>
          <cell r="F1735" t="str">
            <v>SMU</v>
          </cell>
          <cell r="G1735" t="str">
            <v>Male</v>
          </cell>
          <cell r="H1735" t="str">
            <v>N</v>
          </cell>
          <cell r="I1735" t="str">
            <v>Student</v>
          </cell>
          <cell r="J1735">
            <v>0</v>
          </cell>
          <cell r="K1735" t="str">
            <v/>
          </cell>
          <cell r="L1735" t="str">
            <v>N</v>
          </cell>
          <cell r="M1735">
            <v>0</v>
          </cell>
          <cell r="N1735" t="str">
            <v/>
          </cell>
          <cell r="O1735" t="str">
            <v>N</v>
          </cell>
          <cell r="P1735">
            <v>0</v>
          </cell>
          <cell r="Q1735" t="str">
            <v/>
          </cell>
          <cell r="R1735" t="str">
            <v>N</v>
          </cell>
          <cell r="S1735">
            <v>0</v>
          </cell>
          <cell r="T1735" t="str">
            <v/>
          </cell>
          <cell r="U1735" t="str">
            <v>N</v>
          </cell>
          <cell r="V1735">
            <v>0</v>
          </cell>
          <cell r="W1735" t="str">
            <v/>
          </cell>
          <cell r="X1735" t="str">
            <v>N</v>
          </cell>
          <cell r="Y1735">
            <v>0</v>
          </cell>
          <cell r="Z1735">
            <v>0</v>
          </cell>
          <cell r="AA1735">
            <v>0</v>
          </cell>
          <cell r="AB1735">
            <v>115</v>
          </cell>
          <cell r="AC1735">
            <v>1087</v>
          </cell>
          <cell r="AD1735" t="str">
            <v>EH698</v>
          </cell>
          <cell r="AE1735" t="b">
            <v>0</v>
          </cell>
          <cell r="AG1735" t="str">
            <v/>
          </cell>
          <cell r="AH1735" t="str">
            <v>EH698</v>
          </cell>
        </row>
        <row r="1736">
          <cell r="B1736" t="str">
            <v>ES668</v>
          </cell>
          <cell r="C1736" t="str">
            <v>Edward</v>
          </cell>
          <cell r="D1736" t="str">
            <v>Smart</v>
          </cell>
          <cell r="E1736" t="str">
            <v>SMU</v>
          </cell>
          <cell r="F1736" t="str">
            <v>SMU</v>
          </cell>
          <cell r="G1736" t="str">
            <v>Male</v>
          </cell>
          <cell r="H1736" t="str">
            <v>N</v>
          </cell>
          <cell r="I1736" t="str">
            <v>Student</v>
          </cell>
          <cell r="J1736">
            <v>0</v>
          </cell>
          <cell r="K1736" t="str">
            <v/>
          </cell>
          <cell r="L1736" t="str">
            <v>N</v>
          </cell>
          <cell r="M1736">
            <v>0</v>
          </cell>
          <cell r="N1736" t="str">
            <v/>
          </cell>
          <cell r="O1736" t="str">
            <v>N</v>
          </cell>
          <cell r="P1736">
            <v>0</v>
          </cell>
          <cell r="Q1736" t="str">
            <v/>
          </cell>
          <cell r="R1736" t="str">
            <v>N</v>
          </cell>
          <cell r="S1736">
            <v>0</v>
          </cell>
          <cell r="T1736" t="str">
            <v/>
          </cell>
          <cell r="U1736" t="str">
            <v>N</v>
          </cell>
          <cell r="V1736">
            <v>0</v>
          </cell>
          <cell r="W1736" t="str">
            <v/>
          </cell>
          <cell r="X1736" t="str">
            <v>N</v>
          </cell>
          <cell r="Y1736">
            <v>0</v>
          </cell>
          <cell r="Z1736">
            <v>0</v>
          </cell>
          <cell r="AA1736">
            <v>0</v>
          </cell>
          <cell r="AB1736">
            <v>115</v>
          </cell>
          <cell r="AC1736">
            <v>1088</v>
          </cell>
          <cell r="AD1736" t="str">
            <v>ES668</v>
          </cell>
          <cell r="AE1736" t="b">
            <v>0</v>
          </cell>
          <cell r="AG1736" t="str">
            <v/>
          </cell>
          <cell r="AH1736" t="str">
            <v>ES668</v>
          </cell>
        </row>
        <row r="1737">
          <cell r="B1737" t="str">
            <v>AN222</v>
          </cell>
          <cell r="C1737" t="str">
            <v>Arthur</v>
          </cell>
          <cell r="D1737" t="str">
            <v>Njamfa</v>
          </cell>
          <cell r="E1737" t="str">
            <v>LSE</v>
          </cell>
          <cell r="F1737" t="str">
            <v>LSE</v>
          </cell>
          <cell r="G1737" t="str">
            <v>Male</v>
          </cell>
          <cell r="H1737" t="str">
            <v>N</v>
          </cell>
          <cell r="I1737" t="str">
            <v>Student</v>
          </cell>
          <cell r="J1737">
            <v>0</v>
          </cell>
          <cell r="K1737" t="str">
            <v/>
          </cell>
          <cell r="L1737" t="str">
            <v>N</v>
          </cell>
          <cell r="M1737">
            <v>0</v>
          </cell>
          <cell r="N1737" t="str">
            <v/>
          </cell>
          <cell r="O1737" t="str">
            <v>N</v>
          </cell>
          <cell r="P1737">
            <v>0</v>
          </cell>
          <cell r="Q1737" t="str">
            <v/>
          </cell>
          <cell r="R1737" t="str">
            <v>N</v>
          </cell>
          <cell r="S1737">
            <v>0</v>
          </cell>
          <cell r="T1737" t="str">
            <v/>
          </cell>
          <cell r="U1737" t="str">
            <v>N</v>
          </cell>
          <cell r="V1737">
            <v>0</v>
          </cell>
          <cell r="W1737" t="str">
            <v/>
          </cell>
          <cell r="X1737" t="str">
            <v>N</v>
          </cell>
          <cell r="Y1737">
            <v>0</v>
          </cell>
          <cell r="Z1737">
            <v>0</v>
          </cell>
          <cell r="AA1737">
            <v>0</v>
          </cell>
          <cell r="AB1737">
            <v>115</v>
          </cell>
          <cell r="AC1737">
            <v>1089</v>
          </cell>
          <cell r="AD1737" t="str">
            <v>AN222</v>
          </cell>
          <cell r="AE1737" t="b">
            <v>0</v>
          </cell>
          <cell r="AG1737" t="str">
            <v/>
          </cell>
          <cell r="AH1737" t="str">
            <v>AN222</v>
          </cell>
        </row>
        <row r="1738">
          <cell r="B1738" t="str">
            <v>NV325</v>
          </cell>
          <cell r="C1738" t="str">
            <v>Nithipan</v>
          </cell>
          <cell r="D1738" t="str">
            <v>Vananathan</v>
          </cell>
          <cell r="E1738" t="str">
            <v>Kingston</v>
          </cell>
          <cell r="F1738" t="str">
            <v>Kingston</v>
          </cell>
          <cell r="G1738" t="str">
            <v>Male</v>
          </cell>
          <cell r="H1738" t="str">
            <v>N</v>
          </cell>
          <cell r="I1738" t="str">
            <v>Student</v>
          </cell>
          <cell r="J1738">
            <v>0</v>
          </cell>
          <cell r="K1738" t="str">
            <v/>
          </cell>
          <cell r="L1738" t="str">
            <v>N</v>
          </cell>
          <cell r="M1738">
            <v>0</v>
          </cell>
          <cell r="N1738" t="str">
            <v/>
          </cell>
          <cell r="O1738" t="str">
            <v>N</v>
          </cell>
          <cell r="P1738">
            <v>0</v>
          </cell>
          <cell r="Q1738" t="str">
            <v/>
          </cell>
          <cell r="R1738" t="str">
            <v>N</v>
          </cell>
          <cell r="S1738">
            <v>0</v>
          </cell>
          <cell r="T1738" t="str">
            <v/>
          </cell>
          <cell r="U1738" t="str">
            <v>N</v>
          </cell>
          <cell r="V1738">
            <v>0</v>
          </cell>
          <cell r="W1738" t="str">
            <v/>
          </cell>
          <cell r="X1738" t="str">
            <v>N</v>
          </cell>
          <cell r="Y1738">
            <v>0</v>
          </cell>
          <cell r="Z1738">
            <v>0</v>
          </cell>
          <cell r="AA1738">
            <v>0</v>
          </cell>
          <cell r="AB1738">
            <v>115</v>
          </cell>
          <cell r="AC1738">
            <v>1090</v>
          </cell>
          <cell r="AD1738" t="str">
            <v>NV325</v>
          </cell>
          <cell r="AE1738" t="b">
            <v>0</v>
          </cell>
          <cell r="AG1738" t="str">
            <v/>
          </cell>
          <cell r="AH1738" t="str">
            <v>NV325</v>
          </cell>
        </row>
        <row r="1739">
          <cell r="B1739" t="str">
            <v>CV159</v>
          </cell>
          <cell r="C1739" t="str">
            <v>Christabel</v>
          </cell>
          <cell r="D1739" t="str">
            <v>Vellacott</v>
          </cell>
          <cell r="E1739" t="str">
            <v>Reading</v>
          </cell>
          <cell r="F1739" t="str">
            <v>Reading</v>
          </cell>
          <cell r="G1739" t="str">
            <v>Female</v>
          </cell>
          <cell r="H1739" t="str">
            <v>N</v>
          </cell>
          <cell r="I1739" t="str">
            <v>Student</v>
          </cell>
          <cell r="J1739">
            <v>0</v>
          </cell>
          <cell r="K1739" t="str">
            <v/>
          </cell>
          <cell r="L1739" t="str">
            <v>N</v>
          </cell>
          <cell r="M1739">
            <v>0</v>
          </cell>
          <cell r="N1739" t="str">
            <v/>
          </cell>
          <cell r="O1739" t="str">
            <v>N</v>
          </cell>
          <cell r="P1739">
            <v>0</v>
          </cell>
          <cell r="Q1739" t="str">
            <v/>
          </cell>
          <cell r="R1739" t="str">
            <v>N</v>
          </cell>
          <cell r="S1739">
            <v>0</v>
          </cell>
          <cell r="T1739" t="str">
            <v/>
          </cell>
          <cell r="U1739" t="str">
            <v>N</v>
          </cell>
          <cell r="V1739">
            <v>0</v>
          </cell>
          <cell r="W1739" t="str">
            <v/>
          </cell>
          <cell r="X1739" t="str">
            <v>N</v>
          </cell>
          <cell r="Y1739">
            <v>0</v>
          </cell>
          <cell r="Z1739">
            <v>0</v>
          </cell>
          <cell r="AA1739" t="b">
            <v>0</v>
          </cell>
          <cell r="AB1739" t="str">
            <v/>
          </cell>
          <cell r="AC1739" t="str">
            <v/>
          </cell>
          <cell r="AD1739" t="str">
            <v>CV159</v>
          </cell>
          <cell r="AE1739">
            <v>0</v>
          </cell>
          <cell r="AG1739">
            <v>838</v>
          </cell>
          <cell r="AH1739" t="str">
            <v>CV159</v>
          </cell>
        </row>
        <row r="1740">
          <cell r="B1740" t="str">
            <v>ee174</v>
          </cell>
          <cell r="C1740" t="str">
            <v>effiom</v>
          </cell>
          <cell r="D1740" t="str">
            <v>edet</v>
          </cell>
          <cell r="E1740" t="str">
            <v>Kingston</v>
          </cell>
          <cell r="F1740" t="str">
            <v>Kingston</v>
          </cell>
          <cell r="G1740" t="str">
            <v>Male</v>
          </cell>
          <cell r="H1740" t="str">
            <v>N</v>
          </cell>
          <cell r="I1740" t="str">
            <v>Student</v>
          </cell>
          <cell r="J1740">
            <v>0</v>
          </cell>
          <cell r="K1740" t="str">
            <v/>
          </cell>
          <cell r="L1740" t="str">
            <v>N</v>
          </cell>
          <cell r="M1740">
            <v>0</v>
          </cell>
          <cell r="N1740" t="str">
            <v/>
          </cell>
          <cell r="O1740" t="str">
            <v>N</v>
          </cell>
          <cell r="P1740">
            <v>0</v>
          </cell>
          <cell r="Q1740" t="str">
            <v/>
          </cell>
          <cell r="R1740" t="str">
            <v>N</v>
          </cell>
          <cell r="S1740">
            <v>0</v>
          </cell>
          <cell r="T1740" t="str">
            <v/>
          </cell>
          <cell r="U1740" t="str">
            <v>N</v>
          </cell>
          <cell r="V1740">
            <v>0</v>
          </cell>
          <cell r="W1740" t="str">
            <v/>
          </cell>
          <cell r="X1740" t="str">
            <v>N</v>
          </cell>
          <cell r="Y1740">
            <v>0</v>
          </cell>
          <cell r="Z1740">
            <v>0</v>
          </cell>
          <cell r="AA1740">
            <v>0</v>
          </cell>
          <cell r="AB1740">
            <v>115</v>
          </cell>
          <cell r="AC1740">
            <v>1091</v>
          </cell>
          <cell r="AD1740" t="str">
            <v>ee174</v>
          </cell>
          <cell r="AE1740" t="b">
            <v>0</v>
          </cell>
          <cell r="AG1740" t="str">
            <v/>
          </cell>
          <cell r="AH1740" t="str">
            <v>ee174</v>
          </cell>
        </row>
        <row r="1741">
          <cell r="B1741" t="str">
            <v>JE924</v>
          </cell>
          <cell r="C1741" t="str">
            <v>Joshua </v>
          </cell>
          <cell r="D1741" t="str">
            <v>Egundebi </v>
          </cell>
          <cell r="E1741">
            <v>0</v>
          </cell>
          <cell r="F1741" t="str">
            <v>Guest</v>
          </cell>
          <cell r="G1741" t="str">
            <v>Male</v>
          </cell>
          <cell r="H1741" t="str">
            <v>N</v>
          </cell>
          <cell r="I1741" t="str">
            <v>Guest</v>
          </cell>
          <cell r="J1741">
            <v>0</v>
          </cell>
          <cell r="K1741" t="str">
            <v/>
          </cell>
          <cell r="L1741" t="str">
            <v>N</v>
          </cell>
          <cell r="M1741">
            <v>0</v>
          </cell>
          <cell r="N1741" t="str">
            <v/>
          </cell>
          <cell r="O1741" t="str">
            <v>N</v>
          </cell>
          <cell r="P1741">
            <v>0</v>
          </cell>
          <cell r="Q1741" t="str">
            <v/>
          </cell>
          <cell r="R1741" t="str">
            <v>N</v>
          </cell>
          <cell r="S1741">
            <v>0</v>
          </cell>
          <cell r="T1741" t="str">
            <v/>
          </cell>
          <cell r="U1741" t="str">
            <v>N</v>
          </cell>
          <cell r="V1741">
            <v>0</v>
          </cell>
          <cell r="W1741" t="str">
            <v/>
          </cell>
          <cell r="X1741" t="str">
            <v>N</v>
          </cell>
          <cell r="Y1741">
            <v>0</v>
          </cell>
          <cell r="Z1741">
            <v>0</v>
          </cell>
          <cell r="AA1741">
            <v>0</v>
          </cell>
          <cell r="AB1741">
            <v>115</v>
          </cell>
          <cell r="AC1741">
            <v>1092</v>
          </cell>
          <cell r="AD1741" t="str">
            <v>JE924</v>
          </cell>
          <cell r="AE1741" t="b">
            <v>0</v>
          </cell>
          <cell r="AG1741" t="str">
            <v/>
          </cell>
          <cell r="AH1741" t="str">
            <v>JE924</v>
          </cell>
        </row>
        <row r="1742">
          <cell r="B1742" t="str">
            <v>ZS434</v>
          </cell>
          <cell r="C1742" t="str">
            <v>Ziyaad</v>
          </cell>
          <cell r="D1742" t="str">
            <v>Sadiq</v>
          </cell>
          <cell r="E1742" t="str">
            <v>LSE</v>
          </cell>
          <cell r="F1742" t="str">
            <v>LSE</v>
          </cell>
          <cell r="G1742" t="str">
            <v>Male</v>
          </cell>
          <cell r="H1742" t="str">
            <v>N</v>
          </cell>
          <cell r="I1742" t="str">
            <v>Student</v>
          </cell>
          <cell r="J1742">
            <v>0</v>
          </cell>
          <cell r="K1742" t="str">
            <v/>
          </cell>
          <cell r="L1742" t="str">
            <v>N</v>
          </cell>
          <cell r="M1742">
            <v>0</v>
          </cell>
          <cell r="N1742" t="str">
            <v/>
          </cell>
          <cell r="O1742" t="str">
            <v>N</v>
          </cell>
          <cell r="P1742">
            <v>0</v>
          </cell>
          <cell r="Q1742" t="str">
            <v/>
          </cell>
          <cell r="R1742" t="str">
            <v>N</v>
          </cell>
          <cell r="S1742">
            <v>0</v>
          </cell>
          <cell r="T1742" t="str">
            <v/>
          </cell>
          <cell r="U1742" t="str">
            <v>N</v>
          </cell>
          <cell r="V1742">
            <v>0</v>
          </cell>
          <cell r="W1742" t="str">
            <v/>
          </cell>
          <cell r="X1742" t="str">
            <v>N</v>
          </cell>
          <cell r="Y1742">
            <v>0</v>
          </cell>
          <cell r="Z1742">
            <v>0</v>
          </cell>
          <cell r="AA1742">
            <v>0</v>
          </cell>
          <cell r="AB1742">
            <v>115</v>
          </cell>
          <cell r="AC1742">
            <v>1093</v>
          </cell>
          <cell r="AD1742" t="str">
            <v>ZS434</v>
          </cell>
          <cell r="AE1742" t="b">
            <v>0</v>
          </cell>
          <cell r="AG1742" t="str">
            <v/>
          </cell>
          <cell r="AH1742" t="str">
            <v>ZS434</v>
          </cell>
        </row>
        <row r="1743">
          <cell r="B1743" t="str">
            <v>CJ162</v>
          </cell>
          <cell r="C1743" t="str">
            <v>Coralie</v>
          </cell>
          <cell r="D1743" t="str">
            <v>Jobert</v>
          </cell>
          <cell r="E1743" t="str">
            <v>Essex</v>
          </cell>
          <cell r="F1743" t="str">
            <v>Essex</v>
          </cell>
          <cell r="G1743" t="str">
            <v>Female</v>
          </cell>
          <cell r="H1743" t="str">
            <v>N</v>
          </cell>
          <cell r="I1743" t="str">
            <v>Student</v>
          </cell>
          <cell r="J1743">
            <v>0</v>
          </cell>
          <cell r="K1743" t="str">
            <v/>
          </cell>
          <cell r="L1743" t="str">
            <v>N</v>
          </cell>
          <cell r="M1743">
            <v>0</v>
          </cell>
          <cell r="N1743" t="str">
            <v/>
          </cell>
          <cell r="O1743" t="str">
            <v>N</v>
          </cell>
          <cell r="P1743">
            <v>0</v>
          </cell>
          <cell r="Q1743" t="str">
            <v/>
          </cell>
          <cell r="R1743" t="str">
            <v>N</v>
          </cell>
          <cell r="S1743">
            <v>0</v>
          </cell>
          <cell r="T1743" t="str">
            <v/>
          </cell>
          <cell r="U1743" t="str">
            <v>N</v>
          </cell>
          <cell r="V1743">
            <v>0</v>
          </cell>
          <cell r="W1743" t="str">
            <v/>
          </cell>
          <cell r="X1743" t="str">
            <v>N</v>
          </cell>
          <cell r="Y1743">
            <v>0</v>
          </cell>
          <cell r="Z1743">
            <v>0</v>
          </cell>
          <cell r="AA1743" t="b">
            <v>0</v>
          </cell>
          <cell r="AB1743" t="str">
            <v/>
          </cell>
          <cell r="AC1743" t="str">
            <v/>
          </cell>
          <cell r="AD1743" t="str">
            <v>CJ162</v>
          </cell>
          <cell r="AE1743">
            <v>0</v>
          </cell>
          <cell r="AG1743">
            <v>839</v>
          </cell>
          <cell r="AH1743" t="str">
            <v>CJ162</v>
          </cell>
        </row>
        <row r="1744">
          <cell r="B1744" t="str">
            <v>EP585</v>
          </cell>
          <cell r="C1744" t="str">
            <v>Emma</v>
          </cell>
          <cell r="D1744" t="str">
            <v>Perks</v>
          </cell>
          <cell r="E1744" t="str">
            <v>SMU</v>
          </cell>
          <cell r="F1744" t="str">
            <v>SMU</v>
          </cell>
          <cell r="G1744" t="str">
            <v>Female</v>
          </cell>
          <cell r="H1744" t="str">
            <v>N</v>
          </cell>
          <cell r="I1744" t="str">
            <v>Student</v>
          </cell>
          <cell r="J1744">
            <v>0</v>
          </cell>
          <cell r="K1744" t="str">
            <v/>
          </cell>
          <cell r="L1744" t="str">
            <v>N</v>
          </cell>
          <cell r="M1744">
            <v>0</v>
          </cell>
          <cell r="N1744" t="str">
            <v/>
          </cell>
          <cell r="O1744" t="str">
            <v>N</v>
          </cell>
          <cell r="P1744">
            <v>0</v>
          </cell>
          <cell r="Q1744" t="str">
            <v/>
          </cell>
          <cell r="R1744" t="str">
            <v>N</v>
          </cell>
          <cell r="S1744">
            <v>0</v>
          </cell>
          <cell r="T1744" t="str">
            <v/>
          </cell>
          <cell r="U1744" t="str">
            <v>N</v>
          </cell>
          <cell r="V1744">
            <v>0</v>
          </cell>
          <cell r="W1744" t="str">
            <v/>
          </cell>
          <cell r="X1744" t="str">
            <v>N</v>
          </cell>
          <cell r="Y1744">
            <v>0</v>
          </cell>
          <cell r="Z1744">
            <v>0</v>
          </cell>
          <cell r="AA1744" t="b">
            <v>0</v>
          </cell>
          <cell r="AB1744" t="str">
            <v/>
          </cell>
          <cell r="AC1744" t="str">
            <v/>
          </cell>
          <cell r="AD1744" t="str">
            <v>EP585</v>
          </cell>
          <cell r="AE1744">
            <v>0</v>
          </cell>
          <cell r="AG1744">
            <v>840</v>
          </cell>
          <cell r="AH1744" t="str">
            <v>EP585</v>
          </cell>
        </row>
        <row r="1745">
          <cell r="B1745" t="str">
            <v>TN311</v>
          </cell>
          <cell r="C1745" t="str">
            <v>Talitha</v>
          </cell>
          <cell r="D1745" t="str">
            <v>Ndisang </v>
          </cell>
          <cell r="E1745" t="str">
            <v>Essex</v>
          </cell>
          <cell r="F1745" t="str">
            <v>Essex</v>
          </cell>
          <cell r="G1745" t="str">
            <v>Female</v>
          </cell>
          <cell r="H1745" t="str">
            <v>N</v>
          </cell>
          <cell r="I1745" t="str">
            <v>Student</v>
          </cell>
          <cell r="J1745">
            <v>0</v>
          </cell>
          <cell r="K1745" t="str">
            <v/>
          </cell>
          <cell r="L1745" t="str">
            <v>N</v>
          </cell>
          <cell r="M1745">
            <v>0</v>
          </cell>
          <cell r="N1745" t="str">
            <v/>
          </cell>
          <cell r="O1745" t="str">
            <v>N</v>
          </cell>
          <cell r="P1745">
            <v>0</v>
          </cell>
          <cell r="Q1745" t="str">
            <v/>
          </cell>
          <cell r="R1745" t="str">
            <v>N</v>
          </cell>
          <cell r="S1745">
            <v>0</v>
          </cell>
          <cell r="T1745" t="str">
            <v/>
          </cell>
          <cell r="U1745" t="str">
            <v>N</v>
          </cell>
          <cell r="V1745">
            <v>0</v>
          </cell>
          <cell r="W1745" t="str">
            <v/>
          </cell>
          <cell r="X1745" t="str">
            <v>N</v>
          </cell>
          <cell r="Y1745">
            <v>0</v>
          </cell>
          <cell r="Z1745">
            <v>0</v>
          </cell>
          <cell r="AA1745" t="b">
            <v>0</v>
          </cell>
          <cell r="AB1745" t="str">
            <v/>
          </cell>
          <cell r="AC1745" t="str">
            <v/>
          </cell>
          <cell r="AD1745" t="str">
            <v>TN311</v>
          </cell>
          <cell r="AE1745">
            <v>0</v>
          </cell>
          <cell r="AG1745">
            <v>841</v>
          </cell>
          <cell r="AH1745" t="str">
            <v>TN311</v>
          </cell>
        </row>
        <row r="1746">
          <cell r="B1746" t="str">
            <v>AW701</v>
          </cell>
          <cell r="C1746" t="str">
            <v>Astrid</v>
          </cell>
          <cell r="D1746" t="str">
            <v>Wihman</v>
          </cell>
          <cell r="E1746" t="str">
            <v>UCL</v>
          </cell>
          <cell r="F1746" t="str">
            <v>UCL</v>
          </cell>
          <cell r="G1746" t="str">
            <v>Female</v>
          </cell>
          <cell r="H1746" t="str">
            <v>N</v>
          </cell>
          <cell r="I1746" t="str">
            <v>Student</v>
          </cell>
          <cell r="J1746">
            <v>0</v>
          </cell>
          <cell r="K1746" t="str">
            <v/>
          </cell>
          <cell r="L1746" t="str">
            <v>N</v>
          </cell>
          <cell r="M1746">
            <v>0</v>
          </cell>
          <cell r="N1746" t="str">
            <v/>
          </cell>
          <cell r="O1746" t="str">
            <v>N</v>
          </cell>
          <cell r="P1746">
            <v>0</v>
          </cell>
          <cell r="Q1746" t="str">
            <v/>
          </cell>
          <cell r="R1746" t="str">
            <v>N</v>
          </cell>
          <cell r="S1746">
            <v>0</v>
          </cell>
          <cell r="T1746" t="str">
            <v/>
          </cell>
          <cell r="U1746" t="str">
            <v>N</v>
          </cell>
          <cell r="V1746">
            <v>0</v>
          </cell>
          <cell r="W1746" t="str">
            <v/>
          </cell>
          <cell r="X1746" t="str">
            <v>N</v>
          </cell>
          <cell r="Y1746">
            <v>0</v>
          </cell>
          <cell r="Z1746">
            <v>0</v>
          </cell>
          <cell r="AA1746" t="b">
            <v>0</v>
          </cell>
          <cell r="AB1746" t="str">
            <v/>
          </cell>
          <cell r="AC1746" t="str">
            <v/>
          </cell>
          <cell r="AD1746" t="str">
            <v>AW701</v>
          </cell>
          <cell r="AE1746">
            <v>0</v>
          </cell>
          <cell r="AG1746">
            <v>842</v>
          </cell>
          <cell r="AH1746" t="str">
            <v>AW701</v>
          </cell>
        </row>
        <row r="1747">
          <cell r="B1747" t="str">
            <v>DD566</v>
          </cell>
          <cell r="C1747" t="str">
            <v>Dominika</v>
          </cell>
          <cell r="D1747" t="str">
            <v>Dabrzalska</v>
          </cell>
          <cell r="E1747">
            <v>0</v>
          </cell>
          <cell r="F1747" t="str">
            <v>Guest</v>
          </cell>
          <cell r="G1747" t="str">
            <v>Female</v>
          </cell>
          <cell r="H1747" t="str">
            <v>N</v>
          </cell>
          <cell r="I1747" t="str">
            <v>Guest</v>
          </cell>
          <cell r="J1747">
            <v>0</v>
          </cell>
          <cell r="K1747" t="str">
            <v/>
          </cell>
          <cell r="L1747" t="str">
            <v>N</v>
          </cell>
          <cell r="M1747">
            <v>0</v>
          </cell>
          <cell r="N1747" t="str">
            <v/>
          </cell>
          <cell r="O1747" t="str">
            <v>N</v>
          </cell>
          <cell r="P1747">
            <v>0</v>
          </cell>
          <cell r="Q1747" t="str">
            <v/>
          </cell>
          <cell r="R1747" t="str">
            <v>N</v>
          </cell>
          <cell r="S1747">
            <v>0</v>
          </cell>
          <cell r="T1747" t="str">
            <v/>
          </cell>
          <cell r="U1747" t="str">
            <v>N</v>
          </cell>
          <cell r="V1747">
            <v>0</v>
          </cell>
          <cell r="W1747" t="str">
            <v/>
          </cell>
          <cell r="X1747" t="str">
            <v>N</v>
          </cell>
          <cell r="Y1747">
            <v>0</v>
          </cell>
          <cell r="Z1747">
            <v>0</v>
          </cell>
          <cell r="AA1747" t="b">
            <v>0</v>
          </cell>
          <cell r="AB1747" t="str">
            <v/>
          </cell>
          <cell r="AC1747" t="str">
            <v/>
          </cell>
          <cell r="AD1747" t="str">
            <v>DD566</v>
          </cell>
          <cell r="AE1747">
            <v>0</v>
          </cell>
          <cell r="AG1747">
            <v>843</v>
          </cell>
          <cell r="AH1747" t="str">
            <v>DD566</v>
          </cell>
        </row>
        <row r="1748">
          <cell r="B1748" t="str">
            <v>OH155</v>
          </cell>
          <cell r="C1748" t="str">
            <v>Oliver</v>
          </cell>
          <cell r="D1748" t="str">
            <v>Hill</v>
          </cell>
          <cell r="E1748" t="str">
            <v>UCL</v>
          </cell>
          <cell r="F1748" t="str">
            <v>UCL</v>
          </cell>
          <cell r="G1748" t="str">
            <v>Male</v>
          </cell>
          <cell r="H1748" t="str">
            <v>N</v>
          </cell>
          <cell r="I1748" t="str">
            <v>Student</v>
          </cell>
          <cell r="J1748">
            <v>0</v>
          </cell>
          <cell r="K1748" t="str">
            <v/>
          </cell>
          <cell r="L1748" t="str">
            <v>N</v>
          </cell>
          <cell r="M1748">
            <v>0</v>
          </cell>
          <cell r="N1748" t="str">
            <v/>
          </cell>
          <cell r="O1748" t="str">
            <v>N</v>
          </cell>
          <cell r="P1748">
            <v>0</v>
          </cell>
          <cell r="Q1748" t="str">
            <v/>
          </cell>
          <cell r="R1748" t="str">
            <v>N</v>
          </cell>
          <cell r="S1748">
            <v>0</v>
          </cell>
          <cell r="T1748" t="str">
            <v/>
          </cell>
          <cell r="U1748" t="str">
            <v>N</v>
          </cell>
          <cell r="V1748">
            <v>0</v>
          </cell>
          <cell r="W1748" t="str">
            <v/>
          </cell>
          <cell r="X1748" t="str">
            <v>N</v>
          </cell>
          <cell r="Y1748">
            <v>0</v>
          </cell>
          <cell r="Z1748">
            <v>0</v>
          </cell>
          <cell r="AA1748">
            <v>0</v>
          </cell>
          <cell r="AB1748">
            <v>115</v>
          </cell>
          <cell r="AC1748">
            <v>1094</v>
          </cell>
          <cell r="AD1748" t="str">
            <v>OH155</v>
          </cell>
          <cell r="AE1748" t="b">
            <v>0</v>
          </cell>
          <cell r="AG1748" t="str">
            <v/>
          </cell>
          <cell r="AH1748" t="str">
            <v>OH155</v>
          </cell>
        </row>
        <row r="1749">
          <cell r="B1749" t="str">
            <v>PI288</v>
          </cell>
          <cell r="C1749" t="str">
            <v>Peta </v>
          </cell>
          <cell r="D1749" t="str">
            <v>Isherwood </v>
          </cell>
          <cell r="E1749" t="str">
            <v>RVC</v>
          </cell>
          <cell r="F1749" t="str">
            <v>RVC</v>
          </cell>
          <cell r="G1749" t="str">
            <v>Female</v>
          </cell>
          <cell r="H1749" t="str">
            <v>Y</v>
          </cell>
          <cell r="I1749" t="str">
            <v>Student</v>
          </cell>
          <cell r="J1749">
            <v>0</v>
          </cell>
          <cell r="K1749" t="str">
            <v/>
          </cell>
          <cell r="L1749" t="str">
            <v>N</v>
          </cell>
          <cell r="M1749">
            <v>0</v>
          </cell>
          <cell r="N1749" t="str">
            <v/>
          </cell>
          <cell r="O1749" t="str">
            <v>N</v>
          </cell>
          <cell r="P1749">
            <v>0</v>
          </cell>
          <cell r="Q1749" t="str">
            <v/>
          </cell>
          <cell r="R1749" t="str">
            <v>N</v>
          </cell>
          <cell r="S1749">
            <v>0</v>
          </cell>
          <cell r="T1749" t="str">
            <v/>
          </cell>
          <cell r="U1749" t="str">
            <v>N</v>
          </cell>
          <cell r="V1749">
            <v>0</v>
          </cell>
          <cell r="W1749" t="str">
            <v/>
          </cell>
          <cell r="X1749" t="str">
            <v>N</v>
          </cell>
          <cell r="Y1749">
            <v>0</v>
          </cell>
          <cell r="Z1749">
            <v>0</v>
          </cell>
          <cell r="AA1749" t="b">
            <v>0</v>
          </cell>
          <cell r="AB1749" t="str">
            <v/>
          </cell>
          <cell r="AC1749" t="str">
            <v/>
          </cell>
          <cell r="AD1749" t="str">
            <v>PI288</v>
          </cell>
          <cell r="AE1749">
            <v>0</v>
          </cell>
          <cell r="AG1749">
            <v>844</v>
          </cell>
          <cell r="AH1749" t="str">
            <v>PI288</v>
          </cell>
        </row>
        <row r="1750">
          <cell r="B1750" t="str">
            <v>EW860</v>
          </cell>
          <cell r="C1750" t="str">
            <v>Elliott</v>
          </cell>
          <cell r="D1750" t="str">
            <v>Warrington</v>
          </cell>
          <cell r="E1750" t="str">
            <v>RHUL</v>
          </cell>
          <cell r="F1750" t="str">
            <v>RHUL</v>
          </cell>
          <cell r="G1750" t="str">
            <v>Male</v>
          </cell>
          <cell r="H1750" t="str">
            <v>N</v>
          </cell>
          <cell r="I1750" t="str">
            <v>Student</v>
          </cell>
          <cell r="J1750">
            <v>0</v>
          </cell>
          <cell r="K1750" t="str">
            <v/>
          </cell>
          <cell r="L1750" t="str">
            <v>N</v>
          </cell>
          <cell r="M1750">
            <v>0</v>
          </cell>
          <cell r="N1750" t="str">
            <v/>
          </cell>
          <cell r="O1750" t="str">
            <v>N</v>
          </cell>
          <cell r="P1750">
            <v>0</v>
          </cell>
          <cell r="Q1750" t="str">
            <v/>
          </cell>
          <cell r="R1750" t="str">
            <v>N</v>
          </cell>
          <cell r="S1750">
            <v>0</v>
          </cell>
          <cell r="T1750" t="str">
            <v/>
          </cell>
          <cell r="U1750" t="str">
            <v>N</v>
          </cell>
          <cell r="V1750">
            <v>0</v>
          </cell>
          <cell r="W1750" t="str">
            <v/>
          </cell>
          <cell r="X1750" t="str">
            <v>N</v>
          </cell>
          <cell r="Y1750">
            <v>0</v>
          </cell>
          <cell r="Z1750">
            <v>0</v>
          </cell>
          <cell r="AA1750">
            <v>0</v>
          </cell>
          <cell r="AB1750">
            <v>115</v>
          </cell>
          <cell r="AC1750">
            <v>1095</v>
          </cell>
          <cell r="AD1750" t="str">
            <v>EW860</v>
          </cell>
          <cell r="AE1750" t="b">
            <v>0</v>
          </cell>
          <cell r="AG1750" t="str">
            <v/>
          </cell>
          <cell r="AH1750" t="str">
            <v>EW860</v>
          </cell>
        </row>
        <row r="1751">
          <cell r="B1751" t="str">
            <v>GC712</v>
          </cell>
          <cell r="C1751" t="str">
            <v>George</v>
          </cell>
          <cell r="D1751" t="str">
            <v>Collier-smith</v>
          </cell>
          <cell r="E1751" t="str">
            <v>RVC</v>
          </cell>
          <cell r="F1751" t="str">
            <v>RVC</v>
          </cell>
          <cell r="G1751" t="str">
            <v>Male</v>
          </cell>
          <cell r="H1751" t="str">
            <v>Y</v>
          </cell>
          <cell r="I1751" t="str">
            <v>Student</v>
          </cell>
          <cell r="J1751">
            <v>0</v>
          </cell>
          <cell r="K1751" t="str">
            <v/>
          </cell>
          <cell r="L1751" t="str">
            <v>N</v>
          </cell>
          <cell r="M1751">
            <v>0</v>
          </cell>
          <cell r="N1751" t="str">
            <v/>
          </cell>
          <cell r="O1751" t="str">
            <v>N</v>
          </cell>
          <cell r="P1751">
            <v>0</v>
          </cell>
          <cell r="Q1751" t="str">
            <v/>
          </cell>
          <cell r="R1751" t="str">
            <v>N</v>
          </cell>
          <cell r="S1751">
            <v>0</v>
          </cell>
          <cell r="T1751" t="str">
            <v/>
          </cell>
          <cell r="U1751" t="str">
            <v>N</v>
          </cell>
          <cell r="V1751">
            <v>0</v>
          </cell>
          <cell r="W1751" t="str">
            <v/>
          </cell>
          <cell r="X1751" t="str">
            <v>N</v>
          </cell>
          <cell r="Y1751">
            <v>0</v>
          </cell>
          <cell r="Z1751">
            <v>0</v>
          </cell>
          <cell r="AA1751">
            <v>0</v>
          </cell>
          <cell r="AB1751">
            <v>115</v>
          </cell>
          <cell r="AC1751">
            <v>1096</v>
          </cell>
          <cell r="AD1751" t="str">
            <v>GC712</v>
          </cell>
          <cell r="AE1751" t="b">
            <v>0</v>
          </cell>
          <cell r="AG1751" t="str">
            <v/>
          </cell>
          <cell r="AH1751" t="str">
            <v>GC712</v>
          </cell>
        </row>
        <row r="1752">
          <cell r="B1752" t="str">
            <v>rm183</v>
          </cell>
          <cell r="C1752" t="str">
            <v>ria</v>
          </cell>
          <cell r="D1752" t="str">
            <v>marwaha</v>
          </cell>
          <cell r="E1752" t="str">
            <v>KCL</v>
          </cell>
          <cell r="F1752" t="str">
            <v>King's</v>
          </cell>
          <cell r="G1752" t="str">
            <v>Female</v>
          </cell>
          <cell r="H1752" t="str">
            <v>N</v>
          </cell>
          <cell r="I1752" t="str">
            <v>Student</v>
          </cell>
          <cell r="J1752">
            <v>0</v>
          </cell>
          <cell r="K1752" t="str">
            <v/>
          </cell>
          <cell r="L1752" t="str">
            <v>N</v>
          </cell>
          <cell r="M1752">
            <v>0</v>
          </cell>
          <cell r="N1752" t="str">
            <v/>
          </cell>
          <cell r="O1752" t="str">
            <v>N</v>
          </cell>
          <cell r="P1752">
            <v>0</v>
          </cell>
          <cell r="Q1752" t="str">
            <v/>
          </cell>
          <cell r="R1752" t="str">
            <v>N</v>
          </cell>
          <cell r="S1752">
            <v>0</v>
          </cell>
          <cell r="T1752" t="str">
            <v/>
          </cell>
          <cell r="U1752" t="str">
            <v>N</v>
          </cell>
          <cell r="V1752">
            <v>0</v>
          </cell>
          <cell r="W1752" t="str">
            <v/>
          </cell>
          <cell r="X1752" t="str">
            <v>N</v>
          </cell>
          <cell r="Y1752">
            <v>0</v>
          </cell>
          <cell r="Z1752">
            <v>0</v>
          </cell>
          <cell r="AA1752" t="b">
            <v>0</v>
          </cell>
          <cell r="AB1752" t="str">
            <v/>
          </cell>
          <cell r="AC1752" t="str">
            <v/>
          </cell>
          <cell r="AD1752" t="str">
            <v>rm183</v>
          </cell>
          <cell r="AE1752">
            <v>0</v>
          </cell>
          <cell r="AG1752">
            <v>845</v>
          </cell>
          <cell r="AH1752" t="str">
            <v>rm183</v>
          </cell>
        </row>
        <row r="1753">
          <cell r="B1753" t="str">
            <v>BO456</v>
          </cell>
          <cell r="C1753" t="str">
            <v>Brendan</v>
          </cell>
          <cell r="D1753" t="str">
            <v>O'Shea</v>
          </cell>
          <cell r="E1753" t="str">
            <v>KCL</v>
          </cell>
          <cell r="F1753" t="str">
            <v>King's</v>
          </cell>
          <cell r="G1753" t="str">
            <v>Male</v>
          </cell>
          <cell r="H1753" t="str">
            <v>N</v>
          </cell>
          <cell r="I1753" t="str">
            <v>Student</v>
          </cell>
          <cell r="J1753">
            <v>0</v>
          </cell>
          <cell r="K1753" t="str">
            <v/>
          </cell>
          <cell r="L1753" t="str">
            <v>N</v>
          </cell>
          <cell r="M1753">
            <v>0</v>
          </cell>
          <cell r="N1753" t="str">
            <v/>
          </cell>
          <cell r="O1753" t="str">
            <v>N</v>
          </cell>
          <cell r="P1753">
            <v>0</v>
          </cell>
          <cell r="Q1753" t="str">
            <v/>
          </cell>
          <cell r="R1753" t="str">
            <v>N</v>
          </cell>
          <cell r="S1753">
            <v>0</v>
          </cell>
          <cell r="T1753" t="str">
            <v/>
          </cell>
          <cell r="U1753" t="str">
            <v>N</v>
          </cell>
          <cell r="V1753">
            <v>0</v>
          </cell>
          <cell r="W1753" t="str">
            <v/>
          </cell>
          <cell r="X1753" t="str">
            <v>N</v>
          </cell>
          <cell r="Y1753">
            <v>0</v>
          </cell>
          <cell r="Z1753">
            <v>0</v>
          </cell>
          <cell r="AA1753">
            <v>0</v>
          </cell>
          <cell r="AB1753">
            <v>115</v>
          </cell>
          <cell r="AC1753">
            <v>1097</v>
          </cell>
          <cell r="AD1753" t="str">
            <v>BO456</v>
          </cell>
          <cell r="AE1753" t="b">
            <v>0</v>
          </cell>
          <cell r="AG1753" t="str">
            <v/>
          </cell>
          <cell r="AH1753" t="str">
            <v>BO456</v>
          </cell>
        </row>
        <row r="1754">
          <cell r="B1754" t="str">
            <v>BW291</v>
          </cell>
          <cell r="C1754" t="str">
            <v>Ben</v>
          </cell>
          <cell r="D1754" t="str">
            <v>Whitehead</v>
          </cell>
          <cell r="E1754" t="str">
            <v>UCL</v>
          </cell>
          <cell r="F1754" t="str">
            <v>UCL</v>
          </cell>
          <cell r="G1754" t="str">
            <v>Male</v>
          </cell>
          <cell r="H1754" t="str">
            <v>N</v>
          </cell>
          <cell r="I1754" t="str">
            <v>Student</v>
          </cell>
          <cell r="J1754">
            <v>0</v>
          </cell>
          <cell r="K1754" t="str">
            <v/>
          </cell>
          <cell r="L1754" t="str">
            <v>N</v>
          </cell>
          <cell r="M1754">
            <v>0</v>
          </cell>
          <cell r="N1754" t="str">
            <v/>
          </cell>
          <cell r="O1754" t="str">
            <v>N</v>
          </cell>
          <cell r="P1754">
            <v>0</v>
          </cell>
          <cell r="Q1754" t="str">
            <v/>
          </cell>
          <cell r="R1754" t="str">
            <v>N</v>
          </cell>
          <cell r="S1754">
            <v>0</v>
          </cell>
          <cell r="T1754" t="str">
            <v/>
          </cell>
          <cell r="U1754" t="str">
            <v>N</v>
          </cell>
          <cell r="V1754">
            <v>0</v>
          </cell>
          <cell r="W1754" t="str">
            <v/>
          </cell>
          <cell r="X1754" t="str">
            <v>N</v>
          </cell>
          <cell r="Y1754">
            <v>0</v>
          </cell>
          <cell r="Z1754">
            <v>0</v>
          </cell>
          <cell r="AA1754">
            <v>0</v>
          </cell>
          <cell r="AB1754">
            <v>115</v>
          </cell>
          <cell r="AC1754">
            <v>1098</v>
          </cell>
          <cell r="AD1754" t="str">
            <v>BW291</v>
          </cell>
          <cell r="AE1754" t="b">
            <v>0</v>
          </cell>
          <cell r="AG1754" t="str">
            <v/>
          </cell>
          <cell r="AH1754" t="str">
            <v>BW291</v>
          </cell>
        </row>
        <row r="1755">
          <cell r="B1755" t="str">
            <v>PD726</v>
          </cell>
          <cell r="C1755" t="str">
            <v>Paris</v>
          </cell>
          <cell r="D1755" t="str">
            <v>Diur-Kota</v>
          </cell>
          <cell r="E1755" t="str">
            <v>Kingston</v>
          </cell>
          <cell r="F1755" t="str">
            <v>Kingston</v>
          </cell>
          <cell r="G1755" t="str">
            <v>Please Select</v>
          </cell>
          <cell r="H1755" t="str">
            <v>N</v>
          </cell>
          <cell r="I1755" t="str">
            <v>Student</v>
          </cell>
          <cell r="J1755">
            <v>0</v>
          </cell>
          <cell r="K1755" t="str">
            <v/>
          </cell>
          <cell r="L1755" t="str">
            <v>N</v>
          </cell>
          <cell r="M1755">
            <v>0</v>
          </cell>
          <cell r="N1755" t="str">
            <v/>
          </cell>
          <cell r="O1755" t="str">
            <v>N</v>
          </cell>
          <cell r="P1755">
            <v>0</v>
          </cell>
          <cell r="Q1755" t="str">
            <v/>
          </cell>
          <cell r="R1755" t="str">
            <v>N</v>
          </cell>
          <cell r="S1755">
            <v>0</v>
          </cell>
          <cell r="T1755" t="str">
            <v/>
          </cell>
          <cell r="U1755" t="str">
            <v>N</v>
          </cell>
          <cell r="V1755">
            <v>0</v>
          </cell>
          <cell r="W1755" t="str">
            <v/>
          </cell>
          <cell r="X1755" t="str">
            <v>N</v>
          </cell>
          <cell r="Y1755">
            <v>0</v>
          </cell>
          <cell r="Z1755">
            <v>0</v>
          </cell>
          <cell r="AA1755" t="b">
            <v>0</v>
          </cell>
          <cell r="AB1755" t="str">
            <v/>
          </cell>
          <cell r="AC1755" t="str">
            <v/>
          </cell>
          <cell r="AD1755" t="str">
            <v>PD726</v>
          </cell>
          <cell r="AE1755" t="b">
            <v>0</v>
          </cell>
          <cell r="AG1755" t="str">
            <v/>
          </cell>
          <cell r="AH1755" t="str">
            <v>PD726</v>
          </cell>
        </row>
        <row r="1756">
          <cell r="B1756" t="str">
            <v>AA534</v>
          </cell>
          <cell r="C1756" t="str">
            <v>Akua </v>
          </cell>
          <cell r="D1756" t="str">
            <v>Adjei-Twum</v>
          </cell>
          <cell r="E1756" t="str">
            <v>Essex</v>
          </cell>
          <cell r="F1756" t="str">
            <v>Essex</v>
          </cell>
          <cell r="G1756" t="str">
            <v>Female</v>
          </cell>
          <cell r="H1756" t="str">
            <v>N</v>
          </cell>
          <cell r="I1756" t="str">
            <v>Student</v>
          </cell>
          <cell r="J1756">
            <v>0</v>
          </cell>
          <cell r="K1756" t="str">
            <v/>
          </cell>
          <cell r="L1756" t="str">
            <v>N</v>
          </cell>
          <cell r="M1756">
            <v>0</v>
          </cell>
          <cell r="N1756" t="str">
            <v/>
          </cell>
          <cell r="O1756" t="str">
            <v>N</v>
          </cell>
          <cell r="P1756">
            <v>0</v>
          </cell>
          <cell r="Q1756" t="str">
            <v/>
          </cell>
          <cell r="R1756" t="str">
            <v>N</v>
          </cell>
          <cell r="S1756">
            <v>0</v>
          </cell>
          <cell r="T1756" t="str">
            <v/>
          </cell>
          <cell r="U1756" t="str">
            <v>N</v>
          </cell>
          <cell r="V1756">
            <v>0</v>
          </cell>
          <cell r="W1756" t="str">
            <v/>
          </cell>
          <cell r="X1756" t="str">
            <v>N</v>
          </cell>
          <cell r="Y1756">
            <v>0</v>
          </cell>
          <cell r="Z1756">
            <v>0</v>
          </cell>
          <cell r="AA1756" t="b">
            <v>0</v>
          </cell>
          <cell r="AB1756" t="str">
            <v/>
          </cell>
          <cell r="AC1756" t="str">
            <v/>
          </cell>
          <cell r="AD1756" t="str">
            <v>AA534</v>
          </cell>
          <cell r="AE1756">
            <v>0</v>
          </cell>
          <cell r="AG1756">
            <v>846</v>
          </cell>
          <cell r="AH1756" t="str">
            <v>AA534</v>
          </cell>
        </row>
        <row r="1757">
          <cell r="B1757" t="str">
            <v>MF139</v>
          </cell>
          <cell r="C1757" t="str">
            <v>Mercy </v>
          </cell>
          <cell r="D1757" t="str">
            <v>Fawole</v>
          </cell>
          <cell r="E1757" t="str">
            <v>Kingston</v>
          </cell>
          <cell r="F1757" t="str">
            <v>Kingston</v>
          </cell>
          <cell r="G1757" t="str">
            <v>Female</v>
          </cell>
          <cell r="H1757" t="str">
            <v>N</v>
          </cell>
          <cell r="I1757" t="str">
            <v>Student</v>
          </cell>
          <cell r="J1757">
            <v>0</v>
          </cell>
          <cell r="K1757" t="str">
            <v/>
          </cell>
          <cell r="L1757" t="str">
            <v>N</v>
          </cell>
          <cell r="M1757">
            <v>0</v>
          </cell>
          <cell r="N1757" t="str">
            <v/>
          </cell>
          <cell r="O1757" t="str">
            <v>N</v>
          </cell>
          <cell r="P1757">
            <v>0</v>
          </cell>
          <cell r="Q1757" t="str">
            <v/>
          </cell>
          <cell r="R1757" t="str">
            <v>N</v>
          </cell>
          <cell r="S1757">
            <v>0</v>
          </cell>
          <cell r="T1757" t="str">
            <v/>
          </cell>
          <cell r="U1757" t="str">
            <v>N</v>
          </cell>
          <cell r="V1757">
            <v>0</v>
          </cell>
          <cell r="W1757" t="str">
            <v/>
          </cell>
          <cell r="X1757" t="str">
            <v>N</v>
          </cell>
          <cell r="Y1757">
            <v>0</v>
          </cell>
          <cell r="Z1757">
            <v>0</v>
          </cell>
          <cell r="AA1757" t="b">
            <v>0</v>
          </cell>
          <cell r="AB1757" t="str">
            <v/>
          </cell>
          <cell r="AC1757" t="str">
            <v/>
          </cell>
          <cell r="AD1757" t="str">
            <v>MF139</v>
          </cell>
          <cell r="AE1757">
            <v>0</v>
          </cell>
          <cell r="AG1757">
            <v>847</v>
          </cell>
          <cell r="AH1757" t="str">
            <v>MF139</v>
          </cell>
        </row>
        <row r="1758">
          <cell r="B1758" t="str">
            <v>DA139</v>
          </cell>
          <cell r="C1758" t="str">
            <v>Damilola</v>
          </cell>
          <cell r="D1758" t="str">
            <v>Araba</v>
          </cell>
          <cell r="E1758" t="str">
            <v>Essex</v>
          </cell>
          <cell r="F1758" t="str">
            <v>Essex</v>
          </cell>
          <cell r="G1758" t="str">
            <v>Male</v>
          </cell>
          <cell r="H1758" t="str">
            <v>N</v>
          </cell>
          <cell r="I1758" t="str">
            <v>Student</v>
          </cell>
          <cell r="J1758">
            <v>0</v>
          </cell>
          <cell r="K1758" t="str">
            <v/>
          </cell>
          <cell r="L1758" t="str">
            <v>N</v>
          </cell>
          <cell r="M1758">
            <v>0</v>
          </cell>
          <cell r="N1758" t="str">
            <v/>
          </cell>
          <cell r="O1758" t="str">
            <v>N</v>
          </cell>
          <cell r="P1758">
            <v>0</v>
          </cell>
          <cell r="Q1758" t="str">
            <v/>
          </cell>
          <cell r="R1758" t="str">
            <v>N</v>
          </cell>
          <cell r="S1758">
            <v>0</v>
          </cell>
          <cell r="T1758" t="str">
            <v/>
          </cell>
          <cell r="U1758" t="str">
            <v>N</v>
          </cell>
          <cell r="V1758">
            <v>0</v>
          </cell>
          <cell r="W1758" t="str">
            <v/>
          </cell>
          <cell r="X1758" t="str">
            <v>N</v>
          </cell>
          <cell r="Y1758">
            <v>0</v>
          </cell>
          <cell r="Z1758">
            <v>0</v>
          </cell>
          <cell r="AA1758">
            <v>0</v>
          </cell>
          <cell r="AB1758">
            <v>115</v>
          </cell>
          <cell r="AC1758">
            <v>1099</v>
          </cell>
          <cell r="AD1758" t="str">
            <v>DA139</v>
          </cell>
          <cell r="AE1758" t="b">
            <v>0</v>
          </cell>
          <cell r="AG1758" t="str">
            <v/>
          </cell>
          <cell r="AH1758" t="str">
            <v>DA139</v>
          </cell>
        </row>
        <row r="1759">
          <cell r="B1759" t="str">
            <v>IH398</v>
          </cell>
          <cell r="C1759" t="str">
            <v>Isabella </v>
          </cell>
          <cell r="D1759" t="str">
            <v>Hjelmstad Rattigan</v>
          </cell>
          <cell r="E1759" t="str">
            <v>UCL</v>
          </cell>
          <cell r="F1759" t="str">
            <v>UCL</v>
          </cell>
          <cell r="G1759" t="str">
            <v>Female</v>
          </cell>
          <cell r="H1759" t="str">
            <v>N</v>
          </cell>
          <cell r="I1759" t="str">
            <v>Student</v>
          </cell>
          <cell r="J1759">
            <v>0</v>
          </cell>
          <cell r="K1759" t="str">
            <v/>
          </cell>
          <cell r="L1759" t="str">
            <v>N</v>
          </cell>
          <cell r="M1759">
            <v>0</v>
          </cell>
          <cell r="N1759" t="str">
            <v/>
          </cell>
          <cell r="O1759" t="str">
            <v>N</v>
          </cell>
          <cell r="P1759">
            <v>0</v>
          </cell>
          <cell r="Q1759" t="str">
            <v/>
          </cell>
          <cell r="R1759" t="str">
            <v>N</v>
          </cell>
          <cell r="S1759">
            <v>0</v>
          </cell>
          <cell r="T1759" t="str">
            <v/>
          </cell>
          <cell r="U1759" t="str">
            <v>N</v>
          </cell>
          <cell r="V1759">
            <v>0</v>
          </cell>
          <cell r="W1759" t="str">
            <v/>
          </cell>
          <cell r="X1759" t="str">
            <v>N</v>
          </cell>
          <cell r="Y1759">
            <v>0</v>
          </cell>
          <cell r="Z1759">
            <v>0</v>
          </cell>
          <cell r="AA1759" t="b">
            <v>0</v>
          </cell>
          <cell r="AB1759" t="str">
            <v/>
          </cell>
          <cell r="AC1759" t="str">
            <v/>
          </cell>
          <cell r="AD1759" t="str">
            <v>IH398</v>
          </cell>
          <cell r="AE1759">
            <v>0</v>
          </cell>
          <cell r="AG1759">
            <v>848</v>
          </cell>
          <cell r="AH1759" t="str">
            <v>IH398</v>
          </cell>
        </row>
        <row r="1760">
          <cell r="B1760" t="str">
            <v>lb557</v>
          </cell>
          <cell r="C1760" t="str">
            <v>levi</v>
          </cell>
          <cell r="D1760" t="str">
            <v>brown</v>
          </cell>
          <cell r="E1760" t="str">
            <v>Kingston</v>
          </cell>
          <cell r="F1760" t="str">
            <v>Kingston</v>
          </cell>
          <cell r="G1760" t="str">
            <v>Male</v>
          </cell>
          <cell r="H1760" t="str">
            <v>N</v>
          </cell>
          <cell r="I1760" t="str">
            <v>Student</v>
          </cell>
          <cell r="J1760">
            <v>0</v>
          </cell>
          <cell r="K1760" t="str">
            <v/>
          </cell>
          <cell r="L1760" t="str">
            <v>N</v>
          </cell>
          <cell r="M1760">
            <v>0</v>
          </cell>
          <cell r="N1760" t="str">
            <v/>
          </cell>
          <cell r="O1760" t="str">
            <v>N</v>
          </cell>
          <cell r="P1760">
            <v>0</v>
          </cell>
          <cell r="Q1760" t="str">
            <v/>
          </cell>
          <cell r="R1760" t="str">
            <v>N</v>
          </cell>
          <cell r="S1760">
            <v>0</v>
          </cell>
          <cell r="T1760" t="str">
            <v/>
          </cell>
          <cell r="U1760" t="str">
            <v>N</v>
          </cell>
          <cell r="V1760">
            <v>0</v>
          </cell>
          <cell r="W1760" t="str">
            <v/>
          </cell>
          <cell r="X1760" t="str">
            <v>N</v>
          </cell>
          <cell r="Y1760">
            <v>0</v>
          </cell>
          <cell r="Z1760">
            <v>0</v>
          </cell>
          <cell r="AA1760">
            <v>0</v>
          </cell>
          <cell r="AB1760">
            <v>115</v>
          </cell>
          <cell r="AC1760">
            <v>1100</v>
          </cell>
          <cell r="AD1760" t="str">
            <v>lb557</v>
          </cell>
          <cell r="AE1760" t="b">
            <v>0</v>
          </cell>
          <cell r="AG1760" t="str">
            <v/>
          </cell>
          <cell r="AH1760" t="str">
            <v>lb557</v>
          </cell>
        </row>
        <row r="1761">
          <cell r="B1761" t="str">
            <v>JS993</v>
          </cell>
          <cell r="C1761" t="str">
            <v>Juliet</v>
          </cell>
          <cell r="D1761" t="str">
            <v>Smith</v>
          </cell>
          <cell r="E1761" t="str">
            <v>KCL</v>
          </cell>
          <cell r="F1761" t="str">
            <v>King's</v>
          </cell>
          <cell r="G1761" t="str">
            <v>Female</v>
          </cell>
          <cell r="H1761" t="str">
            <v>N</v>
          </cell>
          <cell r="I1761" t="str">
            <v>Student</v>
          </cell>
          <cell r="J1761">
            <v>0</v>
          </cell>
          <cell r="K1761" t="str">
            <v/>
          </cell>
          <cell r="L1761" t="str">
            <v>N</v>
          </cell>
          <cell r="M1761">
            <v>0</v>
          </cell>
          <cell r="N1761" t="str">
            <v/>
          </cell>
          <cell r="O1761" t="str">
            <v>N</v>
          </cell>
          <cell r="P1761">
            <v>0</v>
          </cell>
          <cell r="Q1761" t="str">
            <v/>
          </cell>
          <cell r="R1761" t="str">
            <v>N</v>
          </cell>
          <cell r="S1761">
            <v>0</v>
          </cell>
          <cell r="T1761" t="str">
            <v/>
          </cell>
          <cell r="U1761" t="str">
            <v>N</v>
          </cell>
          <cell r="V1761">
            <v>0</v>
          </cell>
          <cell r="W1761" t="str">
            <v/>
          </cell>
          <cell r="X1761" t="str">
            <v>N</v>
          </cell>
          <cell r="Y1761">
            <v>0</v>
          </cell>
          <cell r="Z1761">
            <v>0</v>
          </cell>
          <cell r="AA1761" t="b">
            <v>0</v>
          </cell>
          <cell r="AB1761" t="str">
            <v/>
          </cell>
          <cell r="AC1761" t="str">
            <v/>
          </cell>
          <cell r="AD1761" t="str">
            <v>JS993</v>
          </cell>
          <cell r="AE1761">
            <v>0</v>
          </cell>
          <cell r="AG1761">
            <v>849</v>
          </cell>
          <cell r="AH1761" t="str">
            <v>JS993</v>
          </cell>
        </row>
        <row r="1762">
          <cell r="B1762" t="str">
            <v>SH785</v>
          </cell>
          <cell r="C1762" t="str">
            <v>Sarita</v>
          </cell>
          <cell r="D1762" t="str">
            <v>Harris</v>
          </cell>
          <cell r="E1762" t="str">
            <v>UCL</v>
          </cell>
          <cell r="F1762" t="str">
            <v>UCL</v>
          </cell>
          <cell r="G1762" t="str">
            <v>Female</v>
          </cell>
          <cell r="H1762" t="str">
            <v>N</v>
          </cell>
          <cell r="I1762" t="str">
            <v>Student</v>
          </cell>
          <cell r="J1762">
            <v>0</v>
          </cell>
          <cell r="K1762" t="str">
            <v/>
          </cell>
          <cell r="L1762" t="str">
            <v>N</v>
          </cell>
          <cell r="M1762">
            <v>0</v>
          </cell>
          <cell r="N1762" t="str">
            <v/>
          </cell>
          <cell r="O1762" t="str">
            <v>N</v>
          </cell>
          <cell r="P1762">
            <v>0</v>
          </cell>
          <cell r="Q1762" t="str">
            <v/>
          </cell>
          <cell r="R1762" t="str">
            <v>N</v>
          </cell>
          <cell r="S1762">
            <v>0</v>
          </cell>
          <cell r="T1762" t="str">
            <v/>
          </cell>
          <cell r="U1762" t="str">
            <v>N</v>
          </cell>
          <cell r="V1762">
            <v>0</v>
          </cell>
          <cell r="W1762" t="str">
            <v/>
          </cell>
          <cell r="X1762" t="str">
            <v>N</v>
          </cell>
          <cell r="Y1762">
            <v>0</v>
          </cell>
          <cell r="Z1762">
            <v>0</v>
          </cell>
          <cell r="AA1762" t="b">
            <v>0</v>
          </cell>
          <cell r="AB1762" t="str">
            <v/>
          </cell>
          <cell r="AC1762" t="str">
            <v/>
          </cell>
          <cell r="AD1762" t="str">
            <v>SH785</v>
          </cell>
          <cell r="AE1762">
            <v>0</v>
          </cell>
          <cell r="AG1762">
            <v>850</v>
          </cell>
          <cell r="AH1762" t="str">
            <v>SH785</v>
          </cell>
        </row>
        <row r="1763">
          <cell r="B1763" t="str">
            <v>AB705</v>
          </cell>
          <cell r="C1763" t="str">
            <v>Aminah</v>
          </cell>
          <cell r="D1763" t="str">
            <v>Belkadi</v>
          </cell>
          <cell r="E1763" t="str">
            <v>Kingston</v>
          </cell>
          <cell r="F1763" t="str">
            <v>Kingston</v>
          </cell>
          <cell r="G1763" t="str">
            <v>Female</v>
          </cell>
          <cell r="H1763" t="str">
            <v>N</v>
          </cell>
          <cell r="I1763" t="str">
            <v>Student</v>
          </cell>
          <cell r="J1763">
            <v>0</v>
          </cell>
          <cell r="K1763" t="str">
            <v/>
          </cell>
          <cell r="L1763" t="str">
            <v>N</v>
          </cell>
          <cell r="M1763">
            <v>0</v>
          </cell>
          <cell r="N1763" t="str">
            <v/>
          </cell>
          <cell r="O1763" t="str">
            <v>N</v>
          </cell>
          <cell r="P1763">
            <v>0</v>
          </cell>
          <cell r="Q1763" t="str">
            <v/>
          </cell>
          <cell r="R1763" t="str">
            <v>N</v>
          </cell>
          <cell r="S1763">
            <v>0</v>
          </cell>
          <cell r="T1763" t="str">
            <v/>
          </cell>
          <cell r="U1763" t="str">
            <v>N</v>
          </cell>
          <cell r="V1763">
            <v>0</v>
          </cell>
          <cell r="W1763" t="str">
            <v/>
          </cell>
          <cell r="X1763" t="str">
            <v>N</v>
          </cell>
          <cell r="Y1763">
            <v>0</v>
          </cell>
          <cell r="Z1763">
            <v>0</v>
          </cell>
          <cell r="AA1763" t="b">
            <v>0</v>
          </cell>
          <cell r="AB1763" t="str">
            <v/>
          </cell>
          <cell r="AC1763" t="str">
            <v/>
          </cell>
          <cell r="AD1763" t="str">
            <v>AB705</v>
          </cell>
          <cell r="AE1763">
            <v>0</v>
          </cell>
          <cell r="AG1763">
            <v>851</v>
          </cell>
          <cell r="AH1763" t="str">
            <v>AB705</v>
          </cell>
        </row>
        <row r="1764">
          <cell r="B1764" t="str">
            <v>SH728</v>
          </cell>
          <cell r="C1764" t="str">
            <v>Sophie</v>
          </cell>
          <cell r="D1764" t="str">
            <v>Hodge</v>
          </cell>
          <cell r="E1764" t="str">
            <v>RHUL</v>
          </cell>
          <cell r="F1764" t="str">
            <v>RHUL</v>
          </cell>
          <cell r="G1764" t="str">
            <v>Female</v>
          </cell>
          <cell r="H1764" t="str">
            <v>N</v>
          </cell>
          <cell r="I1764" t="str">
            <v>Student</v>
          </cell>
          <cell r="J1764">
            <v>0</v>
          </cell>
          <cell r="K1764" t="str">
            <v/>
          </cell>
          <cell r="L1764" t="str">
            <v>N</v>
          </cell>
          <cell r="M1764">
            <v>0</v>
          </cell>
          <cell r="N1764" t="str">
            <v/>
          </cell>
          <cell r="O1764" t="str">
            <v>N</v>
          </cell>
          <cell r="P1764">
            <v>0</v>
          </cell>
          <cell r="Q1764" t="str">
            <v/>
          </cell>
          <cell r="R1764" t="str">
            <v>N</v>
          </cell>
          <cell r="S1764">
            <v>0</v>
          </cell>
          <cell r="T1764" t="str">
            <v/>
          </cell>
          <cell r="U1764" t="str">
            <v>N</v>
          </cell>
          <cell r="V1764">
            <v>0</v>
          </cell>
          <cell r="W1764" t="str">
            <v/>
          </cell>
          <cell r="X1764" t="str">
            <v>N</v>
          </cell>
          <cell r="Y1764">
            <v>0</v>
          </cell>
          <cell r="Z1764">
            <v>0</v>
          </cell>
          <cell r="AA1764" t="b">
            <v>0</v>
          </cell>
          <cell r="AB1764" t="str">
            <v/>
          </cell>
          <cell r="AC1764" t="str">
            <v/>
          </cell>
          <cell r="AD1764" t="str">
            <v>SH728</v>
          </cell>
          <cell r="AE1764">
            <v>0</v>
          </cell>
          <cell r="AG1764">
            <v>852</v>
          </cell>
          <cell r="AH1764" t="str">
            <v>SH728</v>
          </cell>
        </row>
        <row r="1765">
          <cell r="B1765" t="str">
            <v>JA559</v>
          </cell>
          <cell r="C1765" t="str">
            <v>Jemima</v>
          </cell>
          <cell r="D1765" t="str">
            <v>Abroquah</v>
          </cell>
          <cell r="E1765" t="str">
            <v>KCL</v>
          </cell>
          <cell r="F1765" t="str">
            <v>King's</v>
          </cell>
          <cell r="G1765" t="str">
            <v>Female</v>
          </cell>
          <cell r="H1765" t="str">
            <v>N</v>
          </cell>
          <cell r="I1765" t="str">
            <v>Student</v>
          </cell>
          <cell r="J1765">
            <v>0</v>
          </cell>
          <cell r="K1765" t="str">
            <v/>
          </cell>
          <cell r="L1765" t="str">
            <v>N</v>
          </cell>
          <cell r="M1765">
            <v>0</v>
          </cell>
          <cell r="N1765" t="str">
            <v/>
          </cell>
          <cell r="O1765" t="str">
            <v>N</v>
          </cell>
          <cell r="P1765">
            <v>0</v>
          </cell>
          <cell r="Q1765" t="str">
            <v/>
          </cell>
          <cell r="R1765" t="str">
            <v>N</v>
          </cell>
          <cell r="S1765">
            <v>0</v>
          </cell>
          <cell r="T1765" t="str">
            <v/>
          </cell>
          <cell r="U1765" t="str">
            <v>N</v>
          </cell>
          <cell r="V1765">
            <v>0</v>
          </cell>
          <cell r="W1765" t="str">
            <v/>
          </cell>
          <cell r="X1765" t="str">
            <v>N</v>
          </cell>
          <cell r="Y1765">
            <v>0</v>
          </cell>
          <cell r="Z1765">
            <v>0</v>
          </cell>
          <cell r="AA1765" t="b">
            <v>0</v>
          </cell>
          <cell r="AB1765" t="str">
            <v/>
          </cell>
          <cell r="AC1765" t="str">
            <v/>
          </cell>
          <cell r="AD1765" t="str">
            <v>JA559</v>
          </cell>
          <cell r="AE1765">
            <v>0</v>
          </cell>
          <cell r="AG1765">
            <v>853</v>
          </cell>
          <cell r="AH1765" t="str">
            <v>JA559</v>
          </cell>
        </row>
        <row r="1766">
          <cell r="B1766" t="str">
            <v>JB964</v>
          </cell>
          <cell r="C1766" t="str">
            <v>Jason</v>
          </cell>
          <cell r="D1766" t="str">
            <v>Bye</v>
          </cell>
          <cell r="E1766" t="str">
            <v>Reading</v>
          </cell>
          <cell r="F1766" t="str">
            <v>Reading</v>
          </cell>
          <cell r="G1766" t="str">
            <v>Male</v>
          </cell>
          <cell r="H1766" t="str">
            <v>N</v>
          </cell>
          <cell r="I1766" t="str">
            <v>Student</v>
          </cell>
          <cell r="J1766">
            <v>0</v>
          </cell>
          <cell r="K1766" t="str">
            <v/>
          </cell>
          <cell r="L1766" t="str">
            <v>N</v>
          </cell>
          <cell r="M1766">
            <v>0</v>
          </cell>
          <cell r="N1766" t="str">
            <v/>
          </cell>
          <cell r="O1766" t="str">
            <v>N</v>
          </cell>
          <cell r="P1766">
            <v>0</v>
          </cell>
          <cell r="Q1766" t="str">
            <v/>
          </cell>
          <cell r="R1766" t="str">
            <v>N</v>
          </cell>
          <cell r="S1766">
            <v>0</v>
          </cell>
          <cell r="T1766" t="str">
            <v/>
          </cell>
          <cell r="U1766" t="str">
            <v>N</v>
          </cell>
          <cell r="V1766">
            <v>0</v>
          </cell>
          <cell r="W1766" t="str">
            <v/>
          </cell>
          <cell r="X1766" t="str">
            <v>N</v>
          </cell>
          <cell r="Y1766">
            <v>0</v>
          </cell>
          <cell r="Z1766">
            <v>0</v>
          </cell>
          <cell r="AA1766">
            <v>0</v>
          </cell>
          <cell r="AB1766">
            <v>115</v>
          </cell>
          <cell r="AC1766">
            <v>1101</v>
          </cell>
          <cell r="AD1766" t="str">
            <v>JB964</v>
          </cell>
          <cell r="AE1766" t="b">
            <v>0</v>
          </cell>
          <cell r="AG1766" t="str">
            <v/>
          </cell>
          <cell r="AH1766" t="str">
            <v>JB964</v>
          </cell>
        </row>
        <row r="1767">
          <cell r="B1767" t="str">
            <v>TF983</v>
          </cell>
          <cell r="C1767" t="str">
            <v>Tristan</v>
          </cell>
          <cell r="D1767" t="str">
            <v>Fraai</v>
          </cell>
          <cell r="E1767" t="str">
            <v>KCL</v>
          </cell>
          <cell r="F1767" t="str">
            <v>King's</v>
          </cell>
          <cell r="G1767" t="str">
            <v>Male</v>
          </cell>
          <cell r="H1767" t="str">
            <v>N</v>
          </cell>
          <cell r="I1767" t="str">
            <v>Student</v>
          </cell>
          <cell r="J1767">
            <v>0</v>
          </cell>
          <cell r="K1767" t="str">
            <v/>
          </cell>
          <cell r="L1767" t="str">
            <v>N</v>
          </cell>
          <cell r="M1767">
            <v>0</v>
          </cell>
          <cell r="N1767" t="str">
            <v/>
          </cell>
          <cell r="O1767" t="str">
            <v>N</v>
          </cell>
          <cell r="P1767">
            <v>0</v>
          </cell>
          <cell r="Q1767" t="str">
            <v/>
          </cell>
          <cell r="R1767" t="str">
            <v>N</v>
          </cell>
          <cell r="S1767">
            <v>0</v>
          </cell>
          <cell r="T1767" t="str">
            <v/>
          </cell>
          <cell r="U1767" t="str">
            <v>N</v>
          </cell>
          <cell r="V1767">
            <v>0</v>
          </cell>
          <cell r="W1767" t="str">
            <v/>
          </cell>
          <cell r="X1767" t="str">
            <v>N</v>
          </cell>
          <cell r="Y1767">
            <v>0</v>
          </cell>
          <cell r="Z1767">
            <v>0</v>
          </cell>
          <cell r="AA1767">
            <v>0</v>
          </cell>
          <cell r="AB1767">
            <v>115</v>
          </cell>
          <cell r="AC1767">
            <v>1102</v>
          </cell>
          <cell r="AD1767" t="str">
            <v>TF983</v>
          </cell>
          <cell r="AE1767" t="b">
            <v>0</v>
          </cell>
          <cell r="AG1767" t="str">
            <v/>
          </cell>
          <cell r="AH1767" t="str">
            <v>TF983</v>
          </cell>
        </row>
        <row r="1768">
          <cell r="B1768" t="str">
            <v>IK980</v>
          </cell>
          <cell r="C1768" t="str">
            <v>Iesa</v>
          </cell>
          <cell r="D1768" t="str">
            <v>Khan</v>
          </cell>
          <cell r="E1768" t="str">
            <v>KCL</v>
          </cell>
          <cell r="F1768" t="str">
            <v>King's</v>
          </cell>
          <cell r="G1768" t="str">
            <v>Male</v>
          </cell>
          <cell r="H1768" t="str">
            <v>N</v>
          </cell>
          <cell r="I1768" t="str">
            <v>Student</v>
          </cell>
          <cell r="J1768">
            <v>0</v>
          </cell>
          <cell r="K1768" t="str">
            <v/>
          </cell>
          <cell r="L1768" t="str">
            <v>N</v>
          </cell>
          <cell r="M1768">
            <v>0</v>
          </cell>
          <cell r="N1768" t="str">
            <v/>
          </cell>
          <cell r="O1768" t="str">
            <v>N</v>
          </cell>
          <cell r="P1768">
            <v>0</v>
          </cell>
          <cell r="Q1768" t="str">
            <v/>
          </cell>
          <cell r="R1768" t="str">
            <v>N</v>
          </cell>
          <cell r="S1768">
            <v>0</v>
          </cell>
          <cell r="T1768" t="str">
            <v/>
          </cell>
          <cell r="U1768" t="str">
            <v>N</v>
          </cell>
          <cell r="V1768">
            <v>0</v>
          </cell>
          <cell r="W1768" t="str">
            <v/>
          </cell>
          <cell r="X1768" t="str">
            <v>N</v>
          </cell>
          <cell r="Y1768">
            <v>0</v>
          </cell>
          <cell r="Z1768">
            <v>0</v>
          </cell>
          <cell r="AA1768">
            <v>0</v>
          </cell>
          <cell r="AB1768">
            <v>115</v>
          </cell>
          <cell r="AC1768">
            <v>1103</v>
          </cell>
          <cell r="AD1768" t="str">
            <v>IK980</v>
          </cell>
          <cell r="AE1768" t="b">
            <v>0</v>
          </cell>
          <cell r="AG1768" t="str">
            <v/>
          </cell>
          <cell r="AH1768" t="str">
            <v>IK980</v>
          </cell>
        </row>
        <row r="1769">
          <cell r="B1769" t="str">
            <v>MC380</v>
          </cell>
          <cell r="C1769" t="str">
            <v>Martina </v>
          </cell>
          <cell r="D1769" t="str">
            <v>Cernakova</v>
          </cell>
          <cell r="E1769" t="str">
            <v>Imperial</v>
          </cell>
          <cell r="F1769" t="str">
            <v>Imperial</v>
          </cell>
          <cell r="G1769" t="str">
            <v>Female</v>
          </cell>
          <cell r="H1769" t="str">
            <v>N</v>
          </cell>
          <cell r="I1769" t="str">
            <v>Student</v>
          </cell>
          <cell r="J1769">
            <v>0</v>
          </cell>
          <cell r="K1769" t="str">
            <v/>
          </cell>
          <cell r="L1769" t="str">
            <v>N</v>
          </cell>
          <cell r="M1769">
            <v>0</v>
          </cell>
          <cell r="N1769" t="str">
            <v/>
          </cell>
          <cell r="O1769" t="str">
            <v>N</v>
          </cell>
          <cell r="P1769">
            <v>0</v>
          </cell>
          <cell r="Q1769" t="str">
            <v/>
          </cell>
          <cell r="R1769" t="str">
            <v>N</v>
          </cell>
          <cell r="S1769">
            <v>0</v>
          </cell>
          <cell r="T1769" t="str">
            <v/>
          </cell>
          <cell r="U1769" t="str">
            <v>N</v>
          </cell>
          <cell r="V1769">
            <v>0</v>
          </cell>
          <cell r="W1769" t="str">
            <v/>
          </cell>
          <cell r="X1769" t="str">
            <v>N</v>
          </cell>
          <cell r="Y1769">
            <v>0</v>
          </cell>
          <cell r="Z1769">
            <v>0</v>
          </cell>
          <cell r="AA1769" t="b">
            <v>0</v>
          </cell>
          <cell r="AB1769" t="str">
            <v/>
          </cell>
          <cell r="AC1769" t="str">
            <v/>
          </cell>
          <cell r="AD1769" t="str">
            <v>MC380</v>
          </cell>
          <cell r="AE1769">
            <v>0</v>
          </cell>
          <cell r="AG1769">
            <v>854</v>
          </cell>
          <cell r="AH1769" t="str">
            <v>MC380</v>
          </cell>
        </row>
        <row r="1770">
          <cell r="B1770" t="str">
            <v>LB831</v>
          </cell>
          <cell r="C1770" t="str">
            <v>Lazare</v>
          </cell>
          <cell r="D1770" t="str">
            <v>Benin</v>
          </cell>
          <cell r="E1770" t="str">
            <v>UCL</v>
          </cell>
          <cell r="F1770" t="str">
            <v>UCL</v>
          </cell>
          <cell r="G1770" t="str">
            <v>Male</v>
          </cell>
          <cell r="H1770" t="str">
            <v>N</v>
          </cell>
          <cell r="I1770" t="str">
            <v>Student</v>
          </cell>
          <cell r="J1770">
            <v>0</v>
          </cell>
          <cell r="K1770" t="str">
            <v/>
          </cell>
          <cell r="L1770" t="str">
            <v>N</v>
          </cell>
          <cell r="M1770">
            <v>0</v>
          </cell>
          <cell r="N1770" t="str">
            <v/>
          </cell>
          <cell r="O1770" t="str">
            <v>N</v>
          </cell>
          <cell r="P1770">
            <v>0</v>
          </cell>
          <cell r="Q1770" t="str">
            <v/>
          </cell>
          <cell r="R1770" t="str">
            <v>N</v>
          </cell>
          <cell r="S1770">
            <v>0</v>
          </cell>
          <cell r="T1770" t="str">
            <v/>
          </cell>
          <cell r="U1770" t="str">
            <v>N</v>
          </cell>
          <cell r="V1770">
            <v>0</v>
          </cell>
          <cell r="W1770" t="str">
            <v/>
          </cell>
          <cell r="X1770" t="str">
            <v>N</v>
          </cell>
          <cell r="Y1770">
            <v>0</v>
          </cell>
          <cell r="Z1770">
            <v>0</v>
          </cell>
          <cell r="AA1770">
            <v>0</v>
          </cell>
          <cell r="AB1770">
            <v>115</v>
          </cell>
          <cell r="AC1770">
            <v>1104</v>
          </cell>
          <cell r="AD1770" t="str">
            <v>LB831</v>
          </cell>
          <cell r="AE1770" t="b">
            <v>0</v>
          </cell>
          <cell r="AG1770" t="str">
            <v/>
          </cell>
          <cell r="AH1770" t="str">
            <v>LB831</v>
          </cell>
        </row>
        <row r="1771">
          <cell r="B1771" t="str">
            <v>CE831</v>
          </cell>
          <cell r="C1771" t="str">
            <v>Chinua</v>
          </cell>
          <cell r="D1771" t="str">
            <v>Ebereonwu</v>
          </cell>
          <cell r="E1771" t="str">
            <v>Reading</v>
          </cell>
          <cell r="F1771" t="str">
            <v>Reading</v>
          </cell>
          <cell r="G1771" t="str">
            <v>Male</v>
          </cell>
          <cell r="H1771" t="str">
            <v>N</v>
          </cell>
          <cell r="I1771" t="str">
            <v>Student</v>
          </cell>
          <cell r="J1771">
            <v>0</v>
          </cell>
          <cell r="K1771" t="str">
            <v/>
          </cell>
          <cell r="L1771" t="str">
            <v>N</v>
          </cell>
          <cell r="M1771">
            <v>0</v>
          </cell>
          <cell r="N1771" t="str">
            <v/>
          </cell>
          <cell r="O1771" t="str">
            <v>N</v>
          </cell>
          <cell r="P1771">
            <v>0</v>
          </cell>
          <cell r="Q1771" t="str">
            <v/>
          </cell>
          <cell r="R1771" t="str">
            <v>N</v>
          </cell>
          <cell r="S1771">
            <v>0</v>
          </cell>
          <cell r="T1771" t="str">
            <v/>
          </cell>
          <cell r="U1771" t="str">
            <v>N</v>
          </cell>
          <cell r="V1771">
            <v>0</v>
          </cell>
          <cell r="W1771" t="str">
            <v/>
          </cell>
          <cell r="X1771" t="str">
            <v>N</v>
          </cell>
          <cell r="Y1771">
            <v>0</v>
          </cell>
          <cell r="Z1771">
            <v>0</v>
          </cell>
          <cell r="AA1771">
            <v>0</v>
          </cell>
          <cell r="AB1771">
            <v>115</v>
          </cell>
          <cell r="AC1771">
            <v>1105</v>
          </cell>
          <cell r="AD1771" t="str">
            <v>CE831</v>
          </cell>
          <cell r="AE1771" t="b">
            <v>0</v>
          </cell>
          <cell r="AG1771" t="str">
            <v/>
          </cell>
          <cell r="AH1771" t="str">
            <v>CE831</v>
          </cell>
        </row>
        <row r="1772">
          <cell r="B1772" t="str">
            <v>SM344</v>
          </cell>
          <cell r="C1772" t="str">
            <v>Sophie</v>
          </cell>
          <cell r="D1772" t="str">
            <v>McCracken</v>
          </cell>
          <cell r="E1772" t="str">
            <v>Essex</v>
          </cell>
          <cell r="F1772" t="str">
            <v>Essex</v>
          </cell>
          <cell r="G1772" t="str">
            <v>Female</v>
          </cell>
          <cell r="H1772" t="str">
            <v>N</v>
          </cell>
          <cell r="I1772" t="str">
            <v>Student</v>
          </cell>
          <cell r="J1772">
            <v>0</v>
          </cell>
          <cell r="K1772" t="str">
            <v/>
          </cell>
          <cell r="L1772" t="str">
            <v>N</v>
          </cell>
          <cell r="M1772">
            <v>0</v>
          </cell>
          <cell r="N1772" t="str">
            <v/>
          </cell>
          <cell r="O1772" t="str">
            <v>N</v>
          </cell>
          <cell r="P1772">
            <v>0</v>
          </cell>
          <cell r="Q1772" t="str">
            <v/>
          </cell>
          <cell r="R1772" t="str">
            <v>N</v>
          </cell>
          <cell r="S1772">
            <v>0</v>
          </cell>
          <cell r="T1772" t="str">
            <v/>
          </cell>
          <cell r="U1772" t="str">
            <v>N</v>
          </cell>
          <cell r="V1772">
            <v>0</v>
          </cell>
          <cell r="W1772" t="str">
            <v/>
          </cell>
          <cell r="X1772" t="str">
            <v>N</v>
          </cell>
          <cell r="Y1772">
            <v>0</v>
          </cell>
          <cell r="Z1772">
            <v>0</v>
          </cell>
          <cell r="AA1772" t="b">
            <v>0</v>
          </cell>
          <cell r="AB1772" t="str">
            <v/>
          </cell>
          <cell r="AC1772" t="str">
            <v/>
          </cell>
          <cell r="AD1772" t="str">
            <v>SM344</v>
          </cell>
          <cell r="AE1772">
            <v>0</v>
          </cell>
          <cell r="AG1772">
            <v>855</v>
          </cell>
          <cell r="AH1772" t="str">
            <v>SM344</v>
          </cell>
        </row>
        <row r="1773">
          <cell r="B1773" t="str">
            <v>LA291</v>
          </cell>
          <cell r="C1773" t="str">
            <v>Louis</v>
          </cell>
          <cell r="D1773" t="str">
            <v>Andre</v>
          </cell>
          <cell r="E1773" t="str">
            <v>UCL</v>
          </cell>
          <cell r="F1773" t="str">
            <v>UCL</v>
          </cell>
          <cell r="G1773" t="str">
            <v>Male</v>
          </cell>
          <cell r="H1773" t="str">
            <v>N</v>
          </cell>
          <cell r="I1773" t="str">
            <v>Student</v>
          </cell>
          <cell r="J1773">
            <v>0</v>
          </cell>
          <cell r="K1773" t="str">
            <v/>
          </cell>
          <cell r="L1773" t="str">
            <v>N</v>
          </cell>
          <cell r="M1773">
            <v>0</v>
          </cell>
          <cell r="N1773" t="str">
            <v/>
          </cell>
          <cell r="O1773" t="str">
            <v>N</v>
          </cell>
          <cell r="P1773">
            <v>0</v>
          </cell>
          <cell r="Q1773" t="str">
            <v/>
          </cell>
          <cell r="R1773" t="str">
            <v>N</v>
          </cell>
          <cell r="S1773">
            <v>0</v>
          </cell>
          <cell r="T1773" t="str">
            <v/>
          </cell>
          <cell r="U1773" t="str">
            <v>N</v>
          </cell>
          <cell r="V1773">
            <v>0</v>
          </cell>
          <cell r="W1773" t="str">
            <v/>
          </cell>
          <cell r="X1773" t="str">
            <v>N</v>
          </cell>
          <cell r="Y1773">
            <v>0</v>
          </cell>
          <cell r="Z1773">
            <v>0</v>
          </cell>
          <cell r="AA1773">
            <v>0</v>
          </cell>
          <cell r="AB1773">
            <v>115</v>
          </cell>
          <cell r="AC1773">
            <v>1106</v>
          </cell>
          <cell r="AD1773" t="str">
            <v>LA291</v>
          </cell>
          <cell r="AE1773" t="b">
            <v>0</v>
          </cell>
          <cell r="AG1773" t="str">
            <v/>
          </cell>
          <cell r="AH1773" t="str">
            <v>LA291</v>
          </cell>
        </row>
        <row r="1774">
          <cell r="B1774" t="str">
            <v>TS772</v>
          </cell>
          <cell r="C1774" t="str">
            <v>Tineth</v>
          </cell>
          <cell r="D1774" t="str">
            <v>Samaranayake</v>
          </cell>
          <cell r="E1774" t="str">
            <v>RHUL</v>
          </cell>
          <cell r="F1774" t="str">
            <v>RHUL</v>
          </cell>
          <cell r="G1774" t="str">
            <v>Male</v>
          </cell>
          <cell r="H1774" t="str">
            <v>N</v>
          </cell>
          <cell r="I1774" t="str">
            <v>Student</v>
          </cell>
          <cell r="J1774">
            <v>0</v>
          </cell>
          <cell r="K1774" t="str">
            <v/>
          </cell>
          <cell r="L1774" t="str">
            <v>N</v>
          </cell>
          <cell r="M1774">
            <v>0</v>
          </cell>
          <cell r="N1774" t="str">
            <v/>
          </cell>
          <cell r="O1774" t="str">
            <v>N</v>
          </cell>
          <cell r="P1774">
            <v>0</v>
          </cell>
          <cell r="Q1774" t="str">
            <v/>
          </cell>
          <cell r="R1774" t="str">
            <v>N</v>
          </cell>
          <cell r="S1774">
            <v>0</v>
          </cell>
          <cell r="T1774" t="str">
            <v/>
          </cell>
          <cell r="U1774" t="str">
            <v>N</v>
          </cell>
          <cell r="V1774">
            <v>0</v>
          </cell>
          <cell r="W1774" t="str">
            <v/>
          </cell>
          <cell r="X1774" t="str">
            <v>N</v>
          </cell>
          <cell r="Y1774">
            <v>0</v>
          </cell>
          <cell r="Z1774">
            <v>0</v>
          </cell>
          <cell r="AA1774">
            <v>0</v>
          </cell>
          <cell r="AB1774">
            <v>115</v>
          </cell>
          <cell r="AC1774">
            <v>1107</v>
          </cell>
          <cell r="AD1774" t="str">
            <v>TS772</v>
          </cell>
          <cell r="AE1774" t="b">
            <v>0</v>
          </cell>
          <cell r="AG1774" t="str">
            <v/>
          </cell>
          <cell r="AH1774" t="str">
            <v>TS772</v>
          </cell>
        </row>
        <row r="1775">
          <cell r="B1775" t="str">
            <v>WD467</v>
          </cell>
          <cell r="C1775" t="str">
            <v>Williams</v>
          </cell>
          <cell r="D1775" t="str">
            <v>Danso</v>
          </cell>
          <cell r="E1775" t="str">
            <v>Middlesex</v>
          </cell>
          <cell r="F1775" t="str">
            <v>Middlesex</v>
          </cell>
          <cell r="G1775" t="str">
            <v>Male</v>
          </cell>
          <cell r="H1775" t="str">
            <v>N</v>
          </cell>
          <cell r="I1775" t="str">
            <v>Student</v>
          </cell>
          <cell r="J1775">
            <v>0</v>
          </cell>
          <cell r="K1775" t="str">
            <v/>
          </cell>
          <cell r="L1775" t="str">
            <v>N</v>
          </cell>
          <cell r="M1775">
            <v>0</v>
          </cell>
          <cell r="N1775" t="str">
            <v/>
          </cell>
          <cell r="O1775" t="str">
            <v>N</v>
          </cell>
          <cell r="P1775">
            <v>0</v>
          </cell>
          <cell r="Q1775" t="str">
            <v/>
          </cell>
          <cell r="R1775" t="str">
            <v>N</v>
          </cell>
          <cell r="S1775">
            <v>0</v>
          </cell>
          <cell r="T1775" t="str">
            <v/>
          </cell>
          <cell r="U1775" t="str">
            <v>N</v>
          </cell>
          <cell r="V1775">
            <v>0</v>
          </cell>
          <cell r="W1775" t="str">
            <v/>
          </cell>
          <cell r="X1775" t="str">
            <v>N</v>
          </cell>
          <cell r="Y1775">
            <v>0</v>
          </cell>
          <cell r="Z1775">
            <v>0</v>
          </cell>
          <cell r="AA1775">
            <v>0</v>
          </cell>
          <cell r="AB1775">
            <v>115</v>
          </cell>
          <cell r="AC1775">
            <v>1108</v>
          </cell>
          <cell r="AD1775" t="str">
            <v>WD467</v>
          </cell>
          <cell r="AE1775" t="b">
            <v>0</v>
          </cell>
          <cell r="AG1775" t="str">
            <v/>
          </cell>
          <cell r="AH1775" t="str">
            <v>WD467</v>
          </cell>
        </row>
        <row r="1776">
          <cell r="B1776" t="str">
            <v>PJ920</v>
          </cell>
          <cell r="C1776" t="str">
            <v>Prithika Tabithe</v>
          </cell>
          <cell r="D1776" t="str">
            <v>Justine</v>
          </cell>
          <cell r="E1776" t="str">
            <v>Middlesex</v>
          </cell>
          <cell r="F1776" t="str">
            <v>Middlesex</v>
          </cell>
          <cell r="G1776" t="str">
            <v>Female</v>
          </cell>
          <cell r="H1776" t="str">
            <v>N</v>
          </cell>
          <cell r="I1776" t="str">
            <v>Student</v>
          </cell>
          <cell r="J1776">
            <v>0</v>
          </cell>
          <cell r="K1776" t="str">
            <v/>
          </cell>
          <cell r="L1776" t="str">
            <v>N</v>
          </cell>
          <cell r="M1776">
            <v>0</v>
          </cell>
          <cell r="N1776" t="str">
            <v/>
          </cell>
          <cell r="O1776" t="str">
            <v>N</v>
          </cell>
          <cell r="P1776">
            <v>0</v>
          </cell>
          <cell r="Q1776" t="str">
            <v/>
          </cell>
          <cell r="R1776" t="str">
            <v>N</v>
          </cell>
          <cell r="S1776">
            <v>0</v>
          </cell>
          <cell r="T1776" t="str">
            <v/>
          </cell>
          <cell r="U1776" t="str">
            <v>N</v>
          </cell>
          <cell r="V1776">
            <v>0</v>
          </cell>
          <cell r="W1776" t="str">
            <v/>
          </cell>
          <cell r="X1776" t="str">
            <v>N</v>
          </cell>
          <cell r="Y1776">
            <v>0</v>
          </cell>
          <cell r="Z1776">
            <v>0</v>
          </cell>
          <cell r="AA1776" t="b">
            <v>0</v>
          </cell>
          <cell r="AB1776" t="str">
            <v/>
          </cell>
          <cell r="AC1776" t="str">
            <v/>
          </cell>
          <cell r="AD1776" t="str">
            <v>PJ920</v>
          </cell>
          <cell r="AE1776">
            <v>0</v>
          </cell>
          <cell r="AG1776">
            <v>856</v>
          </cell>
          <cell r="AH1776" t="str">
            <v>PJ920</v>
          </cell>
        </row>
        <row r="1777">
          <cell r="B1777" t="str">
            <v>DT301</v>
          </cell>
          <cell r="C1777" t="str">
            <v>Dennis </v>
          </cell>
          <cell r="D1777" t="str">
            <v>Thomas </v>
          </cell>
          <cell r="E1777" t="str">
            <v>Middlesex</v>
          </cell>
          <cell r="F1777" t="str">
            <v>Middlesex</v>
          </cell>
          <cell r="G1777" t="str">
            <v>Male</v>
          </cell>
          <cell r="H1777" t="str">
            <v>N</v>
          </cell>
          <cell r="I1777" t="str">
            <v>Student</v>
          </cell>
          <cell r="J1777">
            <v>0</v>
          </cell>
          <cell r="K1777" t="str">
            <v/>
          </cell>
          <cell r="L1777" t="str">
            <v>N</v>
          </cell>
          <cell r="M1777">
            <v>0</v>
          </cell>
          <cell r="N1777" t="str">
            <v/>
          </cell>
          <cell r="O1777" t="str">
            <v>N</v>
          </cell>
          <cell r="P1777">
            <v>0</v>
          </cell>
          <cell r="Q1777" t="str">
            <v/>
          </cell>
          <cell r="R1777" t="str">
            <v>N</v>
          </cell>
          <cell r="S1777">
            <v>0</v>
          </cell>
          <cell r="T1777" t="str">
            <v/>
          </cell>
          <cell r="U1777" t="str">
            <v>N</v>
          </cell>
          <cell r="V1777">
            <v>0</v>
          </cell>
          <cell r="W1777" t="str">
            <v/>
          </cell>
          <cell r="X1777" t="str">
            <v>N</v>
          </cell>
          <cell r="Y1777">
            <v>0</v>
          </cell>
          <cell r="Z1777">
            <v>0</v>
          </cell>
          <cell r="AA1777">
            <v>0</v>
          </cell>
          <cell r="AB1777">
            <v>115</v>
          </cell>
          <cell r="AC1777">
            <v>1109</v>
          </cell>
          <cell r="AD1777" t="str">
            <v>DT301</v>
          </cell>
          <cell r="AE1777" t="b">
            <v>0</v>
          </cell>
          <cell r="AG1777" t="str">
            <v/>
          </cell>
          <cell r="AH1777" t="str">
            <v>DT301</v>
          </cell>
        </row>
        <row r="1778">
          <cell r="B1778" t="str">
            <v>JW531</v>
          </cell>
          <cell r="C1778" t="str">
            <v>Jack</v>
          </cell>
          <cell r="D1778" t="str">
            <v>Woodford</v>
          </cell>
          <cell r="E1778" t="str">
            <v>Brunel</v>
          </cell>
          <cell r="F1778" t="str">
            <v>Brunel</v>
          </cell>
          <cell r="G1778" t="str">
            <v>Please Select</v>
          </cell>
          <cell r="H1778" t="str">
            <v>N</v>
          </cell>
          <cell r="I1778" t="str">
            <v>Student</v>
          </cell>
          <cell r="J1778">
            <v>0</v>
          </cell>
          <cell r="K1778" t="str">
            <v/>
          </cell>
          <cell r="L1778" t="str">
            <v>N</v>
          </cell>
          <cell r="M1778">
            <v>0</v>
          </cell>
          <cell r="N1778" t="str">
            <v/>
          </cell>
          <cell r="O1778" t="str">
            <v>N</v>
          </cell>
          <cell r="P1778">
            <v>0</v>
          </cell>
          <cell r="Q1778" t="str">
            <v/>
          </cell>
          <cell r="R1778" t="str">
            <v>N</v>
          </cell>
          <cell r="S1778">
            <v>0</v>
          </cell>
          <cell r="T1778" t="str">
            <v/>
          </cell>
          <cell r="U1778" t="str">
            <v>N</v>
          </cell>
          <cell r="V1778">
            <v>0</v>
          </cell>
          <cell r="W1778" t="str">
            <v/>
          </cell>
          <cell r="X1778" t="str">
            <v>N</v>
          </cell>
          <cell r="Y1778">
            <v>0</v>
          </cell>
          <cell r="Z1778">
            <v>0</v>
          </cell>
          <cell r="AA1778" t="b">
            <v>0</v>
          </cell>
          <cell r="AB1778" t="str">
            <v/>
          </cell>
          <cell r="AC1778" t="str">
            <v/>
          </cell>
          <cell r="AD1778" t="str">
            <v>JW531</v>
          </cell>
          <cell r="AE1778" t="b">
            <v>0</v>
          </cell>
          <cell r="AG1778" t="str">
            <v/>
          </cell>
          <cell r="AH1778" t="str">
            <v>JW531</v>
          </cell>
        </row>
        <row r="1779">
          <cell r="B1779" t="str">
            <v>YE163</v>
          </cell>
          <cell r="C1779" t="str">
            <v>Yahia</v>
          </cell>
          <cell r="D1779" t="str">
            <v>El-Tanani</v>
          </cell>
          <cell r="E1779" t="str">
            <v>St Georges</v>
          </cell>
          <cell r="F1779" t="str">
            <v>St George's</v>
          </cell>
          <cell r="G1779" t="str">
            <v>Male</v>
          </cell>
          <cell r="H1779" t="str">
            <v>Y</v>
          </cell>
          <cell r="I1779" t="str">
            <v>Student</v>
          </cell>
          <cell r="J1779">
            <v>0</v>
          </cell>
          <cell r="K1779" t="str">
            <v/>
          </cell>
          <cell r="L1779" t="str">
            <v>N</v>
          </cell>
          <cell r="M1779">
            <v>0</v>
          </cell>
          <cell r="N1779" t="str">
            <v/>
          </cell>
          <cell r="O1779" t="str">
            <v>N</v>
          </cell>
          <cell r="P1779">
            <v>0</v>
          </cell>
          <cell r="Q1779" t="str">
            <v/>
          </cell>
          <cell r="R1779" t="str">
            <v>N</v>
          </cell>
          <cell r="S1779">
            <v>0</v>
          </cell>
          <cell r="T1779" t="str">
            <v/>
          </cell>
          <cell r="U1779" t="str">
            <v>N</v>
          </cell>
          <cell r="V1779">
            <v>0</v>
          </cell>
          <cell r="W1779" t="str">
            <v/>
          </cell>
          <cell r="X1779" t="str">
            <v>N</v>
          </cell>
          <cell r="Y1779">
            <v>0</v>
          </cell>
          <cell r="Z1779">
            <v>0</v>
          </cell>
          <cell r="AA1779">
            <v>0</v>
          </cell>
          <cell r="AB1779">
            <v>115</v>
          </cell>
          <cell r="AC1779">
            <v>1110</v>
          </cell>
          <cell r="AD1779" t="str">
            <v>YE163</v>
          </cell>
          <cell r="AE1779" t="b">
            <v>0</v>
          </cell>
          <cell r="AG1779" t="str">
            <v/>
          </cell>
          <cell r="AH1779" t="str">
            <v>YE163</v>
          </cell>
        </row>
        <row r="1780">
          <cell r="B1780" t="str">
            <v>SH948</v>
          </cell>
          <cell r="C1780" t="str">
            <v>Sam</v>
          </cell>
          <cell r="D1780" t="str">
            <v>Hackwood</v>
          </cell>
          <cell r="E1780" t="str">
            <v>QMUL</v>
          </cell>
          <cell r="F1780" t="str">
            <v>QMUL</v>
          </cell>
          <cell r="G1780" t="str">
            <v>Male</v>
          </cell>
          <cell r="H1780" t="str">
            <v>N</v>
          </cell>
          <cell r="I1780" t="str">
            <v>Student</v>
          </cell>
          <cell r="J1780">
            <v>0</v>
          </cell>
          <cell r="K1780" t="str">
            <v/>
          </cell>
          <cell r="L1780" t="str">
            <v>N</v>
          </cell>
          <cell r="M1780">
            <v>0</v>
          </cell>
          <cell r="N1780" t="str">
            <v/>
          </cell>
          <cell r="O1780" t="str">
            <v>N</v>
          </cell>
          <cell r="P1780">
            <v>0</v>
          </cell>
          <cell r="Q1780" t="str">
            <v/>
          </cell>
          <cell r="R1780" t="str">
            <v>N</v>
          </cell>
          <cell r="S1780">
            <v>0</v>
          </cell>
          <cell r="T1780" t="str">
            <v/>
          </cell>
          <cell r="U1780" t="str">
            <v>N</v>
          </cell>
          <cell r="V1780">
            <v>0</v>
          </cell>
          <cell r="W1780" t="str">
            <v/>
          </cell>
          <cell r="X1780" t="str">
            <v>N</v>
          </cell>
          <cell r="Y1780">
            <v>0</v>
          </cell>
          <cell r="Z1780">
            <v>0</v>
          </cell>
          <cell r="AA1780">
            <v>0</v>
          </cell>
          <cell r="AB1780">
            <v>115</v>
          </cell>
          <cell r="AC1780">
            <v>1111</v>
          </cell>
          <cell r="AD1780" t="str">
            <v>SH948</v>
          </cell>
          <cell r="AE1780" t="b">
            <v>0</v>
          </cell>
          <cell r="AG1780" t="str">
            <v/>
          </cell>
          <cell r="AH1780" t="str">
            <v>SH948</v>
          </cell>
        </row>
        <row r="1781">
          <cell r="B1781" t="str">
            <v>AL416</v>
          </cell>
          <cell r="C1781" t="str">
            <v>Anthony</v>
          </cell>
          <cell r="D1781" t="str">
            <v>Leonardi</v>
          </cell>
          <cell r="E1781" t="str">
            <v>St Georges</v>
          </cell>
          <cell r="F1781" t="str">
            <v>St George's</v>
          </cell>
          <cell r="G1781" t="str">
            <v>Male</v>
          </cell>
          <cell r="H1781" t="str">
            <v>Y</v>
          </cell>
          <cell r="I1781" t="str">
            <v>Student</v>
          </cell>
          <cell r="J1781">
            <v>0</v>
          </cell>
          <cell r="K1781" t="str">
            <v/>
          </cell>
          <cell r="L1781" t="str">
            <v>N</v>
          </cell>
          <cell r="M1781">
            <v>0</v>
          </cell>
          <cell r="N1781" t="str">
            <v/>
          </cell>
          <cell r="O1781" t="str">
            <v>N</v>
          </cell>
          <cell r="P1781">
            <v>0</v>
          </cell>
          <cell r="Q1781" t="str">
            <v/>
          </cell>
          <cell r="R1781" t="str">
            <v>N</v>
          </cell>
          <cell r="S1781">
            <v>0</v>
          </cell>
          <cell r="T1781" t="str">
            <v/>
          </cell>
          <cell r="U1781" t="str">
            <v>N</v>
          </cell>
          <cell r="V1781">
            <v>0</v>
          </cell>
          <cell r="W1781" t="str">
            <v/>
          </cell>
          <cell r="X1781" t="str">
            <v>N</v>
          </cell>
          <cell r="Y1781">
            <v>0</v>
          </cell>
          <cell r="Z1781">
            <v>0</v>
          </cell>
          <cell r="AA1781">
            <v>0</v>
          </cell>
          <cell r="AB1781">
            <v>115</v>
          </cell>
          <cell r="AC1781">
            <v>1112</v>
          </cell>
          <cell r="AD1781" t="str">
            <v>AL416</v>
          </cell>
          <cell r="AE1781" t="b">
            <v>0</v>
          </cell>
          <cell r="AG1781" t="str">
            <v/>
          </cell>
          <cell r="AH1781" t="str">
            <v>AL416</v>
          </cell>
        </row>
        <row r="1782">
          <cell r="B1782" t="str">
            <v>GN943</v>
          </cell>
          <cell r="C1782" t="str">
            <v>Gianna</v>
          </cell>
          <cell r="D1782" t="str">
            <v>Noble-Cunningham</v>
          </cell>
          <cell r="E1782" t="str">
            <v>St Georges</v>
          </cell>
          <cell r="F1782" t="str">
            <v>St George's</v>
          </cell>
          <cell r="G1782" t="str">
            <v>Female</v>
          </cell>
          <cell r="H1782" t="str">
            <v>Y</v>
          </cell>
          <cell r="I1782" t="str">
            <v>Student</v>
          </cell>
          <cell r="J1782">
            <v>0</v>
          </cell>
          <cell r="K1782" t="str">
            <v/>
          </cell>
          <cell r="L1782" t="str">
            <v>N</v>
          </cell>
          <cell r="M1782">
            <v>0</v>
          </cell>
          <cell r="N1782" t="str">
            <v/>
          </cell>
          <cell r="O1782" t="str">
            <v>N</v>
          </cell>
          <cell r="P1782">
            <v>0</v>
          </cell>
          <cell r="Q1782" t="str">
            <v/>
          </cell>
          <cell r="R1782" t="str">
            <v>N</v>
          </cell>
          <cell r="S1782">
            <v>0</v>
          </cell>
          <cell r="T1782" t="str">
            <v/>
          </cell>
          <cell r="U1782" t="str">
            <v>N</v>
          </cell>
          <cell r="V1782">
            <v>0</v>
          </cell>
          <cell r="W1782" t="str">
            <v/>
          </cell>
          <cell r="X1782" t="str">
            <v>N</v>
          </cell>
          <cell r="Y1782">
            <v>0</v>
          </cell>
          <cell r="Z1782">
            <v>0</v>
          </cell>
          <cell r="AA1782" t="b">
            <v>0</v>
          </cell>
          <cell r="AB1782" t="str">
            <v/>
          </cell>
          <cell r="AC1782" t="str">
            <v/>
          </cell>
          <cell r="AD1782" t="str">
            <v>GN943</v>
          </cell>
          <cell r="AE1782">
            <v>0</v>
          </cell>
          <cell r="AG1782">
            <v>857</v>
          </cell>
          <cell r="AH1782" t="str">
            <v>GN943</v>
          </cell>
        </row>
        <row r="1783">
          <cell r="B1783" t="str">
            <v>BR333</v>
          </cell>
          <cell r="C1783" t="str">
            <v>Ben</v>
          </cell>
          <cell r="D1783" t="str">
            <v>Ramsahoye</v>
          </cell>
          <cell r="E1783" t="str">
            <v>St Georges</v>
          </cell>
          <cell r="F1783" t="str">
            <v>St George's</v>
          </cell>
          <cell r="G1783" t="str">
            <v>Male</v>
          </cell>
          <cell r="H1783" t="str">
            <v>Y</v>
          </cell>
          <cell r="I1783" t="str">
            <v>Student</v>
          </cell>
          <cell r="J1783">
            <v>0</v>
          </cell>
          <cell r="K1783" t="str">
            <v/>
          </cell>
          <cell r="L1783" t="str">
            <v>N</v>
          </cell>
          <cell r="M1783">
            <v>0</v>
          </cell>
          <cell r="N1783" t="str">
            <v/>
          </cell>
          <cell r="O1783" t="str">
            <v>N</v>
          </cell>
          <cell r="P1783">
            <v>0</v>
          </cell>
          <cell r="Q1783" t="str">
            <v/>
          </cell>
          <cell r="R1783" t="str">
            <v>N</v>
          </cell>
          <cell r="S1783">
            <v>0</v>
          </cell>
          <cell r="T1783" t="str">
            <v/>
          </cell>
          <cell r="U1783" t="str">
            <v>N</v>
          </cell>
          <cell r="V1783">
            <v>0</v>
          </cell>
          <cell r="W1783" t="str">
            <v/>
          </cell>
          <cell r="X1783" t="str">
            <v>N</v>
          </cell>
          <cell r="Y1783">
            <v>0</v>
          </cell>
          <cell r="Z1783">
            <v>0</v>
          </cell>
          <cell r="AA1783">
            <v>0</v>
          </cell>
          <cell r="AB1783">
            <v>115</v>
          </cell>
          <cell r="AC1783">
            <v>1113</v>
          </cell>
          <cell r="AD1783" t="str">
            <v>BR333</v>
          </cell>
          <cell r="AE1783" t="b">
            <v>0</v>
          </cell>
          <cell r="AG1783" t="str">
            <v/>
          </cell>
          <cell r="AH1783" t="str">
            <v>BR333</v>
          </cell>
        </row>
        <row r="1784">
          <cell r="B1784" t="str">
            <v>RC840</v>
          </cell>
          <cell r="C1784" t="str">
            <v>Raheem</v>
          </cell>
          <cell r="D1784" t="str">
            <v>Coombs</v>
          </cell>
          <cell r="E1784" t="str">
            <v>RVC</v>
          </cell>
          <cell r="F1784" t="str">
            <v>RVC</v>
          </cell>
          <cell r="G1784" t="str">
            <v>Male</v>
          </cell>
          <cell r="H1784" t="str">
            <v>Y</v>
          </cell>
          <cell r="I1784" t="str">
            <v>Student</v>
          </cell>
          <cell r="J1784">
            <v>0</v>
          </cell>
          <cell r="K1784" t="str">
            <v/>
          </cell>
          <cell r="L1784" t="str">
            <v>N</v>
          </cell>
          <cell r="M1784">
            <v>0</v>
          </cell>
          <cell r="N1784" t="str">
            <v/>
          </cell>
          <cell r="O1784" t="str">
            <v>N</v>
          </cell>
          <cell r="P1784">
            <v>0</v>
          </cell>
          <cell r="Q1784" t="str">
            <v/>
          </cell>
          <cell r="R1784" t="str">
            <v>N</v>
          </cell>
          <cell r="S1784">
            <v>0</v>
          </cell>
          <cell r="T1784" t="str">
            <v/>
          </cell>
          <cell r="U1784" t="str">
            <v>N</v>
          </cell>
          <cell r="V1784">
            <v>0</v>
          </cell>
          <cell r="W1784" t="str">
            <v/>
          </cell>
          <cell r="X1784" t="str">
            <v>N</v>
          </cell>
          <cell r="Y1784">
            <v>0</v>
          </cell>
          <cell r="Z1784">
            <v>0</v>
          </cell>
          <cell r="AA1784">
            <v>0</v>
          </cell>
          <cell r="AB1784">
            <v>115</v>
          </cell>
          <cell r="AC1784">
            <v>1114</v>
          </cell>
          <cell r="AD1784" t="str">
            <v>RC840</v>
          </cell>
          <cell r="AE1784" t="b">
            <v>0</v>
          </cell>
          <cell r="AG1784" t="str">
            <v/>
          </cell>
          <cell r="AH1784" t="str">
            <v>RC840</v>
          </cell>
        </row>
        <row r="1785">
          <cell r="B1785" t="str">
            <v>CR936</v>
          </cell>
          <cell r="C1785" t="str">
            <v>Claudia</v>
          </cell>
          <cell r="D1785" t="str">
            <v>Reid</v>
          </cell>
          <cell r="E1785">
            <v>0</v>
          </cell>
          <cell r="F1785" t="str">
            <v>Guest</v>
          </cell>
          <cell r="G1785" t="str">
            <v>Female</v>
          </cell>
          <cell r="H1785" t="str">
            <v>N</v>
          </cell>
          <cell r="I1785" t="str">
            <v>Guest</v>
          </cell>
          <cell r="J1785">
            <v>0</v>
          </cell>
          <cell r="K1785" t="str">
            <v/>
          </cell>
          <cell r="L1785" t="str">
            <v>N</v>
          </cell>
          <cell r="M1785">
            <v>0</v>
          </cell>
          <cell r="N1785" t="str">
            <v/>
          </cell>
          <cell r="O1785" t="str">
            <v>N</v>
          </cell>
          <cell r="P1785">
            <v>0</v>
          </cell>
          <cell r="Q1785" t="str">
            <v/>
          </cell>
          <cell r="R1785" t="str">
            <v>N</v>
          </cell>
          <cell r="S1785">
            <v>0</v>
          </cell>
          <cell r="T1785" t="str">
            <v/>
          </cell>
          <cell r="U1785" t="str">
            <v>N</v>
          </cell>
          <cell r="V1785">
            <v>0</v>
          </cell>
          <cell r="W1785" t="str">
            <v/>
          </cell>
          <cell r="X1785" t="str">
            <v>N</v>
          </cell>
          <cell r="Y1785">
            <v>0</v>
          </cell>
          <cell r="Z1785">
            <v>0</v>
          </cell>
          <cell r="AA1785" t="b">
            <v>0</v>
          </cell>
          <cell r="AB1785" t="str">
            <v/>
          </cell>
          <cell r="AC1785" t="str">
            <v/>
          </cell>
          <cell r="AD1785" t="str">
            <v>CR936</v>
          </cell>
          <cell r="AE1785">
            <v>0</v>
          </cell>
          <cell r="AG1785">
            <v>858</v>
          </cell>
          <cell r="AH1785" t="str">
            <v>CR936</v>
          </cell>
        </row>
        <row r="1786">
          <cell r="B1786" t="str">
            <v>JH743</v>
          </cell>
          <cell r="C1786" t="str">
            <v>Jack</v>
          </cell>
          <cell r="D1786" t="str">
            <v>Hempstead</v>
          </cell>
          <cell r="E1786" t="str">
            <v>Brunel</v>
          </cell>
          <cell r="F1786" t="str">
            <v>Brunel</v>
          </cell>
          <cell r="G1786" t="str">
            <v>Male</v>
          </cell>
          <cell r="H1786" t="str">
            <v>N</v>
          </cell>
          <cell r="I1786" t="str">
            <v>Student</v>
          </cell>
          <cell r="J1786">
            <v>0</v>
          </cell>
          <cell r="K1786" t="str">
            <v/>
          </cell>
          <cell r="L1786" t="str">
            <v>N</v>
          </cell>
          <cell r="M1786">
            <v>0</v>
          </cell>
          <cell r="N1786" t="str">
            <v/>
          </cell>
          <cell r="O1786" t="str">
            <v>N</v>
          </cell>
          <cell r="P1786">
            <v>0</v>
          </cell>
          <cell r="Q1786" t="str">
            <v/>
          </cell>
          <cell r="R1786" t="str">
            <v>N</v>
          </cell>
          <cell r="S1786">
            <v>0</v>
          </cell>
          <cell r="T1786" t="str">
            <v/>
          </cell>
          <cell r="U1786" t="str">
            <v>N</v>
          </cell>
          <cell r="V1786">
            <v>0</v>
          </cell>
          <cell r="W1786" t="str">
            <v/>
          </cell>
          <cell r="X1786" t="str">
            <v>N</v>
          </cell>
          <cell r="Y1786">
            <v>0</v>
          </cell>
          <cell r="Z1786">
            <v>0</v>
          </cell>
          <cell r="AA1786">
            <v>0</v>
          </cell>
          <cell r="AB1786">
            <v>115</v>
          </cell>
          <cell r="AC1786">
            <v>1115</v>
          </cell>
          <cell r="AD1786" t="str">
            <v>JH743</v>
          </cell>
          <cell r="AE1786" t="b">
            <v>0</v>
          </cell>
          <cell r="AG1786" t="str">
            <v/>
          </cell>
          <cell r="AH1786" t="str">
            <v>JH743</v>
          </cell>
        </row>
        <row r="1787">
          <cell r="B1787" t="str">
            <v>MB762</v>
          </cell>
          <cell r="C1787" t="str">
            <v>Mathias</v>
          </cell>
          <cell r="D1787" t="str">
            <v>Blanc</v>
          </cell>
          <cell r="E1787" t="str">
            <v>UCL</v>
          </cell>
          <cell r="F1787" t="str">
            <v>UCL</v>
          </cell>
          <cell r="G1787" t="str">
            <v>Male</v>
          </cell>
          <cell r="H1787" t="str">
            <v>N</v>
          </cell>
          <cell r="I1787" t="str">
            <v>Student</v>
          </cell>
          <cell r="J1787">
            <v>0</v>
          </cell>
          <cell r="K1787" t="str">
            <v/>
          </cell>
          <cell r="L1787" t="str">
            <v>N</v>
          </cell>
          <cell r="M1787">
            <v>0</v>
          </cell>
          <cell r="N1787" t="str">
            <v/>
          </cell>
          <cell r="O1787" t="str">
            <v>N</v>
          </cell>
          <cell r="P1787">
            <v>0</v>
          </cell>
          <cell r="Q1787" t="str">
            <v/>
          </cell>
          <cell r="R1787" t="str">
            <v>N</v>
          </cell>
          <cell r="S1787">
            <v>0</v>
          </cell>
          <cell r="T1787" t="str">
            <v/>
          </cell>
          <cell r="U1787" t="str">
            <v>N</v>
          </cell>
          <cell r="V1787">
            <v>0</v>
          </cell>
          <cell r="W1787" t="str">
            <v/>
          </cell>
          <cell r="X1787" t="str">
            <v>N</v>
          </cell>
          <cell r="Y1787">
            <v>0</v>
          </cell>
          <cell r="Z1787">
            <v>0</v>
          </cell>
          <cell r="AA1787">
            <v>0</v>
          </cell>
          <cell r="AB1787">
            <v>115</v>
          </cell>
          <cell r="AC1787">
            <v>1116</v>
          </cell>
          <cell r="AD1787" t="str">
            <v>MB762</v>
          </cell>
          <cell r="AE1787" t="b">
            <v>0</v>
          </cell>
          <cell r="AG1787" t="str">
            <v/>
          </cell>
          <cell r="AH1787" t="str">
            <v>MB762</v>
          </cell>
        </row>
        <row r="1788">
          <cell r="B1788" t="str">
            <v>OA652</v>
          </cell>
          <cell r="C1788" t="str">
            <v>Oluwaseye</v>
          </cell>
          <cell r="D1788" t="str">
            <v>Akintewe</v>
          </cell>
          <cell r="E1788" t="str">
            <v>KCL</v>
          </cell>
          <cell r="F1788" t="str">
            <v>King's</v>
          </cell>
          <cell r="G1788" t="str">
            <v>Female</v>
          </cell>
          <cell r="H1788" t="str">
            <v>N</v>
          </cell>
          <cell r="I1788" t="str">
            <v>Student</v>
          </cell>
          <cell r="J1788">
            <v>0</v>
          </cell>
          <cell r="K1788" t="str">
            <v/>
          </cell>
          <cell r="L1788" t="str">
            <v>N</v>
          </cell>
          <cell r="M1788">
            <v>0</v>
          </cell>
          <cell r="N1788" t="str">
            <v/>
          </cell>
          <cell r="O1788" t="str">
            <v>N</v>
          </cell>
          <cell r="P1788">
            <v>0</v>
          </cell>
          <cell r="Q1788" t="str">
            <v/>
          </cell>
          <cell r="R1788" t="str">
            <v>N</v>
          </cell>
          <cell r="S1788">
            <v>0</v>
          </cell>
          <cell r="T1788" t="str">
            <v/>
          </cell>
          <cell r="U1788" t="str">
            <v>N</v>
          </cell>
          <cell r="V1788">
            <v>0</v>
          </cell>
          <cell r="W1788" t="str">
            <v/>
          </cell>
          <cell r="X1788" t="str">
            <v>N</v>
          </cell>
          <cell r="Y1788">
            <v>0</v>
          </cell>
          <cell r="Z1788">
            <v>0</v>
          </cell>
          <cell r="AA1788" t="b">
            <v>0</v>
          </cell>
          <cell r="AB1788" t="str">
            <v/>
          </cell>
          <cell r="AC1788" t="str">
            <v/>
          </cell>
          <cell r="AD1788" t="str">
            <v>OA652</v>
          </cell>
          <cell r="AE1788">
            <v>0</v>
          </cell>
          <cell r="AG1788">
            <v>859</v>
          </cell>
          <cell r="AH1788" t="str">
            <v>OA652</v>
          </cell>
        </row>
        <row r="1789">
          <cell r="B1789" t="str">
            <v>JJ879</v>
          </cell>
          <cell r="C1789" t="str">
            <v>James</v>
          </cell>
          <cell r="D1789" t="str">
            <v>Jenkins</v>
          </cell>
          <cell r="E1789" t="str">
            <v>UCL</v>
          </cell>
          <cell r="F1789" t="str">
            <v>UCL</v>
          </cell>
          <cell r="G1789" t="str">
            <v>Male</v>
          </cell>
          <cell r="H1789" t="str">
            <v>N</v>
          </cell>
          <cell r="I1789" t="str">
            <v>Student</v>
          </cell>
          <cell r="J1789">
            <v>0</v>
          </cell>
          <cell r="K1789" t="str">
            <v/>
          </cell>
          <cell r="L1789" t="str">
            <v>N</v>
          </cell>
          <cell r="M1789">
            <v>0</v>
          </cell>
          <cell r="N1789" t="str">
            <v/>
          </cell>
          <cell r="O1789" t="str">
            <v>N</v>
          </cell>
          <cell r="P1789">
            <v>0</v>
          </cell>
          <cell r="Q1789" t="str">
            <v/>
          </cell>
          <cell r="R1789" t="str">
            <v>N</v>
          </cell>
          <cell r="S1789">
            <v>0</v>
          </cell>
          <cell r="T1789" t="str">
            <v/>
          </cell>
          <cell r="U1789" t="str">
            <v>N</v>
          </cell>
          <cell r="V1789">
            <v>0</v>
          </cell>
          <cell r="W1789" t="str">
            <v/>
          </cell>
          <cell r="X1789" t="str">
            <v>N</v>
          </cell>
          <cell r="Y1789">
            <v>0</v>
          </cell>
          <cell r="Z1789">
            <v>0</v>
          </cell>
          <cell r="AA1789">
            <v>0</v>
          </cell>
          <cell r="AB1789">
            <v>115</v>
          </cell>
          <cell r="AC1789">
            <v>1117</v>
          </cell>
          <cell r="AD1789" t="str">
            <v>JJ879</v>
          </cell>
          <cell r="AE1789" t="b">
            <v>0</v>
          </cell>
          <cell r="AG1789" t="str">
            <v/>
          </cell>
          <cell r="AH1789" t="str">
            <v>JJ879</v>
          </cell>
        </row>
        <row r="1790">
          <cell r="B1790" t="str">
            <v>LV975</v>
          </cell>
          <cell r="C1790" t="str">
            <v>Lea</v>
          </cell>
          <cell r="D1790" t="str">
            <v>Vedsted</v>
          </cell>
          <cell r="E1790" t="str">
            <v>Brunel</v>
          </cell>
          <cell r="F1790" t="str">
            <v>Brunel</v>
          </cell>
          <cell r="G1790" t="str">
            <v>Female</v>
          </cell>
          <cell r="H1790" t="str">
            <v>N</v>
          </cell>
          <cell r="I1790" t="str">
            <v>Student</v>
          </cell>
          <cell r="J1790">
            <v>0</v>
          </cell>
          <cell r="K1790" t="str">
            <v/>
          </cell>
          <cell r="L1790" t="str">
            <v>N</v>
          </cell>
          <cell r="M1790">
            <v>0</v>
          </cell>
          <cell r="N1790" t="str">
            <v/>
          </cell>
          <cell r="O1790" t="str">
            <v>N</v>
          </cell>
          <cell r="P1790">
            <v>0</v>
          </cell>
          <cell r="Q1790" t="str">
            <v/>
          </cell>
          <cell r="R1790" t="str">
            <v>N</v>
          </cell>
          <cell r="S1790">
            <v>0</v>
          </cell>
          <cell r="T1790" t="str">
            <v/>
          </cell>
          <cell r="U1790" t="str">
            <v>N</v>
          </cell>
          <cell r="V1790">
            <v>0</v>
          </cell>
          <cell r="W1790" t="str">
            <v/>
          </cell>
          <cell r="X1790" t="str">
            <v>N</v>
          </cell>
          <cell r="Y1790">
            <v>0</v>
          </cell>
          <cell r="Z1790">
            <v>0</v>
          </cell>
          <cell r="AA1790" t="b">
            <v>0</v>
          </cell>
          <cell r="AB1790" t="str">
            <v/>
          </cell>
          <cell r="AC1790" t="str">
            <v/>
          </cell>
          <cell r="AD1790" t="str">
            <v>LV975</v>
          </cell>
          <cell r="AE1790">
            <v>0</v>
          </cell>
          <cell r="AG1790">
            <v>860</v>
          </cell>
          <cell r="AH1790" t="str">
            <v>LV975</v>
          </cell>
        </row>
        <row r="1791">
          <cell r="B1791" t="str">
            <v>EJ108</v>
          </cell>
          <cell r="C1791" t="str">
            <v>Eliza</v>
          </cell>
          <cell r="D1791" t="str">
            <v>Jevon</v>
          </cell>
          <cell r="E1791" t="str">
            <v>UCL</v>
          </cell>
          <cell r="F1791" t="str">
            <v>UCL</v>
          </cell>
          <cell r="G1791" t="str">
            <v>Please Select</v>
          </cell>
          <cell r="H1791" t="str">
            <v>N</v>
          </cell>
          <cell r="I1791" t="str">
            <v>Student</v>
          </cell>
          <cell r="J1791">
            <v>0</v>
          </cell>
          <cell r="K1791" t="str">
            <v/>
          </cell>
          <cell r="L1791" t="str">
            <v>N</v>
          </cell>
          <cell r="M1791">
            <v>0</v>
          </cell>
          <cell r="N1791" t="str">
            <v/>
          </cell>
          <cell r="O1791" t="str">
            <v>N</v>
          </cell>
          <cell r="P1791">
            <v>0</v>
          </cell>
          <cell r="Q1791" t="str">
            <v/>
          </cell>
          <cell r="R1791" t="str">
            <v>N</v>
          </cell>
          <cell r="S1791">
            <v>0</v>
          </cell>
          <cell r="T1791" t="str">
            <v/>
          </cell>
          <cell r="U1791" t="str">
            <v>N</v>
          </cell>
          <cell r="V1791">
            <v>0</v>
          </cell>
          <cell r="W1791" t="str">
            <v/>
          </cell>
          <cell r="X1791" t="str">
            <v>N</v>
          </cell>
          <cell r="Y1791">
            <v>0</v>
          </cell>
          <cell r="Z1791">
            <v>0</v>
          </cell>
          <cell r="AA1791" t="b">
            <v>0</v>
          </cell>
          <cell r="AB1791" t="str">
            <v/>
          </cell>
          <cell r="AC1791" t="str">
            <v/>
          </cell>
          <cell r="AD1791" t="str">
            <v>EJ108</v>
          </cell>
          <cell r="AE1791" t="b">
            <v>0</v>
          </cell>
          <cell r="AG1791" t="str">
            <v/>
          </cell>
          <cell r="AH1791" t="str">
            <v>EJ108</v>
          </cell>
        </row>
        <row r="1792">
          <cell r="B1792" t="str">
            <v>AR634</v>
          </cell>
          <cell r="C1792" t="str">
            <v>Aviva</v>
          </cell>
          <cell r="D1792" t="str">
            <v>Ripstein</v>
          </cell>
          <cell r="E1792" t="str">
            <v>UCL</v>
          </cell>
          <cell r="F1792" t="str">
            <v>UCL</v>
          </cell>
          <cell r="G1792" t="str">
            <v>Female</v>
          </cell>
          <cell r="H1792" t="str">
            <v>N</v>
          </cell>
          <cell r="I1792" t="str">
            <v>Student</v>
          </cell>
          <cell r="J1792">
            <v>0</v>
          </cell>
          <cell r="K1792" t="str">
            <v/>
          </cell>
          <cell r="L1792" t="str">
            <v>N</v>
          </cell>
          <cell r="M1792">
            <v>0</v>
          </cell>
          <cell r="N1792" t="str">
            <v/>
          </cell>
          <cell r="O1792" t="str">
            <v>N</v>
          </cell>
          <cell r="P1792">
            <v>0</v>
          </cell>
          <cell r="Q1792" t="str">
            <v/>
          </cell>
          <cell r="R1792" t="str">
            <v>N</v>
          </cell>
          <cell r="S1792">
            <v>0</v>
          </cell>
          <cell r="T1792" t="str">
            <v/>
          </cell>
          <cell r="U1792" t="str">
            <v>N</v>
          </cell>
          <cell r="V1792">
            <v>0</v>
          </cell>
          <cell r="W1792" t="str">
            <v/>
          </cell>
          <cell r="X1792" t="str">
            <v>N</v>
          </cell>
          <cell r="Y1792">
            <v>0</v>
          </cell>
          <cell r="Z1792">
            <v>0</v>
          </cell>
          <cell r="AA1792" t="b">
            <v>0</v>
          </cell>
          <cell r="AB1792" t="str">
            <v/>
          </cell>
          <cell r="AC1792" t="str">
            <v/>
          </cell>
          <cell r="AD1792" t="str">
            <v>AR634</v>
          </cell>
          <cell r="AE1792">
            <v>0</v>
          </cell>
          <cell r="AG1792">
            <v>861</v>
          </cell>
          <cell r="AH1792" t="str">
            <v>AR634</v>
          </cell>
        </row>
        <row r="1793">
          <cell r="B1793" t="str">
            <v>AO176</v>
          </cell>
          <cell r="C1793" t="str">
            <v>Anna</v>
          </cell>
          <cell r="D1793" t="str">
            <v>O\'Donovan</v>
          </cell>
          <cell r="E1793" t="str">
            <v>KCL</v>
          </cell>
          <cell r="F1793" t="str">
            <v>King's</v>
          </cell>
          <cell r="G1793" t="str">
            <v>Female</v>
          </cell>
          <cell r="H1793" t="str">
            <v>N</v>
          </cell>
          <cell r="I1793" t="str">
            <v>Student</v>
          </cell>
          <cell r="J1793">
            <v>0</v>
          </cell>
          <cell r="K1793" t="str">
            <v/>
          </cell>
          <cell r="L1793" t="str">
            <v>N</v>
          </cell>
          <cell r="M1793">
            <v>0</v>
          </cell>
          <cell r="N1793" t="str">
            <v/>
          </cell>
          <cell r="O1793" t="str">
            <v>N</v>
          </cell>
          <cell r="P1793">
            <v>0</v>
          </cell>
          <cell r="Q1793" t="str">
            <v/>
          </cell>
          <cell r="R1793" t="str">
            <v>N</v>
          </cell>
          <cell r="S1793">
            <v>0</v>
          </cell>
          <cell r="T1793" t="str">
            <v/>
          </cell>
          <cell r="U1793" t="str">
            <v>N</v>
          </cell>
          <cell r="V1793">
            <v>0</v>
          </cell>
          <cell r="W1793" t="str">
            <v/>
          </cell>
          <cell r="X1793" t="str">
            <v>N</v>
          </cell>
          <cell r="Y1793">
            <v>0</v>
          </cell>
          <cell r="Z1793">
            <v>0</v>
          </cell>
          <cell r="AA1793" t="b">
            <v>0</v>
          </cell>
          <cell r="AB1793" t="str">
            <v/>
          </cell>
          <cell r="AC1793" t="str">
            <v/>
          </cell>
          <cell r="AD1793" t="str">
            <v>AO176</v>
          </cell>
          <cell r="AE1793">
            <v>0</v>
          </cell>
          <cell r="AG1793">
            <v>862</v>
          </cell>
          <cell r="AH1793" t="str">
            <v>AO176</v>
          </cell>
        </row>
        <row r="1794">
          <cell r="B1794" t="str">
            <v>SS340</v>
          </cell>
          <cell r="C1794" t="str">
            <v>Sahib</v>
          </cell>
          <cell r="D1794" t="str">
            <v>Singh</v>
          </cell>
          <cell r="E1794">
            <v>0</v>
          </cell>
          <cell r="F1794" t="str">
            <v>Guest</v>
          </cell>
          <cell r="G1794" t="str">
            <v>Male</v>
          </cell>
          <cell r="H1794" t="str">
            <v>N</v>
          </cell>
          <cell r="I1794" t="str">
            <v>Guest</v>
          </cell>
          <cell r="J1794">
            <v>0</v>
          </cell>
          <cell r="K1794" t="str">
            <v/>
          </cell>
          <cell r="L1794" t="str">
            <v>N</v>
          </cell>
          <cell r="M1794">
            <v>0</v>
          </cell>
          <cell r="N1794" t="str">
            <v/>
          </cell>
          <cell r="O1794" t="str">
            <v>N</v>
          </cell>
          <cell r="P1794">
            <v>0</v>
          </cell>
          <cell r="Q1794" t="str">
            <v/>
          </cell>
          <cell r="R1794" t="str">
            <v>N</v>
          </cell>
          <cell r="S1794">
            <v>0</v>
          </cell>
          <cell r="T1794" t="str">
            <v/>
          </cell>
          <cell r="U1794" t="str">
            <v>N</v>
          </cell>
          <cell r="V1794">
            <v>0</v>
          </cell>
          <cell r="W1794" t="str">
            <v/>
          </cell>
          <cell r="X1794" t="str">
            <v>N</v>
          </cell>
          <cell r="Y1794">
            <v>0</v>
          </cell>
          <cell r="Z1794">
            <v>0</v>
          </cell>
          <cell r="AA1794">
            <v>0</v>
          </cell>
          <cell r="AB1794">
            <v>115</v>
          </cell>
          <cell r="AC1794">
            <v>1118</v>
          </cell>
          <cell r="AD1794" t="str">
            <v>SS340</v>
          </cell>
          <cell r="AE1794" t="b">
            <v>0</v>
          </cell>
          <cell r="AG1794" t="str">
            <v/>
          </cell>
          <cell r="AH1794" t="str">
            <v>SS340</v>
          </cell>
        </row>
        <row r="1795">
          <cell r="B1795" t="str">
            <v>JE397</v>
          </cell>
          <cell r="C1795" t="str">
            <v>Jorge</v>
          </cell>
          <cell r="D1795" t="str">
            <v>Enriquez</v>
          </cell>
          <cell r="E1795" t="str">
            <v>UCL</v>
          </cell>
          <cell r="F1795" t="str">
            <v>UCL</v>
          </cell>
          <cell r="G1795" t="str">
            <v>Male</v>
          </cell>
          <cell r="H1795" t="str">
            <v>N</v>
          </cell>
          <cell r="I1795" t="str">
            <v>Student</v>
          </cell>
          <cell r="J1795">
            <v>0</v>
          </cell>
          <cell r="K1795" t="str">
            <v/>
          </cell>
          <cell r="L1795" t="str">
            <v>N</v>
          </cell>
          <cell r="M1795">
            <v>0</v>
          </cell>
          <cell r="N1795" t="str">
            <v/>
          </cell>
          <cell r="O1795" t="str">
            <v>N</v>
          </cell>
          <cell r="P1795">
            <v>0</v>
          </cell>
          <cell r="Q1795" t="str">
            <v/>
          </cell>
          <cell r="R1795" t="str">
            <v>N</v>
          </cell>
          <cell r="S1795">
            <v>0</v>
          </cell>
          <cell r="T1795" t="str">
            <v/>
          </cell>
          <cell r="U1795" t="str">
            <v>N</v>
          </cell>
          <cell r="V1795">
            <v>0</v>
          </cell>
          <cell r="W1795" t="str">
            <v/>
          </cell>
          <cell r="X1795" t="str">
            <v>N</v>
          </cell>
          <cell r="Y1795">
            <v>0</v>
          </cell>
          <cell r="Z1795">
            <v>0</v>
          </cell>
          <cell r="AA1795">
            <v>0</v>
          </cell>
          <cell r="AB1795">
            <v>115</v>
          </cell>
          <cell r="AC1795">
            <v>1119</v>
          </cell>
          <cell r="AD1795" t="str">
            <v>JE397</v>
          </cell>
          <cell r="AE1795" t="b">
            <v>0</v>
          </cell>
          <cell r="AG1795" t="str">
            <v/>
          </cell>
          <cell r="AH1795" t="str">
            <v>JE397</v>
          </cell>
        </row>
        <row r="1796">
          <cell r="B1796" t="str">
            <v>HM679</v>
          </cell>
          <cell r="C1796" t="str">
            <v>Henry</v>
          </cell>
          <cell r="D1796" t="str">
            <v>Moore</v>
          </cell>
          <cell r="E1796" t="str">
            <v>Reading</v>
          </cell>
          <cell r="F1796" t="str">
            <v>Reading</v>
          </cell>
          <cell r="G1796" t="str">
            <v>Male</v>
          </cell>
          <cell r="H1796" t="str">
            <v>N</v>
          </cell>
          <cell r="I1796" t="str">
            <v>Student</v>
          </cell>
          <cell r="J1796">
            <v>0</v>
          </cell>
          <cell r="K1796" t="str">
            <v/>
          </cell>
          <cell r="L1796" t="str">
            <v>N</v>
          </cell>
          <cell r="M1796">
            <v>0</v>
          </cell>
          <cell r="N1796" t="str">
            <v/>
          </cell>
          <cell r="O1796" t="str">
            <v>N</v>
          </cell>
          <cell r="P1796">
            <v>0</v>
          </cell>
          <cell r="Q1796" t="str">
            <v/>
          </cell>
          <cell r="R1796" t="str">
            <v>N</v>
          </cell>
          <cell r="S1796">
            <v>0</v>
          </cell>
          <cell r="T1796" t="str">
            <v/>
          </cell>
          <cell r="U1796" t="str">
            <v>N</v>
          </cell>
          <cell r="V1796">
            <v>0</v>
          </cell>
          <cell r="W1796" t="str">
            <v/>
          </cell>
          <cell r="X1796" t="str">
            <v>N</v>
          </cell>
          <cell r="Y1796">
            <v>0</v>
          </cell>
          <cell r="Z1796">
            <v>0</v>
          </cell>
          <cell r="AA1796">
            <v>0</v>
          </cell>
          <cell r="AB1796">
            <v>115</v>
          </cell>
          <cell r="AC1796">
            <v>1120</v>
          </cell>
          <cell r="AD1796" t="str">
            <v>HM679</v>
          </cell>
          <cell r="AE1796" t="b">
            <v>0</v>
          </cell>
          <cell r="AG1796" t="str">
            <v/>
          </cell>
          <cell r="AH1796" t="str">
            <v>HM679</v>
          </cell>
        </row>
        <row r="1797">
          <cell r="B1797" t="str">
            <v>CC837</v>
          </cell>
          <cell r="C1797" t="str">
            <v>Camila</v>
          </cell>
          <cell r="D1797" t="str">
            <v>Cardwell</v>
          </cell>
          <cell r="E1797" t="str">
            <v>UCL</v>
          </cell>
          <cell r="F1797" t="str">
            <v>UCL</v>
          </cell>
          <cell r="G1797" t="str">
            <v>Female</v>
          </cell>
          <cell r="H1797" t="str">
            <v>N</v>
          </cell>
          <cell r="I1797" t="str">
            <v>Student</v>
          </cell>
          <cell r="J1797">
            <v>0</v>
          </cell>
          <cell r="K1797" t="str">
            <v/>
          </cell>
          <cell r="L1797" t="str">
            <v>N</v>
          </cell>
          <cell r="M1797">
            <v>0</v>
          </cell>
          <cell r="N1797" t="str">
            <v/>
          </cell>
          <cell r="O1797" t="str">
            <v>N</v>
          </cell>
          <cell r="P1797">
            <v>0</v>
          </cell>
          <cell r="Q1797" t="str">
            <v/>
          </cell>
          <cell r="R1797" t="str">
            <v>N</v>
          </cell>
          <cell r="S1797">
            <v>0</v>
          </cell>
          <cell r="T1797" t="str">
            <v/>
          </cell>
          <cell r="U1797" t="str">
            <v>N</v>
          </cell>
          <cell r="V1797">
            <v>0</v>
          </cell>
          <cell r="W1797" t="str">
            <v/>
          </cell>
          <cell r="X1797" t="str">
            <v>N</v>
          </cell>
          <cell r="Y1797">
            <v>0</v>
          </cell>
          <cell r="Z1797">
            <v>0</v>
          </cell>
          <cell r="AA1797" t="b">
            <v>0</v>
          </cell>
          <cell r="AB1797" t="str">
            <v/>
          </cell>
          <cell r="AC1797" t="str">
            <v/>
          </cell>
          <cell r="AD1797" t="str">
            <v>CC837</v>
          </cell>
          <cell r="AE1797">
            <v>0</v>
          </cell>
          <cell r="AG1797">
            <v>863</v>
          </cell>
          <cell r="AH1797" t="str">
            <v>CC837</v>
          </cell>
        </row>
        <row r="1798">
          <cell r="B1798" t="str">
            <v>EA103</v>
          </cell>
          <cell r="C1798" t="str">
            <v>Edmund</v>
          </cell>
          <cell r="D1798" t="str">
            <v>Adams</v>
          </cell>
          <cell r="E1798" t="str">
            <v>Barts</v>
          </cell>
          <cell r="F1798" t="str">
            <v>Barts</v>
          </cell>
          <cell r="G1798" t="str">
            <v>Male</v>
          </cell>
          <cell r="H1798" t="str">
            <v>Y</v>
          </cell>
          <cell r="I1798" t="str">
            <v>Student</v>
          </cell>
          <cell r="J1798">
            <v>0</v>
          </cell>
          <cell r="K1798" t="str">
            <v/>
          </cell>
          <cell r="L1798" t="str">
            <v>N</v>
          </cell>
          <cell r="M1798">
            <v>0</v>
          </cell>
          <cell r="N1798" t="str">
            <v/>
          </cell>
          <cell r="O1798" t="str">
            <v>N</v>
          </cell>
          <cell r="P1798">
            <v>0</v>
          </cell>
          <cell r="Q1798" t="str">
            <v/>
          </cell>
          <cell r="R1798" t="str">
            <v>N</v>
          </cell>
          <cell r="S1798">
            <v>0</v>
          </cell>
          <cell r="T1798" t="str">
            <v/>
          </cell>
          <cell r="U1798" t="str">
            <v>N</v>
          </cell>
          <cell r="V1798">
            <v>0</v>
          </cell>
          <cell r="W1798" t="str">
            <v/>
          </cell>
          <cell r="X1798" t="str">
            <v>N</v>
          </cell>
          <cell r="Y1798">
            <v>0</v>
          </cell>
          <cell r="Z1798">
            <v>0</v>
          </cell>
          <cell r="AA1798">
            <v>0</v>
          </cell>
          <cell r="AB1798">
            <v>115</v>
          </cell>
          <cell r="AC1798">
            <v>1121</v>
          </cell>
          <cell r="AD1798" t="str">
            <v>EA103</v>
          </cell>
          <cell r="AE1798" t="b">
            <v>0</v>
          </cell>
          <cell r="AG1798" t="str">
            <v/>
          </cell>
          <cell r="AH1798" t="str">
            <v>EA103</v>
          </cell>
        </row>
        <row r="1799">
          <cell r="B1799" t="str">
            <v>MA614</v>
          </cell>
          <cell r="C1799" t="str">
            <v>Muhammad Salihen B Haji</v>
          </cell>
          <cell r="D1799" t="str">
            <v>Azmi</v>
          </cell>
          <cell r="E1799" t="str">
            <v>UCL</v>
          </cell>
          <cell r="F1799" t="str">
            <v>UCL</v>
          </cell>
          <cell r="G1799" t="str">
            <v>Male</v>
          </cell>
          <cell r="H1799" t="str">
            <v>N</v>
          </cell>
          <cell r="I1799" t="str">
            <v>Student</v>
          </cell>
          <cell r="J1799">
            <v>0</v>
          </cell>
          <cell r="K1799" t="str">
            <v/>
          </cell>
          <cell r="L1799" t="str">
            <v>N</v>
          </cell>
          <cell r="M1799">
            <v>0</v>
          </cell>
          <cell r="N1799" t="str">
            <v/>
          </cell>
          <cell r="O1799" t="str">
            <v>N</v>
          </cell>
          <cell r="P1799">
            <v>0</v>
          </cell>
          <cell r="Q1799" t="str">
            <v/>
          </cell>
          <cell r="R1799" t="str">
            <v>N</v>
          </cell>
          <cell r="S1799">
            <v>0</v>
          </cell>
          <cell r="T1799" t="str">
            <v/>
          </cell>
          <cell r="U1799" t="str">
            <v>N</v>
          </cell>
          <cell r="V1799">
            <v>0</v>
          </cell>
          <cell r="W1799" t="str">
            <v/>
          </cell>
          <cell r="X1799" t="str">
            <v>N</v>
          </cell>
          <cell r="Y1799">
            <v>0</v>
          </cell>
          <cell r="Z1799">
            <v>0</v>
          </cell>
          <cell r="AA1799">
            <v>0</v>
          </cell>
          <cell r="AB1799">
            <v>115</v>
          </cell>
          <cell r="AC1799">
            <v>1122</v>
          </cell>
          <cell r="AD1799" t="str">
            <v>MA614</v>
          </cell>
          <cell r="AE1799" t="b">
            <v>0</v>
          </cell>
          <cell r="AG1799" t="str">
            <v/>
          </cell>
          <cell r="AH1799" t="str">
            <v>MA614</v>
          </cell>
        </row>
        <row r="1800">
          <cell r="B1800" t="str">
            <v>MM442</v>
          </cell>
          <cell r="C1800" t="str">
            <v>Markus</v>
          </cell>
          <cell r="D1800" t="str">
            <v>Mannerkoski</v>
          </cell>
          <cell r="E1800" t="str">
            <v>UCL</v>
          </cell>
          <cell r="F1800" t="str">
            <v>UCL</v>
          </cell>
          <cell r="G1800" t="str">
            <v>Male</v>
          </cell>
          <cell r="H1800" t="str">
            <v>N</v>
          </cell>
          <cell r="I1800" t="str">
            <v>Student</v>
          </cell>
          <cell r="J1800">
            <v>0</v>
          </cell>
          <cell r="K1800" t="str">
            <v/>
          </cell>
          <cell r="L1800" t="str">
            <v>N</v>
          </cell>
          <cell r="M1800">
            <v>0</v>
          </cell>
          <cell r="N1800" t="str">
            <v/>
          </cell>
          <cell r="O1800" t="str">
            <v>N</v>
          </cell>
          <cell r="P1800">
            <v>0</v>
          </cell>
          <cell r="Q1800" t="str">
            <v/>
          </cell>
          <cell r="R1800" t="str">
            <v>N</v>
          </cell>
          <cell r="S1800">
            <v>0</v>
          </cell>
          <cell r="T1800" t="str">
            <v/>
          </cell>
          <cell r="U1800" t="str">
            <v>N</v>
          </cell>
          <cell r="V1800">
            <v>0</v>
          </cell>
          <cell r="W1800" t="str">
            <v/>
          </cell>
          <cell r="X1800" t="str">
            <v>N</v>
          </cell>
          <cell r="Y1800">
            <v>0</v>
          </cell>
          <cell r="Z1800">
            <v>0</v>
          </cell>
          <cell r="AA1800">
            <v>0</v>
          </cell>
          <cell r="AB1800">
            <v>115</v>
          </cell>
          <cell r="AC1800">
            <v>1123</v>
          </cell>
          <cell r="AD1800" t="str">
            <v>MM442</v>
          </cell>
          <cell r="AE1800" t="b">
            <v>0</v>
          </cell>
          <cell r="AG1800" t="str">
            <v/>
          </cell>
          <cell r="AH1800" t="str">
            <v>MM442</v>
          </cell>
        </row>
        <row r="1801">
          <cell r="B1801" t="str">
            <v>JT834</v>
          </cell>
          <cell r="C1801" t="str">
            <v>Jørgen</v>
          </cell>
          <cell r="D1801" t="str">
            <v>Tvedt</v>
          </cell>
          <cell r="E1801" t="str">
            <v>Imperial</v>
          </cell>
          <cell r="F1801" t="str">
            <v>Imperial</v>
          </cell>
          <cell r="G1801" t="str">
            <v>Male</v>
          </cell>
          <cell r="H1801" t="str">
            <v>N</v>
          </cell>
          <cell r="I1801" t="str">
            <v>Student</v>
          </cell>
          <cell r="J1801">
            <v>0</v>
          </cell>
          <cell r="K1801" t="str">
            <v/>
          </cell>
          <cell r="L1801" t="str">
            <v>N</v>
          </cell>
          <cell r="M1801">
            <v>0</v>
          </cell>
          <cell r="N1801" t="str">
            <v/>
          </cell>
          <cell r="O1801" t="str">
            <v>N</v>
          </cell>
          <cell r="P1801">
            <v>0</v>
          </cell>
          <cell r="Q1801" t="str">
            <v/>
          </cell>
          <cell r="R1801" t="str">
            <v>N</v>
          </cell>
          <cell r="S1801">
            <v>0</v>
          </cell>
          <cell r="T1801" t="str">
            <v/>
          </cell>
          <cell r="U1801" t="str">
            <v>N</v>
          </cell>
          <cell r="V1801">
            <v>0</v>
          </cell>
          <cell r="W1801" t="str">
            <v/>
          </cell>
          <cell r="X1801" t="str">
            <v>N</v>
          </cell>
          <cell r="Y1801">
            <v>0</v>
          </cell>
          <cell r="Z1801">
            <v>0</v>
          </cell>
          <cell r="AA1801">
            <v>0</v>
          </cell>
          <cell r="AB1801">
            <v>115</v>
          </cell>
          <cell r="AC1801">
            <v>1124</v>
          </cell>
          <cell r="AD1801" t="str">
            <v>JT834</v>
          </cell>
          <cell r="AE1801" t="b">
            <v>0</v>
          </cell>
          <cell r="AG1801" t="str">
            <v/>
          </cell>
          <cell r="AH1801" t="str">
            <v>JT834</v>
          </cell>
        </row>
        <row r="1802">
          <cell r="B1802" t="str">
            <v>MS258</v>
          </cell>
          <cell r="C1802" t="str">
            <v>Maria</v>
          </cell>
          <cell r="D1802" t="str">
            <v>Sebares</v>
          </cell>
          <cell r="E1802" t="str">
            <v>UCL</v>
          </cell>
          <cell r="F1802" t="str">
            <v>UCL</v>
          </cell>
          <cell r="G1802" t="str">
            <v>Please Select</v>
          </cell>
          <cell r="H1802" t="str">
            <v>N</v>
          </cell>
          <cell r="I1802" t="str">
            <v>Student</v>
          </cell>
          <cell r="J1802">
            <v>0</v>
          </cell>
          <cell r="K1802" t="str">
            <v/>
          </cell>
          <cell r="L1802" t="str">
            <v>N</v>
          </cell>
          <cell r="M1802">
            <v>0</v>
          </cell>
          <cell r="N1802" t="str">
            <v/>
          </cell>
          <cell r="O1802" t="str">
            <v>N</v>
          </cell>
          <cell r="P1802">
            <v>0</v>
          </cell>
          <cell r="Q1802" t="str">
            <v/>
          </cell>
          <cell r="R1802" t="str">
            <v>N</v>
          </cell>
          <cell r="S1802">
            <v>0</v>
          </cell>
          <cell r="T1802" t="str">
            <v/>
          </cell>
          <cell r="U1802" t="str">
            <v>N</v>
          </cell>
          <cell r="V1802">
            <v>0</v>
          </cell>
          <cell r="W1802" t="str">
            <v/>
          </cell>
          <cell r="X1802" t="str">
            <v>N</v>
          </cell>
          <cell r="Y1802">
            <v>0</v>
          </cell>
          <cell r="Z1802">
            <v>0</v>
          </cell>
          <cell r="AA1802" t="b">
            <v>0</v>
          </cell>
          <cell r="AB1802" t="str">
            <v/>
          </cell>
          <cell r="AC1802" t="str">
            <v/>
          </cell>
          <cell r="AD1802" t="str">
            <v>MS258</v>
          </cell>
          <cell r="AE1802" t="b">
            <v>0</v>
          </cell>
          <cell r="AG1802" t="str">
            <v/>
          </cell>
          <cell r="AH1802" t="str">
            <v>MS258</v>
          </cell>
        </row>
        <row r="1803">
          <cell r="B1803" t="str">
            <v>GR827</v>
          </cell>
          <cell r="C1803" t="str">
            <v>George</v>
          </cell>
          <cell r="D1803" t="str">
            <v>Reeves</v>
          </cell>
          <cell r="E1803" t="str">
            <v>UCL</v>
          </cell>
          <cell r="F1803" t="str">
            <v>UCL</v>
          </cell>
          <cell r="G1803" t="str">
            <v>Male</v>
          </cell>
          <cell r="H1803" t="str">
            <v>N</v>
          </cell>
          <cell r="I1803" t="str">
            <v>Student</v>
          </cell>
          <cell r="J1803">
            <v>0</v>
          </cell>
          <cell r="K1803" t="str">
            <v/>
          </cell>
          <cell r="L1803" t="str">
            <v>N</v>
          </cell>
          <cell r="M1803">
            <v>0</v>
          </cell>
          <cell r="N1803" t="str">
            <v/>
          </cell>
          <cell r="O1803" t="str">
            <v>N</v>
          </cell>
          <cell r="P1803">
            <v>0</v>
          </cell>
          <cell r="Q1803" t="str">
            <v/>
          </cell>
          <cell r="R1803" t="str">
            <v>N</v>
          </cell>
          <cell r="S1803">
            <v>0</v>
          </cell>
          <cell r="T1803" t="str">
            <v/>
          </cell>
          <cell r="U1803" t="str">
            <v>N</v>
          </cell>
          <cell r="V1803">
            <v>0</v>
          </cell>
          <cell r="W1803" t="str">
            <v/>
          </cell>
          <cell r="X1803" t="str">
            <v>N</v>
          </cell>
          <cell r="Y1803">
            <v>0</v>
          </cell>
          <cell r="Z1803">
            <v>0</v>
          </cell>
          <cell r="AA1803">
            <v>0</v>
          </cell>
          <cell r="AB1803">
            <v>115</v>
          </cell>
          <cell r="AC1803">
            <v>1125</v>
          </cell>
          <cell r="AD1803" t="str">
            <v>GR827</v>
          </cell>
          <cell r="AE1803" t="b">
            <v>0</v>
          </cell>
          <cell r="AG1803" t="str">
            <v/>
          </cell>
          <cell r="AH1803" t="str">
            <v>GR827</v>
          </cell>
        </row>
        <row r="1804">
          <cell r="B1804" t="str">
            <v>AM569</v>
          </cell>
          <cell r="C1804" t="str">
            <v>Aoife</v>
          </cell>
          <cell r="D1804" t="str">
            <v>McDonald-Bowyer</v>
          </cell>
          <cell r="E1804" t="str">
            <v>UCL</v>
          </cell>
          <cell r="F1804" t="str">
            <v>UCL</v>
          </cell>
          <cell r="G1804" t="str">
            <v>Female</v>
          </cell>
          <cell r="H1804" t="str">
            <v>N</v>
          </cell>
          <cell r="I1804" t="str">
            <v>Student</v>
          </cell>
          <cell r="J1804">
            <v>0</v>
          </cell>
          <cell r="K1804" t="str">
            <v/>
          </cell>
          <cell r="L1804" t="str">
            <v>N</v>
          </cell>
          <cell r="M1804">
            <v>0</v>
          </cell>
          <cell r="N1804" t="str">
            <v/>
          </cell>
          <cell r="O1804" t="str">
            <v>N</v>
          </cell>
          <cell r="P1804">
            <v>0</v>
          </cell>
          <cell r="Q1804" t="str">
            <v/>
          </cell>
          <cell r="R1804" t="str">
            <v>N</v>
          </cell>
          <cell r="S1804">
            <v>0</v>
          </cell>
          <cell r="T1804" t="str">
            <v/>
          </cell>
          <cell r="U1804" t="str">
            <v>N</v>
          </cell>
          <cell r="V1804">
            <v>0</v>
          </cell>
          <cell r="W1804" t="str">
            <v/>
          </cell>
          <cell r="X1804" t="str">
            <v>N</v>
          </cell>
          <cell r="Y1804">
            <v>0</v>
          </cell>
          <cell r="Z1804">
            <v>0</v>
          </cell>
          <cell r="AA1804" t="b">
            <v>0</v>
          </cell>
          <cell r="AB1804" t="str">
            <v/>
          </cell>
          <cell r="AC1804" t="str">
            <v/>
          </cell>
          <cell r="AD1804" t="str">
            <v>AM569</v>
          </cell>
          <cell r="AE1804">
            <v>0</v>
          </cell>
          <cell r="AG1804">
            <v>864</v>
          </cell>
          <cell r="AH1804" t="str">
            <v>AM569</v>
          </cell>
        </row>
        <row r="1805">
          <cell r="B1805" t="str">
            <v>JH377</v>
          </cell>
          <cell r="C1805" t="str">
            <v>Jinwei</v>
          </cell>
          <cell r="D1805" t="str">
            <v>Huang</v>
          </cell>
          <cell r="E1805" t="str">
            <v>Imperial</v>
          </cell>
          <cell r="F1805" t="str">
            <v>Imperial</v>
          </cell>
          <cell r="G1805" t="str">
            <v>Male</v>
          </cell>
          <cell r="H1805" t="str">
            <v>N</v>
          </cell>
          <cell r="I1805" t="str">
            <v>Student</v>
          </cell>
          <cell r="J1805">
            <v>0</v>
          </cell>
          <cell r="K1805" t="str">
            <v/>
          </cell>
          <cell r="L1805" t="str">
            <v>N</v>
          </cell>
          <cell r="M1805">
            <v>0</v>
          </cell>
          <cell r="N1805" t="str">
            <v/>
          </cell>
          <cell r="O1805" t="str">
            <v>N</v>
          </cell>
          <cell r="P1805">
            <v>0</v>
          </cell>
          <cell r="Q1805" t="str">
            <v/>
          </cell>
          <cell r="R1805" t="str">
            <v>N</v>
          </cell>
          <cell r="S1805">
            <v>0</v>
          </cell>
          <cell r="T1805" t="str">
            <v/>
          </cell>
          <cell r="U1805" t="str">
            <v>N</v>
          </cell>
          <cell r="V1805">
            <v>0</v>
          </cell>
          <cell r="W1805" t="str">
            <v/>
          </cell>
          <cell r="X1805" t="str">
            <v>N</v>
          </cell>
          <cell r="Y1805">
            <v>0</v>
          </cell>
          <cell r="Z1805">
            <v>0</v>
          </cell>
          <cell r="AA1805">
            <v>0</v>
          </cell>
          <cell r="AB1805">
            <v>115</v>
          </cell>
          <cell r="AC1805">
            <v>1126</v>
          </cell>
          <cell r="AD1805" t="str">
            <v>JH377</v>
          </cell>
          <cell r="AE1805" t="b">
            <v>0</v>
          </cell>
          <cell r="AG1805" t="str">
            <v/>
          </cell>
          <cell r="AH1805" t="str">
            <v>JH377</v>
          </cell>
        </row>
        <row r="1806">
          <cell r="B1806" t="str">
            <v>LH321</v>
          </cell>
          <cell r="C1806" t="str">
            <v>Lauren</v>
          </cell>
          <cell r="D1806" t="str">
            <v>Haddad</v>
          </cell>
          <cell r="E1806" t="str">
            <v>QMUL</v>
          </cell>
          <cell r="F1806" t="str">
            <v>QMUL</v>
          </cell>
          <cell r="G1806" t="str">
            <v>Please Select</v>
          </cell>
          <cell r="H1806" t="str">
            <v>N</v>
          </cell>
          <cell r="I1806" t="str">
            <v>Student</v>
          </cell>
          <cell r="J1806">
            <v>0</v>
          </cell>
          <cell r="K1806" t="str">
            <v/>
          </cell>
          <cell r="L1806" t="str">
            <v>N</v>
          </cell>
          <cell r="M1806">
            <v>0</v>
          </cell>
          <cell r="N1806" t="str">
            <v/>
          </cell>
          <cell r="O1806" t="str">
            <v>N</v>
          </cell>
          <cell r="P1806">
            <v>0</v>
          </cell>
          <cell r="Q1806" t="str">
            <v/>
          </cell>
          <cell r="R1806" t="str">
            <v>N</v>
          </cell>
          <cell r="S1806">
            <v>0</v>
          </cell>
          <cell r="T1806" t="str">
            <v/>
          </cell>
          <cell r="U1806" t="str">
            <v>N</v>
          </cell>
          <cell r="V1806">
            <v>0</v>
          </cell>
          <cell r="W1806" t="str">
            <v/>
          </cell>
          <cell r="X1806" t="str">
            <v>N</v>
          </cell>
          <cell r="Y1806">
            <v>0</v>
          </cell>
          <cell r="Z1806">
            <v>0</v>
          </cell>
          <cell r="AA1806" t="b">
            <v>0</v>
          </cell>
          <cell r="AB1806" t="str">
            <v/>
          </cell>
          <cell r="AC1806" t="str">
            <v/>
          </cell>
          <cell r="AD1806" t="str">
            <v>LH321</v>
          </cell>
          <cell r="AE1806" t="b">
            <v>0</v>
          </cell>
          <cell r="AG1806" t="str">
            <v/>
          </cell>
          <cell r="AH1806" t="str">
            <v>LH321</v>
          </cell>
        </row>
        <row r="1807">
          <cell r="B1807" t="str">
            <v>AC803</v>
          </cell>
          <cell r="C1807" t="str">
            <v>Alfred</v>
          </cell>
          <cell r="D1807" t="str">
            <v>Corrigan</v>
          </cell>
          <cell r="E1807" t="str">
            <v>UCL</v>
          </cell>
          <cell r="F1807" t="str">
            <v>UCL</v>
          </cell>
          <cell r="G1807" t="str">
            <v>Male</v>
          </cell>
          <cell r="H1807" t="str">
            <v>N</v>
          </cell>
          <cell r="I1807" t="str">
            <v>Student</v>
          </cell>
          <cell r="J1807">
            <v>0</v>
          </cell>
          <cell r="K1807" t="str">
            <v/>
          </cell>
          <cell r="L1807" t="str">
            <v>N</v>
          </cell>
          <cell r="M1807">
            <v>0</v>
          </cell>
          <cell r="N1807" t="str">
            <v/>
          </cell>
          <cell r="O1807" t="str">
            <v>N</v>
          </cell>
          <cell r="P1807">
            <v>0</v>
          </cell>
          <cell r="Q1807" t="str">
            <v/>
          </cell>
          <cell r="R1807" t="str">
            <v>N</v>
          </cell>
          <cell r="S1807">
            <v>0</v>
          </cell>
          <cell r="T1807" t="str">
            <v/>
          </cell>
          <cell r="U1807" t="str">
            <v>N</v>
          </cell>
          <cell r="V1807">
            <v>0</v>
          </cell>
          <cell r="W1807" t="str">
            <v/>
          </cell>
          <cell r="X1807" t="str">
            <v>N</v>
          </cell>
          <cell r="Y1807">
            <v>0</v>
          </cell>
          <cell r="Z1807">
            <v>0</v>
          </cell>
          <cell r="AA1807">
            <v>0</v>
          </cell>
          <cell r="AB1807">
            <v>115</v>
          </cell>
          <cell r="AC1807">
            <v>1127</v>
          </cell>
          <cell r="AD1807" t="str">
            <v>AC803</v>
          </cell>
          <cell r="AE1807" t="b">
            <v>0</v>
          </cell>
          <cell r="AG1807" t="str">
            <v/>
          </cell>
          <cell r="AH1807" t="str">
            <v>AC803</v>
          </cell>
        </row>
        <row r="1808">
          <cell r="B1808" t="str">
            <v>WE244</v>
          </cell>
          <cell r="C1808" t="str">
            <v>William</v>
          </cell>
          <cell r="D1808" t="str">
            <v>Estony</v>
          </cell>
          <cell r="E1808" t="str">
            <v>QMUL</v>
          </cell>
          <cell r="F1808" t="str">
            <v>QMUL</v>
          </cell>
          <cell r="G1808" t="str">
            <v>Male</v>
          </cell>
          <cell r="H1808" t="str">
            <v>N</v>
          </cell>
          <cell r="I1808" t="str">
            <v>Student</v>
          </cell>
          <cell r="J1808">
            <v>0</v>
          </cell>
          <cell r="K1808" t="str">
            <v/>
          </cell>
          <cell r="L1808" t="str">
            <v>N</v>
          </cell>
          <cell r="M1808">
            <v>0</v>
          </cell>
          <cell r="N1808" t="str">
            <v/>
          </cell>
          <cell r="O1808" t="str">
            <v>N</v>
          </cell>
          <cell r="P1808">
            <v>0</v>
          </cell>
          <cell r="Q1808" t="str">
            <v/>
          </cell>
          <cell r="R1808" t="str">
            <v>N</v>
          </cell>
          <cell r="S1808">
            <v>0</v>
          </cell>
          <cell r="T1808" t="str">
            <v/>
          </cell>
          <cell r="U1808" t="str">
            <v>N</v>
          </cell>
          <cell r="V1808">
            <v>0</v>
          </cell>
          <cell r="W1808" t="str">
            <v/>
          </cell>
          <cell r="X1808" t="str">
            <v>N</v>
          </cell>
          <cell r="Y1808">
            <v>0</v>
          </cell>
          <cell r="Z1808">
            <v>0</v>
          </cell>
          <cell r="AA1808">
            <v>0</v>
          </cell>
          <cell r="AB1808">
            <v>115</v>
          </cell>
          <cell r="AC1808">
            <v>1128</v>
          </cell>
          <cell r="AD1808" t="str">
            <v>WE244</v>
          </cell>
          <cell r="AE1808" t="b">
            <v>0</v>
          </cell>
          <cell r="AG1808" t="str">
            <v/>
          </cell>
          <cell r="AH1808" t="str">
            <v>WE244</v>
          </cell>
        </row>
        <row r="1809">
          <cell r="B1809" t="str">
            <v>LH522</v>
          </cell>
          <cell r="C1809" t="str">
            <v>Lucy</v>
          </cell>
          <cell r="D1809" t="str">
            <v>Haddad</v>
          </cell>
          <cell r="E1809" t="str">
            <v>QMUL</v>
          </cell>
          <cell r="F1809" t="str">
            <v>QMUL</v>
          </cell>
          <cell r="G1809" t="str">
            <v>Female</v>
          </cell>
          <cell r="H1809" t="str">
            <v>N</v>
          </cell>
          <cell r="I1809" t="str">
            <v>Student</v>
          </cell>
          <cell r="J1809">
            <v>0</v>
          </cell>
          <cell r="K1809" t="str">
            <v/>
          </cell>
          <cell r="L1809" t="str">
            <v>N</v>
          </cell>
          <cell r="M1809">
            <v>0</v>
          </cell>
          <cell r="N1809" t="str">
            <v/>
          </cell>
          <cell r="O1809" t="str">
            <v>N</v>
          </cell>
          <cell r="P1809">
            <v>0</v>
          </cell>
          <cell r="Q1809" t="str">
            <v/>
          </cell>
          <cell r="R1809" t="str">
            <v>N</v>
          </cell>
          <cell r="S1809">
            <v>0</v>
          </cell>
          <cell r="T1809" t="str">
            <v/>
          </cell>
          <cell r="U1809" t="str">
            <v>N</v>
          </cell>
          <cell r="V1809">
            <v>0</v>
          </cell>
          <cell r="W1809" t="str">
            <v/>
          </cell>
          <cell r="X1809" t="str">
            <v>N</v>
          </cell>
          <cell r="Y1809">
            <v>0</v>
          </cell>
          <cell r="Z1809">
            <v>0</v>
          </cell>
          <cell r="AA1809" t="b">
            <v>0</v>
          </cell>
          <cell r="AB1809" t="str">
            <v/>
          </cell>
          <cell r="AC1809" t="str">
            <v/>
          </cell>
          <cell r="AD1809" t="str">
            <v>LH522</v>
          </cell>
          <cell r="AE1809">
            <v>0</v>
          </cell>
          <cell r="AG1809">
            <v>865</v>
          </cell>
          <cell r="AH1809" t="str">
            <v>LH522</v>
          </cell>
        </row>
        <row r="1810">
          <cell r="B1810" t="str">
            <v>OM970</v>
          </cell>
          <cell r="C1810" t="str">
            <v>Oscar</v>
          </cell>
          <cell r="D1810" t="str">
            <v>Murillo</v>
          </cell>
          <cell r="E1810" t="str">
            <v>UCL</v>
          </cell>
          <cell r="F1810" t="str">
            <v>UCL</v>
          </cell>
          <cell r="G1810" t="str">
            <v>Male</v>
          </cell>
          <cell r="H1810" t="str">
            <v>N</v>
          </cell>
          <cell r="I1810" t="str">
            <v>Student</v>
          </cell>
          <cell r="J1810">
            <v>0</v>
          </cell>
          <cell r="K1810" t="str">
            <v/>
          </cell>
          <cell r="L1810" t="str">
            <v>N</v>
          </cell>
          <cell r="M1810">
            <v>0</v>
          </cell>
          <cell r="N1810" t="str">
            <v/>
          </cell>
          <cell r="O1810" t="str">
            <v>N</v>
          </cell>
          <cell r="P1810">
            <v>0</v>
          </cell>
          <cell r="Q1810" t="str">
            <v/>
          </cell>
          <cell r="R1810" t="str">
            <v>N</v>
          </cell>
          <cell r="S1810">
            <v>0</v>
          </cell>
          <cell r="T1810" t="str">
            <v/>
          </cell>
          <cell r="U1810" t="str">
            <v>N</v>
          </cell>
          <cell r="V1810">
            <v>0</v>
          </cell>
          <cell r="W1810" t="str">
            <v/>
          </cell>
          <cell r="X1810" t="str">
            <v>N</v>
          </cell>
          <cell r="Y1810">
            <v>0</v>
          </cell>
          <cell r="Z1810">
            <v>0</v>
          </cell>
          <cell r="AA1810">
            <v>0</v>
          </cell>
          <cell r="AB1810">
            <v>115</v>
          </cell>
          <cell r="AC1810">
            <v>1129</v>
          </cell>
          <cell r="AD1810" t="str">
            <v>OM970</v>
          </cell>
          <cell r="AE1810" t="b">
            <v>0</v>
          </cell>
          <cell r="AG1810" t="str">
            <v/>
          </cell>
          <cell r="AH1810" t="str">
            <v>OM970</v>
          </cell>
        </row>
        <row r="1811">
          <cell r="B1811" t="str">
            <v>CM546</v>
          </cell>
          <cell r="C1811" t="str">
            <v>Callum</v>
          </cell>
          <cell r="D1811" t="str">
            <v>Mckay</v>
          </cell>
          <cell r="E1811" t="str">
            <v>Essex</v>
          </cell>
          <cell r="F1811" t="str">
            <v>Essex</v>
          </cell>
          <cell r="G1811" t="str">
            <v>Male</v>
          </cell>
          <cell r="H1811" t="str">
            <v>N</v>
          </cell>
          <cell r="I1811" t="str">
            <v>Student</v>
          </cell>
          <cell r="J1811">
            <v>0</v>
          </cell>
          <cell r="K1811" t="str">
            <v/>
          </cell>
          <cell r="L1811" t="str">
            <v>N</v>
          </cell>
          <cell r="M1811">
            <v>0</v>
          </cell>
          <cell r="N1811" t="str">
            <v/>
          </cell>
          <cell r="O1811" t="str">
            <v>N</v>
          </cell>
          <cell r="P1811">
            <v>0</v>
          </cell>
          <cell r="Q1811" t="str">
            <v/>
          </cell>
          <cell r="R1811" t="str">
            <v>N</v>
          </cell>
          <cell r="S1811">
            <v>0</v>
          </cell>
          <cell r="T1811" t="str">
            <v/>
          </cell>
          <cell r="U1811" t="str">
            <v>N</v>
          </cell>
          <cell r="V1811">
            <v>0</v>
          </cell>
          <cell r="W1811" t="str">
            <v/>
          </cell>
          <cell r="X1811" t="str">
            <v>N</v>
          </cell>
          <cell r="Y1811">
            <v>0</v>
          </cell>
          <cell r="Z1811">
            <v>0</v>
          </cell>
          <cell r="AA1811">
            <v>0</v>
          </cell>
          <cell r="AB1811">
            <v>115</v>
          </cell>
          <cell r="AC1811">
            <v>1130</v>
          </cell>
          <cell r="AD1811" t="str">
            <v>CM546</v>
          </cell>
          <cell r="AE1811" t="b">
            <v>0</v>
          </cell>
          <cell r="AG1811" t="str">
            <v/>
          </cell>
          <cell r="AH1811" t="str">
            <v>CM546</v>
          </cell>
        </row>
        <row r="1812">
          <cell r="B1812" t="str">
            <v>JW546</v>
          </cell>
          <cell r="C1812" t="str">
            <v>Joshua</v>
          </cell>
          <cell r="D1812" t="str">
            <v>Wood</v>
          </cell>
          <cell r="E1812" t="str">
            <v>RHUL</v>
          </cell>
          <cell r="F1812" t="str">
            <v>RHUL</v>
          </cell>
          <cell r="G1812" t="str">
            <v>Male</v>
          </cell>
          <cell r="H1812" t="str">
            <v>N</v>
          </cell>
          <cell r="I1812" t="str">
            <v>Student</v>
          </cell>
          <cell r="J1812">
            <v>0</v>
          </cell>
          <cell r="K1812" t="str">
            <v/>
          </cell>
          <cell r="L1812" t="str">
            <v>N</v>
          </cell>
          <cell r="M1812">
            <v>0</v>
          </cell>
          <cell r="N1812" t="str">
            <v/>
          </cell>
          <cell r="O1812" t="str">
            <v>N</v>
          </cell>
          <cell r="P1812">
            <v>0</v>
          </cell>
          <cell r="Q1812" t="str">
            <v/>
          </cell>
          <cell r="R1812" t="str">
            <v>N</v>
          </cell>
          <cell r="S1812">
            <v>0</v>
          </cell>
          <cell r="T1812" t="str">
            <v/>
          </cell>
          <cell r="U1812" t="str">
            <v>N</v>
          </cell>
          <cell r="V1812">
            <v>0</v>
          </cell>
          <cell r="W1812" t="str">
            <v/>
          </cell>
          <cell r="X1812" t="str">
            <v>N</v>
          </cell>
          <cell r="Y1812">
            <v>0</v>
          </cell>
          <cell r="Z1812">
            <v>0</v>
          </cell>
          <cell r="AA1812">
            <v>0</v>
          </cell>
          <cell r="AB1812">
            <v>115</v>
          </cell>
          <cell r="AC1812">
            <v>1131</v>
          </cell>
          <cell r="AD1812" t="str">
            <v>JW546</v>
          </cell>
          <cell r="AE1812" t="b">
            <v>0</v>
          </cell>
          <cell r="AG1812" t="str">
            <v/>
          </cell>
          <cell r="AH1812" t="str">
            <v>JW546</v>
          </cell>
        </row>
        <row r="1813">
          <cell r="B1813" t="str">
            <v>CJ391</v>
          </cell>
          <cell r="C1813" t="str">
            <v>Caroline</v>
          </cell>
          <cell r="D1813" t="str">
            <v>Johnson</v>
          </cell>
          <cell r="E1813" t="str">
            <v>Imperial</v>
          </cell>
          <cell r="F1813" t="str">
            <v>Imperial</v>
          </cell>
          <cell r="G1813" t="str">
            <v>Female</v>
          </cell>
          <cell r="H1813" t="str">
            <v>N</v>
          </cell>
          <cell r="I1813" t="str">
            <v>Student</v>
          </cell>
          <cell r="J1813">
            <v>0</v>
          </cell>
          <cell r="K1813" t="str">
            <v/>
          </cell>
          <cell r="L1813" t="str">
            <v>N</v>
          </cell>
          <cell r="M1813">
            <v>0</v>
          </cell>
          <cell r="N1813" t="str">
            <v/>
          </cell>
          <cell r="O1813" t="str">
            <v>N</v>
          </cell>
          <cell r="P1813">
            <v>0</v>
          </cell>
          <cell r="Q1813" t="str">
            <v/>
          </cell>
          <cell r="R1813" t="str">
            <v>N</v>
          </cell>
          <cell r="S1813">
            <v>0</v>
          </cell>
          <cell r="T1813" t="str">
            <v/>
          </cell>
          <cell r="U1813" t="str">
            <v>N</v>
          </cell>
          <cell r="V1813">
            <v>0</v>
          </cell>
          <cell r="W1813" t="str">
            <v/>
          </cell>
          <cell r="X1813" t="str">
            <v>N</v>
          </cell>
          <cell r="Y1813">
            <v>0</v>
          </cell>
          <cell r="Z1813">
            <v>0</v>
          </cell>
          <cell r="AA1813" t="b">
            <v>0</v>
          </cell>
          <cell r="AB1813" t="str">
            <v/>
          </cell>
          <cell r="AC1813" t="str">
            <v/>
          </cell>
          <cell r="AD1813" t="str">
            <v>CJ391</v>
          </cell>
          <cell r="AE1813">
            <v>0</v>
          </cell>
          <cell r="AG1813">
            <v>866</v>
          </cell>
          <cell r="AH1813" t="str">
            <v>CJ391</v>
          </cell>
        </row>
        <row r="1814">
          <cell r="B1814" t="str">
            <v>PB965</v>
          </cell>
          <cell r="C1814" t="str">
            <v>Pip</v>
          </cell>
          <cell r="D1814" t="str">
            <v>Bennett</v>
          </cell>
          <cell r="E1814" t="str">
            <v>UCL</v>
          </cell>
          <cell r="F1814" t="str">
            <v>UCL</v>
          </cell>
          <cell r="G1814" t="str">
            <v>Please Select</v>
          </cell>
          <cell r="H1814" t="str">
            <v>N</v>
          </cell>
          <cell r="I1814" t="str">
            <v>Student</v>
          </cell>
          <cell r="J1814">
            <v>0</v>
          </cell>
          <cell r="K1814" t="str">
            <v/>
          </cell>
          <cell r="L1814" t="str">
            <v>N</v>
          </cell>
          <cell r="M1814">
            <v>0</v>
          </cell>
          <cell r="N1814" t="str">
            <v/>
          </cell>
          <cell r="O1814" t="str">
            <v>N</v>
          </cell>
          <cell r="P1814">
            <v>0</v>
          </cell>
          <cell r="Q1814" t="str">
            <v/>
          </cell>
          <cell r="R1814" t="str">
            <v>N</v>
          </cell>
          <cell r="S1814">
            <v>0</v>
          </cell>
          <cell r="T1814" t="str">
            <v/>
          </cell>
          <cell r="U1814" t="str">
            <v>N</v>
          </cell>
          <cell r="V1814">
            <v>0</v>
          </cell>
          <cell r="W1814" t="str">
            <v/>
          </cell>
          <cell r="X1814" t="str">
            <v>N</v>
          </cell>
          <cell r="Y1814">
            <v>0</v>
          </cell>
          <cell r="Z1814">
            <v>0</v>
          </cell>
          <cell r="AA1814" t="b">
            <v>0</v>
          </cell>
          <cell r="AB1814" t="str">
            <v/>
          </cell>
          <cell r="AC1814" t="str">
            <v/>
          </cell>
          <cell r="AD1814" t="str">
            <v>PB965</v>
          </cell>
          <cell r="AE1814" t="b">
            <v>0</v>
          </cell>
          <cell r="AG1814" t="str">
            <v/>
          </cell>
          <cell r="AH1814" t="str">
            <v>PB965</v>
          </cell>
        </row>
        <row r="1815">
          <cell r="B1815" t="str">
            <v>gy745</v>
          </cell>
          <cell r="C1815" t="str">
            <v>gabriel</v>
          </cell>
          <cell r="D1815" t="str">
            <v>yerdon</v>
          </cell>
          <cell r="E1815" t="str">
            <v>RHUL</v>
          </cell>
          <cell r="F1815" t="str">
            <v>RHUL</v>
          </cell>
          <cell r="G1815" t="str">
            <v>Male</v>
          </cell>
          <cell r="H1815" t="str">
            <v>N</v>
          </cell>
          <cell r="I1815" t="str">
            <v>Student</v>
          </cell>
          <cell r="J1815">
            <v>0</v>
          </cell>
          <cell r="K1815" t="str">
            <v/>
          </cell>
          <cell r="L1815" t="str">
            <v>N</v>
          </cell>
          <cell r="M1815">
            <v>0</v>
          </cell>
          <cell r="N1815" t="str">
            <v/>
          </cell>
          <cell r="O1815" t="str">
            <v>N</v>
          </cell>
          <cell r="P1815">
            <v>0</v>
          </cell>
          <cell r="Q1815" t="str">
            <v/>
          </cell>
          <cell r="R1815" t="str">
            <v>N</v>
          </cell>
          <cell r="S1815">
            <v>0</v>
          </cell>
          <cell r="T1815" t="str">
            <v/>
          </cell>
          <cell r="U1815" t="str">
            <v>N</v>
          </cell>
          <cell r="V1815">
            <v>0</v>
          </cell>
          <cell r="W1815" t="str">
            <v/>
          </cell>
          <cell r="X1815" t="str">
            <v>N</v>
          </cell>
          <cell r="Y1815">
            <v>0</v>
          </cell>
          <cell r="Z1815">
            <v>0</v>
          </cell>
          <cell r="AA1815">
            <v>0</v>
          </cell>
          <cell r="AB1815">
            <v>115</v>
          </cell>
          <cell r="AC1815">
            <v>1132</v>
          </cell>
          <cell r="AD1815" t="str">
            <v>gy745</v>
          </cell>
          <cell r="AE1815" t="b">
            <v>0</v>
          </cell>
          <cell r="AG1815" t="str">
            <v/>
          </cell>
          <cell r="AH1815" t="str">
            <v>gy745</v>
          </cell>
        </row>
        <row r="1816">
          <cell r="B1816" t="str">
            <v>AK704</v>
          </cell>
          <cell r="C1816" t="str">
            <v>Alex</v>
          </cell>
          <cell r="D1816" t="str">
            <v>Kenney</v>
          </cell>
          <cell r="E1816" t="str">
            <v>St Georges</v>
          </cell>
          <cell r="F1816" t="str">
            <v>St George's</v>
          </cell>
          <cell r="G1816" t="str">
            <v>Male</v>
          </cell>
          <cell r="H1816" t="str">
            <v>Y</v>
          </cell>
          <cell r="I1816" t="str">
            <v>Student</v>
          </cell>
          <cell r="J1816">
            <v>0</v>
          </cell>
          <cell r="K1816" t="str">
            <v/>
          </cell>
          <cell r="L1816" t="str">
            <v>N</v>
          </cell>
          <cell r="M1816">
            <v>0</v>
          </cell>
          <cell r="N1816" t="str">
            <v/>
          </cell>
          <cell r="O1816" t="str">
            <v>N</v>
          </cell>
          <cell r="P1816">
            <v>0</v>
          </cell>
          <cell r="Q1816" t="str">
            <v/>
          </cell>
          <cell r="R1816" t="str">
            <v>N</v>
          </cell>
          <cell r="S1816">
            <v>0</v>
          </cell>
          <cell r="T1816" t="str">
            <v/>
          </cell>
          <cell r="U1816" t="str">
            <v>N</v>
          </cell>
          <cell r="V1816">
            <v>0</v>
          </cell>
          <cell r="W1816" t="str">
            <v/>
          </cell>
          <cell r="X1816" t="str">
            <v>N</v>
          </cell>
          <cell r="Y1816">
            <v>0</v>
          </cell>
          <cell r="Z1816">
            <v>0</v>
          </cell>
          <cell r="AA1816">
            <v>0</v>
          </cell>
          <cell r="AB1816">
            <v>115</v>
          </cell>
          <cell r="AC1816">
            <v>1133</v>
          </cell>
          <cell r="AD1816" t="str">
            <v>AK704</v>
          </cell>
          <cell r="AE1816" t="b">
            <v>0</v>
          </cell>
          <cell r="AG1816" t="str">
            <v/>
          </cell>
          <cell r="AH1816" t="str">
            <v>AK704</v>
          </cell>
        </row>
        <row r="1817">
          <cell r="B1817" t="str">
            <v>ZA489</v>
          </cell>
          <cell r="C1817" t="str">
            <v>Ziad</v>
          </cell>
          <cell r="D1817" t="str">
            <v>Alkalza</v>
          </cell>
          <cell r="E1817" t="str">
            <v>UCL</v>
          </cell>
          <cell r="F1817" t="str">
            <v>UCL</v>
          </cell>
          <cell r="G1817" t="str">
            <v>Male</v>
          </cell>
          <cell r="H1817" t="str">
            <v>N</v>
          </cell>
          <cell r="I1817" t="str">
            <v>Student</v>
          </cell>
          <cell r="J1817">
            <v>0</v>
          </cell>
          <cell r="K1817" t="str">
            <v/>
          </cell>
          <cell r="L1817" t="str">
            <v>N</v>
          </cell>
          <cell r="M1817">
            <v>0</v>
          </cell>
          <cell r="N1817" t="str">
            <v/>
          </cell>
          <cell r="O1817" t="str">
            <v>N</v>
          </cell>
          <cell r="P1817">
            <v>0</v>
          </cell>
          <cell r="Q1817" t="str">
            <v/>
          </cell>
          <cell r="R1817" t="str">
            <v>N</v>
          </cell>
          <cell r="S1817">
            <v>0</v>
          </cell>
          <cell r="T1817" t="str">
            <v/>
          </cell>
          <cell r="U1817" t="str">
            <v>N</v>
          </cell>
          <cell r="V1817">
            <v>0</v>
          </cell>
          <cell r="W1817" t="str">
            <v/>
          </cell>
          <cell r="X1817" t="str">
            <v>N</v>
          </cell>
          <cell r="Y1817">
            <v>0</v>
          </cell>
          <cell r="Z1817">
            <v>0</v>
          </cell>
          <cell r="AA1817">
            <v>0</v>
          </cell>
          <cell r="AB1817">
            <v>115</v>
          </cell>
          <cell r="AC1817">
            <v>1134</v>
          </cell>
          <cell r="AD1817" t="str">
            <v>ZA489</v>
          </cell>
          <cell r="AE1817" t="b">
            <v>0</v>
          </cell>
          <cell r="AG1817" t="str">
            <v/>
          </cell>
          <cell r="AH1817" t="str">
            <v>ZA489</v>
          </cell>
        </row>
        <row r="1818">
          <cell r="B1818" t="str">
            <v>JF439</v>
          </cell>
          <cell r="C1818" t="str">
            <v>James</v>
          </cell>
          <cell r="D1818" t="str">
            <v>Findon</v>
          </cell>
          <cell r="E1818">
            <v>0</v>
          </cell>
          <cell r="F1818" t="str">
            <v>Guest</v>
          </cell>
          <cell r="G1818" t="str">
            <v>Male</v>
          </cell>
          <cell r="H1818" t="str">
            <v>N</v>
          </cell>
          <cell r="I1818" t="str">
            <v>Motspur</v>
          </cell>
          <cell r="J1818">
            <v>0</v>
          </cell>
          <cell r="K1818" t="str">
            <v/>
          </cell>
          <cell r="L1818" t="str">
            <v>N</v>
          </cell>
          <cell r="M1818">
            <v>0</v>
          </cell>
          <cell r="N1818" t="str">
            <v/>
          </cell>
          <cell r="O1818" t="str">
            <v>N</v>
          </cell>
          <cell r="P1818">
            <v>0</v>
          </cell>
          <cell r="Q1818" t="str">
            <v/>
          </cell>
          <cell r="R1818" t="str">
            <v>N</v>
          </cell>
          <cell r="S1818">
            <v>0</v>
          </cell>
          <cell r="T1818" t="str">
            <v/>
          </cell>
          <cell r="U1818" t="str">
            <v>N</v>
          </cell>
          <cell r="V1818">
            <v>0</v>
          </cell>
          <cell r="W1818" t="str">
            <v/>
          </cell>
          <cell r="X1818" t="str">
            <v>N</v>
          </cell>
          <cell r="Y1818">
            <v>0</v>
          </cell>
          <cell r="Z1818">
            <v>0</v>
          </cell>
          <cell r="AA1818">
            <v>0</v>
          </cell>
          <cell r="AB1818">
            <v>115</v>
          </cell>
          <cell r="AC1818">
            <v>1135</v>
          </cell>
          <cell r="AD1818" t="str">
            <v>JF439</v>
          </cell>
          <cell r="AE1818" t="b">
            <v>0</v>
          </cell>
          <cell r="AG1818" t="str">
            <v/>
          </cell>
          <cell r="AH1818" t="str">
            <v>JF439</v>
          </cell>
        </row>
        <row r="1819">
          <cell r="B1819" t="str">
            <v>SC628</v>
          </cell>
          <cell r="C1819" t="str">
            <v>Simeon</v>
          </cell>
          <cell r="D1819" t="str">
            <v>Cousins</v>
          </cell>
          <cell r="E1819" t="str">
            <v>Kingston</v>
          </cell>
          <cell r="F1819" t="str">
            <v>Kingston</v>
          </cell>
          <cell r="G1819" t="str">
            <v>Male</v>
          </cell>
          <cell r="H1819" t="str">
            <v>N</v>
          </cell>
          <cell r="I1819" t="str">
            <v>Student</v>
          </cell>
          <cell r="J1819">
            <v>0</v>
          </cell>
          <cell r="K1819" t="str">
            <v/>
          </cell>
          <cell r="L1819" t="str">
            <v>N</v>
          </cell>
          <cell r="M1819">
            <v>0</v>
          </cell>
          <cell r="N1819" t="str">
            <v/>
          </cell>
          <cell r="O1819" t="str">
            <v>N</v>
          </cell>
          <cell r="P1819">
            <v>0</v>
          </cell>
          <cell r="Q1819" t="str">
            <v/>
          </cell>
          <cell r="R1819" t="str">
            <v>N</v>
          </cell>
          <cell r="S1819">
            <v>0</v>
          </cell>
          <cell r="T1819" t="str">
            <v/>
          </cell>
          <cell r="U1819" t="str">
            <v>N</v>
          </cell>
          <cell r="V1819">
            <v>0</v>
          </cell>
          <cell r="W1819" t="str">
            <v/>
          </cell>
          <cell r="X1819" t="str">
            <v>N</v>
          </cell>
          <cell r="Y1819">
            <v>0</v>
          </cell>
          <cell r="Z1819">
            <v>0</v>
          </cell>
          <cell r="AA1819">
            <v>0</v>
          </cell>
          <cell r="AB1819">
            <v>115</v>
          </cell>
          <cell r="AC1819">
            <v>1136</v>
          </cell>
          <cell r="AD1819" t="str">
            <v>SC628</v>
          </cell>
          <cell r="AE1819" t="b">
            <v>0</v>
          </cell>
          <cell r="AG1819" t="str">
            <v/>
          </cell>
          <cell r="AH1819" t="str">
            <v>SC628</v>
          </cell>
        </row>
        <row r="1820">
          <cell r="B1820" t="str">
            <v>IE898</v>
          </cell>
          <cell r="C1820" t="str">
            <v>Idy</v>
          </cell>
          <cell r="D1820" t="str">
            <v>Ekere</v>
          </cell>
          <cell r="E1820" t="str">
            <v>Kingston</v>
          </cell>
          <cell r="F1820" t="str">
            <v>Kingston</v>
          </cell>
          <cell r="G1820" t="str">
            <v>Male</v>
          </cell>
          <cell r="H1820" t="str">
            <v>N</v>
          </cell>
          <cell r="I1820" t="str">
            <v>Student</v>
          </cell>
          <cell r="J1820">
            <v>0</v>
          </cell>
          <cell r="K1820" t="str">
            <v/>
          </cell>
          <cell r="L1820" t="str">
            <v>N</v>
          </cell>
          <cell r="M1820">
            <v>0</v>
          </cell>
          <cell r="N1820" t="str">
            <v/>
          </cell>
          <cell r="O1820" t="str">
            <v>N</v>
          </cell>
          <cell r="P1820">
            <v>0</v>
          </cell>
          <cell r="Q1820" t="str">
            <v/>
          </cell>
          <cell r="R1820" t="str">
            <v>N</v>
          </cell>
          <cell r="S1820">
            <v>0</v>
          </cell>
          <cell r="T1820" t="str">
            <v/>
          </cell>
          <cell r="U1820" t="str">
            <v>N</v>
          </cell>
          <cell r="V1820">
            <v>0</v>
          </cell>
          <cell r="W1820" t="str">
            <v/>
          </cell>
          <cell r="X1820" t="str">
            <v>N</v>
          </cell>
          <cell r="Y1820">
            <v>0</v>
          </cell>
          <cell r="Z1820">
            <v>0</v>
          </cell>
          <cell r="AA1820">
            <v>0</v>
          </cell>
          <cell r="AB1820">
            <v>115</v>
          </cell>
          <cell r="AC1820">
            <v>1137</v>
          </cell>
          <cell r="AD1820" t="str">
            <v>IE898</v>
          </cell>
          <cell r="AE1820" t="b">
            <v>0</v>
          </cell>
          <cell r="AG1820" t="str">
            <v/>
          </cell>
          <cell r="AH1820" t="str">
            <v>IE898</v>
          </cell>
        </row>
        <row r="1821">
          <cell r="B1821" t="str">
            <v>GR879</v>
          </cell>
          <cell r="C1821" t="str">
            <v>Georgia</v>
          </cell>
          <cell r="D1821" t="str">
            <v>Ray</v>
          </cell>
          <cell r="E1821" t="str">
            <v>RHUL</v>
          </cell>
          <cell r="F1821" t="str">
            <v>RHUL</v>
          </cell>
          <cell r="G1821" t="str">
            <v>Female</v>
          </cell>
          <cell r="H1821" t="str">
            <v>N</v>
          </cell>
          <cell r="I1821" t="str">
            <v>Student</v>
          </cell>
          <cell r="J1821">
            <v>0</v>
          </cell>
          <cell r="K1821" t="str">
            <v/>
          </cell>
          <cell r="L1821" t="str">
            <v>N</v>
          </cell>
          <cell r="M1821">
            <v>0</v>
          </cell>
          <cell r="N1821" t="str">
            <v/>
          </cell>
          <cell r="O1821" t="str">
            <v>N</v>
          </cell>
          <cell r="P1821">
            <v>0</v>
          </cell>
          <cell r="Q1821" t="str">
            <v/>
          </cell>
          <cell r="R1821" t="str">
            <v>N</v>
          </cell>
          <cell r="S1821">
            <v>0</v>
          </cell>
          <cell r="T1821" t="str">
            <v/>
          </cell>
          <cell r="U1821" t="str">
            <v>N</v>
          </cell>
          <cell r="V1821">
            <v>0</v>
          </cell>
          <cell r="W1821" t="str">
            <v/>
          </cell>
          <cell r="X1821" t="str">
            <v>N</v>
          </cell>
          <cell r="Y1821">
            <v>0</v>
          </cell>
          <cell r="Z1821">
            <v>0</v>
          </cell>
          <cell r="AA1821" t="b">
            <v>0</v>
          </cell>
          <cell r="AB1821" t="str">
            <v/>
          </cell>
          <cell r="AC1821" t="str">
            <v/>
          </cell>
          <cell r="AD1821" t="str">
            <v>GR879</v>
          </cell>
          <cell r="AE1821">
            <v>0</v>
          </cell>
          <cell r="AG1821">
            <v>867</v>
          </cell>
          <cell r="AH1821" t="str">
            <v>GR879</v>
          </cell>
        </row>
        <row r="1822">
          <cell r="B1822" t="str">
            <v>MK731</v>
          </cell>
          <cell r="C1822" t="str">
            <v>Muhammad</v>
          </cell>
          <cell r="D1822" t="str">
            <v>Khan</v>
          </cell>
          <cell r="E1822" t="str">
            <v>QMUL</v>
          </cell>
          <cell r="F1822" t="str">
            <v>QMUL</v>
          </cell>
          <cell r="G1822" t="str">
            <v>Male</v>
          </cell>
          <cell r="H1822" t="str">
            <v>N</v>
          </cell>
          <cell r="I1822" t="str">
            <v>Student</v>
          </cell>
          <cell r="J1822">
            <v>0</v>
          </cell>
          <cell r="K1822" t="str">
            <v/>
          </cell>
          <cell r="L1822" t="str">
            <v>N</v>
          </cell>
          <cell r="M1822">
            <v>0</v>
          </cell>
          <cell r="N1822" t="str">
            <v/>
          </cell>
          <cell r="O1822" t="str">
            <v>N</v>
          </cell>
          <cell r="P1822">
            <v>0</v>
          </cell>
          <cell r="Q1822" t="str">
            <v/>
          </cell>
          <cell r="R1822" t="str">
            <v>N</v>
          </cell>
          <cell r="S1822">
            <v>0</v>
          </cell>
          <cell r="T1822" t="str">
            <v/>
          </cell>
          <cell r="U1822" t="str">
            <v>N</v>
          </cell>
          <cell r="V1822">
            <v>0</v>
          </cell>
          <cell r="W1822" t="str">
            <v/>
          </cell>
          <cell r="X1822" t="str">
            <v>N</v>
          </cell>
          <cell r="Y1822">
            <v>0</v>
          </cell>
          <cell r="Z1822">
            <v>0</v>
          </cell>
          <cell r="AA1822">
            <v>0</v>
          </cell>
          <cell r="AB1822">
            <v>115</v>
          </cell>
          <cell r="AC1822">
            <v>1138</v>
          </cell>
          <cell r="AD1822" t="str">
            <v>MK731</v>
          </cell>
          <cell r="AE1822" t="b">
            <v>0</v>
          </cell>
          <cell r="AG1822" t="str">
            <v/>
          </cell>
          <cell r="AH1822" t="str">
            <v>MK731</v>
          </cell>
        </row>
        <row r="1823">
          <cell r="B1823" t="str">
            <v>MM648</v>
          </cell>
          <cell r="C1823" t="str">
            <v>Melanie Amaya</v>
          </cell>
          <cell r="D1823" t="str">
            <v>Mazza</v>
          </cell>
          <cell r="E1823" t="str">
            <v>KCL</v>
          </cell>
          <cell r="F1823" t="str">
            <v>King's</v>
          </cell>
          <cell r="G1823" t="str">
            <v>Female</v>
          </cell>
          <cell r="H1823" t="str">
            <v>N</v>
          </cell>
          <cell r="I1823" t="str">
            <v>Student</v>
          </cell>
          <cell r="J1823">
            <v>0</v>
          </cell>
          <cell r="K1823" t="str">
            <v/>
          </cell>
          <cell r="L1823" t="str">
            <v>N</v>
          </cell>
          <cell r="M1823">
            <v>0</v>
          </cell>
          <cell r="N1823" t="str">
            <v/>
          </cell>
          <cell r="O1823" t="str">
            <v>N</v>
          </cell>
          <cell r="P1823">
            <v>0</v>
          </cell>
          <cell r="Q1823" t="str">
            <v/>
          </cell>
          <cell r="R1823" t="str">
            <v>N</v>
          </cell>
          <cell r="S1823">
            <v>0</v>
          </cell>
          <cell r="T1823" t="str">
            <v/>
          </cell>
          <cell r="U1823" t="str">
            <v>N</v>
          </cell>
          <cell r="V1823">
            <v>0</v>
          </cell>
          <cell r="W1823" t="str">
            <v/>
          </cell>
          <cell r="X1823" t="str">
            <v>N</v>
          </cell>
          <cell r="Y1823">
            <v>0</v>
          </cell>
          <cell r="Z1823">
            <v>0</v>
          </cell>
          <cell r="AA1823" t="b">
            <v>0</v>
          </cell>
          <cell r="AB1823" t="str">
            <v/>
          </cell>
          <cell r="AC1823" t="str">
            <v/>
          </cell>
          <cell r="AD1823" t="str">
            <v>MM648</v>
          </cell>
          <cell r="AE1823">
            <v>0</v>
          </cell>
          <cell r="AG1823">
            <v>868</v>
          </cell>
          <cell r="AH1823" t="str">
            <v>MM648</v>
          </cell>
        </row>
        <row r="1824">
          <cell r="B1824" t="str">
            <v>VC424</v>
          </cell>
          <cell r="C1824" t="str">
            <v>Veronica</v>
          </cell>
          <cell r="D1824" t="str">
            <v>Chan</v>
          </cell>
          <cell r="E1824" t="str">
            <v>UCL</v>
          </cell>
          <cell r="F1824" t="str">
            <v>Guest</v>
          </cell>
          <cell r="G1824" t="str">
            <v>Female</v>
          </cell>
          <cell r="H1824" t="str">
            <v>N</v>
          </cell>
          <cell r="I1824" t="str">
            <v>Guest</v>
          </cell>
          <cell r="J1824">
            <v>0</v>
          </cell>
          <cell r="K1824" t="str">
            <v/>
          </cell>
          <cell r="L1824" t="str">
            <v>N</v>
          </cell>
          <cell r="M1824">
            <v>0</v>
          </cell>
          <cell r="N1824" t="str">
            <v/>
          </cell>
          <cell r="O1824" t="str">
            <v>N</v>
          </cell>
          <cell r="P1824">
            <v>0</v>
          </cell>
          <cell r="Q1824" t="str">
            <v/>
          </cell>
          <cell r="R1824" t="str">
            <v>N</v>
          </cell>
          <cell r="S1824">
            <v>0</v>
          </cell>
          <cell r="T1824" t="str">
            <v/>
          </cell>
          <cell r="U1824" t="str">
            <v>N</v>
          </cell>
          <cell r="V1824">
            <v>0</v>
          </cell>
          <cell r="W1824" t="str">
            <v/>
          </cell>
          <cell r="X1824" t="str">
            <v>N</v>
          </cell>
          <cell r="Y1824">
            <v>0</v>
          </cell>
          <cell r="Z1824">
            <v>0</v>
          </cell>
          <cell r="AA1824" t="b">
            <v>0</v>
          </cell>
          <cell r="AB1824" t="str">
            <v/>
          </cell>
          <cell r="AC1824" t="str">
            <v/>
          </cell>
          <cell r="AD1824" t="str">
            <v>VC424</v>
          </cell>
          <cell r="AE1824">
            <v>0</v>
          </cell>
          <cell r="AG1824">
            <v>869</v>
          </cell>
          <cell r="AH1824" t="str">
            <v>VC424</v>
          </cell>
        </row>
        <row r="1825">
          <cell r="B1825" t="str">
            <v>DP806</v>
          </cell>
          <cell r="C1825" t="str">
            <v>Daisy</v>
          </cell>
          <cell r="D1825" t="str">
            <v>Partridge</v>
          </cell>
          <cell r="E1825" t="str">
            <v>Brunel</v>
          </cell>
          <cell r="F1825" t="str">
            <v>Brunel</v>
          </cell>
          <cell r="G1825" t="str">
            <v>Female</v>
          </cell>
          <cell r="H1825" t="str">
            <v>N</v>
          </cell>
          <cell r="I1825" t="str">
            <v>Student</v>
          </cell>
          <cell r="J1825">
            <v>0</v>
          </cell>
          <cell r="K1825" t="str">
            <v/>
          </cell>
          <cell r="L1825" t="str">
            <v>N</v>
          </cell>
          <cell r="M1825">
            <v>0</v>
          </cell>
          <cell r="N1825" t="str">
            <v/>
          </cell>
          <cell r="O1825" t="str">
            <v>N</v>
          </cell>
          <cell r="P1825">
            <v>0</v>
          </cell>
          <cell r="Q1825" t="str">
            <v/>
          </cell>
          <cell r="R1825" t="str">
            <v>N</v>
          </cell>
          <cell r="S1825">
            <v>0</v>
          </cell>
          <cell r="T1825" t="str">
            <v/>
          </cell>
          <cell r="U1825" t="str">
            <v>N</v>
          </cell>
          <cell r="V1825">
            <v>0</v>
          </cell>
          <cell r="W1825" t="str">
            <v/>
          </cell>
          <cell r="X1825" t="str">
            <v>N</v>
          </cell>
          <cell r="Y1825">
            <v>0</v>
          </cell>
          <cell r="Z1825">
            <v>0</v>
          </cell>
          <cell r="AA1825" t="b">
            <v>0</v>
          </cell>
          <cell r="AB1825" t="str">
            <v/>
          </cell>
          <cell r="AC1825" t="str">
            <v/>
          </cell>
          <cell r="AD1825" t="str">
            <v>DP806</v>
          </cell>
          <cell r="AE1825">
            <v>0</v>
          </cell>
          <cell r="AG1825">
            <v>870</v>
          </cell>
          <cell r="AH1825" t="str">
            <v>DP806</v>
          </cell>
        </row>
        <row r="1826">
          <cell r="B1826" t="str">
            <v>NR467</v>
          </cell>
          <cell r="C1826" t="str">
            <v>Nita</v>
          </cell>
          <cell r="D1826" t="str">
            <v>Rushi-Abbott</v>
          </cell>
          <cell r="E1826">
            <v>0</v>
          </cell>
          <cell r="F1826" t="str">
            <v>Guest</v>
          </cell>
          <cell r="G1826" t="str">
            <v>Female</v>
          </cell>
          <cell r="H1826" t="str">
            <v>N</v>
          </cell>
          <cell r="I1826" t="str">
            <v>Guest</v>
          </cell>
          <cell r="J1826">
            <v>0</v>
          </cell>
          <cell r="K1826" t="str">
            <v/>
          </cell>
          <cell r="L1826" t="str">
            <v>N</v>
          </cell>
          <cell r="M1826">
            <v>0</v>
          </cell>
          <cell r="N1826" t="str">
            <v/>
          </cell>
          <cell r="O1826" t="str">
            <v>N</v>
          </cell>
          <cell r="P1826">
            <v>0</v>
          </cell>
          <cell r="Q1826" t="str">
            <v/>
          </cell>
          <cell r="R1826" t="str">
            <v>N</v>
          </cell>
          <cell r="S1826">
            <v>0</v>
          </cell>
          <cell r="T1826" t="str">
            <v/>
          </cell>
          <cell r="U1826" t="str">
            <v>N</v>
          </cell>
          <cell r="V1826">
            <v>0</v>
          </cell>
          <cell r="W1826" t="str">
            <v/>
          </cell>
          <cell r="X1826" t="str">
            <v>N</v>
          </cell>
          <cell r="Y1826">
            <v>0</v>
          </cell>
          <cell r="Z1826">
            <v>0</v>
          </cell>
          <cell r="AA1826" t="b">
            <v>0</v>
          </cell>
          <cell r="AB1826" t="str">
            <v/>
          </cell>
          <cell r="AC1826" t="str">
            <v/>
          </cell>
          <cell r="AD1826" t="str">
            <v>NR467</v>
          </cell>
          <cell r="AE1826">
            <v>0</v>
          </cell>
          <cell r="AG1826">
            <v>871</v>
          </cell>
          <cell r="AH1826" t="str">
            <v>NR467</v>
          </cell>
        </row>
        <row r="1827">
          <cell r="B1827" t="str">
            <v>TJ782</v>
          </cell>
          <cell r="C1827" t="str">
            <v>Tyler</v>
          </cell>
          <cell r="D1827" t="str">
            <v>Johnson</v>
          </cell>
          <cell r="E1827">
            <v>0</v>
          </cell>
          <cell r="F1827" t="str">
            <v>Guest</v>
          </cell>
          <cell r="G1827" t="str">
            <v>Male</v>
          </cell>
          <cell r="H1827" t="str">
            <v>N</v>
          </cell>
          <cell r="I1827" t="str">
            <v>Guest</v>
          </cell>
          <cell r="J1827">
            <v>0</v>
          </cell>
          <cell r="K1827" t="str">
            <v/>
          </cell>
          <cell r="L1827" t="str">
            <v>N</v>
          </cell>
          <cell r="M1827">
            <v>0</v>
          </cell>
          <cell r="N1827" t="str">
            <v/>
          </cell>
          <cell r="O1827" t="str">
            <v>N</v>
          </cell>
          <cell r="P1827">
            <v>0</v>
          </cell>
          <cell r="Q1827" t="str">
            <v/>
          </cell>
          <cell r="R1827" t="str">
            <v>N</v>
          </cell>
          <cell r="S1827">
            <v>0</v>
          </cell>
          <cell r="T1827" t="str">
            <v/>
          </cell>
          <cell r="U1827" t="str">
            <v>N</v>
          </cell>
          <cell r="V1827">
            <v>0</v>
          </cell>
          <cell r="W1827" t="str">
            <v/>
          </cell>
          <cell r="X1827" t="str">
            <v>N</v>
          </cell>
          <cell r="Y1827">
            <v>0</v>
          </cell>
          <cell r="Z1827">
            <v>0</v>
          </cell>
          <cell r="AA1827">
            <v>0</v>
          </cell>
          <cell r="AB1827">
            <v>115</v>
          </cell>
          <cell r="AC1827">
            <v>1139</v>
          </cell>
          <cell r="AD1827" t="str">
            <v>TJ782</v>
          </cell>
          <cell r="AE1827" t="b">
            <v>0</v>
          </cell>
          <cell r="AG1827" t="str">
            <v/>
          </cell>
          <cell r="AH1827" t="str">
            <v>TJ782</v>
          </cell>
        </row>
        <row r="1828">
          <cell r="B1828" t="str">
            <v>JL362</v>
          </cell>
          <cell r="C1828" t="str">
            <v>Jasmine</v>
          </cell>
          <cell r="D1828" t="str">
            <v>Larsen</v>
          </cell>
          <cell r="E1828">
            <v>0</v>
          </cell>
          <cell r="F1828" t="str">
            <v>Guest</v>
          </cell>
          <cell r="G1828" t="str">
            <v>Female</v>
          </cell>
          <cell r="H1828" t="str">
            <v>N</v>
          </cell>
          <cell r="I1828" t="str">
            <v>Guest</v>
          </cell>
          <cell r="J1828">
            <v>0</v>
          </cell>
          <cell r="K1828" t="str">
            <v/>
          </cell>
          <cell r="L1828" t="str">
            <v>N</v>
          </cell>
          <cell r="M1828">
            <v>0</v>
          </cell>
          <cell r="N1828" t="str">
            <v/>
          </cell>
          <cell r="O1828" t="str">
            <v>N</v>
          </cell>
          <cell r="P1828">
            <v>0</v>
          </cell>
          <cell r="Q1828" t="str">
            <v/>
          </cell>
          <cell r="R1828" t="str">
            <v>N</v>
          </cell>
          <cell r="S1828">
            <v>0</v>
          </cell>
          <cell r="T1828" t="str">
            <v/>
          </cell>
          <cell r="U1828" t="str">
            <v>N</v>
          </cell>
          <cell r="V1828">
            <v>0</v>
          </cell>
          <cell r="W1828" t="str">
            <v/>
          </cell>
          <cell r="X1828" t="str">
            <v>N</v>
          </cell>
          <cell r="Y1828">
            <v>0</v>
          </cell>
          <cell r="Z1828">
            <v>0</v>
          </cell>
          <cell r="AA1828" t="b">
            <v>0</v>
          </cell>
          <cell r="AB1828" t="str">
            <v/>
          </cell>
          <cell r="AC1828" t="str">
            <v/>
          </cell>
          <cell r="AD1828" t="str">
            <v>JL362</v>
          </cell>
          <cell r="AE1828">
            <v>0</v>
          </cell>
          <cell r="AG1828">
            <v>872</v>
          </cell>
          <cell r="AH1828" t="str">
            <v>JL362</v>
          </cell>
        </row>
        <row r="1829">
          <cell r="B1829" t="str">
            <v>MO453</v>
          </cell>
          <cell r="C1829" t="str">
            <v>Mo</v>
          </cell>
          <cell r="D1829" t="str">
            <v>Oyelola </v>
          </cell>
          <cell r="E1829" t="str">
            <v>KCL</v>
          </cell>
          <cell r="F1829" t="str">
            <v>King's</v>
          </cell>
          <cell r="G1829" t="str">
            <v>Male</v>
          </cell>
          <cell r="H1829" t="str">
            <v>N</v>
          </cell>
          <cell r="I1829" t="str">
            <v>Student</v>
          </cell>
          <cell r="J1829">
            <v>0</v>
          </cell>
          <cell r="K1829" t="str">
            <v/>
          </cell>
          <cell r="L1829" t="str">
            <v>N</v>
          </cell>
          <cell r="M1829">
            <v>0</v>
          </cell>
          <cell r="N1829" t="str">
            <v/>
          </cell>
          <cell r="O1829" t="str">
            <v>N</v>
          </cell>
          <cell r="P1829">
            <v>0</v>
          </cell>
          <cell r="Q1829" t="str">
            <v/>
          </cell>
          <cell r="R1829" t="str">
            <v>N</v>
          </cell>
          <cell r="S1829">
            <v>0</v>
          </cell>
          <cell r="T1829" t="str">
            <v/>
          </cell>
          <cell r="U1829" t="str">
            <v>N</v>
          </cell>
          <cell r="V1829">
            <v>0</v>
          </cell>
          <cell r="W1829" t="str">
            <v/>
          </cell>
          <cell r="X1829" t="str">
            <v>N</v>
          </cell>
          <cell r="Y1829">
            <v>0</v>
          </cell>
          <cell r="Z1829">
            <v>0</v>
          </cell>
          <cell r="AA1829">
            <v>0</v>
          </cell>
          <cell r="AB1829">
            <v>115</v>
          </cell>
          <cell r="AC1829">
            <v>1140</v>
          </cell>
          <cell r="AD1829" t="str">
            <v>MO453</v>
          </cell>
          <cell r="AE1829" t="b">
            <v>0</v>
          </cell>
          <cell r="AG1829" t="str">
            <v/>
          </cell>
          <cell r="AH1829" t="str">
            <v>MO453</v>
          </cell>
        </row>
        <row r="1830">
          <cell r="B1830" t="str">
            <v>TE733</v>
          </cell>
          <cell r="C1830" t="str">
            <v>Tega</v>
          </cell>
          <cell r="D1830" t="str">
            <v>Eduwa</v>
          </cell>
          <cell r="E1830" t="str">
            <v>Essex</v>
          </cell>
          <cell r="F1830" t="str">
            <v>Essex</v>
          </cell>
          <cell r="G1830" t="str">
            <v>Male</v>
          </cell>
          <cell r="H1830" t="str">
            <v>N</v>
          </cell>
          <cell r="I1830" t="str">
            <v>Student</v>
          </cell>
          <cell r="J1830">
            <v>0</v>
          </cell>
          <cell r="K1830" t="str">
            <v/>
          </cell>
          <cell r="L1830" t="str">
            <v>N</v>
          </cell>
          <cell r="M1830">
            <v>0</v>
          </cell>
          <cell r="N1830" t="str">
            <v/>
          </cell>
          <cell r="O1830" t="str">
            <v>N</v>
          </cell>
          <cell r="P1830">
            <v>0</v>
          </cell>
          <cell r="Q1830" t="str">
            <v/>
          </cell>
          <cell r="R1830" t="str">
            <v>N</v>
          </cell>
          <cell r="S1830">
            <v>0</v>
          </cell>
          <cell r="T1830" t="str">
            <v/>
          </cell>
          <cell r="U1830" t="str">
            <v>N</v>
          </cell>
          <cell r="V1830">
            <v>0</v>
          </cell>
          <cell r="W1830" t="str">
            <v/>
          </cell>
          <cell r="X1830" t="str">
            <v>N</v>
          </cell>
          <cell r="Y1830">
            <v>0</v>
          </cell>
          <cell r="Z1830">
            <v>0</v>
          </cell>
          <cell r="AA1830">
            <v>0</v>
          </cell>
          <cell r="AB1830">
            <v>115</v>
          </cell>
          <cell r="AC1830">
            <v>1141</v>
          </cell>
          <cell r="AD1830" t="str">
            <v>TE733</v>
          </cell>
          <cell r="AE1830" t="b">
            <v>0</v>
          </cell>
          <cell r="AG1830" t="str">
            <v/>
          </cell>
          <cell r="AH1830" t="str">
            <v>TE733</v>
          </cell>
        </row>
        <row r="1831">
          <cell r="B1831" t="str">
            <v>JO591</v>
          </cell>
          <cell r="C1831" t="str">
            <v>Joey</v>
          </cell>
          <cell r="D1831" t="str">
            <v>O’Neill</v>
          </cell>
          <cell r="E1831" t="str">
            <v>Essex</v>
          </cell>
          <cell r="F1831" t="str">
            <v>Essex</v>
          </cell>
          <cell r="G1831" t="str">
            <v>Male</v>
          </cell>
          <cell r="H1831" t="str">
            <v>N</v>
          </cell>
          <cell r="I1831" t="str">
            <v>Student</v>
          </cell>
          <cell r="J1831">
            <v>0</v>
          </cell>
          <cell r="K1831" t="str">
            <v/>
          </cell>
          <cell r="L1831" t="str">
            <v>N</v>
          </cell>
          <cell r="M1831">
            <v>0</v>
          </cell>
          <cell r="N1831" t="str">
            <v/>
          </cell>
          <cell r="O1831" t="str">
            <v>N</v>
          </cell>
          <cell r="P1831">
            <v>0</v>
          </cell>
          <cell r="Q1831" t="str">
            <v/>
          </cell>
          <cell r="R1831" t="str">
            <v>N</v>
          </cell>
          <cell r="S1831">
            <v>0</v>
          </cell>
          <cell r="T1831" t="str">
            <v/>
          </cell>
          <cell r="U1831" t="str">
            <v>N</v>
          </cell>
          <cell r="V1831">
            <v>0</v>
          </cell>
          <cell r="W1831" t="str">
            <v/>
          </cell>
          <cell r="X1831" t="str">
            <v>N</v>
          </cell>
          <cell r="Y1831">
            <v>0</v>
          </cell>
          <cell r="Z1831">
            <v>0</v>
          </cell>
          <cell r="AA1831">
            <v>0</v>
          </cell>
          <cell r="AB1831">
            <v>115</v>
          </cell>
          <cell r="AC1831">
            <v>1142</v>
          </cell>
          <cell r="AD1831" t="str">
            <v>JO591</v>
          </cell>
          <cell r="AE1831" t="b">
            <v>0</v>
          </cell>
          <cell r="AG1831" t="str">
            <v/>
          </cell>
          <cell r="AH1831" t="str">
            <v>JO591</v>
          </cell>
        </row>
        <row r="1832">
          <cell r="B1832" t="str">
            <v>EB750</v>
          </cell>
          <cell r="C1832" t="str">
            <v>Ella</v>
          </cell>
          <cell r="D1832" t="str">
            <v>Butwell</v>
          </cell>
          <cell r="E1832" t="str">
            <v>Essex</v>
          </cell>
          <cell r="F1832" t="str">
            <v>Essex</v>
          </cell>
          <cell r="G1832" t="str">
            <v>Female</v>
          </cell>
          <cell r="H1832" t="str">
            <v>N</v>
          </cell>
          <cell r="I1832" t="str">
            <v>Student</v>
          </cell>
          <cell r="J1832">
            <v>0</v>
          </cell>
          <cell r="K1832" t="str">
            <v/>
          </cell>
          <cell r="L1832" t="str">
            <v>N</v>
          </cell>
          <cell r="M1832">
            <v>0</v>
          </cell>
          <cell r="N1832" t="str">
            <v/>
          </cell>
          <cell r="O1832" t="str">
            <v>N</v>
          </cell>
          <cell r="P1832">
            <v>0</v>
          </cell>
          <cell r="Q1832" t="str">
            <v/>
          </cell>
          <cell r="R1832" t="str">
            <v>N</v>
          </cell>
          <cell r="S1832">
            <v>0</v>
          </cell>
          <cell r="T1832" t="str">
            <v/>
          </cell>
          <cell r="U1832" t="str">
            <v>N</v>
          </cell>
          <cell r="V1832">
            <v>0</v>
          </cell>
          <cell r="W1832" t="str">
            <v/>
          </cell>
          <cell r="X1832" t="str">
            <v>N</v>
          </cell>
          <cell r="Y1832">
            <v>0</v>
          </cell>
          <cell r="Z1832">
            <v>0</v>
          </cell>
          <cell r="AA1832" t="b">
            <v>0</v>
          </cell>
          <cell r="AB1832" t="str">
            <v/>
          </cell>
          <cell r="AC1832" t="str">
            <v/>
          </cell>
          <cell r="AD1832" t="str">
            <v>EB750</v>
          </cell>
          <cell r="AE1832">
            <v>0</v>
          </cell>
          <cell r="AG1832">
            <v>873</v>
          </cell>
          <cell r="AH1832" t="str">
            <v>EB750</v>
          </cell>
        </row>
        <row r="1833">
          <cell r="B1833" t="str">
            <v>TM227</v>
          </cell>
          <cell r="C1833" t="str">
            <v>Thomas</v>
          </cell>
          <cell r="D1833" t="str">
            <v>Marks</v>
          </cell>
          <cell r="E1833" t="str">
            <v>Essex</v>
          </cell>
          <cell r="F1833" t="str">
            <v>Essex</v>
          </cell>
          <cell r="G1833" t="str">
            <v>Male</v>
          </cell>
          <cell r="H1833" t="str">
            <v>N</v>
          </cell>
          <cell r="I1833" t="str">
            <v>Student</v>
          </cell>
          <cell r="J1833">
            <v>0</v>
          </cell>
          <cell r="K1833" t="str">
            <v/>
          </cell>
          <cell r="L1833" t="str">
            <v>N</v>
          </cell>
          <cell r="M1833">
            <v>66</v>
          </cell>
          <cell r="N1833">
            <v>43.47</v>
          </cell>
          <cell r="O1833">
            <v>138</v>
          </cell>
          <cell r="P1833">
            <v>0</v>
          </cell>
          <cell r="Q1833" t="str">
            <v/>
          </cell>
          <cell r="R1833" t="str">
            <v>N</v>
          </cell>
          <cell r="S1833">
            <v>0</v>
          </cell>
          <cell r="T1833" t="str">
            <v/>
          </cell>
          <cell r="U1833" t="str">
            <v>N</v>
          </cell>
          <cell r="V1833">
            <v>0</v>
          </cell>
          <cell r="W1833" t="str">
            <v/>
          </cell>
          <cell r="X1833" t="str">
            <v>N</v>
          </cell>
          <cell r="Y1833">
            <v>1</v>
          </cell>
          <cell r="Z1833">
            <v>138</v>
          </cell>
          <cell r="AA1833">
            <v>138</v>
          </cell>
          <cell r="AB1833">
            <v>94</v>
          </cell>
          <cell r="AC1833">
            <v>94</v>
          </cell>
          <cell r="AD1833" t="str">
            <v>TM227</v>
          </cell>
          <cell r="AE1833" t="b">
            <v>0</v>
          </cell>
          <cell r="AG1833" t="str">
            <v/>
          </cell>
          <cell r="AH1833" t="str">
            <v>TM227</v>
          </cell>
        </row>
        <row r="1834">
          <cell r="B1834" t="str">
            <v>ed840</v>
          </cell>
          <cell r="C1834" t="str">
            <v>elle</v>
          </cell>
          <cell r="D1834" t="str">
            <v>di filippo</v>
          </cell>
          <cell r="E1834" t="str">
            <v>KCL</v>
          </cell>
          <cell r="F1834" t="str">
            <v>King's</v>
          </cell>
          <cell r="G1834" t="str">
            <v>Female</v>
          </cell>
          <cell r="H1834" t="str">
            <v>N</v>
          </cell>
          <cell r="I1834" t="str">
            <v>Student</v>
          </cell>
          <cell r="J1834">
            <v>0</v>
          </cell>
          <cell r="K1834" t="str">
            <v/>
          </cell>
          <cell r="L1834" t="str">
            <v>N</v>
          </cell>
          <cell r="M1834">
            <v>0</v>
          </cell>
          <cell r="N1834" t="str">
            <v/>
          </cell>
          <cell r="O1834" t="str">
            <v>N</v>
          </cell>
          <cell r="P1834">
            <v>0</v>
          </cell>
          <cell r="Q1834" t="str">
            <v/>
          </cell>
          <cell r="R1834" t="str">
            <v>N</v>
          </cell>
          <cell r="S1834">
            <v>0</v>
          </cell>
          <cell r="T1834" t="str">
            <v/>
          </cell>
          <cell r="U1834" t="str">
            <v>N</v>
          </cell>
          <cell r="V1834">
            <v>0</v>
          </cell>
          <cell r="W1834" t="str">
            <v/>
          </cell>
          <cell r="X1834" t="str">
            <v>N</v>
          </cell>
          <cell r="Y1834">
            <v>0</v>
          </cell>
          <cell r="Z1834">
            <v>0</v>
          </cell>
          <cell r="AA1834" t="b">
            <v>0</v>
          </cell>
          <cell r="AB1834" t="str">
            <v/>
          </cell>
          <cell r="AC1834" t="str">
            <v/>
          </cell>
          <cell r="AD1834" t="str">
            <v>ed840</v>
          </cell>
          <cell r="AE1834">
            <v>0</v>
          </cell>
          <cell r="AG1834">
            <v>874</v>
          </cell>
          <cell r="AH1834" t="str">
            <v>ed840</v>
          </cell>
        </row>
        <row r="1835">
          <cell r="B1835" t="str">
            <v>AL512</v>
          </cell>
          <cell r="C1835" t="str">
            <v>Ayomide</v>
          </cell>
          <cell r="D1835" t="str">
            <v>Lemoshe</v>
          </cell>
          <cell r="E1835" t="str">
            <v>Essex</v>
          </cell>
          <cell r="F1835" t="str">
            <v>Essex</v>
          </cell>
          <cell r="G1835" t="str">
            <v>Male</v>
          </cell>
          <cell r="H1835" t="str">
            <v>N</v>
          </cell>
          <cell r="I1835" t="str">
            <v>Student</v>
          </cell>
          <cell r="J1835">
            <v>0</v>
          </cell>
          <cell r="K1835" t="str">
            <v/>
          </cell>
          <cell r="L1835" t="str">
            <v>N</v>
          </cell>
          <cell r="M1835">
            <v>0</v>
          </cell>
          <cell r="N1835" t="str">
            <v/>
          </cell>
          <cell r="O1835" t="str">
            <v>N</v>
          </cell>
          <cell r="P1835">
            <v>0</v>
          </cell>
          <cell r="Q1835" t="str">
            <v/>
          </cell>
          <cell r="R1835" t="str">
            <v>N</v>
          </cell>
          <cell r="S1835">
            <v>0</v>
          </cell>
          <cell r="T1835" t="str">
            <v/>
          </cell>
          <cell r="U1835" t="str">
            <v>N</v>
          </cell>
          <cell r="V1835">
            <v>0</v>
          </cell>
          <cell r="W1835" t="str">
            <v/>
          </cell>
          <cell r="X1835" t="str">
            <v>N</v>
          </cell>
          <cell r="Y1835">
            <v>0</v>
          </cell>
          <cell r="Z1835">
            <v>0</v>
          </cell>
          <cell r="AA1835">
            <v>0</v>
          </cell>
          <cell r="AB1835">
            <v>115</v>
          </cell>
          <cell r="AC1835">
            <v>1143</v>
          </cell>
          <cell r="AD1835" t="str">
            <v>AL512</v>
          </cell>
          <cell r="AE1835" t="b">
            <v>0</v>
          </cell>
          <cell r="AG1835" t="str">
            <v/>
          </cell>
          <cell r="AH1835" t="str">
            <v>AL512</v>
          </cell>
        </row>
        <row r="1836">
          <cell r="B1836" t="str">
            <v>AW164</v>
          </cell>
          <cell r="C1836" t="str">
            <v>Alana</v>
          </cell>
          <cell r="D1836" t="str">
            <v>Wilson</v>
          </cell>
          <cell r="E1836" t="str">
            <v>Essex</v>
          </cell>
          <cell r="F1836" t="str">
            <v>Essex</v>
          </cell>
          <cell r="G1836" t="str">
            <v>Female</v>
          </cell>
          <cell r="H1836" t="str">
            <v>N</v>
          </cell>
          <cell r="I1836" t="str">
            <v>Student</v>
          </cell>
          <cell r="J1836">
            <v>0</v>
          </cell>
          <cell r="K1836" t="str">
            <v/>
          </cell>
          <cell r="L1836" t="str">
            <v>N</v>
          </cell>
          <cell r="M1836">
            <v>0</v>
          </cell>
          <cell r="N1836" t="str">
            <v/>
          </cell>
          <cell r="O1836" t="str">
            <v>N</v>
          </cell>
          <cell r="P1836">
            <v>0</v>
          </cell>
          <cell r="Q1836" t="str">
            <v/>
          </cell>
          <cell r="R1836" t="str">
            <v>N</v>
          </cell>
          <cell r="S1836">
            <v>0</v>
          </cell>
          <cell r="T1836" t="str">
            <v/>
          </cell>
          <cell r="U1836" t="str">
            <v>N</v>
          </cell>
          <cell r="V1836">
            <v>0</v>
          </cell>
          <cell r="W1836" t="str">
            <v/>
          </cell>
          <cell r="X1836" t="str">
            <v>N</v>
          </cell>
          <cell r="Y1836">
            <v>0</v>
          </cell>
          <cell r="Z1836">
            <v>0</v>
          </cell>
          <cell r="AA1836" t="b">
            <v>0</v>
          </cell>
          <cell r="AB1836" t="str">
            <v/>
          </cell>
          <cell r="AC1836" t="str">
            <v/>
          </cell>
          <cell r="AD1836" t="str">
            <v>AW164</v>
          </cell>
          <cell r="AE1836">
            <v>0</v>
          </cell>
          <cell r="AG1836">
            <v>875</v>
          </cell>
          <cell r="AH1836" t="str">
            <v>AW164</v>
          </cell>
        </row>
        <row r="1837">
          <cell r="B1837" t="str">
            <v>LG338</v>
          </cell>
          <cell r="C1837" t="str">
            <v>Lucie</v>
          </cell>
          <cell r="D1837" t="str">
            <v>Goulard</v>
          </cell>
          <cell r="E1837" t="str">
            <v>LSE</v>
          </cell>
          <cell r="F1837" t="str">
            <v>LSE</v>
          </cell>
          <cell r="G1837" t="str">
            <v>Female</v>
          </cell>
          <cell r="H1837" t="str">
            <v>N</v>
          </cell>
          <cell r="I1837" t="str">
            <v>Student</v>
          </cell>
          <cell r="J1837">
            <v>0</v>
          </cell>
          <cell r="K1837" t="str">
            <v/>
          </cell>
          <cell r="L1837" t="str">
            <v>N</v>
          </cell>
          <cell r="M1837">
            <v>0</v>
          </cell>
          <cell r="N1837" t="str">
            <v/>
          </cell>
          <cell r="O1837" t="str">
            <v>N</v>
          </cell>
          <cell r="P1837">
            <v>0</v>
          </cell>
          <cell r="Q1837" t="str">
            <v/>
          </cell>
          <cell r="R1837" t="str">
            <v>N</v>
          </cell>
          <cell r="S1837">
            <v>0</v>
          </cell>
          <cell r="T1837" t="str">
            <v/>
          </cell>
          <cell r="U1837" t="str">
            <v>N</v>
          </cell>
          <cell r="V1837">
            <v>0</v>
          </cell>
          <cell r="W1837" t="str">
            <v/>
          </cell>
          <cell r="X1837" t="str">
            <v>N</v>
          </cell>
          <cell r="Y1837">
            <v>0</v>
          </cell>
          <cell r="Z1837">
            <v>0</v>
          </cell>
          <cell r="AA1837" t="b">
            <v>0</v>
          </cell>
          <cell r="AB1837" t="str">
            <v/>
          </cell>
          <cell r="AC1837" t="str">
            <v/>
          </cell>
          <cell r="AD1837" t="str">
            <v>LG338</v>
          </cell>
          <cell r="AE1837">
            <v>0</v>
          </cell>
          <cell r="AG1837">
            <v>876</v>
          </cell>
          <cell r="AH1837" t="str">
            <v>LG338</v>
          </cell>
        </row>
        <row r="1838">
          <cell r="B1838" t="str">
            <v>YL311</v>
          </cell>
          <cell r="C1838" t="str">
            <v>Yasmin</v>
          </cell>
          <cell r="D1838" t="str">
            <v>Le</v>
          </cell>
          <cell r="E1838" t="str">
            <v>LSE</v>
          </cell>
          <cell r="F1838" t="str">
            <v>LSE</v>
          </cell>
          <cell r="G1838" t="str">
            <v>Female</v>
          </cell>
          <cell r="H1838" t="str">
            <v>N</v>
          </cell>
          <cell r="I1838" t="str">
            <v>Student</v>
          </cell>
          <cell r="J1838">
            <v>0</v>
          </cell>
          <cell r="K1838" t="str">
            <v/>
          </cell>
          <cell r="L1838" t="str">
            <v>N</v>
          </cell>
          <cell r="M1838">
            <v>0</v>
          </cell>
          <cell r="N1838" t="str">
            <v/>
          </cell>
          <cell r="O1838" t="str">
            <v>N</v>
          </cell>
          <cell r="P1838">
            <v>0</v>
          </cell>
          <cell r="Q1838" t="str">
            <v/>
          </cell>
          <cell r="R1838" t="str">
            <v>N</v>
          </cell>
          <cell r="S1838">
            <v>0</v>
          </cell>
          <cell r="T1838" t="str">
            <v/>
          </cell>
          <cell r="U1838" t="str">
            <v>N</v>
          </cell>
          <cell r="V1838">
            <v>0</v>
          </cell>
          <cell r="W1838" t="str">
            <v/>
          </cell>
          <cell r="X1838" t="str">
            <v>N</v>
          </cell>
          <cell r="Y1838">
            <v>0</v>
          </cell>
          <cell r="Z1838">
            <v>0</v>
          </cell>
          <cell r="AA1838" t="b">
            <v>0</v>
          </cell>
          <cell r="AB1838" t="str">
            <v/>
          </cell>
          <cell r="AC1838" t="str">
            <v/>
          </cell>
          <cell r="AD1838" t="str">
            <v>YL311</v>
          </cell>
          <cell r="AE1838">
            <v>0</v>
          </cell>
          <cell r="AG1838">
            <v>877</v>
          </cell>
          <cell r="AH1838" t="str">
            <v>YL311</v>
          </cell>
        </row>
        <row r="1839">
          <cell r="B1839" t="str">
            <v>AW203</v>
          </cell>
          <cell r="C1839" t="str">
            <v>Alex</v>
          </cell>
          <cell r="D1839" t="str">
            <v>Walters</v>
          </cell>
          <cell r="E1839" t="str">
            <v>KCL</v>
          </cell>
          <cell r="F1839" t="str">
            <v>King's</v>
          </cell>
          <cell r="G1839" t="str">
            <v>Male</v>
          </cell>
          <cell r="H1839" t="str">
            <v>N</v>
          </cell>
          <cell r="I1839" t="str">
            <v>Student</v>
          </cell>
          <cell r="J1839">
            <v>0</v>
          </cell>
          <cell r="K1839" t="str">
            <v/>
          </cell>
          <cell r="L1839" t="str">
            <v>N</v>
          </cell>
          <cell r="M1839">
            <v>0</v>
          </cell>
          <cell r="N1839" t="str">
            <v/>
          </cell>
          <cell r="O1839" t="str">
            <v>N</v>
          </cell>
          <cell r="P1839">
            <v>0</v>
          </cell>
          <cell r="Q1839" t="str">
            <v/>
          </cell>
          <cell r="R1839" t="str">
            <v>N</v>
          </cell>
          <cell r="S1839">
            <v>0</v>
          </cell>
          <cell r="T1839" t="str">
            <v/>
          </cell>
          <cell r="U1839" t="str">
            <v>N</v>
          </cell>
          <cell r="V1839">
            <v>0</v>
          </cell>
          <cell r="W1839" t="str">
            <v/>
          </cell>
          <cell r="X1839" t="str">
            <v>N</v>
          </cell>
          <cell r="Y1839">
            <v>0</v>
          </cell>
          <cell r="Z1839">
            <v>0</v>
          </cell>
          <cell r="AA1839">
            <v>0</v>
          </cell>
          <cell r="AB1839">
            <v>115</v>
          </cell>
          <cell r="AC1839">
            <v>1144</v>
          </cell>
          <cell r="AD1839" t="str">
            <v>AW203</v>
          </cell>
          <cell r="AE1839" t="b">
            <v>0</v>
          </cell>
          <cell r="AG1839" t="str">
            <v/>
          </cell>
          <cell r="AH1839" t="str">
            <v>AW203</v>
          </cell>
        </row>
        <row r="1840">
          <cell r="B1840" t="str">
            <v>jb750</v>
          </cell>
          <cell r="C1840" t="str">
            <v>joanna</v>
          </cell>
          <cell r="D1840" t="str">
            <v>barnaby</v>
          </cell>
          <cell r="E1840" t="str">
            <v>Essex</v>
          </cell>
          <cell r="F1840" t="str">
            <v>Essex</v>
          </cell>
          <cell r="G1840" t="str">
            <v>Female</v>
          </cell>
          <cell r="H1840" t="str">
            <v>N</v>
          </cell>
          <cell r="I1840" t="str">
            <v>Student</v>
          </cell>
          <cell r="J1840">
            <v>0</v>
          </cell>
          <cell r="K1840" t="str">
            <v/>
          </cell>
          <cell r="L1840" t="str">
            <v>N</v>
          </cell>
          <cell r="M1840">
            <v>0</v>
          </cell>
          <cell r="N1840" t="str">
            <v/>
          </cell>
          <cell r="O1840" t="str">
            <v>N</v>
          </cell>
          <cell r="P1840">
            <v>0</v>
          </cell>
          <cell r="Q1840" t="str">
            <v/>
          </cell>
          <cell r="R1840" t="str">
            <v>N</v>
          </cell>
          <cell r="S1840">
            <v>0</v>
          </cell>
          <cell r="T1840" t="str">
            <v/>
          </cell>
          <cell r="U1840" t="str">
            <v>N</v>
          </cell>
          <cell r="V1840">
            <v>0</v>
          </cell>
          <cell r="W1840" t="str">
            <v/>
          </cell>
          <cell r="X1840" t="str">
            <v>N</v>
          </cell>
          <cell r="Y1840">
            <v>0</v>
          </cell>
          <cell r="Z1840">
            <v>0</v>
          </cell>
          <cell r="AA1840" t="b">
            <v>0</v>
          </cell>
          <cell r="AB1840" t="str">
            <v/>
          </cell>
          <cell r="AC1840" t="str">
            <v/>
          </cell>
          <cell r="AD1840" t="str">
            <v>jb750</v>
          </cell>
          <cell r="AE1840">
            <v>0</v>
          </cell>
          <cell r="AG1840">
            <v>878</v>
          </cell>
          <cell r="AH1840" t="str">
            <v>jb750</v>
          </cell>
        </row>
        <row r="1841">
          <cell r="B1841" t="str">
            <v>TT162</v>
          </cell>
          <cell r="C1841" t="str">
            <v>Thom</v>
          </cell>
          <cell r="D1841" t="str">
            <v>Treebus</v>
          </cell>
          <cell r="E1841" t="str">
            <v>KCL</v>
          </cell>
          <cell r="F1841" t="str">
            <v>King's</v>
          </cell>
          <cell r="G1841" t="str">
            <v>Male</v>
          </cell>
          <cell r="H1841" t="str">
            <v>N</v>
          </cell>
          <cell r="I1841" t="str">
            <v>Student</v>
          </cell>
          <cell r="J1841">
            <v>0</v>
          </cell>
          <cell r="K1841" t="str">
            <v/>
          </cell>
          <cell r="L1841" t="str">
            <v>N</v>
          </cell>
          <cell r="M1841">
            <v>0</v>
          </cell>
          <cell r="N1841" t="str">
            <v/>
          </cell>
          <cell r="O1841" t="str">
            <v>N</v>
          </cell>
          <cell r="P1841">
            <v>0</v>
          </cell>
          <cell r="Q1841" t="str">
            <v/>
          </cell>
          <cell r="R1841" t="str">
            <v>N</v>
          </cell>
          <cell r="S1841">
            <v>0</v>
          </cell>
          <cell r="T1841" t="str">
            <v/>
          </cell>
          <cell r="U1841" t="str">
            <v>N</v>
          </cell>
          <cell r="V1841">
            <v>0</v>
          </cell>
          <cell r="W1841" t="str">
            <v/>
          </cell>
          <cell r="X1841" t="str">
            <v>N</v>
          </cell>
          <cell r="Y1841">
            <v>0</v>
          </cell>
          <cell r="Z1841">
            <v>0</v>
          </cell>
          <cell r="AA1841">
            <v>0</v>
          </cell>
          <cell r="AB1841">
            <v>115</v>
          </cell>
          <cell r="AC1841">
            <v>1145</v>
          </cell>
          <cell r="AD1841" t="str">
            <v>TT162</v>
          </cell>
          <cell r="AE1841" t="b">
            <v>0</v>
          </cell>
          <cell r="AG1841" t="str">
            <v/>
          </cell>
          <cell r="AH1841" t="str">
            <v>TT162</v>
          </cell>
        </row>
        <row r="1842">
          <cell r="B1842" t="str">
            <v>BS625</v>
          </cell>
          <cell r="C1842" t="str">
            <v>Bob</v>
          </cell>
          <cell r="D1842" t="str">
            <v>Sporle</v>
          </cell>
          <cell r="E1842" t="str">
            <v>Essex</v>
          </cell>
          <cell r="F1842" t="str">
            <v>Essex</v>
          </cell>
          <cell r="G1842" t="str">
            <v>Male</v>
          </cell>
          <cell r="H1842" t="str">
            <v>N</v>
          </cell>
          <cell r="I1842" t="str">
            <v>Student</v>
          </cell>
          <cell r="J1842">
            <v>0</v>
          </cell>
          <cell r="K1842" t="str">
            <v/>
          </cell>
          <cell r="L1842" t="str">
            <v>N</v>
          </cell>
          <cell r="M1842">
            <v>0</v>
          </cell>
          <cell r="N1842" t="str">
            <v/>
          </cell>
          <cell r="O1842" t="str">
            <v>N</v>
          </cell>
          <cell r="P1842">
            <v>0</v>
          </cell>
          <cell r="Q1842" t="str">
            <v/>
          </cell>
          <cell r="R1842" t="str">
            <v>N</v>
          </cell>
          <cell r="S1842">
            <v>0</v>
          </cell>
          <cell r="T1842" t="str">
            <v/>
          </cell>
          <cell r="U1842" t="str">
            <v>N</v>
          </cell>
          <cell r="V1842">
            <v>0</v>
          </cell>
          <cell r="W1842" t="str">
            <v/>
          </cell>
          <cell r="X1842" t="str">
            <v>N</v>
          </cell>
          <cell r="Y1842">
            <v>0</v>
          </cell>
          <cell r="Z1842">
            <v>0</v>
          </cell>
          <cell r="AA1842">
            <v>0</v>
          </cell>
          <cell r="AB1842">
            <v>115</v>
          </cell>
          <cell r="AC1842">
            <v>1146</v>
          </cell>
          <cell r="AD1842" t="str">
            <v>BS625</v>
          </cell>
          <cell r="AE1842" t="b">
            <v>0</v>
          </cell>
          <cell r="AG1842" t="str">
            <v/>
          </cell>
          <cell r="AH1842" t="str">
            <v>BS625</v>
          </cell>
        </row>
        <row r="1843">
          <cell r="B1843" t="str">
            <v>AS783</v>
          </cell>
          <cell r="C1843" t="str">
            <v>Adam</v>
          </cell>
          <cell r="D1843" t="str">
            <v>Shew </v>
          </cell>
          <cell r="E1843" t="str">
            <v>Essex</v>
          </cell>
          <cell r="F1843" t="str">
            <v>Essex</v>
          </cell>
          <cell r="G1843" t="str">
            <v>Male</v>
          </cell>
          <cell r="H1843" t="str">
            <v>N</v>
          </cell>
          <cell r="I1843" t="str">
            <v>Student</v>
          </cell>
          <cell r="J1843">
            <v>0</v>
          </cell>
          <cell r="K1843" t="str">
            <v/>
          </cell>
          <cell r="L1843" t="str">
            <v>N</v>
          </cell>
          <cell r="M1843">
            <v>18</v>
          </cell>
          <cell r="N1843">
            <v>38.08</v>
          </cell>
          <cell r="O1843">
            <v>183</v>
          </cell>
          <cell r="P1843">
            <v>20</v>
          </cell>
          <cell r="Q1843">
            <v>34.11</v>
          </cell>
          <cell r="R1843">
            <v>183</v>
          </cell>
          <cell r="S1843">
            <v>0</v>
          </cell>
          <cell r="T1843" t="str">
            <v/>
          </cell>
          <cell r="U1843" t="str">
            <v>N</v>
          </cell>
          <cell r="V1843">
            <v>0</v>
          </cell>
          <cell r="W1843" t="str">
            <v/>
          </cell>
          <cell r="X1843" t="str">
            <v>N</v>
          </cell>
          <cell r="Y1843">
            <v>2</v>
          </cell>
          <cell r="Z1843">
            <v>183</v>
          </cell>
          <cell r="AA1843">
            <v>366</v>
          </cell>
          <cell r="AB1843">
            <v>11</v>
          </cell>
          <cell r="AC1843">
            <v>11</v>
          </cell>
          <cell r="AD1843" t="str">
            <v>AS783</v>
          </cell>
          <cell r="AE1843" t="b">
            <v>0</v>
          </cell>
          <cell r="AG1843" t="str">
            <v/>
          </cell>
          <cell r="AH1843" t="str">
            <v>AS783</v>
          </cell>
        </row>
        <row r="1844">
          <cell r="B1844" t="str">
            <v>ea447</v>
          </cell>
          <cell r="C1844" t="str">
            <v>eleanor</v>
          </cell>
          <cell r="D1844" t="str">
            <v>arnfield</v>
          </cell>
          <cell r="E1844" t="str">
            <v>UCL</v>
          </cell>
          <cell r="F1844" t="str">
            <v>UCL</v>
          </cell>
          <cell r="G1844" t="str">
            <v>Female</v>
          </cell>
          <cell r="H1844" t="str">
            <v>N</v>
          </cell>
          <cell r="I1844" t="str">
            <v>Student</v>
          </cell>
          <cell r="J1844">
            <v>0</v>
          </cell>
          <cell r="K1844" t="str">
            <v/>
          </cell>
          <cell r="L1844" t="str">
            <v>N</v>
          </cell>
          <cell r="M1844">
            <v>0</v>
          </cell>
          <cell r="N1844" t="str">
            <v/>
          </cell>
          <cell r="O1844" t="str">
            <v>N</v>
          </cell>
          <cell r="P1844">
            <v>0</v>
          </cell>
          <cell r="Q1844" t="str">
            <v/>
          </cell>
          <cell r="R1844" t="str">
            <v>N</v>
          </cell>
          <cell r="S1844">
            <v>0</v>
          </cell>
          <cell r="T1844" t="str">
            <v/>
          </cell>
          <cell r="U1844" t="str">
            <v>N</v>
          </cell>
          <cell r="V1844">
            <v>0</v>
          </cell>
          <cell r="W1844" t="str">
            <v/>
          </cell>
          <cell r="X1844" t="str">
            <v>N</v>
          </cell>
          <cell r="Y1844">
            <v>0</v>
          </cell>
          <cell r="Z1844">
            <v>0</v>
          </cell>
          <cell r="AA1844" t="b">
            <v>0</v>
          </cell>
          <cell r="AB1844" t="str">
            <v/>
          </cell>
          <cell r="AC1844" t="str">
            <v/>
          </cell>
          <cell r="AD1844" t="str">
            <v>ea447</v>
          </cell>
          <cell r="AE1844">
            <v>0</v>
          </cell>
          <cell r="AG1844">
            <v>879</v>
          </cell>
          <cell r="AH1844" t="str">
            <v>ea447</v>
          </cell>
        </row>
        <row r="1845">
          <cell r="B1845" t="str">
            <v>NS466</v>
          </cell>
          <cell r="C1845" t="str">
            <v>Nadja</v>
          </cell>
          <cell r="D1845" t="str">
            <v>Schmidbauer</v>
          </cell>
          <cell r="E1845" t="str">
            <v>KCL</v>
          </cell>
          <cell r="F1845" t="str">
            <v>King's</v>
          </cell>
          <cell r="G1845" t="str">
            <v>Female</v>
          </cell>
          <cell r="H1845" t="str">
            <v>N</v>
          </cell>
          <cell r="I1845" t="str">
            <v>Student</v>
          </cell>
          <cell r="J1845">
            <v>0</v>
          </cell>
          <cell r="K1845" t="str">
            <v/>
          </cell>
          <cell r="L1845" t="str">
            <v>N</v>
          </cell>
          <cell r="M1845">
            <v>0</v>
          </cell>
          <cell r="N1845" t="str">
            <v/>
          </cell>
          <cell r="O1845" t="str">
            <v>N</v>
          </cell>
          <cell r="P1845">
            <v>0</v>
          </cell>
          <cell r="Q1845" t="str">
            <v/>
          </cell>
          <cell r="R1845" t="str">
            <v>N</v>
          </cell>
          <cell r="S1845">
            <v>0</v>
          </cell>
          <cell r="T1845" t="str">
            <v/>
          </cell>
          <cell r="U1845" t="str">
            <v>N</v>
          </cell>
          <cell r="V1845">
            <v>0</v>
          </cell>
          <cell r="W1845" t="str">
            <v/>
          </cell>
          <cell r="X1845" t="str">
            <v>N</v>
          </cell>
          <cell r="Y1845">
            <v>0</v>
          </cell>
          <cell r="Z1845">
            <v>0</v>
          </cell>
          <cell r="AA1845" t="b">
            <v>0</v>
          </cell>
          <cell r="AB1845" t="str">
            <v/>
          </cell>
          <cell r="AC1845" t="str">
            <v/>
          </cell>
          <cell r="AD1845" t="str">
            <v>NS466</v>
          </cell>
          <cell r="AE1845">
            <v>0</v>
          </cell>
          <cell r="AG1845">
            <v>880</v>
          </cell>
          <cell r="AH1845" t="str">
            <v>NS466</v>
          </cell>
        </row>
        <row r="1846">
          <cell r="B1846" t="str">
            <v>IH458</v>
          </cell>
          <cell r="C1846" t="str">
            <v>Isobel </v>
          </cell>
          <cell r="D1846" t="str">
            <v>Hindley </v>
          </cell>
          <cell r="E1846" t="str">
            <v>Essex</v>
          </cell>
          <cell r="F1846" t="str">
            <v>Essex</v>
          </cell>
          <cell r="G1846" t="str">
            <v>Female</v>
          </cell>
          <cell r="H1846" t="str">
            <v>N</v>
          </cell>
          <cell r="I1846" t="str">
            <v>Student</v>
          </cell>
          <cell r="J1846">
            <v>0</v>
          </cell>
          <cell r="K1846" t="str">
            <v/>
          </cell>
          <cell r="L1846" t="str">
            <v>N</v>
          </cell>
          <cell r="M1846">
            <v>0</v>
          </cell>
          <cell r="N1846" t="str">
            <v/>
          </cell>
          <cell r="O1846" t="str">
            <v>N</v>
          </cell>
          <cell r="P1846">
            <v>0</v>
          </cell>
          <cell r="Q1846" t="str">
            <v/>
          </cell>
          <cell r="R1846" t="str">
            <v>N</v>
          </cell>
          <cell r="S1846">
            <v>0</v>
          </cell>
          <cell r="T1846" t="str">
            <v/>
          </cell>
          <cell r="U1846" t="str">
            <v>N</v>
          </cell>
          <cell r="V1846">
            <v>0</v>
          </cell>
          <cell r="W1846" t="str">
            <v/>
          </cell>
          <cell r="X1846" t="str">
            <v>N</v>
          </cell>
          <cell r="Y1846">
            <v>0</v>
          </cell>
          <cell r="Z1846">
            <v>0</v>
          </cell>
          <cell r="AA1846" t="b">
            <v>0</v>
          </cell>
          <cell r="AB1846" t="str">
            <v/>
          </cell>
          <cell r="AC1846" t="str">
            <v/>
          </cell>
          <cell r="AD1846" t="str">
            <v>IH458</v>
          </cell>
          <cell r="AE1846">
            <v>0</v>
          </cell>
          <cell r="AG1846">
            <v>881</v>
          </cell>
          <cell r="AH1846" t="str">
            <v>IH458</v>
          </cell>
        </row>
        <row r="1847">
          <cell r="B1847" t="str">
            <v>CM293</v>
          </cell>
          <cell r="C1847" t="str">
            <v>Ciarán </v>
          </cell>
          <cell r="D1847" t="str">
            <v>McGuire</v>
          </cell>
          <cell r="E1847" t="str">
            <v>UCL</v>
          </cell>
          <cell r="F1847" t="str">
            <v>UCL</v>
          </cell>
          <cell r="G1847" t="str">
            <v>Male</v>
          </cell>
          <cell r="H1847" t="str">
            <v>N</v>
          </cell>
          <cell r="I1847" t="str">
            <v>Student</v>
          </cell>
          <cell r="J1847">
            <v>0</v>
          </cell>
          <cell r="K1847" t="str">
            <v/>
          </cell>
          <cell r="L1847" t="str">
            <v>N</v>
          </cell>
          <cell r="M1847">
            <v>0</v>
          </cell>
          <cell r="N1847" t="str">
            <v/>
          </cell>
          <cell r="O1847" t="str">
            <v>N</v>
          </cell>
          <cell r="P1847">
            <v>0</v>
          </cell>
          <cell r="Q1847" t="str">
            <v/>
          </cell>
          <cell r="R1847" t="str">
            <v>N</v>
          </cell>
          <cell r="S1847">
            <v>0</v>
          </cell>
          <cell r="T1847" t="str">
            <v/>
          </cell>
          <cell r="U1847" t="str">
            <v>N</v>
          </cell>
          <cell r="V1847">
            <v>0</v>
          </cell>
          <cell r="W1847" t="str">
            <v/>
          </cell>
          <cell r="X1847" t="str">
            <v>N</v>
          </cell>
          <cell r="Y1847">
            <v>0</v>
          </cell>
          <cell r="Z1847">
            <v>0</v>
          </cell>
          <cell r="AA1847">
            <v>0</v>
          </cell>
          <cell r="AB1847">
            <v>115</v>
          </cell>
          <cell r="AC1847">
            <v>1147</v>
          </cell>
          <cell r="AD1847" t="str">
            <v>CM293</v>
          </cell>
          <cell r="AE1847" t="b">
            <v>0</v>
          </cell>
          <cell r="AG1847" t="str">
            <v/>
          </cell>
          <cell r="AH1847" t="str">
            <v>CM293</v>
          </cell>
        </row>
        <row r="1848">
          <cell r="B1848" t="str">
            <v>JF576</v>
          </cell>
          <cell r="C1848" t="str">
            <v>Jordan</v>
          </cell>
          <cell r="D1848" t="str">
            <v>Forbes-Amos</v>
          </cell>
          <cell r="E1848" t="str">
            <v>Essex</v>
          </cell>
          <cell r="F1848" t="str">
            <v>Essex</v>
          </cell>
          <cell r="G1848" t="str">
            <v>Male</v>
          </cell>
          <cell r="H1848" t="str">
            <v>N</v>
          </cell>
          <cell r="I1848" t="str">
            <v>Student</v>
          </cell>
          <cell r="J1848">
            <v>0</v>
          </cell>
          <cell r="K1848" t="str">
            <v/>
          </cell>
          <cell r="L1848" t="str">
            <v>N</v>
          </cell>
          <cell r="M1848">
            <v>0</v>
          </cell>
          <cell r="N1848" t="str">
            <v/>
          </cell>
          <cell r="O1848" t="str">
            <v>N</v>
          </cell>
          <cell r="P1848">
            <v>0</v>
          </cell>
          <cell r="Q1848" t="str">
            <v/>
          </cell>
          <cell r="R1848" t="str">
            <v>N</v>
          </cell>
          <cell r="S1848">
            <v>0</v>
          </cell>
          <cell r="T1848" t="str">
            <v/>
          </cell>
          <cell r="U1848" t="str">
            <v>N</v>
          </cell>
          <cell r="V1848">
            <v>0</v>
          </cell>
          <cell r="W1848" t="str">
            <v/>
          </cell>
          <cell r="X1848" t="str">
            <v>N</v>
          </cell>
          <cell r="Y1848">
            <v>0</v>
          </cell>
          <cell r="Z1848">
            <v>0</v>
          </cell>
          <cell r="AA1848">
            <v>0</v>
          </cell>
          <cell r="AB1848">
            <v>115</v>
          </cell>
          <cell r="AC1848">
            <v>1148</v>
          </cell>
          <cell r="AD1848" t="str">
            <v>JF576</v>
          </cell>
          <cell r="AE1848" t="b">
            <v>0</v>
          </cell>
          <cell r="AG1848" t="str">
            <v/>
          </cell>
          <cell r="AH1848" t="str">
            <v>JF576</v>
          </cell>
        </row>
        <row r="1849">
          <cell r="B1849" t="str">
            <v>JF993</v>
          </cell>
          <cell r="C1849" t="str">
            <v>Joseph</v>
          </cell>
          <cell r="D1849" t="str">
            <v>Fenwick</v>
          </cell>
          <cell r="E1849" t="str">
            <v>UCL</v>
          </cell>
          <cell r="F1849" t="str">
            <v>UCL</v>
          </cell>
          <cell r="G1849" t="str">
            <v>Male</v>
          </cell>
          <cell r="H1849" t="str">
            <v>N</v>
          </cell>
          <cell r="I1849" t="str">
            <v>Student</v>
          </cell>
          <cell r="J1849">
            <v>0</v>
          </cell>
          <cell r="K1849" t="str">
            <v/>
          </cell>
          <cell r="L1849" t="str">
            <v>N</v>
          </cell>
          <cell r="M1849">
            <v>0</v>
          </cell>
          <cell r="N1849" t="str">
            <v/>
          </cell>
          <cell r="O1849" t="str">
            <v>N</v>
          </cell>
          <cell r="P1849">
            <v>0</v>
          </cell>
          <cell r="Q1849" t="str">
            <v/>
          </cell>
          <cell r="R1849" t="str">
            <v>N</v>
          </cell>
          <cell r="S1849">
            <v>0</v>
          </cell>
          <cell r="T1849" t="str">
            <v/>
          </cell>
          <cell r="U1849" t="str">
            <v>N</v>
          </cell>
          <cell r="V1849">
            <v>0</v>
          </cell>
          <cell r="W1849" t="str">
            <v/>
          </cell>
          <cell r="X1849" t="str">
            <v>N</v>
          </cell>
          <cell r="Y1849">
            <v>0</v>
          </cell>
          <cell r="Z1849">
            <v>0</v>
          </cell>
          <cell r="AA1849">
            <v>0</v>
          </cell>
          <cell r="AB1849">
            <v>115</v>
          </cell>
          <cell r="AC1849">
            <v>1149</v>
          </cell>
          <cell r="AD1849" t="str">
            <v>JF993</v>
          </cell>
          <cell r="AE1849" t="b">
            <v>0</v>
          </cell>
          <cell r="AG1849" t="str">
            <v/>
          </cell>
          <cell r="AH1849" t="str">
            <v>JF993</v>
          </cell>
        </row>
        <row r="1850">
          <cell r="B1850" t="str">
            <v>BR447</v>
          </cell>
          <cell r="C1850" t="str">
            <v>Ben</v>
          </cell>
          <cell r="D1850" t="str">
            <v>Robinson</v>
          </cell>
          <cell r="E1850" t="str">
            <v>Reading</v>
          </cell>
          <cell r="F1850" t="str">
            <v>Reading</v>
          </cell>
          <cell r="G1850" t="str">
            <v>Male</v>
          </cell>
          <cell r="H1850" t="str">
            <v>N</v>
          </cell>
          <cell r="I1850" t="str">
            <v>Student</v>
          </cell>
          <cell r="J1850">
            <v>0</v>
          </cell>
          <cell r="K1850" t="str">
            <v/>
          </cell>
          <cell r="L1850" t="str">
            <v>N</v>
          </cell>
          <cell r="M1850">
            <v>0</v>
          </cell>
          <cell r="N1850" t="str">
            <v/>
          </cell>
          <cell r="O1850" t="str">
            <v>N</v>
          </cell>
          <cell r="P1850">
            <v>0</v>
          </cell>
          <cell r="Q1850" t="str">
            <v/>
          </cell>
          <cell r="R1850" t="str">
            <v>N</v>
          </cell>
          <cell r="S1850">
            <v>0</v>
          </cell>
          <cell r="T1850" t="str">
            <v/>
          </cell>
          <cell r="U1850" t="str">
            <v>N</v>
          </cell>
          <cell r="V1850">
            <v>0</v>
          </cell>
          <cell r="W1850" t="str">
            <v/>
          </cell>
          <cell r="X1850" t="str">
            <v>N</v>
          </cell>
          <cell r="Y1850">
            <v>0</v>
          </cell>
          <cell r="Z1850">
            <v>0</v>
          </cell>
          <cell r="AA1850">
            <v>0</v>
          </cell>
          <cell r="AB1850">
            <v>115</v>
          </cell>
          <cell r="AC1850">
            <v>1150</v>
          </cell>
          <cell r="AD1850" t="str">
            <v>BR447</v>
          </cell>
          <cell r="AE1850" t="b">
            <v>0</v>
          </cell>
          <cell r="AG1850" t="str">
            <v/>
          </cell>
          <cell r="AH1850" t="str">
            <v>BR447</v>
          </cell>
        </row>
        <row r="1851">
          <cell r="B1851" t="str">
            <v>IM937</v>
          </cell>
          <cell r="C1851" t="str">
            <v>Isabella </v>
          </cell>
          <cell r="D1851" t="str">
            <v>Molloy</v>
          </cell>
          <cell r="E1851" t="str">
            <v>QMUL</v>
          </cell>
          <cell r="F1851" t="str">
            <v>QMUL</v>
          </cell>
          <cell r="G1851" t="str">
            <v>Female</v>
          </cell>
          <cell r="H1851" t="str">
            <v>N</v>
          </cell>
          <cell r="I1851" t="str">
            <v>Student</v>
          </cell>
          <cell r="J1851">
            <v>0</v>
          </cell>
          <cell r="K1851" t="str">
            <v/>
          </cell>
          <cell r="L1851" t="str">
            <v>N</v>
          </cell>
          <cell r="M1851">
            <v>0</v>
          </cell>
          <cell r="N1851" t="str">
            <v/>
          </cell>
          <cell r="O1851" t="str">
            <v>N</v>
          </cell>
          <cell r="P1851">
            <v>0</v>
          </cell>
          <cell r="Q1851" t="str">
            <v/>
          </cell>
          <cell r="R1851" t="str">
            <v>N</v>
          </cell>
          <cell r="S1851">
            <v>0</v>
          </cell>
          <cell r="T1851" t="str">
            <v/>
          </cell>
          <cell r="U1851" t="str">
            <v>N</v>
          </cell>
          <cell r="V1851">
            <v>0</v>
          </cell>
          <cell r="W1851" t="str">
            <v/>
          </cell>
          <cell r="X1851" t="str">
            <v>N</v>
          </cell>
          <cell r="Y1851">
            <v>0</v>
          </cell>
          <cell r="Z1851">
            <v>0</v>
          </cell>
          <cell r="AA1851" t="b">
            <v>0</v>
          </cell>
          <cell r="AB1851" t="str">
            <v/>
          </cell>
          <cell r="AC1851" t="str">
            <v/>
          </cell>
          <cell r="AD1851" t="str">
            <v>IM937</v>
          </cell>
          <cell r="AE1851">
            <v>0</v>
          </cell>
          <cell r="AG1851">
            <v>882</v>
          </cell>
          <cell r="AH1851" t="str">
            <v>IM937</v>
          </cell>
        </row>
        <row r="1852">
          <cell r="B1852" t="str">
            <v>WO150</v>
          </cell>
          <cell r="C1852" t="str">
            <v>Wisdom</v>
          </cell>
          <cell r="D1852" t="str">
            <v>Okoro</v>
          </cell>
          <cell r="E1852" t="str">
            <v>Imperial</v>
          </cell>
          <cell r="F1852" t="str">
            <v>Imperial</v>
          </cell>
          <cell r="G1852" t="str">
            <v>Male</v>
          </cell>
          <cell r="H1852" t="str">
            <v>N</v>
          </cell>
          <cell r="I1852" t="str">
            <v>Student</v>
          </cell>
          <cell r="J1852">
            <v>0</v>
          </cell>
          <cell r="K1852" t="str">
            <v/>
          </cell>
          <cell r="L1852" t="str">
            <v>N</v>
          </cell>
          <cell r="M1852">
            <v>0</v>
          </cell>
          <cell r="N1852" t="str">
            <v/>
          </cell>
          <cell r="O1852" t="str">
            <v>N</v>
          </cell>
          <cell r="P1852">
            <v>0</v>
          </cell>
          <cell r="Q1852" t="str">
            <v/>
          </cell>
          <cell r="R1852" t="str">
            <v>N</v>
          </cell>
          <cell r="S1852">
            <v>0</v>
          </cell>
          <cell r="T1852" t="str">
            <v/>
          </cell>
          <cell r="U1852" t="str">
            <v>N</v>
          </cell>
          <cell r="V1852">
            <v>0</v>
          </cell>
          <cell r="W1852" t="str">
            <v/>
          </cell>
          <cell r="X1852" t="str">
            <v>N</v>
          </cell>
          <cell r="Y1852">
            <v>0</v>
          </cell>
          <cell r="Z1852">
            <v>0</v>
          </cell>
          <cell r="AA1852">
            <v>0</v>
          </cell>
          <cell r="AB1852">
            <v>115</v>
          </cell>
          <cell r="AC1852">
            <v>1151</v>
          </cell>
          <cell r="AD1852" t="str">
            <v>WO150</v>
          </cell>
          <cell r="AE1852" t="b">
            <v>0</v>
          </cell>
          <cell r="AG1852" t="str">
            <v/>
          </cell>
          <cell r="AH1852" t="str">
            <v>WO150</v>
          </cell>
        </row>
        <row r="1853">
          <cell r="B1853" t="str">
            <v>ML482</v>
          </cell>
          <cell r="C1853" t="str">
            <v>Mim</v>
          </cell>
          <cell r="D1853" t="str">
            <v>Lowe</v>
          </cell>
          <cell r="E1853" t="str">
            <v>Barts</v>
          </cell>
          <cell r="F1853" t="str">
            <v>Barts</v>
          </cell>
          <cell r="G1853" t="str">
            <v>Female</v>
          </cell>
          <cell r="H1853" t="str">
            <v>Y</v>
          </cell>
          <cell r="I1853" t="str">
            <v>Student</v>
          </cell>
          <cell r="J1853">
            <v>0</v>
          </cell>
          <cell r="K1853" t="str">
            <v/>
          </cell>
          <cell r="L1853" t="str">
            <v>N</v>
          </cell>
          <cell r="M1853">
            <v>0</v>
          </cell>
          <cell r="N1853" t="str">
            <v/>
          </cell>
          <cell r="O1853" t="str">
            <v>N</v>
          </cell>
          <cell r="P1853">
            <v>0</v>
          </cell>
          <cell r="Q1853" t="str">
            <v/>
          </cell>
          <cell r="R1853" t="str">
            <v>N</v>
          </cell>
          <cell r="S1853">
            <v>0</v>
          </cell>
          <cell r="T1853" t="str">
            <v/>
          </cell>
          <cell r="U1853" t="str">
            <v>N</v>
          </cell>
          <cell r="V1853">
            <v>0</v>
          </cell>
          <cell r="W1853" t="str">
            <v/>
          </cell>
          <cell r="X1853" t="str">
            <v>N</v>
          </cell>
          <cell r="Y1853">
            <v>0</v>
          </cell>
          <cell r="Z1853">
            <v>0</v>
          </cell>
          <cell r="AA1853" t="b">
            <v>0</v>
          </cell>
          <cell r="AB1853" t="str">
            <v/>
          </cell>
          <cell r="AC1853" t="str">
            <v/>
          </cell>
          <cell r="AD1853" t="str">
            <v>ML482</v>
          </cell>
          <cell r="AE1853">
            <v>0</v>
          </cell>
          <cell r="AG1853">
            <v>883</v>
          </cell>
          <cell r="AH1853" t="str">
            <v>ML482</v>
          </cell>
        </row>
        <row r="1854">
          <cell r="B1854" t="str">
            <v>JS173</v>
          </cell>
          <cell r="C1854" t="str">
            <v>Jordan</v>
          </cell>
          <cell r="D1854" t="str">
            <v>Stewart</v>
          </cell>
          <cell r="E1854" t="str">
            <v>Barts</v>
          </cell>
          <cell r="F1854" t="str">
            <v>Barts</v>
          </cell>
          <cell r="G1854" t="str">
            <v>Male</v>
          </cell>
          <cell r="H1854" t="str">
            <v>Y</v>
          </cell>
          <cell r="I1854" t="str">
            <v>Student</v>
          </cell>
          <cell r="J1854">
            <v>0</v>
          </cell>
          <cell r="K1854" t="str">
            <v/>
          </cell>
          <cell r="L1854" t="str">
            <v>N</v>
          </cell>
          <cell r="M1854">
            <v>0</v>
          </cell>
          <cell r="N1854" t="str">
            <v/>
          </cell>
          <cell r="O1854" t="str">
            <v>N</v>
          </cell>
          <cell r="P1854">
            <v>0</v>
          </cell>
          <cell r="Q1854" t="str">
            <v/>
          </cell>
          <cell r="R1854" t="str">
            <v>N</v>
          </cell>
          <cell r="S1854">
            <v>0</v>
          </cell>
          <cell r="T1854" t="str">
            <v/>
          </cell>
          <cell r="U1854" t="str">
            <v>N</v>
          </cell>
          <cell r="V1854">
            <v>0</v>
          </cell>
          <cell r="W1854" t="str">
            <v/>
          </cell>
          <cell r="X1854" t="str">
            <v>N</v>
          </cell>
          <cell r="Y1854">
            <v>0</v>
          </cell>
          <cell r="Z1854">
            <v>0</v>
          </cell>
          <cell r="AA1854">
            <v>0</v>
          </cell>
          <cell r="AB1854">
            <v>115</v>
          </cell>
          <cell r="AC1854">
            <v>1152</v>
          </cell>
          <cell r="AD1854" t="str">
            <v>JS173</v>
          </cell>
          <cell r="AE1854" t="b">
            <v>0</v>
          </cell>
          <cell r="AG1854" t="str">
            <v/>
          </cell>
          <cell r="AH1854" t="str">
            <v>JS173</v>
          </cell>
        </row>
        <row r="1855">
          <cell r="B1855" t="str">
            <v>AR960</v>
          </cell>
          <cell r="C1855" t="str">
            <v>Alex</v>
          </cell>
          <cell r="D1855" t="str">
            <v>Ribera-Edwards</v>
          </cell>
          <cell r="E1855" t="str">
            <v>Barts</v>
          </cell>
          <cell r="F1855" t="str">
            <v>Barts</v>
          </cell>
          <cell r="G1855" t="str">
            <v>Male</v>
          </cell>
          <cell r="H1855" t="str">
            <v>Y</v>
          </cell>
          <cell r="I1855" t="str">
            <v>Student</v>
          </cell>
          <cell r="J1855">
            <v>0</v>
          </cell>
          <cell r="K1855" t="str">
            <v/>
          </cell>
          <cell r="L1855" t="str">
            <v>N</v>
          </cell>
          <cell r="M1855">
            <v>0</v>
          </cell>
          <cell r="N1855" t="str">
            <v/>
          </cell>
          <cell r="O1855" t="str">
            <v>N</v>
          </cell>
          <cell r="P1855">
            <v>0</v>
          </cell>
          <cell r="Q1855" t="str">
            <v/>
          </cell>
          <cell r="R1855" t="str">
            <v>N</v>
          </cell>
          <cell r="S1855">
            <v>0</v>
          </cell>
          <cell r="T1855" t="str">
            <v/>
          </cell>
          <cell r="U1855" t="str">
            <v>N</v>
          </cell>
          <cell r="V1855">
            <v>0</v>
          </cell>
          <cell r="W1855" t="str">
            <v/>
          </cell>
          <cell r="X1855" t="str">
            <v>N</v>
          </cell>
          <cell r="Y1855">
            <v>0</v>
          </cell>
          <cell r="Z1855">
            <v>0</v>
          </cell>
          <cell r="AA1855">
            <v>0</v>
          </cell>
          <cell r="AB1855">
            <v>115</v>
          </cell>
          <cell r="AC1855">
            <v>1153</v>
          </cell>
          <cell r="AD1855" t="str">
            <v>AR960</v>
          </cell>
          <cell r="AE1855" t="b">
            <v>0</v>
          </cell>
          <cell r="AG1855" t="str">
            <v/>
          </cell>
          <cell r="AH1855" t="str">
            <v>AR960</v>
          </cell>
        </row>
        <row r="1856">
          <cell r="B1856" t="str">
            <v>LW748</v>
          </cell>
          <cell r="C1856" t="str">
            <v>Lydia</v>
          </cell>
          <cell r="D1856" t="str">
            <v>Watson</v>
          </cell>
          <cell r="E1856" t="str">
            <v>Barts</v>
          </cell>
          <cell r="F1856" t="str">
            <v>Barts</v>
          </cell>
          <cell r="G1856" t="str">
            <v>Female</v>
          </cell>
          <cell r="H1856" t="str">
            <v>Y</v>
          </cell>
          <cell r="I1856" t="str">
            <v>Student</v>
          </cell>
          <cell r="J1856">
            <v>0</v>
          </cell>
          <cell r="K1856" t="str">
            <v/>
          </cell>
          <cell r="L1856" t="str">
            <v>N</v>
          </cell>
          <cell r="M1856">
            <v>0</v>
          </cell>
          <cell r="N1856" t="str">
            <v/>
          </cell>
          <cell r="O1856" t="str">
            <v>N</v>
          </cell>
          <cell r="P1856">
            <v>0</v>
          </cell>
          <cell r="Q1856" t="str">
            <v/>
          </cell>
          <cell r="R1856" t="str">
            <v>N</v>
          </cell>
          <cell r="S1856">
            <v>0</v>
          </cell>
          <cell r="T1856" t="str">
            <v/>
          </cell>
          <cell r="U1856" t="str">
            <v>N</v>
          </cell>
          <cell r="V1856">
            <v>0</v>
          </cell>
          <cell r="W1856" t="str">
            <v/>
          </cell>
          <cell r="X1856" t="str">
            <v>N</v>
          </cell>
          <cell r="Y1856">
            <v>0</v>
          </cell>
          <cell r="Z1856">
            <v>0</v>
          </cell>
          <cell r="AA1856" t="b">
            <v>0</v>
          </cell>
          <cell r="AB1856" t="str">
            <v/>
          </cell>
          <cell r="AC1856" t="str">
            <v/>
          </cell>
          <cell r="AD1856" t="str">
            <v>LW748</v>
          </cell>
          <cell r="AE1856">
            <v>0</v>
          </cell>
          <cell r="AG1856">
            <v>884</v>
          </cell>
          <cell r="AH1856" t="str">
            <v>LW748</v>
          </cell>
        </row>
        <row r="1857">
          <cell r="B1857" t="str">
            <v>TT802</v>
          </cell>
          <cell r="C1857" t="str">
            <v>Thomas</v>
          </cell>
          <cell r="D1857" t="str">
            <v>Taylor</v>
          </cell>
          <cell r="E1857" t="str">
            <v>Imperial</v>
          </cell>
          <cell r="F1857" t="str">
            <v>Imperial</v>
          </cell>
          <cell r="G1857" t="str">
            <v>Male</v>
          </cell>
          <cell r="H1857" t="str">
            <v>N</v>
          </cell>
          <cell r="I1857" t="str">
            <v>Student</v>
          </cell>
          <cell r="J1857">
            <v>0</v>
          </cell>
          <cell r="K1857" t="str">
            <v/>
          </cell>
          <cell r="L1857" t="str">
            <v>N</v>
          </cell>
          <cell r="M1857">
            <v>0</v>
          </cell>
          <cell r="N1857" t="str">
            <v/>
          </cell>
          <cell r="O1857" t="str">
            <v>N</v>
          </cell>
          <cell r="P1857">
            <v>0</v>
          </cell>
          <cell r="Q1857" t="str">
            <v/>
          </cell>
          <cell r="R1857" t="str">
            <v>N</v>
          </cell>
          <cell r="S1857">
            <v>0</v>
          </cell>
          <cell r="T1857" t="str">
            <v/>
          </cell>
          <cell r="U1857" t="str">
            <v>N</v>
          </cell>
          <cell r="V1857">
            <v>0</v>
          </cell>
          <cell r="W1857" t="str">
            <v/>
          </cell>
          <cell r="X1857" t="str">
            <v>N</v>
          </cell>
          <cell r="Y1857">
            <v>0</v>
          </cell>
          <cell r="Z1857">
            <v>0</v>
          </cell>
          <cell r="AA1857">
            <v>0</v>
          </cell>
          <cell r="AB1857">
            <v>115</v>
          </cell>
          <cell r="AC1857">
            <v>1154</v>
          </cell>
          <cell r="AD1857" t="str">
            <v>TT802</v>
          </cell>
          <cell r="AE1857" t="b">
            <v>0</v>
          </cell>
          <cell r="AG1857" t="str">
            <v/>
          </cell>
          <cell r="AH1857" t="str">
            <v>TT802</v>
          </cell>
        </row>
        <row r="1858">
          <cell r="B1858" t="str">
            <v>IA792</v>
          </cell>
          <cell r="C1858" t="str">
            <v>Isaac</v>
          </cell>
          <cell r="D1858" t="str">
            <v>Abdulahi</v>
          </cell>
          <cell r="E1858" t="str">
            <v>St Georges</v>
          </cell>
          <cell r="F1858" t="str">
            <v>St George's</v>
          </cell>
          <cell r="G1858" t="str">
            <v>Male</v>
          </cell>
          <cell r="H1858" t="str">
            <v>Y</v>
          </cell>
          <cell r="I1858" t="str">
            <v>Student</v>
          </cell>
          <cell r="J1858">
            <v>0</v>
          </cell>
          <cell r="K1858" t="str">
            <v/>
          </cell>
          <cell r="L1858" t="str">
            <v>N</v>
          </cell>
          <cell r="M1858">
            <v>0</v>
          </cell>
          <cell r="N1858" t="str">
            <v/>
          </cell>
          <cell r="O1858" t="str">
            <v>N</v>
          </cell>
          <cell r="P1858">
            <v>0</v>
          </cell>
          <cell r="Q1858" t="str">
            <v/>
          </cell>
          <cell r="R1858" t="str">
            <v>N</v>
          </cell>
          <cell r="S1858">
            <v>0</v>
          </cell>
          <cell r="T1858" t="str">
            <v/>
          </cell>
          <cell r="U1858" t="str">
            <v>N</v>
          </cell>
          <cell r="V1858">
            <v>0</v>
          </cell>
          <cell r="W1858" t="str">
            <v/>
          </cell>
          <cell r="X1858" t="str">
            <v>N</v>
          </cell>
          <cell r="Y1858">
            <v>0</v>
          </cell>
          <cell r="Z1858">
            <v>0</v>
          </cell>
          <cell r="AA1858">
            <v>0</v>
          </cell>
          <cell r="AB1858">
            <v>115</v>
          </cell>
          <cell r="AC1858">
            <v>1155</v>
          </cell>
          <cell r="AD1858" t="str">
            <v>IA792</v>
          </cell>
          <cell r="AE1858" t="b">
            <v>0</v>
          </cell>
          <cell r="AG1858" t="str">
            <v/>
          </cell>
          <cell r="AH1858" t="str">
            <v>IA792</v>
          </cell>
        </row>
        <row r="1859">
          <cell r="B1859" t="str">
            <v>JN437</v>
          </cell>
          <cell r="C1859" t="str">
            <v>Jennifer</v>
          </cell>
          <cell r="D1859" t="str">
            <v>Nandi</v>
          </cell>
          <cell r="E1859" t="str">
            <v>St Georges</v>
          </cell>
          <cell r="F1859" t="str">
            <v>St George's</v>
          </cell>
          <cell r="G1859" t="str">
            <v>Female</v>
          </cell>
          <cell r="H1859" t="str">
            <v>Y</v>
          </cell>
          <cell r="I1859" t="str">
            <v>Student</v>
          </cell>
          <cell r="J1859">
            <v>0</v>
          </cell>
          <cell r="K1859" t="str">
            <v/>
          </cell>
          <cell r="L1859" t="str">
            <v>N</v>
          </cell>
          <cell r="M1859">
            <v>0</v>
          </cell>
          <cell r="N1859" t="str">
            <v/>
          </cell>
          <cell r="O1859" t="str">
            <v>N</v>
          </cell>
          <cell r="P1859">
            <v>0</v>
          </cell>
          <cell r="Q1859" t="str">
            <v/>
          </cell>
          <cell r="R1859" t="str">
            <v>N</v>
          </cell>
          <cell r="S1859">
            <v>0</v>
          </cell>
          <cell r="T1859" t="str">
            <v/>
          </cell>
          <cell r="U1859" t="str">
            <v>N</v>
          </cell>
          <cell r="V1859">
            <v>0</v>
          </cell>
          <cell r="W1859" t="str">
            <v/>
          </cell>
          <cell r="X1859" t="str">
            <v>N</v>
          </cell>
          <cell r="Y1859">
            <v>0</v>
          </cell>
          <cell r="Z1859">
            <v>0</v>
          </cell>
          <cell r="AA1859" t="b">
            <v>0</v>
          </cell>
          <cell r="AB1859" t="str">
            <v/>
          </cell>
          <cell r="AC1859" t="str">
            <v/>
          </cell>
          <cell r="AD1859" t="str">
            <v>JN437</v>
          </cell>
          <cell r="AE1859">
            <v>0</v>
          </cell>
          <cell r="AG1859">
            <v>885</v>
          </cell>
          <cell r="AH1859" t="str">
            <v>JN437</v>
          </cell>
        </row>
        <row r="1860">
          <cell r="B1860" t="str">
            <v>SC754</v>
          </cell>
          <cell r="C1860" t="str">
            <v>Sam</v>
          </cell>
          <cell r="D1860" t="str">
            <v>Cunningham</v>
          </cell>
          <cell r="E1860" t="str">
            <v>St Georges</v>
          </cell>
          <cell r="F1860" t="str">
            <v>St George's</v>
          </cell>
          <cell r="G1860" t="str">
            <v>Male</v>
          </cell>
          <cell r="H1860" t="str">
            <v>Y</v>
          </cell>
          <cell r="I1860" t="str">
            <v>Student</v>
          </cell>
          <cell r="J1860">
            <v>0</v>
          </cell>
          <cell r="K1860" t="str">
            <v/>
          </cell>
          <cell r="L1860" t="str">
            <v>N</v>
          </cell>
          <cell r="M1860">
            <v>0</v>
          </cell>
          <cell r="N1860" t="str">
            <v/>
          </cell>
          <cell r="O1860" t="str">
            <v>N</v>
          </cell>
          <cell r="P1860">
            <v>0</v>
          </cell>
          <cell r="Q1860" t="str">
            <v/>
          </cell>
          <cell r="R1860" t="str">
            <v>N</v>
          </cell>
          <cell r="S1860">
            <v>0</v>
          </cell>
          <cell r="T1860" t="str">
            <v/>
          </cell>
          <cell r="U1860" t="str">
            <v>N</v>
          </cell>
          <cell r="V1860">
            <v>0</v>
          </cell>
          <cell r="W1860" t="str">
            <v/>
          </cell>
          <cell r="X1860" t="str">
            <v>N</v>
          </cell>
          <cell r="Y1860">
            <v>0</v>
          </cell>
          <cell r="Z1860">
            <v>0</v>
          </cell>
          <cell r="AA1860">
            <v>0</v>
          </cell>
          <cell r="AB1860">
            <v>115</v>
          </cell>
          <cell r="AC1860">
            <v>1156</v>
          </cell>
          <cell r="AD1860" t="str">
            <v>SC754</v>
          </cell>
          <cell r="AE1860" t="b">
            <v>0</v>
          </cell>
          <cell r="AG1860" t="str">
            <v/>
          </cell>
          <cell r="AH1860" t="str">
            <v>SC754</v>
          </cell>
        </row>
        <row r="1861">
          <cell r="B1861" t="str">
            <v>MB756</v>
          </cell>
          <cell r="C1861" t="str">
            <v>Morgan</v>
          </cell>
          <cell r="D1861" t="str">
            <v>Brown</v>
          </cell>
          <cell r="E1861" t="str">
            <v>St Georges</v>
          </cell>
          <cell r="F1861" t="str">
            <v>St George's</v>
          </cell>
          <cell r="G1861" t="str">
            <v>Male</v>
          </cell>
          <cell r="H1861" t="str">
            <v>Y</v>
          </cell>
          <cell r="I1861" t="str">
            <v>Student</v>
          </cell>
          <cell r="J1861">
            <v>0</v>
          </cell>
          <cell r="K1861" t="str">
            <v/>
          </cell>
          <cell r="L1861" t="str">
            <v>N</v>
          </cell>
          <cell r="M1861">
            <v>80</v>
          </cell>
          <cell r="N1861">
            <v>47.29</v>
          </cell>
          <cell r="O1861">
            <v>125</v>
          </cell>
          <cell r="P1861">
            <v>0</v>
          </cell>
          <cell r="Q1861" t="str">
            <v/>
          </cell>
          <cell r="R1861" t="str">
            <v>N</v>
          </cell>
          <cell r="S1861">
            <v>0</v>
          </cell>
          <cell r="T1861" t="str">
            <v/>
          </cell>
          <cell r="U1861" t="str">
            <v>N</v>
          </cell>
          <cell r="V1861">
            <v>0</v>
          </cell>
          <cell r="W1861" t="str">
            <v/>
          </cell>
          <cell r="X1861" t="str">
            <v>N</v>
          </cell>
          <cell r="Y1861">
            <v>1</v>
          </cell>
          <cell r="Z1861">
            <v>125</v>
          </cell>
          <cell r="AA1861">
            <v>125</v>
          </cell>
          <cell r="AB1861">
            <v>106</v>
          </cell>
          <cell r="AC1861">
            <v>106</v>
          </cell>
          <cell r="AD1861" t="str">
            <v>MB756</v>
          </cell>
          <cell r="AE1861" t="b">
            <v>0</v>
          </cell>
          <cell r="AG1861" t="str">
            <v/>
          </cell>
          <cell r="AH1861" t="str">
            <v>MB756</v>
          </cell>
        </row>
        <row r="1862">
          <cell r="B1862" t="str">
            <v>JB668</v>
          </cell>
          <cell r="C1862" t="str">
            <v>James</v>
          </cell>
          <cell r="D1862" t="str">
            <v>Bowdery</v>
          </cell>
          <cell r="E1862" t="str">
            <v>St Georges</v>
          </cell>
          <cell r="F1862" t="str">
            <v>St George's</v>
          </cell>
          <cell r="G1862" t="str">
            <v>Male</v>
          </cell>
          <cell r="H1862" t="str">
            <v>Y</v>
          </cell>
          <cell r="I1862" t="str">
            <v>Student</v>
          </cell>
          <cell r="J1862">
            <v>0</v>
          </cell>
          <cell r="K1862" t="str">
            <v/>
          </cell>
          <cell r="L1862" t="str">
            <v>N</v>
          </cell>
          <cell r="M1862">
            <v>0</v>
          </cell>
          <cell r="N1862" t="str">
            <v/>
          </cell>
          <cell r="O1862" t="str">
            <v>N</v>
          </cell>
          <cell r="P1862">
            <v>0</v>
          </cell>
          <cell r="Q1862" t="str">
            <v/>
          </cell>
          <cell r="R1862" t="str">
            <v>N</v>
          </cell>
          <cell r="S1862">
            <v>0</v>
          </cell>
          <cell r="T1862" t="str">
            <v/>
          </cell>
          <cell r="U1862" t="str">
            <v>N</v>
          </cell>
          <cell r="V1862">
            <v>0</v>
          </cell>
          <cell r="W1862" t="str">
            <v/>
          </cell>
          <cell r="X1862" t="str">
            <v>N</v>
          </cell>
          <cell r="Y1862">
            <v>0</v>
          </cell>
          <cell r="Z1862">
            <v>0</v>
          </cell>
          <cell r="AA1862">
            <v>0</v>
          </cell>
          <cell r="AB1862">
            <v>115</v>
          </cell>
          <cell r="AC1862">
            <v>1157</v>
          </cell>
          <cell r="AD1862" t="str">
            <v>JB668</v>
          </cell>
          <cell r="AE1862" t="b">
            <v>0</v>
          </cell>
          <cell r="AG1862" t="str">
            <v/>
          </cell>
          <cell r="AH1862" t="str">
            <v>JB668</v>
          </cell>
        </row>
        <row r="1863">
          <cell r="B1863" t="str">
            <v>MM968</v>
          </cell>
          <cell r="C1863" t="str">
            <v>Matthew</v>
          </cell>
          <cell r="D1863" t="str">
            <v>McDonnell</v>
          </cell>
          <cell r="E1863" t="str">
            <v>Imperial</v>
          </cell>
          <cell r="F1863" t="str">
            <v>Imperial</v>
          </cell>
          <cell r="G1863" t="str">
            <v>Male</v>
          </cell>
          <cell r="H1863" t="str">
            <v>N</v>
          </cell>
          <cell r="I1863" t="str">
            <v>Student</v>
          </cell>
          <cell r="J1863">
            <v>0</v>
          </cell>
          <cell r="K1863" t="str">
            <v/>
          </cell>
          <cell r="L1863" t="str">
            <v>N</v>
          </cell>
          <cell r="M1863">
            <v>0</v>
          </cell>
          <cell r="N1863" t="str">
            <v/>
          </cell>
          <cell r="O1863" t="str">
            <v>N</v>
          </cell>
          <cell r="P1863">
            <v>0</v>
          </cell>
          <cell r="Q1863" t="str">
            <v/>
          </cell>
          <cell r="R1863" t="str">
            <v>N</v>
          </cell>
          <cell r="S1863">
            <v>0</v>
          </cell>
          <cell r="T1863" t="str">
            <v/>
          </cell>
          <cell r="U1863" t="str">
            <v>N</v>
          </cell>
          <cell r="V1863">
            <v>0</v>
          </cell>
          <cell r="W1863" t="str">
            <v/>
          </cell>
          <cell r="X1863" t="str">
            <v>N</v>
          </cell>
          <cell r="Y1863">
            <v>0</v>
          </cell>
          <cell r="Z1863">
            <v>0</v>
          </cell>
          <cell r="AA1863">
            <v>0</v>
          </cell>
          <cell r="AB1863">
            <v>115</v>
          </cell>
          <cell r="AC1863">
            <v>1158</v>
          </cell>
          <cell r="AD1863" t="str">
            <v>MM968</v>
          </cell>
          <cell r="AE1863" t="b">
            <v>0</v>
          </cell>
          <cell r="AG1863" t="str">
            <v/>
          </cell>
          <cell r="AH1863" t="str">
            <v>MM968</v>
          </cell>
        </row>
        <row r="1864">
          <cell r="B1864" t="str">
            <v>KM943</v>
          </cell>
          <cell r="C1864" t="str">
            <v>Katherine</v>
          </cell>
          <cell r="D1864" t="str">
            <v>Manicom</v>
          </cell>
          <cell r="E1864" t="str">
            <v>St Georges</v>
          </cell>
          <cell r="F1864" t="str">
            <v>St George's</v>
          </cell>
          <cell r="G1864" t="str">
            <v>Female</v>
          </cell>
          <cell r="H1864" t="str">
            <v>Y</v>
          </cell>
          <cell r="I1864" t="str">
            <v>Student</v>
          </cell>
          <cell r="J1864">
            <v>0</v>
          </cell>
          <cell r="K1864" t="str">
            <v/>
          </cell>
          <cell r="L1864" t="str">
            <v>N</v>
          </cell>
          <cell r="M1864">
            <v>0</v>
          </cell>
          <cell r="N1864" t="str">
            <v/>
          </cell>
          <cell r="O1864" t="str">
            <v>N</v>
          </cell>
          <cell r="P1864">
            <v>0</v>
          </cell>
          <cell r="Q1864" t="str">
            <v/>
          </cell>
          <cell r="R1864" t="str">
            <v>N</v>
          </cell>
          <cell r="S1864">
            <v>0</v>
          </cell>
          <cell r="T1864" t="str">
            <v/>
          </cell>
          <cell r="U1864" t="str">
            <v>N</v>
          </cell>
          <cell r="V1864">
            <v>0</v>
          </cell>
          <cell r="W1864" t="str">
            <v/>
          </cell>
          <cell r="X1864" t="str">
            <v>N</v>
          </cell>
          <cell r="Y1864">
            <v>0</v>
          </cell>
          <cell r="Z1864">
            <v>0</v>
          </cell>
          <cell r="AA1864" t="b">
            <v>0</v>
          </cell>
          <cell r="AB1864" t="str">
            <v/>
          </cell>
          <cell r="AC1864" t="str">
            <v/>
          </cell>
          <cell r="AD1864" t="str">
            <v>KM943</v>
          </cell>
          <cell r="AE1864">
            <v>0</v>
          </cell>
          <cell r="AG1864">
            <v>886</v>
          </cell>
          <cell r="AH1864" t="str">
            <v>KM943</v>
          </cell>
        </row>
        <row r="1865">
          <cell r="B1865" t="str">
            <v>AF153</v>
          </cell>
          <cell r="C1865" t="str">
            <v>Alex</v>
          </cell>
          <cell r="D1865" t="str">
            <v>Field</v>
          </cell>
          <cell r="E1865" t="str">
            <v>Imperial</v>
          </cell>
          <cell r="F1865" t="str">
            <v>Imperial</v>
          </cell>
          <cell r="G1865" t="str">
            <v>Male</v>
          </cell>
          <cell r="H1865" t="str">
            <v>N</v>
          </cell>
          <cell r="I1865" t="str">
            <v>Student</v>
          </cell>
          <cell r="J1865">
            <v>0</v>
          </cell>
          <cell r="K1865" t="str">
            <v/>
          </cell>
          <cell r="L1865" t="str">
            <v>N</v>
          </cell>
          <cell r="M1865">
            <v>0</v>
          </cell>
          <cell r="N1865" t="str">
            <v/>
          </cell>
          <cell r="O1865" t="str">
            <v>N</v>
          </cell>
          <cell r="P1865">
            <v>0</v>
          </cell>
          <cell r="Q1865" t="str">
            <v/>
          </cell>
          <cell r="R1865" t="str">
            <v>N</v>
          </cell>
          <cell r="S1865">
            <v>0</v>
          </cell>
          <cell r="T1865" t="str">
            <v/>
          </cell>
          <cell r="U1865" t="str">
            <v>N</v>
          </cell>
          <cell r="V1865">
            <v>0</v>
          </cell>
          <cell r="W1865" t="str">
            <v/>
          </cell>
          <cell r="X1865" t="str">
            <v>N</v>
          </cell>
          <cell r="Y1865">
            <v>0</v>
          </cell>
          <cell r="Z1865">
            <v>0</v>
          </cell>
          <cell r="AA1865">
            <v>0</v>
          </cell>
          <cell r="AB1865">
            <v>115</v>
          </cell>
          <cell r="AC1865">
            <v>1159</v>
          </cell>
          <cell r="AD1865" t="str">
            <v>AF153</v>
          </cell>
          <cell r="AE1865" t="b">
            <v>0</v>
          </cell>
          <cell r="AG1865" t="str">
            <v/>
          </cell>
          <cell r="AH1865" t="str">
            <v>AF153</v>
          </cell>
        </row>
        <row r="1866">
          <cell r="B1866" t="str">
            <v>GC546</v>
          </cell>
          <cell r="C1866" t="str">
            <v>George</v>
          </cell>
          <cell r="D1866" t="str">
            <v>Cook</v>
          </cell>
          <cell r="E1866" t="str">
            <v>UCL</v>
          </cell>
          <cell r="F1866" t="str">
            <v>UCL</v>
          </cell>
          <cell r="G1866" t="str">
            <v>Please Select</v>
          </cell>
          <cell r="H1866" t="str">
            <v>N</v>
          </cell>
          <cell r="I1866" t="str">
            <v>Student</v>
          </cell>
          <cell r="J1866">
            <v>0</v>
          </cell>
          <cell r="K1866" t="str">
            <v/>
          </cell>
          <cell r="L1866" t="str">
            <v>N</v>
          </cell>
          <cell r="M1866">
            <v>0</v>
          </cell>
          <cell r="N1866" t="str">
            <v/>
          </cell>
          <cell r="O1866" t="str">
            <v>N</v>
          </cell>
          <cell r="P1866">
            <v>0</v>
          </cell>
          <cell r="Q1866" t="str">
            <v/>
          </cell>
          <cell r="R1866" t="str">
            <v>N</v>
          </cell>
          <cell r="S1866">
            <v>0</v>
          </cell>
          <cell r="T1866" t="str">
            <v/>
          </cell>
          <cell r="U1866" t="str">
            <v>N</v>
          </cell>
          <cell r="V1866">
            <v>0</v>
          </cell>
          <cell r="W1866" t="str">
            <v/>
          </cell>
          <cell r="X1866" t="str">
            <v>N</v>
          </cell>
          <cell r="Y1866">
            <v>0</v>
          </cell>
          <cell r="Z1866">
            <v>0</v>
          </cell>
          <cell r="AA1866" t="b">
            <v>0</v>
          </cell>
          <cell r="AB1866" t="str">
            <v/>
          </cell>
          <cell r="AC1866" t="str">
            <v/>
          </cell>
          <cell r="AD1866" t="str">
            <v>GC546</v>
          </cell>
          <cell r="AE1866" t="b">
            <v>0</v>
          </cell>
          <cell r="AG1866" t="str">
            <v/>
          </cell>
          <cell r="AH1866" t="str">
            <v>GC546</v>
          </cell>
        </row>
        <row r="1867">
          <cell r="B1867" t="str">
            <v>JC690</v>
          </cell>
          <cell r="C1867" t="str">
            <v>Jo</v>
          </cell>
          <cell r="D1867" t="str">
            <v>Cooper</v>
          </cell>
          <cell r="E1867" t="str">
            <v>St Georges</v>
          </cell>
          <cell r="F1867" t="str">
            <v>St George's</v>
          </cell>
          <cell r="G1867" t="str">
            <v>Female</v>
          </cell>
          <cell r="H1867" t="str">
            <v>Y</v>
          </cell>
          <cell r="I1867" t="str">
            <v>Student</v>
          </cell>
          <cell r="J1867">
            <v>0</v>
          </cell>
          <cell r="K1867" t="str">
            <v/>
          </cell>
          <cell r="L1867" t="str">
            <v>N</v>
          </cell>
          <cell r="M1867">
            <v>0</v>
          </cell>
          <cell r="N1867" t="str">
            <v/>
          </cell>
          <cell r="O1867" t="str">
            <v>N</v>
          </cell>
          <cell r="P1867">
            <v>0</v>
          </cell>
          <cell r="Q1867" t="str">
            <v/>
          </cell>
          <cell r="R1867" t="str">
            <v>N</v>
          </cell>
          <cell r="S1867">
            <v>0</v>
          </cell>
          <cell r="T1867" t="str">
            <v/>
          </cell>
          <cell r="U1867" t="str">
            <v>N</v>
          </cell>
          <cell r="V1867">
            <v>0</v>
          </cell>
          <cell r="W1867" t="str">
            <v/>
          </cell>
          <cell r="X1867" t="str">
            <v>N</v>
          </cell>
          <cell r="Y1867">
            <v>0</v>
          </cell>
          <cell r="Z1867">
            <v>0</v>
          </cell>
          <cell r="AA1867" t="b">
            <v>0</v>
          </cell>
          <cell r="AB1867" t="str">
            <v/>
          </cell>
          <cell r="AC1867" t="str">
            <v/>
          </cell>
          <cell r="AD1867" t="str">
            <v>JC690</v>
          </cell>
          <cell r="AE1867">
            <v>0</v>
          </cell>
          <cell r="AG1867">
            <v>887</v>
          </cell>
          <cell r="AH1867" t="str">
            <v>JC690</v>
          </cell>
        </row>
        <row r="1868">
          <cell r="B1868" t="str">
            <v>AT433</v>
          </cell>
          <cell r="C1868" t="str">
            <v>Alannah</v>
          </cell>
          <cell r="D1868" t="str">
            <v>Thorndyke</v>
          </cell>
          <cell r="E1868" t="str">
            <v>QMUL</v>
          </cell>
          <cell r="F1868" t="str">
            <v>QMUL</v>
          </cell>
          <cell r="G1868" t="str">
            <v>Female</v>
          </cell>
          <cell r="H1868" t="str">
            <v>N</v>
          </cell>
          <cell r="I1868" t="str">
            <v>Student</v>
          </cell>
          <cell r="J1868">
            <v>0</v>
          </cell>
          <cell r="K1868" t="str">
            <v/>
          </cell>
          <cell r="L1868" t="str">
            <v>N</v>
          </cell>
          <cell r="M1868">
            <v>0</v>
          </cell>
          <cell r="N1868" t="str">
            <v/>
          </cell>
          <cell r="O1868" t="str">
            <v>N</v>
          </cell>
          <cell r="P1868">
            <v>0</v>
          </cell>
          <cell r="Q1868" t="str">
            <v/>
          </cell>
          <cell r="R1868" t="str">
            <v>N</v>
          </cell>
          <cell r="S1868">
            <v>0</v>
          </cell>
          <cell r="T1868" t="str">
            <v/>
          </cell>
          <cell r="U1868" t="str">
            <v>N</v>
          </cell>
          <cell r="V1868">
            <v>0</v>
          </cell>
          <cell r="W1868" t="str">
            <v/>
          </cell>
          <cell r="X1868" t="str">
            <v>N</v>
          </cell>
          <cell r="Y1868">
            <v>0</v>
          </cell>
          <cell r="Z1868">
            <v>0</v>
          </cell>
          <cell r="AA1868" t="b">
            <v>0</v>
          </cell>
          <cell r="AB1868" t="str">
            <v/>
          </cell>
          <cell r="AC1868" t="str">
            <v/>
          </cell>
          <cell r="AD1868" t="str">
            <v>AT433</v>
          </cell>
          <cell r="AE1868">
            <v>0</v>
          </cell>
          <cell r="AG1868">
            <v>888</v>
          </cell>
          <cell r="AH1868" t="str">
            <v>AT433</v>
          </cell>
        </row>
        <row r="1869">
          <cell r="B1869" t="str">
            <v>BE692</v>
          </cell>
          <cell r="C1869" t="str">
            <v>Best</v>
          </cell>
          <cell r="D1869" t="str">
            <v>Eguavoen</v>
          </cell>
          <cell r="E1869" t="str">
            <v>QMUL</v>
          </cell>
          <cell r="F1869" t="str">
            <v>QMUL</v>
          </cell>
          <cell r="G1869" t="str">
            <v>Male</v>
          </cell>
          <cell r="H1869" t="str">
            <v>N</v>
          </cell>
          <cell r="I1869" t="str">
            <v>Student</v>
          </cell>
          <cell r="J1869">
            <v>0</v>
          </cell>
          <cell r="K1869" t="str">
            <v/>
          </cell>
          <cell r="L1869" t="str">
            <v>N</v>
          </cell>
          <cell r="M1869">
            <v>0</v>
          </cell>
          <cell r="N1869" t="str">
            <v/>
          </cell>
          <cell r="O1869" t="str">
            <v>N</v>
          </cell>
          <cell r="P1869">
            <v>0</v>
          </cell>
          <cell r="Q1869" t="str">
            <v/>
          </cell>
          <cell r="R1869" t="str">
            <v>N</v>
          </cell>
          <cell r="S1869">
            <v>0</v>
          </cell>
          <cell r="T1869" t="str">
            <v/>
          </cell>
          <cell r="U1869" t="str">
            <v>N</v>
          </cell>
          <cell r="V1869">
            <v>0</v>
          </cell>
          <cell r="W1869" t="str">
            <v/>
          </cell>
          <cell r="X1869" t="str">
            <v>N</v>
          </cell>
          <cell r="Y1869">
            <v>0</v>
          </cell>
          <cell r="Z1869">
            <v>0</v>
          </cell>
          <cell r="AA1869">
            <v>0</v>
          </cell>
          <cell r="AB1869">
            <v>115</v>
          </cell>
          <cell r="AC1869">
            <v>1160</v>
          </cell>
          <cell r="AD1869" t="str">
            <v>BE692</v>
          </cell>
          <cell r="AE1869" t="b">
            <v>0</v>
          </cell>
          <cell r="AG1869" t="str">
            <v/>
          </cell>
          <cell r="AH1869" t="str">
            <v>BE692</v>
          </cell>
        </row>
        <row r="1870">
          <cell r="B1870" t="str">
            <v>AC632</v>
          </cell>
          <cell r="C1870" t="str">
            <v>Amy-Beth</v>
          </cell>
          <cell r="D1870" t="str">
            <v>Curtis</v>
          </cell>
          <cell r="E1870" t="str">
            <v>Imperial</v>
          </cell>
          <cell r="F1870" t="str">
            <v>Imperial</v>
          </cell>
          <cell r="G1870" t="str">
            <v>Female</v>
          </cell>
          <cell r="H1870" t="str">
            <v>N</v>
          </cell>
          <cell r="I1870" t="str">
            <v>Student</v>
          </cell>
          <cell r="J1870">
            <v>0</v>
          </cell>
          <cell r="K1870" t="str">
            <v/>
          </cell>
          <cell r="L1870" t="str">
            <v>N</v>
          </cell>
          <cell r="M1870">
            <v>0</v>
          </cell>
          <cell r="N1870" t="str">
            <v/>
          </cell>
          <cell r="O1870" t="str">
            <v>N</v>
          </cell>
          <cell r="P1870">
            <v>0</v>
          </cell>
          <cell r="Q1870" t="str">
            <v/>
          </cell>
          <cell r="R1870" t="str">
            <v>N</v>
          </cell>
          <cell r="S1870">
            <v>0</v>
          </cell>
          <cell r="T1870" t="str">
            <v/>
          </cell>
          <cell r="U1870" t="str">
            <v>N</v>
          </cell>
          <cell r="V1870">
            <v>0</v>
          </cell>
          <cell r="W1870" t="str">
            <v/>
          </cell>
          <cell r="X1870" t="str">
            <v>N</v>
          </cell>
          <cell r="Y1870">
            <v>0</v>
          </cell>
          <cell r="Z1870">
            <v>0</v>
          </cell>
          <cell r="AA1870" t="b">
            <v>0</v>
          </cell>
          <cell r="AB1870" t="str">
            <v/>
          </cell>
          <cell r="AC1870" t="str">
            <v/>
          </cell>
          <cell r="AD1870" t="str">
            <v>AC632</v>
          </cell>
          <cell r="AE1870">
            <v>0</v>
          </cell>
          <cell r="AG1870">
            <v>889</v>
          </cell>
          <cell r="AH1870" t="str">
            <v>AC632</v>
          </cell>
        </row>
        <row r="1871">
          <cell r="B1871" t="str">
            <v>MG455</v>
          </cell>
          <cell r="C1871" t="str">
            <v>Mary</v>
          </cell>
          <cell r="D1871" t="str">
            <v>Gare</v>
          </cell>
          <cell r="E1871" t="str">
            <v>St Georges</v>
          </cell>
          <cell r="F1871" t="str">
            <v>St George's</v>
          </cell>
          <cell r="G1871" t="str">
            <v>Female</v>
          </cell>
          <cell r="H1871" t="str">
            <v>Y</v>
          </cell>
          <cell r="I1871" t="str">
            <v>Student</v>
          </cell>
          <cell r="J1871">
            <v>0</v>
          </cell>
          <cell r="K1871" t="str">
            <v/>
          </cell>
          <cell r="L1871" t="str">
            <v>N</v>
          </cell>
          <cell r="M1871">
            <v>0</v>
          </cell>
          <cell r="N1871" t="str">
            <v/>
          </cell>
          <cell r="O1871" t="str">
            <v>N</v>
          </cell>
          <cell r="P1871">
            <v>0</v>
          </cell>
          <cell r="Q1871" t="str">
            <v/>
          </cell>
          <cell r="R1871" t="str">
            <v>N</v>
          </cell>
          <cell r="S1871">
            <v>0</v>
          </cell>
          <cell r="T1871" t="str">
            <v/>
          </cell>
          <cell r="U1871" t="str">
            <v>N</v>
          </cell>
          <cell r="V1871">
            <v>0</v>
          </cell>
          <cell r="W1871" t="str">
            <v/>
          </cell>
          <cell r="X1871" t="str">
            <v>N</v>
          </cell>
          <cell r="Y1871">
            <v>0</v>
          </cell>
          <cell r="Z1871">
            <v>0</v>
          </cell>
          <cell r="AA1871" t="b">
            <v>0</v>
          </cell>
          <cell r="AB1871" t="str">
            <v/>
          </cell>
          <cell r="AC1871" t="str">
            <v/>
          </cell>
          <cell r="AD1871" t="str">
            <v>MG455</v>
          </cell>
          <cell r="AE1871">
            <v>0</v>
          </cell>
          <cell r="AG1871">
            <v>890</v>
          </cell>
          <cell r="AH1871" t="str">
            <v>MG455</v>
          </cell>
        </row>
        <row r="1872">
          <cell r="B1872" t="str">
            <v>DR476</v>
          </cell>
          <cell r="C1872" t="str">
            <v>Darpan</v>
          </cell>
          <cell r="D1872" t="str">
            <v>Rekhi</v>
          </cell>
          <cell r="E1872" t="str">
            <v>Barts</v>
          </cell>
          <cell r="F1872" t="str">
            <v>Barts</v>
          </cell>
          <cell r="G1872" t="str">
            <v>Male</v>
          </cell>
          <cell r="H1872" t="str">
            <v>Y</v>
          </cell>
          <cell r="I1872" t="str">
            <v>Student</v>
          </cell>
          <cell r="J1872">
            <v>0</v>
          </cell>
          <cell r="K1872" t="str">
            <v/>
          </cell>
          <cell r="L1872" t="str">
            <v>N</v>
          </cell>
          <cell r="M1872">
            <v>0</v>
          </cell>
          <cell r="N1872" t="str">
            <v/>
          </cell>
          <cell r="O1872" t="str">
            <v>N</v>
          </cell>
          <cell r="P1872">
            <v>0</v>
          </cell>
          <cell r="Q1872" t="str">
            <v/>
          </cell>
          <cell r="R1872" t="str">
            <v>N</v>
          </cell>
          <cell r="S1872">
            <v>0</v>
          </cell>
          <cell r="T1872" t="str">
            <v/>
          </cell>
          <cell r="U1872" t="str">
            <v>N</v>
          </cell>
          <cell r="V1872">
            <v>0</v>
          </cell>
          <cell r="W1872" t="str">
            <v/>
          </cell>
          <cell r="X1872" t="str">
            <v>N</v>
          </cell>
          <cell r="Y1872">
            <v>0</v>
          </cell>
          <cell r="Z1872">
            <v>0</v>
          </cell>
          <cell r="AA1872">
            <v>0</v>
          </cell>
          <cell r="AB1872">
            <v>115</v>
          </cell>
          <cell r="AC1872">
            <v>1161</v>
          </cell>
          <cell r="AD1872" t="str">
            <v>DR476</v>
          </cell>
          <cell r="AE1872" t="b">
            <v>0</v>
          </cell>
          <cell r="AG1872" t="str">
            <v/>
          </cell>
          <cell r="AH1872" t="str">
            <v>DR476</v>
          </cell>
        </row>
        <row r="1873">
          <cell r="B1873" t="str">
            <v>AW682</v>
          </cell>
          <cell r="C1873" t="str">
            <v>Annie Mae</v>
          </cell>
          <cell r="D1873" t="str">
            <v>Wright</v>
          </cell>
          <cell r="E1873" t="str">
            <v>Barts</v>
          </cell>
          <cell r="F1873" t="str">
            <v>Barts</v>
          </cell>
          <cell r="G1873" t="str">
            <v>Female</v>
          </cell>
          <cell r="H1873" t="str">
            <v>Y</v>
          </cell>
          <cell r="I1873" t="str">
            <v>Student</v>
          </cell>
          <cell r="J1873">
            <v>0</v>
          </cell>
          <cell r="K1873" t="str">
            <v/>
          </cell>
          <cell r="L1873" t="str">
            <v>N</v>
          </cell>
          <cell r="M1873">
            <v>0</v>
          </cell>
          <cell r="N1873" t="str">
            <v/>
          </cell>
          <cell r="O1873" t="str">
            <v>N</v>
          </cell>
          <cell r="P1873">
            <v>0</v>
          </cell>
          <cell r="Q1873" t="str">
            <v/>
          </cell>
          <cell r="R1873" t="str">
            <v>N</v>
          </cell>
          <cell r="S1873">
            <v>0</v>
          </cell>
          <cell r="T1873" t="str">
            <v/>
          </cell>
          <cell r="U1873" t="str">
            <v>N</v>
          </cell>
          <cell r="V1873">
            <v>0</v>
          </cell>
          <cell r="W1873" t="str">
            <v/>
          </cell>
          <cell r="X1873" t="str">
            <v>N</v>
          </cell>
          <cell r="Y1873">
            <v>0</v>
          </cell>
          <cell r="Z1873">
            <v>0</v>
          </cell>
          <cell r="AA1873" t="b">
            <v>0</v>
          </cell>
          <cell r="AB1873" t="str">
            <v/>
          </cell>
          <cell r="AC1873" t="str">
            <v/>
          </cell>
          <cell r="AD1873" t="str">
            <v>AW682</v>
          </cell>
          <cell r="AE1873">
            <v>0</v>
          </cell>
          <cell r="AG1873">
            <v>891</v>
          </cell>
          <cell r="AH1873" t="str">
            <v>AW682</v>
          </cell>
        </row>
        <row r="1874">
          <cell r="B1874" t="str">
            <v>AD117</v>
          </cell>
          <cell r="C1874" t="str">
            <v>Alicia</v>
          </cell>
          <cell r="D1874" t="str">
            <v>Dutto-Lacouture</v>
          </cell>
          <cell r="E1874" t="str">
            <v>St Georges</v>
          </cell>
          <cell r="F1874" t="str">
            <v>St George's</v>
          </cell>
          <cell r="G1874" t="str">
            <v>Female</v>
          </cell>
          <cell r="H1874" t="str">
            <v>Y</v>
          </cell>
          <cell r="I1874" t="str">
            <v>Student</v>
          </cell>
          <cell r="J1874">
            <v>0</v>
          </cell>
          <cell r="K1874" t="str">
            <v/>
          </cell>
          <cell r="L1874" t="str">
            <v>N</v>
          </cell>
          <cell r="M1874">
            <v>0</v>
          </cell>
          <cell r="N1874" t="str">
            <v/>
          </cell>
          <cell r="O1874" t="str">
            <v>N</v>
          </cell>
          <cell r="P1874">
            <v>0</v>
          </cell>
          <cell r="Q1874" t="str">
            <v/>
          </cell>
          <cell r="R1874" t="str">
            <v>N</v>
          </cell>
          <cell r="S1874">
            <v>0</v>
          </cell>
          <cell r="T1874" t="str">
            <v/>
          </cell>
          <cell r="U1874" t="str">
            <v>N</v>
          </cell>
          <cell r="V1874">
            <v>0</v>
          </cell>
          <cell r="W1874" t="str">
            <v/>
          </cell>
          <cell r="X1874" t="str">
            <v>N</v>
          </cell>
          <cell r="Y1874">
            <v>0</v>
          </cell>
          <cell r="Z1874">
            <v>0</v>
          </cell>
          <cell r="AA1874" t="b">
            <v>0</v>
          </cell>
          <cell r="AB1874" t="str">
            <v/>
          </cell>
          <cell r="AC1874" t="str">
            <v/>
          </cell>
          <cell r="AD1874" t="str">
            <v>AD117</v>
          </cell>
          <cell r="AE1874">
            <v>0</v>
          </cell>
          <cell r="AG1874">
            <v>892</v>
          </cell>
          <cell r="AH1874" t="str">
            <v>AD117</v>
          </cell>
        </row>
        <row r="1875">
          <cell r="B1875" t="str">
            <v>DB462</v>
          </cell>
          <cell r="C1875" t="str">
            <v>Daniel</v>
          </cell>
          <cell r="D1875" t="str">
            <v>Baynham</v>
          </cell>
          <cell r="E1875" t="str">
            <v>Imperial</v>
          </cell>
          <cell r="F1875" t="str">
            <v>Imperial</v>
          </cell>
          <cell r="G1875" t="str">
            <v>Male</v>
          </cell>
          <cell r="H1875" t="str">
            <v>N</v>
          </cell>
          <cell r="I1875" t="str">
            <v>Student</v>
          </cell>
          <cell r="J1875">
            <v>0</v>
          </cell>
          <cell r="K1875" t="str">
            <v/>
          </cell>
          <cell r="L1875" t="str">
            <v>N</v>
          </cell>
          <cell r="M1875">
            <v>0</v>
          </cell>
          <cell r="N1875" t="str">
            <v/>
          </cell>
          <cell r="O1875" t="str">
            <v>N</v>
          </cell>
          <cell r="P1875">
            <v>0</v>
          </cell>
          <cell r="Q1875" t="str">
            <v/>
          </cell>
          <cell r="R1875" t="str">
            <v>N</v>
          </cell>
          <cell r="S1875">
            <v>0</v>
          </cell>
          <cell r="T1875" t="str">
            <v/>
          </cell>
          <cell r="U1875" t="str">
            <v>N</v>
          </cell>
          <cell r="V1875">
            <v>0</v>
          </cell>
          <cell r="W1875" t="str">
            <v/>
          </cell>
          <cell r="X1875" t="str">
            <v>N</v>
          </cell>
          <cell r="Y1875">
            <v>0</v>
          </cell>
          <cell r="Z1875">
            <v>0</v>
          </cell>
          <cell r="AA1875">
            <v>0</v>
          </cell>
          <cell r="AB1875">
            <v>115</v>
          </cell>
          <cell r="AC1875">
            <v>1162</v>
          </cell>
          <cell r="AD1875" t="str">
            <v>DB462</v>
          </cell>
          <cell r="AE1875" t="b">
            <v>0</v>
          </cell>
          <cell r="AG1875" t="str">
            <v/>
          </cell>
          <cell r="AH1875" t="str">
            <v>DB462</v>
          </cell>
        </row>
        <row r="1876">
          <cell r="B1876" t="str">
            <v>PF256</v>
          </cell>
          <cell r="C1876" t="str">
            <v>Phie</v>
          </cell>
          <cell r="D1876" t="str">
            <v>Fulford</v>
          </cell>
          <cell r="E1876" t="str">
            <v>QMUL</v>
          </cell>
          <cell r="F1876" t="str">
            <v>QMUL</v>
          </cell>
          <cell r="G1876" t="str">
            <v>Female</v>
          </cell>
          <cell r="H1876" t="str">
            <v>N</v>
          </cell>
          <cell r="I1876" t="str">
            <v>Student</v>
          </cell>
          <cell r="J1876">
            <v>0</v>
          </cell>
          <cell r="K1876" t="str">
            <v/>
          </cell>
          <cell r="L1876" t="str">
            <v>N</v>
          </cell>
          <cell r="M1876">
            <v>0</v>
          </cell>
          <cell r="N1876" t="str">
            <v/>
          </cell>
          <cell r="O1876" t="str">
            <v>N</v>
          </cell>
          <cell r="P1876">
            <v>0</v>
          </cell>
          <cell r="Q1876" t="str">
            <v/>
          </cell>
          <cell r="R1876" t="str">
            <v>N</v>
          </cell>
          <cell r="S1876">
            <v>0</v>
          </cell>
          <cell r="T1876" t="str">
            <v/>
          </cell>
          <cell r="U1876" t="str">
            <v>N</v>
          </cell>
          <cell r="V1876">
            <v>0</v>
          </cell>
          <cell r="W1876" t="str">
            <v/>
          </cell>
          <cell r="X1876" t="str">
            <v>N</v>
          </cell>
          <cell r="Y1876">
            <v>0</v>
          </cell>
          <cell r="Z1876">
            <v>0</v>
          </cell>
          <cell r="AA1876" t="b">
            <v>0</v>
          </cell>
          <cell r="AB1876" t="str">
            <v/>
          </cell>
          <cell r="AC1876" t="str">
            <v/>
          </cell>
          <cell r="AD1876" t="str">
            <v>PF256</v>
          </cell>
          <cell r="AE1876">
            <v>0</v>
          </cell>
          <cell r="AG1876">
            <v>893</v>
          </cell>
          <cell r="AH1876" t="str">
            <v>PF256</v>
          </cell>
        </row>
        <row r="1877">
          <cell r="B1877" t="str">
            <v>PU543</v>
          </cell>
          <cell r="C1877" t="str">
            <v>Princewill</v>
          </cell>
          <cell r="D1877" t="str">
            <v>Ukpeh</v>
          </cell>
          <cell r="E1877" t="str">
            <v>Imperial</v>
          </cell>
          <cell r="F1877" t="str">
            <v>Imperial</v>
          </cell>
          <cell r="G1877" t="str">
            <v>Male</v>
          </cell>
          <cell r="H1877" t="str">
            <v>N</v>
          </cell>
          <cell r="I1877" t="str">
            <v>Student</v>
          </cell>
          <cell r="J1877">
            <v>0</v>
          </cell>
          <cell r="K1877" t="str">
            <v/>
          </cell>
          <cell r="L1877" t="str">
            <v>N</v>
          </cell>
          <cell r="M1877">
            <v>0</v>
          </cell>
          <cell r="N1877" t="str">
            <v/>
          </cell>
          <cell r="O1877" t="str">
            <v>N</v>
          </cell>
          <cell r="P1877">
            <v>0</v>
          </cell>
          <cell r="Q1877" t="str">
            <v/>
          </cell>
          <cell r="R1877" t="str">
            <v>N</v>
          </cell>
          <cell r="S1877">
            <v>0</v>
          </cell>
          <cell r="T1877" t="str">
            <v/>
          </cell>
          <cell r="U1877" t="str">
            <v>N</v>
          </cell>
          <cell r="V1877">
            <v>0</v>
          </cell>
          <cell r="W1877" t="str">
            <v/>
          </cell>
          <cell r="X1877" t="str">
            <v>N</v>
          </cell>
          <cell r="Y1877">
            <v>0</v>
          </cell>
          <cell r="Z1877">
            <v>0</v>
          </cell>
          <cell r="AA1877">
            <v>0</v>
          </cell>
          <cell r="AB1877">
            <v>115</v>
          </cell>
          <cell r="AC1877">
            <v>1163</v>
          </cell>
          <cell r="AD1877" t="str">
            <v>PU543</v>
          </cell>
          <cell r="AE1877" t="b">
            <v>0</v>
          </cell>
          <cell r="AG1877" t="str">
            <v/>
          </cell>
          <cell r="AH1877" t="str">
            <v>PU543</v>
          </cell>
        </row>
        <row r="1878">
          <cell r="B1878" t="str">
            <v>FM976</v>
          </cell>
          <cell r="C1878" t="str">
            <v>Finley</v>
          </cell>
          <cell r="D1878" t="str">
            <v>McDonald</v>
          </cell>
          <cell r="E1878" t="str">
            <v>RHUL</v>
          </cell>
          <cell r="F1878" t="str">
            <v>RHUL</v>
          </cell>
          <cell r="G1878" t="str">
            <v>Male</v>
          </cell>
          <cell r="H1878" t="str">
            <v>N</v>
          </cell>
          <cell r="I1878" t="str">
            <v>Student</v>
          </cell>
          <cell r="J1878">
            <v>0</v>
          </cell>
          <cell r="K1878" t="str">
            <v/>
          </cell>
          <cell r="L1878" t="str">
            <v>N</v>
          </cell>
          <cell r="M1878">
            <v>0</v>
          </cell>
          <cell r="N1878" t="str">
            <v/>
          </cell>
          <cell r="O1878" t="str">
            <v>N</v>
          </cell>
          <cell r="P1878">
            <v>0</v>
          </cell>
          <cell r="Q1878" t="str">
            <v/>
          </cell>
          <cell r="R1878" t="str">
            <v>N</v>
          </cell>
          <cell r="S1878">
            <v>0</v>
          </cell>
          <cell r="T1878" t="str">
            <v/>
          </cell>
          <cell r="U1878" t="str">
            <v>N</v>
          </cell>
          <cell r="V1878">
            <v>0</v>
          </cell>
          <cell r="W1878" t="str">
            <v/>
          </cell>
          <cell r="X1878" t="str">
            <v>N</v>
          </cell>
          <cell r="Y1878">
            <v>0</v>
          </cell>
          <cell r="Z1878">
            <v>0</v>
          </cell>
          <cell r="AA1878">
            <v>0</v>
          </cell>
          <cell r="AB1878">
            <v>115</v>
          </cell>
          <cell r="AC1878">
            <v>1164</v>
          </cell>
          <cell r="AD1878" t="str">
            <v>FM976</v>
          </cell>
          <cell r="AE1878" t="b">
            <v>0</v>
          </cell>
          <cell r="AG1878" t="str">
            <v/>
          </cell>
          <cell r="AH1878" t="str">
            <v>FM976</v>
          </cell>
        </row>
        <row r="1879">
          <cell r="B1879" t="str">
            <v>PE948</v>
          </cell>
          <cell r="C1879" t="str">
            <v>Philipp</v>
          </cell>
          <cell r="D1879" t="str">
            <v>Ertl</v>
          </cell>
          <cell r="E1879" t="str">
            <v>KCL</v>
          </cell>
          <cell r="F1879" t="str">
            <v>King's</v>
          </cell>
          <cell r="G1879" t="str">
            <v>Male</v>
          </cell>
          <cell r="H1879" t="str">
            <v>N</v>
          </cell>
          <cell r="I1879" t="str">
            <v>Student</v>
          </cell>
          <cell r="J1879">
            <v>0</v>
          </cell>
          <cell r="K1879" t="str">
            <v/>
          </cell>
          <cell r="L1879" t="str">
            <v>N</v>
          </cell>
          <cell r="M1879">
            <v>0</v>
          </cell>
          <cell r="N1879" t="str">
            <v/>
          </cell>
          <cell r="O1879" t="str">
            <v>N</v>
          </cell>
          <cell r="P1879">
            <v>0</v>
          </cell>
          <cell r="Q1879" t="str">
            <v/>
          </cell>
          <cell r="R1879" t="str">
            <v>N</v>
          </cell>
          <cell r="S1879">
            <v>0</v>
          </cell>
          <cell r="T1879" t="str">
            <v/>
          </cell>
          <cell r="U1879" t="str">
            <v>N</v>
          </cell>
          <cell r="V1879">
            <v>0</v>
          </cell>
          <cell r="W1879" t="str">
            <v/>
          </cell>
          <cell r="X1879" t="str">
            <v>N</v>
          </cell>
          <cell r="Y1879">
            <v>0</v>
          </cell>
          <cell r="Z1879">
            <v>0</v>
          </cell>
          <cell r="AA1879">
            <v>0</v>
          </cell>
          <cell r="AB1879">
            <v>115</v>
          </cell>
          <cell r="AC1879">
            <v>1165</v>
          </cell>
          <cell r="AD1879" t="str">
            <v>PE948</v>
          </cell>
          <cell r="AE1879" t="b">
            <v>0</v>
          </cell>
          <cell r="AG1879" t="str">
            <v/>
          </cell>
          <cell r="AH1879" t="str">
            <v>PE948</v>
          </cell>
        </row>
        <row r="1880">
          <cell r="B1880" t="str">
            <v>HW839</v>
          </cell>
          <cell r="C1880" t="str">
            <v>Henry</v>
          </cell>
          <cell r="D1880" t="str">
            <v>Windle</v>
          </cell>
          <cell r="E1880" t="str">
            <v>UCL</v>
          </cell>
          <cell r="F1880" t="str">
            <v>UCL</v>
          </cell>
          <cell r="G1880" t="str">
            <v>Male</v>
          </cell>
          <cell r="H1880" t="str">
            <v>N</v>
          </cell>
          <cell r="I1880" t="str">
            <v>Student</v>
          </cell>
          <cell r="J1880">
            <v>0</v>
          </cell>
          <cell r="K1880" t="str">
            <v/>
          </cell>
          <cell r="L1880" t="str">
            <v>N</v>
          </cell>
          <cell r="M1880">
            <v>0</v>
          </cell>
          <cell r="N1880" t="str">
            <v/>
          </cell>
          <cell r="O1880" t="str">
            <v>N</v>
          </cell>
          <cell r="P1880">
            <v>0</v>
          </cell>
          <cell r="Q1880" t="str">
            <v/>
          </cell>
          <cell r="R1880" t="str">
            <v>N</v>
          </cell>
          <cell r="S1880">
            <v>0</v>
          </cell>
          <cell r="T1880" t="str">
            <v/>
          </cell>
          <cell r="U1880" t="str">
            <v>N</v>
          </cell>
          <cell r="V1880">
            <v>0</v>
          </cell>
          <cell r="W1880" t="str">
            <v/>
          </cell>
          <cell r="X1880" t="str">
            <v>N</v>
          </cell>
          <cell r="Y1880">
            <v>0</v>
          </cell>
          <cell r="Z1880">
            <v>0</v>
          </cell>
          <cell r="AA1880">
            <v>0</v>
          </cell>
          <cell r="AB1880">
            <v>115</v>
          </cell>
          <cell r="AC1880">
            <v>1166</v>
          </cell>
          <cell r="AD1880" t="str">
            <v>HW839</v>
          </cell>
          <cell r="AE1880" t="b">
            <v>0</v>
          </cell>
          <cell r="AG1880" t="str">
            <v/>
          </cell>
          <cell r="AH1880" t="str">
            <v>HW839</v>
          </cell>
        </row>
        <row r="1881">
          <cell r="B1881" t="str">
            <v>OH151</v>
          </cell>
          <cell r="C1881" t="str">
            <v>Oz</v>
          </cell>
          <cell r="D1881" t="str">
            <v>Harkavi</v>
          </cell>
          <cell r="E1881" t="str">
            <v>UCL</v>
          </cell>
          <cell r="F1881" t="str">
            <v>UCL</v>
          </cell>
          <cell r="G1881" t="str">
            <v>Male</v>
          </cell>
          <cell r="H1881" t="str">
            <v>N</v>
          </cell>
          <cell r="I1881" t="str">
            <v>Student</v>
          </cell>
          <cell r="J1881">
            <v>0</v>
          </cell>
          <cell r="K1881" t="str">
            <v/>
          </cell>
          <cell r="L1881" t="str">
            <v>N</v>
          </cell>
          <cell r="M1881">
            <v>0</v>
          </cell>
          <cell r="N1881" t="str">
            <v/>
          </cell>
          <cell r="O1881" t="str">
            <v>N</v>
          </cell>
          <cell r="P1881">
            <v>0</v>
          </cell>
          <cell r="Q1881" t="str">
            <v/>
          </cell>
          <cell r="R1881" t="str">
            <v>N</v>
          </cell>
          <cell r="S1881">
            <v>0</v>
          </cell>
          <cell r="T1881" t="str">
            <v/>
          </cell>
          <cell r="U1881" t="str">
            <v>N</v>
          </cell>
          <cell r="V1881">
            <v>0</v>
          </cell>
          <cell r="W1881" t="str">
            <v/>
          </cell>
          <cell r="X1881" t="str">
            <v>N</v>
          </cell>
          <cell r="Y1881">
            <v>0</v>
          </cell>
          <cell r="Z1881">
            <v>0</v>
          </cell>
          <cell r="AA1881">
            <v>0</v>
          </cell>
          <cell r="AB1881">
            <v>115</v>
          </cell>
          <cell r="AC1881">
            <v>1167</v>
          </cell>
          <cell r="AD1881" t="str">
            <v>OH151</v>
          </cell>
          <cell r="AE1881" t="b">
            <v>0</v>
          </cell>
          <cell r="AG1881" t="str">
            <v/>
          </cell>
          <cell r="AH1881" t="str">
            <v>OH151</v>
          </cell>
        </row>
        <row r="1882">
          <cell r="B1882" t="str">
            <v>IC721</v>
          </cell>
          <cell r="C1882" t="str">
            <v>Ibrahim</v>
          </cell>
          <cell r="D1882" t="str">
            <v>Chesshire</v>
          </cell>
          <cell r="E1882" t="str">
            <v>UCL</v>
          </cell>
          <cell r="F1882" t="str">
            <v>UCL</v>
          </cell>
          <cell r="G1882" t="str">
            <v>Male</v>
          </cell>
          <cell r="H1882" t="str">
            <v>N</v>
          </cell>
          <cell r="I1882" t="str">
            <v>Student</v>
          </cell>
          <cell r="J1882">
            <v>0</v>
          </cell>
          <cell r="K1882" t="str">
            <v/>
          </cell>
          <cell r="L1882" t="str">
            <v>N</v>
          </cell>
          <cell r="M1882">
            <v>0</v>
          </cell>
          <cell r="N1882" t="str">
            <v/>
          </cell>
          <cell r="O1882" t="str">
            <v>N</v>
          </cell>
          <cell r="P1882">
            <v>0</v>
          </cell>
          <cell r="Q1882" t="str">
            <v/>
          </cell>
          <cell r="R1882" t="str">
            <v>N</v>
          </cell>
          <cell r="S1882">
            <v>0</v>
          </cell>
          <cell r="T1882" t="str">
            <v/>
          </cell>
          <cell r="U1882" t="str">
            <v>N</v>
          </cell>
          <cell r="V1882">
            <v>0</v>
          </cell>
          <cell r="W1882" t="str">
            <v/>
          </cell>
          <cell r="X1882" t="str">
            <v>N</v>
          </cell>
          <cell r="Y1882">
            <v>0</v>
          </cell>
          <cell r="Z1882">
            <v>0</v>
          </cell>
          <cell r="AA1882">
            <v>0</v>
          </cell>
          <cell r="AB1882">
            <v>115</v>
          </cell>
          <cell r="AC1882">
            <v>1168</v>
          </cell>
          <cell r="AD1882" t="str">
            <v>IC721</v>
          </cell>
          <cell r="AE1882" t="b">
            <v>0</v>
          </cell>
          <cell r="AG1882" t="str">
            <v/>
          </cell>
          <cell r="AH1882" t="str">
            <v>IC721</v>
          </cell>
        </row>
        <row r="1883">
          <cell r="B1883" t="str">
            <v>CC140</v>
          </cell>
          <cell r="C1883" t="str">
            <v>Chahat</v>
          </cell>
          <cell r="D1883" t="str">
            <v>Chopra</v>
          </cell>
          <cell r="E1883" t="str">
            <v>St Georges</v>
          </cell>
          <cell r="F1883" t="str">
            <v>St George's</v>
          </cell>
          <cell r="G1883" t="str">
            <v>Please Select</v>
          </cell>
          <cell r="H1883" t="str">
            <v>Y</v>
          </cell>
          <cell r="I1883" t="str">
            <v>Student</v>
          </cell>
          <cell r="J1883">
            <v>0</v>
          </cell>
          <cell r="K1883" t="str">
            <v/>
          </cell>
          <cell r="L1883" t="str">
            <v>N</v>
          </cell>
          <cell r="M1883">
            <v>0</v>
          </cell>
          <cell r="N1883" t="str">
            <v/>
          </cell>
          <cell r="O1883" t="str">
            <v>N</v>
          </cell>
          <cell r="P1883">
            <v>0</v>
          </cell>
          <cell r="Q1883" t="str">
            <v/>
          </cell>
          <cell r="R1883" t="str">
            <v>N</v>
          </cell>
          <cell r="S1883">
            <v>0</v>
          </cell>
          <cell r="T1883" t="str">
            <v/>
          </cell>
          <cell r="U1883" t="str">
            <v>N</v>
          </cell>
          <cell r="V1883">
            <v>0</v>
          </cell>
          <cell r="W1883" t="str">
            <v/>
          </cell>
          <cell r="X1883" t="str">
            <v>N</v>
          </cell>
          <cell r="Y1883">
            <v>0</v>
          </cell>
          <cell r="Z1883">
            <v>0</v>
          </cell>
          <cell r="AA1883" t="b">
            <v>0</v>
          </cell>
          <cell r="AB1883" t="str">
            <v/>
          </cell>
          <cell r="AC1883" t="str">
            <v/>
          </cell>
          <cell r="AD1883" t="str">
            <v>CC140</v>
          </cell>
          <cell r="AE1883" t="b">
            <v>0</v>
          </cell>
          <cell r="AG1883" t="str">
            <v/>
          </cell>
          <cell r="AH1883" t="str">
            <v>CC140</v>
          </cell>
        </row>
        <row r="1884">
          <cell r="B1884" t="str">
            <v>OP536</v>
          </cell>
          <cell r="C1884" t="str">
            <v>Olivia</v>
          </cell>
          <cell r="D1884" t="str">
            <v>Papaioannou</v>
          </cell>
          <cell r="E1884" t="str">
            <v>Brunel</v>
          </cell>
          <cell r="F1884" t="str">
            <v>Brunel</v>
          </cell>
          <cell r="G1884" t="str">
            <v>Female</v>
          </cell>
          <cell r="H1884" t="str">
            <v>N</v>
          </cell>
          <cell r="I1884" t="str">
            <v>Student</v>
          </cell>
          <cell r="J1884">
            <v>0</v>
          </cell>
          <cell r="K1884" t="str">
            <v/>
          </cell>
          <cell r="L1884" t="str">
            <v>N</v>
          </cell>
          <cell r="M1884">
            <v>0</v>
          </cell>
          <cell r="N1884" t="str">
            <v/>
          </cell>
          <cell r="O1884" t="str">
            <v>N</v>
          </cell>
          <cell r="P1884">
            <v>0</v>
          </cell>
          <cell r="Q1884" t="str">
            <v/>
          </cell>
          <cell r="R1884" t="str">
            <v>N</v>
          </cell>
          <cell r="S1884">
            <v>0</v>
          </cell>
          <cell r="T1884" t="str">
            <v/>
          </cell>
          <cell r="U1884" t="str">
            <v>N</v>
          </cell>
          <cell r="V1884">
            <v>0</v>
          </cell>
          <cell r="W1884" t="str">
            <v/>
          </cell>
          <cell r="X1884" t="str">
            <v>N</v>
          </cell>
          <cell r="Y1884">
            <v>0</v>
          </cell>
          <cell r="Z1884">
            <v>0</v>
          </cell>
          <cell r="AA1884" t="b">
            <v>0</v>
          </cell>
          <cell r="AB1884" t="str">
            <v/>
          </cell>
          <cell r="AC1884" t="str">
            <v/>
          </cell>
          <cell r="AD1884" t="str">
            <v>OP536</v>
          </cell>
          <cell r="AE1884">
            <v>0</v>
          </cell>
          <cell r="AG1884">
            <v>894</v>
          </cell>
          <cell r="AH1884" t="str">
            <v>OP536</v>
          </cell>
        </row>
        <row r="1885">
          <cell r="B1885" t="str">
            <v>NS806</v>
          </cell>
          <cell r="C1885" t="str">
            <v>Naman</v>
          </cell>
          <cell r="D1885" t="str">
            <v>Sharma</v>
          </cell>
          <cell r="E1885" t="str">
            <v>Imperial</v>
          </cell>
          <cell r="F1885" t="str">
            <v>Imperial</v>
          </cell>
          <cell r="G1885" t="str">
            <v>Male</v>
          </cell>
          <cell r="H1885" t="str">
            <v>N</v>
          </cell>
          <cell r="I1885" t="str">
            <v>Student</v>
          </cell>
          <cell r="J1885">
            <v>0</v>
          </cell>
          <cell r="K1885" t="str">
            <v/>
          </cell>
          <cell r="L1885" t="str">
            <v>N</v>
          </cell>
          <cell r="M1885">
            <v>53</v>
          </cell>
          <cell r="N1885">
            <v>41.55</v>
          </cell>
          <cell r="O1885">
            <v>150</v>
          </cell>
          <cell r="P1885">
            <v>43</v>
          </cell>
          <cell r="Q1885">
            <v>37.03</v>
          </cell>
          <cell r="R1885">
            <v>160</v>
          </cell>
          <cell r="S1885">
            <v>0</v>
          </cell>
          <cell r="T1885" t="str">
            <v/>
          </cell>
          <cell r="U1885" t="str">
            <v>N</v>
          </cell>
          <cell r="V1885">
            <v>0</v>
          </cell>
          <cell r="W1885" t="str">
            <v/>
          </cell>
          <cell r="X1885" t="str">
            <v>N</v>
          </cell>
          <cell r="Y1885">
            <v>2</v>
          </cell>
          <cell r="Z1885">
            <v>150</v>
          </cell>
          <cell r="AA1885">
            <v>310</v>
          </cell>
          <cell r="AB1885">
            <v>31</v>
          </cell>
          <cell r="AC1885">
            <v>31</v>
          </cell>
          <cell r="AD1885" t="str">
            <v>NS806</v>
          </cell>
          <cell r="AE1885" t="b">
            <v>0</v>
          </cell>
          <cell r="AG1885" t="str">
            <v/>
          </cell>
          <cell r="AH1885" t="str">
            <v>NS806</v>
          </cell>
        </row>
        <row r="1886">
          <cell r="B1886" t="str">
            <v>LR930</v>
          </cell>
          <cell r="C1886" t="str">
            <v>Lia</v>
          </cell>
          <cell r="D1886" t="str">
            <v>Radus</v>
          </cell>
          <cell r="E1886" t="str">
            <v>Imperial</v>
          </cell>
          <cell r="F1886" t="str">
            <v>Imperial</v>
          </cell>
          <cell r="G1886" t="str">
            <v>Female</v>
          </cell>
          <cell r="H1886" t="str">
            <v>N</v>
          </cell>
          <cell r="I1886" t="str">
            <v>Student</v>
          </cell>
          <cell r="J1886">
            <v>0</v>
          </cell>
          <cell r="K1886" t="str">
            <v/>
          </cell>
          <cell r="L1886" t="str">
            <v>N</v>
          </cell>
          <cell r="M1886">
            <v>0</v>
          </cell>
          <cell r="N1886" t="str">
            <v/>
          </cell>
          <cell r="O1886" t="str">
            <v>N</v>
          </cell>
          <cell r="P1886">
            <v>0</v>
          </cell>
          <cell r="Q1886" t="str">
            <v/>
          </cell>
          <cell r="R1886" t="str">
            <v>N</v>
          </cell>
          <cell r="S1886">
            <v>0</v>
          </cell>
          <cell r="T1886" t="str">
            <v/>
          </cell>
          <cell r="U1886" t="str">
            <v>N</v>
          </cell>
          <cell r="V1886">
            <v>0</v>
          </cell>
          <cell r="W1886" t="str">
            <v/>
          </cell>
          <cell r="X1886" t="str">
            <v>N</v>
          </cell>
          <cell r="Y1886">
            <v>0</v>
          </cell>
          <cell r="Z1886">
            <v>0</v>
          </cell>
          <cell r="AA1886" t="b">
            <v>0</v>
          </cell>
          <cell r="AB1886" t="str">
            <v/>
          </cell>
          <cell r="AC1886" t="str">
            <v/>
          </cell>
          <cell r="AD1886" t="str">
            <v>LR930</v>
          </cell>
          <cell r="AE1886">
            <v>0</v>
          </cell>
          <cell r="AG1886">
            <v>895</v>
          </cell>
          <cell r="AH1886" t="str">
            <v>LR930</v>
          </cell>
        </row>
        <row r="1887">
          <cell r="B1887" t="str">
            <v>IF685</v>
          </cell>
          <cell r="C1887" t="str">
            <v>Izzy</v>
          </cell>
          <cell r="D1887" t="str">
            <v>Franco</v>
          </cell>
          <cell r="E1887" t="str">
            <v>Imperial</v>
          </cell>
          <cell r="F1887" t="str">
            <v>Imperial</v>
          </cell>
          <cell r="G1887" t="str">
            <v>Female</v>
          </cell>
          <cell r="H1887" t="str">
            <v>N</v>
          </cell>
          <cell r="I1887" t="str">
            <v>Student</v>
          </cell>
          <cell r="J1887">
            <v>0</v>
          </cell>
          <cell r="K1887" t="str">
            <v/>
          </cell>
          <cell r="L1887" t="str">
            <v>N</v>
          </cell>
          <cell r="M1887">
            <v>0</v>
          </cell>
          <cell r="N1887" t="str">
            <v/>
          </cell>
          <cell r="O1887" t="str">
            <v>N</v>
          </cell>
          <cell r="P1887">
            <v>0</v>
          </cell>
          <cell r="Q1887" t="str">
            <v/>
          </cell>
          <cell r="R1887" t="str">
            <v>N</v>
          </cell>
          <cell r="S1887">
            <v>0</v>
          </cell>
          <cell r="T1887" t="str">
            <v/>
          </cell>
          <cell r="U1887" t="str">
            <v>N</v>
          </cell>
          <cell r="V1887">
            <v>0</v>
          </cell>
          <cell r="W1887" t="str">
            <v/>
          </cell>
          <cell r="X1887" t="str">
            <v>N</v>
          </cell>
          <cell r="Y1887">
            <v>0</v>
          </cell>
          <cell r="Z1887">
            <v>0</v>
          </cell>
          <cell r="AA1887" t="b">
            <v>0</v>
          </cell>
          <cell r="AB1887" t="str">
            <v/>
          </cell>
          <cell r="AC1887" t="str">
            <v/>
          </cell>
          <cell r="AD1887" t="str">
            <v>IF685</v>
          </cell>
          <cell r="AE1887">
            <v>0</v>
          </cell>
          <cell r="AG1887">
            <v>896</v>
          </cell>
          <cell r="AH1887" t="str">
            <v>IF685</v>
          </cell>
        </row>
        <row r="1888">
          <cell r="B1888" t="str">
            <v>wv512</v>
          </cell>
          <cell r="C1888" t="str">
            <v>wayne</v>
          </cell>
          <cell r="D1888" t="str">
            <v>vinton</v>
          </cell>
          <cell r="E1888">
            <v>0</v>
          </cell>
          <cell r="F1888" t="str">
            <v>Guest</v>
          </cell>
          <cell r="G1888" t="str">
            <v>Male</v>
          </cell>
          <cell r="H1888" t="str">
            <v>N</v>
          </cell>
          <cell r="I1888" t="str">
            <v>Guest</v>
          </cell>
          <cell r="J1888">
            <v>0</v>
          </cell>
          <cell r="K1888" t="str">
            <v/>
          </cell>
          <cell r="L1888" t="str">
            <v>N</v>
          </cell>
          <cell r="M1888">
            <v>0</v>
          </cell>
          <cell r="N1888" t="str">
            <v/>
          </cell>
          <cell r="O1888" t="str">
            <v>N</v>
          </cell>
          <cell r="P1888">
            <v>0</v>
          </cell>
          <cell r="Q1888" t="str">
            <v/>
          </cell>
          <cell r="R1888" t="str">
            <v>N</v>
          </cell>
          <cell r="S1888">
            <v>0</v>
          </cell>
          <cell r="T1888" t="str">
            <v/>
          </cell>
          <cell r="U1888" t="str">
            <v>N</v>
          </cell>
          <cell r="V1888">
            <v>0</v>
          </cell>
          <cell r="W1888" t="str">
            <v/>
          </cell>
          <cell r="X1888" t="str">
            <v>N</v>
          </cell>
          <cell r="Y1888">
            <v>0</v>
          </cell>
          <cell r="Z1888">
            <v>0</v>
          </cell>
          <cell r="AA1888">
            <v>0</v>
          </cell>
          <cell r="AB1888">
            <v>115</v>
          </cell>
          <cell r="AC1888">
            <v>1169</v>
          </cell>
          <cell r="AD1888" t="str">
            <v>wv512</v>
          </cell>
          <cell r="AE1888" t="b">
            <v>0</v>
          </cell>
          <cell r="AG1888" t="str">
            <v/>
          </cell>
          <cell r="AH1888" t="str">
            <v>wv512</v>
          </cell>
        </row>
        <row r="1889">
          <cell r="B1889" t="str">
            <v>PH898</v>
          </cell>
          <cell r="C1889" t="str">
            <v>Patrick</v>
          </cell>
          <cell r="D1889" t="str">
            <v>Henderson</v>
          </cell>
          <cell r="E1889" t="str">
            <v>Imperial</v>
          </cell>
          <cell r="F1889" t="str">
            <v>Imperial</v>
          </cell>
          <cell r="G1889" t="str">
            <v>Male</v>
          </cell>
          <cell r="H1889" t="str">
            <v>N</v>
          </cell>
          <cell r="I1889" t="str">
            <v>Student</v>
          </cell>
          <cell r="J1889">
            <v>0</v>
          </cell>
          <cell r="K1889" t="str">
            <v/>
          </cell>
          <cell r="L1889" t="str">
            <v>N</v>
          </cell>
          <cell r="M1889">
            <v>0</v>
          </cell>
          <cell r="N1889" t="str">
            <v/>
          </cell>
          <cell r="O1889" t="str">
            <v>N</v>
          </cell>
          <cell r="P1889">
            <v>0</v>
          </cell>
          <cell r="Q1889" t="str">
            <v/>
          </cell>
          <cell r="R1889" t="str">
            <v>N</v>
          </cell>
          <cell r="S1889">
            <v>0</v>
          </cell>
          <cell r="T1889" t="str">
            <v/>
          </cell>
          <cell r="U1889" t="str">
            <v>N</v>
          </cell>
          <cell r="V1889">
            <v>0</v>
          </cell>
          <cell r="W1889" t="str">
            <v/>
          </cell>
          <cell r="X1889" t="str">
            <v>N</v>
          </cell>
          <cell r="Y1889">
            <v>0</v>
          </cell>
          <cell r="Z1889">
            <v>0</v>
          </cell>
          <cell r="AA1889">
            <v>0</v>
          </cell>
          <cell r="AB1889">
            <v>115</v>
          </cell>
          <cell r="AC1889">
            <v>1170</v>
          </cell>
          <cell r="AD1889" t="str">
            <v>PH898</v>
          </cell>
          <cell r="AE1889" t="b">
            <v>0</v>
          </cell>
          <cell r="AG1889" t="str">
            <v/>
          </cell>
          <cell r="AH1889" t="str">
            <v>PH898</v>
          </cell>
        </row>
        <row r="1890">
          <cell r="B1890" t="str">
            <v>TL530</v>
          </cell>
          <cell r="C1890" t="str">
            <v>Thomas</v>
          </cell>
          <cell r="D1890" t="str">
            <v>Lunn</v>
          </cell>
          <cell r="E1890" t="str">
            <v>Imperial</v>
          </cell>
          <cell r="F1890" t="str">
            <v>Imperial</v>
          </cell>
          <cell r="G1890" t="str">
            <v>Male</v>
          </cell>
          <cell r="H1890" t="str">
            <v>N</v>
          </cell>
          <cell r="I1890" t="str">
            <v>Student</v>
          </cell>
          <cell r="J1890">
            <v>0</v>
          </cell>
          <cell r="K1890" t="str">
            <v/>
          </cell>
          <cell r="L1890" t="str">
            <v>N</v>
          </cell>
          <cell r="M1890">
            <v>0</v>
          </cell>
          <cell r="N1890" t="str">
            <v/>
          </cell>
          <cell r="O1890" t="str">
            <v>N</v>
          </cell>
          <cell r="P1890">
            <v>10</v>
          </cell>
          <cell r="Q1890">
            <v>32.47</v>
          </cell>
          <cell r="R1890">
            <v>192</v>
          </cell>
          <cell r="S1890">
            <v>0</v>
          </cell>
          <cell r="T1890" t="str">
            <v/>
          </cell>
          <cell r="U1890" t="str">
            <v>N</v>
          </cell>
          <cell r="V1890">
            <v>0</v>
          </cell>
          <cell r="W1890" t="str">
            <v/>
          </cell>
          <cell r="X1890" t="str">
            <v>N</v>
          </cell>
          <cell r="Y1890">
            <v>1</v>
          </cell>
          <cell r="Z1890">
            <v>192</v>
          </cell>
          <cell r="AA1890">
            <v>192</v>
          </cell>
          <cell r="AB1890">
            <v>56</v>
          </cell>
          <cell r="AC1890">
            <v>56</v>
          </cell>
          <cell r="AD1890" t="str">
            <v>TL530</v>
          </cell>
          <cell r="AE1890" t="b">
            <v>0</v>
          </cell>
          <cell r="AG1890" t="str">
            <v/>
          </cell>
          <cell r="AH1890" t="str">
            <v>TL530</v>
          </cell>
        </row>
        <row r="1891">
          <cell r="B1891" t="str">
            <v>CE783</v>
          </cell>
          <cell r="C1891" t="str">
            <v>Carmen</v>
          </cell>
          <cell r="D1891" t="str">
            <v>Elliott</v>
          </cell>
          <cell r="E1891" t="str">
            <v>UCL</v>
          </cell>
          <cell r="F1891" t="str">
            <v>UCL</v>
          </cell>
          <cell r="G1891" t="str">
            <v>Female</v>
          </cell>
          <cell r="H1891" t="str">
            <v>N</v>
          </cell>
          <cell r="I1891" t="str">
            <v>Student</v>
          </cell>
          <cell r="J1891">
            <v>0</v>
          </cell>
          <cell r="K1891" t="str">
            <v/>
          </cell>
          <cell r="L1891" t="str">
            <v>N</v>
          </cell>
          <cell r="M1891">
            <v>0</v>
          </cell>
          <cell r="N1891" t="str">
            <v/>
          </cell>
          <cell r="O1891" t="str">
            <v>N</v>
          </cell>
          <cell r="P1891">
            <v>0</v>
          </cell>
          <cell r="Q1891" t="str">
            <v/>
          </cell>
          <cell r="R1891" t="str">
            <v>N</v>
          </cell>
          <cell r="S1891">
            <v>0</v>
          </cell>
          <cell r="T1891" t="str">
            <v/>
          </cell>
          <cell r="U1891" t="str">
            <v>N</v>
          </cell>
          <cell r="V1891">
            <v>0</v>
          </cell>
          <cell r="W1891" t="str">
            <v/>
          </cell>
          <cell r="X1891" t="str">
            <v>N</v>
          </cell>
          <cell r="Y1891">
            <v>0</v>
          </cell>
          <cell r="Z1891">
            <v>0</v>
          </cell>
          <cell r="AA1891" t="b">
            <v>0</v>
          </cell>
          <cell r="AB1891" t="str">
            <v/>
          </cell>
          <cell r="AC1891" t="str">
            <v/>
          </cell>
          <cell r="AD1891" t="str">
            <v>CE783</v>
          </cell>
          <cell r="AE1891">
            <v>0</v>
          </cell>
          <cell r="AG1891">
            <v>897</v>
          </cell>
          <cell r="AH1891" t="str">
            <v>CE783</v>
          </cell>
        </row>
        <row r="1892">
          <cell r="B1892" t="str">
            <v>AH695</v>
          </cell>
          <cell r="C1892" t="str">
            <v>Alexander</v>
          </cell>
          <cell r="D1892" t="str">
            <v>Howells</v>
          </cell>
          <cell r="E1892" t="str">
            <v>QMUL</v>
          </cell>
          <cell r="F1892" t="str">
            <v>QMUL</v>
          </cell>
          <cell r="G1892" t="str">
            <v>Male</v>
          </cell>
          <cell r="H1892" t="str">
            <v>N</v>
          </cell>
          <cell r="I1892" t="str">
            <v>Student</v>
          </cell>
          <cell r="J1892">
            <v>0</v>
          </cell>
          <cell r="K1892" t="str">
            <v/>
          </cell>
          <cell r="L1892" t="str">
            <v>N</v>
          </cell>
          <cell r="M1892">
            <v>0</v>
          </cell>
          <cell r="N1892" t="str">
            <v/>
          </cell>
          <cell r="O1892" t="str">
            <v>N</v>
          </cell>
          <cell r="P1892">
            <v>0</v>
          </cell>
          <cell r="Q1892" t="str">
            <v/>
          </cell>
          <cell r="R1892" t="str">
            <v>N</v>
          </cell>
          <cell r="S1892">
            <v>0</v>
          </cell>
          <cell r="T1892" t="str">
            <v/>
          </cell>
          <cell r="U1892" t="str">
            <v>N</v>
          </cell>
          <cell r="V1892">
            <v>0</v>
          </cell>
          <cell r="W1892" t="str">
            <v/>
          </cell>
          <cell r="X1892" t="str">
            <v>N</v>
          </cell>
          <cell r="Y1892">
            <v>0</v>
          </cell>
          <cell r="Z1892">
            <v>0</v>
          </cell>
          <cell r="AA1892">
            <v>0</v>
          </cell>
          <cell r="AB1892">
            <v>115</v>
          </cell>
          <cell r="AC1892">
            <v>1171</v>
          </cell>
          <cell r="AD1892" t="str">
            <v>AH695</v>
          </cell>
          <cell r="AE1892" t="b">
            <v>0</v>
          </cell>
          <cell r="AG1892" t="str">
            <v/>
          </cell>
          <cell r="AH1892" t="str">
            <v>AH695</v>
          </cell>
        </row>
        <row r="1893">
          <cell r="B1893" t="str">
            <v>HN939</v>
          </cell>
          <cell r="C1893" t="str">
            <v>Harry</v>
          </cell>
          <cell r="D1893" t="str">
            <v>North</v>
          </cell>
          <cell r="E1893" t="str">
            <v>SMU</v>
          </cell>
          <cell r="F1893" t="str">
            <v>SMU</v>
          </cell>
          <cell r="G1893" t="str">
            <v>Male</v>
          </cell>
          <cell r="H1893" t="str">
            <v>N</v>
          </cell>
          <cell r="I1893" t="str">
            <v>Student</v>
          </cell>
          <cell r="J1893">
            <v>0</v>
          </cell>
          <cell r="K1893" t="str">
            <v/>
          </cell>
          <cell r="L1893" t="str">
            <v>N</v>
          </cell>
          <cell r="M1893">
            <v>0</v>
          </cell>
          <cell r="N1893" t="str">
            <v/>
          </cell>
          <cell r="O1893" t="str">
            <v>N</v>
          </cell>
          <cell r="P1893">
            <v>0</v>
          </cell>
          <cell r="Q1893" t="str">
            <v/>
          </cell>
          <cell r="R1893" t="str">
            <v>N</v>
          </cell>
          <cell r="S1893">
            <v>0</v>
          </cell>
          <cell r="T1893" t="str">
            <v/>
          </cell>
          <cell r="U1893" t="str">
            <v>N</v>
          </cell>
          <cell r="V1893">
            <v>0</v>
          </cell>
          <cell r="W1893" t="str">
            <v/>
          </cell>
          <cell r="X1893" t="str">
            <v>N</v>
          </cell>
          <cell r="Y1893">
            <v>0</v>
          </cell>
          <cell r="Z1893">
            <v>0</v>
          </cell>
          <cell r="AA1893">
            <v>0</v>
          </cell>
          <cell r="AB1893">
            <v>115</v>
          </cell>
          <cell r="AC1893">
            <v>1172</v>
          </cell>
          <cell r="AD1893" t="str">
            <v>HN939</v>
          </cell>
          <cell r="AE1893" t="b">
            <v>0</v>
          </cell>
          <cell r="AG1893" t="str">
            <v/>
          </cell>
          <cell r="AH1893" t="str">
            <v>HN939</v>
          </cell>
        </row>
        <row r="1894">
          <cell r="B1894" t="str">
            <v>MF812</v>
          </cell>
          <cell r="C1894" t="str">
            <v>Maria Sole</v>
          </cell>
          <cell r="D1894" t="str">
            <v>Franceschi</v>
          </cell>
          <cell r="E1894" t="str">
            <v>Imperial</v>
          </cell>
          <cell r="F1894" t="str">
            <v>Imperial</v>
          </cell>
          <cell r="G1894" t="str">
            <v>Female</v>
          </cell>
          <cell r="H1894" t="str">
            <v>N</v>
          </cell>
          <cell r="I1894" t="str">
            <v>Student</v>
          </cell>
          <cell r="J1894">
            <v>0</v>
          </cell>
          <cell r="K1894" t="str">
            <v/>
          </cell>
          <cell r="L1894" t="str">
            <v>N</v>
          </cell>
          <cell r="M1894">
            <v>58</v>
          </cell>
          <cell r="N1894">
            <v>24.19</v>
          </cell>
          <cell r="O1894">
            <v>145</v>
          </cell>
          <cell r="P1894">
            <v>32</v>
          </cell>
          <cell r="Q1894">
            <v>27.13</v>
          </cell>
          <cell r="R1894">
            <v>169</v>
          </cell>
          <cell r="S1894">
            <v>0</v>
          </cell>
          <cell r="T1894" t="str">
            <v/>
          </cell>
          <cell r="U1894" t="str">
            <v>N</v>
          </cell>
          <cell r="V1894">
            <v>0</v>
          </cell>
          <cell r="W1894" t="str">
            <v/>
          </cell>
          <cell r="X1894" t="str">
            <v>N</v>
          </cell>
          <cell r="Y1894">
            <v>2</v>
          </cell>
          <cell r="Z1894">
            <v>145</v>
          </cell>
          <cell r="AA1894" t="b">
            <v>0</v>
          </cell>
          <cell r="AB1894" t="str">
            <v/>
          </cell>
          <cell r="AC1894" t="str">
            <v/>
          </cell>
          <cell r="AD1894" t="str">
            <v>MF812</v>
          </cell>
          <cell r="AE1894">
            <v>314</v>
          </cell>
          <cell r="AG1894">
            <v>27</v>
          </cell>
          <cell r="AH1894" t="str">
            <v>MF812</v>
          </cell>
        </row>
        <row r="1895">
          <cell r="B1895" t="str">
            <v>AC592</v>
          </cell>
          <cell r="C1895" t="str">
            <v>Andrada</v>
          </cell>
          <cell r="D1895" t="str">
            <v>Cordis</v>
          </cell>
          <cell r="E1895" t="str">
            <v>QMUL</v>
          </cell>
          <cell r="F1895" t="str">
            <v>QMUL</v>
          </cell>
          <cell r="G1895" t="str">
            <v>Please Select</v>
          </cell>
          <cell r="H1895" t="str">
            <v>N</v>
          </cell>
          <cell r="I1895" t="str">
            <v>Student</v>
          </cell>
          <cell r="J1895">
            <v>0</v>
          </cell>
          <cell r="K1895" t="str">
            <v/>
          </cell>
          <cell r="L1895" t="str">
            <v>N</v>
          </cell>
          <cell r="M1895">
            <v>0</v>
          </cell>
          <cell r="N1895" t="str">
            <v/>
          </cell>
          <cell r="O1895" t="str">
            <v>N</v>
          </cell>
          <cell r="P1895">
            <v>0</v>
          </cell>
          <cell r="Q1895" t="str">
            <v/>
          </cell>
          <cell r="R1895" t="str">
            <v>N</v>
          </cell>
          <cell r="S1895">
            <v>0</v>
          </cell>
          <cell r="T1895" t="str">
            <v/>
          </cell>
          <cell r="U1895" t="str">
            <v>N</v>
          </cell>
          <cell r="V1895">
            <v>0</v>
          </cell>
          <cell r="W1895" t="str">
            <v/>
          </cell>
          <cell r="X1895" t="str">
            <v>N</v>
          </cell>
          <cell r="Y1895">
            <v>0</v>
          </cell>
          <cell r="Z1895">
            <v>0</v>
          </cell>
          <cell r="AA1895" t="b">
            <v>0</v>
          </cell>
          <cell r="AB1895" t="str">
            <v/>
          </cell>
          <cell r="AC1895" t="str">
            <v/>
          </cell>
          <cell r="AD1895" t="str">
            <v>AC592</v>
          </cell>
          <cell r="AE1895" t="b">
            <v>0</v>
          </cell>
          <cell r="AG1895" t="str">
            <v/>
          </cell>
          <cell r="AH1895" t="str">
            <v>AC592</v>
          </cell>
        </row>
        <row r="1896">
          <cell r="B1896" t="str">
            <v>CN769</v>
          </cell>
          <cell r="C1896" t="str">
            <v>Connor</v>
          </cell>
          <cell r="D1896" t="str">
            <v>Neal</v>
          </cell>
          <cell r="E1896" t="str">
            <v>SMU</v>
          </cell>
          <cell r="F1896" t="str">
            <v>SMU</v>
          </cell>
          <cell r="G1896" t="str">
            <v>Male</v>
          </cell>
          <cell r="H1896" t="str">
            <v>N</v>
          </cell>
          <cell r="I1896" t="str">
            <v>Student</v>
          </cell>
          <cell r="J1896">
            <v>0</v>
          </cell>
          <cell r="K1896" t="str">
            <v/>
          </cell>
          <cell r="L1896" t="str">
            <v>N</v>
          </cell>
          <cell r="M1896">
            <v>0</v>
          </cell>
          <cell r="N1896" t="str">
            <v/>
          </cell>
          <cell r="O1896" t="str">
            <v>N</v>
          </cell>
          <cell r="P1896">
            <v>0</v>
          </cell>
          <cell r="Q1896" t="str">
            <v/>
          </cell>
          <cell r="R1896" t="str">
            <v>N</v>
          </cell>
          <cell r="S1896">
            <v>0</v>
          </cell>
          <cell r="T1896" t="str">
            <v/>
          </cell>
          <cell r="U1896" t="str">
            <v>N</v>
          </cell>
          <cell r="V1896">
            <v>0</v>
          </cell>
          <cell r="W1896" t="str">
            <v/>
          </cell>
          <cell r="X1896" t="str">
            <v>N</v>
          </cell>
          <cell r="Y1896">
            <v>0</v>
          </cell>
          <cell r="Z1896">
            <v>0</v>
          </cell>
          <cell r="AA1896">
            <v>0</v>
          </cell>
          <cell r="AB1896">
            <v>115</v>
          </cell>
          <cell r="AC1896">
            <v>1173</v>
          </cell>
          <cell r="AD1896" t="str">
            <v>CN769</v>
          </cell>
          <cell r="AE1896" t="b">
            <v>0</v>
          </cell>
          <cell r="AG1896" t="str">
            <v/>
          </cell>
          <cell r="AH1896" t="str">
            <v>CN769</v>
          </cell>
        </row>
        <row r="1897">
          <cell r="B1897" t="str">
            <v>MB493</v>
          </cell>
          <cell r="C1897" t="str">
            <v>Maëlle</v>
          </cell>
          <cell r="D1897" t="str">
            <v>BUET</v>
          </cell>
          <cell r="E1897" t="str">
            <v>Imperial</v>
          </cell>
          <cell r="F1897" t="str">
            <v>Imperial</v>
          </cell>
          <cell r="G1897" t="str">
            <v>Female</v>
          </cell>
          <cell r="H1897" t="str">
            <v>N</v>
          </cell>
          <cell r="I1897" t="str">
            <v>Student</v>
          </cell>
          <cell r="J1897">
            <v>0</v>
          </cell>
          <cell r="K1897" t="str">
            <v/>
          </cell>
          <cell r="L1897" t="str">
            <v>N</v>
          </cell>
          <cell r="M1897">
            <v>0</v>
          </cell>
          <cell r="N1897" t="str">
            <v/>
          </cell>
          <cell r="O1897" t="str">
            <v>N</v>
          </cell>
          <cell r="P1897">
            <v>0</v>
          </cell>
          <cell r="Q1897" t="str">
            <v/>
          </cell>
          <cell r="R1897" t="str">
            <v>N</v>
          </cell>
          <cell r="S1897">
            <v>0</v>
          </cell>
          <cell r="T1897" t="str">
            <v/>
          </cell>
          <cell r="U1897" t="str">
            <v>N</v>
          </cell>
          <cell r="V1897">
            <v>0</v>
          </cell>
          <cell r="W1897" t="str">
            <v/>
          </cell>
          <cell r="X1897" t="str">
            <v>N</v>
          </cell>
          <cell r="Y1897">
            <v>0</v>
          </cell>
          <cell r="Z1897">
            <v>0</v>
          </cell>
          <cell r="AA1897" t="b">
            <v>0</v>
          </cell>
          <cell r="AB1897" t="str">
            <v/>
          </cell>
          <cell r="AC1897" t="str">
            <v/>
          </cell>
          <cell r="AD1897" t="str">
            <v>MB493</v>
          </cell>
          <cell r="AE1897">
            <v>0</v>
          </cell>
          <cell r="AG1897">
            <v>898</v>
          </cell>
          <cell r="AH1897" t="str">
            <v>MB493</v>
          </cell>
        </row>
        <row r="1898">
          <cell r="B1898" t="str">
            <v>BG983</v>
          </cell>
          <cell r="C1898" t="str">
            <v>Binit</v>
          </cell>
          <cell r="D1898" t="str">
            <v>Gurung</v>
          </cell>
          <cell r="E1898" t="str">
            <v>Reading</v>
          </cell>
          <cell r="F1898" t="str">
            <v>Reading</v>
          </cell>
          <cell r="G1898" t="str">
            <v>Male</v>
          </cell>
          <cell r="H1898" t="str">
            <v>N</v>
          </cell>
          <cell r="I1898" t="str">
            <v>Student</v>
          </cell>
          <cell r="J1898">
            <v>0</v>
          </cell>
          <cell r="K1898" t="str">
            <v/>
          </cell>
          <cell r="L1898" t="str">
            <v>N</v>
          </cell>
          <cell r="M1898">
            <v>0</v>
          </cell>
          <cell r="N1898" t="str">
            <v/>
          </cell>
          <cell r="O1898" t="str">
            <v>N</v>
          </cell>
          <cell r="P1898">
            <v>0</v>
          </cell>
          <cell r="Q1898" t="str">
            <v/>
          </cell>
          <cell r="R1898" t="str">
            <v>N</v>
          </cell>
          <cell r="S1898">
            <v>0</v>
          </cell>
          <cell r="T1898" t="str">
            <v/>
          </cell>
          <cell r="U1898" t="str">
            <v>N</v>
          </cell>
          <cell r="V1898">
            <v>0</v>
          </cell>
          <cell r="W1898" t="str">
            <v/>
          </cell>
          <cell r="X1898" t="str">
            <v>N</v>
          </cell>
          <cell r="Y1898">
            <v>0</v>
          </cell>
          <cell r="Z1898">
            <v>0</v>
          </cell>
          <cell r="AA1898">
            <v>0</v>
          </cell>
          <cell r="AB1898">
            <v>115</v>
          </cell>
          <cell r="AC1898">
            <v>1174</v>
          </cell>
          <cell r="AD1898" t="str">
            <v>BG983</v>
          </cell>
          <cell r="AE1898" t="b">
            <v>0</v>
          </cell>
          <cell r="AG1898" t="str">
            <v/>
          </cell>
          <cell r="AH1898" t="str">
            <v>BG983</v>
          </cell>
        </row>
        <row r="1899">
          <cell r="B1899" t="str">
            <v>FW401</v>
          </cell>
          <cell r="C1899" t="str">
            <v>Felix</v>
          </cell>
          <cell r="D1899" t="str">
            <v>Ward</v>
          </cell>
          <cell r="E1899" t="str">
            <v>Reading</v>
          </cell>
          <cell r="F1899" t="str">
            <v>Reading</v>
          </cell>
          <cell r="G1899" t="str">
            <v>Male</v>
          </cell>
          <cell r="H1899" t="str">
            <v>N</v>
          </cell>
          <cell r="I1899" t="str">
            <v>Student</v>
          </cell>
          <cell r="J1899">
            <v>0</v>
          </cell>
          <cell r="K1899" t="str">
            <v/>
          </cell>
          <cell r="L1899" t="str">
            <v>N</v>
          </cell>
          <cell r="M1899">
            <v>0</v>
          </cell>
          <cell r="N1899" t="str">
            <v/>
          </cell>
          <cell r="O1899" t="str">
            <v>N</v>
          </cell>
          <cell r="P1899">
            <v>0</v>
          </cell>
          <cell r="Q1899" t="str">
            <v/>
          </cell>
          <cell r="R1899" t="str">
            <v>N</v>
          </cell>
          <cell r="S1899">
            <v>0</v>
          </cell>
          <cell r="T1899" t="str">
            <v/>
          </cell>
          <cell r="U1899" t="str">
            <v>N</v>
          </cell>
          <cell r="V1899">
            <v>0</v>
          </cell>
          <cell r="W1899" t="str">
            <v/>
          </cell>
          <cell r="X1899" t="str">
            <v>N</v>
          </cell>
          <cell r="Y1899">
            <v>0</v>
          </cell>
          <cell r="Z1899">
            <v>0</v>
          </cell>
          <cell r="AA1899">
            <v>0</v>
          </cell>
          <cell r="AB1899">
            <v>115</v>
          </cell>
          <cell r="AC1899">
            <v>1175</v>
          </cell>
          <cell r="AD1899" t="str">
            <v>FW401</v>
          </cell>
          <cell r="AE1899" t="b">
            <v>0</v>
          </cell>
          <cell r="AG1899" t="str">
            <v/>
          </cell>
          <cell r="AH1899" t="str">
            <v>FW401</v>
          </cell>
        </row>
        <row r="1900">
          <cell r="B1900" t="str">
            <v>TT388</v>
          </cell>
          <cell r="C1900" t="str">
            <v>Tommy</v>
          </cell>
          <cell r="D1900" t="str">
            <v>Taylor</v>
          </cell>
          <cell r="E1900" t="str">
            <v>UCL</v>
          </cell>
          <cell r="F1900" t="str">
            <v>UCL</v>
          </cell>
          <cell r="G1900" t="str">
            <v>Male</v>
          </cell>
          <cell r="H1900" t="str">
            <v>N</v>
          </cell>
          <cell r="I1900" t="str">
            <v>Student</v>
          </cell>
          <cell r="J1900">
            <v>0</v>
          </cell>
          <cell r="K1900" t="str">
            <v/>
          </cell>
          <cell r="L1900" t="str">
            <v>N</v>
          </cell>
          <cell r="M1900">
            <v>0</v>
          </cell>
          <cell r="N1900" t="str">
            <v/>
          </cell>
          <cell r="O1900" t="str">
            <v>N</v>
          </cell>
          <cell r="P1900">
            <v>0</v>
          </cell>
          <cell r="Q1900" t="str">
            <v/>
          </cell>
          <cell r="R1900" t="str">
            <v>N</v>
          </cell>
          <cell r="S1900">
            <v>0</v>
          </cell>
          <cell r="T1900" t="str">
            <v/>
          </cell>
          <cell r="U1900" t="str">
            <v>N</v>
          </cell>
          <cell r="V1900">
            <v>0</v>
          </cell>
          <cell r="W1900" t="str">
            <v/>
          </cell>
          <cell r="X1900" t="str">
            <v>N</v>
          </cell>
          <cell r="Y1900">
            <v>0</v>
          </cell>
          <cell r="Z1900">
            <v>0</v>
          </cell>
          <cell r="AA1900">
            <v>0</v>
          </cell>
          <cell r="AB1900">
            <v>115</v>
          </cell>
          <cell r="AC1900">
            <v>1176</v>
          </cell>
          <cell r="AD1900" t="str">
            <v>TT388</v>
          </cell>
          <cell r="AE1900" t="b">
            <v>0</v>
          </cell>
          <cell r="AG1900" t="str">
            <v/>
          </cell>
          <cell r="AH1900" t="str">
            <v>TT388</v>
          </cell>
        </row>
        <row r="1901">
          <cell r="B1901" t="str">
            <v>AH879</v>
          </cell>
          <cell r="C1901" t="str">
            <v>Archie</v>
          </cell>
          <cell r="D1901" t="str">
            <v>Hunt</v>
          </cell>
          <cell r="E1901" t="str">
            <v>UCL</v>
          </cell>
          <cell r="F1901" t="str">
            <v>UCL</v>
          </cell>
          <cell r="G1901" t="str">
            <v>Male</v>
          </cell>
          <cell r="H1901" t="str">
            <v>N</v>
          </cell>
          <cell r="I1901" t="str">
            <v>Student</v>
          </cell>
          <cell r="J1901">
            <v>0</v>
          </cell>
          <cell r="K1901" t="str">
            <v/>
          </cell>
          <cell r="L1901" t="str">
            <v>N</v>
          </cell>
          <cell r="M1901">
            <v>0</v>
          </cell>
          <cell r="N1901" t="str">
            <v/>
          </cell>
          <cell r="O1901" t="str">
            <v>N</v>
          </cell>
          <cell r="P1901">
            <v>0</v>
          </cell>
          <cell r="Q1901" t="str">
            <v/>
          </cell>
          <cell r="R1901" t="str">
            <v>N</v>
          </cell>
          <cell r="S1901">
            <v>0</v>
          </cell>
          <cell r="T1901" t="str">
            <v/>
          </cell>
          <cell r="U1901" t="str">
            <v>N</v>
          </cell>
          <cell r="V1901">
            <v>0</v>
          </cell>
          <cell r="W1901" t="str">
            <v/>
          </cell>
          <cell r="X1901" t="str">
            <v>N</v>
          </cell>
          <cell r="Y1901">
            <v>0</v>
          </cell>
          <cell r="Z1901">
            <v>0</v>
          </cell>
          <cell r="AA1901">
            <v>0</v>
          </cell>
          <cell r="AB1901">
            <v>115</v>
          </cell>
          <cell r="AC1901">
            <v>1177</v>
          </cell>
          <cell r="AD1901" t="str">
            <v>AH879</v>
          </cell>
          <cell r="AE1901" t="b">
            <v>0</v>
          </cell>
          <cell r="AG1901" t="str">
            <v/>
          </cell>
          <cell r="AH1901" t="str">
            <v>AH879</v>
          </cell>
        </row>
        <row r="1902">
          <cell r="B1902" t="str">
            <v>EA639</v>
          </cell>
          <cell r="C1902" t="str">
            <v>Eash</v>
          </cell>
          <cell r="D1902" t="str">
            <v>Anadkat</v>
          </cell>
          <cell r="E1902" t="str">
            <v>Essex</v>
          </cell>
          <cell r="F1902" t="str">
            <v>Essex</v>
          </cell>
          <cell r="G1902" t="str">
            <v>Male</v>
          </cell>
          <cell r="H1902" t="str">
            <v>N</v>
          </cell>
          <cell r="I1902" t="str">
            <v>Student</v>
          </cell>
          <cell r="J1902">
            <v>0</v>
          </cell>
          <cell r="K1902" t="str">
            <v/>
          </cell>
          <cell r="L1902" t="str">
            <v>N</v>
          </cell>
          <cell r="M1902">
            <v>0</v>
          </cell>
          <cell r="N1902" t="str">
            <v/>
          </cell>
          <cell r="O1902" t="str">
            <v>N</v>
          </cell>
          <cell r="P1902">
            <v>0</v>
          </cell>
          <cell r="Q1902" t="str">
            <v/>
          </cell>
          <cell r="R1902" t="str">
            <v>N</v>
          </cell>
          <cell r="S1902">
            <v>0</v>
          </cell>
          <cell r="T1902" t="str">
            <v/>
          </cell>
          <cell r="U1902" t="str">
            <v>N</v>
          </cell>
          <cell r="V1902">
            <v>0</v>
          </cell>
          <cell r="W1902" t="str">
            <v/>
          </cell>
          <cell r="X1902" t="str">
            <v>N</v>
          </cell>
          <cell r="Y1902">
            <v>0</v>
          </cell>
          <cell r="Z1902">
            <v>0</v>
          </cell>
          <cell r="AA1902">
            <v>0</v>
          </cell>
          <cell r="AB1902">
            <v>115</v>
          </cell>
          <cell r="AC1902">
            <v>1178</v>
          </cell>
          <cell r="AD1902" t="str">
            <v>EA639</v>
          </cell>
          <cell r="AE1902" t="b">
            <v>0</v>
          </cell>
          <cell r="AG1902" t="str">
            <v/>
          </cell>
          <cell r="AH1902" t="str">
            <v>EA639</v>
          </cell>
        </row>
        <row r="1903">
          <cell r="B1903" t="str">
            <v>TO913</v>
          </cell>
          <cell r="C1903" t="str">
            <v>Timothy</v>
          </cell>
          <cell r="D1903" t="str">
            <v>Oyo</v>
          </cell>
          <cell r="E1903">
            <v>0</v>
          </cell>
          <cell r="F1903" t="str">
            <v>Guest</v>
          </cell>
          <cell r="G1903" t="str">
            <v>Male</v>
          </cell>
          <cell r="H1903" t="str">
            <v>N</v>
          </cell>
          <cell r="I1903" t="str">
            <v>Guest</v>
          </cell>
          <cell r="J1903">
            <v>0</v>
          </cell>
          <cell r="K1903" t="str">
            <v/>
          </cell>
          <cell r="L1903" t="str">
            <v>N</v>
          </cell>
          <cell r="M1903">
            <v>0</v>
          </cell>
          <cell r="N1903" t="str">
            <v/>
          </cell>
          <cell r="O1903" t="str">
            <v>N</v>
          </cell>
          <cell r="P1903">
            <v>0</v>
          </cell>
          <cell r="Q1903" t="str">
            <v/>
          </cell>
          <cell r="R1903" t="str">
            <v>N</v>
          </cell>
          <cell r="S1903">
            <v>0</v>
          </cell>
          <cell r="T1903" t="str">
            <v/>
          </cell>
          <cell r="U1903" t="str">
            <v>N</v>
          </cell>
          <cell r="V1903">
            <v>0</v>
          </cell>
          <cell r="W1903" t="str">
            <v/>
          </cell>
          <cell r="X1903" t="str">
            <v>N</v>
          </cell>
          <cell r="Y1903">
            <v>0</v>
          </cell>
          <cell r="Z1903">
            <v>0</v>
          </cell>
          <cell r="AA1903">
            <v>0</v>
          </cell>
          <cell r="AB1903">
            <v>115</v>
          </cell>
          <cell r="AC1903">
            <v>1179</v>
          </cell>
          <cell r="AD1903" t="str">
            <v>TO913</v>
          </cell>
          <cell r="AE1903" t="b">
            <v>0</v>
          </cell>
          <cell r="AG1903" t="str">
            <v/>
          </cell>
          <cell r="AH1903" t="str">
            <v>TO913</v>
          </cell>
        </row>
        <row r="1904">
          <cell r="B1904" t="str">
            <v>CL216</v>
          </cell>
          <cell r="C1904" t="str">
            <v>Charlie</v>
          </cell>
          <cell r="D1904" t="str">
            <v>Lindsay</v>
          </cell>
          <cell r="E1904" t="str">
            <v>Imperial</v>
          </cell>
          <cell r="F1904" t="str">
            <v>Imperial</v>
          </cell>
          <cell r="G1904" t="str">
            <v>Male</v>
          </cell>
          <cell r="H1904" t="str">
            <v>N</v>
          </cell>
          <cell r="I1904" t="str">
            <v>Student</v>
          </cell>
          <cell r="J1904">
            <v>0</v>
          </cell>
          <cell r="K1904" t="str">
            <v/>
          </cell>
          <cell r="L1904" t="str">
            <v>N</v>
          </cell>
          <cell r="M1904">
            <v>0</v>
          </cell>
          <cell r="N1904" t="str">
            <v/>
          </cell>
          <cell r="O1904" t="str">
            <v>N</v>
          </cell>
          <cell r="P1904">
            <v>0</v>
          </cell>
          <cell r="Q1904" t="str">
            <v/>
          </cell>
          <cell r="R1904" t="str">
            <v>N</v>
          </cell>
          <cell r="S1904">
            <v>0</v>
          </cell>
          <cell r="T1904" t="str">
            <v/>
          </cell>
          <cell r="U1904" t="str">
            <v>N</v>
          </cell>
          <cell r="V1904">
            <v>0</v>
          </cell>
          <cell r="W1904" t="str">
            <v/>
          </cell>
          <cell r="X1904" t="str">
            <v>N</v>
          </cell>
          <cell r="Y1904">
            <v>0</v>
          </cell>
          <cell r="Z1904">
            <v>0</v>
          </cell>
          <cell r="AA1904">
            <v>0</v>
          </cell>
          <cell r="AB1904">
            <v>115</v>
          </cell>
          <cell r="AC1904">
            <v>1180</v>
          </cell>
          <cell r="AD1904" t="str">
            <v>CL216</v>
          </cell>
          <cell r="AE1904" t="b">
            <v>0</v>
          </cell>
          <cell r="AG1904" t="str">
            <v/>
          </cell>
          <cell r="AH1904" t="str">
            <v>CL216</v>
          </cell>
        </row>
        <row r="1905">
          <cell r="B1905" t="str">
            <v>KR328</v>
          </cell>
          <cell r="C1905" t="str">
            <v>Kaveesh</v>
          </cell>
          <cell r="D1905" t="str">
            <v>Rajapakse</v>
          </cell>
          <cell r="E1905" t="str">
            <v>Imperial</v>
          </cell>
          <cell r="F1905" t="str">
            <v>Imperial</v>
          </cell>
          <cell r="G1905" t="str">
            <v>Male</v>
          </cell>
          <cell r="H1905" t="str">
            <v>N</v>
          </cell>
          <cell r="I1905" t="str">
            <v>Student</v>
          </cell>
          <cell r="J1905">
            <v>0</v>
          </cell>
          <cell r="K1905" t="str">
            <v/>
          </cell>
          <cell r="L1905" t="str">
            <v>N</v>
          </cell>
          <cell r="M1905">
            <v>0</v>
          </cell>
          <cell r="N1905" t="str">
            <v/>
          </cell>
          <cell r="O1905" t="str">
            <v>N</v>
          </cell>
          <cell r="P1905">
            <v>0</v>
          </cell>
          <cell r="Q1905" t="str">
            <v/>
          </cell>
          <cell r="R1905" t="str">
            <v>N</v>
          </cell>
          <cell r="S1905">
            <v>0</v>
          </cell>
          <cell r="T1905" t="str">
            <v/>
          </cell>
          <cell r="U1905" t="str">
            <v>N</v>
          </cell>
          <cell r="V1905">
            <v>0</v>
          </cell>
          <cell r="W1905" t="str">
            <v/>
          </cell>
          <cell r="X1905" t="str">
            <v>N</v>
          </cell>
          <cell r="Y1905">
            <v>0</v>
          </cell>
          <cell r="Z1905">
            <v>0</v>
          </cell>
          <cell r="AA1905">
            <v>0</v>
          </cell>
          <cell r="AB1905">
            <v>115</v>
          </cell>
          <cell r="AC1905">
            <v>1181</v>
          </cell>
          <cell r="AD1905" t="str">
            <v>KR328</v>
          </cell>
          <cell r="AE1905" t="b">
            <v>0</v>
          </cell>
          <cell r="AG1905" t="str">
            <v/>
          </cell>
          <cell r="AH1905" t="str">
            <v>KR328</v>
          </cell>
        </row>
        <row r="1906">
          <cell r="B1906" t="str">
            <v>MA574</v>
          </cell>
          <cell r="C1906" t="str">
            <v>Mary</v>
          </cell>
          <cell r="D1906" t="str">
            <v>Abichi</v>
          </cell>
          <cell r="E1906" t="str">
            <v>KCL</v>
          </cell>
          <cell r="F1906" t="str">
            <v>King's</v>
          </cell>
          <cell r="G1906" t="str">
            <v>Female</v>
          </cell>
          <cell r="H1906" t="str">
            <v>N</v>
          </cell>
          <cell r="I1906" t="str">
            <v>Student</v>
          </cell>
          <cell r="J1906">
            <v>0</v>
          </cell>
          <cell r="K1906" t="str">
            <v/>
          </cell>
          <cell r="L1906" t="str">
            <v>N</v>
          </cell>
          <cell r="M1906">
            <v>0</v>
          </cell>
          <cell r="N1906" t="str">
            <v/>
          </cell>
          <cell r="O1906" t="str">
            <v>N</v>
          </cell>
          <cell r="P1906">
            <v>0</v>
          </cell>
          <cell r="Q1906" t="str">
            <v/>
          </cell>
          <cell r="R1906" t="str">
            <v>N</v>
          </cell>
          <cell r="S1906">
            <v>0</v>
          </cell>
          <cell r="T1906" t="str">
            <v/>
          </cell>
          <cell r="U1906" t="str">
            <v>N</v>
          </cell>
          <cell r="V1906">
            <v>0</v>
          </cell>
          <cell r="W1906" t="str">
            <v/>
          </cell>
          <cell r="X1906" t="str">
            <v>N</v>
          </cell>
          <cell r="Y1906">
            <v>0</v>
          </cell>
          <cell r="Z1906">
            <v>0</v>
          </cell>
          <cell r="AA1906" t="b">
            <v>0</v>
          </cell>
          <cell r="AB1906" t="str">
            <v/>
          </cell>
          <cell r="AC1906" t="str">
            <v/>
          </cell>
          <cell r="AD1906" t="str">
            <v>MA574</v>
          </cell>
          <cell r="AE1906">
            <v>0</v>
          </cell>
          <cell r="AG1906">
            <v>899</v>
          </cell>
          <cell r="AH1906" t="str">
            <v>MA574</v>
          </cell>
        </row>
        <row r="1907">
          <cell r="B1907" t="str">
            <v>AK330</v>
          </cell>
          <cell r="C1907" t="str">
            <v>Anusha</v>
          </cell>
          <cell r="D1907" t="str">
            <v>Kambli</v>
          </cell>
          <cell r="E1907" t="str">
            <v>Reading</v>
          </cell>
          <cell r="F1907" t="str">
            <v>Reading</v>
          </cell>
          <cell r="G1907" t="str">
            <v>Female</v>
          </cell>
          <cell r="H1907" t="str">
            <v>N</v>
          </cell>
          <cell r="I1907" t="str">
            <v>Student</v>
          </cell>
          <cell r="J1907">
            <v>0</v>
          </cell>
          <cell r="K1907" t="str">
            <v/>
          </cell>
          <cell r="L1907" t="str">
            <v>N</v>
          </cell>
          <cell r="M1907">
            <v>0</v>
          </cell>
          <cell r="N1907" t="str">
            <v/>
          </cell>
          <cell r="O1907" t="str">
            <v>N</v>
          </cell>
          <cell r="P1907">
            <v>0</v>
          </cell>
          <cell r="Q1907" t="str">
            <v/>
          </cell>
          <cell r="R1907" t="str">
            <v>N</v>
          </cell>
          <cell r="S1907">
            <v>0</v>
          </cell>
          <cell r="T1907" t="str">
            <v/>
          </cell>
          <cell r="U1907" t="str">
            <v>N</v>
          </cell>
          <cell r="V1907">
            <v>0</v>
          </cell>
          <cell r="W1907" t="str">
            <v/>
          </cell>
          <cell r="X1907" t="str">
            <v>N</v>
          </cell>
          <cell r="Y1907">
            <v>0</v>
          </cell>
          <cell r="Z1907">
            <v>0</v>
          </cell>
          <cell r="AA1907" t="b">
            <v>0</v>
          </cell>
          <cell r="AB1907" t="str">
            <v/>
          </cell>
          <cell r="AC1907" t="str">
            <v/>
          </cell>
          <cell r="AD1907" t="str">
            <v>AK330</v>
          </cell>
          <cell r="AE1907">
            <v>0</v>
          </cell>
          <cell r="AG1907">
            <v>900</v>
          </cell>
          <cell r="AH1907" t="str">
            <v>AK330</v>
          </cell>
        </row>
        <row r="1908">
          <cell r="B1908" t="str">
            <v>SJ527</v>
          </cell>
          <cell r="C1908" t="str">
            <v>Sophie</v>
          </cell>
          <cell r="D1908" t="str">
            <v>Jordan</v>
          </cell>
          <cell r="E1908" t="str">
            <v>Reading</v>
          </cell>
          <cell r="F1908" t="str">
            <v>Reading</v>
          </cell>
          <cell r="G1908" t="str">
            <v>Female</v>
          </cell>
          <cell r="H1908" t="str">
            <v>N</v>
          </cell>
          <cell r="I1908" t="str">
            <v>Student</v>
          </cell>
          <cell r="J1908">
            <v>0</v>
          </cell>
          <cell r="K1908" t="str">
            <v/>
          </cell>
          <cell r="L1908" t="str">
            <v>N</v>
          </cell>
          <cell r="M1908">
            <v>0</v>
          </cell>
          <cell r="N1908" t="str">
            <v/>
          </cell>
          <cell r="O1908" t="str">
            <v>N</v>
          </cell>
          <cell r="P1908">
            <v>0</v>
          </cell>
          <cell r="Q1908" t="str">
            <v/>
          </cell>
          <cell r="R1908" t="str">
            <v>N</v>
          </cell>
          <cell r="S1908">
            <v>0</v>
          </cell>
          <cell r="T1908" t="str">
            <v/>
          </cell>
          <cell r="U1908" t="str">
            <v>N</v>
          </cell>
          <cell r="V1908">
            <v>0</v>
          </cell>
          <cell r="W1908" t="str">
            <v/>
          </cell>
          <cell r="X1908" t="str">
            <v>N</v>
          </cell>
          <cell r="Y1908">
            <v>0</v>
          </cell>
          <cell r="Z1908">
            <v>0</v>
          </cell>
          <cell r="AA1908" t="b">
            <v>0</v>
          </cell>
          <cell r="AB1908" t="str">
            <v/>
          </cell>
          <cell r="AC1908" t="str">
            <v/>
          </cell>
          <cell r="AD1908" t="str">
            <v>SJ527</v>
          </cell>
          <cell r="AE1908">
            <v>0</v>
          </cell>
          <cell r="AG1908">
            <v>901</v>
          </cell>
          <cell r="AH1908" t="str">
            <v>SJ527</v>
          </cell>
        </row>
        <row r="1909">
          <cell r="B1909" t="str">
            <v>LY319</v>
          </cell>
          <cell r="C1909" t="str">
            <v>Lily</v>
          </cell>
          <cell r="D1909" t="str">
            <v>Yates</v>
          </cell>
          <cell r="E1909" t="str">
            <v>QMUL</v>
          </cell>
          <cell r="F1909" t="str">
            <v>QMUL</v>
          </cell>
          <cell r="G1909" t="str">
            <v>Female</v>
          </cell>
          <cell r="H1909" t="str">
            <v>N</v>
          </cell>
          <cell r="I1909" t="str">
            <v>Student</v>
          </cell>
          <cell r="J1909">
            <v>0</v>
          </cell>
          <cell r="K1909" t="str">
            <v/>
          </cell>
          <cell r="L1909" t="str">
            <v>N</v>
          </cell>
          <cell r="M1909">
            <v>0</v>
          </cell>
          <cell r="N1909" t="str">
            <v/>
          </cell>
          <cell r="O1909" t="str">
            <v>N</v>
          </cell>
          <cell r="P1909">
            <v>0</v>
          </cell>
          <cell r="Q1909" t="str">
            <v/>
          </cell>
          <cell r="R1909" t="str">
            <v>N</v>
          </cell>
          <cell r="S1909">
            <v>0</v>
          </cell>
          <cell r="T1909" t="str">
            <v/>
          </cell>
          <cell r="U1909" t="str">
            <v>N</v>
          </cell>
          <cell r="V1909">
            <v>0</v>
          </cell>
          <cell r="W1909" t="str">
            <v/>
          </cell>
          <cell r="X1909" t="str">
            <v>N</v>
          </cell>
          <cell r="Y1909">
            <v>0</v>
          </cell>
          <cell r="Z1909">
            <v>0</v>
          </cell>
          <cell r="AA1909" t="b">
            <v>0</v>
          </cell>
          <cell r="AB1909" t="str">
            <v/>
          </cell>
          <cell r="AC1909" t="str">
            <v/>
          </cell>
          <cell r="AD1909" t="str">
            <v>LY319</v>
          </cell>
          <cell r="AE1909">
            <v>0</v>
          </cell>
          <cell r="AG1909">
            <v>902</v>
          </cell>
          <cell r="AH1909" t="str">
            <v>LY319</v>
          </cell>
        </row>
        <row r="1910">
          <cell r="B1910" t="str">
            <v>OM396</v>
          </cell>
          <cell r="C1910" t="str">
            <v>Owen</v>
          </cell>
          <cell r="D1910" t="str">
            <v>Maher</v>
          </cell>
          <cell r="E1910" t="str">
            <v>KCL</v>
          </cell>
          <cell r="F1910" t="str">
            <v>King's</v>
          </cell>
          <cell r="G1910" t="str">
            <v>Male</v>
          </cell>
          <cell r="H1910" t="str">
            <v>N</v>
          </cell>
          <cell r="I1910" t="str">
            <v>Student</v>
          </cell>
          <cell r="J1910">
            <v>0</v>
          </cell>
          <cell r="K1910" t="str">
            <v/>
          </cell>
          <cell r="L1910" t="str">
            <v>N</v>
          </cell>
          <cell r="M1910">
            <v>0</v>
          </cell>
          <cell r="N1910" t="str">
            <v/>
          </cell>
          <cell r="O1910" t="str">
            <v>N</v>
          </cell>
          <cell r="P1910">
            <v>0</v>
          </cell>
          <cell r="Q1910" t="str">
            <v/>
          </cell>
          <cell r="R1910" t="str">
            <v>N</v>
          </cell>
          <cell r="S1910">
            <v>0</v>
          </cell>
          <cell r="T1910" t="str">
            <v/>
          </cell>
          <cell r="U1910" t="str">
            <v>N</v>
          </cell>
          <cell r="V1910">
            <v>0</v>
          </cell>
          <cell r="W1910" t="str">
            <v/>
          </cell>
          <cell r="X1910" t="str">
            <v>N</v>
          </cell>
          <cell r="Y1910">
            <v>0</v>
          </cell>
          <cell r="Z1910">
            <v>0</v>
          </cell>
          <cell r="AA1910">
            <v>0</v>
          </cell>
          <cell r="AB1910">
            <v>115</v>
          </cell>
          <cell r="AC1910">
            <v>1182</v>
          </cell>
          <cell r="AD1910" t="str">
            <v>OM396</v>
          </cell>
          <cell r="AE1910" t="b">
            <v>0</v>
          </cell>
          <cell r="AG1910" t="str">
            <v/>
          </cell>
          <cell r="AH1910" t="str">
            <v>OM396</v>
          </cell>
        </row>
        <row r="1911">
          <cell r="B1911" t="str">
            <v>OW158</v>
          </cell>
          <cell r="C1911" t="str">
            <v>Oliver</v>
          </cell>
          <cell r="D1911" t="str">
            <v>Washbrook</v>
          </cell>
          <cell r="E1911" t="str">
            <v>KCL</v>
          </cell>
          <cell r="F1911" t="str">
            <v>King's</v>
          </cell>
          <cell r="G1911" t="str">
            <v>Male</v>
          </cell>
          <cell r="H1911" t="str">
            <v>N</v>
          </cell>
          <cell r="I1911" t="str">
            <v>Student</v>
          </cell>
          <cell r="J1911">
            <v>0</v>
          </cell>
          <cell r="K1911" t="str">
            <v/>
          </cell>
          <cell r="L1911" t="str">
            <v>N</v>
          </cell>
          <cell r="M1911">
            <v>0</v>
          </cell>
          <cell r="N1911" t="str">
            <v/>
          </cell>
          <cell r="O1911" t="str">
            <v>N</v>
          </cell>
          <cell r="P1911">
            <v>0</v>
          </cell>
          <cell r="Q1911" t="str">
            <v/>
          </cell>
          <cell r="R1911" t="str">
            <v>N</v>
          </cell>
          <cell r="S1911">
            <v>0</v>
          </cell>
          <cell r="T1911" t="str">
            <v/>
          </cell>
          <cell r="U1911" t="str">
            <v>N</v>
          </cell>
          <cell r="V1911">
            <v>0</v>
          </cell>
          <cell r="W1911" t="str">
            <v/>
          </cell>
          <cell r="X1911" t="str">
            <v>N</v>
          </cell>
          <cell r="Y1911">
            <v>0</v>
          </cell>
          <cell r="Z1911">
            <v>0</v>
          </cell>
          <cell r="AA1911">
            <v>0</v>
          </cell>
          <cell r="AB1911">
            <v>115</v>
          </cell>
          <cell r="AC1911">
            <v>1183</v>
          </cell>
          <cell r="AD1911" t="str">
            <v>OW158</v>
          </cell>
          <cell r="AE1911" t="b">
            <v>0</v>
          </cell>
          <cell r="AG1911" t="str">
            <v/>
          </cell>
          <cell r="AH1911" t="str">
            <v>OW158</v>
          </cell>
        </row>
        <row r="1912">
          <cell r="B1912" t="str">
            <v>ZC889</v>
          </cell>
          <cell r="C1912" t="str">
            <v>Zara</v>
          </cell>
          <cell r="D1912" t="str">
            <v>Chowdhry</v>
          </cell>
          <cell r="E1912" t="str">
            <v>KCL</v>
          </cell>
          <cell r="F1912" t="str">
            <v>King's</v>
          </cell>
          <cell r="G1912" t="str">
            <v>Female</v>
          </cell>
          <cell r="H1912" t="str">
            <v>N</v>
          </cell>
          <cell r="I1912" t="str">
            <v>Student</v>
          </cell>
          <cell r="J1912">
            <v>0</v>
          </cell>
          <cell r="K1912" t="str">
            <v/>
          </cell>
          <cell r="L1912" t="str">
            <v>N</v>
          </cell>
          <cell r="M1912">
            <v>0</v>
          </cell>
          <cell r="N1912" t="str">
            <v/>
          </cell>
          <cell r="O1912" t="str">
            <v>N</v>
          </cell>
          <cell r="P1912">
            <v>0</v>
          </cell>
          <cell r="Q1912" t="str">
            <v/>
          </cell>
          <cell r="R1912" t="str">
            <v>N</v>
          </cell>
          <cell r="S1912">
            <v>0</v>
          </cell>
          <cell r="T1912" t="str">
            <v/>
          </cell>
          <cell r="U1912" t="str">
            <v>N</v>
          </cell>
          <cell r="V1912">
            <v>0</v>
          </cell>
          <cell r="W1912" t="str">
            <v/>
          </cell>
          <cell r="X1912" t="str">
            <v>N</v>
          </cell>
          <cell r="Y1912">
            <v>0</v>
          </cell>
          <cell r="Z1912">
            <v>0</v>
          </cell>
          <cell r="AA1912" t="b">
            <v>0</v>
          </cell>
          <cell r="AB1912" t="str">
            <v/>
          </cell>
          <cell r="AC1912" t="str">
            <v/>
          </cell>
          <cell r="AD1912" t="str">
            <v>ZC889</v>
          </cell>
          <cell r="AE1912">
            <v>0</v>
          </cell>
          <cell r="AG1912">
            <v>903</v>
          </cell>
          <cell r="AH1912" t="str">
            <v>ZC889</v>
          </cell>
        </row>
        <row r="1913">
          <cell r="B1913" t="str">
            <v>CB241</v>
          </cell>
          <cell r="C1913" t="str">
            <v>Carlotta</v>
          </cell>
          <cell r="D1913" t="str">
            <v>Barnard</v>
          </cell>
          <cell r="E1913" t="str">
            <v>KCL</v>
          </cell>
          <cell r="F1913" t="str">
            <v>King's</v>
          </cell>
          <cell r="G1913" t="str">
            <v>Female</v>
          </cell>
          <cell r="H1913" t="str">
            <v>N</v>
          </cell>
          <cell r="I1913" t="str">
            <v>Student</v>
          </cell>
          <cell r="J1913">
            <v>0</v>
          </cell>
          <cell r="K1913" t="str">
            <v/>
          </cell>
          <cell r="L1913" t="str">
            <v>N</v>
          </cell>
          <cell r="M1913">
            <v>0</v>
          </cell>
          <cell r="N1913" t="str">
            <v/>
          </cell>
          <cell r="O1913" t="str">
            <v>N</v>
          </cell>
          <cell r="P1913">
            <v>0</v>
          </cell>
          <cell r="Q1913" t="str">
            <v/>
          </cell>
          <cell r="R1913" t="str">
            <v>N</v>
          </cell>
          <cell r="S1913">
            <v>0</v>
          </cell>
          <cell r="T1913" t="str">
            <v/>
          </cell>
          <cell r="U1913" t="str">
            <v>N</v>
          </cell>
          <cell r="V1913">
            <v>0</v>
          </cell>
          <cell r="W1913" t="str">
            <v/>
          </cell>
          <cell r="X1913" t="str">
            <v>N</v>
          </cell>
          <cell r="Y1913">
            <v>0</v>
          </cell>
          <cell r="Z1913">
            <v>0</v>
          </cell>
          <cell r="AA1913" t="b">
            <v>0</v>
          </cell>
          <cell r="AB1913" t="str">
            <v/>
          </cell>
          <cell r="AC1913" t="str">
            <v/>
          </cell>
          <cell r="AD1913" t="str">
            <v>CB241</v>
          </cell>
          <cell r="AE1913">
            <v>0</v>
          </cell>
          <cell r="AG1913">
            <v>904</v>
          </cell>
          <cell r="AH1913" t="str">
            <v>CB241</v>
          </cell>
        </row>
        <row r="1914">
          <cell r="B1914" t="str">
            <v>YP458</v>
          </cell>
          <cell r="C1914" t="str">
            <v>Yemaya</v>
          </cell>
          <cell r="D1914" t="str">
            <v>Phillips-Smith</v>
          </cell>
          <cell r="E1914" t="str">
            <v>KCL</v>
          </cell>
          <cell r="F1914" t="str">
            <v>King's</v>
          </cell>
          <cell r="G1914" t="str">
            <v>Female</v>
          </cell>
          <cell r="H1914" t="str">
            <v>N</v>
          </cell>
          <cell r="I1914" t="str">
            <v>Student</v>
          </cell>
          <cell r="J1914">
            <v>0</v>
          </cell>
          <cell r="K1914" t="str">
            <v/>
          </cell>
          <cell r="L1914" t="str">
            <v>N</v>
          </cell>
          <cell r="M1914">
            <v>0</v>
          </cell>
          <cell r="N1914" t="str">
            <v/>
          </cell>
          <cell r="O1914" t="str">
            <v>N</v>
          </cell>
          <cell r="P1914">
            <v>0</v>
          </cell>
          <cell r="Q1914" t="str">
            <v/>
          </cell>
          <cell r="R1914" t="str">
            <v>N</v>
          </cell>
          <cell r="S1914">
            <v>0</v>
          </cell>
          <cell r="T1914" t="str">
            <v/>
          </cell>
          <cell r="U1914" t="str">
            <v>N</v>
          </cell>
          <cell r="V1914">
            <v>0</v>
          </cell>
          <cell r="W1914" t="str">
            <v/>
          </cell>
          <cell r="X1914" t="str">
            <v>N</v>
          </cell>
          <cell r="Y1914">
            <v>0</v>
          </cell>
          <cell r="Z1914">
            <v>0</v>
          </cell>
          <cell r="AA1914" t="b">
            <v>0</v>
          </cell>
          <cell r="AB1914" t="str">
            <v/>
          </cell>
          <cell r="AC1914" t="str">
            <v/>
          </cell>
          <cell r="AD1914" t="str">
            <v>YP458</v>
          </cell>
          <cell r="AE1914">
            <v>0</v>
          </cell>
          <cell r="AG1914">
            <v>905</v>
          </cell>
          <cell r="AH1914" t="str">
            <v>YP458</v>
          </cell>
        </row>
        <row r="1915">
          <cell r="B1915" t="str">
            <v>VS989</v>
          </cell>
          <cell r="C1915" t="str">
            <v>Victor</v>
          </cell>
          <cell r="D1915" t="str">
            <v>Steinwand</v>
          </cell>
          <cell r="E1915" t="str">
            <v>Imperial</v>
          </cell>
          <cell r="F1915" t="str">
            <v>Imperial</v>
          </cell>
          <cell r="G1915" t="str">
            <v>Male</v>
          </cell>
          <cell r="H1915" t="str">
            <v>N</v>
          </cell>
          <cell r="I1915" t="str">
            <v>Student</v>
          </cell>
          <cell r="J1915">
            <v>0</v>
          </cell>
          <cell r="K1915" t="str">
            <v/>
          </cell>
          <cell r="L1915" t="str">
            <v>N</v>
          </cell>
          <cell r="M1915">
            <v>0</v>
          </cell>
          <cell r="N1915" t="str">
            <v/>
          </cell>
          <cell r="O1915" t="str">
            <v>N</v>
          </cell>
          <cell r="P1915">
            <v>0</v>
          </cell>
          <cell r="Q1915" t="str">
            <v/>
          </cell>
          <cell r="R1915" t="str">
            <v>N</v>
          </cell>
          <cell r="S1915">
            <v>0</v>
          </cell>
          <cell r="T1915" t="str">
            <v/>
          </cell>
          <cell r="U1915" t="str">
            <v>N</v>
          </cell>
          <cell r="V1915">
            <v>0</v>
          </cell>
          <cell r="W1915" t="str">
            <v/>
          </cell>
          <cell r="X1915" t="str">
            <v>N</v>
          </cell>
          <cell r="Y1915">
            <v>0</v>
          </cell>
          <cell r="Z1915">
            <v>0</v>
          </cell>
          <cell r="AA1915">
            <v>0</v>
          </cell>
          <cell r="AB1915">
            <v>115</v>
          </cell>
          <cell r="AC1915">
            <v>1184</v>
          </cell>
          <cell r="AD1915" t="str">
            <v>VS989</v>
          </cell>
          <cell r="AE1915" t="b">
            <v>0</v>
          </cell>
          <cell r="AG1915" t="str">
            <v/>
          </cell>
          <cell r="AH1915" t="str">
            <v>VS989</v>
          </cell>
        </row>
        <row r="1916">
          <cell r="B1916" t="str">
            <v>HS369</v>
          </cell>
          <cell r="C1916" t="str">
            <v>Helena</v>
          </cell>
          <cell r="D1916" t="str">
            <v>Shapton</v>
          </cell>
          <cell r="E1916" t="str">
            <v>Imperial</v>
          </cell>
          <cell r="F1916" t="str">
            <v>Imperial</v>
          </cell>
          <cell r="G1916" t="str">
            <v>Female</v>
          </cell>
          <cell r="H1916" t="str">
            <v>N</v>
          </cell>
          <cell r="I1916" t="str">
            <v>Student</v>
          </cell>
          <cell r="J1916">
            <v>0</v>
          </cell>
          <cell r="K1916" t="str">
            <v/>
          </cell>
          <cell r="L1916" t="str">
            <v>N</v>
          </cell>
          <cell r="M1916">
            <v>0</v>
          </cell>
          <cell r="N1916" t="str">
            <v/>
          </cell>
          <cell r="O1916" t="str">
            <v>N</v>
          </cell>
          <cell r="P1916">
            <v>0</v>
          </cell>
          <cell r="Q1916" t="str">
            <v/>
          </cell>
          <cell r="R1916" t="str">
            <v>N</v>
          </cell>
          <cell r="S1916">
            <v>0</v>
          </cell>
          <cell r="T1916" t="str">
            <v/>
          </cell>
          <cell r="U1916" t="str">
            <v>N</v>
          </cell>
          <cell r="V1916">
            <v>0</v>
          </cell>
          <cell r="W1916" t="str">
            <v/>
          </cell>
          <cell r="X1916" t="str">
            <v>N</v>
          </cell>
          <cell r="Y1916">
            <v>0</v>
          </cell>
          <cell r="Z1916">
            <v>0</v>
          </cell>
          <cell r="AA1916" t="b">
            <v>0</v>
          </cell>
          <cell r="AB1916" t="str">
            <v/>
          </cell>
          <cell r="AC1916" t="str">
            <v/>
          </cell>
          <cell r="AD1916" t="str">
            <v>HS369</v>
          </cell>
          <cell r="AE1916">
            <v>0</v>
          </cell>
          <cell r="AG1916">
            <v>906</v>
          </cell>
          <cell r="AH1916" t="str">
            <v>HS369</v>
          </cell>
        </row>
        <row r="1917">
          <cell r="B1917" t="str">
            <v>AC242</v>
          </cell>
          <cell r="C1917" t="str">
            <v>Alastair</v>
          </cell>
          <cell r="D1917" t="str">
            <v>Copland</v>
          </cell>
          <cell r="E1917" t="str">
            <v>RHUL</v>
          </cell>
          <cell r="F1917" t="str">
            <v>RHUL</v>
          </cell>
          <cell r="G1917" t="str">
            <v>Male</v>
          </cell>
          <cell r="H1917" t="str">
            <v>N</v>
          </cell>
          <cell r="I1917" t="str">
            <v>Student</v>
          </cell>
          <cell r="J1917">
            <v>0</v>
          </cell>
          <cell r="K1917" t="str">
            <v/>
          </cell>
          <cell r="L1917" t="str">
            <v>N</v>
          </cell>
          <cell r="M1917">
            <v>0</v>
          </cell>
          <cell r="N1917" t="str">
            <v/>
          </cell>
          <cell r="O1917" t="str">
            <v>N</v>
          </cell>
          <cell r="P1917">
            <v>0</v>
          </cell>
          <cell r="Q1917" t="str">
            <v/>
          </cell>
          <cell r="R1917" t="str">
            <v>N</v>
          </cell>
          <cell r="S1917">
            <v>0</v>
          </cell>
          <cell r="T1917" t="str">
            <v/>
          </cell>
          <cell r="U1917" t="str">
            <v>N</v>
          </cell>
          <cell r="V1917">
            <v>0</v>
          </cell>
          <cell r="W1917" t="str">
            <v/>
          </cell>
          <cell r="X1917" t="str">
            <v>N</v>
          </cell>
          <cell r="Y1917">
            <v>0</v>
          </cell>
          <cell r="Z1917">
            <v>0</v>
          </cell>
          <cell r="AA1917">
            <v>0</v>
          </cell>
          <cell r="AB1917">
            <v>115</v>
          </cell>
          <cell r="AC1917">
            <v>1185</v>
          </cell>
          <cell r="AD1917" t="str">
            <v>AC242</v>
          </cell>
          <cell r="AE1917" t="b">
            <v>0</v>
          </cell>
          <cell r="AG1917" t="str">
            <v/>
          </cell>
          <cell r="AH1917" t="str">
            <v>AC242</v>
          </cell>
        </row>
        <row r="1918">
          <cell r="B1918" t="str">
            <v>YM210</v>
          </cell>
          <cell r="C1918" t="str">
            <v>Yasmin</v>
          </cell>
          <cell r="D1918" t="str">
            <v>Moizer</v>
          </cell>
          <cell r="E1918" t="str">
            <v>SOAS</v>
          </cell>
          <cell r="F1918" t="str">
            <v>SOAS</v>
          </cell>
          <cell r="G1918" t="str">
            <v>Please Select</v>
          </cell>
          <cell r="H1918" t="str">
            <v>N</v>
          </cell>
          <cell r="I1918" t="str">
            <v>Student</v>
          </cell>
          <cell r="J1918">
            <v>0</v>
          </cell>
          <cell r="K1918" t="str">
            <v/>
          </cell>
          <cell r="L1918" t="str">
            <v>N</v>
          </cell>
          <cell r="M1918">
            <v>0</v>
          </cell>
          <cell r="N1918" t="str">
            <v/>
          </cell>
          <cell r="O1918" t="str">
            <v>N</v>
          </cell>
          <cell r="P1918">
            <v>0</v>
          </cell>
          <cell r="Q1918" t="str">
            <v/>
          </cell>
          <cell r="R1918" t="str">
            <v>N</v>
          </cell>
          <cell r="S1918">
            <v>0</v>
          </cell>
          <cell r="T1918" t="str">
            <v/>
          </cell>
          <cell r="U1918" t="str">
            <v>N</v>
          </cell>
          <cell r="V1918">
            <v>0</v>
          </cell>
          <cell r="W1918" t="str">
            <v/>
          </cell>
          <cell r="X1918" t="str">
            <v>N</v>
          </cell>
          <cell r="Y1918">
            <v>0</v>
          </cell>
          <cell r="Z1918">
            <v>0</v>
          </cell>
          <cell r="AA1918" t="b">
            <v>0</v>
          </cell>
          <cell r="AB1918" t="str">
            <v/>
          </cell>
          <cell r="AC1918" t="str">
            <v/>
          </cell>
          <cell r="AD1918" t="str">
            <v>YM210</v>
          </cell>
          <cell r="AE1918" t="b">
            <v>0</v>
          </cell>
          <cell r="AG1918" t="str">
            <v/>
          </cell>
          <cell r="AH1918" t="str">
            <v>YM210</v>
          </cell>
        </row>
        <row r="1919">
          <cell r="B1919" t="str">
            <v>CB163</v>
          </cell>
          <cell r="C1919" t="str">
            <v>Caitlin</v>
          </cell>
          <cell r="D1919" t="str">
            <v>Bradley</v>
          </cell>
          <cell r="E1919" t="str">
            <v>KCL</v>
          </cell>
          <cell r="F1919" t="str">
            <v>King's</v>
          </cell>
          <cell r="G1919" t="str">
            <v>Female</v>
          </cell>
          <cell r="H1919" t="str">
            <v>N</v>
          </cell>
          <cell r="I1919" t="str">
            <v>Student</v>
          </cell>
          <cell r="J1919">
            <v>0</v>
          </cell>
          <cell r="K1919" t="str">
            <v/>
          </cell>
          <cell r="L1919" t="str">
            <v>N</v>
          </cell>
          <cell r="M1919">
            <v>0</v>
          </cell>
          <cell r="N1919" t="str">
            <v/>
          </cell>
          <cell r="O1919" t="str">
            <v>N</v>
          </cell>
          <cell r="P1919">
            <v>0</v>
          </cell>
          <cell r="Q1919" t="str">
            <v/>
          </cell>
          <cell r="R1919" t="str">
            <v>N</v>
          </cell>
          <cell r="S1919">
            <v>0</v>
          </cell>
          <cell r="T1919" t="str">
            <v/>
          </cell>
          <cell r="U1919" t="str">
            <v>N</v>
          </cell>
          <cell r="V1919">
            <v>0</v>
          </cell>
          <cell r="W1919" t="str">
            <v/>
          </cell>
          <cell r="X1919" t="str">
            <v>N</v>
          </cell>
          <cell r="Y1919">
            <v>0</v>
          </cell>
          <cell r="Z1919">
            <v>0</v>
          </cell>
          <cell r="AA1919" t="b">
            <v>0</v>
          </cell>
          <cell r="AB1919" t="str">
            <v/>
          </cell>
          <cell r="AC1919" t="str">
            <v/>
          </cell>
          <cell r="AD1919" t="str">
            <v>CB163</v>
          </cell>
          <cell r="AE1919">
            <v>0</v>
          </cell>
          <cell r="AG1919">
            <v>907</v>
          </cell>
          <cell r="AH1919" t="str">
            <v>CB163</v>
          </cell>
        </row>
        <row r="1920">
          <cell r="B1920" t="str">
            <v>AM413</v>
          </cell>
          <cell r="C1920" t="str">
            <v>Amardeep</v>
          </cell>
          <cell r="D1920" t="str">
            <v>Mann</v>
          </cell>
          <cell r="E1920" t="str">
            <v>Imperial</v>
          </cell>
          <cell r="F1920" t="str">
            <v>Imperial</v>
          </cell>
          <cell r="G1920" t="str">
            <v>Female</v>
          </cell>
          <cell r="H1920" t="str">
            <v>N</v>
          </cell>
          <cell r="I1920" t="str">
            <v>Student</v>
          </cell>
          <cell r="J1920">
            <v>0</v>
          </cell>
          <cell r="K1920" t="str">
            <v/>
          </cell>
          <cell r="L1920" t="str">
            <v>N</v>
          </cell>
          <cell r="M1920">
            <v>0</v>
          </cell>
          <cell r="N1920" t="str">
            <v/>
          </cell>
          <cell r="O1920" t="str">
            <v>N</v>
          </cell>
          <cell r="P1920">
            <v>0</v>
          </cell>
          <cell r="Q1920" t="str">
            <v/>
          </cell>
          <cell r="R1920" t="str">
            <v>N</v>
          </cell>
          <cell r="S1920">
            <v>0</v>
          </cell>
          <cell r="T1920" t="str">
            <v/>
          </cell>
          <cell r="U1920" t="str">
            <v>N</v>
          </cell>
          <cell r="V1920">
            <v>0</v>
          </cell>
          <cell r="W1920" t="str">
            <v/>
          </cell>
          <cell r="X1920" t="str">
            <v>N</v>
          </cell>
          <cell r="Y1920">
            <v>0</v>
          </cell>
          <cell r="Z1920">
            <v>0</v>
          </cell>
          <cell r="AA1920" t="b">
            <v>0</v>
          </cell>
          <cell r="AB1920" t="str">
            <v/>
          </cell>
          <cell r="AC1920" t="str">
            <v/>
          </cell>
          <cell r="AD1920" t="str">
            <v>AM413</v>
          </cell>
          <cell r="AE1920">
            <v>0</v>
          </cell>
          <cell r="AG1920">
            <v>908</v>
          </cell>
          <cell r="AH1920" t="str">
            <v>AM413</v>
          </cell>
        </row>
        <row r="1921">
          <cell r="B1921" t="str">
            <v>ON783</v>
          </cell>
          <cell r="C1921" t="str">
            <v>Oliver</v>
          </cell>
          <cell r="D1921" t="str">
            <v>Newton</v>
          </cell>
          <cell r="E1921" t="str">
            <v>Imperial</v>
          </cell>
          <cell r="F1921" t="str">
            <v>Imperial</v>
          </cell>
          <cell r="G1921" t="str">
            <v>Male</v>
          </cell>
          <cell r="H1921" t="str">
            <v>N</v>
          </cell>
          <cell r="I1921" t="str">
            <v>Student</v>
          </cell>
          <cell r="J1921">
            <v>0</v>
          </cell>
          <cell r="K1921" t="str">
            <v/>
          </cell>
          <cell r="L1921" t="str">
            <v>N</v>
          </cell>
          <cell r="M1921">
            <v>0</v>
          </cell>
          <cell r="N1921" t="str">
            <v/>
          </cell>
          <cell r="O1921" t="str">
            <v>N</v>
          </cell>
          <cell r="P1921">
            <v>0</v>
          </cell>
          <cell r="Q1921" t="str">
            <v/>
          </cell>
          <cell r="R1921" t="str">
            <v>N</v>
          </cell>
          <cell r="S1921">
            <v>0</v>
          </cell>
          <cell r="T1921" t="str">
            <v/>
          </cell>
          <cell r="U1921" t="str">
            <v>N</v>
          </cell>
          <cell r="V1921">
            <v>0</v>
          </cell>
          <cell r="W1921" t="str">
            <v/>
          </cell>
          <cell r="X1921" t="str">
            <v>N</v>
          </cell>
          <cell r="Y1921">
            <v>0</v>
          </cell>
          <cell r="Z1921">
            <v>0</v>
          </cell>
          <cell r="AA1921">
            <v>0</v>
          </cell>
          <cell r="AB1921">
            <v>115</v>
          </cell>
          <cell r="AC1921">
            <v>1186</v>
          </cell>
          <cell r="AD1921" t="str">
            <v>ON783</v>
          </cell>
          <cell r="AE1921" t="b">
            <v>0</v>
          </cell>
          <cell r="AG1921" t="str">
            <v/>
          </cell>
          <cell r="AH1921" t="str">
            <v>ON783</v>
          </cell>
        </row>
        <row r="1922">
          <cell r="B1922" t="str">
            <v>TK229</v>
          </cell>
          <cell r="C1922" t="str">
            <v>Tim</v>
          </cell>
          <cell r="D1922" t="str">
            <v>Kerr</v>
          </cell>
          <cell r="E1922" t="str">
            <v>KCL</v>
          </cell>
          <cell r="F1922" t="str">
            <v>King's</v>
          </cell>
          <cell r="G1922" t="str">
            <v>Male</v>
          </cell>
          <cell r="H1922" t="str">
            <v>N</v>
          </cell>
          <cell r="I1922" t="str">
            <v>Student</v>
          </cell>
          <cell r="J1922">
            <v>0</v>
          </cell>
          <cell r="K1922" t="str">
            <v/>
          </cell>
          <cell r="L1922" t="str">
            <v>N</v>
          </cell>
          <cell r="M1922">
            <v>0</v>
          </cell>
          <cell r="N1922" t="str">
            <v/>
          </cell>
          <cell r="O1922" t="str">
            <v>N</v>
          </cell>
          <cell r="P1922">
            <v>0</v>
          </cell>
          <cell r="Q1922" t="str">
            <v/>
          </cell>
          <cell r="R1922" t="str">
            <v>N</v>
          </cell>
          <cell r="S1922">
            <v>0</v>
          </cell>
          <cell r="T1922" t="str">
            <v/>
          </cell>
          <cell r="U1922" t="str">
            <v>N</v>
          </cell>
          <cell r="V1922">
            <v>0</v>
          </cell>
          <cell r="W1922" t="str">
            <v/>
          </cell>
          <cell r="X1922" t="str">
            <v>N</v>
          </cell>
          <cell r="Y1922">
            <v>0</v>
          </cell>
          <cell r="Z1922">
            <v>0</v>
          </cell>
          <cell r="AA1922">
            <v>0</v>
          </cell>
          <cell r="AB1922">
            <v>115</v>
          </cell>
          <cell r="AC1922">
            <v>1187</v>
          </cell>
          <cell r="AD1922" t="str">
            <v>TK229</v>
          </cell>
          <cell r="AE1922" t="b">
            <v>0</v>
          </cell>
          <cell r="AG1922" t="str">
            <v/>
          </cell>
          <cell r="AH1922" t="str">
            <v>TK229</v>
          </cell>
        </row>
        <row r="1923">
          <cell r="B1923" t="str">
            <v>MT299</v>
          </cell>
          <cell r="C1923" t="str">
            <v>Mélia</v>
          </cell>
          <cell r="D1923" t="str">
            <v>Tabani</v>
          </cell>
          <cell r="E1923" t="str">
            <v>KCL</v>
          </cell>
          <cell r="F1923" t="str">
            <v>King's</v>
          </cell>
          <cell r="G1923" t="str">
            <v>Female</v>
          </cell>
          <cell r="H1923" t="str">
            <v>N</v>
          </cell>
          <cell r="I1923" t="str">
            <v>Student</v>
          </cell>
          <cell r="J1923">
            <v>0</v>
          </cell>
          <cell r="K1923" t="str">
            <v/>
          </cell>
          <cell r="L1923" t="str">
            <v>N</v>
          </cell>
          <cell r="M1923">
            <v>0</v>
          </cell>
          <cell r="N1923" t="str">
            <v/>
          </cell>
          <cell r="O1923" t="str">
            <v>N</v>
          </cell>
          <cell r="P1923">
            <v>0</v>
          </cell>
          <cell r="Q1923" t="str">
            <v/>
          </cell>
          <cell r="R1923" t="str">
            <v>N</v>
          </cell>
          <cell r="S1923">
            <v>0</v>
          </cell>
          <cell r="T1923" t="str">
            <v/>
          </cell>
          <cell r="U1923" t="str">
            <v>N</v>
          </cell>
          <cell r="V1923">
            <v>0</v>
          </cell>
          <cell r="W1923" t="str">
            <v/>
          </cell>
          <cell r="X1923" t="str">
            <v>N</v>
          </cell>
          <cell r="Y1923">
            <v>0</v>
          </cell>
          <cell r="Z1923">
            <v>0</v>
          </cell>
          <cell r="AA1923" t="b">
            <v>0</v>
          </cell>
          <cell r="AB1923" t="str">
            <v/>
          </cell>
          <cell r="AC1923" t="str">
            <v/>
          </cell>
          <cell r="AD1923" t="str">
            <v>MT299</v>
          </cell>
          <cell r="AE1923">
            <v>0</v>
          </cell>
          <cell r="AG1923">
            <v>909</v>
          </cell>
          <cell r="AH1923" t="str">
            <v>MT299</v>
          </cell>
        </row>
        <row r="1924">
          <cell r="B1924" t="str">
            <v>HA898</v>
          </cell>
          <cell r="C1924" t="str">
            <v>Harrison</v>
          </cell>
          <cell r="D1924" t="str">
            <v>Achunche</v>
          </cell>
          <cell r="E1924" t="str">
            <v>KCL</v>
          </cell>
          <cell r="F1924" t="str">
            <v>King's</v>
          </cell>
          <cell r="G1924" t="str">
            <v>Male</v>
          </cell>
          <cell r="H1924" t="str">
            <v>N</v>
          </cell>
          <cell r="I1924" t="str">
            <v>Student</v>
          </cell>
          <cell r="J1924">
            <v>0</v>
          </cell>
          <cell r="K1924" t="str">
            <v/>
          </cell>
          <cell r="L1924" t="str">
            <v>N</v>
          </cell>
          <cell r="M1924">
            <v>0</v>
          </cell>
          <cell r="N1924" t="str">
            <v/>
          </cell>
          <cell r="O1924" t="str">
            <v>N</v>
          </cell>
          <cell r="P1924">
            <v>0</v>
          </cell>
          <cell r="Q1924" t="str">
            <v/>
          </cell>
          <cell r="R1924" t="str">
            <v>N</v>
          </cell>
          <cell r="S1924">
            <v>0</v>
          </cell>
          <cell r="T1924" t="str">
            <v/>
          </cell>
          <cell r="U1924" t="str">
            <v>N</v>
          </cell>
          <cell r="V1924">
            <v>0</v>
          </cell>
          <cell r="W1924" t="str">
            <v/>
          </cell>
          <cell r="X1924" t="str">
            <v>N</v>
          </cell>
          <cell r="Y1924">
            <v>0</v>
          </cell>
          <cell r="Z1924">
            <v>0</v>
          </cell>
          <cell r="AA1924">
            <v>0</v>
          </cell>
          <cell r="AB1924">
            <v>115</v>
          </cell>
          <cell r="AC1924">
            <v>1188</v>
          </cell>
          <cell r="AD1924" t="str">
            <v>HA898</v>
          </cell>
          <cell r="AE1924" t="b">
            <v>0</v>
          </cell>
          <cell r="AG1924" t="str">
            <v/>
          </cell>
          <cell r="AH1924" t="str">
            <v>HA898</v>
          </cell>
        </row>
        <row r="1925">
          <cell r="B1925" t="str">
            <v>LW234</v>
          </cell>
          <cell r="C1925" t="str">
            <v>Luke</v>
          </cell>
          <cell r="D1925" t="str">
            <v>White</v>
          </cell>
          <cell r="E1925" t="str">
            <v>St Georges</v>
          </cell>
          <cell r="F1925" t="str">
            <v>St George's</v>
          </cell>
          <cell r="G1925" t="str">
            <v>Male</v>
          </cell>
          <cell r="H1925" t="str">
            <v>Y</v>
          </cell>
          <cell r="I1925" t="str">
            <v>Student</v>
          </cell>
          <cell r="J1925">
            <v>0</v>
          </cell>
          <cell r="K1925" t="str">
            <v/>
          </cell>
          <cell r="L1925" t="str">
            <v>N</v>
          </cell>
          <cell r="M1925">
            <v>61</v>
          </cell>
          <cell r="N1925">
            <v>43.04</v>
          </cell>
          <cell r="O1925">
            <v>143</v>
          </cell>
          <cell r="P1925">
            <v>0</v>
          </cell>
          <cell r="Q1925" t="str">
            <v/>
          </cell>
          <cell r="R1925" t="str">
            <v>N</v>
          </cell>
          <cell r="S1925">
            <v>0</v>
          </cell>
          <cell r="T1925" t="str">
            <v/>
          </cell>
          <cell r="U1925" t="str">
            <v>N</v>
          </cell>
          <cell r="V1925">
            <v>0</v>
          </cell>
          <cell r="W1925" t="str">
            <v/>
          </cell>
          <cell r="X1925" t="str">
            <v>N</v>
          </cell>
          <cell r="Y1925">
            <v>1</v>
          </cell>
          <cell r="Z1925">
            <v>143</v>
          </cell>
          <cell r="AA1925">
            <v>143</v>
          </cell>
          <cell r="AB1925">
            <v>91</v>
          </cell>
          <cell r="AC1925">
            <v>91</v>
          </cell>
          <cell r="AD1925" t="str">
            <v>LW234</v>
          </cell>
          <cell r="AE1925" t="b">
            <v>0</v>
          </cell>
          <cell r="AG1925" t="str">
            <v/>
          </cell>
          <cell r="AH1925" t="str">
            <v>LW234</v>
          </cell>
        </row>
        <row r="1926">
          <cell r="B1926" t="str">
            <v>BT603</v>
          </cell>
          <cell r="C1926" t="str">
            <v>Ben</v>
          </cell>
          <cell r="D1926" t="str">
            <v>Topley</v>
          </cell>
          <cell r="E1926">
            <v>0</v>
          </cell>
          <cell r="F1926" t="str">
            <v>Guest</v>
          </cell>
          <cell r="G1926" t="str">
            <v>Male</v>
          </cell>
          <cell r="H1926" t="str">
            <v>N</v>
          </cell>
          <cell r="I1926" t="str">
            <v>Guest</v>
          </cell>
          <cell r="J1926">
            <v>0</v>
          </cell>
          <cell r="K1926" t="str">
            <v/>
          </cell>
          <cell r="L1926" t="str">
            <v>N</v>
          </cell>
          <cell r="M1926">
            <v>0</v>
          </cell>
          <cell r="N1926" t="str">
            <v/>
          </cell>
          <cell r="O1926" t="str">
            <v>N</v>
          </cell>
          <cell r="P1926">
            <v>0</v>
          </cell>
          <cell r="Q1926" t="str">
            <v/>
          </cell>
          <cell r="R1926" t="str">
            <v>N</v>
          </cell>
          <cell r="S1926">
            <v>0</v>
          </cell>
          <cell r="T1926" t="str">
            <v/>
          </cell>
          <cell r="U1926" t="str">
            <v>N</v>
          </cell>
          <cell r="V1926">
            <v>0</v>
          </cell>
          <cell r="W1926" t="str">
            <v/>
          </cell>
          <cell r="X1926" t="str">
            <v>N</v>
          </cell>
          <cell r="Y1926">
            <v>0</v>
          </cell>
          <cell r="Z1926">
            <v>0</v>
          </cell>
          <cell r="AA1926">
            <v>0</v>
          </cell>
          <cell r="AB1926">
            <v>115</v>
          </cell>
          <cell r="AC1926">
            <v>1189</v>
          </cell>
          <cell r="AD1926" t="str">
            <v>BT603</v>
          </cell>
          <cell r="AE1926" t="b">
            <v>0</v>
          </cell>
          <cell r="AG1926" t="str">
            <v/>
          </cell>
          <cell r="AH1926" t="str">
            <v>BT603</v>
          </cell>
        </row>
        <row r="1927">
          <cell r="B1927" t="str">
            <v>EJ892</v>
          </cell>
          <cell r="C1927" t="str">
            <v>Elspeth</v>
          </cell>
          <cell r="D1927" t="str">
            <v>Jamieson</v>
          </cell>
          <cell r="E1927" t="str">
            <v>St Georges</v>
          </cell>
          <cell r="F1927" t="str">
            <v>St George's</v>
          </cell>
          <cell r="G1927" t="str">
            <v>Female</v>
          </cell>
          <cell r="H1927" t="str">
            <v>Y</v>
          </cell>
          <cell r="I1927" t="str">
            <v>Student</v>
          </cell>
          <cell r="J1927">
            <v>0</v>
          </cell>
          <cell r="K1927" t="str">
            <v/>
          </cell>
          <cell r="L1927" t="str">
            <v>N</v>
          </cell>
          <cell r="M1927">
            <v>0</v>
          </cell>
          <cell r="N1927" t="str">
            <v/>
          </cell>
          <cell r="O1927" t="str">
            <v>N</v>
          </cell>
          <cell r="P1927">
            <v>0</v>
          </cell>
          <cell r="Q1927" t="str">
            <v/>
          </cell>
          <cell r="R1927" t="str">
            <v>N</v>
          </cell>
          <cell r="S1927">
            <v>0</v>
          </cell>
          <cell r="T1927" t="str">
            <v/>
          </cell>
          <cell r="U1927" t="str">
            <v>N</v>
          </cell>
          <cell r="V1927">
            <v>0</v>
          </cell>
          <cell r="W1927" t="str">
            <v/>
          </cell>
          <cell r="X1927" t="str">
            <v>N</v>
          </cell>
          <cell r="Y1927">
            <v>0</v>
          </cell>
          <cell r="Z1927">
            <v>0</v>
          </cell>
          <cell r="AA1927" t="b">
            <v>0</v>
          </cell>
          <cell r="AB1927" t="str">
            <v/>
          </cell>
          <cell r="AC1927" t="str">
            <v/>
          </cell>
          <cell r="AD1927" t="str">
            <v>EJ892</v>
          </cell>
          <cell r="AE1927">
            <v>0</v>
          </cell>
          <cell r="AG1927">
            <v>910</v>
          </cell>
          <cell r="AH1927" t="str">
            <v>EJ892</v>
          </cell>
        </row>
        <row r="1928">
          <cell r="B1928" t="str">
            <v>TL496</v>
          </cell>
          <cell r="C1928" t="str">
            <v>Trevor</v>
          </cell>
          <cell r="D1928" t="str">
            <v>Lui</v>
          </cell>
          <cell r="E1928" t="str">
            <v>St Georges</v>
          </cell>
          <cell r="F1928" t="str">
            <v>St George's</v>
          </cell>
          <cell r="G1928" t="str">
            <v>Male</v>
          </cell>
          <cell r="H1928" t="str">
            <v>Y</v>
          </cell>
          <cell r="I1928" t="str">
            <v>Student</v>
          </cell>
          <cell r="J1928">
            <v>0</v>
          </cell>
          <cell r="K1928" t="str">
            <v/>
          </cell>
          <cell r="L1928" t="str">
            <v>N</v>
          </cell>
          <cell r="M1928">
            <v>0</v>
          </cell>
          <cell r="N1928" t="str">
            <v/>
          </cell>
          <cell r="O1928" t="str">
            <v>N</v>
          </cell>
          <cell r="P1928">
            <v>0</v>
          </cell>
          <cell r="Q1928" t="str">
            <v/>
          </cell>
          <cell r="R1928" t="str">
            <v>N</v>
          </cell>
          <cell r="S1928">
            <v>0</v>
          </cell>
          <cell r="T1928" t="str">
            <v/>
          </cell>
          <cell r="U1928" t="str">
            <v>N</v>
          </cell>
          <cell r="V1928">
            <v>0</v>
          </cell>
          <cell r="W1928" t="str">
            <v/>
          </cell>
          <cell r="X1928" t="str">
            <v>N</v>
          </cell>
          <cell r="Y1928">
            <v>0</v>
          </cell>
          <cell r="Z1928">
            <v>0</v>
          </cell>
          <cell r="AA1928">
            <v>0</v>
          </cell>
          <cell r="AB1928">
            <v>115</v>
          </cell>
          <cell r="AC1928">
            <v>1190</v>
          </cell>
          <cell r="AD1928" t="str">
            <v>TL496</v>
          </cell>
          <cell r="AE1928" t="b">
            <v>0</v>
          </cell>
          <cell r="AG1928" t="str">
            <v/>
          </cell>
          <cell r="AH1928" t="str">
            <v>TL496</v>
          </cell>
        </row>
        <row r="1929">
          <cell r="B1929" t="str">
            <v>EH619</v>
          </cell>
          <cell r="C1929" t="str">
            <v>Ezme</v>
          </cell>
          <cell r="D1929" t="str">
            <v>Hollick</v>
          </cell>
          <cell r="E1929" t="str">
            <v>KCL</v>
          </cell>
          <cell r="F1929" t="str">
            <v>King's</v>
          </cell>
          <cell r="G1929" t="str">
            <v>Female</v>
          </cell>
          <cell r="H1929" t="str">
            <v>N</v>
          </cell>
          <cell r="I1929" t="str">
            <v>Student</v>
          </cell>
          <cell r="J1929">
            <v>0</v>
          </cell>
          <cell r="K1929" t="str">
            <v/>
          </cell>
          <cell r="L1929" t="str">
            <v>N</v>
          </cell>
          <cell r="M1929">
            <v>0</v>
          </cell>
          <cell r="N1929" t="str">
            <v/>
          </cell>
          <cell r="O1929" t="str">
            <v>N</v>
          </cell>
          <cell r="P1929">
            <v>0</v>
          </cell>
          <cell r="Q1929" t="str">
            <v/>
          </cell>
          <cell r="R1929" t="str">
            <v>N</v>
          </cell>
          <cell r="S1929">
            <v>0</v>
          </cell>
          <cell r="T1929" t="str">
            <v/>
          </cell>
          <cell r="U1929" t="str">
            <v>N</v>
          </cell>
          <cell r="V1929">
            <v>0</v>
          </cell>
          <cell r="W1929" t="str">
            <v/>
          </cell>
          <cell r="X1929" t="str">
            <v>N</v>
          </cell>
          <cell r="Y1929">
            <v>0</v>
          </cell>
          <cell r="Z1929">
            <v>0</v>
          </cell>
          <cell r="AA1929" t="b">
            <v>0</v>
          </cell>
          <cell r="AB1929" t="str">
            <v/>
          </cell>
          <cell r="AC1929" t="str">
            <v/>
          </cell>
          <cell r="AD1929" t="str">
            <v>EH619</v>
          </cell>
          <cell r="AE1929">
            <v>0</v>
          </cell>
          <cell r="AG1929">
            <v>911</v>
          </cell>
          <cell r="AH1929" t="str">
            <v>EH619</v>
          </cell>
        </row>
        <row r="1930">
          <cell r="B1930" t="str">
            <v>AA882</v>
          </cell>
          <cell r="C1930" t="str">
            <v>Ariya</v>
          </cell>
          <cell r="D1930" t="str">
            <v>Arden</v>
          </cell>
          <cell r="E1930" t="str">
            <v>St Georges</v>
          </cell>
          <cell r="F1930" t="str">
            <v>St George's</v>
          </cell>
          <cell r="G1930" t="str">
            <v>Male</v>
          </cell>
          <cell r="H1930" t="str">
            <v>Y</v>
          </cell>
          <cell r="I1930" t="str">
            <v>Student</v>
          </cell>
          <cell r="J1930">
            <v>0</v>
          </cell>
          <cell r="K1930" t="str">
            <v/>
          </cell>
          <cell r="L1930" t="str">
            <v>N</v>
          </cell>
          <cell r="M1930">
            <v>0</v>
          </cell>
          <cell r="N1930" t="str">
            <v/>
          </cell>
          <cell r="O1930" t="str">
            <v>N</v>
          </cell>
          <cell r="P1930">
            <v>0</v>
          </cell>
          <cell r="Q1930" t="str">
            <v/>
          </cell>
          <cell r="R1930" t="str">
            <v>N</v>
          </cell>
          <cell r="S1930">
            <v>0</v>
          </cell>
          <cell r="T1930" t="str">
            <v/>
          </cell>
          <cell r="U1930" t="str">
            <v>N</v>
          </cell>
          <cell r="V1930">
            <v>0</v>
          </cell>
          <cell r="W1930" t="str">
            <v/>
          </cell>
          <cell r="X1930" t="str">
            <v>N</v>
          </cell>
          <cell r="Y1930">
            <v>0</v>
          </cell>
          <cell r="Z1930">
            <v>0</v>
          </cell>
          <cell r="AA1930">
            <v>0</v>
          </cell>
          <cell r="AB1930">
            <v>115</v>
          </cell>
          <cell r="AC1930">
            <v>1191</v>
          </cell>
          <cell r="AD1930" t="str">
            <v>AA882</v>
          </cell>
          <cell r="AE1930" t="b">
            <v>0</v>
          </cell>
          <cell r="AG1930" t="str">
            <v/>
          </cell>
          <cell r="AH1930" t="str">
            <v>AA882</v>
          </cell>
        </row>
        <row r="1931">
          <cell r="B1931" t="str">
            <v>JG956</v>
          </cell>
          <cell r="C1931" t="str">
            <v>Janhavi</v>
          </cell>
          <cell r="D1931" t="str">
            <v>Gale</v>
          </cell>
          <cell r="E1931" t="str">
            <v>St Georges</v>
          </cell>
          <cell r="F1931" t="str">
            <v>St George's</v>
          </cell>
          <cell r="G1931" t="str">
            <v>Female</v>
          </cell>
          <cell r="H1931" t="str">
            <v>Y</v>
          </cell>
          <cell r="I1931" t="str">
            <v>Student</v>
          </cell>
          <cell r="J1931">
            <v>0</v>
          </cell>
          <cell r="K1931" t="str">
            <v/>
          </cell>
          <cell r="L1931" t="str">
            <v>N</v>
          </cell>
          <cell r="M1931">
            <v>0</v>
          </cell>
          <cell r="N1931" t="str">
            <v/>
          </cell>
          <cell r="O1931" t="str">
            <v>N</v>
          </cell>
          <cell r="P1931">
            <v>0</v>
          </cell>
          <cell r="Q1931" t="str">
            <v/>
          </cell>
          <cell r="R1931" t="str">
            <v>N</v>
          </cell>
          <cell r="S1931">
            <v>0</v>
          </cell>
          <cell r="T1931" t="str">
            <v/>
          </cell>
          <cell r="U1931" t="str">
            <v>N</v>
          </cell>
          <cell r="V1931">
            <v>0</v>
          </cell>
          <cell r="W1931" t="str">
            <v/>
          </cell>
          <cell r="X1931" t="str">
            <v>N</v>
          </cell>
          <cell r="Y1931">
            <v>0</v>
          </cell>
          <cell r="Z1931">
            <v>0</v>
          </cell>
          <cell r="AA1931" t="b">
            <v>0</v>
          </cell>
          <cell r="AB1931" t="str">
            <v/>
          </cell>
          <cell r="AC1931" t="str">
            <v/>
          </cell>
          <cell r="AD1931" t="str">
            <v>JG956</v>
          </cell>
          <cell r="AE1931">
            <v>0</v>
          </cell>
          <cell r="AG1931">
            <v>912</v>
          </cell>
          <cell r="AH1931" t="str">
            <v>JG956</v>
          </cell>
        </row>
        <row r="1932">
          <cell r="B1932" t="str">
            <v>SD220</v>
          </cell>
          <cell r="C1932" t="str">
            <v>Seri</v>
          </cell>
          <cell r="D1932" t="str">
            <v>Durosinmi</v>
          </cell>
          <cell r="E1932" t="str">
            <v>St Georges</v>
          </cell>
          <cell r="F1932" t="str">
            <v>St George's</v>
          </cell>
          <cell r="G1932" t="str">
            <v>Female</v>
          </cell>
          <cell r="H1932" t="str">
            <v>Y</v>
          </cell>
          <cell r="I1932" t="str">
            <v>Student</v>
          </cell>
          <cell r="J1932">
            <v>0</v>
          </cell>
          <cell r="K1932" t="str">
            <v/>
          </cell>
          <cell r="L1932" t="str">
            <v>N</v>
          </cell>
          <cell r="M1932">
            <v>0</v>
          </cell>
          <cell r="N1932" t="str">
            <v/>
          </cell>
          <cell r="O1932" t="str">
            <v>N</v>
          </cell>
          <cell r="P1932">
            <v>0</v>
          </cell>
          <cell r="Q1932" t="str">
            <v/>
          </cell>
          <cell r="R1932" t="str">
            <v>N</v>
          </cell>
          <cell r="S1932">
            <v>0</v>
          </cell>
          <cell r="T1932" t="str">
            <v/>
          </cell>
          <cell r="U1932" t="str">
            <v>N</v>
          </cell>
          <cell r="V1932">
            <v>0</v>
          </cell>
          <cell r="W1932" t="str">
            <v/>
          </cell>
          <cell r="X1932" t="str">
            <v>N</v>
          </cell>
          <cell r="Y1932">
            <v>0</v>
          </cell>
          <cell r="Z1932">
            <v>0</v>
          </cell>
          <cell r="AA1932" t="b">
            <v>0</v>
          </cell>
          <cell r="AB1932" t="str">
            <v/>
          </cell>
          <cell r="AC1932" t="str">
            <v/>
          </cell>
          <cell r="AD1932" t="str">
            <v>SD220</v>
          </cell>
          <cell r="AE1932">
            <v>0</v>
          </cell>
          <cell r="AG1932">
            <v>913</v>
          </cell>
          <cell r="AH1932" t="str">
            <v>SD220</v>
          </cell>
        </row>
        <row r="1933">
          <cell r="B1933" t="str">
            <v>LG293</v>
          </cell>
          <cell r="C1933" t="str">
            <v>Lucy</v>
          </cell>
          <cell r="D1933" t="str">
            <v>Gibb</v>
          </cell>
          <cell r="E1933" t="str">
            <v>Barts</v>
          </cell>
          <cell r="F1933" t="str">
            <v>Barts</v>
          </cell>
          <cell r="G1933" t="str">
            <v>Female</v>
          </cell>
          <cell r="H1933" t="str">
            <v>Y</v>
          </cell>
          <cell r="I1933" t="str">
            <v>Student</v>
          </cell>
          <cell r="J1933">
            <v>0</v>
          </cell>
          <cell r="K1933" t="str">
            <v/>
          </cell>
          <cell r="L1933" t="str">
            <v>N</v>
          </cell>
          <cell r="M1933">
            <v>0</v>
          </cell>
          <cell r="N1933" t="str">
            <v/>
          </cell>
          <cell r="O1933" t="str">
            <v>N</v>
          </cell>
          <cell r="P1933">
            <v>0</v>
          </cell>
          <cell r="Q1933" t="str">
            <v/>
          </cell>
          <cell r="R1933" t="str">
            <v>N</v>
          </cell>
          <cell r="S1933">
            <v>0</v>
          </cell>
          <cell r="T1933" t="str">
            <v/>
          </cell>
          <cell r="U1933" t="str">
            <v>N</v>
          </cell>
          <cell r="V1933">
            <v>0</v>
          </cell>
          <cell r="W1933" t="str">
            <v/>
          </cell>
          <cell r="X1933" t="str">
            <v>N</v>
          </cell>
          <cell r="Y1933">
            <v>0</v>
          </cell>
          <cell r="Z1933">
            <v>0</v>
          </cell>
          <cell r="AA1933" t="b">
            <v>0</v>
          </cell>
          <cell r="AB1933" t="str">
            <v/>
          </cell>
          <cell r="AC1933" t="str">
            <v/>
          </cell>
          <cell r="AD1933" t="str">
            <v>LG293</v>
          </cell>
          <cell r="AE1933">
            <v>0</v>
          </cell>
          <cell r="AG1933">
            <v>914</v>
          </cell>
          <cell r="AH1933" t="str">
            <v>LG293</v>
          </cell>
        </row>
        <row r="1934">
          <cell r="B1934" t="str">
            <v>MA660</v>
          </cell>
          <cell r="C1934" t="str">
            <v>Mohsin</v>
          </cell>
          <cell r="D1934" t="str">
            <v>Ahmed</v>
          </cell>
          <cell r="E1934" t="str">
            <v>Barts</v>
          </cell>
          <cell r="F1934" t="str">
            <v>Barts</v>
          </cell>
          <cell r="G1934" t="str">
            <v>Male</v>
          </cell>
          <cell r="H1934" t="str">
            <v>Y</v>
          </cell>
          <cell r="I1934" t="str">
            <v>Student</v>
          </cell>
          <cell r="J1934">
            <v>0</v>
          </cell>
          <cell r="K1934" t="str">
            <v/>
          </cell>
          <cell r="L1934" t="str">
            <v>N</v>
          </cell>
          <cell r="M1934">
            <v>0</v>
          </cell>
          <cell r="N1934" t="str">
            <v/>
          </cell>
          <cell r="O1934" t="str">
            <v>N</v>
          </cell>
          <cell r="P1934">
            <v>0</v>
          </cell>
          <cell r="Q1934" t="str">
            <v/>
          </cell>
          <cell r="R1934" t="str">
            <v>N</v>
          </cell>
          <cell r="S1934">
            <v>0</v>
          </cell>
          <cell r="T1934" t="str">
            <v/>
          </cell>
          <cell r="U1934" t="str">
            <v>N</v>
          </cell>
          <cell r="V1934">
            <v>0</v>
          </cell>
          <cell r="W1934" t="str">
            <v/>
          </cell>
          <cell r="X1934" t="str">
            <v>N</v>
          </cell>
          <cell r="Y1934">
            <v>0</v>
          </cell>
          <cell r="Z1934">
            <v>0</v>
          </cell>
          <cell r="AA1934">
            <v>0</v>
          </cell>
          <cell r="AB1934">
            <v>115</v>
          </cell>
          <cell r="AC1934">
            <v>1192</v>
          </cell>
          <cell r="AD1934" t="str">
            <v>MA660</v>
          </cell>
          <cell r="AE1934" t="b">
            <v>0</v>
          </cell>
          <cell r="AG1934" t="str">
            <v/>
          </cell>
          <cell r="AH1934" t="str">
            <v>MA660</v>
          </cell>
        </row>
        <row r="1935">
          <cell r="B1935" t="str">
            <v>RD694</v>
          </cell>
          <cell r="C1935" t="str">
            <v>Rachel</v>
          </cell>
          <cell r="D1935" t="str">
            <v>Donnison</v>
          </cell>
          <cell r="E1935">
            <v>0</v>
          </cell>
          <cell r="F1935" t="str">
            <v>Guest</v>
          </cell>
          <cell r="G1935" t="str">
            <v>Female</v>
          </cell>
          <cell r="H1935" t="str">
            <v>N</v>
          </cell>
          <cell r="I1935" t="str">
            <v>Guest</v>
          </cell>
          <cell r="J1935">
            <v>0</v>
          </cell>
          <cell r="K1935" t="str">
            <v/>
          </cell>
          <cell r="L1935" t="str">
            <v>N</v>
          </cell>
          <cell r="M1935">
            <v>0</v>
          </cell>
          <cell r="N1935" t="str">
            <v/>
          </cell>
          <cell r="O1935" t="str">
            <v>N</v>
          </cell>
          <cell r="P1935">
            <v>0</v>
          </cell>
          <cell r="Q1935" t="str">
            <v/>
          </cell>
          <cell r="R1935" t="str">
            <v>N</v>
          </cell>
          <cell r="S1935">
            <v>0</v>
          </cell>
          <cell r="T1935" t="str">
            <v/>
          </cell>
          <cell r="U1935" t="str">
            <v>N</v>
          </cell>
          <cell r="V1935">
            <v>0</v>
          </cell>
          <cell r="W1935" t="str">
            <v/>
          </cell>
          <cell r="X1935" t="str">
            <v>N</v>
          </cell>
          <cell r="Y1935">
            <v>0</v>
          </cell>
          <cell r="Z1935">
            <v>0</v>
          </cell>
          <cell r="AA1935" t="b">
            <v>0</v>
          </cell>
          <cell r="AB1935" t="str">
            <v/>
          </cell>
          <cell r="AC1935" t="str">
            <v/>
          </cell>
          <cell r="AD1935" t="str">
            <v>RD694</v>
          </cell>
          <cell r="AE1935">
            <v>0</v>
          </cell>
          <cell r="AG1935">
            <v>915</v>
          </cell>
          <cell r="AH1935" t="str">
            <v>RD694</v>
          </cell>
        </row>
        <row r="1936">
          <cell r="B1936" t="str">
            <v>RP663</v>
          </cell>
          <cell r="C1936" t="str">
            <v>Radoslav</v>
          </cell>
          <cell r="D1936" t="str">
            <v>Petkov</v>
          </cell>
          <cell r="E1936" t="str">
            <v>KCL</v>
          </cell>
          <cell r="F1936" t="str">
            <v>King's</v>
          </cell>
          <cell r="G1936" t="str">
            <v>Male</v>
          </cell>
          <cell r="H1936" t="str">
            <v>N</v>
          </cell>
          <cell r="I1936" t="str">
            <v>Student</v>
          </cell>
          <cell r="J1936">
            <v>0</v>
          </cell>
          <cell r="K1936" t="str">
            <v/>
          </cell>
          <cell r="L1936" t="str">
            <v>N</v>
          </cell>
          <cell r="M1936">
            <v>0</v>
          </cell>
          <cell r="N1936" t="str">
            <v/>
          </cell>
          <cell r="O1936" t="str">
            <v>N</v>
          </cell>
          <cell r="P1936">
            <v>0</v>
          </cell>
          <cell r="Q1936" t="str">
            <v/>
          </cell>
          <cell r="R1936" t="str">
            <v>N</v>
          </cell>
          <cell r="S1936">
            <v>0</v>
          </cell>
          <cell r="T1936" t="str">
            <v/>
          </cell>
          <cell r="U1936" t="str">
            <v>N</v>
          </cell>
          <cell r="V1936">
            <v>0</v>
          </cell>
          <cell r="W1936" t="str">
            <v/>
          </cell>
          <cell r="X1936" t="str">
            <v>N</v>
          </cell>
          <cell r="Y1936">
            <v>0</v>
          </cell>
          <cell r="Z1936">
            <v>0</v>
          </cell>
          <cell r="AA1936">
            <v>0</v>
          </cell>
          <cell r="AB1936">
            <v>115</v>
          </cell>
          <cell r="AC1936">
            <v>1193</v>
          </cell>
          <cell r="AD1936" t="str">
            <v>RP663</v>
          </cell>
          <cell r="AE1936" t="b">
            <v>0</v>
          </cell>
          <cell r="AG1936" t="str">
            <v/>
          </cell>
          <cell r="AH1936" t="str">
            <v>RP663</v>
          </cell>
        </row>
        <row r="1937">
          <cell r="B1937" t="str">
            <v>JG420</v>
          </cell>
          <cell r="C1937" t="str">
            <v>Jacqueline</v>
          </cell>
          <cell r="D1937" t="str">
            <v>Gyamfi</v>
          </cell>
          <cell r="E1937" t="str">
            <v>KCL</v>
          </cell>
          <cell r="F1937" t="str">
            <v>King's</v>
          </cell>
          <cell r="G1937" t="str">
            <v>Female</v>
          </cell>
          <cell r="H1937" t="str">
            <v>N</v>
          </cell>
          <cell r="I1937" t="str">
            <v>Student</v>
          </cell>
          <cell r="J1937">
            <v>0</v>
          </cell>
          <cell r="K1937" t="str">
            <v/>
          </cell>
          <cell r="L1937" t="str">
            <v>N</v>
          </cell>
          <cell r="M1937">
            <v>0</v>
          </cell>
          <cell r="N1937" t="str">
            <v/>
          </cell>
          <cell r="O1937" t="str">
            <v>N</v>
          </cell>
          <cell r="P1937">
            <v>0</v>
          </cell>
          <cell r="Q1937" t="str">
            <v/>
          </cell>
          <cell r="R1937" t="str">
            <v>N</v>
          </cell>
          <cell r="S1937">
            <v>0</v>
          </cell>
          <cell r="T1937" t="str">
            <v/>
          </cell>
          <cell r="U1937" t="str">
            <v>N</v>
          </cell>
          <cell r="V1937">
            <v>0</v>
          </cell>
          <cell r="W1937" t="str">
            <v/>
          </cell>
          <cell r="X1937" t="str">
            <v>N</v>
          </cell>
          <cell r="Y1937">
            <v>0</v>
          </cell>
          <cell r="Z1937">
            <v>0</v>
          </cell>
          <cell r="AA1937" t="b">
            <v>0</v>
          </cell>
          <cell r="AB1937" t="str">
            <v/>
          </cell>
          <cell r="AC1937" t="str">
            <v/>
          </cell>
          <cell r="AD1937" t="str">
            <v>JG420</v>
          </cell>
          <cell r="AE1937">
            <v>0</v>
          </cell>
          <cell r="AG1937">
            <v>916</v>
          </cell>
          <cell r="AH1937" t="str">
            <v>JG420</v>
          </cell>
        </row>
        <row r="1938">
          <cell r="B1938" t="str">
            <v>MP100</v>
          </cell>
          <cell r="C1938" t="str">
            <v>Max</v>
          </cell>
          <cell r="D1938" t="str">
            <v>Perez-Diaz</v>
          </cell>
          <cell r="E1938">
            <v>0</v>
          </cell>
          <cell r="F1938" t="str">
            <v>Guest</v>
          </cell>
          <cell r="G1938" t="str">
            <v>Male</v>
          </cell>
          <cell r="H1938" t="str">
            <v>N</v>
          </cell>
          <cell r="I1938" t="str">
            <v>Guest</v>
          </cell>
          <cell r="J1938">
            <v>0</v>
          </cell>
          <cell r="K1938" t="str">
            <v/>
          </cell>
          <cell r="L1938" t="str">
            <v>N</v>
          </cell>
          <cell r="M1938">
            <v>0</v>
          </cell>
          <cell r="N1938" t="str">
            <v/>
          </cell>
          <cell r="O1938" t="str">
            <v>N</v>
          </cell>
          <cell r="P1938">
            <v>0</v>
          </cell>
          <cell r="Q1938" t="str">
            <v/>
          </cell>
          <cell r="R1938" t="str">
            <v>N</v>
          </cell>
          <cell r="S1938">
            <v>0</v>
          </cell>
          <cell r="T1938" t="str">
            <v/>
          </cell>
          <cell r="U1938" t="str">
            <v>N</v>
          </cell>
          <cell r="V1938">
            <v>0</v>
          </cell>
          <cell r="W1938" t="str">
            <v/>
          </cell>
          <cell r="X1938" t="str">
            <v>N</v>
          </cell>
          <cell r="Y1938">
            <v>0</v>
          </cell>
          <cell r="Z1938">
            <v>0</v>
          </cell>
          <cell r="AA1938">
            <v>0</v>
          </cell>
          <cell r="AB1938">
            <v>115</v>
          </cell>
          <cell r="AC1938">
            <v>1194</v>
          </cell>
          <cell r="AD1938" t="str">
            <v>MP100</v>
          </cell>
          <cell r="AE1938" t="b">
            <v>0</v>
          </cell>
          <cell r="AG1938" t="str">
            <v/>
          </cell>
          <cell r="AH1938" t="str">
            <v>MP100</v>
          </cell>
        </row>
        <row r="1939">
          <cell r="B1939" t="str">
            <v>AP946</v>
          </cell>
          <cell r="C1939" t="str">
            <v>Alex</v>
          </cell>
          <cell r="D1939" t="str">
            <v>Parkinson</v>
          </cell>
          <cell r="E1939">
            <v>0</v>
          </cell>
          <cell r="F1939" t="str">
            <v>Guest</v>
          </cell>
          <cell r="G1939" t="str">
            <v>Male</v>
          </cell>
          <cell r="H1939" t="str">
            <v>N</v>
          </cell>
          <cell r="I1939" t="str">
            <v>Guest</v>
          </cell>
          <cell r="J1939">
            <v>0</v>
          </cell>
          <cell r="K1939" t="str">
            <v/>
          </cell>
          <cell r="L1939" t="str">
            <v>N</v>
          </cell>
          <cell r="M1939">
            <v>0</v>
          </cell>
          <cell r="N1939" t="str">
            <v/>
          </cell>
          <cell r="O1939" t="str">
            <v>N</v>
          </cell>
          <cell r="P1939">
            <v>0</v>
          </cell>
          <cell r="Q1939" t="str">
            <v/>
          </cell>
          <cell r="R1939" t="str">
            <v>N</v>
          </cell>
          <cell r="S1939">
            <v>0</v>
          </cell>
          <cell r="T1939" t="str">
            <v/>
          </cell>
          <cell r="U1939" t="str">
            <v>N</v>
          </cell>
          <cell r="V1939">
            <v>0</v>
          </cell>
          <cell r="W1939" t="str">
            <v/>
          </cell>
          <cell r="X1939" t="str">
            <v>N</v>
          </cell>
          <cell r="Y1939">
            <v>0</v>
          </cell>
          <cell r="Z1939">
            <v>0</v>
          </cell>
          <cell r="AA1939">
            <v>0</v>
          </cell>
          <cell r="AB1939">
            <v>115</v>
          </cell>
          <cell r="AC1939">
            <v>1195</v>
          </cell>
          <cell r="AD1939" t="str">
            <v>AP946</v>
          </cell>
          <cell r="AE1939" t="b">
            <v>0</v>
          </cell>
          <cell r="AG1939" t="str">
            <v/>
          </cell>
          <cell r="AH1939" t="str">
            <v>AP946</v>
          </cell>
        </row>
        <row r="1940">
          <cell r="B1940" t="str">
            <v>EN628</v>
          </cell>
          <cell r="C1940" t="str">
            <v>Esther</v>
          </cell>
          <cell r="D1940" t="str">
            <v>Nwoha</v>
          </cell>
          <cell r="E1940" t="str">
            <v>Essex</v>
          </cell>
          <cell r="F1940" t="str">
            <v>Essex</v>
          </cell>
          <cell r="G1940" t="str">
            <v>Female</v>
          </cell>
          <cell r="H1940" t="str">
            <v>N</v>
          </cell>
          <cell r="I1940" t="str">
            <v>Student</v>
          </cell>
          <cell r="J1940">
            <v>0</v>
          </cell>
          <cell r="K1940" t="str">
            <v/>
          </cell>
          <cell r="L1940" t="str">
            <v>N</v>
          </cell>
          <cell r="M1940">
            <v>0</v>
          </cell>
          <cell r="N1940" t="str">
            <v/>
          </cell>
          <cell r="O1940" t="str">
            <v>N</v>
          </cell>
          <cell r="P1940">
            <v>0</v>
          </cell>
          <cell r="Q1940" t="str">
            <v/>
          </cell>
          <cell r="R1940" t="str">
            <v>N</v>
          </cell>
          <cell r="S1940">
            <v>0</v>
          </cell>
          <cell r="T1940" t="str">
            <v/>
          </cell>
          <cell r="U1940" t="str">
            <v>N</v>
          </cell>
          <cell r="V1940">
            <v>0</v>
          </cell>
          <cell r="W1940" t="str">
            <v/>
          </cell>
          <cell r="X1940" t="str">
            <v>N</v>
          </cell>
          <cell r="Y1940">
            <v>0</v>
          </cell>
          <cell r="Z1940">
            <v>0</v>
          </cell>
          <cell r="AA1940" t="b">
            <v>0</v>
          </cell>
          <cell r="AB1940" t="str">
            <v/>
          </cell>
          <cell r="AC1940" t="str">
            <v/>
          </cell>
          <cell r="AD1940" t="str">
            <v>EN628</v>
          </cell>
          <cell r="AE1940">
            <v>0</v>
          </cell>
          <cell r="AG1940">
            <v>917</v>
          </cell>
          <cell r="AH1940" t="str">
            <v>EN628</v>
          </cell>
        </row>
        <row r="1941">
          <cell r="B1941" t="str">
            <v>JM473</v>
          </cell>
          <cell r="C1941" t="str">
            <v>Joe</v>
          </cell>
          <cell r="D1941" t="str">
            <v>McGrath</v>
          </cell>
          <cell r="E1941">
            <v>0</v>
          </cell>
          <cell r="F1941" t="str">
            <v>Guest</v>
          </cell>
          <cell r="G1941" t="str">
            <v>Male</v>
          </cell>
          <cell r="H1941" t="str">
            <v>N</v>
          </cell>
          <cell r="I1941" t="str">
            <v>Guest</v>
          </cell>
          <cell r="J1941">
            <v>0</v>
          </cell>
          <cell r="K1941" t="str">
            <v/>
          </cell>
          <cell r="L1941" t="str">
            <v>N</v>
          </cell>
          <cell r="M1941">
            <v>0</v>
          </cell>
          <cell r="N1941" t="str">
            <v/>
          </cell>
          <cell r="O1941" t="str">
            <v>N</v>
          </cell>
          <cell r="P1941">
            <v>0</v>
          </cell>
          <cell r="Q1941" t="str">
            <v/>
          </cell>
          <cell r="R1941" t="str">
            <v>N</v>
          </cell>
          <cell r="S1941">
            <v>0</v>
          </cell>
          <cell r="T1941" t="str">
            <v/>
          </cell>
          <cell r="U1941" t="str">
            <v>N</v>
          </cell>
          <cell r="V1941">
            <v>0</v>
          </cell>
          <cell r="W1941" t="str">
            <v/>
          </cell>
          <cell r="X1941" t="str">
            <v>N</v>
          </cell>
          <cell r="Y1941">
            <v>0</v>
          </cell>
          <cell r="Z1941">
            <v>0</v>
          </cell>
          <cell r="AA1941">
            <v>0</v>
          </cell>
          <cell r="AB1941">
            <v>115</v>
          </cell>
          <cell r="AC1941">
            <v>1196</v>
          </cell>
          <cell r="AD1941" t="str">
            <v>JM473</v>
          </cell>
          <cell r="AE1941" t="b">
            <v>0</v>
          </cell>
          <cell r="AG1941" t="str">
            <v/>
          </cell>
          <cell r="AH1941" t="str">
            <v>JM473</v>
          </cell>
        </row>
        <row r="1942">
          <cell r="B1942" t="str">
            <v>sd724</v>
          </cell>
          <cell r="C1942" t="str">
            <v>sdvzfbd</v>
          </cell>
          <cell r="D1942" t="str">
            <v>dsbrserb</v>
          </cell>
          <cell r="E1942">
            <v>0</v>
          </cell>
          <cell r="F1942" t="str">
            <v>Guest</v>
          </cell>
          <cell r="G1942" t="str">
            <v>Male</v>
          </cell>
          <cell r="H1942" t="str">
            <v>N</v>
          </cell>
          <cell r="I1942" t="str">
            <v>Guest</v>
          </cell>
          <cell r="J1942">
            <v>0</v>
          </cell>
          <cell r="K1942" t="str">
            <v/>
          </cell>
          <cell r="L1942" t="str">
            <v>N</v>
          </cell>
          <cell r="M1942">
            <v>0</v>
          </cell>
          <cell r="N1942" t="str">
            <v/>
          </cell>
          <cell r="O1942" t="str">
            <v>N</v>
          </cell>
          <cell r="P1942">
            <v>0</v>
          </cell>
          <cell r="Q1942" t="str">
            <v/>
          </cell>
          <cell r="R1942" t="str">
            <v>N</v>
          </cell>
          <cell r="S1942">
            <v>0</v>
          </cell>
          <cell r="T1942" t="str">
            <v/>
          </cell>
          <cell r="U1942" t="str">
            <v>N</v>
          </cell>
          <cell r="V1942">
            <v>0</v>
          </cell>
          <cell r="W1942" t="str">
            <v/>
          </cell>
          <cell r="X1942" t="str">
            <v>N</v>
          </cell>
          <cell r="Y1942">
            <v>0</v>
          </cell>
          <cell r="Z1942">
            <v>0</v>
          </cell>
          <cell r="AA1942">
            <v>0</v>
          </cell>
          <cell r="AB1942">
            <v>115</v>
          </cell>
          <cell r="AC1942">
            <v>1197</v>
          </cell>
          <cell r="AD1942" t="str">
            <v>sd724</v>
          </cell>
          <cell r="AE1942" t="b">
            <v>0</v>
          </cell>
          <cell r="AG1942" t="str">
            <v/>
          </cell>
          <cell r="AH1942" t="str">
            <v>sd724</v>
          </cell>
        </row>
        <row r="1943">
          <cell r="B1943" t="str">
            <v>HP218</v>
          </cell>
          <cell r="C1943" t="str">
            <v>Harry</v>
          </cell>
          <cell r="D1943" t="str">
            <v>Peters</v>
          </cell>
          <cell r="E1943" t="str">
            <v>RVC</v>
          </cell>
          <cell r="F1943" t="str">
            <v>RVC</v>
          </cell>
          <cell r="G1943" t="str">
            <v>Male</v>
          </cell>
          <cell r="H1943" t="str">
            <v>Y</v>
          </cell>
          <cell r="I1943" t="str">
            <v>Student</v>
          </cell>
          <cell r="J1943">
            <v>0</v>
          </cell>
          <cell r="K1943" t="str">
            <v/>
          </cell>
          <cell r="L1943" t="str">
            <v>N</v>
          </cell>
          <cell r="M1943">
            <v>0</v>
          </cell>
          <cell r="N1943" t="str">
            <v/>
          </cell>
          <cell r="O1943" t="str">
            <v>N</v>
          </cell>
          <cell r="P1943">
            <v>0</v>
          </cell>
          <cell r="Q1943" t="str">
            <v/>
          </cell>
          <cell r="R1943" t="str">
            <v>N</v>
          </cell>
          <cell r="S1943">
            <v>0</v>
          </cell>
          <cell r="T1943" t="str">
            <v/>
          </cell>
          <cell r="U1943" t="str">
            <v>N</v>
          </cell>
          <cell r="V1943">
            <v>0</v>
          </cell>
          <cell r="W1943" t="str">
            <v/>
          </cell>
          <cell r="X1943" t="str">
            <v>N</v>
          </cell>
          <cell r="Y1943">
            <v>0</v>
          </cell>
          <cell r="Z1943">
            <v>0</v>
          </cell>
          <cell r="AA1943">
            <v>0</v>
          </cell>
          <cell r="AB1943">
            <v>115</v>
          </cell>
          <cell r="AC1943">
            <v>1198</v>
          </cell>
          <cell r="AD1943" t="str">
            <v>HP218</v>
          </cell>
          <cell r="AE1943" t="b">
            <v>0</v>
          </cell>
          <cell r="AG1943" t="str">
            <v/>
          </cell>
          <cell r="AH1943" t="str">
            <v>HP218</v>
          </cell>
        </row>
        <row r="1944">
          <cell r="B1944" t="str">
            <v>TB463</v>
          </cell>
          <cell r="C1944" t="str">
            <v>Thomas</v>
          </cell>
          <cell r="D1944" t="str">
            <v>Bagnall</v>
          </cell>
          <cell r="E1944" t="str">
            <v>LSE</v>
          </cell>
          <cell r="F1944" t="str">
            <v>LSE</v>
          </cell>
          <cell r="G1944" t="str">
            <v>Male</v>
          </cell>
          <cell r="H1944" t="str">
            <v>N</v>
          </cell>
          <cell r="I1944" t="str">
            <v>Student</v>
          </cell>
          <cell r="J1944">
            <v>0</v>
          </cell>
          <cell r="K1944" t="str">
            <v/>
          </cell>
          <cell r="L1944" t="str">
            <v>N</v>
          </cell>
          <cell r="M1944">
            <v>0</v>
          </cell>
          <cell r="N1944" t="str">
            <v/>
          </cell>
          <cell r="O1944" t="str">
            <v>N</v>
          </cell>
          <cell r="P1944">
            <v>0</v>
          </cell>
          <cell r="Q1944" t="str">
            <v/>
          </cell>
          <cell r="R1944" t="str">
            <v>N</v>
          </cell>
          <cell r="S1944">
            <v>0</v>
          </cell>
          <cell r="T1944" t="str">
            <v/>
          </cell>
          <cell r="U1944" t="str">
            <v>N</v>
          </cell>
          <cell r="V1944">
            <v>0</v>
          </cell>
          <cell r="W1944" t="str">
            <v/>
          </cell>
          <cell r="X1944" t="str">
            <v>N</v>
          </cell>
          <cell r="Y1944">
            <v>0</v>
          </cell>
          <cell r="Z1944">
            <v>0</v>
          </cell>
          <cell r="AA1944">
            <v>0</v>
          </cell>
          <cell r="AB1944">
            <v>115</v>
          </cell>
          <cell r="AC1944">
            <v>1199</v>
          </cell>
          <cell r="AD1944" t="str">
            <v>TB463</v>
          </cell>
          <cell r="AE1944" t="b">
            <v>0</v>
          </cell>
          <cell r="AG1944" t="str">
            <v/>
          </cell>
          <cell r="AH1944" t="str">
            <v>TB463</v>
          </cell>
        </row>
        <row r="1945">
          <cell r="B1945" t="str">
            <v>AM951</v>
          </cell>
          <cell r="C1945" t="str">
            <v>Andrew</v>
          </cell>
          <cell r="D1945" t="str">
            <v>Mendelsohn</v>
          </cell>
          <cell r="E1945" t="str">
            <v>Imperial</v>
          </cell>
          <cell r="F1945" t="str">
            <v>Imperial</v>
          </cell>
          <cell r="G1945" t="str">
            <v>Male</v>
          </cell>
          <cell r="H1945" t="str">
            <v>N</v>
          </cell>
          <cell r="I1945" t="str">
            <v>Student</v>
          </cell>
          <cell r="J1945">
            <v>0</v>
          </cell>
          <cell r="K1945" t="str">
            <v/>
          </cell>
          <cell r="L1945" t="str">
            <v>N</v>
          </cell>
          <cell r="M1945">
            <v>0</v>
          </cell>
          <cell r="N1945" t="str">
            <v/>
          </cell>
          <cell r="O1945" t="str">
            <v>N</v>
          </cell>
          <cell r="P1945">
            <v>0</v>
          </cell>
          <cell r="Q1945" t="str">
            <v/>
          </cell>
          <cell r="R1945" t="str">
            <v>N</v>
          </cell>
          <cell r="S1945">
            <v>0</v>
          </cell>
          <cell r="T1945" t="str">
            <v/>
          </cell>
          <cell r="U1945" t="str">
            <v>N</v>
          </cell>
          <cell r="V1945">
            <v>0</v>
          </cell>
          <cell r="W1945" t="str">
            <v/>
          </cell>
          <cell r="X1945" t="str">
            <v>N</v>
          </cell>
          <cell r="Y1945">
            <v>0</v>
          </cell>
          <cell r="Z1945">
            <v>0</v>
          </cell>
          <cell r="AA1945">
            <v>0</v>
          </cell>
          <cell r="AB1945">
            <v>115</v>
          </cell>
          <cell r="AC1945">
            <v>1200</v>
          </cell>
          <cell r="AD1945" t="str">
            <v>AM951</v>
          </cell>
          <cell r="AE1945" t="b">
            <v>0</v>
          </cell>
          <cell r="AG1945" t="str">
            <v/>
          </cell>
          <cell r="AH1945" t="str">
            <v>AM951</v>
          </cell>
        </row>
        <row r="1946">
          <cell r="B1946" t="str">
            <v>JJ632</v>
          </cell>
          <cell r="C1946" t="str">
            <v>Jacob</v>
          </cell>
          <cell r="D1946" t="str">
            <v>Jenner</v>
          </cell>
          <cell r="E1946" t="str">
            <v>Imperial</v>
          </cell>
          <cell r="F1946" t="str">
            <v>Imperial</v>
          </cell>
          <cell r="G1946" t="str">
            <v>Male</v>
          </cell>
          <cell r="H1946" t="str">
            <v>N</v>
          </cell>
          <cell r="I1946" t="str">
            <v>Student</v>
          </cell>
          <cell r="J1946">
            <v>0</v>
          </cell>
          <cell r="K1946" t="str">
            <v/>
          </cell>
          <cell r="L1946" t="str">
            <v>N</v>
          </cell>
          <cell r="M1946">
            <v>0</v>
          </cell>
          <cell r="N1946" t="str">
            <v/>
          </cell>
          <cell r="O1946" t="str">
            <v>N</v>
          </cell>
          <cell r="P1946">
            <v>0</v>
          </cell>
          <cell r="Q1946" t="str">
            <v/>
          </cell>
          <cell r="R1946" t="str">
            <v>N</v>
          </cell>
          <cell r="S1946">
            <v>0</v>
          </cell>
          <cell r="T1946" t="str">
            <v/>
          </cell>
          <cell r="U1946" t="str">
            <v>N</v>
          </cell>
          <cell r="V1946">
            <v>0</v>
          </cell>
          <cell r="W1946" t="str">
            <v/>
          </cell>
          <cell r="X1946" t="str">
            <v>N</v>
          </cell>
          <cell r="Y1946">
            <v>0</v>
          </cell>
          <cell r="Z1946">
            <v>0</v>
          </cell>
          <cell r="AA1946">
            <v>0</v>
          </cell>
          <cell r="AB1946">
            <v>115</v>
          </cell>
          <cell r="AC1946">
            <v>1201</v>
          </cell>
          <cell r="AD1946" t="str">
            <v>JJ632</v>
          </cell>
          <cell r="AE1946" t="b">
            <v>0</v>
          </cell>
          <cell r="AG1946" t="str">
            <v/>
          </cell>
          <cell r="AH1946" t="str">
            <v>JJ632</v>
          </cell>
        </row>
        <row r="1947">
          <cell r="B1947" t="str">
            <v>SG161</v>
          </cell>
          <cell r="C1947" t="str">
            <v>Shankari</v>
          </cell>
          <cell r="D1947" t="str">
            <v>Gnanakumar</v>
          </cell>
          <cell r="E1947" t="str">
            <v>Imperial</v>
          </cell>
          <cell r="F1947" t="str">
            <v>Imperial</v>
          </cell>
          <cell r="G1947" t="str">
            <v>Female</v>
          </cell>
          <cell r="H1947" t="str">
            <v>N</v>
          </cell>
          <cell r="I1947" t="str">
            <v>Student</v>
          </cell>
          <cell r="J1947">
            <v>0</v>
          </cell>
          <cell r="K1947" t="str">
            <v/>
          </cell>
          <cell r="L1947" t="str">
            <v>N</v>
          </cell>
          <cell r="M1947">
            <v>0</v>
          </cell>
          <cell r="N1947" t="str">
            <v/>
          </cell>
          <cell r="O1947" t="str">
            <v>N</v>
          </cell>
          <cell r="P1947">
            <v>0</v>
          </cell>
          <cell r="Q1947" t="str">
            <v/>
          </cell>
          <cell r="R1947" t="str">
            <v>N</v>
          </cell>
          <cell r="S1947">
            <v>0</v>
          </cell>
          <cell r="T1947" t="str">
            <v/>
          </cell>
          <cell r="U1947" t="str">
            <v>N</v>
          </cell>
          <cell r="V1947">
            <v>0</v>
          </cell>
          <cell r="W1947" t="str">
            <v/>
          </cell>
          <cell r="X1947" t="str">
            <v>N</v>
          </cell>
          <cell r="Y1947">
            <v>0</v>
          </cell>
          <cell r="Z1947">
            <v>0</v>
          </cell>
          <cell r="AA1947" t="b">
            <v>0</v>
          </cell>
          <cell r="AB1947" t="str">
            <v/>
          </cell>
          <cell r="AC1947" t="str">
            <v/>
          </cell>
          <cell r="AD1947" t="str">
            <v>SG161</v>
          </cell>
          <cell r="AE1947">
            <v>0</v>
          </cell>
          <cell r="AG1947">
            <v>918</v>
          </cell>
          <cell r="AH1947" t="str">
            <v>SG161</v>
          </cell>
        </row>
        <row r="1948">
          <cell r="B1948" t="str">
            <v>PC421</v>
          </cell>
          <cell r="C1948" t="str">
            <v>Phoebe</v>
          </cell>
          <cell r="D1948" t="str">
            <v>Carlile</v>
          </cell>
          <cell r="E1948" t="str">
            <v>St Georges</v>
          </cell>
          <cell r="F1948" t="str">
            <v>St George's</v>
          </cell>
          <cell r="G1948" t="str">
            <v>Female</v>
          </cell>
          <cell r="H1948" t="str">
            <v>Y</v>
          </cell>
          <cell r="I1948" t="str">
            <v>Student</v>
          </cell>
          <cell r="J1948">
            <v>0</v>
          </cell>
          <cell r="K1948" t="str">
            <v/>
          </cell>
          <cell r="L1948" t="str">
            <v>N</v>
          </cell>
          <cell r="M1948">
            <v>72</v>
          </cell>
          <cell r="N1948">
            <v>25.44</v>
          </cell>
          <cell r="O1948">
            <v>131</v>
          </cell>
          <cell r="P1948">
            <v>57</v>
          </cell>
          <cell r="Q1948">
            <v>31.17</v>
          </cell>
          <cell r="R1948">
            <v>144</v>
          </cell>
          <cell r="S1948">
            <v>0</v>
          </cell>
          <cell r="T1948" t="str">
            <v/>
          </cell>
          <cell r="U1948" t="str">
            <v>N</v>
          </cell>
          <cell r="V1948">
            <v>0</v>
          </cell>
          <cell r="W1948" t="str">
            <v/>
          </cell>
          <cell r="X1948" t="str">
            <v>N</v>
          </cell>
          <cell r="Y1948">
            <v>2</v>
          </cell>
          <cell r="Z1948">
            <v>131</v>
          </cell>
          <cell r="AA1948" t="b">
            <v>0</v>
          </cell>
          <cell r="AB1948" t="str">
            <v/>
          </cell>
          <cell r="AC1948" t="str">
            <v/>
          </cell>
          <cell r="AD1948" t="str">
            <v>PC421</v>
          </cell>
          <cell r="AE1948">
            <v>275</v>
          </cell>
          <cell r="AG1948">
            <v>44</v>
          </cell>
          <cell r="AH1948" t="str">
            <v>PC421</v>
          </cell>
        </row>
        <row r="1949">
          <cell r="B1949" t="str">
            <v>BE458</v>
          </cell>
          <cell r="C1949" t="str">
            <v>Ben</v>
          </cell>
          <cell r="D1949" t="str">
            <v>Ekbery</v>
          </cell>
          <cell r="E1949" t="str">
            <v>St Georges</v>
          </cell>
          <cell r="F1949" t="str">
            <v>St George's</v>
          </cell>
          <cell r="G1949" t="str">
            <v>Male</v>
          </cell>
          <cell r="H1949" t="str">
            <v>Y</v>
          </cell>
          <cell r="I1949" t="str">
            <v>Student</v>
          </cell>
          <cell r="J1949">
            <v>0</v>
          </cell>
          <cell r="K1949" t="str">
            <v/>
          </cell>
          <cell r="L1949" t="str">
            <v>N</v>
          </cell>
          <cell r="M1949">
            <v>0</v>
          </cell>
          <cell r="N1949" t="str">
            <v/>
          </cell>
          <cell r="O1949" t="str">
            <v>N</v>
          </cell>
          <cell r="P1949">
            <v>29</v>
          </cell>
          <cell r="Q1949">
            <v>35.22</v>
          </cell>
          <cell r="R1949">
            <v>174</v>
          </cell>
          <cell r="S1949">
            <v>0</v>
          </cell>
          <cell r="T1949" t="str">
            <v/>
          </cell>
          <cell r="U1949" t="str">
            <v>N</v>
          </cell>
          <cell r="V1949">
            <v>0</v>
          </cell>
          <cell r="W1949" t="str">
            <v/>
          </cell>
          <cell r="X1949" t="str">
            <v>N</v>
          </cell>
          <cell r="Y1949">
            <v>1</v>
          </cell>
          <cell r="Z1949">
            <v>174</v>
          </cell>
          <cell r="AA1949">
            <v>174</v>
          </cell>
          <cell r="AB1949">
            <v>71</v>
          </cell>
          <cell r="AC1949">
            <v>71</v>
          </cell>
          <cell r="AD1949" t="str">
            <v>BE458</v>
          </cell>
          <cell r="AE1949" t="b">
            <v>0</v>
          </cell>
          <cell r="AG1949" t="str">
            <v/>
          </cell>
          <cell r="AH1949" t="str">
            <v>BE458</v>
          </cell>
        </row>
        <row r="1950">
          <cell r="B1950" t="str">
            <v>KM193</v>
          </cell>
          <cell r="C1950" t="str">
            <v>Katie</v>
          </cell>
          <cell r="D1950" t="str">
            <v>McCarthy</v>
          </cell>
          <cell r="E1950" t="str">
            <v>St Georges</v>
          </cell>
          <cell r="F1950" t="str">
            <v>St George's</v>
          </cell>
          <cell r="G1950" t="str">
            <v>Female</v>
          </cell>
          <cell r="H1950" t="str">
            <v>Y</v>
          </cell>
          <cell r="I1950" t="str">
            <v>Student</v>
          </cell>
          <cell r="J1950">
            <v>0</v>
          </cell>
          <cell r="K1950" t="str">
            <v/>
          </cell>
          <cell r="L1950" t="str">
            <v>N</v>
          </cell>
          <cell r="M1950">
            <v>33</v>
          </cell>
          <cell r="N1950">
            <v>22.09</v>
          </cell>
          <cell r="O1950">
            <v>168</v>
          </cell>
          <cell r="P1950">
            <v>31</v>
          </cell>
          <cell r="Q1950">
            <v>27.08</v>
          </cell>
          <cell r="R1950">
            <v>170</v>
          </cell>
          <cell r="S1950">
            <v>0</v>
          </cell>
          <cell r="T1950" t="str">
            <v/>
          </cell>
          <cell r="U1950" t="str">
            <v>N</v>
          </cell>
          <cell r="V1950">
            <v>0</v>
          </cell>
          <cell r="W1950" t="str">
            <v/>
          </cell>
          <cell r="X1950" t="str">
            <v>N</v>
          </cell>
          <cell r="Y1950">
            <v>2</v>
          </cell>
          <cell r="Z1950">
            <v>168</v>
          </cell>
          <cell r="AA1950" t="b">
            <v>0</v>
          </cell>
          <cell r="AB1950" t="str">
            <v/>
          </cell>
          <cell r="AC1950" t="str">
            <v/>
          </cell>
          <cell r="AD1950" t="str">
            <v>KM193</v>
          </cell>
          <cell r="AE1950">
            <v>338</v>
          </cell>
          <cell r="AG1950">
            <v>22</v>
          </cell>
          <cell r="AH1950" t="str">
            <v>KM193</v>
          </cell>
        </row>
        <row r="1951">
          <cell r="B1951" t="str">
            <v>LW750</v>
          </cell>
          <cell r="C1951" t="str">
            <v>Lotte</v>
          </cell>
          <cell r="D1951" t="str">
            <v>Widner</v>
          </cell>
          <cell r="E1951" t="str">
            <v>St Georges</v>
          </cell>
          <cell r="F1951" t="str">
            <v>St George's</v>
          </cell>
          <cell r="G1951" t="str">
            <v>Female</v>
          </cell>
          <cell r="H1951" t="str">
            <v>Y</v>
          </cell>
          <cell r="I1951" t="str">
            <v>Student</v>
          </cell>
          <cell r="J1951">
            <v>0</v>
          </cell>
          <cell r="K1951" t="str">
            <v/>
          </cell>
          <cell r="L1951" t="str">
            <v>N</v>
          </cell>
          <cell r="M1951">
            <v>0</v>
          </cell>
          <cell r="N1951" t="str">
            <v/>
          </cell>
          <cell r="O1951" t="str">
            <v>N</v>
          </cell>
          <cell r="P1951">
            <v>0</v>
          </cell>
          <cell r="Q1951" t="str">
            <v/>
          </cell>
          <cell r="R1951" t="str">
            <v>N</v>
          </cell>
          <cell r="S1951">
            <v>0</v>
          </cell>
          <cell r="T1951" t="str">
            <v/>
          </cell>
          <cell r="U1951" t="str">
            <v>N</v>
          </cell>
          <cell r="V1951">
            <v>0</v>
          </cell>
          <cell r="W1951" t="str">
            <v/>
          </cell>
          <cell r="X1951" t="str">
            <v>N</v>
          </cell>
          <cell r="Y1951">
            <v>0</v>
          </cell>
          <cell r="Z1951">
            <v>0</v>
          </cell>
          <cell r="AA1951" t="b">
            <v>0</v>
          </cell>
          <cell r="AB1951" t="str">
            <v/>
          </cell>
          <cell r="AC1951" t="str">
            <v/>
          </cell>
          <cell r="AD1951" t="str">
            <v>LW750</v>
          </cell>
          <cell r="AE1951">
            <v>0</v>
          </cell>
          <cell r="AG1951">
            <v>919</v>
          </cell>
          <cell r="AH1951" t="str">
            <v>LW750</v>
          </cell>
        </row>
        <row r="1952">
          <cell r="B1952" t="str">
            <v>AB252</v>
          </cell>
          <cell r="C1952" t="str">
            <v>Alex</v>
          </cell>
          <cell r="D1952" t="str">
            <v>Bagnall</v>
          </cell>
          <cell r="E1952">
            <v>0</v>
          </cell>
          <cell r="F1952" t="str">
            <v>Guest</v>
          </cell>
          <cell r="G1952" t="str">
            <v>Male</v>
          </cell>
          <cell r="H1952" t="str">
            <v>N</v>
          </cell>
          <cell r="I1952" t="str">
            <v>Guest</v>
          </cell>
          <cell r="J1952">
            <v>0</v>
          </cell>
          <cell r="K1952" t="str">
            <v/>
          </cell>
          <cell r="L1952" t="str">
            <v>N</v>
          </cell>
          <cell r="M1952">
            <v>0</v>
          </cell>
          <cell r="N1952" t="str">
            <v/>
          </cell>
          <cell r="O1952" t="str">
            <v>N</v>
          </cell>
          <cell r="P1952">
            <v>0</v>
          </cell>
          <cell r="Q1952" t="str">
            <v/>
          </cell>
          <cell r="R1952" t="str">
            <v>N</v>
          </cell>
          <cell r="S1952">
            <v>0</v>
          </cell>
          <cell r="T1952" t="str">
            <v/>
          </cell>
          <cell r="U1952" t="str">
            <v>N</v>
          </cell>
          <cell r="V1952">
            <v>0</v>
          </cell>
          <cell r="W1952" t="str">
            <v/>
          </cell>
          <cell r="X1952" t="str">
            <v>N</v>
          </cell>
          <cell r="Y1952">
            <v>0</v>
          </cell>
          <cell r="Z1952">
            <v>0</v>
          </cell>
          <cell r="AA1952">
            <v>0</v>
          </cell>
          <cell r="AB1952">
            <v>115</v>
          </cell>
          <cell r="AC1952">
            <v>1202</v>
          </cell>
          <cell r="AD1952" t="str">
            <v>AB252</v>
          </cell>
          <cell r="AE1952" t="b">
            <v>0</v>
          </cell>
          <cell r="AG1952" t="str">
            <v/>
          </cell>
          <cell r="AH1952" t="str">
            <v>AB252</v>
          </cell>
        </row>
        <row r="1953">
          <cell r="B1953" t="str">
            <v>JB124</v>
          </cell>
          <cell r="C1953" t="str">
            <v>James</v>
          </cell>
          <cell r="D1953" t="str">
            <v>Brown</v>
          </cell>
          <cell r="E1953" t="str">
            <v>St Georges</v>
          </cell>
          <cell r="F1953" t="str">
            <v>St George's</v>
          </cell>
          <cell r="G1953" t="str">
            <v>Male</v>
          </cell>
          <cell r="H1953" t="str">
            <v>Y</v>
          </cell>
          <cell r="I1953" t="str">
            <v>Student</v>
          </cell>
          <cell r="J1953">
            <v>0</v>
          </cell>
          <cell r="K1953" t="str">
            <v/>
          </cell>
          <cell r="L1953" t="str">
            <v>N</v>
          </cell>
          <cell r="M1953">
            <v>0</v>
          </cell>
          <cell r="N1953" t="str">
            <v/>
          </cell>
          <cell r="O1953" t="str">
            <v>N</v>
          </cell>
          <cell r="P1953">
            <v>0</v>
          </cell>
          <cell r="Q1953" t="str">
            <v/>
          </cell>
          <cell r="R1953" t="str">
            <v>N</v>
          </cell>
          <cell r="S1953">
            <v>0</v>
          </cell>
          <cell r="T1953" t="str">
            <v/>
          </cell>
          <cell r="U1953" t="str">
            <v>N</v>
          </cell>
          <cell r="V1953">
            <v>0</v>
          </cell>
          <cell r="W1953" t="str">
            <v/>
          </cell>
          <cell r="X1953" t="str">
            <v>N</v>
          </cell>
          <cell r="Y1953">
            <v>0</v>
          </cell>
          <cell r="Z1953">
            <v>0</v>
          </cell>
          <cell r="AA1953">
            <v>0</v>
          </cell>
          <cell r="AB1953">
            <v>115</v>
          </cell>
          <cell r="AC1953">
            <v>1203</v>
          </cell>
          <cell r="AD1953" t="str">
            <v>JB124</v>
          </cell>
          <cell r="AE1953" t="b">
            <v>0</v>
          </cell>
          <cell r="AG1953" t="str">
            <v/>
          </cell>
          <cell r="AH1953" t="str">
            <v>JB124</v>
          </cell>
        </row>
        <row r="1954">
          <cell r="B1954" t="str">
            <v>BL572</v>
          </cell>
          <cell r="C1954" t="str">
            <v>Benjamin</v>
          </cell>
          <cell r="D1954" t="str">
            <v>Limmer</v>
          </cell>
          <cell r="E1954" t="str">
            <v>Greenwich</v>
          </cell>
          <cell r="F1954" t="str">
            <v>Greenwich</v>
          </cell>
          <cell r="G1954" t="str">
            <v>Male</v>
          </cell>
          <cell r="H1954" t="str">
            <v>N</v>
          </cell>
          <cell r="I1954" t="str">
            <v>Student</v>
          </cell>
          <cell r="J1954">
            <v>0</v>
          </cell>
          <cell r="K1954" t="str">
            <v/>
          </cell>
          <cell r="L1954" t="str">
            <v>N</v>
          </cell>
          <cell r="M1954">
            <v>0</v>
          </cell>
          <cell r="N1954" t="str">
            <v/>
          </cell>
          <cell r="O1954" t="str">
            <v>N</v>
          </cell>
          <cell r="P1954">
            <v>0</v>
          </cell>
          <cell r="Q1954" t="str">
            <v/>
          </cell>
          <cell r="R1954" t="str">
            <v>N</v>
          </cell>
          <cell r="S1954">
            <v>0</v>
          </cell>
          <cell r="T1954" t="str">
            <v/>
          </cell>
          <cell r="U1954" t="str">
            <v>N</v>
          </cell>
          <cell r="V1954">
            <v>0</v>
          </cell>
          <cell r="W1954" t="str">
            <v/>
          </cell>
          <cell r="X1954" t="str">
            <v>N</v>
          </cell>
          <cell r="Y1954">
            <v>0</v>
          </cell>
          <cell r="Z1954">
            <v>0</v>
          </cell>
          <cell r="AA1954">
            <v>0</v>
          </cell>
          <cell r="AB1954">
            <v>115</v>
          </cell>
          <cell r="AC1954">
            <v>1204</v>
          </cell>
          <cell r="AD1954" t="str">
            <v>BL572</v>
          </cell>
          <cell r="AE1954" t="b">
            <v>0</v>
          </cell>
          <cell r="AG1954" t="str">
            <v/>
          </cell>
          <cell r="AH1954" t="str">
            <v>BL572</v>
          </cell>
        </row>
        <row r="1955">
          <cell r="B1955" t="str">
            <v>DL859</v>
          </cell>
          <cell r="C1955" t="str">
            <v>Dillon</v>
          </cell>
          <cell r="D1955" t="str">
            <v>Loh</v>
          </cell>
          <cell r="E1955" t="str">
            <v>LSE</v>
          </cell>
          <cell r="F1955" t="str">
            <v>LSE</v>
          </cell>
          <cell r="G1955" t="str">
            <v>Male</v>
          </cell>
          <cell r="H1955" t="str">
            <v>N</v>
          </cell>
          <cell r="I1955" t="str">
            <v>Student</v>
          </cell>
          <cell r="J1955">
            <v>0</v>
          </cell>
          <cell r="K1955" t="str">
            <v/>
          </cell>
          <cell r="L1955" t="str">
            <v>N</v>
          </cell>
          <cell r="M1955">
            <v>0</v>
          </cell>
          <cell r="N1955" t="str">
            <v/>
          </cell>
          <cell r="O1955" t="str">
            <v>N</v>
          </cell>
          <cell r="P1955">
            <v>0</v>
          </cell>
          <cell r="Q1955" t="str">
            <v/>
          </cell>
          <cell r="R1955" t="str">
            <v>N</v>
          </cell>
          <cell r="S1955">
            <v>0</v>
          </cell>
          <cell r="T1955" t="str">
            <v/>
          </cell>
          <cell r="U1955" t="str">
            <v>N</v>
          </cell>
          <cell r="V1955">
            <v>0</v>
          </cell>
          <cell r="W1955" t="str">
            <v/>
          </cell>
          <cell r="X1955" t="str">
            <v>N</v>
          </cell>
          <cell r="Y1955">
            <v>0</v>
          </cell>
          <cell r="Z1955">
            <v>0</v>
          </cell>
          <cell r="AA1955">
            <v>0</v>
          </cell>
          <cell r="AB1955">
            <v>115</v>
          </cell>
          <cell r="AC1955">
            <v>1205</v>
          </cell>
          <cell r="AD1955" t="str">
            <v>DL859</v>
          </cell>
          <cell r="AE1955" t="b">
            <v>0</v>
          </cell>
          <cell r="AG1955" t="str">
            <v/>
          </cell>
          <cell r="AH1955" t="str">
            <v>DL859</v>
          </cell>
        </row>
        <row r="1956">
          <cell r="B1956" t="str">
            <v>EF149</v>
          </cell>
          <cell r="C1956" t="str">
            <v>Ellen</v>
          </cell>
          <cell r="D1956" t="str">
            <v>Flanagan</v>
          </cell>
          <cell r="E1956" t="str">
            <v>LSE</v>
          </cell>
          <cell r="F1956" t="str">
            <v>LSE</v>
          </cell>
          <cell r="G1956" t="str">
            <v>Female</v>
          </cell>
          <cell r="H1956" t="str">
            <v>N</v>
          </cell>
          <cell r="I1956" t="str">
            <v>Student</v>
          </cell>
          <cell r="J1956">
            <v>0</v>
          </cell>
          <cell r="K1956" t="str">
            <v/>
          </cell>
          <cell r="L1956" t="str">
            <v>N</v>
          </cell>
          <cell r="M1956">
            <v>0</v>
          </cell>
          <cell r="N1956" t="str">
            <v/>
          </cell>
          <cell r="O1956" t="str">
            <v>N</v>
          </cell>
          <cell r="P1956">
            <v>0</v>
          </cell>
          <cell r="Q1956" t="str">
            <v/>
          </cell>
          <cell r="R1956" t="str">
            <v>N</v>
          </cell>
          <cell r="S1956">
            <v>0</v>
          </cell>
          <cell r="T1956" t="str">
            <v/>
          </cell>
          <cell r="U1956" t="str">
            <v>N</v>
          </cell>
          <cell r="V1956">
            <v>0</v>
          </cell>
          <cell r="W1956" t="str">
            <v/>
          </cell>
          <cell r="X1956" t="str">
            <v>N</v>
          </cell>
          <cell r="Y1956">
            <v>0</v>
          </cell>
          <cell r="Z1956">
            <v>0</v>
          </cell>
          <cell r="AA1956" t="b">
            <v>0</v>
          </cell>
          <cell r="AB1956" t="str">
            <v/>
          </cell>
          <cell r="AC1956" t="str">
            <v/>
          </cell>
          <cell r="AD1956" t="str">
            <v>EF149</v>
          </cell>
          <cell r="AE1956">
            <v>0</v>
          </cell>
          <cell r="AG1956">
            <v>920</v>
          </cell>
          <cell r="AH1956" t="str">
            <v>EF149</v>
          </cell>
        </row>
        <row r="1957">
          <cell r="B1957" t="str">
            <v>AA727</v>
          </cell>
          <cell r="C1957" t="str">
            <v>Aidzat Fadzlee Bin</v>
          </cell>
          <cell r="D1957" t="str">
            <v>Azisman</v>
          </cell>
          <cell r="E1957" t="str">
            <v>LSE</v>
          </cell>
          <cell r="F1957" t="str">
            <v>LSE</v>
          </cell>
          <cell r="G1957" t="str">
            <v>Male</v>
          </cell>
          <cell r="H1957" t="str">
            <v>N</v>
          </cell>
          <cell r="I1957" t="str">
            <v>Student</v>
          </cell>
          <cell r="J1957">
            <v>0</v>
          </cell>
          <cell r="K1957" t="str">
            <v/>
          </cell>
          <cell r="L1957" t="str">
            <v>N</v>
          </cell>
          <cell r="M1957">
            <v>0</v>
          </cell>
          <cell r="N1957" t="str">
            <v/>
          </cell>
          <cell r="O1957" t="str">
            <v>N</v>
          </cell>
          <cell r="P1957">
            <v>0</v>
          </cell>
          <cell r="Q1957" t="str">
            <v/>
          </cell>
          <cell r="R1957" t="str">
            <v>N</v>
          </cell>
          <cell r="S1957">
            <v>0</v>
          </cell>
          <cell r="T1957" t="str">
            <v/>
          </cell>
          <cell r="U1957" t="str">
            <v>N</v>
          </cell>
          <cell r="V1957">
            <v>0</v>
          </cell>
          <cell r="W1957" t="str">
            <v/>
          </cell>
          <cell r="X1957" t="str">
            <v>N</v>
          </cell>
          <cell r="Y1957">
            <v>0</v>
          </cell>
          <cell r="Z1957">
            <v>0</v>
          </cell>
          <cell r="AA1957">
            <v>0</v>
          </cell>
          <cell r="AB1957">
            <v>115</v>
          </cell>
          <cell r="AC1957">
            <v>1206</v>
          </cell>
          <cell r="AD1957" t="str">
            <v>AA727</v>
          </cell>
          <cell r="AE1957" t="b">
            <v>0</v>
          </cell>
          <cell r="AG1957" t="str">
            <v/>
          </cell>
          <cell r="AH1957" t="str">
            <v>AA727</v>
          </cell>
        </row>
        <row r="1958">
          <cell r="B1958" t="str">
            <v>PR604</v>
          </cell>
          <cell r="C1958" t="str">
            <v>Philippa</v>
          </cell>
          <cell r="D1958" t="str">
            <v>Rottger-Morgan</v>
          </cell>
          <cell r="E1958" t="str">
            <v>LSE</v>
          </cell>
          <cell r="F1958" t="str">
            <v>LSE</v>
          </cell>
          <cell r="G1958" t="str">
            <v>Female</v>
          </cell>
          <cell r="H1958" t="str">
            <v>N</v>
          </cell>
          <cell r="I1958" t="str">
            <v>Student</v>
          </cell>
          <cell r="J1958">
            <v>0</v>
          </cell>
          <cell r="K1958" t="str">
            <v/>
          </cell>
          <cell r="L1958" t="str">
            <v>N</v>
          </cell>
          <cell r="M1958">
            <v>0</v>
          </cell>
          <cell r="N1958" t="str">
            <v/>
          </cell>
          <cell r="O1958" t="str">
            <v>N</v>
          </cell>
          <cell r="P1958">
            <v>0</v>
          </cell>
          <cell r="Q1958" t="str">
            <v/>
          </cell>
          <cell r="R1958" t="str">
            <v>N</v>
          </cell>
          <cell r="S1958">
            <v>0</v>
          </cell>
          <cell r="T1958" t="str">
            <v/>
          </cell>
          <cell r="U1958" t="str">
            <v>N</v>
          </cell>
          <cell r="V1958">
            <v>0</v>
          </cell>
          <cell r="W1958" t="str">
            <v/>
          </cell>
          <cell r="X1958" t="str">
            <v>N</v>
          </cell>
          <cell r="Y1958">
            <v>0</v>
          </cell>
          <cell r="Z1958">
            <v>0</v>
          </cell>
          <cell r="AA1958" t="b">
            <v>0</v>
          </cell>
          <cell r="AB1958" t="str">
            <v/>
          </cell>
          <cell r="AC1958" t="str">
            <v/>
          </cell>
          <cell r="AD1958" t="str">
            <v>PR604</v>
          </cell>
          <cell r="AE1958">
            <v>0</v>
          </cell>
          <cell r="AG1958">
            <v>921</v>
          </cell>
          <cell r="AH1958" t="str">
            <v>PR604</v>
          </cell>
        </row>
        <row r="1959">
          <cell r="B1959" t="str">
            <v>KC749</v>
          </cell>
          <cell r="C1959" t="str">
            <v>Kelsi</v>
          </cell>
          <cell r="D1959" t="str">
            <v>Cornish</v>
          </cell>
          <cell r="E1959" t="str">
            <v>UCL</v>
          </cell>
          <cell r="F1959" t="str">
            <v>UCL</v>
          </cell>
          <cell r="G1959" t="str">
            <v>Please Select</v>
          </cell>
          <cell r="H1959" t="str">
            <v>N</v>
          </cell>
          <cell r="I1959" t="str">
            <v>Student</v>
          </cell>
          <cell r="J1959">
            <v>0</v>
          </cell>
          <cell r="K1959" t="str">
            <v/>
          </cell>
          <cell r="L1959" t="str">
            <v>N</v>
          </cell>
          <cell r="M1959">
            <v>0</v>
          </cell>
          <cell r="N1959" t="str">
            <v/>
          </cell>
          <cell r="O1959" t="str">
            <v>N</v>
          </cell>
          <cell r="P1959">
            <v>0</v>
          </cell>
          <cell r="Q1959" t="str">
            <v/>
          </cell>
          <cell r="R1959" t="str">
            <v>N</v>
          </cell>
          <cell r="S1959">
            <v>0</v>
          </cell>
          <cell r="T1959" t="str">
            <v/>
          </cell>
          <cell r="U1959" t="str">
            <v>N</v>
          </cell>
          <cell r="V1959">
            <v>0</v>
          </cell>
          <cell r="W1959" t="str">
            <v/>
          </cell>
          <cell r="X1959" t="str">
            <v>N</v>
          </cell>
          <cell r="Y1959">
            <v>0</v>
          </cell>
          <cell r="Z1959">
            <v>0</v>
          </cell>
          <cell r="AA1959" t="b">
            <v>0</v>
          </cell>
          <cell r="AB1959" t="str">
            <v/>
          </cell>
          <cell r="AC1959" t="str">
            <v/>
          </cell>
          <cell r="AD1959" t="str">
            <v>KC749</v>
          </cell>
          <cell r="AE1959" t="b">
            <v>0</v>
          </cell>
          <cell r="AG1959" t="str">
            <v/>
          </cell>
          <cell r="AH1959" t="str">
            <v>KC749</v>
          </cell>
        </row>
        <row r="1960">
          <cell r="B1960" t="str">
            <v>NT228</v>
          </cell>
          <cell r="C1960" t="str">
            <v>Nicholas</v>
          </cell>
          <cell r="D1960" t="str">
            <v>Tong</v>
          </cell>
          <cell r="E1960" t="str">
            <v>UCL</v>
          </cell>
          <cell r="F1960" t="str">
            <v>UCL</v>
          </cell>
          <cell r="G1960" t="str">
            <v>Male</v>
          </cell>
          <cell r="H1960" t="str">
            <v>N</v>
          </cell>
          <cell r="I1960" t="str">
            <v>Student</v>
          </cell>
          <cell r="J1960">
            <v>0</v>
          </cell>
          <cell r="K1960" t="str">
            <v/>
          </cell>
          <cell r="L1960" t="str">
            <v>N</v>
          </cell>
          <cell r="M1960">
            <v>0</v>
          </cell>
          <cell r="N1960" t="str">
            <v/>
          </cell>
          <cell r="O1960" t="str">
            <v>N</v>
          </cell>
          <cell r="P1960">
            <v>0</v>
          </cell>
          <cell r="Q1960" t="str">
            <v/>
          </cell>
          <cell r="R1960" t="str">
            <v>N</v>
          </cell>
          <cell r="S1960">
            <v>0</v>
          </cell>
          <cell r="T1960" t="str">
            <v/>
          </cell>
          <cell r="U1960" t="str">
            <v>N</v>
          </cell>
          <cell r="V1960">
            <v>0</v>
          </cell>
          <cell r="W1960" t="str">
            <v/>
          </cell>
          <cell r="X1960" t="str">
            <v>N</v>
          </cell>
          <cell r="Y1960">
            <v>0</v>
          </cell>
          <cell r="Z1960">
            <v>0</v>
          </cell>
          <cell r="AA1960">
            <v>0</v>
          </cell>
          <cell r="AB1960">
            <v>115</v>
          </cell>
          <cell r="AC1960">
            <v>1207</v>
          </cell>
          <cell r="AD1960" t="str">
            <v>NT228</v>
          </cell>
          <cell r="AE1960" t="b">
            <v>0</v>
          </cell>
          <cell r="AG1960" t="str">
            <v/>
          </cell>
          <cell r="AH1960" t="str">
            <v>NT228</v>
          </cell>
        </row>
        <row r="1961">
          <cell r="B1961" t="str">
            <v>FH395</v>
          </cell>
          <cell r="C1961" t="str">
            <v>Felicity</v>
          </cell>
          <cell r="D1961" t="str">
            <v>Harrison</v>
          </cell>
          <cell r="E1961" t="str">
            <v>KCL</v>
          </cell>
          <cell r="F1961" t="str">
            <v>King's</v>
          </cell>
          <cell r="G1961" t="str">
            <v>Please Select</v>
          </cell>
          <cell r="H1961" t="str">
            <v>N</v>
          </cell>
          <cell r="I1961" t="str">
            <v>Student</v>
          </cell>
          <cell r="J1961">
            <v>0</v>
          </cell>
          <cell r="K1961" t="str">
            <v/>
          </cell>
          <cell r="L1961" t="str">
            <v>N</v>
          </cell>
          <cell r="M1961">
            <v>0</v>
          </cell>
          <cell r="N1961" t="str">
            <v/>
          </cell>
          <cell r="O1961" t="str">
            <v>N</v>
          </cell>
          <cell r="P1961">
            <v>0</v>
          </cell>
          <cell r="Q1961" t="str">
            <v/>
          </cell>
          <cell r="R1961" t="str">
            <v>N</v>
          </cell>
          <cell r="S1961">
            <v>0</v>
          </cell>
          <cell r="T1961" t="str">
            <v/>
          </cell>
          <cell r="U1961" t="str">
            <v>N</v>
          </cell>
          <cell r="V1961">
            <v>0</v>
          </cell>
          <cell r="W1961" t="str">
            <v/>
          </cell>
          <cell r="X1961" t="str">
            <v>N</v>
          </cell>
          <cell r="Y1961">
            <v>0</v>
          </cell>
          <cell r="Z1961">
            <v>0</v>
          </cell>
          <cell r="AA1961" t="b">
            <v>0</v>
          </cell>
          <cell r="AB1961" t="str">
            <v/>
          </cell>
          <cell r="AC1961" t="str">
            <v/>
          </cell>
          <cell r="AD1961" t="str">
            <v>FH395</v>
          </cell>
          <cell r="AE1961" t="b">
            <v>0</v>
          </cell>
          <cell r="AG1961" t="str">
            <v/>
          </cell>
          <cell r="AH1961" t="str">
            <v>FH395</v>
          </cell>
        </row>
        <row r="1962">
          <cell r="B1962" t="str">
            <v>EL284</v>
          </cell>
          <cell r="C1962" t="str">
            <v>Ella</v>
          </cell>
          <cell r="D1962" t="str">
            <v>Leonard</v>
          </cell>
          <cell r="E1962" t="str">
            <v>Imperial</v>
          </cell>
          <cell r="F1962" t="str">
            <v>Imperial</v>
          </cell>
          <cell r="G1962" t="str">
            <v>Please Select</v>
          </cell>
          <cell r="H1962" t="str">
            <v>N</v>
          </cell>
          <cell r="I1962" t="str">
            <v>Student</v>
          </cell>
          <cell r="J1962">
            <v>0</v>
          </cell>
          <cell r="K1962" t="str">
            <v/>
          </cell>
          <cell r="L1962" t="str">
            <v>N</v>
          </cell>
          <cell r="M1962">
            <v>0</v>
          </cell>
          <cell r="N1962" t="str">
            <v/>
          </cell>
          <cell r="O1962" t="str">
            <v>N</v>
          </cell>
          <cell r="P1962">
            <v>0</v>
          </cell>
          <cell r="Q1962" t="str">
            <v/>
          </cell>
          <cell r="R1962" t="str">
            <v>N</v>
          </cell>
          <cell r="S1962">
            <v>0</v>
          </cell>
          <cell r="T1962" t="str">
            <v/>
          </cell>
          <cell r="U1962" t="str">
            <v>N</v>
          </cell>
          <cell r="V1962">
            <v>0</v>
          </cell>
          <cell r="W1962" t="str">
            <v/>
          </cell>
          <cell r="X1962" t="str">
            <v>N</v>
          </cell>
          <cell r="Y1962">
            <v>0</v>
          </cell>
          <cell r="Z1962">
            <v>0</v>
          </cell>
          <cell r="AA1962" t="b">
            <v>0</v>
          </cell>
          <cell r="AB1962" t="str">
            <v/>
          </cell>
          <cell r="AC1962" t="str">
            <v/>
          </cell>
          <cell r="AD1962" t="str">
            <v>EL284</v>
          </cell>
          <cell r="AE1962" t="b">
            <v>0</v>
          </cell>
          <cell r="AG1962" t="str">
            <v/>
          </cell>
          <cell r="AH1962" t="str">
            <v>EL284</v>
          </cell>
        </row>
        <row r="1963">
          <cell r="B1963" t="str">
            <v>KO153</v>
          </cell>
          <cell r="C1963" t="str">
            <v>Killian</v>
          </cell>
          <cell r="D1963" t="str">
            <v>O'Kane</v>
          </cell>
          <cell r="E1963" t="str">
            <v>UCL</v>
          </cell>
          <cell r="F1963" t="str">
            <v>UCL</v>
          </cell>
          <cell r="G1963" t="str">
            <v>Male</v>
          </cell>
          <cell r="H1963" t="str">
            <v>N</v>
          </cell>
          <cell r="I1963" t="str">
            <v>Student</v>
          </cell>
          <cell r="J1963">
            <v>0</v>
          </cell>
          <cell r="K1963" t="str">
            <v/>
          </cell>
          <cell r="L1963" t="str">
            <v>N</v>
          </cell>
          <cell r="M1963">
            <v>0</v>
          </cell>
          <cell r="N1963" t="str">
            <v/>
          </cell>
          <cell r="O1963" t="str">
            <v>N</v>
          </cell>
          <cell r="P1963">
            <v>0</v>
          </cell>
          <cell r="Q1963" t="str">
            <v/>
          </cell>
          <cell r="R1963" t="str">
            <v>N</v>
          </cell>
          <cell r="S1963">
            <v>0</v>
          </cell>
          <cell r="T1963" t="str">
            <v/>
          </cell>
          <cell r="U1963" t="str">
            <v>N</v>
          </cell>
          <cell r="V1963">
            <v>0</v>
          </cell>
          <cell r="W1963" t="str">
            <v/>
          </cell>
          <cell r="X1963" t="str">
            <v>N</v>
          </cell>
          <cell r="Y1963">
            <v>0</v>
          </cell>
          <cell r="Z1963">
            <v>0</v>
          </cell>
          <cell r="AA1963">
            <v>0</v>
          </cell>
          <cell r="AB1963">
            <v>115</v>
          </cell>
          <cell r="AC1963">
            <v>1208</v>
          </cell>
          <cell r="AD1963" t="str">
            <v>KO153</v>
          </cell>
          <cell r="AE1963" t="b">
            <v>0</v>
          </cell>
          <cell r="AG1963" t="str">
            <v/>
          </cell>
          <cell r="AH1963" t="str">
            <v>KO153</v>
          </cell>
        </row>
        <row r="1964">
          <cell r="B1964" t="str">
            <v>AF513</v>
          </cell>
          <cell r="C1964" t="str">
            <v>Amber</v>
          </cell>
          <cell r="D1964" t="str">
            <v>Fu</v>
          </cell>
          <cell r="E1964" t="str">
            <v>UCL</v>
          </cell>
          <cell r="F1964" t="str">
            <v>UCL</v>
          </cell>
          <cell r="G1964" t="str">
            <v>Please Select</v>
          </cell>
          <cell r="H1964" t="str">
            <v>N</v>
          </cell>
          <cell r="I1964" t="str">
            <v>Student</v>
          </cell>
          <cell r="J1964">
            <v>0</v>
          </cell>
          <cell r="K1964" t="str">
            <v/>
          </cell>
          <cell r="L1964" t="str">
            <v>N</v>
          </cell>
          <cell r="M1964">
            <v>0</v>
          </cell>
          <cell r="N1964" t="str">
            <v/>
          </cell>
          <cell r="O1964" t="str">
            <v>N</v>
          </cell>
          <cell r="P1964">
            <v>0</v>
          </cell>
          <cell r="Q1964" t="str">
            <v/>
          </cell>
          <cell r="R1964" t="str">
            <v>N</v>
          </cell>
          <cell r="S1964">
            <v>0</v>
          </cell>
          <cell r="T1964" t="str">
            <v/>
          </cell>
          <cell r="U1964" t="str">
            <v>N</v>
          </cell>
          <cell r="V1964">
            <v>0</v>
          </cell>
          <cell r="W1964" t="str">
            <v/>
          </cell>
          <cell r="X1964" t="str">
            <v>N</v>
          </cell>
          <cell r="Y1964">
            <v>0</v>
          </cell>
          <cell r="Z1964">
            <v>0</v>
          </cell>
          <cell r="AA1964" t="b">
            <v>0</v>
          </cell>
          <cell r="AB1964" t="str">
            <v/>
          </cell>
          <cell r="AC1964" t="str">
            <v/>
          </cell>
          <cell r="AD1964" t="str">
            <v>AF513</v>
          </cell>
          <cell r="AE1964" t="b">
            <v>0</v>
          </cell>
          <cell r="AG1964" t="str">
            <v/>
          </cell>
          <cell r="AH1964" t="str">
            <v>AF513</v>
          </cell>
        </row>
        <row r="1965">
          <cell r="B1965" t="str">
            <v>GF382</v>
          </cell>
          <cell r="C1965" t="str">
            <v>Giovanni</v>
          </cell>
          <cell r="D1965" t="str">
            <v>Fabris</v>
          </cell>
          <cell r="E1965" t="str">
            <v>LSE</v>
          </cell>
          <cell r="F1965" t="str">
            <v>LSE</v>
          </cell>
          <cell r="G1965" t="str">
            <v>Male</v>
          </cell>
          <cell r="H1965" t="str">
            <v>N</v>
          </cell>
          <cell r="I1965" t="str">
            <v>Student</v>
          </cell>
          <cell r="J1965">
            <v>0</v>
          </cell>
          <cell r="K1965" t="str">
            <v/>
          </cell>
          <cell r="L1965" t="str">
            <v>N</v>
          </cell>
          <cell r="M1965">
            <v>0</v>
          </cell>
          <cell r="N1965" t="str">
            <v/>
          </cell>
          <cell r="O1965" t="str">
            <v>N</v>
          </cell>
          <cell r="P1965">
            <v>0</v>
          </cell>
          <cell r="Q1965" t="str">
            <v/>
          </cell>
          <cell r="R1965" t="str">
            <v>N</v>
          </cell>
          <cell r="S1965">
            <v>0</v>
          </cell>
          <cell r="T1965" t="str">
            <v/>
          </cell>
          <cell r="U1965" t="str">
            <v>N</v>
          </cell>
          <cell r="V1965">
            <v>0</v>
          </cell>
          <cell r="W1965" t="str">
            <v/>
          </cell>
          <cell r="X1965" t="str">
            <v>N</v>
          </cell>
          <cell r="Y1965">
            <v>0</v>
          </cell>
          <cell r="Z1965">
            <v>0</v>
          </cell>
          <cell r="AA1965">
            <v>0</v>
          </cell>
          <cell r="AB1965">
            <v>115</v>
          </cell>
          <cell r="AC1965">
            <v>1209</v>
          </cell>
          <cell r="AD1965" t="str">
            <v>GF382</v>
          </cell>
          <cell r="AE1965" t="b">
            <v>0</v>
          </cell>
          <cell r="AG1965" t="str">
            <v/>
          </cell>
          <cell r="AH1965" t="str">
            <v>GF382</v>
          </cell>
        </row>
        <row r="1966">
          <cell r="B1966" t="str">
            <v>HC452</v>
          </cell>
          <cell r="C1966" t="str">
            <v>Hannah</v>
          </cell>
          <cell r="D1966" t="str">
            <v>Carruthers</v>
          </cell>
          <cell r="E1966" t="str">
            <v>St Georges</v>
          </cell>
          <cell r="F1966" t="str">
            <v>St George's</v>
          </cell>
          <cell r="G1966" t="str">
            <v>Female</v>
          </cell>
          <cell r="H1966" t="str">
            <v>Y</v>
          </cell>
          <cell r="I1966" t="str">
            <v>Student</v>
          </cell>
          <cell r="J1966">
            <v>0</v>
          </cell>
          <cell r="K1966" t="str">
            <v/>
          </cell>
          <cell r="L1966" t="str">
            <v>N</v>
          </cell>
          <cell r="M1966">
            <v>22</v>
          </cell>
          <cell r="N1966">
            <v>21.04</v>
          </cell>
          <cell r="O1966">
            <v>179</v>
          </cell>
          <cell r="P1966">
            <v>25</v>
          </cell>
          <cell r="Q1966">
            <v>26.26</v>
          </cell>
          <cell r="R1966">
            <v>176</v>
          </cell>
          <cell r="S1966">
            <v>0</v>
          </cell>
          <cell r="T1966" t="str">
            <v/>
          </cell>
          <cell r="U1966" t="str">
            <v>N</v>
          </cell>
          <cell r="V1966">
            <v>0</v>
          </cell>
          <cell r="W1966" t="str">
            <v/>
          </cell>
          <cell r="X1966" t="str">
            <v>N</v>
          </cell>
          <cell r="Y1966">
            <v>2</v>
          </cell>
          <cell r="Z1966">
            <v>176</v>
          </cell>
          <cell r="AA1966" t="b">
            <v>0</v>
          </cell>
          <cell r="AB1966" t="str">
            <v/>
          </cell>
          <cell r="AC1966" t="str">
            <v/>
          </cell>
          <cell r="AD1966" t="str">
            <v>HC452</v>
          </cell>
          <cell r="AE1966">
            <v>355</v>
          </cell>
          <cell r="AG1966">
            <v>17</v>
          </cell>
          <cell r="AH1966" t="str">
            <v>HC452</v>
          </cell>
        </row>
        <row r="1967">
          <cell r="B1967" t="str">
            <v>HH128</v>
          </cell>
          <cell r="C1967" t="str">
            <v>Hoda</v>
          </cell>
          <cell r="D1967" t="str">
            <v>Haddad</v>
          </cell>
          <cell r="E1967" t="str">
            <v>St Georges</v>
          </cell>
          <cell r="F1967" t="str">
            <v>St George's</v>
          </cell>
          <cell r="G1967" t="str">
            <v>Female</v>
          </cell>
          <cell r="H1967" t="str">
            <v>Y</v>
          </cell>
          <cell r="I1967" t="str">
            <v>Student</v>
          </cell>
          <cell r="J1967">
            <v>0</v>
          </cell>
          <cell r="K1967" t="str">
            <v/>
          </cell>
          <cell r="L1967" t="str">
            <v>N</v>
          </cell>
          <cell r="M1967">
            <v>0</v>
          </cell>
          <cell r="N1967" t="str">
            <v/>
          </cell>
          <cell r="O1967" t="str">
            <v>N</v>
          </cell>
          <cell r="P1967">
            <v>0</v>
          </cell>
          <cell r="Q1967" t="str">
            <v/>
          </cell>
          <cell r="R1967" t="str">
            <v>N</v>
          </cell>
          <cell r="S1967">
            <v>0</v>
          </cell>
          <cell r="T1967" t="str">
            <v/>
          </cell>
          <cell r="U1967" t="str">
            <v>N</v>
          </cell>
          <cell r="V1967">
            <v>0</v>
          </cell>
          <cell r="W1967" t="str">
            <v/>
          </cell>
          <cell r="X1967" t="str">
            <v>N</v>
          </cell>
          <cell r="Y1967">
            <v>0</v>
          </cell>
          <cell r="Z1967">
            <v>0</v>
          </cell>
          <cell r="AA1967" t="b">
            <v>0</v>
          </cell>
          <cell r="AB1967" t="str">
            <v/>
          </cell>
          <cell r="AC1967" t="str">
            <v/>
          </cell>
          <cell r="AD1967" t="str">
            <v>HH128</v>
          </cell>
          <cell r="AE1967">
            <v>0</v>
          </cell>
          <cell r="AG1967">
            <v>922</v>
          </cell>
          <cell r="AH1967" t="str">
            <v>HH128</v>
          </cell>
        </row>
        <row r="1968">
          <cell r="B1968" t="str">
            <v>KY882</v>
          </cell>
          <cell r="C1968" t="str">
            <v>Kathlyn</v>
          </cell>
          <cell r="D1968" t="str">
            <v>Yeo</v>
          </cell>
          <cell r="E1968" t="str">
            <v>St Georges</v>
          </cell>
          <cell r="F1968" t="str">
            <v>St George's</v>
          </cell>
          <cell r="G1968" t="str">
            <v>Female</v>
          </cell>
          <cell r="H1968" t="str">
            <v>Y</v>
          </cell>
          <cell r="I1968" t="str">
            <v>Student</v>
          </cell>
          <cell r="J1968">
            <v>0</v>
          </cell>
          <cell r="K1968" t="str">
            <v/>
          </cell>
          <cell r="L1968" t="str">
            <v>N</v>
          </cell>
          <cell r="M1968">
            <v>15</v>
          </cell>
          <cell r="N1968">
            <v>20.27</v>
          </cell>
          <cell r="O1968">
            <v>186</v>
          </cell>
          <cell r="P1968">
            <v>0</v>
          </cell>
          <cell r="Q1968" t="str">
            <v/>
          </cell>
          <cell r="R1968" t="str">
            <v>N</v>
          </cell>
          <cell r="S1968">
            <v>0</v>
          </cell>
          <cell r="T1968" t="str">
            <v/>
          </cell>
          <cell r="U1968" t="str">
            <v>N</v>
          </cell>
          <cell r="V1968">
            <v>0</v>
          </cell>
          <cell r="W1968" t="str">
            <v/>
          </cell>
          <cell r="X1968" t="str">
            <v>N</v>
          </cell>
          <cell r="Y1968">
            <v>1</v>
          </cell>
          <cell r="Z1968">
            <v>186</v>
          </cell>
          <cell r="AA1968" t="b">
            <v>0</v>
          </cell>
          <cell r="AB1968" t="str">
            <v/>
          </cell>
          <cell r="AC1968" t="str">
            <v/>
          </cell>
          <cell r="AD1968" t="str">
            <v>KY882</v>
          </cell>
          <cell r="AE1968">
            <v>186</v>
          </cell>
          <cell r="AG1968">
            <v>62</v>
          </cell>
          <cell r="AH1968" t="str">
            <v>KY882</v>
          </cell>
        </row>
        <row r="1969">
          <cell r="B1969" t="str">
            <v>RM354</v>
          </cell>
          <cell r="C1969" t="str">
            <v>Robert</v>
          </cell>
          <cell r="D1969" t="str">
            <v>Moye</v>
          </cell>
          <cell r="E1969" t="str">
            <v>UCL</v>
          </cell>
          <cell r="F1969" t="str">
            <v>UCL</v>
          </cell>
          <cell r="G1969" t="str">
            <v>Male</v>
          </cell>
          <cell r="H1969" t="str">
            <v>N</v>
          </cell>
          <cell r="I1969" t="str">
            <v>Student</v>
          </cell>
          <cell r="J1969">
            <v>0</v>
          </cell>
          <cell r="K1969" t="str">
            <v/>
          </cell>
          <cell r="L1969" t="str">
            <v>N</v>
          </cell>
          <cell r="M1969">
            <v>0</v>
          </cell>
          <cell r="N1969" t="str">
            <v/>
          </cell>
          <cell r="O1969" t="str">
            <v>N</v>
          </cell>
          <cell r="P1969">
            <v>0</v>
          </cell>
          <cell r="Q1969" t="str">
            <v/>
          </cell>
          <cell r="R1969" t="str">
            <v>N</v>
          </cell>
          <cell r="S1969">
            <v>0</v>
          </cell>
          <cell r="T1969" t="str">
            <v/>
          </cell>
          <cell r="U1969" t="str">
            <v>N</v>
          </cell>
          <cell r="V1969">
            <v>0</v>
          </cell>
          <cell r="W1969" t="str">
            <v/>
          </cell>
          <cell r="X1969" t="str">
            <v>N</v>
          </cell>
          <cell r="Y1969">
            <v>0</v>
          </cell>
          <cell r="Z1969">
            <v>0</v>
          </cell>
          <cell r="AA1969">
            <v>0</v>
          </cell>
          <cell r="AB1969">
            <v>115</v>
          </cell>
          <cell r="AC1969">
            <v>1210</v>
          </cell>
          <cell r="AD1969" t="str">
            <v>RM354</v>
          </cell>
          <cell r="AE1969" t="b">
            <v>0</v>
          </cell>
          <cell r="AG1969" t="str">
            <v/>
          </cell>
          <cell r="AH1969" t="str">
            <v>RM354</v>
          </cell>
        </row>
        <row r="1970">
          <cell r="B1970" t="str">
            <v>FG551</v>
          </cell>
          <cell r="C1970" t="str">
            <v>Flurry</v>
          </cell>
          <cell r="D1970" t="str">
            <v>Grierson</v>
          </cell>
          <cell r="E1970" t="str">
            <v>UCL</v>
          </cell>
          <cell r="F1970" t="str">
            <v>UCL</v>
          </cell>
          <cell r="G1970" t="str">
            <v>Male</v>
          </cell>
          <cell r="H1970" t="str">
            <v>N</v>
          </cell>
          <cell r="I1970" t="str">
            <v>Student</v>
          </cell>
          <cell r="J1970">
            <v>0</v>
          </cell>
          <cell r="K1970" t="str">
            <v/>
          </cell>
          <cell r="L1970" t="str">
            <v>N</v>
          </cell>
          <cell r="M1970">
            <v>0</v>
          </cell>
          <cell r="N1970" t="str">
            <v/>
          </cell>
          <cell r="O1970" t="str">
            <v>N</v>
          </cell>
          <cell r="P1970">
            <v>0</v>
          </cell>
          <cell r="Q1970" t="str">
            <v/>
          </cell>
          <cell r="R1970" t="str">
            <v>N</v>
          </cell>
          <cell r="S1970">
            <v>0</v>
          </cell>
          <cell r="T1970" t="str">
            <v/>
          </cell>
          <cell r="U1970" t="str">
            <v>N</v>
          </cell>
          <cell r="V1970">
            <v>0</v>
          </cell>
          <cell r="W1970" t="str">
            <v/>
          </cell>
          <cell r="X1970" t="str">
            <v>N</v>
          </cell>
          <cell r="Y1970">
            <v>0</v>
          </cell>
          <cell r="Z1970">
            <v>0</v>
          </cell>
          <cell r="AA1970">
            <v>0</v>
          </cell>
          <cell r="AB1970">
            <v>115</v>
          </cell>
          <cell r="AC1970">
            <v>1211</v>
          </cell>
          <cell r="AD1970" t="str">
            <v>FG551</v>
          </cell>
          <cell r="AE1970" t="b">
            <v>0</v>
          </cell>
          <cell r="AG1970" t="str">
            <v/>
          </cell>
          <cell r="AH1970" t="str">
            <v>FG551</v>
          </cell>
        </row>
        <row r="1971">
          <cell r="B1971" t="str">
            <v>EL530</v>
          </cell>
          <cell r="C1971" t="str">
            <v>Eunice</v>
          </cell>
          <cell r="D1971" t="str">
            <v>Liew</v>
          </cell>
          <cell r="E1971" t="str">
            <v>UCL</v>
          </cell>
          <cell r="F1971" t="str">
            <v>UCL</v>
          </cell>
          <cell r="G1971" t="str">
            <v>Female</v>
          </cell>
          <cell r="H1971" t="str">
            <v>N</v>
          </cell>
          <cell r="I1971" t="str">
            <v>Student</v>
          </cell>
          <cell r="J1971">
            <v>0</v>
          </cell>
          <cell r="K1971" t="str">
            <v/>
          </cell>
          <cell r="L1971" t="str">
            <v>N</v>
          </cell>
          <cell r="M1971">
            <v>0</v>
          </cell>
          <cell r="N1971" t="str">
            <v/>
          </cell>
          <cell r="O1971" t="str">
            <v>N</v>
          </cell>
          <cell r="P1971">
            <v>0</v>
          </cell>
          <cell r="Q1971" t="str">
            <v/>
          </cell>
          <cell r="R1971" t="str">
            <v>N</v>
          </cell>
          <cell r="S1971">
            <v>0</v>
          </cell>
          <cell r="T1971" t="str">
            <v/>
          </cell>
          <cell r="U1971" t="str">
            <v>N</v>
          </cell>
          <cell r="V1971">
            <v>0</v>
          </cell>
          <cell r="W1971" t="str">
            <v/>
          </cell>
          <cell r="X1971" t="str">
            <v>N</v>
          </cell>
          <cell r="Y1971">
            <v>0</v>
          </cell>
          <cell r="Z1971">
            <v>0</v>
          </cell>
          <cell r="AA1971" t="b">
            <v>0</v>
          </cell>
          <cell r="AB1971" t="str">
            <v/>
          </cell>
          <cell r="AC1971" t="str">
            <v/>
          </cell>
          <cell r="AD1971" t="str">
            <v>EL530</v>
          </cell>
          <cell r="AE1971">
            <v>0</v>
          </cell>
          <cell r="AG1971">
            <v>923</v>
          </cell>
          <cell r="AH1971" t="str">
            <v>EL530</v>
          </cell>
        </row>
        <row r="1972">
          <cell r="B1972" t="str">
            <v>PB654</v>
          </cell>
          <cell r="C1972" t="str">
            <v>Pyla</v>
          </cell>
          <cell r="D1972" t="str">
            <v>Bird - Leakey</v>
          </cell>
          <cell r="E1972" t="str">
            <v>LSE</v>
          </cell>
          <cell r="F1972" t="str">
            <v>LSE</v>
          </cell>
          <cell r="G1972" t="str">
            <v>Female</v>
          </cell>
          <cell r="H1972" t="str">
            <v>N</v>
          </cell>
          <cell r="I1972" t="str">
            <v>Student</v>
          </cell>
          <cell r="J1972">
            <v>0</v>
          </cell>
          <cell r="K1972" t="str">
            <v/>
          </cell>
          <cell r="L1972" t="str">
            <v>N</v>
          </cell>
          <cell r="M1972">
            <v>0</v>
          </cell>
          <cell r="N1972" t="str">
            <v/>
          </cell>
          <cell r="O1972" t="str">
            <v>N</v>
          </cell>
          <cell r="P1972">
            <v>0</v>
          </cell>
          <cell r="Q1972" t="str">
            <v/>
          </cell>
          <cell r="R1972" t="str">
            <v>N</v>
          </cell>
          <cell r="S1972">
            <v>0</v>
          </cell>
          <cell r="T1972" t="str">
            <v/>
          </cell>
          <cell r="U1972" t="str">
            <v>N</v>
          </cell>
          <cell r="V1972">
            <v>0</v>
          </cell>
          <cell r="W1972" t="str">
            <v/>
          </cell>
          <cell r="X1972" t="str">
            <v>N</v>
          </cell>
          <cell r="Y1972">
            <v>0</v>
          </cell>
          <cell r="Z1972">
            <v>0</v>
          </cell>
          <cell r="AA1972" t="b">
            <v>0</v>
          </cell>
          <cell r="AB1972" t="str">
            <v/>
          </cell>
          <cell r="AC1972" t="str">
            <v/>
          </cell>
          <cell r="AD1972" t="str">
            <v>PB654</v>
          </cell>
          <cell r="AE1972">
            <v>0</v>
          </cell>
          <cell r="AG1972">
            <v>924</v>
          </cell>
          <cell r="AH1972" t="str">
            <v>PB654</v>
          </cell>
        </row>
        <row r="1973">
          <cell r="B1973" t="str">
            <v>MN664</v>
          </cell>
          <cell r="C1973" t="str">
            <v>Marie</v>
          </cell>
          <cell r="D1973" t="str">
            <v>Ndongue</v>
          </cell>
          <cell r="E1973" t="str">
            <v>UCL</v>
          </cell>
          <cell r="F1973" t="str">
            <v>UCL</v>
          </cell>
          <cell r="G1973" t="str">
            <v>Female</v>
          </cell>
          <cell r="H1973" t="str">
            <v>N</v>
          </cell>
          <cell r="I1973" t="str">
            <v>Student</v>
          </cell>
          <cell r="J1973">
            <v>0</v>
          </cell>
          <cell r="K1973" t="str">
            <v/>
          </cell>
          <cell r="L1973" t="str">
            <v>N</v>
          </cell>
          <cell r="M1973">
            <v>0</v>
          </cell>
          <cell r="N1973" t="str">
            <v/>
          </cell>
          <cell r="O1973" t="str">
            <v>N</v>
          </cell>
          <cell r="P1973">
            <v>0</v>
          </cell>
          <cell r="Q1973" t="str">
            <v/>
          </cell>
          <cell r="R1973" t="str">
            <v>N</v>
          </cell>
          <cell r="S1973">
            <v>0</v>
          </cell>
          <cell r="T1973" t="str">
            <v/>
          </cell>
          <cell r="U1973" t="str">
            <v>N</v>
          </cell>
          <cell r="V1973">
            <v>0</v>
          </cell>
          <cell r="W1973" t="str">
            <v/>
          </cell>
          <cell r="X1973" t="str">
            <v>N</v>
          </cell>
          <cell r="Y1973">
            <v>0</v>
          </cell>
          <cell r="Z1973">
            <v>0</v>
          </cell>
          <cell r="AA1973" t="b">
            <v>0</v>
          </cell>
          <cell r="AB1973" t="str">
            <v/>
          </cell>
          <cell r="AC1973" t="str">
            <v/>
          </cell>
          <cell r="AD1973" t="str">
            <v>MN664</v>
          </cell>
          <cell r="AE1973">
            <v>0</v>
          </cell>
          <cell r="AG1973">
            <v>925</v>
          </cell>
          <cell r="AH1973" t="str">
            <v>MN664</v>
          </cell>
        </row>
        <row r="1974">
          <cell r="B1974" t="str">
            <v>TM703</v>
          </cell>
          <cell r="C1974" t="str">
            <v>Teresa</v>
          </cell>
          <cell r="D1974" t="str">
            <v>Macey-Dare</v>
          </cell>
          <cell r="E1974" t="str">
            <v>UCL</v>
          </cell>
          <cell r="F1974" t="str">
            <v>UCL</v>
          </cell>
          <cell r="G1974" t="str">
            <v>Female</v>
          </cell>
          <cell r="H1974" t="str">
            <v>N</v>
          </cell>
          <cell r="I1974" t="str">
            <v>Student</v>
          </cell>
          <cell r="J1974">
            <v>0</v>
          </cell>
          <cell r="K1974" t="str">
            <v/>
          </cell>
          <cell r="L1974" t="str">
            <v>N</v>
          </cell>
          <cell r="M1974">
            <v>0</v>
          </cell>
          <cell r="N1974" t="str">
            <v/>
          </cell>
          <cell r="O1974" t="str">
            <v>N</v>
          </cell>
          <cell r="P1974">
            <v>0</v>
          </cell>
          <cell r="Q1974" t="str">
            <v/>
          </cell>
          <cell r="R1974" t="str">
            <v>N</v>
          </cell>
          <cell r="S1974">
            <v>0</v>
          </cell>
          <cell r="T1974" t="str">
            <v/>
          </cell>
          <cell r="U1974" t="str">
            <v>N</v>
          </cell>
          <cell r="V1974">
            <v>0</v>
          </cell>
          <cell r="W1974" t="str">
            <v/>
          </cell>
          <cell r="X1974" t="str">
            <v>N</v>
          </cell>
          <cell r="Y1974">
            <v>0</v>
          </cell>
          <cell r="Z1974">
            <v>0</v>
          </cell>
          <cell r="AA1974" t="b">
            <v>0</v>
          </cell>
          <cell r="AB1974" t="str">
            <v/>
          </cell>
          <cell r="AC1974" t="str">
            <v/>
          </cell>
          <cell r="AD1974" t="str">
            <v>TM703</v>
          </cell>
          <cell r="AE1974">
            <v>0</v>
          </cell>
          <cell r="AG1974">
            <v>926</v>
          </cell>
          <cell r="AH1974" t="str">
            <v>TM703</v>
          </cell>
        </row>
        <row r="1975">
          <cell r="B1975" t="str">
            <v>AB657</v>
          </cell>
          <cell r="C1975" t="str">
            <v>Archie</v>
          </cell>
          <cell r="D1975" t="str">
            <v>Browne</v>
          </cell>
          <cell r="E1975" t="str">
            <v>Imperial</v>
          </cell>
          <cell r="F1975" t="str">
            <v>Imperial</v>
          </cell>
          <cell r="G1975" t="str">
            <v>Male</v>
          </cell>
          <cell r="H1975" t="str">
            <v>N</v>
          </cell>
          <cell r="I1975" t="str">
            <v>Student</v>
          </cell>
          <cell r="J1975">
            <v>0</v>
          </cell>
          <cell r="K1975" t="str">
            <v/>
          </cell>
          <cell r="L1975" t="str">
            <v>N</v>
          </cell>
          <cell r="M1975">
            <v>40</v>
          </cell>
          <cell r="N1975">
            <v>40.520000000000003</v>
          </cell>
          <cell r="O1975">
            <v>162</v>
          </cell>
          <cell r="P1975">
            <v>62</v>
          </cell>
          <cell r="Q1975">
            <v>39.299999999999997</v>
          </cell>
          <cell r="R1975">
            <v>142</v>
          </cell>
          <cell r="S1975">
            <v>0</v>
          </cell>
          <cell r="T1975" t="str">
            <v/>
          </cell>
          <cell r="U1975" t="str">
            <v>N</v>
          </cell>
          <cell r="V1975">
            <v>0</v>
          </cell>
          <cell r="W1975" t="str">
            <v/>
          </cell>
          <cell r="X1975" t="str">
            <v>N</v>
          </cell>
          <cell r="Y1975">
            <v>2</v>
          </cell>
          <cell r="Z1975">
            <v>142</v>
          </cell>
          <cell r="AA1975">
            <v>304</v>
          </cell>
          <cell r="AB1975">
            <v>32</v>
          </cell>
          <cell r="AC1975">
            <v>32</v>
          </cell>
          <cell r="AD1975" t="str">
            <v>AB657</v>
          </cell>
          <cell r="AE1975" t="b">
            <v>0</v>
          </cell>
          <cell r="AG1975" t="str">
            <v/>
          </cell>
          <cell r="AH1975" t="str">
            <v>AB657</v>
          </cell>
        </row>
        <row r="1976">
          <cell r="B1976" t="str">
            <v>OC453</v>
          </cell>
          <cell r="C1976" t="str">
            <v>Olivia</v>
          </cell>
          <cell r="D1976" t="str">
            <v>Creasey</v>
          </cell>
          <cell r="E1976" t="str">
            <v>KCL</v>
          </cell>
          <cell r="F1976" t="str">
            <v>King's</v>
          </cell>
          <cell r="G1976" t="str">
            <v>Female</v>
          </cell>
          <cell r="H1976" t="str">
            <v>N</v>
          </cell>
          <cell r="I1976" t="str">
            <v>Student</v>
          </cell>
          <cell r="J1976">
            <v>0</v>
          </cell>
          <cell r="K1976" t="str">
            <v/>
          </cell>
          <cell r="L1976" t="str">
            <v>N</v>
          </cell>
          <cell r="M1976">
            <v>0</v>
          </cell>
          <cell r="N1976" t="str">
            <v/>
          </cell>
          <cell r="O1976" t="str">
            <v>N</v>
          </cell>
          <cell r="P1976">
            <v>0</v>
          </cell>
          <cell r="Q1976" t="str">
            <v/>
          </cell>
          <cell r="R1976" t="str">
            <v>N</v>
          </cell>
          <cell r="S1976">
            <v>0</v>
          </cell>
          <cell r="T1976" t="str">
            <v/>
          </cell>
          <cell r="U1976" t="str">
            <v>N</v>
          </cell>
          <cell r="V1976">
            <v>0</v>
          </cell>
          <cell r="W1976" t="str">
            <v/>
          </cell>
          <cell r="X1976" t="str">
            <v>N</v>
          </cell>
          <cell r="Y1976">
            <v>0</v>
          </cell>
          <cell r="Z1976">
            <v>0</v>
          </cell>
          <cell r="AA1976" t="b">
            <v>0</v>
          </cell>
          <cell r="AB1976" t="str">
            <v/>
          </cell>
          <cell r="AC1976" t="str">
            <v/>
          </cell>
          <cell r="AD1976" t="str">
            <v>OC453</v>
          </cell>
          <cell r="AE1976">
            <v>0</v>
          </cell>
          <cell r="AG1976">
            <v>927</v>
          </cell>
          <cell r="AH1976" t="str">
            <v>OC453</v>
          </cell>
        </row>
        <row r="1977">
          <cell r="B1977" t="str">
            <v>NM881</v>
          </cell>
          <cell r="C1977" t="str">
            <v>Nikhil</v>
          </cell>
          <cell r="D1977" t="str">
            <v>Manoj</v>
          </cell>
          <cell r="E1977" t="str">
            <v>St Georges</v>
          </cell>
          <cell r="F1977" t="str">
            <v>St George's</v>
          </cell>
          <cell r="G1977" t="str">
            <v>Male</v>
          </cell>
          <cell r="H1977" t="str">
            <v>Y</v>
          </cell>
          <cell r="I1977" t="str">
            <v>Student</v>
          </cell>
          <cell r="J1977">
            <v>0</v>
          </cell>
          <cell r="K1977" t="str">
            <v/>
          </cell>
          <cell r="L1977" t="str">
            <v>N</v>
          </cell>
          <cell r="M1977">
            <v>0</v>
          </cell>
          <cell r="N1977" t="str">
            <v/>
          </cell>
          <cell r="O1977" t="str">
            <v>N</v>
          </cell>
          <cell r="P1977">
            <v>0</v>
          </cell>
          <cell r="Q1977" t="str">
            <v/>
          </cell>
          <cell r="R1977" t="str">
            <v>N</v>
          </cell>
          <cell r="S1977">
            <v>0</v>
          </cell>
          <cell r="T1977" t="str">
            <v/>
          </cell>
          <cell r="U1977" t="str">
            <v>N</v>
          </cell>
          <cell r="V1977">
            <v>0</v>
          </cell>
          <cell r="W1977" t="str">
            <v/>
          </cell>
          <cell r="X1977" t="str">
            <v>N</v>
          </cell>
          <cell r="Y1977">
            <v>0</v>
          </cell>
          <cell r="Z1977">
            <v>0</v>
          </cell>
          <cell r="AA1977">
            <v>0</v>
          </cell>
          <cell r="AB1977">
            <v>115</v>
          </cell>
          <cell r="AC1977">
            <v>1212</v>
          </cell>
          <cell r="AD1977" t="str">
            <v>NM881</v>
          </cell>
          <cell r="AE1977" t="b">
            <v>0</v>
          </cell>
          <cell r="AG1977" t="str">
            <v/>
          </cell>
          <cell r="AH1977" t="str">
            <v>NM881</v>
          </cell>
        </row>
        <row r="1978">
          <cell r="B1978" t="str">
            <v>EK874</v>
          </cell>
          <cell r="C1978" t="str">
            <v>Edward</v>
          </cell>
          <cell r="D1978" t="str">
            <v>King</v>
          </cell>
          <cell r="E1978" t="str">
            <v>St Georges</v>
          </cell>
          <cell r="F1978" t="str">
            <v>St George's</v>
          </cell>
          <cell r="G1978" t="str">
            <v>Male</v>
          </cell>
          <cell r="H1978" t="str">
            <v>Y</v>
          </cell>
          <cell r="I1978" t="str">
            <v>Student</v>
          </cell>
          <cell r="J1978">
            <v>0</v>
          </cell>
          <cell r="K1978" t="str">
            <v/>
          </cell>
          <cell r="L1978" t="str">
            <v>N</v>
          </cell>
          <cell r="M1978">
            <v>0</v>
          </cell>
          <cell r="N1978" t="str">
            <v/>
          </cell>
          <cell r="O1978" t="str">
            <v>N</v>
          </cell>
          <cell r="P1978">
            <v>0</v>
          </cell>
          <cell r="Q1978" t="str">
            <v/>
          </cell>
          <cell r="R1978" t="str">
            <v>N</v>
          </cell>
          <cell r="S1978">
            <v>0</v>
          </cell>
          <cell r="T1978" t="str">
            <v/>
          </cell>
          <cell r="U1978" t="str">
            <v>N</v>
          </cell>
          <cell r="V1978">
            <v>0</v>
          </cell>
          <cell r="W1978" t="str">
            <v/>
          </cell>
          <cell r="X1978" t="str">
            <v>N</v>
          </cell>
          <cell r="Y1978">
            <v>0</v>
          </cell>
          <cell r="Z1978">
            <v>0</v>
          </cell>
          <cell r="AA1978">
            <v>0</v>
          </cell>
          <cell r="AB1978">
            <v>115</v>
          </cell>
          <cell r="AC1978">
            <v>1213</v>
          </cell>
          <cell r="AD1978" t="str">
            <v>EK874</v>
          </cell>
          <cell r="AE1978" t="b">
            <v>0</v>
          </cell>
          <cell r="AG1978" t="str">
            <v/>
          </cell>
          <cell r="AH1978" t="str">
            <v>EK874</v>
          </cell>
        </row>
        <row r="1979">
          <cell r="B1979" t="str">
            <v>EG662</v>
          </cell>
          <cell r="C1979" t="str">
            <v>Ellie</v>
          </cell>
          <cell r="D1979" t="str">
            <v>Guscott</v>
          </cell>
          <cell r="E1979" t="str">
            <v>Reading</v>
          </cell>
          <cell r="F1979" t="str">
            <v>Reading</v>
          </cell>
          <cell r="G1979" t="str">
            <v>Female</v>
          </cell>
          <cell r="H1979" t="str">
            <v>N</v>
          </cell>
          <cell r="I1979" t="str">
            <v>Student</v>
          </cell>
          <cell r="J1979">
            <v>0</v>
          </cell>
          <cell r="K1979" t="str">
            <v/>
          </cell>
          <cell r="L1979" t="str">
            <v>N</v>
          </cell>
          <cell r="M1979">
            <v>0</v>
          </cell>
          <cell r="N1979" t="str">
            <v/>
          </cell>
          <cell r="O1979" t="str">
            <v>N</v>
          </cell>
          <cell r="P1979">
            <v>0</v>
          </cell>
          <cell r="Q1979" t="str">
            <v/>
          </cell>
          <cell r="R1979" t="str">
            <v>N</v>
          </cell>
          <cell r="S1979">
            <v>0</v>
          </cell>
          <cell r="T1979" t="str">
            <v/>
          </cell>
          <cell r="U1979" t="str">
            <v>N</v>
          </cell>
          <cell r="V1979">
            <v>0</v>
          </cell>
          <cell r="W1979" t="str">
            <v/>
          </cell>
          <cell r="X1979" t="str">
            <v>N</v>
          </cell>
          <cell r="Y1979">
            <v>0</v>
          </cell>
          <cell r="Z1979">
            <v>0</v>
          </cell>
          <cell r="AA1979" t="b">
            <v>0</v>
          </cell>
          <cell r="AB1979" t="str">
            <v/>
          </cell>
          <cell r="AC1979" t="str">
            <v/>
          </cell>
          <cell r="AD1979" t="str">
            <v>EG662</v>
          </cell>
          <cell r="AE1979">
            <v>0</v>
          </cell>
          <cell r="AG1979">
            <v>928</v>
          </cell>
          <cell r="AH1979" t="str">
            <v>EG662</v>
          </cell>
        </row>
        <row r="1980">
          <cell r="B1980" t="str">
            <v>TK933</v>
          </cell>
          <cell r="C1980" t="str">
            <v>Thomas</v>
          </cell>
          <cell r="D1980" t="str">
            <v>Knight</v>
          </cell>
          <cell r="E1980" t="str">
            <v>Essex</v>
          </cell>
          <cell r="F1980" t="str">
            <v>Essex</v>
          </cell>
          <cell r="G1980" t="str">
            <v>Male</v>
          </cell>
          <cell r="H1980" t="str">
            <v>N</v>
          </cell>
          <cell r="I1980" t="str">
            <v>Student</v>
          </cell>
          <cell r="J1980">
            <v>0</v>
          </cell>
          <cell r="K1980" t="str">
            <v/>
          </cell>
          <cell r="L1980" t="str">
            <v>N</v>
          </cell>
          <cell r="M1980">
            <v>0</v>
          </cell>
          <cell r="N1980" t="str">
            <v/>
          </cell>
          <cell r="O1980" t="str">
            <v>N</v>
          </cell>
          <cell r="P1980">
            <v>0</v>
          </cell>
          <cell r="Q1980" t="str">
            <v/>
          </cell>
          <cell r="R1980" t="str">
            <v>N</v>
          </cell>
          <cell r="S1980">
            <v>0</v>
          </cell>
          <cell r="T1980" t="str">
            <v/>
          </cell>
          <cell r="U1980" t="str">
            <v>N</v>
          </cell>
          <cell r="V1980">
            <v>0</v>
          </cell>
          <cell r="W1980" t="str">
            <v/>
          </cell>
          <cell r="X1980" t="str">
            <v>N</v>
          </cell>
          <cell r="Y1980">
            <v>0</v>
          </cell>
          <cell r="Z1980">
            <v>0</v>
          </cell>
          <cell r="AA1980">
            <v>0</v>
          </cell>
          <cell r="AB1980">
            <v>115</v>
          </cell>
          <cell r="AC1980">
            <v>1214</v>
          </cell>
          <cell r="AD1980" t="str">
            <v>TK933</v>
          </cell>
          <cell r="AE1980" t="b">
            <v>0</v>
          </cell>
          <cell r="AG1980" t="str">
            <v/>
          </cell>
          <cell r="AH1980" t="str">
            <v>TK933</v>
          </cell>
        </row>
        <row r="1981">
          <cell r="B1981" t="str">
            <v>OL588</v>
          </cell>
          <cell r="C1981" t="str">
            <v>Oliver</v>
          </cell>
          <cell r="D1981" t="str">
            <v>Lock</v>
          </cell>
          <cell r="E1981" t="str">
            <v>Imperial</v>
          </cell>
          <cell r="F1981" t="str">
            <v>Imperial</v>
          </cell>
          <cell r="G1981" t="str">
            <v>Male</v>
          </cell>
          <cell r="H1981" t="str">
            <v>N</v>
          </cell>
          <cell r="I1981" t="str">
            <v>Student</v>
          </cell>
          <cell r="J1981">
            <v>0</v>
          </cell>
          <cell r="K1981" t="str">
            <v/>
          </cell>
          <cell r="L1981" t="str">
            <v>N</v>
          </cell>
          <cell r="M1981">
            <v>0</v>
          </cell>
          <cell r="N1981" t="str">
            <v/>
          </cell>
          <cell r="O1981" t="str">
            <v>N</v>
          </cell>
          <cell r="P1981">
            <v>0</v>
          </cell>
          <cell r="Q1981" t="str">
            <v/>
          </cell>
          <cell r="R1981" t="str">
            <v>N</v>
          </cell>
          <cell r="S1981">
            <v>0</v>
          </cell>
          <cell r="T1981" t="str">
            <v/>
          </cell>
          <cell r="U1981" t="str">
            <v>N</v>
          </cell>
          <cell r="V1981">
            <v>0</v>
          </cell>
          <cell r="W1981" t="str">
            <v/>
          </cell>
          <cell r="X1981" t="str">
            <v>N</v>
          </cell>
          <cell r="Y1981">
            <v>0</v>
          </cell>
          <cell r="Z1981">
            <v>0</v>
          </cell>
          <cell r="AA1981">
            <v>0</v>
          </cell>
          <cell r="AB1981">
            <v>115</v>
          </cell>
          <cell r="AC1981">
            <v>1215</v>
          </cell>
          <cell r="AD1981" t="str">
            <v>OL588</v>
          </cell>
          <cell r="AE1981" t="b">
            <v>0</v>
          </cell>
          <cell r="AG1981" t="str">
            <v/>
          </cell>
          <cell r="AH1981" t="str">
            <v>OL588</v>
          </cell>
        </row>
        <row r="1982">
          <cell r="B1982" t="str">
            <v>BC190</v>
          </cell>
          <cell r="C1982" t="str">
            <v>Bryan Wei Xuan</v>
          </cell>
          <cell r="D1982" t="str">
            <v>Cheong</v>
          </cell>
          <cell r="E1982" t="str">
            <v>UCL</v>
          </cell>
          <cell r="F1982" t="str">
            <v>UCL</v>
          </cell>
          <cell r="G1982" t="str">
            <v>Male</v>
          </cell>
          <cell r="H1982" t="str">
            <v>N</v>
          </cell>
          <cell r="I1982" t="str">
            <v>Student</v>
          </cell>
          <cell r="J1982">
            <v>0</v>
          </cell>
          <cell r="K1982" t="str">
            <v/>
          </cell>
          <cell r="L1982" t="str">
            <v>N</v>
          </cell>
          <cell r="M1982">
            <v>0</v>
          </cell>
          <cell r="N1982" t="str">
            <v/>
          </cell>
          <cell r="O1982" t="str">
            <v>N</v>
          </cell>
          <cell r="P1982">
            <v>0</v>
          </cell>
          <cell r="Q1982" t="str">
            <v/>
          </cell>
          <cell r="R1982" t="str">
            <v>N</v>
          </cell>
          <cell r="S1982">
            <v>0</v>
          </cell>
          <cell r="T1982" t="str">
            <v/>
          </cell>
          <cell r="U1982" t="str">
            <v>N</v>
          </cell>
          <cell r="V1982">
            <v>0</v>
          </cell>
          <cell r="W1982" t="str">
            <v/>
          </cell>
          <cell r="X1982" t="str">
            <v>N</v>
          </cell>
          <cell r="Y1982">
            <v>0</v>
          </cell>
          <cell r="Z1982">
            <v>0</v>
          </cell>
          <cell r="AA1982">
            <v>0</v>
          </cell>
          <cell r="AB1982">
            <v>115</v>
          </cell>
          <cell r="AC1982">
            <v>1216</v>
          </cell>
          <cell r="AD1982" t="str">
            <v>BC190</v>
          </cell>
          <cell r="AE1982" t="b">
            <v>0</v>
          </cell>
          <cell r="AG1982" t="str">
            <v/>
          </cell>
          <cell r="AH1982" t="str">
            <v>BC190</v>
          </cell>
        </row>
        <row r="1983">
          <cell r="B1983" t="str">
            <v>hm951</v>
          </cell>
          <cell r="C1983" t="str">
            <v>hannah</v>
          </cell>
          <cell r="D1983" t="str">
            <v>martin</v>
          </cell>
          <cell r="E1983" t="str">
            <v>UCL</v>
          </cell>
          <cell r="F1983" t="str">
            <v>UCL</v>
          </cell>
          <cell r="G1983" t="str">
            <v>Please Select</v>
          </cell>
          <cell r="H1983" t="str">
            <v>N</v>
          </cell>
          <cell r="I1983" t="str">
            <v>Student</v>
          </cell>
          <cell r="J1983">
            <v>0</v>
          </cell>
          <cell r="K1983" t="str">
            <v/>
          </cell>
          <cell r="L1983" t="str">
            <v>N</v>
          </cell>
          <cell r="M1983">
            <v>0</v>
          </cell>
          <cell r="N1983" t="str">
            <v/>
          </cell>
          <cell r="O1983" t="str">
            <v>N</v>
          </cell>
          <cell r="P1983">
            <v>0</v>
          </cell>
          <cell r="Q1983" t="str">
            <v/>
          </cell>
          <cell r="R1983" t="str">
            <v>N</v>
          </cell>
          <cell r="S1983">
            <v>0</v>
          </cell>
          <cell r="T1983" t="str">
            <v/>
          </cell>
          <cell r="U1983" t="str">
            <v>N</v>
          </cell>
          <cell r="V1983">
            <v>0</v>
          </cell>
          <cell r="W1983" t="str">
            <v/>
          </cell>
          <cell r="X1983" t="str">
            <v>N</v>
          </cell>
          <cell r="Y1983">
            <v>0</v>
          </cell>
          <cell r="Z1983">
            <v>0</v>
          </cell>
          <cell r="AA1983" t="b">
            <v>0</v>
          </cell>
          <cell r="AB1983" t="str">
            <v/>
          </cell>
          <cell r="AC1983" t="str">
            <v/>
          </cell>
          <cell r="AD1983" t="str">
            <v>hm951</v>
          </cell>
          <cell r="AE1983" t="b">
            <v>0</v>
          </cell>
          <cell r="AG1983" t="str">
            <v/>
          </cell>
          <cell r="AH1983" t="str">
            <v>hm951</v>
          </cell>
        </row>
        <row r="1984">
          <cell r="B1984" t="str">
            <v>JS866</v>
          </cell>
          <cell r="C1984" t="str">
            <v>Julia</v>
          </cell>
          <cell r="D1984" t="str">
            <v>Stewart-Wood</v>
          </cell>
          <cell r="E1984" t="str">
            <v>Imperial</v>
          </cell>
          <cell r="F1984" t="str">
            <v>Imperial</v>
          </cell>
          <cell r="G1984" t="str">
            <v>Female</v>
          </cell>
          <cell r="H1984" t="str">
            <v>N</v>
          </cell>
          <cell r="I1984" t="str">
            <v>Student</v>
          </cell>
          <cell r="J1984">
            <v>0</v>
          </cell>
          <cell r="K1984" t="str">
            <v/>
          </cell>
          <cell r="L1984" t="str">
            <v>N</v>
          </cell>
          <cell r="M1984">
            <v>0</v>
          </cell>
          <cell r="N1984" t="str">
            <v/>
          </cell>
          <cell r="O1984" t="str">
            <v>N</v>
          </cell>
          <cell r="P1984">
            <v>0</v>
          </cell>
          <cell r="Q1984" t="str">
            <v/>
          </cell>
          <cell r="R1984" t="str">
            <v>N</v>
          </cell>
          <cell r="S1984">
            <v>0</v>
          </cell>
          <cell r="T1984" t="str">
            <v/>
          </cell>
          <cell r="U1984" t="str">
            <v>N</v>
          </cell>
          <cell r="V1984">
            <v>0</v>
          </cell>
          <cell r="W1984" t="str">
            <v/>
          </cell>
          <cell r="X1984" t="str">
            <v>N</v>
          </cell>
          <cell r="Y1984">
            <v>0</v>
          </cell>
          <cell r="Z1984">
            <v>0</v>
          </cell>
          <cell r="AA1984" t="b">
            <v>0</v>
          </cell>
          <cell r="AB1984" t="str">
            <v/>
          </cell>
          <cell r="AC1984" t="str">
            <v/>
          </cell>
          <cell r="AD1984" t="str">
            <v>JS866</v>
          </cell>
          <cell r="AE1984">
            <v>0</v>
          </cell>
          <cell r="AG1984">
            <v>929</v>
          </cell>
          <cell r="AH1984" t="str">
            <v>JS866</v>
          </cell>
        </row>
        <row r="1985">
          <cell r="B1985" t="str">
            <v>LN108</v>
          </cell>
          <cell r="C1985" t="str">
            <v>Lauren</v>
          </cell>
          <cell r="D1985" t="str">
            <v>Nicholas</v>
          </cell>
          <cell r="E1985" t="str">
            <v>Imperial</v>
          </cell>
          <cell r="F1985" t="str">
            <v>Imperial</v>
          </cell>
          <cell r="G1985" t="str">
            <v>Female</v>
          </cell>
          <cell r="H1985" t="str">
            <v>N</v>
          </cell>
          <cell r="I1985" t="str">
            <v>Student</v>
          </cell>
          <cell r="J1985">
            <v>0</v>
          </cell>
          <cell r="K1985" t="str">
            <v/>
          </cell>
          <cell r="L1985" t="str">
            <v>N</v>
          </cell>
          <cell r="M1985">
            <v>76</v>
          </cell>
          <cell r="N1985">
            <v>26.1</v>
          </cell>
          <cell r="O1985">
            <v>128</v>
          </cell>
          <cell r="P1985">
            <v>0</v>
          </cell>
          <cell r="Q1985" t="str">
            <v/>
          </cell>
          <cell r="R1985" t="str">
            <v>N</v>
          </cell>
          <cell r="S1985">
            <v>0</v>
          </cell>
          <cell r="T1985" t="str">
            <v/>
          </cell>
          <cell r="U1985" t="str">
            <v>N</v>
          </cell>
          <cell r="V1985">
            <v>0</v>
          </cell>
          <cell r="W1985" t="str">
            <v/>
          </cell>
          <cell r="X1985" t="str">
            <v>N</v>
          </cell>
          <cell r="Y1985">
            <v>1</v>
          </cell>
          <cell r="Z1985">
            <v>128</v>
          </cell>
          <cell r="AA1985" t="b">
            <v>0</v>
          </cell>
          <cell r="AB1985" t="str">
            <v/>
          </cell>
          <cell r="AC1985" t="str">
            <v/>
          </cell>
          <cell r="AD1985" t="str">
            <v>LN108</v>
          </cell>
          <cell r="AE1985">
            <v>128</v>
          </cell>
          <cell r="AG1985">
            <v>101</v>
          </cell>
          <cell r="AH1985" t="str">
            <v>LN108</v>
          </cell>
        </row>
        <row r="1986">
          <cell r="B1986" t="str">
            <v>LB600</v>
          </cell>
          <cell r="C1986" t="str">
            <v>Lewis</v>
          </cell>
          <cell r="D1986" t="str">
            <v>Bentley</v>
          </cell>
          <cell r="E1986" t="str">
            <v>UCL</v>
          </cell>
          <cell r="F1986" t="str">
            <v>UCL</v>
          </cell>
          <cell r="G1986" t="str">
            <v>Male</v>
          </cell>
          <cell r="H1986" t="str">
            <v>N</v>
          </cell>
          <cell r="I1986" t="str">
            <v>Student</v>
          </cell>
          <cell r="J1986">
            <v>0</v>
          </cell>
          <cell r="K1986" t="str">
            <v/>
          </cell>
          <cell r="L1986" t="str">
            <v>N</v>
          </cell>
          <cell r="M1986">
            <v>0</v>
          </cell>
          <cell r="N1986" t="str">
            <v/>
          </cell>
          <cell r="O1986" t="str">
            <v>N</v>
          </cell>
          <cell r="P1986">
            <v>0</v>
          </cell>
          <cell r="Q1986" t="str">
            <v/>
          </cell>
          <cell r="R1986" t="str">
            <v>N</v>
          </cell>
          <cell r="S1986">
            <v>0</v>
          </cell>
          <cell r="T1986" t="str">
            <v/>
          </cell>
          <cell r="U1986" t="str">
            <v>N</v>
          </cell>
          <cell r="V1986">
            <v>0</v>
          </cell>
          <cell r="W1986" t="str">
            <v/>
          </cell>
          <cell r="X1986" t="str">
            <v>N</v>
          </cell>
          <cell r="Y1986">
            <v>0</v>
          </cell>
          <cell r="Z1986">
            <v>0</v>
          </cell>
          <cell r="AA1986">
            <v>0</v>
          </cell>
          <cell r="AB1986">
            <v>115</v>
          </cell>
          <cell r="AC1986">
            <v>1217</v>
          </cell>
          <cell r="AD1986" t="str">
            <v>LB600</v>
          </cell>
          <cell r="AE1986" t="b">
            <v>0</v>
          </cell>
          <cell r="AG1986" t="str">
            <v/>
          </cell>
          <cell r="AH1986" t="str">
            <v>LB600</v>
          </cell>
        </row>
        <row r="1987">
          <cell r="B1987" t="str">
            <v>PV776</v>
          </cell>
          <cell r="C1987" t="str">
            <v>Patrick</v>
          </cell>
          <cell r="D1987" t="str">
            <v>Vergara</v>
          </cell>
          <cell r="E1987" t="str">
            <v>St Georges</v>
          </cell>
          <cell r="F1987" t="str">
            <v>St George's</v>
          </cell>
          <cell r="G1987" t="str">
            <v>Male</v>
          </cell>
          <cell r="H1987" t="str">
            <v>Y</v>
          </cell>
          <cell r="I1987" t="str">
            <v>Student</v>
          </cell>
          <cell r="J1987">
            <v>0</v>
          </cell>
          <cell r="K1987" t="str">
            <v/>
          </cell>
          <cell r="L1987" t="str">
            <v>N</v>
          </cell>
          <cell r="M1987">
            <v>0</v>
          </cell>
          <cell r="N1987" t="str">
            <v/>
          </cell>
          <cell r="O1987" t="str">
            <v>N</v>
          </cell>
          <cell r="P1987">
            <v>0</v>
          </cell>
          <cell r="Q1987" t="str">
            <v/>
          </cell>
          <cell r="R1987" t="str">
            <v>N</v>
          </cell>
          <cell r="S1987">
            <v>0</v>
          </cell>
          <cell r="T1987" t="str">
            <v/>
          </cell>
          <cell r="U1987" t="str">
            <v>N</v>
          </cell>
          <cell r="V1987">
            <v>0</v>
          </cell>
          <cell r="W1987" t="str">
            <v/>
          </cell>
          <cell r="X1987" t="str">
            <v>N</v>
          </cell>
          <cell r="Y1987">
            <v>0</v>
          </cell>
          <cell r="Z1987">
            <v>0</v>
          </cell>
          <cell r="AA1987">
            <v>0</v>
          </cell>
          <cell r="AB1987">
            <v>115</v>
          </cell>
          <cell r="AC1987">
            <v>1218</v>
          </cell>
          <cell r="AD1987" t="str">
            <v>PV776</v>
          </cell>
          <cell r="AE1987" t="b">
            <v>0</v>
          </cell>
          <cell r="AG1987" t="str">
            <v/>
          </cell>
          <cell r="AH1987" t="str">
            <v>PV776</v>
          </cell>
        </row>
        <row r="1988">
          <cell r="B1988" t="str">
            <v>HP679</v>
          </cell>
          <cell r="C1988" t="str">
            <v>Holly</v>
          </cell>
          <cell r="D1988" t="str">
            <v>Pan</v>
          </cell>
          <cell r="E1988" t="str">
            <v>Imperial</v>
          </cell>
          <cell r="F1988" t="str">
            <v>Imperial</v>
          </cell>
          <cell r="G1988" t="str">
            <v>Female</v>
          </cell>
          <cell r="H1988" t="str">
            <v>N</v>
          </cell>
          <cell r="I1988" t="str">
            <v>Student</v>
          </cell>
          <cell r="J1988">
            <v>0</v>
          </cell>
          <cell r="K1988" t="str">
            <v/>
          </cell>
          <cell r="L1988" t="str">
            <v>N</v>
          </cell>
          <cell r="M1988">
            <v>0</v>
          </cell>
          <cell r="N1988" t="str">
            <v/>
          </cell>
          <cell r="O1988" t="str">
            <v>N</v>
          </cell>
          <cell r="P1988">
            <v>0</v>
          </cell>
          <cell r="Q1988" t="str">
            <v/>
          </cell>
          <cell r="R1988" t="str">
            <v>N</v>
          </cell>
          <cell r="S1988">
            <v>0</v>
          </cell>
          <cell r="T1988" t="str">
            <v/>
          </cell>
          <cell r="U1988" t="str">
            <v>N</v>
          </cell>
          <cell r="V1988">
            <v>0</v>
          </cell>
          <cell r="W1988" t="str">
            <v/>
          </cell>
          <cell r="X1988" t="str">
            <v>N</v>
          </cell>
          <cell r="Y1988">
            <v>0</v>
          </cell>
          <cell r="Z1988">
            <v>0</v>
          </cell>
          <cell r="AA1988" t="b">
            <v>0</v>
          </cell>
          <cell r="AB1988" t="str">
            <v/>
          </cell>
          <cell r="AC1988" t="str">
            <v/>
          </cell>
          <cell r="AD1988" t="str">
            <v>HP679</v>
          </cell>
          <cell r="AE1988">
            <v>0</v>
          </cell>
          <cell r="AG1988">
            <v>930</v>
          </cell>
          <cell r="AH1988" t="str">
            <v>HP679</v>
          </cell>
        </row>
        <row r="1989">
          <cell r="B1989" t="str">
            <v>AS680</v>
          </cell>
          <cell r="C1989" t="str">
            <v>Asha</v>
          </cell>
          <cell r="D1989" t="str">
            <v>Shinde</v>
          </cell>
          <cell r="E1989" t="str">
            <v>UCL</v>
          </cell>
          <cell r="F1989" t="str">
            <v>UCL</v>
          </cell>
          <cell r="G1989" t="str">
            <v>Female</v>
          </cell>
          <cell r="H1989" t="str">
            <v>N</v>
          </cell>
          <cell r="I1989" t="str">
            <v>Student</v>
          </cell>
          <cell r="J1989">
            <v>0</v>
          </cell>
          <cell r="K1989" t="str">
            <v/>
          </cell>
          <cell r="L1989" t="str">
            <v>N</v>
          </cell>
          <cell r="M1989">
            <v>0</v>
          </cell>
          <cell r="N1989" t="str">
            <v/>
          </cell>
          <cell r="O1989" t="str">
            <v>N</v>
          </cell>
          <cell r="P1989">
            <v>0</v>
          </cell>
          <cell r="Q1989" t="str">
            <v/>
          </cell>
          <cell r="R1989" t="str">
            <v>N</v>
          </cell>
          <cell r="S1989">
            <v>0</v>
          </cell>
          <cell r="T1989" t="str">
            <v/>
          </cell>
          <cell r="U1989" t="str">
            <v>N</v>
          </cell>
          <cell r="V1989">
            <v>0</v>
          </cell>
          <cell r="W1989" t="str">
            <v/>
          </cell>
          <cell r="X1989" t="str">
            <v>N</v>
          </cell>
          <cell r="Y1989">
            <v>0</v>
          </cell>
          <cell r="Z1989">
            <v>0</v>
          </cell>
          <cell r="AA1989" t="b">
            <v>0</v>
          </cell>
          <cell r="AB1989" t="str">
            <v/>
          </cell>
          <cell r="AC1989" t="str">
            <v/>
          </cell>
          <cell r="AD1989" t="str">
            <v>AS680</v>
          </cell>
          <cell r="AE1989">
            <v>0</v>
          </cell>
          <cell r="AG1989">
            <v>931</v>
          </cell>
          <cell r="AH1989" t="str">
            <v>AS680</v>
          </cell>
        </row>
        <row r="1990">
          <cell r="B1990" t="str">
            <v>JF432</v>
          </cell>
          <cell r="C1990" t="str">
            <v>James</v>
          </cell>
          <cell r="D1990" t="str">
            <v>Fox</v>
          </cell>
          <cell r="E1990" t="str">
            <v>LSE</v>
          </cell>
          <cell r="F1990" t="str">
            <v>LSE</v>
          </cell>
          <cell r="G1990" t="str">
            <v>Male</v>
          </cell>
          <cell r="H1990" t="str">
            <v>N</v>
          </cell>
          <cell r="I1990" t="str">
            <v>Student</v>
          </cell>
          <cell r="J1990">
            <v>0</v>
          </cell>
          <cell r="K1990" t="str">
            <v/>
          </cell>
          <cell r="L1990" t="str">
            <v>N</v>
          </cell>
          <cell r="M1990">
            <v>0</v>
          </cell>
          <cell r="N1990" t="str">
            <v/>
          </cell>
          <cell r="O1990" t="str">
            <v>N</v>
          </cell>
          <cell r="P1990">
            <v>0</v>
          </cell>
          <cell r="Q1990" t="str">
            <v/>
          </cell>
          <cell r="R1990" t="str">
            <v>N</v>
          </cell>
          <cell r="S1990">
            <v>0</v>
          </cell>
          <cell r="T1990" t="str">
            <v/>
          </cell>
          <cell r="U1990" t="str">
            <v>N</v>
          </cell>
          <cell r="V1990">
            <v>0</v>
          </cell>
          <cell r="W1990" t="str">
            <v/>
          </cell>
          <cell r="X1990" t="str">
            <v>N</v>
          </cell>
          <cell r="Y1990">
            <v>0</v>
          </cell>
          <cell r="Z1990">
            <v>0</v>
          </cell>
          <cell r="AA1990">
            <v>0</v>
          </cell>
          <cell r="AB1990">
            <v>115</v>
          </cell>
          <cell r="AC1990">
            <v>1219</v>
          </cell>
          <cell r="AD1990" t="str">
            <v>JF432</v>
          </cell>
          <cell r="AE1990" t="b">
            <v>0</v>
          </cell>
          <cell r="AG1990" t="str">
            <v/>
          </cell>
          <cell r="AH1990" t="str">
            <v>JF432</v>
          </cell>
        </row>
        <row r="1991">
          <cell r="B1991" t="str">
            <v>RH114</v>
          </cell>
          <cell r="C1991" t="str">
            <v>Richard</v>
          </cell>
          <cell r="D1991" t="str">
            <v>Hayward</v>
          </cell>
          <cell r="E1991" t="str">
            <v>UCL</v>
          </cell>
          <cell r="F1991" t="str">
            <v>UCL</v>
          </cell>
          <cell r="G1991" t="str">
            <v>Male</v>
          </cell>
          <cell r="H1991" t="str">
            <v>N</v>
          </cell>
          <cell r="I1991" t="str">
            <v>Student</v>
          </cell>
          <cell r="J1991">
            <v>0</v>
          </cell>
          <cell r="K1991" t="str">
            <v/>
          </cell>
          <cell r="L1991" t="str">
            <v>N</v>
          </cell>
          <cell r="M1991">
            <v>0</v>
          </cell>
          <cell r="N1991" t="str">
            <v/>
          </cell>
          <cell r="O1991" t="str">
            <v>N</v>
          </cell>
          <cell r="P1991">
            <v>0</v>
          </cell>
          <cell r="Q1991" t="str">
            <v/>
          </cell>
          <cell r="R1991" t="str">
            <v>N</v>
          </cell>
          <cell r="S1991">
            <v>0</v>
          </cell>
          <cell r="T1991" t="str">
            <v/>
          </cell>
          <cell r="U1991" t="str">
            <v>N</v>
          </cell>
          <cell r="V1991">
            <v>0</v>
          </cell>
          <cell r="W1991" t="str">
            <v/>
          </cell>
          <cell r="X1991" t="str">
            <v>N</v>
          </cell>
          <cell r="Y1991">
            <v>0</v>
          </cell>
          <cell r="Z1991">
            <v>0</v>
          </cell>
          <cell r="AA1991">
            <v>0</v>
          </cell>
          <cell r="AB1991">
            <v>115</v>
          </cell>
          <cell r="AC1991">
            <v>1220</v>
          </cell>
          <cell r="AD1991" t="str">
            <v>RH114</v>
          </cell>
          <cell r="AE1991" t="b">
            <v>0</v>
          </cell>
          <cell r="AG1991" t="str">
            <v/>
          </cell>
          <cell r="AH1991" t="str">
            <v>RH114</v>
          </cell>
        </row>
        <row r="1992">
          <cell r="B1992" t="str">
            <v>OJ258</v>
          </cell>
          <cell r="C1992" t="str">
            <v>Ollie</v>
          </cell>
          <cell r="D1992" t="str">
            <v>Jackson</v>
          </cell>
          <cell r="E1992" t="str">
            <v>UCL</v>
          </cell>
          <cell r="F1992" t="str">
            <v>UCL</v>
          </cell>
          <cell r="G1992" t="str">
            <v>Male</v>
          </cell>
          <cell r="H1992" t="str">
            <v>N</v>
          </cell>
          <cell r="I1992" t="str">
            <v>Student</v>
          </cell>
          <cell r="J1992">
            <v>0</v>
          </cell>
          <cell r="K1992" t="str">
            <v/>
          </cell>
          <cell r="L1992" t="str">
            <v>N</v>
          </cell>
          <cell r="M1992">
            <v>0</v>
          </cell>
          <cell r="N1992" t="str">
            <v/>
          </cell>
          <cell r="O1992" t="str">
            <v>N</v>
          </cell>
          <cell r="P1992">
            <v>0</v>
          </cell>
          <cell r="Q1992" t="str">
            <v/>
          </cell>
          <cell r="R1992" t="str">
            <v>N</v>
          </cell>
          <cell r="S1992">
            <v>0</v>
          </cell>
          <cell r="T1992" t="str">
            <v/>
          </cell>
          <cell r="U1992" t="str">
            <v>N</v>
          </cell>
          <cell r="V1992">
            <v>0</v>
          </cell>
          <cell r="W1992" t="str">
            <v/>
          </cell>
          <cell r="X1992" t="str">
            <v>N</v>
          </cell>
          <cell r="Y1992">
            <v>0</v>
          </cell>
          <cell r="Z1992">
            <v>0</v>
          </cell>
          <cell r="AA1992">
            <v>0</v>
          </cell>
          <cell r="AB1992">
            <v>115</v>
          </cell>
          <cell r="AC1992">
            <v>1221</v>
          </cell>
          <cell r="AD1992" t="str">
            <v>OJ258</v>
          </cell>
          <cell r="AE1992" t="b">
            <v>0</v>
          </cell>
          <cell r="AG1992" t="str">
            <v/>
          </cell>
          <cell r="AH1992" t="str">
            <v>OJ258</v>
          </cell>
        </row>
        <row r="1993">
          <cell r="B1993" t="str">
            <v>PC574</v>
          </cell>
          <cell r="C1993" t="str">
            <v>Pauline</v>
          </cell>
          <cell r="D1993" t="str">
            <v>Comte</v>
          </cell>
          <cell r="E1993" t="str">
            <v>UCL</v>
          </cell>
          <cell r="F1993" t="str">
            <v>UCL</v>
          </cell>
          <cell r="G1993" t="str">
            <v>Female</v>
          </cell>
          <cell r="H1993" t="str">
            <v>N</v>
          </cell>
          <cell r="I1993" t="str">
            <v>Student</v>
          </cell>
          <cell r="J1993">
            <v>0</v>
          </cell>
          <cell r="K1993" t="str">
            <v/>
          </cell>
          <cell r="L1993" t="str">
            <v>N</v>
          </cell>
          <cell r="M1993">
            <v>0</v>
          </cell>
          <cell r="N1993" t="str">
            <v/>
          </cell>
          <cell r="O1993" t="str">
            <v>N</v>
          </cell>
          <cell r="P1993">
            <v>0</v>
          </cell>
          <cell r="Q1993" t="str">
            <v/>
          </cell>
          <cell r="R1993" t="str">
            <v>N</v>
          </cell>
          <cell r="S1993">
            <v>0</v>
          </cell>
          <cell r="T1993" t="str">
            <v/>
          </cell>
          <cell r="U1993" t="str">
            <v>N</v>
          </cell>
          <cell r="V1993">
            <v>0</v>
          </cell>
          <cell r="W1993" t="str">
            <v/>
          </cell>
          <cell r="X1993" t="str">
            <v>N</v>
          </cell>
          <cell r="Y1993">
            <v>0</v>
          </cell>
          <cell r="Z1993">
            <v>0</v>
          </cell>
          <cell r="AA1993" t="b">
            <v>0</v>
          </cell>
          <cell r="AB1993" t="str">
            <v/>
          </cell>
          <cell r="AC1993" t="str">
            <v/>
          </cell>
          <cell r="AD1993" t="str">
            <v>PC574</v>
          </cell>
          <cell r="AE1993">
            <v>0</v>
          </cell>
          <cell r="AG1993">
            <v>932</v>
          </cell>
          <cell r="AH1993" t="str">
            <v>PC574</v>
          </cell>
        </row>
        <row r="1994">
          <cell r="B1994" t="str">
            <v>JG560</v>
          </cell>
          <cell r="C1994" t="str">
            <v>Julieta</v>
          </cell>
          <cell r="D1994" t="str">
            <v>Gil Loizaga</v>
          </cell>
          <cell r="E1994" t="str">
            <v>QMUL</v>
          </cell>
          <cell r="F1994" t="str">
            <v>QMUL</v>
          </cell>
          <cell r="G1994" t="str">
            <v>Female</v>
          </cell>
          <cell r="H1994" t="str">
            <v>N</v>
          </cell>
          <cell r="I1994" t="str">
            <v>Student</v>
          </cell>
          <cell r="J1994">
            <v>0</v>
          </cell>
          <cell r="K1994" t="str">
            <v/>
          </cell>
          <cell r="L1994" t="str">
            <v>N</v>
          </cell>
          <cell r="M1994">
            <v>0</v>
          </cell>
          <cell r="N1994" t="str">
            <v/>
          </cell>
          <cell r="O1994" t="str">
            <v>N</v>
          </cell>
          <cell r="P1994">
            <v>0</v>
          </cell>
          <cell r="Q1994" t="str">
            <v/>
          </cell>
          <cell r="R1994" t="str">
            <v>N</v>
          </cell>
          <cell r="S1994">
            <v>0</v>
          </cell>
          <cell r="T1994" t="str">
            <v/>
          </cell>
          <cell r="U1994" t="str">
            <v>N</v>
          </cell>
          <cell r="V1994">
            <v>0</v>
          </cell>
          <cell r="W1994" t="str">
            <v/>
          </cell>
          <cell r="X1994" t="str">
            <v>N</v>
          </cell>
          <cell r="Y1994">
            <v>0</v>
          </cell>
          <cell r="Z1994">
            <v>0</v>
          </cell>
          <cell r="AA1994" t="b">
            <v>0</v>
          </cell>
          <cell r="AB1994" t="str">
            <v/>
          </cell>
          <cell r="AC1994" t="str">
            <v/>
          </cell>
          <cell r="AD1994" t="str">
            <v>JG560</v>
          </cell>
          <cell r="AE1994">
            <v>0</v>
          </cell>
          <cell r="AG1994">
            <v>933</v>
          </cell>
          <cell r="AH1994" t="str">
            <v>JG560</v>
          </cell>
        </row>
        <row r="1995">
          <cell r="B1995" t="str">
            <v>ED146</v>
          </cell>
          <cell r="C1995" t="str">
            <v>Emily</v>
          </cell>
          <cell r="D1995" t="str">
            <v>Davies</v>
          </cell>
          <cell r="E1995" t="str">
            <v>Reading</v>
          </cell>
          <cell r="F1995" t="str">
            <v>Reading</v>
          </cell>
          <cell r="G1995" t="str">
            <v>Female</v>
          </cell>
          <cell r="H1995" t="str">
            <v>N</v>
          </cell>
          <cell r="I1995" t="str">
            <v>Student</v>
          </cell>
          <cell r="J1995">
            <v>0</v>
          </cell>
          <cell r="K1995" t="str">
            <v/>
          </cell>
          <cell r="L1995" t="str">
            <v>N</v>
          </cell>
          <cell r="M1995">
            <v>0</v>
          </cell>
          <cell r="N1995" t="str">
            <v/>
          </cell>
          <cell r="O1995" t="str">
            <v>N</v>
          </cell>
          <cell r="P1995">
            <v>0</v>
          </cell>
          <cell r="Q1995" t="str">
            <v/>
          </cell>
          <cell r="R1995" t="str">
            <v>N</v>
          </cell>
          <cell r="S1995">
            <v>0</v>
          </cell>
          <cell r="T1995" t="str">
            <v/>
          </cell>
          <cell r="U1995" t="str">
            <v>N</v>
          </cell>
          <cell r="V1995">
            <v>0</v>
          </cell>
          <cell r="W1995" t="str">
            <v/>
          </cell>
          <cell r="X1995" t="str">
            <v>N</v>
          </cell>
          <cell r="Y1995">
            <v>0</v>
          </cell>
          <cell r="Z1995">
            <v>0</v>
          </cell>
          <cell r="AA1995" t="b">
            <v>0</v>
          </cell>
          <cell r="AB1995" t="str">
            <v/>
          </cell>
          <cell r="AC1995" t="str">
            <v/>
          </cell>
          <cell r="AD1995" t="str">
            <v>ED146</v>
          </cell>
          <cell r="AE1995">
            <v>0</v>
          </cell>
          <cell r="AG1995">
            <v>934</v>
          </cell>
          <cell r="AH1995" t="str">
            <v>ED146</v>
          </cell>
        </row>
        <row r="1996">
          <cell r="B1996" t="str">
            <v>AH147</v>
          </cell>
          <cell r="C1996" t="str">
            <v>Amie</v>
          </cell>
          <cell r="D1996" t="str">
            <v>Hawkins</v>
          </cell>
          <cell r="E1996" t="str">
            <v>RVC</v>
          </cell>
          <cell r="F1996" t="str">
            <v>RVC</v>
          </cell>
          <cell r="G1996" t="str">
            <v>Female</v>
          </cell>
          <cell r="H1996" t="str">
            <v>Y</v>
          </cell>
          <cell r="I1996" t="str">
            <v>Student</v>
          </cell>
          <cell r="J1996">
            <v>0</v>
          </cell>
          <cell r="K1996" t="str">
            <v/>
          </cell>
          <cell r="L1996" t="str">
            <v>N</v>
          </cell>
          <cell r="M1996">
            <v>59</v>
          </cell>
          <cell r="N1996">
            <v>24.23</v>
          </cell>
          <cell r="O1996">
            <v>144</v>
          </cell>
          <cell r="P1996">
            <v>56</v>
          </cell>
          <cell r="Q1996">
            <v>30.56</v>
          </cell>
          <cell r="R1996">
            <v>145</v>
          </cell>
          <cell r="S1996">
            <v>0</v>
          </cell>
          <cell r="T1996" t="str">
            <v/>
          </cell>
          <cell r="U1996" t="str">
            <v>N</v>
          </cell>
          <cell r="V1996">
            <v>0</v>
          </cell>
          <cell r="W1996" t="str">
            <v/>
          </cell>
          <cell r="X1996" t="str">
            <v>N</v>
          </cell>
          <cell r="Y1996">
            <v>2</v>
          </cell>
          <cell r="Z1996">
            <v>144</v>
          </cell>
          <cell r="AA1996" t="b">
            <v>0</v>
          </cell>
          <cell r="AB1996" t="str">
            <v/>
          </cell>
          <cell r="AC1996" t="str">
            <v/>
          </cell>
          <cell r="AD1996" t="str">
            <v>AH147</v>
          </cell>
          <cell r="AE1996">
            <v>289</v>
          </cell>
          <cell r="AG1996">
            <v>38</v>
          </cell>
          <cell r="AH1996" t="str">
            <v>AH147</v>
          </cell>
        </row>
        <row r="1997">
          <cell r="B1997" t="str">
            <v>IP118</v>
          </cell>
          <cell r="C1997" t="str">
            <v>Isabelle</v>
          </cell>
          <cell r="D1997" t="str">
            <v>Povey</v>
          </cell>
          <cell r="E1997" t="str">
            <v>RVC</v>
          </cell>
          <cell r="F1997" t="str">
            <v>RVC</v>
          </cell>
          <cell r="G1997" t="str">
            <v>Female</v>
          </cell>
          <cell r="H1997" t="str">
            <v>Y</v>
          </cell>
          <cell r="I1997" t="str">
            <v>Student</v>
          </cell>
          <cell r="J1997">
            <v>0</v>
          </cell>
          <cell r="K1997" t="str">
            <v/>
          </cell>
          <cell r="L1997" t="str">
            <v>N</v>
          </cell>
          <cell r="M1997">
            <v>80</v>
          </cell>
          <cell r="N1997">
            <v>27.05</v>
          </cell>
          <cell r="O1997">
            <v>124</v>
          </cell>
          <cell r="P1997">
            <v>67</v>
          </cell>
          <cell r="Q1997">
            <v>34.08</v>
          </cell>
          <cell r="R1997">
            <v>135</v>
          </cell>
          <cell r="S1997">
            <v>0</v>
          </cell>
          <cell r="T1997" t="str">
            <v/>
          </cell>
          <cell r="U1997" t="str">
            <v>N</v>
          </cell>
          <cell r="V1997">
            <v>0</v>
          </cell>
          <cell r="W1997" t="str">
            <v/>
          </cell>
          <cell r="X1997" t="str">
            <v>N</v>
          </cell>
          <cell r="Y1997">
            <v>2</v>
          </cell>
          <cell r="Z1997">
            <v>124</v>
          </cell>
          <cell r="AA1997" t="b">
            <v>0</v>
          </cell>
          <cell r="AB1997" t="str">
            <v/>
          </cell>
          <cell r="AC1997" t="str">
            <v/>
          </cell>
          <cell r="AD1997" t="str">
            <v>IP118</v>
          </cell>
          <cell r="AE1997">
            <v>259</v>
          </cell>
          <cell r="AG1997">
            <v>49</v>
          </cell>
          <cell r="AH1997" t="str">
            <v>IP118</v>
          </cell>
        </row>
        <row r="1998">
          <cell r="B1998" t="str">
            <v>AV724</v>
          </cell>
          <cell r="C1998" t="str">
            <v>Alexej</v>
          </cell>
          <cell r="D1998" t="str">
            <v>Volz</v>
          </cell>
          <cell r="E1998" t="str">
            <v>UCL</v>
          </cell>
          <cell r="F1998" t="str">
            <v>UCL</v>
          </cell>
          <cell r="G1998" t="str">
            <v>Male</v>
          </cell>
          <cell r="H1998" t="str">
            <v>N</v>
          </cell>
          <cell r="I1998" t="str">
            <v>Student</v>
          </cell>
          <cell r="J1998">
            <v>0</v>
          </cell>
          <cell r="K1998" t="str">
            <v/>
          </cell>
          <cell r="L1998" t="str">
            <v>N</v>
          </cell>
          <cell r="M1998">
            <v>0</v>
          </cell>
          <cell r="N1998" t="str">
            <v/>
          </cell>
          <cell r="O1998" t="str">
            <v>N</v>
          </cell>
          <cell r="P1998">
            <v>0</v>
          </cell>
          <cell r="Q1998" t="str">
            <v/>
          </cell>
          <cell r="R1998" t="str">
            <v>N</v>
          </cell>
          <cell r="S1998">
            <v>0</v>
          </cell>
          <cell r="T1998" t="str">
            <v/>
          </cell>
          <cell r="U1998" t="str">
            <v>N</v>
          </cell>
          <cell r="V1998">
            <v>0</v>
          </cell>
          <cell r="W1998" t="str">
            <v/>
          </cell>
          <cell r="X1998" t="str">
            <v>N</v>
          </cell>
          <cell r="Y1998">
            <v>0</v>
          </cell>
          <cell r="Z1998">
            <v>0</v>
          </cell>
          <cell r="AA1998">
            <v>0</v>
          </cell>
          <cell r="AB1998">
            <v>115</v>
          </cell>
          <cell r="AC1998">
            <v>1222</v>
          </cell>
          <cell r="AD1998" t="str">
            <v>AV724</v>
          </cell>
          <cell r="AE1998" t="b">
            <v>0</v>
          </cell>
          <cell r="AG1998" t="str">
            <v/>
          </cell>
          <cell r="AH1998" t="str">
            <v>AV724</v>
          </cell>
        </row>
        <row r="1999">
          <cell r="B1999" t="str">
            <v>SB542</v>
          </cell>
          <cell r="C1999" t="str">
            <v>Shaun</v>
          </cell>
          <cell r="D1999" t="str">
            <v>Bernadet</v>
          </cell>
          <cell r="E1999" t="str">
            <v>QMUL</v>
          </cell>
          <cell r="F1999" t="str">
            <v>QMUL</v>
          </cell>
          <cell r="G1999" t="str">
            <v>Male</v>
          </cell>
          <cell r="H1999" t="str">
            <v>N</v>
          </cell>
          <cell r="I1999" t="str">
            <v>Student</v>
          </cell>
          <cell r="J1999">
            <v>0</v>
          </cell>
          <cell r="K1999" t="str">
            <v/>
          </cell>
          <cell r="L1999" t="str">
            <v>N</v>
          </cell>
          <cell r="M1999">
            <v>0</v>
          </cell>
          <cell r="N1999" t="str">
            <v/>
          </cell>
          <cell r="O1999" t="str">
            <v>N</v>
          </cell>
          <cell r="P1999">
            <v>0</v>
          </cell>
          <cell r="Q1999" t="str">
            <v/>
          </cell>
          <cell r="R1999" t="str">
            <v>N</v>
          </cell>
          <cell r="S1999">
            <v>0</v>
          </cell>
          <cell r="T1999" t="str">
            <v/>
          </cell>
          <cell r="U1999" t="str">
            <v>N</v>
          </cell>
          <cell r="V1999">
            <v>0</v>
          </cell>
          <cell r="W1999" t="str">
            <v/>
          </cell>
          <cell r="X1999" t="str">
            <v>N</v>
          </cell>
          <cell r="Y1999">
            <v>0</v>
          </cell>
          <cell r="Z1999">
            <v>0</v>
          </cell>
          <cell r="AA1999">
            <v>0</v>
          </cell>
          <cell r="AB1999">
            <v>115</v>
          </cell>
          <cell r="AC1999">
            <v>1223</v>
          </cell>
          <cell r="AD1999" t="str">
            <v>SB542</v>
          </cell>
          <cell r="AE1999" t="b">
            <v>0</v>
          </cell>
          <cell r="AG1999" t="str">
            <v/>
          </cell>
          <cell r="AH1999" t="str">
            <v>SB542</v>
          </cell>
        </row>
        <row r="2000">
          <cell r="B2000" t="str">
            <v>RT333</v>
          </cell>
          <cell r="C2000" t="str">
            <v>Rosie</v>
          </cell>
          <cell r="D2000" t="str">
            <v>Timlock</v>
          </cell>
          <cell r="E2000" t="str">
            <v>SMU</v>
          </cell>
          <cell r="F2000" t="str">
            <v>SMU</v>
          </cell>
          <cell r="G2000" t="str">
            <v>Female</v>
          </cell>
          <cell r="H2000" t="str">
            <v>N</v>
          </cell>
          <cell r="I2000" t="str">
            <v>Student</v>
          </cell>
          <cell r="J2000">
            <v>0</v>
          </cell>
          <cell r="K2000" t="str">
            <v/>
          </cell>
          <cell r="L2000" t="str">
            <v>N</v>
          </cell>
          <cell r="M2000">
            <v>0</v>
          </cell>
          <cell r="N2000" t="str">
            <v/>
          </cell>
          <cell r="O2000" t="str">
            <v>N</v>
          </cell>
          <cell r="P2000">
            <v>0</v>
          </cell>
          <cell r="Q2000" t="str">
            <v/>
          </cell>
          <cell r="R2000" t="str">
            <v>N</v>
          </cell>
          <cell r="S2000">
            <v>0</v>
          </cell>
          <cell r="T2000" t="str">
            <v/>
          </cell>
          <cell r="U2000" t="str">
            <v>N</v>
          </cell>
          <cell r="V2000">
            <v>0</v>
          </cell>
          <cell r="W2000" t="str">
            <v/>
          </cell>
          <cell r="X2000" t="str">
            <v>N</v>
          </cell>
          <cell r="Y2000">
            <v>0</v>
          </cell>
          <cell r="Z2000">
            <v>0</v>
          </cell>
          <cell r="AA2000" t="b">
            <v>0</v>
          </cell>
          <cell r="AB2000" t="str">
            <v/>
          </cell>
          <cell r="AC2000" t="str">
            <v/>
          </cell>
          <cell r="AD2000" t="str">
            <v>RT333</v>
          </cell>
          <cell r="AE2000">
            <v>0</v>
          </cell>
          <cell r="AG2000">
            <v>935</v>
          </cell>
          <cell r="AH2000" t="str">
            <v>RT333</v>
          </cell>
        </row>
        <row r="2001">
          <cell r="B2001" t="str">
            <v>MJ506</v>
          </cell>
          <cell r="C2001" t="str">
            <v>Maddie</v>
          </cell>
          <cell r="D2001" t="str">
            <v>Jordan-Lee</v>
          </cell>
          <cell r="E2001" t="str">
            <v>SMU</v>
          </cell>
          <cell r="F2001" t="str">
            <v>SMU</v>
          </cell>
          <cell r="G2001" t="str">
            <v>Female</v>
          </cell>
          <cell r="H2001" t="str">
            <v>N</v>
          </cell>
          <cell r="I2001" t="str">
            <v>Student</v>
          </cell>
          <cell r="J2001">
            <v>0</v>
          </cell>
          <cell r="K2001" t="str">
            <v/>
          </cell>
          <cell r="L2001" t="str">
            <v>N</v>
          </cell>
          <cell r="M2001">
            <v>0</v>
          </cell>
          <cell r="N2001" t="str">
            <v/>
          </cell>
          <cell r="O2001" t="str">
            <v>N</v>
          </cell>
          <cell r="P2001">
            <v>0</v>
          </cell>
          <cell r="Q2001" t="str">
            <v/>
          </cell>
          <cell r="R2001" t="str">
            <v>N</v>
          </cell>
          <cell r="S2001">
            <v>0</v>
          </cell>
          <cell r="T2001" t="str">
            <v/>
          </cell>
          <cell r="U2001" t="str">
            <v>N</v>
          </cell>
          <cell r="V2001">
            <v>0</v>
          </cell>
          <cell r="W2001" t="str">
            <v/>
          </cell>
          <cell r="X2001" t="str">
            <v>N</v>
          </cell>
          <cell r="Y2001">
            <v>0</v>
          </cell>
          <cell r="Z2001">
            <v>0</v>
          </cell>
          <cell r="AA2001" t="b">
            <v>0</v>
          </cell>
          <cell r="AB2001" t="str">
            <v/>
          </cell>
          <cell r="AC2001" t="str">
            <v/>
          </cell>
          <cell r="AD2001" t="str">
            <v>MJ506</v>
          </cell>
          <cell r="AE2001">
            <v>0</v>
          </cell>
          <cell r="AG2001">
            <v>936</v>
          </cell>
          <cell r="AH2001" t="str">
            <v>MJ506</v>
          </cell>
        </row>
        <row r="2002">
          <cell r="B2002" t="str">
            <v>JG197</v>
          </cell>
          <cell r="C2002" t="str">
            <v>Jess</v>
          </cell>
          <cell r="D2002" t="str">
            <v>Gunner</v>
          </cell>
          <cell r="E2002" t="str">
            <v>SMU</v>
          </cell>
          <cell r="F2002" t="str">
            <v>SMU</v>
          </cell>
          <cell r="G2002" t="str">
            <v>Female</v>
          </cell>
          <cell r="H2002" t="str">
            <v>N</v>
          </cell>
          <cell r="I2002" t="str">
            <v>Student</v>
          </cell>
          <cell r="J2002">
            <v>0</v>
          </cell>
          <cell r="K2002" t="str">
            <v/>
          </cell>
          <cell r="L2002" t="str">
            <v>N</v>
          </cell>
          <cell r="M2002">
            <v>0</v>
          </cell>
          <cell r="N2002" t="str">
            <v/>
          </cell>
          <cell r="O2002" t="str">
            <v>N</v>
          </cell>
          <cell r="P2002">
            <v>0</v>
          </cell>
          <cell r="Q2002" t="str">
            <v/>
          </cell>
          <cell r="R2002" t="str">
            <v>N</v>
          </cell>
          <cell r="S2002">
            <v>0</v>
          </cell>
          <cell r="T2002" t="str">
            <v/>
          </cell>
          <cell r="U2002" t="str">
            <v>N</v>
          </cell>
          <cell r="V2002">
            <v>0</v>
          </cell>
          <cell r="W2002" t="str">
            <v/>
          </cell>
          <cell r="X2002" t="str">
            <v>N</v>
          </cell>
          <cell r="Y2002">
            <v>0</v>
          </cell>
          <cell r="Z2002">
            <v>0</v>
          </cell>
          <cell r="AA2002" t="b">
            <v>0</v>
          </cell>
          <cell r="AB2002" t="str">
            <v/>
          </cell>
          <cell r="AC2002" t="str">
            <v/>
          </cell>
          <cell r="AD2002" t="str">
            <v>JG197</v>
          </cell>
          <cell r="AE2002">
            <v>0</v>
          </cell>
          <cell r="AG2002">
            <v>937</v>
          </cell>
          <cell r="AH2002" t="str">
            <v>JG197</v>
          </cell>
        </row>
        <row r="2003">
          <cell r="B2003" t="str">
            <v>HV969</v>
          </cell>
          <cell r="C2003" t="str">
            <v>Hugo</v>
          </cell>
          <cell r="D2003" t="str">
            <v>Villalobos Finigan</v>
          </cell>
          <cell r="E2003" t="str">
            <v>QMUL</v>
          </cell>
          <cell r="F2003" t="str">
            <v>QMUL</v>
          </cell>
          <cell r="G2003" t="str">
            <v>Male</v>
          </cell>
          <cell r="H2003" t="str">
            <v>N</v>
          </cell>
          <cell r="I2003" t="str">
            <v>Student</v>
          </cell>
          <cell r="J2003">
            <v>0</v>
          </cell>
          <cell r="K2003" t="str">
            <v/>
          </cell>
          <cell r="L2003" t="str">
            <v>N</v>
          </cell>
          <cell r="M2003">
            <v>0</v>
          </cell>
          <cell r="N2003" t="str">
            <v/>
          </cell>
          <cell r="O2003" t="str">
            <v>N</v>
          </cell>
          <cell r="P2003">
            <v>0</v>
          </cell>
          <cell r="Q2003" t="str">
            <v/>
          </cell>
          <cell r="R2003" t="str">
            <v>N</v>
          </cell>
          <cell r="S2003">
            <v>0</v>
          </cell>
          <cell r="T2003" t="str">
            <v/>
          </cell>
          <cell r="U2003" t="str">
            <v>N</v>
          </cell>
          <cell r="V2003">
            <v>0</v>
          </cell>
          <cell r="W2003" t="str">
            <v/>
          </cell>
          <cell r="X2003" t="str">
            <v>N</v>
          </cell>
          <cell r="Y2003">
            <v>0</v>
          </cell>
          <cell r="Z2003">
            <v>0</v>
          </cell>
          <cell r="AA2003">
            <v>0</v>
          </cell>
          <cell r="AB2003">
            <v>115</v>
          </cell>
          <cell r="AC2003">
            <v>1224</v>
          </cell>
          <cell r="AD2003" t="str">
            <v>HV969</v>
          </cell>
          <cell r="AE2003" t="b">
            <v>0</v>
          </cell>
          <cell r="AG2003" t="str">
            <v/>
          </cell>
          <cell r="AH2003" t="str">
            <v>HV969</v>
          </cell>
        </row>
        <row r="2004">
          <cell r="B2004" t="str">
            <v>MJ484</v>
          </cell>
          <cell r="C2004" t="str">
            <v>Millie-ann</v>
          </cell>
          <cell r="D2004" t="str">
            <v>Jordan-lee</v>
          </cell>
          <cell r="E2004" t="str">
            <v>SMU</v>
          </cell>
          <cell r="F2004" t="str">
            <v>SMU</v>
          </cell>
          <cell r="G2004" t="str">
            <v>Female</v>
          </cell>
          <cell r="H2004" t="str">
            <v>N</v>
          </cell>
          <cell r="I2004" t="str">
            <v>Student</v>
          </cell>
          <cell r="J2004">
            <v>0</v>
          </cell>
          <cell r="K2004" t="str">
            <v/>
          </cell>
          <cell r="L2004" t="str">
            <v>N</v>
          </cell>
          <cell r="M2004">
            <v>0</v>
          </cell>
          <cell r="N2004" t="str">
            <v/>
          </cell>
          <cell r="O2004" t="str">
            <v>N</v>
          </cell>
          <cell r="P2004">
            <v>0</v>
          </cell>
          <cell r="Q2004" t="str">
            <v/>
          </cell>
          <cell r="R2004" t="str">
            <v>N</v>
          </cell>
          <cell r="S2004">
            <v>0</v>
          </cell>
          <cell r="T2004" t="str">
            <v/>
          </cell>
          <cell r="U2004" t="str">
            <v>N</v>
          </cell>
          <cell r="V2004">
            <v>0</v>
          </cell>
          <cell r="W2004" t="str">
            <v/>
          </cell>
          <cell r="X2004" t="str">
            <v>N</v>
          </cell>
          <cell r="Y2004">
            <v>0</v>
          </cell>
          <cell r="Z2004">
            <v>0</v>
          </cell>
          <cell r="AA2004" t="b">
            <v>0</v>
          </cell>
          <cell r="AB2004" t="str">
            <v/>
          </cell>
          <cell r="AC2004" t="str">
            <v/>
          </cell>
          <cell r="AD2004" t="str">
            <v>MJ484</v>
          </cell>
          <cell r="AE2004">
            <v>0</v>
          </cell>
          <cell r="AG2004">
            <v>938</v>
          </cell>
          <cell r="AH2004" t="str">
            <v>MJ484</v>
          </cell>
        </row>
        <row r="2005">
          <cell r="B2005" t="str">
            <v>MP125</v>
          </cell>
          <cell r="C2005" t="str">
            <v>Mark</v>
          </cell>
          <cell r="D2005" t="str">
            <v>Pepper</v>
          </cell>
          <cell r="E2005" t="str">
            <v>KCL</v>
          </cell>
          <cell r="F2005" t="str">
            <v>King's</v>
          </cell>
          <cell r="G2005" t="str">
            <v>Male</v>
          </cell>
          <cell r="H2005" t="str">
            <v>N</v>
          </cell>
          <cell r="I2005" t="str">
            <v>Student</v>
          </cell>
          <cell r="J2005">
            <v>0</v>
          </cell>
          <cell r="K2005" t="str">
            <v/>
          </cell>
          <cell r="L2005" t="str">
            <v>N</v>
          </cell>
          <cell r="M2005">
            <v>0</v>
          </cell>
          <cell r="N2005" t="str">
            <v/>
          </cell>
          <cell r="O2005" t="str">
            <v>N</v>
          </cell>
          <cell r="P2005">
            <v>0</v>
          </cell>
          <cell r="Q2005" t="str">
            <v/>
          </cell>
          <cell r="R2005" t="str">
            <v>N</v>
          </cell>
          <cell r="S2005">
            <v>0</v>
          </cell>
          <cell r="T2005" t="str">
            <v/>
          </cell>
          <cell r="U2005" t="str">
            <v>N</v>
          </cell>
          <cell r="V2005">
            <v>0</v>
          </cell>
          <cell r="W2005" t="str">
            <v/>
          </cell>
          <cell r="X2005" t="str">
            <v>N</v>
          </cell>
          <cell r="Y2005">
            <v>0</v>
          </cell>
          <cell r="Z2005">
            <v>0</v>
          </cell>
          <cell r="AA2005">
            <v>0</v>
          </cell>
          <cell r="AB2005">
            <v>115</v>
          </cell>
          <cell r="AC2005">
            <v>1225</v>
          </cell>
          <cell r="AD2005" t="str">
            <v>MP125</v>
          </cell>
          <cell r="AE2005" t="b">
            <v>0</v>
          </cell>
          <cell r="AG2005" t="str">
            <v/>
          </cell>
          <cell r="AH2005" t="str">
            <v>MP125</v>
          </cell>
        </row>
        <row r="2006">
          <cell r="B2006" t="str">
            <v>CS928</v>
          </cell>
          <cell r="C2006" t="str">
            <v>Ceri</v>
          </cell>
          <cell r="D2006" t="str">
            <v>Summers</v>
          </cell>
          <cell r="E2006" t="str">
            <v>QMUL</v>
          </cell>
          <cell r="F2006" t="str">
            <v>QMUL</v>
          </cell>
          <cell r="G2006" t="str">
            <v>Female</v>
          </cell>
          <cell r="H2006" t="str">
            <v>N</v>
          </cell>
          <cell r="I2006" t="str">
            <v>Student</v>
          </cell>
          <cell r="J2006">
            <v>0</v>
          </cell>
          <cell r="K2006" t="str">
            <v/>
          </cell>
          <cell r="L2006" t="str">
            <v>N</v>
          </cell>
          <cell r="M2006">
            <v>0</v>
          </cell>
          <cell r="N2006" t="str">
            <v/>
          </cell>
          <cell r="O2006" t="str">
            <v>N</v>
          </cell>
          <cell r="P2006">
            <v>0</v>
          </cell>
          <cell r="Q2006" t="str">
            <v/>
          </cell>
          <cell r="R2006" t="str">
            <v>N</v>
          </cell>
          <cell r="S2006">
            <v>0</v>
          </cell>
          <cell r="T2006" t="str">
            <v/>
          </cell>
          <cell r="U2006" t="str">
            <v>N</v>
          </cell>
          <cell r="V2006">
            <v>0</v>
          </cell>
          <cell r="W2006" t="str">
            <v/>
          </cell>
          <cell r="X2006" t="str">
            <v>N</v>
          </cell>
          <cell r="Y2006">
            <v>0</v>
          </cell>
          <cell r="Z2006">
            <v>0</v>
          </cell>
          <cell r="AA2006" t="b">
            <v>0</v>
          </cell>
          <cell r="AB2006" t="str">
            <v/>
          </cell>
          <cell r="AC2006" t="str">
            <v/>
          </cell>
          <cell r="AD2006" t="str">
            <v>CS928</v>
          </cell>
          <cell r="AE2006">
            <v>0</v>
          </cell>
          <cell r="AG2006">
            <v>939</v>
          </cell>
          <cell r="AH2006" t="str">
            <v>CS928</v>
          </cell>
        </row>
        <row r="2007">
          <cell r="B2007" t="str">
            <v>AJ595</v>
          </cell>
          <cell r="C2007" t="str">
            <v>Andrew</v>
          </cell>
          <cell r="D2007" t="str">
            <v>Johnstone</v>
          </cell>
          <cell r="E2007" t="str">
            <v>KCL</v>
          </cell>
          <cell r="F2007" t="str">
            <v>King's</v>
          </cell>
          <cell r="G2007" t="str">
            <v>Male</v>
          </cell>
          <cell r="H2007" t="str">
            <v>Y</v>
          </cell>
          <cell r="I2007" t="str">
            <v>Student</v>
          </cell>
          <cell r="J2007">
            <v>0</v>
          </cell>
          <cell r="K2007" t="str">
            <v/>
          </cell>
          <cell r="L2007" t="str">
            <v>N</v>
          </cell>
          <cell r="M2007">
            <v>9</v>
          </cell>
          <cell r="N2007">
            <v>36.119999999999997</v>
          </cell>
          <cell r="O2007">
            <v>192</v>
          </cell>
          <cell r="P2007">
            <v>0</v>
          </cell>
          <cell r="Q2007" t="str">
            <v/>
          </cell>
          <cell r="R2007" t="str">
            <v>N</v>
          </cell>
          <cell r="S2007">
            <v>0</v>
          </cell>
          <cell r="T2007" t="str">
            <v/>
          </cell>
          <cell r="U2007" t="str">
            <v>N</v>
          </cell>
          <cell r="V2007">
            <v>0</v>
          </cell>
          <cell r="W2007" t="str">
            <v/>
          </cell>
          <cell r="X2007" t="str">
            <v>N</v>
          </cell>
          <cell r="Y2007">
            <v>1</v>
          </cell>
          <cell r="Z2007">
            <v>192</v>
          </cell>
          <cell r="AA2007">
            <v>192</v>
          </cell>
          <cell r="AB2007">
            <v>56</v>
          </cell>
          <cell r="AC2007">
            <v>57</v>
          </cell>
          <cell r="AD2007" t="str">
            <v>AJ595</v>
          </cell>
          <cell r="AE2007" t="b">
            <v>0</v>
          </cell>
          <cell r="AG2007" t="str">
            <v/>
          </cell>
          <cell r="AH2007" t="str">
            <v>AJ595</v>
          </cell>
        </row>
        <row r="2008">
          <cell r="B2008" t="str">
            <v>GZ223</v>
          </cell>
          <cell r="C2008" t="str">
            <v>George</v>
          </cell>
          <cell r="D2008" t="str">
            <v>Zhang</v>
          </cell>
          <cell r="E2008" t="str">
            <v>Imperial</v>
          </cell>
          <cell r="F2008" t="str">
            <v>Imperial</v>
          </cell>
          <cell r="G2008" t="str">
            <v>Male</v>
          </cell>
          <cell r="H2008" t="str">
            <v>N</v>
          </cell>
          <cell r="I2008" t="str">
            <v>Student</v>
          </cell>
          <cell r="J2008">
            <v>0</v>
          </cell>
          <cell r="K2008" t="str">
            <v/>
          </cell>
          <cell r="L2008" t="str">
            <v>N</v>
          </cell>
          <cell r="M2008">
            <v>0</v>
          </cell>
          <cell r="N2008" t="str">
            <v/>
          </cell>
          <cell r="O2008" t="str">
            <v>N</v>
          </cell>
          <cell r="P2008">
            <v>0</v>
          </cell>
          <cell r="Q2008" t="str">
            <v/>
          </cell>
          <cell r="R2008" t="str">
            <v>N</v>
          </cell>
          <cell r="S2008">
            <v>0</v>
          </cell>
          <cell r="T2008" t="str">
            <v/>
          </cell>
          <cell r="U2008" t="str">
            <v>N</v>
          </cell>
          <cell r="V2008">
            <v>0</v>
          </cell>
          <cell r="W2008" t="str">
            <v/>
          </cell>
          <cell r="X2008" t="str">
            <v>N</v>
          </cell>
          <cell r="Y2008">
            <v>0</v>
          </cell>
          <cell r="Z2008">
            <v>0</v>
          </cell>
          <cell r="AA2008">
            <v>0</v>
          </cell>
          <cell r="AB2008">
            <v>115</v>
          </cell>
          <cell r="AC2008">
            <v>1226</v>
          </cell>
          <cell r="AD2008" t="str">
            <v>GZ223</v>
          </cell>
          <cell r="AE2008" t="b">
            <v>0</v>
          </cell>
          <cell r="AG2008" t="str">
            <v/>
          </cell>
          <cell r="AH2008" t="str">
            <v>GZ223</v>
          </cell>
        </row>
        <row r="2009">
          <cell r="B2009" t="str">
            <v>SV738</v>
          </cell>
          <cell r="C2009" t="str">
            <v>Sophie</v>
          </cell>
          <cell r="D2009" t="str">
            <v>Vallis</v>
          </cell>
          <cell r="E2009" t="str">
            <v>SMU</v>
          </cell>
          <cell r="F2009" t="str">
            <v>SMU</v>
          </cell>
          <cell r="G2009" t="str">
            <v>Female</v>
          </cell>
          <cell r="H2009" t="str">
            <v>N</v>
          </cell>
          <cell r="I2009" t="str">
            <v>Student</v>
          </cell>
          <cell r="J2009">
            <v>0</v>
          </cell>
          <cell r="K2009" t="str">
            <v/>
          </cell>
          <cell r="L2009" t="str">
            <v>N</v>
          </cell>
          <cell r="M2009">
            <v>0</v>
          </cell>
          <cell r="N2009" t="str">
            <v/>
          </cell>
          <cell r="O2009" t="str">
            <v>N</v>
          </cell>
          <cell r="P2009">
            <v>0</v>
          </cell>
          <cell r="Q2009" t="str">
            <v/>
          </cell>
          <cell r="R2009" t="str">
            <v>N</v>
          </cell>
          <cell r="S2009">
            <v>0</v>
          </cell>
          <cell r="T2009" t="str">
            <v/>
          </cell>
          <cell r="U2009" t="str">
            <v>N</v>
          </cell>
          <cell r="V2009">
            <v>0</v>
          </cell>
          <cell r="W2009" t="str">
            <v/>
          </cell>
          <cell r="X2009" t="str">
            <v>N</v>
          </cell>
          <cell r="Y2009">
            <v>0</v>
          </cell>
          <cell r="Z2009">
            <v>0</v>
          </cell>
          <cell r="AA2009" t="b">
            <v>0</v>
          </cell>
          <cell r="AB2009" t="str">
            <v/>
          </cell>
          <cell r="AC2009" t="str">
            <v/>
          </cell>
          <cell r="AD2009" t="str">
            <v>SV738</v>
          </cell>
          <cell r="AE2009">
            <v>0</v>
          </cell>
          <cell r="AG2009">
            <v>940</v>
          </cell>
          <cell r="AH2009" t="str">
            <v>SV738</v>
          </cell>
        </row>
        <row r="2010">
          <cell r="B2010" t="str">
            <v>EW758</v>
          </cell>
          <cell r="C2010" t="str">
            <v>Edward</v>
          </cell>
          <cell r="D2010" t="str">
            <v>Whittle</v>
          </cell>
          <cell r="E2010" t="str">
            <v>Barts</v>
          </cell>
          <cell r="F2010" t="str">
            <v>Barts</v>
          </cell>
          <cell r="G2010" t="str">
            <v>Male</v>
          </cell>
          <cell r="H2010" t="str">
            <v>Y</v>
          </cell>
          <cell r="I2010" t="str">
            <v>Student</v>
          </cell>
          <cell r="J2010">
            <v>0</v>
          </cell>
          <cell r="K2010" t="str">
            <v/>
          </cell>
          <cell r="L2010" t="str">
            <v>N</v>
          </cell>
          <cell r="M2010">
            <v>0</v>
          </cell>
          <cell r="N2010" t="str">
            <v/>
          </cell>
          <cell r="O2010" t="str">
            <v>N</v>
          </cell>
          <cell r="P2010">
            <v>0</v>
          </cell>
          <cell r="Q2010" t="str">
            <v/>
          </cell>
          <cell r="R2010" t="str">
            <v>N</v>
          </cell>
          <cell r="S2010">
            <v>0</v>
          </cell>
          <cell r="T2010" t="str">
            <v/>
          </cell>
          <cell r="U2010" t="str">
            <v>N</v>
          </cell>
          <cell r="V2010">
            <v>0</v>
          </cell>
          <cell r="W2010" t="str">
            <v/>
          </cell>
          <cell r="X2010" t="str">
            <v>N</v>
          </cell>
          <cell r="Y2010">
            <v>0</v>
          </cell>
          <cell r="Z2010">
            <v>0</v>
          </cell>
          <cell r="AA2010">
            <v>0</v>
          </cell>
          <cell r="AB2010">
            <v>115</v>
          </cell>
          <cell r="AC2010">
            <v>1227</v>
          </cell>
          <cell r="AD2010" t="str">
            <v>EW758</v>
          </cell>
          <cell r="AE2010" t="b">
            <v>0</v>
          </cell>
          <cell r="AG2010" t="str">
            <v/>
          </cell>
          <cell r="AH2010" t="str">
            <v>EW758</v>
          </cell>
        </row>
        <row r="2011">
          <cell r="B2011" t="str">
            <v>DI764</v>
          </cell>
          <cell r="C2011" t="str">
            <v>Deniz</v>
          </cell>
          <cell r="D2011" t="str">
            <v>Isingor</v>
          </cell>
          <cell r="E2011" t="str">
            <v>UCL</v>
          </cell>
          <cell r="F2011" t="str">
            <v>UCL</v>
          </cell>
          <cell r="G2011" t="str">
            <v>Please Select</v>
          </cell>
          <cell r="H2011" t="str">
            <v>N</v>
          </cell>
          <cell r="I2011" t="str">
            <v>Student</v>
          </cell>
          <cell r="J2011">
            <v>0</v>
          </cell>
          <cell r="K2011" t="str">
            <v/>
          </cell>
          <cell r="L2011" t="str">
            <v>N</v>
          </cell>
          <cell r="M2011">
            <v>0</v>
          </cell>
          <cell r="N2011" t="str">
            <v/>
          </cell>
          <cell r="O2011" t="str">
            <v>N</v>
          </cell>
          <cell r="P2011">
            <v>0</v>
          </cell>
          <cell r="Q2011" t="str">
            <v/>
          </cell>
          <cell r="R2011" t="str">
            <v>N</v>
          </cell>
          <cell r="S2011">
            <v>0</v>
          </cell>
          <cell r="T2011" t="str">
            <v/>
          </cell>
          <cell r="U2011" t="str">
            <v>N</v>
          </cell>
          <cell r="V2011">
            <v>0</v>
          </cell>
          <cell r="W2011" t="str">
            <v/>
          </cell>
          <cell r="X2011" t="str">
            <v>N</v>
          </cell>
          <cell r="Y2011">
            <v>0</v>
          </cell>
          <cell r="Z2011">
            <v>0</v>
          </cell>
          <cell r="AA2011" t="b">
            <v>0</v>
          </cell>
          <cell r="AB2011" t="str">
            <v/>
          </cell>
          <cell r="AC2011" t="str">
            <v/>
          </cell>
          <cell r="AD2011" t="str">
            <v>DI764</v>
          </cell>
          <cell r="AE2011" t="b">
            <v>0</v>
          </cell>
          <cell r="AG2011" t="str">
            <v/>
          </cell>
          <cell r="AH2011" t="str">
            <v>DI764</v>
          </cell>
        </row>
        <row r="2012">
          <cell r="B2012" t="str">
            <v>DL860</v>
          </cell>
          <cell r="C2012" t="str">
            <v>Diya</v>
          </cell>
          <cell r="D2012" t="str">
            <v>Launay</v>
          </cell>
          <cell r="E2012" t="str">
            <v>Barts</v>
          </cell>
          <cell r="F2012" t="str">
            <v>Barts</v>
          </cell>
          <cell r="G2012" t="str">
            <v>Male</v>
          </cell>
          <cell r="H2012" t="str">
            <v>Y</v>
          </cell>
          <cell r="I2012" t="str">
            <v>Student</v>
          </cell>
          <cell r="J2012">
            <v>0</v>
          </cell>
          <cell r="K2012" t="str">
            <v/>
          </cell>
          <cell r="L2012" t="str">
            <v>N</v>
          </cell>
          <cell r="M2012">
            <v>0</v>
          </cell>
          <cell r="N2012" t="str">
            <v/>
          </cell>
          <cell r="O2012" t="str">
            <v>N</v>
          </cell>
          <cell r="P2012">
            <v>0</v>
          </cell>
          <cell r="Q2012" t="str">
            <v/>
          </cell>
          <cell r="R2012" t="str">
            <v>N</v>
          </cell>
          <cell r="S2012">
            <v>0</v>
          </cell>
          <cell r="T2012" t="str">
            <v/>
          </cell>
          <cell r="U2012" t="str">
            <v>N</v>
          </cell>
          <cell r="V2012">
            <v>0</v>
          </cell>
          <cell r="W2012" t="str">
            <v/>
          </cell>
          <cell r="X2012" t="str">
            <v>N</v>
          </cell>
          <cell r="Y2012">
            <v>0</v>
          </cell>
          <cell r="Z2012">
            <v>0</v>
          </cell>
          <cell r="AA2012">
            <v>0</v>
          </cell>
          <cell r="AB2012">
            <v>115</v>
          </cell>
          <cell r="AC2012">
            <v>1228</v>
          </cell>
          <cell r="AD2012" t="str">
            <v>DL860</v>
          </cell>
          <cell r="AE2012" t="b">
            <v>0</v>
          </cell>
          <cell r="AG2012" t="str">
            <v/>
          </cell>
          <cell r="AH2012" t="str">
            <v>DL860</v>
          </cell>
        </row>
        <row r="2013">
          <cell r="B2013" t="str">
            <v>CM730</v>
          </cell>
          <cell r="C2013" t="str">
            <v>Charlotte</v>
          </cell>
          <cell r="D2013" t="str">
            <v>Morris</v>
          </cell>
          <cell r="E2013" t="str">
            <v>Barts</v>
          </cell>
          <cell r="F2013" t="str">
            <v>Barts</v>
          </cell>
          <cell r="G2013" t="str">
            <v>Female</v>
          </cell>
          <cell r="H2013" t="str">
            <v>Y</v>
          </cell>
          <cell r="I2013" t="str">
            <v>Student</v>
          </cell>
          <cell r="J2013">
            <v>0</v>
          </cell>
          <cell r="K2013" t="str">
            <v/>
          </cell>
          <cell r="L2013" t="str">
            <v>N</v>
          </cell>
          <cell r="M2013">
            <v>0</v>
          </cell>
          <cell r="N2013" t="str">
            <v/>
          </cell>
          <cell r="O2013" t="str">
            <v>N</v>
          </cell>
          <cell r="P2013">
            <v>0</v>
          </cell>
          <cell r="Q2013" t="str">
            <v/>
          </cell>
          <cell r="R2013" t="str">
            <v>N</v>
          </cell>
          <cell r="S2013">
            <v>0</v>
          </cell>
          <cell r="T2013" t="str">
            <v/>
          </cell>
          <cell r="U2013" t="str">
            <v>N</v>
          </cell>
          <cell r="V2013">
            <v>0</v>
          </cell>
          <cell r="W2013" t="str">
            <v/>
          </cell>
          <cell r="X2013" t="str">
            <v>N</v>
          </cell>
          <cell r="Y2013">
            <v>0</v>
          </cell>
          <cell r="Z2013">
            <v>0</v>
          </cell>
          <cell r="AA2013" t="b">
            <v>0</v>
          </cell>
          <cell r="AB2013" t="str">
            <v/>
          </cell>
          <cell r="AC2013" t="str">
            <v/>
          </cell>
          <cell r="AD2013" t="str">
            <v>CM730</v>
          </cell>
          <cell r="AE2013">
            <v>0</v>
          </cell>
          <cell r="AG2013">
            <v>941</v>
          </cell>
          <cell r="AH2013" t="str">
            <v>CM730</v>
          </cell>
        </row>
        <row r="2014">
          <cell r="B2014" t="str">
            <v>SF827</v>
          </cell>
          <cell r="C2014" t="str">
            <v>Sofia</v>
          </cell>
          <cell r="D2014" t="str">
            <v>Frantisakova</v>
          </cell>
          <cell r="E2014" t="str">
            <v>Barts</v>
          </cell>
          <cell r="F2014" t="str">
            <v>Barts</v>
          </cell>
          <cell r="G2014" t="str">
            <v>Female</v>
          </cell>
          <cell r="H2014" t="str">
            <v>Y</v>
          </cell>
          <cell r="I2014" t="str">
            <v>Student</v>
          </cell>
          <cell r="J2014">
            <v>0</v>
          </cell>
          <cell r="K2014" t="str">
            <v/>
          </cell>
          <cell r="L2014" t="str">
            <v>N</v>
          </cell>
          <cell r="M2014">
            <v>0</v>
          </cell>
          <cell r="N2014" t="str">
            <v/>
          </cell>
          <cell r="O2014" t="str">
            <v>N</v>
          </cell>
          <cell r="P2014">
            <v>0</v>
          </cell>
          <cell r="Q2014" t="str">
            <v/>
          </cell>
          <cell r="R2014" t="str">
            <v>N</v>
          </cell>
          <cell r="S2014">
            <v>0</v>
          </cell>
          <cell r="T2014" t="str">
            <v/>
          </cell>
          <cell r="U2014" t="str">
            <v>N</v>
          </cell>
          <cell r="V2014">
            <v>0</v>
          </cell>
          <cell r="W2014" t="str">
            <v/>
          </cell>
          <cell r="X2014" t="str">
            <v>N</v>
          </cell>
          <cell r="Y2014">
            <v>0</v>
          </cell>
          <cell r="Z2014">
            <v>0</v>
          </cell>
          <cell r="AA2014" t="b">
            <v>0</v>
          </cell>
          <cell r="AB2014" t="str">
            <v/>
          </cell>
          <cell r="AC2014" t="str">
            <v/>
          </cell>
          <cell r="AD2014" t="str">
            <v>SF827</v>
          </cell>
          <cell r="AE2014">
            <v>0</v>
          </cell>
          <cell r="AG2014">
            <v>942</v>
          </cell>
          <cell r="AH2014" t="str">
            <v>SF827</v>
          </cell>
        </row>
        <row r="2015">
          <cell r="B2015" t="str">
            <v>HM170</v>
          </cell>
          <cell r="C2015" t="str">
            <v>Hugo</v>
          </cell>
          <cell r="D2015" t="str">
            <v>Mathew</v>
          </cell>
          <cell r="E2015" t="str">
            <v>Barts</v>
          </cell>
          <cell r="F2015" t="str">
            <v>Barts</v>
          </cell>
          <cell r="G2015" t="str">
            <v>Male</v>
          </cell>
          <cell r="H2015" t="str">
            <v>Y</v>
          </cell>
          <cell r="I2015" t="str">
            <v>Student</v>
          </cell>
          <cell r="J2015">
            <v>0</v>
          </cell>
          <cell r="K2015" t="str">
            <v/>
          </cell>
          <cell r="L2015" t="str">
            <v>N</v>
          </cell>
          <cell r="M2015">
            <v>0</v>
          </cell>
          <cell r="N2015" t="str">
            <v/>
          </cell>
          <cell r="O2015" t="str">
            <v>N</v>
          </cell>
          <cell r="P2015">
            <v>0</v>
          </cell>
          <cell r="Q2015" t="str">
            <v/>
          </cell>
          <cell r="R2015" t="str">
            <v>N</v>
          </cell>
          <cell r="S2015">
            <v>0</v>
          </cell>
          <cell r="T2015" t="str">
            <v/>
          </cell>
          <cell r="U2015" t="str">
            <v>N</v>
          </cell>
          <cell r="V2015">
            <v>0</v>
          </cell>
          <cell r="W2015" t="str">
            <v/>
          </cell>
          <cell r="X2015" t="str">
            <v>N</v>
          </cell>
          <cell r="Y2015">
            <v>0</v>
          </cell>
          <cell r="Z2015">
            <v>0</v>
          </cell>
          <cell r="AA2015">
            <v>0</v>
          </cell>
          <cell r="AB2015">
            <v>115</v>
          </cell>
          <cell r="AC2015">
            <v>1229</v>
          </cell>
          <cell r="AD2015" t="str">
            <v>HM170</v>
          </cell>
          <cell r="AE2015" t="b">
            <v>0</v>
          </cell>
          <cell r="AG2015" t="str">
            <v/>
          </cell>
          <cell r="AH2015" t="str">
            <v>HM170</v>
          </cell>
        </row>
        <row r="2016">
          <cell r="B2016" t="str">
            <v>EB653</v>
          </cell>
          <cell r="C2016" t="str">
            <v>Elizabeth</v>
          </cell>
          <cell r="D2016" t="str">
            <v>Bulkeley-Bye</v>
          </cell>
          <cell r="E2016" t="str">
            <v>Barts</v>
          </cell>
          <cell r="F2016" t="str">
            <v>Barts</v>
          </cell>
          <cell r="G2016" t="str">
            <v>Female</v>
          </cell>
          <cell r="H2016" t="str">
            <v>Y</v>
          </cell>
          <cell r="I2016" t="str">
            <v>Student</v>
          </cell>
          <cell r="J2016">
            <v>0</v>
          </cell>
          <cell r="K2016" t="str">
            <v/>
          </cell>
          <cell r="L2016" t="str">
            <v>N</v>
          </cell>
          <cell r="M2016">
            <v>0</v>
          </cell>
          <cell r="N2016" t="str">
            <v/>
          </cell>
          <cell r="O2016" t="str">
            <v>N</v>
          </cell>
          <cell r="P2016">
            <v>0</v>
          </cell>
          <cell r="Q2016" t="str">
            <v/>
          </cell>
          <cell r="R2016" t="str">
            <v>N</v>
          </cell>
          <cell r="S2016">
            <v>0</v>
          </cell>
          <cell r="T2016" t="str">
            <v/>
          </cell>
          <cell r="U2016" t="str">
            <v>N</v>
          </cell>
          <cell r="V2016">
            <v>0</v>
          </cell>
          <cell r="W2016" t="str">
            <v/>
          </cell>
          <cell r="X2016" t="str">
            <v>N</v>
          </cell>
          <cell r="Y2016">
            <v>0</v>
          </cell>
          <cell r="Z2016">
            <v>0</v>
          </cell>
          <cell r="AA2016" t="b">
            <v>0</v>
          </cell>
          <cell r="AB2016" t="str">
            <v/>
          </cell>
          <cell r="AC2016" t="str">
            <v/>
          </cell>
          <cell r="AD2016" t="str">
            <v>EB653</v>
          </cell>
          <cell r="AE2016">
            <v>0</v>
          </cell>
          <cell r="AG2016">
            <v>943</v>
          </cell>
          <cell r="AH2016" t="str">
            <v>EB653</v>
          </cell>
        </row>
        <row r="2017">
          <cell r="B2017" t="str">
            <v>PS593</v>
          </cell>
          <cell r="C2017" t="str">
            <v>Pharrel</v>
          </cell>
          <cell r="D2017" t="str">
            <v>Sekyi</v>
          </cell>
          <cell r="E2017" t="str">
            <v>Essex</v>
          </cell>
          <cell r="F2017" t="str">
            <v>Essex</v>
          </cell>
          <cell r="G2017" t="str">
            <v>Male</v>
          </cell>
          <cell r="H2017" t="str">
            <v>N</v>
          </cell>
          <cell r="I2017" t="str">
            <v>Student</v>
          </cell>
          <cell r="J2017">
            <v>0</v>
          </cell>
          <cell r="K2017" t="str">
            <v/>
          </cell>
          <cell r="L2017" t="str">
            <v>N</v>
          </cell>
          <cell r="M2017">
            <v>0</v>
          </cell>
          <cell r="N2017" t="str">
            <v/>
          </cell>
          <cell r="O2017" t="str">
            <v>N</v>
          </cell>
          <cell r="P2017">
            <v>0</v>
          </cell>
          <cell r="Q2017" t="str">
            <v/>
          </cell>
          <cell r="R2017" t="str">
            <v>N</v>
          </cell>
          <cell r="S2017">
            <v>0</v>
          </cell>
          <cell r="T2017" t="str">
            <v/>
          </cell>
          <cell r="U2017" t="str">
            <v>N</v>
          </cell>
          <cell r="V2017">
            <v>0</v>
          </cell>
          <cell r="W2017" t="str">
            <v/>
          </cell>
          <cell r="X2017" t="str">
            <v>N</v>
          </cell>
          <cell r="Y2017">
            <v>0</v>
          </cell>
          <cell r="Z2017">
            <v>0</v>
          </cell>
          <cell r="AA2017">
            <v>0</v>
          </cell>
          <cell r="AB2017">
            <v>115</v>
          </cell>
          <cell r="AC2017">
            <v>1230</v>
          </cell>
          <cell r="AD2017" t="str">
            <v>PS593</v>
          </cell>
          <cell r="AE2017" t="b">
            <v>0</v>
          </cell>
          <cell r="AG2017" t="str">
            <v/>
          </cell>
          <cell r="AH2017" t="str">
            <v>PS593</v>
          </cell>
        </row>
        <row r="2018">
          <cell r="B2018" t="str">
            <v>CC900</v>
          </cell>
          <cell r="C2018" t="str">
            <v>Cameron</v>
          </cell>
          <cell r="D2018" t="str">
            <v>Coveney</v>
          </cell>
          <cell r="E2018" t="str">
            <v>SMU</v>
          </cell>
          <cell r="F2018" t="str">
            <v>SMU</v>
          </cell>
          <cell r="G2018" t="str">
            <v>Male</v>
          </cell>
          <cell r="H2018" t="str">
            <v>N</v>
          </cell>
          <cell r="I2018" t="str">
            <v>Student</v>
          </cell>
          <cell r="J2018">
            <v>0</v>
          </cell>
          <cell r="K2018" t="str">
            <v/>
          </cell>
          <cell r="L2018" t="str">
            <v>N</v>
          </cell>
          <cell r="M2018">
            <v>0</v>
          </cell>
          <cell r="N2018" t="str">
            <v/>
          </cell>
          <cell r="O2018" t="str">
            <v>N</v>
          </cell>
          <cell r="P2018">
            <v>0</v>
          </cell>
          <cell r="Q2018" t="str">
            <v/>
          </cell>
          <cell r="R2018" t="str">
            <v>N</v>
          </cell>
          <cell r="S2018">
            <v>0</v>
          </cell>
          <cell r="T2018" t="str">
            <v/>
          </cell>
          <cell r="U2018" t="str">
            <v>N</v>
          </cell>
          <cell r="V2018">
            <v>0</v>
          </cell>
          <cell r="W2018" t="str">
            <v/>
          </cell>
          <cell r="X2018" t="str">
            <v>N</v>
          </cell>
          <cell r="Y2018">
            <v>0</v>
          </cell>
          <cell r="Z2018">
            <v>0</v>
          </cell>
          <cell r="AA2018">
            <v>0</v>
          </cell>
          <cell r="AB2018">
            <v>115</v>
          </cell>
          <cell r="AC2018">
            <v>1231</v>
          </cell>
          <cell r="AD2018" t="str">
            <v>CC900</v>
          </cell>
          <cell r="AE2018" t="b">
            <v>0</v>
          </cell>
          <cell r="AG2018" t="str">
            <v/>
          </cell>
          <cell r="AH2018" t="str">
            <v>CC900</v>
          </cell>
        </row>
        <row r="2019">
          <cell r="B2019" t="str">
            <v>AL863</v>
          </cell>
          <cell r="C2019" t="str">
            <v>Amy</v>
          </cell>
          <cell r="D2019" t="str">
            <v>Leach</v>
          </cell>
          <cell r="E2019" t="str">
            <v>SMU</v>
          </cell>
          <cell r="F2019" t="str">
            <v>SMU</v>
          </cell>
          <cell r="G2019" t="str">
            <v>Female</v>
          </cell>
          <cell r="H2019" t="str">
            <v>N</v>
          </cell>
          <cell r="I2019" t="str">
            <v>Student</v>
          </cell>
          <cell r="J2019">
            <v>0</v>
          </cell>
          <cell r="K2019" t="str">
            <v/>
          </cell>
          <cell r="L2019" t="str">
            <v>N</v>
          </cell>
          <cell r="M2019">
            <v>0</v>
          </cell>
          <cell r="N2019" t="str">
            <v/>
          </cell>
          <cell r="O2019" t="str">
            <v>N</v>
          </cell>
          <cell r="P2019">
            <v>0</v>
          </cell>
          <cell r="Q2019" t="str">
            <v/>
          </cell>
          <cell r="R2019" t="str">
            <v>N</v>
          </cell>
          <cell r="S2019">
            <v>0</v>
          </cell>
          <cell r="T2019" t="str">
            <v/>
          </cell>
          <cell r="U2019" t="str">
            <v>N</v>
          </cell>
          <cell r="V2019">
            <v>0</v>
          </cell>
          <cell r="W2019" t="str">
            <v/>
          </cell>
          <cell r="X2019" t="str">
            <v>N</v>
          </cell>
          <cell r="Y2019">
            <v>0</v>
          </cell>
          <cell r="Z2019">
            <v>0</v>
          </cell>
          <cell r="AA2019" t="b">
            <v>0</v>
          </cell>
          <cell r="AB2019" t="str">
            <v/>
          </cell>
          <cell r="AC2019" t="str">
            <v/>
          </cell>
          <cell r="AD2019" t="str">
            <v>AL863</v>
          </cell>
          <cell r="AE2019">
            <v>0</v>
          </cell>
          <cell r="AG2019">
            <v>944</v>
          </cell>
          <cell r="AH2019" t="str">
            <v>AL863</v>
          </cell>
        </row>
        <row r="2020">
          <cell r="B2020" t="str">
            <v>KH326</v>
          </cell>
          <cell r="C2020" t="str">
            <v>Kate</v>
          </cell>
          <cell r="D2020" t="str">
            <v>Hollister</v>
          </cell>
          <cell r="E2020" t="str">
            <v>Barts</v>
          </cell>
          <cell r="F2020" t="str">
            <v>Barts</v>
          </cell>
          <cell r="G2020" t="str">
            <v>Female</v>
          </cell>
          <cell r="H2020" t="str">
            <v>Y</v>
          </cell>
          <cell r="I2020" t="str">
            <v>Student</v>
          </cell>
          <cell r="J2020">
            <v>0</v>
          </cell>
          <cell r="K2020" t="str">
            <v/>
          </cell>
          <cell r="L2020" t="str">
            <v>N</v>
          </cell>
          <cell r="M2020">
            <v>0</v>
          </cell>
          <cell r="N2020" t="str">
            <v/>
          </cell>
          <cell r="O2020" t="str">
            <v>N</v>
          </cell>
          <cell r="P2020">
            <v>0</v>
          </cell>
          <cell r="Q2020" t="str">
            <v/>
          </cell>
          <cell r="R2020" t="str">
            <v>N</v>
          </cell>
          <cell r="S2020">
            <v>0</v>
          </cell>
          <cell r="T2020" t="str">
            <v/>
          </cell>
          <cell r="U2020" t="str">
            <v>N</v>
          </cell>
          <cell r="V2020">
            <v>0</v>
          </cell>
          <cell r="W2020" t="str">
            <v/>
          </cell>
          <cell r="X2020" t="str">
            <v>N</v>
          </cell>
          <cell r="Y2020">
            <v>0</v>
          </cell>
          <cell r="Z2020">
            <v>0</v>
          </cell>
          <cell r="AA2020" t="b">
            <v>0</v>
          </cell>
          <cell r="AB2020" t="str">
            <v/>
          </cell>
          <cell r="AC2020" t="str">
            <v/>
          </cell>
          <cell r="AD2020" t="str">
            <v>KH326</v>
          </cell>
          <cell r="AE2020">
            <v>0</v>
          </cell>
          <cell r="AG2020">
            <v>945</v>
          </cell>
          <cell r="AH2020" t="str">
            <v>KH326</v>
          </cell>
        </row>
        <row r="2021">
          <cell r="B2021" t="str">
            <v>AM179</v>
          </cell>
          <cell r="C2021" t="str">
            <v>Amélie</v>
          </cell>
          <cell r="D2021" t="str">
            <v>Mattheus</v>
          </cell>
          <cell r="E2021" t="str">
            <v>Imperial</v>
          </cell>
          <cell r="F2021" t="str">
            <v>Imperial</v>
          </cell>
          <cell r="G2021" t="str">
            <v>Female</v>
          </cell>
          <cell r="H2021" t="str">
            <v>N</v>
          </cell>
          <cell r="I2021" t="str">
            <v>Student</v>
          </cell>
          <cell r="J2021">
            <v>0</v>
          </cell>
          <cell r="K2021" t="str">
            <v/>
          </cell>
          <cell r="L2021" t="str">
            <v>N</v>
          </cell>
          <cell r="M2021">
            <v>0</v>
          </cell>
          <cell r="N2021" t="str">
            <v/>
          </cell>
          <cell r="O2021" t="str">
            <v>N</v>
          </cell>
          <cell r="P2021">
            <v>0</v>
          </cell>
          <cell r="Q2021" t="str">
            <v/>
          </cell>
          <cell r="R2021" t="str">
            <v>N</v>
          </cell>
          <cell r="S2021">
            <v>0</v>
          </cell>
          <cell r="T2021" t="str">
            <v/>
          </cell>
          <cell r="U2021" t="str">
            <v>N</v>
          </cell>
          <cell r="V2021">
            <v>0</v>
          </cell>
          <cell r="W2021" t="str">
            <v/>
          </cell>
          <cell r="X2021" t="str">
            <v>N</v>
          </cell>
          <cell r="Y2021">
            <v>0</v>
          </cell>
          <cell r="Z2021">
            <v>0</v>
          </cell>
          <cell r="AA2021" t="b">
            <v>0</v>
          </cell>
          <cell r="AB2021" t="str">
            <v/>
          </cell>
          <cell r="AC2021" t="str">
            <v/>
          </cell>
          <cell r="AD2021" t="str">
            <v>AM179</v>
          </cell>
          <cell r="AE2021">
            <v>0</v>
          </cell>
          <cell r="AG2021">
            <v>946</v>
          </cell>
          <cell r="AH2021" t="str">
            <v>AM179</v>
          </cell>
        </row>
        <row r="2022">
          <cell r="B2022" t="str">
            <v>OW352</v>
          </cell>
          <cell r="C2022" t="str">
            <v>Oliver</v>
          </cell>
          <cell r="D2022" t="str">
            <v>Weston</v>
          </cell>
          <cell r="E2022" t="str">
            <v>SMU</v>
          </cell>
          <cell r="F2022" t="str">
            <v>SMU</v>
          </cell>
          <cell r="G2022" t="str">
            <v>Male</v>
          </cell>
          <cell r="H2022" t="str">
            <v>N</v>
          </cell>
          <cell r="I2022" t="str">
            <v>Student</v>
          </cell>
          <cell r="J2022">
            <v>0</v>
          </cell>
          <cell r="K2022" t="str">
            <v/>
          </cell>
          <cell r="L2022" t="str">
            <v>N</v>
          </cell>
          <cell r="M2022">
            <v>0</v>
          </cell>
          <cell r="N2022" t="str">
            <v/>
          </cell>
          <cell r="O2022" t="str">
            <v>N</v>
          </cell>
          <cell r="P2022">
            <v>0</v>
          </cell>
          <cell r="Q2022" t="str">
            <v/>
          </cell>
          <cell r="R2022" t="str">
            <v>N</v>
          </cell>
          <cell r="S2022">
            <v>0</v>
          </cell>
          <cell r="T2022" t="str">
            <v/>
          </cell>
          <cell r="U2022" t="str">
            <v>N</v>
          </cell>
          <cell r="V2022">
            <v>0</v>
          </cell>
          <cell r="W2022" t="str">
            <v/>
          </cell>
          <cell r="X2022" t="str">
            <v>N</v>
          </cell>
          <cell r="Y2022">
            <v>0</v>
          </cell>
          <cell r="Z2022">
            <v>0</v>
          </cell>
          <cell r="AA2022">
            <v>0</v>
          </cell>
          <cell r="AB2022">
            <v>115</v>
          </cell>
          <cell r="AC2022">
            <v>1232</v>
          </cell>
          <cell r="AD2022" t="str">
            <v>OW352</v>
          </cell>
          <cell r="AE2022" t="b">
            <v>0</v>
          </cell>
          <cell r="AG2022" t="str">
            <v/>
          </cell>
          <cell r="AH2022" t="str">
            <v>OW352</v>
          </cell>
        </row>
        <row r="2023">
          <cell r="B2023" t="str">
            <v>KH220</v>
          </cell>
          <cell r="C2023" t="str">
            <v>Kieran</v>
          </cell>
          <cell r="D2023" t="str">
            <v>Hyland</v>
          </cell>
          <cell r="E2023" t="str">
            <v>KCL</v>
          </cell>
          <cell r="F2023" t="str">
            <v>King's</v>
          </cell>
          <cell r="G2023" t="str">
            <v>Male</v>
          </cell>
          <cell r="H2023" t="str">
            <v>N</v>
          </cell>
          <cell r="I2023" t="str">
            <v>Student</v>
          </cell>
          <cell r="J2023">
            <v>0</v>
          </cell>
          <cell r="K2023" t="str">
            <v/>
          </cell>
          <cell r="L2023" t="str">
            <v>N</v>
          </cell>
          <cell r="M2023">
            <v>0</v>
          </cell>
          <cell r="N2023" t="str">
            <v/>
          </cell>
          <cell r="O2023" t="str">
            <v>N</v>
          </cell>
          <cell r="P2023">
            <v>0</v>
          </cell>
          <cell r="Q2023" t="str">
            <v/>
          </cell>
          <cell r="R2023" t="str">
            <v>N</v>
          </cell>
          <cell r="S2023">
            <v>0</v>
          </cell>
          <cell r="T2023" t="str">
            <v/>
          </cell>
          <cell r="U2023" t="str">
            <v>N</v>
          </cell>
          <cell r="V2023">
            <v>0</v>
          </cell>
          <cell r="W2023" t="str">
            <v/>
          </cell>
          <cell r="X2023" t="str">
            <v>N</v>
          </cell>
          <cell r="Y2023">
            <v>0</v>
          </cell>
          <cell r="Z2023">
            <v>0</v>
          </cell>
          <cell r="AA2023">
            <v>0</v>
          </cell>
          <cell r="AB2023">
            <v>115</v>
          </cell>
          <cell r="AC2023">
            <v>1233</v>
          </cell>
          <cell r="AD2023" t="str">
            <v>KH220</v>
          </cell>
          <cell r="AE2023" t="b">
            <v>0</v>
          </cell>
          <cell r="AG2023" t="str">
            <v/>
          </cell>
          <cell r="AH2023" t="str">
            <v>KH220</v>
          </cell>
        </row>
        <row r="2024">
          <cell r="B2024" t="str">
            <v>CR939</v>
          </cell>
          <cell r="C2024" t="str">
            <v>Chloe</v>
          </cell>
          <cell r="D2024" t="str">
            <v>Ridewood</v>
          </cell>
          <cell r="E2024" t="str">
            <v>SMU</v>
          </cell>
          <cell r="F2024" t="str">
            <v>SMU</v>
          </cell>
          <cell r="G2024" t="str">
            <v>Please Select</v>
          </cell>
          <cell r="H2024" t="str">
            <v>N</v>
          </cell>
          <cell r="I2024" t="str">
            <v>Student</v>
          </cell>
          <cell r="J2024">
            <v>0</v>
          </cell>
          <cell r="K2024" t="str">
            <v/>
          </cell>
          <cell r="L2024" t="str">
            <v>N</v>
          </cell>
          <cell r="M2024">
            <v>0</v>
          </cell>
          <cell r="N2024" t="str">
            <v/>
          </cell>
          <cell r="O2024" t="str">
            <v>N</v>
          </cell>
          <cell r="P2024">
            <v>0</v>
          </cell>
          <cell r="Q2024" t="str">
            <v/>
          </cell>
          <cell r="R2024" t="str">
            <v>N</v>
          </cell>
          <cell r="S2024">
            <v>0</v>
          </cell>
          <cell r="T2024" t="str">
            <v/>
          </cell>
          <cell r="U2024" t="str">
            <v>N</v>
          </cell>
          <cell r="V2024">
            <v>0</v>
          </cell>
          <cell r="W2024" t="str">
            <v/>
          </cell>
          <cell r="X2024" t="str">
            <v>N</v>
          </cell>
          <cell r="Y2024">
            <v>0</v>
          </cell>
          <cell r="Z2024">
            <v>0</v>
          </cell>
          <cell r="AA2024" t="b">
            <v>0</v>
          </cell>
          <cell r="AB2024" t="str">
            <v/>
          </cell>
          <cell r="AC2024" t="str">
            <v/>
          </cell>
          <cell r="AD2024" t="str">
            <v>CR939</v>
          </cell>
          <cell r="AE2024" t="b">
            <v>0</v>
          </cell>
          <cell r="AG2024" t="str">
            <v/>
          </cell>
          <cell r="AH2024" t="str">
            <v>CR939</v>
          </cell>
        </row>
        <row r="2025">
          <cell r="B2025" t="str">
            <v>TN355</v>
          </cell>
          <cell r="C2025" t="str">
            <v>Thevian</v>
          </cell>
          <cell r="D2025" t="str">
            <v>Niranjan</v>
          </cell>
          <cell r="E2025" t="str">
            <v>Essex</v>
          </cell>
          <cell r="F2025" t="str">
            <v>Essex</v>
          </cell>
          <cell r="G2025" t="str">
            <v>Male</v>
          </cell>
          <cell r="H2025" t="str">
            <v>N</v>
          </cell>
          <cell r="I2025" t="str">
            <v>Student</v>
          </cell>
          <cell r="J2025">
            <v>0</v>
          </cell>
          <cell r="K2025" t="str">
            <v/>
          </cell>
          <cell r="L2025" t="str">
            <v>N</v>
          </cell>
          <cell r="M2025">
            <v>0</v>
          </cell>
          <cell r="N2025" t="str">
            <v/>
          </cell>
          <cell r="O2025" t="str">
            <v>N</v>
          </cell>
          <cell r="P2025">
            <v>0</v>
          </cell>
          <cell r="Q2025" t="str">
            <v/>
          </cell>
          <cell r="R2025" t="str">
            <v>N</v>
          </cell>
          <cell r="S2025">
            <v>0</v>
          </cell>
          <cell r="T2025" t="str">
            <v/>
          </cell>
          <cell r="U2025" t="str">
            <v>N</v>
          </cell>
          <cell r="V2025">
            <v>0</v>
          </cell>
          <cell r="W2025" t="str">
            <v/>
          </cell>
          <cell r="X2025" t="str">
            <v>N</v>
          </cell>
          <cell r="Y2025">
            <v>0</v>
          </cell>
          <cell r="Z2025">
            <v>0</v>
          </cell>
          <cell r="AA2025">
            <v>0</v>
          </cell>
          <cell r="AB2025">
            <v>115</v>
          </cell>
          <cell r="AC2025">
            <v>1234</v>
          </cell>
          <cell r="AD2025" t="str">
            <v>TN355</v>
          </cell>
          <cell r="AE2025" t="b">
            <v>0</v>
          </cell>
          <cell r="AG2025" t="str">
            <v/>
          </cell>
          <cell r="AH2025" t="str">
            <v>TN355</v>
          </cell>
        </row>
        <row r="2026">
          <cell r="B2026" t="str">
            <v>AP375</v>
          </cell>
          <cell r="C2026" t="str">
            <v>Alexandra</v>
          </cell>
          <cell r="D2026" t="str">
            <v>Patrick</v>
          </cell>
          <cell r="E2026" t="str">
            <v>QMUL</v>
          </cell>
          <cell r="F2026" t="str">
            <v>QMUL</v>
          </cell>
          <cell r="G2026" t="str">
            <v>Female</v>
          </cell>
          <cell r="H2026" t="str">
            <v>N</v>
          </cell>
          <cell r="I2026" t="str">
            <v>Student</v>
          </cell>
          <cell r="J2026">
            <v>0</v>
          </cell>
          <cell r="K2026" t="str">
            <v/>
          </cell>
          <cell r="L2026" t="str">
            <v>N</v>
          </cell>
          <cell r="M2026">
            <v>0</v>
          </cell>
          <cell r="N2026" t="str">
            <v/>
          </cell>
          <cell r="O2026" t="str">
            <v>N</v>
          </cell>
          <cell r="P2026">
            <v>0</v>
          </cell>
          <cell r="Q2026" t="str">
            <v/>
          </cell>
          <cell r="R2026" t="str">
            <v>N</v>
          </cell>
          <cell r="S2026">
            <v>0</v>
          </cell>
          <cell r="T2026" t="str">
            <v/>
          </cell>
          <cell r="U2026" t="str">
            <v>N</v>
          </cell>
          <cell r="V2026">
            <v>0</v>
          </cell>
          <cell r="W2026" t="str">
            <v/>
          </cell>
          <cell r="X2026" t="str">
            <v>N</v>
          </cell>
          <cell r="Y2026">
            <v>0</v>
          </cell>
          <cell r="Z2026">
            <v>0</v>
          </cell>
          <cell r="AA2026" t="b">
            <v>0</v>
          </cell>
          <cell r="AB2026" t="str">
            <v/>
          </cell>
          <cell r="AC2026" t="str">
            <v/>
          </cell>
          <cell r="AD2026" t="str">
            <v>AP375</v>
          </cell>
          <cell r="AE2026">
            <v>0</v>
          </cell>
          <cell r="AG2026">
            <v>947</v>
          </cell>
          <cell r="AH2026" t="str">
            <v>AP375</v>
          </cell>
        </row>
        <row r="2027">
          <cell r="B2027" t="str">
            <v>HS834</v>
          </cell>
          <cell r="C2027" t="str">
            <v>Hannah</v>
          </cell>
          <cell r="D2027" t="str">
            <v>Slater</v>
          </cell>
          <cell r="E2027" t="str">
            <v>RVC</v>
          </cell>
          <cell r="F2027" t="str">
            <v>RVC</v>
          </cell>
          <cell r="G2027" t="str">
            <v>Female</v>
          </cell>
          <cell r="H2027" t="str">
            <v>Y</v>
          </cell>
          <cell r="I2027" t="str">
            <v>Student</v>
          </cell>
          <cell r="J2027">
            <v>0</v>
          </cell>
          <cell r="K2027" t="str">
            <v/>
          </cell>
          <cell r="L2027" t="str">
            <v>N</v>
          </cell>
          <cell r="M2027">
            <v>17</v>
          </cell>
          <cell r="N2027">
            <v>20.32</v>
          </cell>
          <cell r="O2027">
            <v>184</v>
          </cell>
          <cell r="P2027">
            <v>14</v>
          </cell>
          <cell r="Q2027">
            <v>24.42</v>
          </cell>
          <cell r="R2027">
            <v>187</v>
          </cell>
          <cell r="S2027">
            <v>0</v>
          </cell>
          <cell r="T2027" t="str">
            <v/>
          </cell>
          <cell r="U2027" t="str">
            <v>N</v>
          </cell>
          <cell r="V2027">
            <v>0</v>
          </cell>
          <cell r="W2027" t="str">
            <v/>
          </cell>
          <cell r="X2027" t="str">
            <v>N</v>
          </cell>
          <cell r="Y2027">
            <v>2</v>
          </cell>
          <cell r="Z2027">
            <v>184</v>
          </cell>
          <cell r="AA2027" t="b">
            <v>0</v>
          </cell>
          <cell r="AB2027" t="str">
            <v/>
          </cell>
          <cell r="AC2027" t="str">
            <v/>
          </cell>
          <cell r="AD2027" t="str">
            <v>HS834</v>
          </cell>
          <cell r="AE2027">
            <v>371</v>
          </cell>
          <cell r="AG2027">
            <v>12</v>
          </cell>
          <cell r="AH2027" t="str">
            <v>HS834</v>
          </cell>
        </row>
        <row r="2028">
          <cell r="B2028" t="str">
            <v>GJ428</v>
          </cell>
          <cell r="C2028" t="str">
            <v>George</v>
          </cell>
          <cell r="D2028" t="str">
            <v>Jefferson</v>
          </cell>
          <cell r="E2028" t="str">
            <v>RVC</v>
          </cell>
          <cell r="F2028" t="str">
            <v>RVC</v>
          </cell>
          <cell r="G2028" t="str">
            <v>Male</v>
          </cell>
          <cell r="H2028" t="str">
            <v>Y</v>
          </cell>
          <cell r="I2028" t="str">
            <v>Student</v>
          </cell>
          <cell r="J2028">
            <v>0</v>
          </cell>
          <cell r="K2028" t="str">
            <v/>
          </cell>
          <cell r="L2028" t="str">
            <v>N</v>
          </cell>
          <cell r="M2028">
            <v>0</v>
          </cell>
          <cell r="N2028" t="str">
            <v/>
          </cell>
          <cell r="O2028" t="str">
            <v>N</v>
          </cell>
          <cell r="P2028">
            <v>0</v>
          </cell>
          <cell r="Q2028" t="str">
            <v/>
          </cell>
          <cell r="R2028" t="str">
            <v>N</v>
          </cell>
          <cell r="S2028">
            <v>0</v>
          </cell>
          <cell r="T2028" t="str">
            <v/>
          </cell>
          <cell r="U2028" t="str">
            <v>N</v>
          </cell>
          <cell r="V2028">
            <v>0</v>
          </cell>
          <cell r="W2028" t="str">
            <v/>
          </cell>
          <cell r="X2028" t="str">
            <v>N</v>
          </cell>
          <cell r="Y2028">
            <v>0</v>
          </cell>
          <cell r="Z2028">
            <v>0</v>
          </cell>
          <cell r="AA2028">
            <v>0</v>
          </cell>
          <cell r="AB2028">
            <v>115</v>
          </cell>
          <cell r="AC2028">
            <v>1235</v>
          </cell>
          <cell r="AD2028" t="str">
            <v>GJ428</v>
          </cell>
          <cell r="AE2028" t="b">
            <v>0</v>
          </cell>
          <cell r="AG2028" t="str">
            <v/>
          </cell>
          <cell r="AH2028" t="str">
            <v>GJ428</v>
          </cell>
        </row>
        <row r="2029">
          <cell r="B2029" t="str">
            <v>DS296</v>
          </cell>
          <cell r="C2029" t="str">
            <v>Daniel</v>
          </cell>
          <cell r="D2029" t="str">
            <v>Simpkin</v>
          </cell>
          <cell r="E2029" t="str">
            <v>Reading</v>
          </cell>
          <cell r="F2029" t="str">
            <v>Reading</v>
          </cell>
          <cell r="G2029" t="str">
            <v>Male</v>
          </cell>
          <cell r="H2029" t="str">
            <v>N</v>
          </cell>
          <cell r="I2029" t="str">
            <v>Student</v>
          </cell>
          <cell r="J2029">
            <v>0</v>
          </cell>
          <cell r="K2029" t="str">
            <v/>
          </cell>
          <cell r="L2029" t="str">
            <v>N</v>
          </cell>
          <cell r="M2029">
            <v>0</v>
          </cell>
          <cell r="N2029" t="str">
            <v/>
          </cell>
          <cell r="O2029" t="str">
            <v>N</v>
          </cell>
          <cell r="P2029">
            <v>0</v>
          </cell>
          <cell r="Q2029" t="str">
            <v/>
          </cell>
          <cell r="R2029" t="str">
            <v>N</v>
          </cell>
          <cell r="S2029">
            <v>0</v>
          </cell>
          <cell r="T2029" t="str">
            <v/>
          </cell>
          <cell r="U2029" t="str">
            <v>N</v>
          </cell>
          <cell r="V2029">
            <v>0</v>
          </cell>
          <cell r="W2029" t="str">
            <v/>
          </cell>
          <cell r="X2029" t="str">
            <v>N</v>
          </cell>
          <cell r="Y2029">
            <v>0</v>
          </cell>
          <cell r="Z2029">
            <v>0</v>
          </cell>
          <cell r="AA2029">
            <v>0</v>
          </cell>
          <cell r="AB2029">
            <v>115</v>
          </cell>
          <cell r="AC2029">
            <v>1236</v>
          </cell>
          <cell r="AD2029" t="str">
            <v>DS296</v>
          </cell>
          <cell r="AE2029" t="b">
            <v>0</v>
          </cell>
          <cell r="AG2029" t="str">
            <v/>
          </cell>
          <cell r="AH2029" t="str">
            <v>DS296</v>
          </cell>
        </row>
        <row r="2030">
          <cell r="B2030" t="str">
            <v>JK780</v>
          </cell>
          <cell r="C2030" t="str">
            <v>Jonny</v>
          </cell>
          <cell r="D2030" t="str">
            <v>Kelsey</v>
          </cell>
          <cell r="E2030" t="str">
            <v>UCL</v>
          </cell>
          <cell r="F2030" t="str">
            <v>UCL</v>
          </cell>
          <cell r="G2030" t="str">
            <v>Male</v>
          </cell>
          <cell r="H2030" t="str">
            <v>N</v>
          </cell>
          <cell r="I2030" t="str">
            <v>Student</v>
          </cell>
          <cell r="J2030">
            <v>0</v>
          </cell>
          <cell r="K2030" t="str">
            <v/>
          </cell>
          <cell r="L2030" t="str">
            <v>N</v>
          </cell>
          <cell r="M2030">
            <v>0</v>
          </cell>
          <cell r="N2030" t="str">
            <v/>
          </cell>
          <cell r="O2030" t="str">
            <v>N</v>
          </cell>
          <cell r="P2030">
            <v>0</v>
          </cell>
          <cell r="Q2030" t="str">
            <v/>
          </cell>
          <cell r="R2030" t="str">
            <v>N</v>
          </cell>
          <cell r="S2030">
            <v>0</v>
          </cell>
          <cell r="T2030" t="str">
            <v/>
          </cell>
          <cell r="U2030" t="str">
            <v>N</v>
          </cell>
          <cell r="V2030">
            <v>0</v>
          </cell>
          <cell r="W2030" t="str">
            <v/>
          </cell>
          <cell r="X2030" t="str">
            <v>N</v>
          </cell>
          <cell r="Y2030">
            <v>0</v>
          </cell>
          <cell r="Z2030">
            <v>0</v>
          </cell>
          <cell r="AA2030">
            <v>0</v>
          </cell>
          <cell r="AB2030">
            <v>115</v>
          </cell>
          <cell r="AC2030">
            <v>1237</v>
          </cell>
          <cell r="AD2030" t="str">
            <v>JK780</v>
          </cell>
          <cell r="AE2030" t="b">
            <v>0</v>
          </cell>
          <cell r="AG2030" t="str">
            <v/>
          </cell>
          <cell r="AH2030" t="str">
            <v>JK780</v>
          </cell>
        </row>
        <row r="2031">
          <cell r="B2031" t="str">
            <v>AG602</v>
          </cell>
          <cell r="C2031" t="str">
            <v>Aangelo Vishwajith</v>
          </cell>
          <cell r="D2031" t="str">
            <v>Gurusinghe</v>
          </cell>
          <cell r="E2031" t="str">
            <v>KCL</v>
          </cell>
          <cell r="F2031" t="str">
            <v>King's</v>
          </cell>
          <cell r="G2031" t="str">
            <v>Male</v>
          </cell>
          <cell r="H2031" t="str">
            <v>N</v>
          </cell>
          <cell r="I2031" t="str">
            <v>Student</v>
          </cell>
          <cell r="J2031">
            <v>0</v>
          </cell>
          <cell r="K2031" t="str">
            <v/>
          </cell>
          <cell r="L2031" t="str">
            <v>N</v>
          </cell>
          <cell r="M2031">
            <v>0</v>
          </cell>
          <cell r="N2031" t="str">
            <v/>
          </cell>
          <cell r="O2031" t="str">
            <v>N</v>
          </cell>
          <cell r="P2031">
            <v>0</v>
          </cell>
          <cell r="Q2031" t="str">
            <v/>
          </cell>
          <cell r="R2031" t="str">
            <v>N</v>
          </cell>
          <cell r="S2031">
            <v>0</v>
          </cell>
          <cell r="T2031" t="str">
            <v/>
          </cell>
          <cell r="U2031" t="str">
            <v>N</v>
          </cell>
          <cell r="V2031">
            <v>0</v>
          </cell>
          <cell r="W2031" t="str">
            <v/>
          </cell>
          <cell r="X2031" t="str">
            <v>N</v>
          </cell>
          <cell r="Y2031">
            <v>0</v>
          </cell>
          <cell r="Z2031">
            <v>0</v>
          </cell>
          <cell r="AA2031">
            <v>0</v>
          </cell>
          <cell r="AB2031">
            <v>115</v>
          </cell>
          <cell r="AC2031">
            <v>1238</v>
          </cell>
          <cell r="AD2031" t="str">
            <v>AG602</v>
          </cell>
          <cell r="AE2031" t="b">
            <v>0</v>
          </cell>
          <cell r="AG2031" t="str">
            <v/>
          </cell>
          <cell r="AH2031" t="str">
            <v>AG602</v>
          </cell>
        </row>
        <row r="2032">
          <cell r="B2032" t="str">
            <v>RS608</v>
          </cell>
          <cell r="C2032" t="str">
            <v>Raif</v>
          </cell>
          <cell r="D2032" t="str">
            <v>Serif</v>
          </cell>
          <cell r="E2032" t="str">
            <v>SMU</v>
          </cell>
          <cell r="F2032" t="str">
            <v>SMU</v>
          </cell>
          <cell r="G2032" t="str">
            <v>Male</v>
          </cell>
          <cell r="H2032" t="str">
            <v>N</v>
          </cell>
          <cell r="I2032" t="str">
            <v>Student</v>
          </cell>
          <cell r="J2032">
            <v>0</v>
          </cell>
          <cell r="K2032" t="str">
            <v/>
          </cell>
          <cell r="L2032" t="str">
            <v>N</v>
          </cell>
          <cell r="M2032">
            <v>0</v>
          </cell>
          <cell r="N2032" t="str">
            <v/>
          </cell>
          <cell r="O2032" t="str">
            <v>N</v>
          </cell>
          <cell r="P2032">
            <v>0</v>
          </cell>
          <cell r="Q2032" t="str">
            <v/>
          </cell>
          <cell r="R2032" t="str">
            <v>N</v>
          </cell>
          <cell r="S2032">
            <v>0</v>
          </cell>
          <cell r="T2032" t="str">
            <v/>
          </cell>
          <cell r="U2032" t="str">
            <v>N</v>
          </cell>
          <cell r="V2032">
            <v>0</v>
          </cell>
          <cell r="W2032" t="str">
            <v/>
          </cell>
          <cell r="X2032" t="str">
            <v>N</v>
          </cell>
          <cell r="Y2032">
            <v>0</v>
          </cell>
          <cell r="Z2032">
            <v>0</v>
          </cell>
          <cell r="AA2032">
            <v>0</v>
          </cell>
          <cell r="AB2032">
            <v>115</v>
          </cell>
          <cell r="AC2032">
            <v>1239</v>
          </cell>
          <cell r="AD2032" t="str">
            <v>RS608</v>
          </cell>
          <cell r="AE2032" t="b">
            <v>0</v>
          </cell>
          <cell r="AG2032" t="str">
            <v/>
          </cell>
          <cell r="AH2032" t="str">
            <v>RS608</v>
          </cell>
        </row>
        <row r="2033">
          <cell r="B2033" t="str">
            <v>SD832</v>
          </cell>
          <cell r="C2033" t="str">
            <v>Sarah</v>
          </cell>
          <cell r="D2033" t="str">
            <v>DUBOIS</v>
          </cell>
          <cell r="E2033" t="str">
            <v>Essex</v>
          </cell>
          <cell r="F2033" t="str">
            <v>Essex</v>
          </cell>
          <cell r="G2033" t="str">
            <v>Female</v>
          </cell>
          <cell r="H2033" t="str">
            <v>N</v>
          </cell>
          <cell r="I2033" t="str">
            <v>Student</v>
          </cell>
          <cell r="J2033">
            <v>0</v>
          </cell>
          <cell r="K2033" t="str">
            <v/>
          </cell>
          <cell r="L2033" t="str">
            <v>N</v>
          </cell>
          <cell r="M2033">
            <v>0</v>
          </cell>
          <cell r="N2033" t="str">
            <v/>
          </cell>
          <cell r="O2033" t="str">
            <v>N</v>
          </cell>
          <cell r="P2033">
            <v>0</v>
          </cell>
          <cell r="Q2033" t="str">
            <v/>
          </cell>
          <cell r="R2033" t="str">
            <v>N</v>
          </cell>
          <cell r="S2033">
            <v>0</v>
          </cell>
          <cell r="T2033" t="str">
            <v/>
          </cell>
          <cell r="U2033" t="str">
            <v>N</v>
          </cell>
          <cell r="V2033">
            <v>0</v>
          </cell>
          <cell r="W2033" t="str">
            <v/>
          </cell>
          <cell r="X2033" t="str">
            <v>N</v>
          </cell>
          <cell r="Y2033">
            <v>0</v>
          </cell>
          <cell r="Z2033">
            <v>0</v>
          </cell>
          <cell r="AA2033" t="b">
            <v>0</v>
          </cell>
          <cell r="AB2033" t="str">
            <v/>
          </cell>
          <cell r="AC2033" t="str">
            <v/>
          </cell>
          <cell r="AD2033" t="str">
            <v>SD832</v>
          </cell>
          <cell r="AE2033">
            <v>0</v>
          </cell>
          <cell r="AG2033">
            <v>948</v>
          </cell>
          <cell r="AH2033" t="str">
            <v>SD832</v>
          </cell>
        </row>
        <row r="2034">
          <cell r="B2034" t="str">
            <v>YY583</v>
          </cell>
          <cell r="C2034" t="str">
            <v>Yiwen</v>
          </cell>
          <cell r="D2034" t="str">
            <v>Yin</v>
          </cell>
          <cell r="E2034" t="str">
            <v>LSE</v>
          </cell>
          <cell r="F2034" t="str">
            <v>LSE</v>
          </cell>
          <cell r="G2034" t="str">
            <v>Female</v>
          </cell>
          <cell r="H2034" t="str">
            <v>N</v>
          </cell>
          <cell r="I2034" t="str">
            <v>Student</v>
          </cell>
          <cell r="J2034">
            <v>0</v>
          </cell>
          <cell r="K2034" t="str">
            <v/>
          </cell>
          <cell r="L2034" t="str">
            <v>N</v>
          </cell>
          <cell r="M2034">
            <v>0</v>
          </cell>
          <cell r="N2034" t="str">
            <v/>
          </cell>
          <cell r="O2034" t="str">
            <v>N</v>
          </cell>
          <cell r="P2034">
            <v>0</v>
          </cell>
          <cell r="Q2034" t="str">
            <v/>
          </cell>
          <cell r="R2034" t="str">
            <v>N</v>
          </cell>
          <cell r="S2034">
            <v>0</v>
          </cell>
          <cell r="T2034" t="str">
            <v/>
          </cell>
          <cell r="U2034" t="str">
            <v>N</v>
          </cell>
          <cell r="V2034">
            <v>0</v>
          </cell>
          <cell r="W2034" t="str">
            <v/>
          </cell>
          <cell r="X2034" t="str">
            <v>N</v>
          </cell>
          <cell r="Y2034">
            <v>0</v>
          </cell>
          <cell r="Z2034">
            <v>0</v>
          </cell>
          <cell r="AA2034" t="b">
            <v>0</v>
          </cell>
          <cell r="AB2034" t="str">
            <v/>
          </cell>
          <cell r="AC2034" t="str">
            <v/>
          </cell>
          <cell r="AD2034" t="str">
            <v>YY583</v>
          </cell>
          <cell r="AE2034">
            <v>0</v>
          </cell>
          <cell r="AG2034">
            <v>949</v>
          </cell>
          <cell r="AH2034" t="str">
            <v>YY583</v>
          </cell>
        </row>
        <row r="2035">
          <cell r="B2035" t="str">
            <v>MZ530</v>
          </cell>
          <cell r="C2035" t="str">
            <v>Michael</v>
          </cell>
          <cell r="D2035" t="str">
            <v>Zhou</v>
          </cell>
          <cell r="E2035" t="str">
            <v>KCL</v>
          </cell>
          <cell r="F2035" t="str">
            <v>King's</v>
          </cell>
          <cell r="G2035" t="str">
            <v>Please Select</v>
          </cell>
          <cell r="H2035" t="str">
            <v>N</v>
          </cell>
          <cell r="I2035" t="str">
            <v>Student</v>
          </cell>
          <cell r="J2035">
            <v>0</v>
          </cell>
          <cell r="K2035" t="str">
            <v/>
          </cell>
          <cell r="L2035" t="str">
            <v>N</v>
          </cell>
          <cell r="M2035">
            <v>0</v>
          </cell>
          <cell r="N2035" t="str">
            <v/>
          </cell>
          <cell r="O2035" t="str">
            <v>N</v>
          </cell>
          <cell r="P2035">
            <v>0</v>
          </cell>
          <cell r="Q2035" t="str">
            <v/>
          </cell>
          <cell r="R2035" t="str">
            <v>N</v>
          </cell>
          <cell r="S2035">
            <v>0</v>
          </cell>
          <cell r="T2035" t="str">
            <v/>
          </cell>
          <cell r="U2035" t="str">
            <v>N</v>
          </cell>
          <cell r="V2035">
            <v>0</v>
          </cell>
          <cell r="W2035" t="str">
            <v/>
          </cell>
          <cell r="X2035" t="str">
            <v>N</v>
          </cell>
          <cell r="Y2035">
            <v>0</v>
          </cell>
          <cell r="Z2035">
            <v>0</v>
          </cell>
          <cell r="AA2035" t="b">
            <v>0</v>
          </cell>
          <cell r="AB2035" t="str">
            <v/>
          </cell>
          <cell r="AC2035" t="str">
            <v/>
          </cell>
          <cell r="AD2035" t="str">
            <v>MZ530</v>
          </cell>
          <cell r="AE2035" t="b">
            <v>0</v>
          </cell>
          <cell r="AG2035" t="str">
            <v/>
          </cell>
          <cell r="AH2035" t="str">
            <v>MZ530</v>
          </cell>
        </row>
        <row r="2036">
          <cell r="B2036" t="str">
            <v>KK852</v>
          </cell>
          <cell r="C2036" t="str">
            <v>Kaito</v>
          </cell>
          <cell r="D2036" t="str">
            <v>Kawakami</v>
          </cell>
          <cell r="E2036" t="str">
            <v>KCL</v>
          </cell>
          <cell r="F2036" t="str">
            <v>King's</v>
          </cell>
          <cell r="G2036" t="str">
            <v>Male</v>
          </cell>
          <cell r="H2036" t="str">
            <v>N</v>
          </cell>
          <cell r="I2036" t="str">
            <v>Student</v>
          </cell>
          <cell r="J2036">
            <v>0</v>
          </cell>
          <cell r="K2036" t="str">
            <v/>
          </cell>
          <cell r="L2036" t="str">
            <v>N</v>
          </cell>
          <cell r="M2036">
            <v>0</v>
          </cell>
          <cell r="N2036" t="str">
            <v/>
          </cell>
          <cell r="O2036" t="str">
            <v>N</v>
          </cell>
          <cell r="P2036">
            <v>0</v>
          </cell>
          <cell r="Q2036" t="str">
            <v/>
          </cell>
          <cell r="R2036" t="str">
            <v>N</v>
          </cell>
          <cell r="S2036">
            <v>0</v>
          </cell>
          <cell r="T2036" t="str">
            <v/>
          </cell>
          <cell r="U2036" t="str">
            <v>N</v>
          </cell>
          <cell r="V2036">
            <v>0</v>
          </cell>
          <cell r="W2036" t="str">
            <v/>
          </cell>
          <cell r="X2036" t="str">
            <v>N</v>
          </cell>
          <cell r="Y2036">
            <v>0</v>
          </cell>
          <cell r="Z2036">
            <v>0</v>
          </cell>
          <cell r="AA2036">
            <v>0</v>
          </cell>
          <cell r="AB2036">
            <v>115</v>
          </cell>
          <cell r="AC2036">
            <v>1240</v>
          </cell>
          <cell r="AD2036" t="str">
            <v>KK852</v>
          </cell>
          <cell r="AE2036" t="b">
            <v>0</v>
          </cell>
          <cell r="AG2036" t="str">
            <v/>
          </cell>
          <cell r="AH2036" t="str">
            <v>KK852</v>
          </cell>
        </row>
        <row r="2037">
          <cell r="B2037" t="str">
            <v>Rk295</v>
          </cell>
          <cell r="C2037" t="str">
            <v>Risa</v>
          </cell>
          <cell r="D2037" t="str">
            <v>kazui</v>
          </cell>
          <cell r="E2037" t="str">
            <v>UCL</v>
          </cell>
          <cell r="F2037" t="str">
            <v>UCL</v>
          </cell>
          <cell r="G2037" t="str">
            <v>Female</v>
          </cell>
          <cell r="H2037" t="str">
            <v>N</v>
          </cell>
          <cell r="I2037" t="str">
            <v>Student</v>
          </cell>
          <cell r="J2037">
            <v>0</v>
          </cell>
          <cell r="K2037" t="str">
            <v/>
          </cell>
          <cell r="L2037" t="str">
            <v>N</v>
          </cell>
          <cell r="M2037">
            <v>0</v>
          </cell>
          <cell r="N2037" t="str">
            <v/>
          </cell>
          <cell r="O2037" t="str">
            <v>N</v>
          </cell>
          <cell r="P2037">
            <v>0</v>
          </cell>
          <cell r="Q2037" t="str">
            <v/>
          </cell>
          <cell r="R2037" t="str">
            <v>N</v>
          </cell>
          <cell r="S2037">
            <v>0</v>
          </cell>
          <cell r="T2037" t="str">
            <v/>
          </cell>
          <cell r="U2037" t="str">
            <v>N</v>
          </cell>
          <cell r="V2037">
            <v>0</v>
          </cell>
          <cell r="W2037" t="str">
            <v/>
          </cell>
          <cell r="X2037" t="str">
            <v>N</v>
          </cell>
          <cell r="Y2037">
            <v>0</v>
          </cell>
          <cell r="Z2037">
            <v>0</v>
          </cell>
          <cell r="AA2037" t="b">
            <v>0</v>
          </cell>
          <cell r="AB2037" t="str">
            <v/>
          </cell>
          <cell r="AC2037" t="str">
            <v/>
          </cell>
          <cell r="AD2037" t="str">
            <v>Rk295</v>
          </cell>
          <cell r="AE2037">
            <v>0</v>
          </cell>
          <cell r="AG2037">
            <v>950</v>
          </cell>
          <cell r="AH2037" t="str">
            <v>Rk295</v>
          </cell>
        </row>
        <row r="2038">
          <cell r="B2038" t="str">
            <v>AS348</v>
          </cell>
          <cell r="C2038" t="str">
            <v>Anna</v>
          </cell>
          <cell r="D2038" t="str">
            <v>Schyberg</v>
          </cell>
          <cell r="E2038" t="str">
            <v>UCL</v>
          </cell>
          <cell r="F2038" t="str">
            <v>UCL</v>
          </cell>
          <cell r="G2038" t="str">
            <v>Female</v>
          </cell>
          <cell r="H2038" t="str">
            <v>N</v>
          </cell>
          <cell r="I2038" t="str">
            <v>Student</v>
          </cell>
          <cell r="J2038">
            <v>0</v>
          </cell>
          <cell r="K2038" t="str">
            <v/>
          </cell>
          <cell r="L2038" t="str">
            <v>N</v>
          </cell>
          <cell r="M2038">
            <v>0</v>
          </cell>
          <cell r="N2038" t="str">
            <v/>
          </cell>
          <cell r="O2038" t="str">
            <v>N</v>
          </cell>
          <cell r="P2038">
            <v>33</v>
          </cell>
          <cell r="Q2038">
            <v>27.18</v>
          </cell>
          <cell r="R2038">
            <v>168</v>
          </cell>
          <cell r="S2038">
            <v>0</v>
          </cell>
          <cell r="T2038" t="str">
            <v/>
          </cell>
          <cell r="U2038" t="str">
            <v>N</v>
          </cell>
          <cell r="V2038">
            <v>0</v>
          </cell>
          <cell r="W2038" t="str">
            <v/>
          </cell>
          <cell r="X2038" t="str">
            <v>N</v>
          </cell>
          <cell r="Y2038">
            <v>1</v>
          </cell>
          <cell r="Z2038">
            <v>168</v>
          </cell>
          <cell r="AA2038" t="b">
            <v>0</v>
          </cell>
          <cell r="AB2038" t="str">
            <v/>
          </cell>
          <cell r="AC2038" t="str">
            <v/>
          </cell>
          <cell r="AD2038" t="str">
            <v>AS348</v>
          </cell>
          <cell r="AE2038">
            <v>168</v>
          </cell>
          <cell r="AG2038">
            <v>75</v>
          </cell>
          <cell r="AH2038" t="str">
            <v>AS348</v>
          </cell>
        </row>
        <row r="2039">
          <cell r="B2039" t="str">
            <v>ZE504</v>
          </cell>
          <cell r="C2039" t="str">
            <v>Zoe</v>
          </cell>
          <cell r="D2039" t="str">
            <v>Exon</v>
          </cell>
          <cell r="E2039" t="str">
            <v>Barts</v>
          </cell>
          <cell r="F2039" t="str">
            <v>Barts</v>
          </cell>
          <cell r="G2039" t="str">
            <v>Female</v>
          </cell>
          <cell r="H2039" t="str">
            <v>Y</v>
          </cell>
          <cell r="I2039" t="str">
            <v>Student</v>
          </cell>
          <cell r="J2039">
            <v>0</v>
          </cell>
          <cell r="K2039" t="str">
            <v/>
          </cell>
          <cell r="L2039" t="str">
            <v>N</v>
          </cell>
          <cell r="M2039">
            <v>0</v>
          </cell>
          <cell r="N2039" t="str">
            <v/>
          </cell>
          <cell r="O2039" t="str">
            <v>N</v>
          </cell>
          <cell r="P2039">
            <v>0</v>
          </cell>
          <cell r="Q2039" t="str">
            <v/>
          </cell>
          <cell r="R2039" t="str">
            <v>N</v>
          </cell>
          <cell r="S2039">
            <v>0</v>
          </cell>
          <cell r="T2039" t="str">
            <v/>
          </cell>
          <cell r="U2039" t="str">
            <v>N</v>
          </cell>
          <cell r="V2039">
            <v>0</v>
          </cell>
          <cell r="W2039" t="str">
            <v/>
          </cell>
          <cell r="X2039" t="str">
            <v>N</v>
          </cell>
          <cell r="Y2039">
            <v>0</v>
          </cell>
          <cell r="Z2039">
            <v>0</v>
          </cell>
          <cell r="AA2039" t="b">
            <v>0</v>
          </cell>
          <cell r="AB2039" t="str">
            <v/>
          </cell>
          <cell r="AC2039" t="str">
            <v/>
          </cell>
          <cell r="AD2039" t="str">
            <v>ZE504</v>
          </cell>
          <cell r="AE2039">
            <v>0</v>
          </cell>
          <cell r="AG2039">
            <v>951</v>
          </cell>
          <cell r="AH2039" t="str">
            <v>ZE504</v>
          </cell>
        </row>
        <row r="2040">
          <cell r="B2040" t="str">
            <v>IK429</v>
          </cell>
          <cell r="C2040" t="str">
            <v>Ilina</v>
          </cell>
          <cell r="D2040" t="str">
            <v>Kabra</v>
          </cell>
          <cell r="E2040" t="str">
            <v>QMUL</v>
          </cell>
          <cell r="F2040" t="str">
            <v>QMUL</v>
          </cell>
          <cell r="G2040" t="str">
            <v>Female</v>
          </cell>
          <cell r="H2040" t="str">
            <v>N</v>
          </cell>
          <cell r="I2040" t="str">
            <v>Student</v>
          </cell>
          <cell r="J2040">
            <v>0</v>
          </cell>
          <cell r="K2040" t="str">
            <v/>
          </cell>
          <cell r="L2040" t="str">
            <v>N</v>
          </cell>
          <cell r="M2040">
            <v>0</v>
          </cell>
          <cell r="N2040" t="str">
            <v/>
          </cell>
          <cell r="O2040" t="str">
            <v>N</v>
          </cell>
          <cell r="P2040">
            <v>0</v>
          </cell>
          <cell r="Q2040" t="str">
            <v/>
          </cell>
          <cell r="R2040" t="str">
            <v>N</v>
          </cell>
          <cell r="S2040">
            <v>0</v>
          </cell>
          <cell r="T2040" t="str">
            <v/>
          </cell>
          <cell r="U2040" t="str">
            <v>N</v>
          </cell>
          <cell r="V2040">
            <v>0</v>
          </cell>
          <cell r="W2040" t="str">
            <v/>
          </cell>
          <cell r="X2040" t="str">
            <v>N</v>
          </cell>
          <cell r="Y2040">
            <v>0</v>
          </cell>
          <cell r="Z2040">
            <v>0</v>
          </cell>
          <cell r="AA2040" t="b">
            <v>0</v>
          </cell>
          <cell r="AB2040" t="str">
            <v/>
          </cell>
          <cell r="AC2040" t="str">
            <v/>
          </cell>
          <cell r="AD2040" t="str">
            <v>IK429</v>
          </cell>
          <cell r="AE2040">
            <v>0</v>
          </cell>
          <cell r="AG2040">
            <v>952</v>
          </cell>
          <cell r="AH2040" t="str">
            <v>IK429</v>
          </cell>
        </row>
        <row r="2041">
          <cell r="B2041" t="str">
            <v>SS419</v>
          </cell>
          <cell r="C2041" t="str">
            <v>Samuel</v>
          </cell>
          <cell r="D2041" t="str">
            <v>Stevens</v>
          </cell>
          <cell r="E2041" t="str">
            <v>SMU</v>
          </cell>
          <cell r="F2041" t="str">
            <v>SMU</v>
          </cell>
          <cell r="G2041" t="str">
            <v>Male</v>
          </cell>
          <cell r="H2041" t="str">
            <v>N</v>
          </cell>
          <cell r="I2041" t="str">
            <v>Student</v>
          </cell>
          <cell r="J2041">
            <v>0</v>
          </cell>
          <cell r="K2041" t="str">
            <v/>
          </cell>
          <cell r="L2041" t="str">
            <v>N</v>
          </cell>
          <cell r="M2041">
            <v>0</v>
          </cell>
          <cell r="N2041" t="str">
            <v/>
          </cell>
          <cell r="O2041" t="str">
            <v>N</v>
          </cell>
          <cell r="P2041">
            <v>0</v>
          </cell>
          <cell r="Q2041" t="str">
            <v/>
          </cell>
          <cell r="R2041" t="str">
            <v>N</v>
          </cell>
          <cell r="S2041">
            <v>0</v>
          </cell>
          <cell r="T2041" t="str">
            <v/>
          </cell>
          <cell r="U2041" t="str">
            <v>N</v>
          </cell>
          <cell r="V2041">
            <v>0</v>
          </cell>
          <cell r="W2041" t="str">
            <v/>
          </cell>
          <cell r="X2041" t="str">
            <v>N</v>
          </cell>
          <cell r="Y2041">
            <v>0</v>
          </cell>
          <cell r="Z2041">
            <v>0</v>
          </cell>
          <cell r="AA2041">
            <v>0</v>
          </cell>
          <cell r="AB2041">
            <v>115</v>
          </cell>
          <cell r="AC2041">
            <v>1241</v>
          </cell>
          <cell r="AD2041" t="str">
            <v>SS419</v>
          </cell>
          <cell r="AE2041" t="b">
            <v>0</v>
          </cell>
          <cell r="AG2041" t="str">
            <v/>
          </cell>
          <cell r="AH2041" t="str">
            <v>SS419</v>
          </cell>
        </row>
        <row r="2042">
          <cell r="B2042" t="str">
            <v>AM213</v>
          </cell>
          <cell r="C2042" t="str">
            <v>Aitana</v>
          </cell>
          <cell r="D2042" t="str">
            <v>Miracle Aragon</v>
          </cell>
          <cell r="E2042" t="str">
            <v>KCL</v>
          </cell>
          <cell r="F2042" t="str">
            <v>King's</v>
          </cell>
          <cell r="G2042" t="str">
            <v>Female</v>
          </cell>
          <cell r="H2042" t="str">
            <v>N</v>
          </cell>
          <cell r="I2042" t="str">
            <v>Student</v>
          </cell>
          <cell r="J2042">
            <v>0</v>
          </cell>
          <cell r="K2042" t="str">
            <v/>
          </cell>
          <cell r="L2042" t="str">
            <v>N</v>
          </cell>
          <cell r="M2042">
            <v>0</v>
          </cell>
          <cell r="N2042" t="str">
            <v/>
          </cell>
          <cell r="O2042" t="str">
            <v>N</v>
          </cell>
          <cell r="P2042">
            <v>0</v>
          </cell>
          <cell r="Q2042" t="str">
            <v/>
          </cell>
          <cell r="R2042" t="str">
            <v>N</v>
          </cell>
          <cell r="S2042">
            <v>0</v>
          </cell>
          <cell r="T2042" t="str">
            <v/>
          </cell>
          <cell r="U2042" t="str">
            <v>N</v>
          </cell>
          <cell r="V2042">
            <v>0</v>
          </cell>
          <cell r="W2042" t="str">
            <v/>
          </cell>
          <cell r="X2042" t="str">
            <v>N</v>
          </cell>
          <cell r="Y2042">
            <v>0</v>
          </cell>
          <cell r="Z2042">
            <v>0</v>
          </cell>
          <cell r="AA2042" t="b">
            <v>0</v>
          </cell>
          <cell r="AB2042" t="str">
            <v/>
          </cell>
          <cell r="AC2042" t="str">
            <v/>
          </cell>
          <cell r="AD2042" t="str">
            <v>AM213</v>
          </cell>
          <cell r="AE2042">
            <v>0</v>
          </cell>
          <cell r="AG2042">
            <v>953</v>
          </cell>
          <cell r="AH2042" t="str">
            <v>AM213</v>
          </cell>
        </row>
        <row r="2043">
          <cell r="B2043" t="str">
            <v>RE862</v>
          </cell>
          <cell r="C2043" t="str">
            <v>Rob</v>
          </cell>
          <cell r="D2043" t="str">
            <v>Elphick</v>
          </cell>
          <cell r="E2043" t="str">
            <v>QMUL</v>
          </cell>
          <cell r="F2043" t="str">
            <v>QMUL</v>
          </cell>
          <cell r="G2043" t="str">
            <v>Male</v>
          </cell>
          <cell r="H2043" t="str">
            <v>N</v>
          </cell>
          <cell r="I2043" t="str">
            <v>Student</v>
          </cell>
          <cell r="J2043">
            <v>0</v>
          </cell>
          <cell r="K2043" t="str">
            <v/>
          </cell>
          <cell r="L2043" t="str">
            <v>N</v>
          </cell>
          <cell r="M2043">
            <v>0</v>
          </cell>
          <cell r="N2043" t="str">
            <v/>
          </cell>
          <cell r="O2043" t="str">
            <v>N</v>
          </cell>
          <cell r="P2043">
            <v>0</v>
          </cell>
          <cell r="Q2043" t="str">
            <v/>
          </cell>
          <cell r="R2043" t="str">
            <v>N</v>
          </cell>
          <cell r="S2043">
            <v>0</v>
          </cell>
          <cell r="T2043" t="str">
            <v/>
          </cell>
          <cell r="U2043" t="str">
            <v>N</v>
          </cell>
          <cell r="V2043">
            <v>0</v>
          </cell>
          <cell r="W2043" t="str">
            <v/>
          </cell>
          <cell r="X2043" t="str">
            <v>N</v>
          </cell>
          <cell r="Y2043">
            <v>0</v>
          </cell>
          <cell r="Z2043">
            <v>0</v>
          </cell>
          <cell r="AA2043">
            <v>0</v>
          </cell>
          <cell r="AB2043">
            <v>115</v>
          </cell>
          <cell r="AC2043">
            <v>1242</v>
          </cell>
          <cell r="AD2043" t="str">
            <v>RE862</v>
          </cell>
          <cell r="AE2043" t="b">
            <v>0</v>
          </cell>
          <cell r="AG2043" t="str">
            <v/>
          </cell>
          <cell r="AH2043" t="str">
            <v>RE862</v>
          </cell>
        </row>
        <row r="2044">
          <cell r="B2044" t="str">
            <v>mm650</v>
          </cell>
          <cell r="C2044" t="str">
            <v>mehdi</v>
          </cell>
          <cell r="D2044" t="str">
            <v>mahdjoub</v>
          </cell>
          <cell r="E2044" t="str">
            <v>QMUL</v>
          </cell>
          <cell r="F2044" t="str">
            <v>QMUL</v>
          </cell>
          <cell r="G2044" t="str">
            <v>Please Select</v>
          </cell>
          <cell r="H2044" t="str">
            <v>N</v>
          </cell>
          <cell r="I2044" t="str">
            <v>Student</v>
          </cell>
          <cell r="J2044">
            <v>0</v>
          </cell>
          <cell r="K2044" t="str">
            <v/>
          </cell>
          <cell r="L2044" t="str">
            <v>N</v>
          </cell>
          <cell r="M2044">
            <v>0</v>
          </cell>
          <cell r="N2044" t="str">
            <v/>
          </cell>
          <cell r="O2044" t="str">
            <v>N</v>
          </cell>
          <cell r="P2044">
            <v>0</v>
          </cell>
          <cell r="Q2044" t="str">
            <v/>
          </cell>
          <cell r="R2044" t="str">
            <v>N</v>
          </cell>
          <cell r="S2044">
            <v>0</v>
          </cell>
          <cell r="T2044" t="str">
            <v/>
          </cell>
          <cell r="U2044" t="str">
            <v>N</v>
          </cell>
          <cell r="V2044">
            <v>0</v>
          </cell>
          <cell r="W2044" t="str">
            <v/>
          </cell>
          <cell r="X2044" t="str">
            <v>N</v>
          </cell>
          <cell r="Y2044">
            <v>0</v>
          </cell>
          <cell r="Z2044">
            <v>0</v>
          </cell>
          <cell r="AA2044" t="b">
            <v>0</v>
          </cell>
          <cell r="AB2044" t="str">
            <v/>
          </cell>
          <cell r="AC2044" t="str">
            <v/>
          </cell>
          <cell r="AD2044" t="str">
            <v>mm650</v>
          </cell>
          <cell r="AE2044" t="b">
            <v>0</v>
          </cell>
          <cell r="AG2044" t="str">
            <v/>
          </cell>
          <cell r="AH2044" t="str">
            <v>mm650</v>
          </cell>
        </row>
        <row r="2045">
          <cell r="B2045" t="str">
            <v>JL493</v>
          </cell>
          <cell r="C2045" t="str">
            <v>Julia</v>
          </cell>
          <cell r="D2045" t="str">
            <v>Lace</v>
          </cell>
          <cell r="E2045" t="str">
            <v>KCL</v>
          </cell>
          <cell r="F2045" t="str">
            <v>King's</v>
          </cell>
          <cell r="G2045" t="str">
            <v>Female</v>
          </cell>
          <cell r="H2045" t="str">
            <v>N</v>
          </cell>
          <cell r="I2045" t="str">
            <v>Student</v>
          </cell>
          <cell r="J2045">
            <v>0</v>
          </cell>
          <cell r="K2045" t="str">
            <v/>
          </cell>
          <cell r="L2045" t="str">
            <v>N</v>
          </cell>
          <cell r="M2045">
            <v>0</v>
          </cell>
          <cell r="N2045" t="str">
            <v/>
          </cell>
          <cell r="O2045" t="str">
            <v>N</v>
          </cell>
          <cell r="P2045">
            <v>0</v>
          </cell>
          <cell r="Q2045" t="str">
            <v/>
          </cell>
          <cell r="R2045" t="str">
            <v>N</v>
          </cell>
          <cell r="S2045">
            <v>0</v>
          </cell>
          <cell r="T2045" t="str">
            <v/>
          </cell>
          <cell r="U2045" t="str">
            <v>N</v>
          </cell>
          <cell r="V2045">
            <v>0</v>
          </cell>
          <cell r="W2045" t="str">
            <v/>
          </cell>
          <cell r="X2045" t="str">
            <v>N</v>
          </cell>
          <cell r="Y2045">
            <v>0</v>
          </cell>
          <cell r="Z2045">
            <v>0</v>
          </cell>
          <cell r="AA2045" t="b">
            <v>0</v>
          </cell>
          <cell r="AB2045" t="str">
            <v/>
          </cell>
          <cell r="AC2045" t="str">
            <v/>
          </cell>
          <cell r="AD2045" t="str">
            <v>JL493</v>
          </cell>
          <cell r="AE2045">
            <v>0</v>
          </cell>
          <cell r="AG2045">
            <v>954</v>
          </cell>
          <cell r="AH2045" t="str">
            <v>JL493</v>
          </cell>
        </row>
        <row r="2046">
          <cell r="B2046" t="str">
            <v>BG858</v>
          </cell>
          <cell r="C2046" t="str">
            <v>Binit</v>
          </cell>
          <cell r="D2046" t="str">
            <v>Gurung</v>
          </cell>
          <cell r="E2046" t="str">
            <v>Reading</v>
          </cell>
          <cell r="F2046" t="str">
            <v>Reading</v>
          </cell>
          <cell r="G2046" t="str">
            <v>Male</v>
          </cell>
          <cell r="H2046" t="str">
            <v>N</v>
          </cell>
          <cell r="I2046" t="str">
            <v>Student</v>
          </cell>
          <cell r="J2046">
            <v>0</v>
          </cell>
          <cell r="K2046" t="str">
            <v/>
          </cell>
          <cell r="L2046" t="str">
            <v>N</v>
          </cell>
          <cell r="M2046">
            <v>0</v>
          </cell>
          <cell r="N2046" t="str">
            <v/>
          </cell>
          <cell r="O2046" t="str">
            <v>N</v>
          </cell>
          <cell r="P2046">
            <v>0</v>
          </cell>
          <cell r="Q2046" t="str">
            <v/>
          </cell>
          <cell r="R2046" t="str">
            <v>N</v>
          </cell>
          <cell r="S2046">
            <v>0</v>
          </cell>
          <cell r="T2046" t="str">
            <v/>
          </cell>
          <cell r="U2046" t="str">
            <v>N</v>
          </cell>
          <cell r="V2046">
            <v>0</v>
          </cell>
          <cell r="W2046" t="str">
            <v/>
          </cell>
          <cell r="X2046" t="str">
            <v>N</v>
          </cell>
          <cell r="Y2046">
            <v>0</v>
          </cell>
          <cell r="Z2046">
            <v>0</v>
          </cell>
          <cell r="AA2046">
            <v>0</v>
          </cell>
          <cell r="AB2046">
            <v>115</v>
          </cell>
          <cell r="AC2046">
            <v>1243</v>
          </cell>
          <cell r="AD2046" t="str">
            <v>BG858</v>
          </cell>
          <cell r="AE2046" t="b">
            <v>0</v>
          </cell>
          <cell r="AG2046" t="str">
            <v/>
          </cell>
          <cell r="AH2046" t="str">
            <v>BG858</v>
          </cell>
        </row>
        <row r="2047">
          <cell r="B2047" t="str">
            <v>HM811</v>
          </cell>
          <cell r="C2047" t="str">
            <v>Hamish</v>
          </cell>
          <cell r="D2047" t="str">
            <v>McCreanor</v>
          </cell>
          <cell r="E2047" t="str">
            <v>Imperial</v>
          </cell>
          <cell r="F2047" t="str">
            <v>Imperial</v>
          </cell>
          <cell r="G2047" t="str">
            <v>Male</v>
          </cell>
          <cell r="H2047" t="str">
            <v>N</v>
          </cell>
          <cell r="I2047" t="str">
            <v>Student</v>
          </cell>
          <cell r="J2047">
            <v>0</v>
          </cell>
          <cell r="K2047" t="str">
            <v/>
          </cell>
          <cell r="L2047" t="str">
            <v>N</v>
          </cell>
          <cell r="M2047">
            <v>0</v>
          </cell>
          <cell r="N2047" t="str">
            <v/>
          </cell>
          <cell r="O2047" t="str">
            <v>N</v>
          </cell>
          <cell r="P2047">
            <v>19</v>
          </cell>
          <cell r="Q2047">
            <v>34.08</v>
          </cell>
          <cell r="R2047">
            <v>184</v>
          </cell>
          <cell r="S2047">
            <v>0</v>
          </cell>
          <cell r="T2047" t="str">
            <v/>
          </cell>
          <cell r="U2047" t="str">
            <v>N</v>
          </cell>
          <cell r="V2047">
            <v>0</v>
          </cell>
          <cell r="W2047" t="str">
            <v/>
          </cell>
          <cell r="X2047" t="str">
            <v>N</v>
          </cell>
          <cell r="Y2047">
            <v>1</v>
          </cell>
          <cell r="Z2047">
            <v>184</v>
          </cell>
          <cell r="AA2047">
            <v>184</v>
          </cell>
          <cell r="AB2047">
            <v>64</v>
          </cell>
          <cell r="AC2047">
            <v>64</v>
          </cell>
          <cell r="AD2047" t="str">
            <v>HM811</v>
          </cell>
          <cell r="AE2047" t="b">
            <v>0</v>
          </cell>
          <cell r="AG2047" t="str">
            <v/>
          </cell>
          <cell r="AH2047" t="str">
            <v>HM811</v>
          </cell>
        </row>
        <row r="2048">
          <cell r="B2048" t="str">
            <v>SR464</v>
          </cell>
          <cell r="C2048" t="str">
            <v>Simran</v>
          </cell>
          <cell r="D2048" t="str">
            <v>Raheja</v>
          </cell>
          <cell r="E2048" t="str">
            <v>UCL</v>
          </cell>
          <cell r="F2048" t="str">
            <v>UCL</v>
          </cell>
          <cell r="G2048" t="str">
            <v>Female</v>
          </cell>
          <cell r="H2048" t="str">
            <v>N</v>
          </cell>
          <cell r="I2048" t="str">
            <v>Student</v>
          </cell>
          <cell r="J2048">
            <v>0</v>
          </cell>
          <cell r="K2048" t="str">
            <v/>
          </cell>
          <cell r="L2048" t="str">
            <v>N</v>
          </cell>
          <cell r="M2048">
            <v>0</v>
          </cell>
          <cell r="N2048" t="str">
            <v/>
          </cell>
          <cell r="O2048" t="str">
            <v>N</v>
          </cell>
          <cell r="P2048">
            <v>0</v>
          </cell>
          <cell r="Q2048" t="str">
            <v/>
          </cell>
          <cell r="R2048" t="str">
            <v>N</v>
          </cell>
          <cell r="S2048">
            <v>0</v>
          </cell>
          <cell r="T2048" t="str">
            <v/>
          </cell>
          <cell r="U2048" t="str">
            <v>N</v>
          </cell>
          <cell r="V2048">
            <v>0</v>
          </cell>
          <cell r="W2048" t="str">
            <v/>
          </cell>
          <cell r="X2048" t="str">
            <v>N</v>
          </cell>
          <cell r="Y2048">
            <v>0</v>
          </cell>
          <cell r="Z2048">
            <v>0</v>
          </cell>
          <cell r="AA2048" t="b">
            <v>0</v>
          </cell>
          <cell r="AB2048" t="str">
            <v/>
          </cell>
          <cell r="AC2048" t="str">
            <v/>
          </cell>
          <cell r="AD2048" t="str">
            <v>SR464</v>
          </cell>
          <cell r="AE2048">
            <v>0</v>
          </cell>
          <cell r="AG2048">
            <v>955</v>
          </cell>
          <cell r="AH2048" t="str">
            <v>SR464</v>
          </cell>
        </row>
        <row r="2049">
          <cell r="B2049" t="str">
            <v>IK386</v>
          </cell>
          <cell r="C2049" t="str">
            <v>Imogen</v>
          </cell>
          <cell r="D2049" t="str">
            <v>King</v>
          </cell>
          <cell r="E2049" t="str">
            <v>SMU</v>
          </cell>
          <cell r="F2049" t="str">
            <v>SMU</v>
          </cell>
          <cell r="G2049" t="str">
            <v>Female</v>
          </cell>
          <cell r="H2049" t="str">
            <v>N</v>
          </cell>
          <cell r="I2049" t="str">
            <v>Student</v>
          </cell>
          <cell r="J2049">
            <v>0</v>
          </cell>
          <cell r="K2049" t="str">
            <v/>
          </cell>
          <cell r="L2049" t="str">
            <v>N</v>
          </cell>
          <cell r="M2049">
            <v>0</v>
          </cell>
          <cell r="N2049" t="str">
            <v/>
          </cell>
          <cell r="O2049" t="str">
            <v>N</v>
          </cell>
          <cell r="P2049">
            <v>0</v>
          </cell>
          <cell r="Q2049" t="str">
            <v/>
          </cell>
          <cell r="R2049" t="str">
            <v>N</v>
          </cell>
          <cell r="S2049">
            <v>0</v>
          </cell>
          <cell r="T2049" t="str">
            <v/>
          </cell>
          <cell r="U2049" t="str">
            <v>N</v>
          </cell>
          <cell r="V2049">
            <v>0</v>
          </cell>
          <cell r="W2049" t="str">
            <v/>
          </cell>
          <cell r="X2049" t="str">
            <v>N</v>
          </cell>
          <cell r="Y2049">
            <v>0</v>
          </cell>
          <cell r="Z2049">
            <v>0</v>
          </cell>
          <cell r="AA2049" t="b">
            <v>0</v>
          </cell>
          <cell r="AB2049" t="str">
            <v/>
          </cell>
          <cell r="AC2049" t="str">
            <v/>
          </cell>
          <cell r="AD2049" t="str">
            <v>IK386</v>
          </cell>
          <cell r="AE2049">
            <v>0</v>
          </cell>
          <cell r="AG2049">
            <v>956</v>
          </cell>
          <cell r="AH2049" t="str">
            <v>IK386</v>
          </cell>
        </row>
        <row r="2050">
          <cell r="B2050" t="str">
            <v>EM746</v>
          </cell>
          <cell r="C2050" t="str">
            <v>Elizabeth</v>
          </cell>
          <cell r="D2050" t="str">
            <v>Mauro</v>
          </cell>
          <cell r="E2050" t="str">
            <v>UCL</v>
          </cell>
          <cell r="F2050" t="str">
            <v>UCL</v>
          </cell>
          <cell r="G2050" t="str">
            <v>Female</v>
          </cell>
          <cell r="H2050" t="str">
            <v>N</v>
          </cell>
          <cell r="I2050" t="str">
            <v>Student</v>
          </cell>
          <cell r="J2050">
            <v>0</v>
          </cell>
          <cell r="K2050" t="str">
            <v/>
          </cell>
          <cell r="L2050" t="str">
            <v>N</v>
          </cell>
          <cell r="M2050">
            <v>0</v>
          </cell>
          <cell r="N2050" t="str">
            <v/>
          </cell>
          <cell r="O2050" t="str">
            <v>N</v>
          </cell>
          <cell r="P2050">
            <v>0</v>
          </cell>
          <cell r="Q2050" t="str">
            <v/>
          </cell>
          <cell r="R2050" t="str">
            <v>N</v>
          </cell>
          <cell r="S2050">
            <v>0</v>
          </cell>
          <cell r="T2050" t="str">
            <v/>
          </cell>
          <cell r="U2050" t="str">
            <v>N</v>
          </cell>
          <cell r="V2050">
            <v>0</v>
          </cell>
          <cell r="W2050" t="str">
            <v/>
          </cell>
          <cell r="X2050" t="str">
            <v>N</v>
          </cell>
          <cell r="Y2050">
            <v>0</v>
          </cell>
          <cell r="Z2050">
            <v>0</v>
          </cell>
          <cell r="AA2050" t="b">
            <v>0</v>
          </cell>
          <cell r="AB2050" t="str">
            <v/>
          </cell>
          <cell r="AC2050" t="str">
            <v/>
          </cell>
          <cell r="AD2050" t="str">
            <v>EM746</v>
          </cell>
          <cell r="AE2050">
            <v>0</v>
          </cell>
          <cell r="AG2050">
            <v>957</v>
          </cell>
          <cell r="AH2050" t="str">
            <v>EM746</v>
          </cell>
        </row>
        <row r="2051">
          <cell r="B2051" t="str">
            <v>SB179</v>
          </cell>
          <cell r="C2051" t="str">
            <v>Stefano</v>
          </cell>
          <cell r="D2051" t="str">
            <v>Borri</v>
          </cell>
          <cell r="E2051" t="str">
            <v>LSE</v>
          </cell>
          <cell r="F2051" t="str">
            <v>LSE</v>
          </cell>
          <cell r="G2051" t="str">
            <v>Male</v>
          </cell>
          <cell r="H2051" t="str">
            <v>N</v>
          </cell>
          <cell r="I2051" t="str">
            <v>Student</v>
          </cell>
          <cell r="J2051">
            <v>0</v>
          </cell>
          <cell r="K2051" t="str">
            <v/>
          </cell>
          <cell r="L2051" t="str">
            <v>N</v>
          </cell>
          <cell r="M2051">
            <v>0</v>
          </cell>
          <cell r="N2051" t="str">
            <v/>
          </cell>
          <cell r="O2051" t="str">
            <v>N</v>
          </cell>
          <cell r="P2051">
            <v>0</v>
          </cell>
          <cell r="Q2051" t="str">
            <v/>
          </cell>
          <cell r="R2051" t="str">
            <v>N</v>
          </cell>
          <cell r="S2051">
            <v>0</v>
          </cell>
          <cell r="T2051" t="str">
            <v/>
          </cell>
          <cell r="U2051" t="str">
            <v>N</v>
          </cell>
          <cell r="V2051">
            <v>0</v>
          </cell>
          <cell r="W2051" t="str">
            <v/>
          </cell>
          <cell r="X2051" t="str">
            <v>N</v>
          </cell>
          <cell r="Y2051">
            <v>0</v>
          </cell>
          <cell r="Z2051">
            <v>0</v>
          </cell>
          <cell r="AA2051">
            <v>0</v>
          </cell>
          <cell r="AB2051">
            <v>115</v>
          </cell>
          <cell r="AC2051">
            <v>1244</v>
          </cell>
          <cell r="AD2051" t="str">
            <v>SB179</v>
          </cell>
          <cell r="AE2051" t="b">
            <v>0</v>
          </cell>
          <cell r="AG2051" t="str">
            <v/>
          </cell>
          <cell r="AH2051" t="str">
            <v>SB179</v>
          </cell>
        </row>
        <row r="2052">
          <cell r="B2052" t="str">
            <v>FB751</v>
          </cell>
          <cell r="C2052" t="str">
            <v>Freyja</v>
          </cell>
          <cell r="D2052" t="str">
            <v>Butlin</v>
          </cell>
          <cell r="E2052" t="str">
            <v>Barts</v>
          </cell>
          <cell r="F2052" t="str">
            <v>Barts</v>
          </cell>
          <cell r="G2052" t="str">
            <v>Female</v>
          </cell>
          <cell r="H2052" t="str">
            <v>Y</v>
          </cell>
          <cell r="I2052" t="str">
            <v>Student</v>
          </cell>
          <cell r="J2052">
            <v>0</v>
          </cell>
          <cell r="K2052" t="str">
            <v/>
          </cell>
          <cell r="L2052" t="str">
            <v>N</v>
          </cell>
          <cell r="M2052">
            <v>0</v>
          </cell>
          <cell r="N2052" t="str">
            <v/>
          </cell>
          <cell r="O2052" t="str">
            <v>N</v>
          </cell>
          <cell r="P2052">
            <v>0</v>
          </cell>
          <cell r="Q2052" t="str">
            <v/>
          </cell>
          <cell r="R2052" t="str">
            <v>N</v>
          </cell>
          <cell r="S2052">
            <v>0</v>
          </cell>
          <cell r="T2052" t="str">
            <v/>
          </cell>
          <cell r="U2052" t="str">
            <v>N</v>
          </cell>
          <cell r="V2052">
            <v>0</v>
          </cell>
          <cell r="W2052" t="str">
            <v/>
          </cell>
          <cell r="X2052" t="str">
            <v>N</v>
          </cell>
          <cell r="Y2052">
            <v>0</v>
          </cell>
          <cell r="Z2052">
            <v>0</v>
          </cell>
          <cell r="AA2052" t="b">
            <v>0</v>
          </cell>
          <cell r="AB2052" t="str">
            <v/>
          </cell>
          <cell r="AC2052" t="str">
            <v/>
          </cell>
          <cell r="AD2052" t="str">
            <v>FB751</v>
          </cell>
          <cell r="AE2052">
            <v>0</v>
          </cell>
          <cell r="AG2052">
            <v>958</v>
          </cell>
          <cell r="AH2052" t="str">
            <v>FB751</v>
          </cell>
        </row>
        <row r="2053">
          <cell r="B2053" t="str">
            <v>MU545</v>
          </cell>
          <cell r="C2053" t="str">
            <v>Macey</v>
          </cell>
          <cell r="D2053" t="str">
            <v>Utting</v>
          </cell>
          <cell r="E2053" t="str">
            <v>Imperial</v>
          </cell>
          <cell r="F2053" t="str">
            <v>Imperial</v>
          </cell>
          <cell r="G2053" t="str">
            <v>Female</v>
          </cell>
          <cell r="H2053" t="str">
            <v>N</v>
          </cell>
          <cell r="I2053" t="str">
            <v>Student</v>
          </cell>
          <cell r="J2053">
            <v>0</v>
          </cell>
          <cell r="K2053" t="str">
            <v/>
          </cell>
          <cell r="L2053" t="str">
            <v>N</v>
          </cell>
          <cell r="M2053">
            <v>0</v>
          </cell>
          <cell r="N2053" t="str">
            <v/>
          </cell>
          <cell r="O2053" t="str">
            <v>N</v>
          </cell>
          <cell r="P2053">
            <v>0</v>
          </cell>
          <cell r="Q2053" t="str">
            <v/>
          </cell>
          <cell r="R2053" t="str">
            <v>N</v>
          </cell>
          <cell r="S2053">
            <v>0</v>
          </cell>
          <cell r="T2053" t="str">
            <v/>
          </cell>
          <cell r="U2053" t="str">
            <v>N</v>
          </cell>
          <cell r="V2053">
            <v>0</v>
          </cell>
          <cell r="W2053" t="str">
            <v/>
          </cell>
          <cell r="X2053" t="str">
            <v>N</v>
          </cell>
          <cell r="Y2053">
            <v>0</v>
          </cell>
          <cell r="Z2053">
            <v>0</v>
          </cell>
          <cell r="AA2053" t="b">
            <v>0</v>
          </cell>
          <cell r="AB2053" t="str">
            <v/>
          </cell>
          <cell r="AC2053" t="str">
            <v/>
          </cell>
          <cell r="AD2053" t="str">
            <v>MU545</v>
          </cell>
          <cell r="AE2053">
            <v>0</v>
          </cell>
          <cell r="AG2053">
            <v>959</v>
          </cell>
          <cell r="AH2053" t="str">
            <v>MU545</v>
          </cell>
        </row>
        <row r="2054">
          <cell r="B2054" t="str">
            <v>MM554</v>
          </cell>
          <cell r="C2054" t="str">
            <v>Maximus</v>
          </cell>
          <cell r="D2054" t="str">
            <v>Mezu-Akwarandu</v>
          </cell>
          <cell r="E2054" t="str">
            <v>Barts</v>
          </cell>
          <cell r="F2054" t="str">
            <v>Barts</v>
          </cell>
          <cell r="G2054" t="str">
            <v>Male</v>
          </cell>
          <cell r="H2054" t="str">
            <v>Y</v>
          </cell>
          <cell r="I2054" t="str">
            <v>Student</v>
          </cell>
          <cell r="J2054">
            <v>0</v>
          </cell>
          <cell r="K2054" t="str">
            <v/>
          </cell>
          <cell r="L2054" t="str">
            <v>N</v>
          </cell>
          <cell r="M2054">
            <v>0</v>
          </cell>
          <cell r="N2054" t="str">
            <v/>
          </cell>
          <cell r="O2054" t="str">
            <v>N</v>
          </cell>
          <cell r="P2054">
            <v>0</v>
          </cell>
          <cell r="Q2054" t="str">
            <v/>
          </cell>
          <cell r="R2054" t="str">
            <v>N</v>
          </cell>
          <cell r="S2054">
            <v>0</v>
          </cell>
          <cell r="T2054" t="str">
            <v/>
          </cell>
          <cell r="U2054" t="str">
            <v>N</v>
          </cell>
          <cell r="V2054">
            <v>0</v>
          </cell>
          <cell r="W2054" t="str">
            <v/>
          </cell>
          <cell r="X2054" t="str">
            <v>N</v>
          </cell>
          <cell r="Y2054">
            <v>0</v>
          </cell>
          <cell r="Z2054">
            <v>0</v>
          </cell>
          <cell r="AA2054">
            <v>0</v>
          </cell>
          <cell r="AB2054">
            <v>115</v>
          </cell>
          <cell r="AC2054">
            <v>1245</v>
          </cell>
          <cell r="AD2054" t="str">
            <v>MM554</v>
          </cell>
          <cell r="AE2054" t="b">
            <v>0</v>
          </cell>
          <cell r="AG2054" t="str">
            <v/>
          </cell>
          <cell r="AH2054" t="str">
            <v>MM554</v>
          </cell>
        </row>
        <row r="2055">
          <cell r="B2055" t="str">
            <v>AU599</v>
          </cell>
          <cell r="C2055" t="str">
            <v>Arseny</v>
          </cell>
          <cell r="D2055" t="str">
            <v>Uskov</v>
          </cell>
          <cell r="E2055" t="str">
            <v>UCL</v>
          </cell>
          <cell r="F2055" t="str">
            <v>UCL</v>
          </cell>
          <cell r="G2055" t="str">
            <v>Male</v>
          </cell>
          <cell r="H2055" t="str">
            <v>N</v>
          </cell>
          <cell r="I2055" t="str">
            <v>Student</v>
          </cell>
          <cell r="J2055">
            <v>0</v>
          </cell>
          <cell r="K2055" t="str">
            <v/>
          </cell>
          <cell r="L2055" t="str">
            <v>N</v>
          </cell>
          <cell r="M2055">
            <v>0</v>
          </cell>
          <cell r="N2055" t="str">
            <v/>
          </cell>
          <cell r="O2055" t="str">
            <v>N</v>
          </cell>
          <cell r="P2055">
            <v>0</v>
          </cell>
          <cell r="Q2055" t="str">
            <v/>
          </cell>
          <cell r="R2055" t="str">
            <v>N</v>
          </cell>
          <cell r="S2055">
            <v>0</v>
          </cell>
          <cell r="T2055" t="str">
            <v/>
          </cell>
          <cell r="U2055" t="str">
            <v>N</v>
          </cell>
          <cell r="V2055">
            <v>0</v>
          </cell>
          <cell r="W2055" t="str">
            <v/>
          </cell>
          <cell r="X2055" t="str">
            <v>N</v>
          </cell>
          <cell r="Y2055">
            <v>0</v>
          </cell>
          <cell r="Z2055">
            <v>0</v>
          </cell>
          <cell r="AA2055">
            <v>0</v>
          </cell>
          <cell r="AB2055">
            <v>115</v>
          </cell>
          <cell r="AC2055">
            <v>1246</v>
          </cell>
          <cell r="AD2055" t="str">
            <v>AU599</v>
          </cell>
          <cell r="AE2055" t="b">
            <v>0</v>
          </cell>
          <cell r="AG2055" t="str">
            <v/>
          </cell>
          <cell r="AH2055" t="str">
            <v>AU599</v>
          </cell>
        </row>
        <row r="2056">
          <cell r="B2056" t="str">
            <v>JH157</v>
          </cell>
          <cell r="C2056" t="str">
            <v>James</v>
          </cell>
          <cell r="D2056" t="str">
            <v>Haxell</v>
          </cell>
          <cell r="E2056" t="str">
            <v>Reading</v>
          </cell>
          <cell r="F2056" t="str">
            <v>Reading</v>
          </cell>
          <cell r="G2056" t="str">
            <v>Male</v>
          </cell>
          <cell r="H2056" t="str">
            <v>N</v>
          </cell>
          <cell r="I2056" t="str">
            <v>Student</v>
          </cell>
          <cell r="J2056">
            <v>0</v>
          </cell>
          <cell r="K2056" t="str">
            <v/>
          </cell>
          <cell r="L2056" t="str">
            <v>N</v>
          </cell>
          <cell r="M2056">
            <v>0</v>
          </cell>
          <cell r="N2056" t="str">
            <v/>
          </cell>
          <cell r="O2056" t="str">
            <v>N</v>
          </cell>
          <cell r="P2056">
            <v>0</v>
          </cell>
          <cell r="Q2056" t="str">
            <v/>
          </cell>
          <cell r="R2056" t="str">
            <v>N</v>
          </cell>
          <cell r="S2056">
            <v>0</v>
          </cell>
          <cell r="T2056" t="str">
            <v/>
          </cell>
          <cell r="U2056" t="str">
            <v>N</v>
          </cell>
          <cell r="V2056">
            <v>0</v>
          </cell>
          <cell r="W2056" t="str">
            <v/>
          </cell>
          <cell r="X2056" t="str">
            <v>N</v>
          </cell>
          <cell r="Y2056">
            <v>0</v>
          </cell>
          <cell r="Z2056">
            <v>0</v>
          </cell>
          <cell r="AA2056">
            <v>0</v>
          </cell>
          <cell r="AB2056">
            <v>115</v>
          </cell>
          <cell r="AC2056">
            <v>1247</v>
          </cell>
          <cell r="AD2056" t="str">
            <v>JH157</v>
          </cell>
          <cell r="AE2056" t="b">
            <v>0</v>
          </cell>
          <cell r="AG2056" t="str">
            <v/>
          </cell>
          <cell r="AH2056" t="str">
            <v>JH157</v>
          </cell>
        </row>
        <row r="2057">
          <cell r="B2057" t="str">
            <v>JW460</v>
          </cell>
          <cell r="C2057" t="str">
            <v>Joel</v>
          </cell>
          <cell r="D2057" t="str">
            <v>Whittaker-Naylor</v>
          </cell>
          <cell r="E2057" t="str">
            <v>KCL</v>
          </cell>
          <cell r="F2057" t="str">
            <v>King's</v>
          </cell>
          <cell r="G2057" t="str">
            <v>Male</v>
          </cell>
          <cell r="H2057" t="str">
            <v>N</v>
          </cell>
          <cell r="I2057" t="str">
            <v>Student</v>
          </cell>
          <cell r="J2057">
            <v>0</v>
          </cell>
          <cell r="K2057" t="str">
            <v/>
          </cell>
          <cell r="L2057" t="str">
            <v>N</v>
          </cell>
          <cell r="M2057">
            <v>5</v>
          </cell>
          <cell r="N2057">
            <v>35.08</v>
          </cell>
          <cell r="O2057">
            <v>196</v>
          </cell>
          <cell r="P2057">
            <v>0</v>
          </cell>
          <cell r="Q2057" t="str">
            <v/>
          </cell>
          <cell r="R2057" t="str">
            <v>N</v>
          </cell>
          <cell r="S2057">
            <v>0</v>
          </cell>
          <cell r="T2057" t="str">
            <v/>
          </cell>
          <cell r="U2057" t="str">
            <v>N</v>
          </cell>
          <cell r="V2057">
            <v>0</v>
          </cell>
          <cell r="W2057" t="str">
            <v/>
          </cell>
          <cell r="X2057" t="str">
            <v>N</v>
          </cell>
          <cell r="Y2057">
            <v>1</v>
          </cell>
          <cell r="Z2057">
            <v>196</v>
          </cell>
          <cell r="AA2057">
            <v>196</v>
          </cell>
          <cell r="AB2057">
            <v>53</v>
          </cell>
          <cell r="AC2057">
            <v>53</v>
          </cell>
          <cell r="AD2057" t="str">
            <v>JW460</v>
          </cell>
          <cell r="AE2057" t="b">
            <v>0</v>
          </cell>
          <cell r="AG2057" t="str">
            <v/>
          </cell>
          <cell r="AH2057" t="str">
            <v>JW460</v>
          </cell>
        </row>
        <row r="2058">
          <cell r="B2058" t="str">
            <v>NG686</v>
          </cell>
          <cell r="C2058" t="str">
            <v>Nicole</v>
          </cell>
          <cell r="D2058" t="str">
            <v>Giraldo</v>
          </cell>
          <cell r="E2058" t="str">
            <v>Reading</v>
          </cell>
          <cell r="F2058" t="str">
            <v>Reading</v>
          </cell>
          <cell r="G2058" t="str">
            <v>Female</v>
          </cell>
          <cell r="H2058" t="str">
            <v>N</v>
          </cell>
          <cell r="I2058" t="str">
            <v>Student</v>
          </cell>
          <cell r="J2058">
            <v>0</v>
          </cell>
          <cell r="K2058" t="str">
            <v/>
          </cell>
          <cell r="L2058" t="str">
            <v>N</v>
          </cell>
          <cell r="M2058">
            <v>0</v>
          </cell>
          <cell r="N2058" t="str">
            <v/>
          </cell>
          <cell r="O2058" t="str">
            <v>N</v>
          </cell>
          <cell r="P2058">
            <v>0</v>
          </cell>
          <cell r="Q2058" t="str">
            <v/>
          </cell>
          <cell r="R2058" t="str">
            <v>N</v>
          </cell>
          <cell r="S2058">
            <v>0</v>
          </cell>
          <cell r="T2058" t="str">
            <v/>
          </cell>
          <cell r="U2058" t="str">
            <v>N</v>
          </cell>
          <cell r="V2058">
            <v>0</v>
          </cell>
          <cell r="W2058" t="str">
            <v/>
          </cell>
          <cell r="X2058" t="str">
            <v>N</v>
          </cell>
          <cell r="Y2058">
            <v>0</v>
          </cell>
          <cell r="Z2058">
            <v>0</v>
          </cell>
          <cell r="AA2058" t="b">
            <v>0</v>
          </cell>
          <cell r="AB2058" t="str">
            <v/>
          </cell>
          <cell r="AC2058" t="str">
            <v/>
          </cell>
          <cell r="AD2058" t="str">
            <v>NG686</v>
          </cell>
          <cell r="AE2058">
            <v>0</v>
          </cell>
          <cell r="AG2058">
            <v>960</v>
          </cell>
          <cell r="AH2058" t="str">
            <v>NG686</v>
          </cell>
        </row>
        <row r="2059">
          <cell r="B2059" t="str">
            <v>JB741</v>
          </cell>
          <cell r="C2059" t="str">
            <v>Joey</v>
          </cell>
          <cell r="D2059" t="str">
            <v>Brooks</v>
          </cell>
          <cell r="E2059" t="str">
            <v>Imperial</v>
          </cell>
          <cell r="F2059" t="str">
            <v>Imperial</v>
          </cell>
          <cell r="G2059" t="str">
            <v>Male</v>
          </cell>
          <cell r="H2059" t="str">
            <v>N</v>
          </cell>
          <cell r="I2059" t="str">
            <v>Student</v>
          </cell>
          <cell r="J2059">
            <v>0</v>
          </cell>
          <cell r="K2059" t="str">
            <v/>
          </cell>
          <cell r="L2059" t="str">
            <v>N</v>
          </cell>
          <cell r="M2059">
            <v>0</v>
          </cell>
          <cell r="N2059" t="str">
            <v/>
          </cell>
          <cell r="O2059" t="str">
            <v>N</v>
          </cell>
          <cell r="P2059">
            <v>0</v>
          </cell>
          <cell r="Q2059" t="str">
            <v/>
          </cell>
          <cell r="R2059" t="str">
            <v>N</v>
          </cell>
          <cell r="S2059">
            <v>0</v>
          </cell>
          <cell r="T2059" t="str">
            <v/>
          </cell>
          <cell r="U2059" t="str">
            <v>N</v>
          </cell>
          <cell r="V2059">
            <v>0</v>
          </cell>
          <cell r="W2059" t="str">
            <v/>
          </cell>
          <cell r="X2059" t="str">
            <v>N</v>
          </cell>
          <cell r="Y2059">
            <v>0</v>
          </cell>
          <cell r="Z2059">
            <v>0</v>
          </cell>
          <cell r="AA2059">
            <v>0</v>
          </cell>
          <cell r="AB2059">
            <v>115</v>
          </cell>
          <cell r="AC2059">
            <v>1248</v>
          </cell>
          <cell r="AD2059" t="str">
            <v>JB741</v>
          </cell>
          <cell r="AE2059" t="b">
            <v>0</v>
          </cell>
          <cell r="AG2059" t="str">
            <v/>
          </cell>
          <cell r="AH2059" t="str">
            <v>JB741</v>
          </cell>
        </row>
        <row r="2060">
          <cell r="B2060" t="str">
            <v>MV267</v>
          </cell>
          <cell r="C2060" t="str">
            <v>Mathias Jeromos</v>
          </cell>
          <cell r="D2060" t="str">
            <v>Volkai</v>
          </cell>
          <cell r="E2060" t="str">
            <v>Imperial</v>
          </cell>
          <cell r="F2060" t="str">
            <v>Imperial</v>
          </cell>
          <cell r="G2060" t="str">
            <v>Male</v>
          </cell>
          <cell r="H2060" t="str">
            <v>N</v>
          </cell>
          <cell r="I2060" t="str">
            <v>Student</v>
          </cell>
          <cell r="J2060">
            <v>0</v>
          </cell>
          <cell r="K2060" t="str">
            <v/>
          </cell>
          <cell r="L2060" t="str">
            <v>N</v>
          </cell>
          <cell r="M2060">
            <v>0</v>
          </cell>
          <cell r="N2060" t="str">
            <v/>
          </cell>
          <cell r="O2060" t="str">
            <v>N</v>
          </cell>
          <cell r="P2060">
            <v>0</v>
          </cell>
          <cell r="Q2060" t="str">
            <v/>
          </cell>
          <cell r="R2060" t="str">
            <v>N</v>
          </cell>
          <cell r="S2060">
            <v>0</v>
          </cell>
          <cell r="T2060" t="str">
            <v/>
          </cell>
          <cell r="U2060" t="str">
            <v>N</v>
          </cell>
          <cell r="V2060">
            <v>0</v>
          </cell>
          <cell r="W2060" t="str">
            <v/>
          </cell>
          <cell r="X2060" t="str">
            <v>N</v>
          </cell>
          <cell r="Y2060">
            <v>0</v>
          </cell>
          <cell r="Z2060">
            <v>0</v>
          </cell>
          <cell r="AA2060">
            <v>0</v>
          </cell>
          <cell r="AB2060">
            <v>115</v>
          </cell>
          <cell r="AC2060">
            <v>1249</v>
          </cell>
          <cell r="AD2060" t="str">
            <v>MV267</v>
          </cell>
          <cell r="AE2060" t="b">
            <v>0</v>
          </cell>
          <cell r="AG2060" t="str">
            <v/>
          </cell>
          <cell r="AH2060" t="str">
            <v>MV267</v>
          </cell>
        </row>
        <row r="2061">
          <cell r="B2061" t="str">
            <v>YL921</v>
          </cell>
          <cell r="C2061" t="str">
            <v>Yvette</v>
          </cell>
          <cell r="D2061" t="str">
            <v>Lock</v>
          </cell>
          <cell r="E2061" t="str">
            <v>Imperial</v>
          </cell>
          <cell r="F2061" t="str">
            <v>Imperial</v>
          </cell>
          <cell r="G2061" t="str">
            <v>Female</v>
          </cell>
          <cell r="H2061" t="str">
            <v>N</v>
          </cell>
          <cell r="I2061" t="str">
            <v>Student</v>
          </cell>
          <cell r="J2061">
            <v>0</v>
          </cell>
          <cell r="K2061" t="str">
            <v/>
          </cell>
          <cell r="L2061" t="str">
            <v>N</v>
          </cell>
          <cell r="M2061">
            <v>0</v>
          </cell>
          <cell r="N2061" t="str">
            <v/>
          </cell>
          <cell r="O2061" t="str">
            <v>N</v>
          </cell>
          <cell r="P2061">
            <v>0</v>
          </cell>
          <cell r="Q2061" t="str">
            <v/>
          </cell>
          <cell r="R2061" t="str">
            <v>N</v>
          </cell>
          <cell r="S2061">
            <v>0</v>
          </cell>
          <cell r="T2061" t="str">
            <v/>
          </cell>
          <cell r="U2061" t="str">
            <v>N</v>
          </cell>
          <cell r="V2061">
            <v>0</v>
          </cell>
          <cell r="W2061" t="str">
            <v/>
          </cell>
          <cell r="X2061" t="str">
            <v>N</v>
          </cell>
          <cell r="Y2061">
            <v>0</v>
          </cell>
          <cell r="Z2061">
            <v>0</v>
          </cell>
          <cell r="AA2061" t="b">
            <v>0</v>
          </cell>
          <cell r="AB2061" t="str">
            <v/>
          </cell>
          <cell r="AC2061" t="str">
            <v/>
          </cell>
          <cell r="AD2061" t="str">
            <v>YL921</v>
          </cell>
          <cell r="AE2061">
            <v>0</v>
          </cell>
          <cell r="AG2061">
            <v>961</v>
          </cell>
          <cell r="AH2061" t="str">
            <v>YL921</v>
          </cell>
        </row>
        <row r="2062">
          <cell r="B2062" t="str">
            <v>FF646</v>
          </cell>
          <cell r="C2062" t="str">
            <v>Francesca</v>
          </cell>
          <cell r="D2062" t="str">
            <v>Fletcher</v>
          </cell>
          <cell r="E2062" t="str">
            <v>KCL</v>
          </cell>
          <cell r="F2062" t="str">
            <v>King's</v>
          </cell>
          <cell r="G2062" t="str">
            <v>Female</v>
          </cell>
          <cell r="H2062" t="str">
            <v>N</v>
          </cell>
          <cell r="I2062" t="str">
            <v>Student</v>
          </cell>
          <cell r="J2062">
            <v>0</v>
          </cell>
          <cell r="K2062" t="str">
            <v/>
          </cell>
          <cell r="L2062" t="str">
            <v>N</v>
          </cell>
          <cell r="M2062">
            <v>0</v>
          </cell>
          <cell r="N2062" t="str">
            <v/>
          </cell>
          <cell r="O2062" t="str">
            <v>N</v>
          </cell>
          <cell r="P2062">
            <v>0</v>
          </cell>
          <cell r="Q2062" t="str">
            <v/>
          </cell>
          <cell r="R2062" t="str">
            <v>N</v>
          </cell>
          <cell r="S2062">
            <v>0</v>
          </cell>
          <cell r="T2062" t="str">
            <v/>
          </cell>
          <cell r="U2062" t="str">
            <v>N</v>
          </cell>
          <cell r="V2062">
            <v>0</v>
          </cell>
          <cell r="W2062" t="str">
            <v/>
          </cell>
          <cell r="X2062" t="str">
            <v>N</v>
          </cell>
          <cell r="Y2062">
            <v>0</v>
          </cell>
          <cell r="Z2062">
            <v>0</v>
          </cell>
          <cell r="AA2062" t="b">
            <v>0</v>
          </cell>
          <cell r="AB2062" t="str">
            <v/>
          </cell>
          <cell r="AC2062" t="str">
            <v/>
          </cell>
          <cell r="AD2062" t="str">
            <v>FF646</v>
          </cell>
          <cell r="AE2062">
            <v>0</v>
          </cell>
          <cell r="AG2062">
            <v>962</v>
          </cell>
          <cell r="AH2062" t="str">
            <v>FF646</v>
          </cell>
        </row>
        <row r="2063">
          <cell r="B2063" t="str">
            <v>DA823</v>
          </cell>
          <cell r="C2063" t="str">
            <v>Darius</v>
          </cell>
          <cell r="D2063" t="str">
            <v>Amrolia</v>
          </cell>
          <cell r="E2063" t="str">
            <v>KCL</v>
          </cell>
          <cell r="F2063" t="str">
            <v>King's</v>
          </cell>
          <cell r="G2063" t="str">
            <v>Male</v>
          </cell>
          <cell r="H2063" t="str">
            <v>N</v>
          </cell>
          <cell r="I2063" t="str">
            <v>Student</v>
          </cell>
          <cell r="J2063">
            <v>0</v>
          </cell>
          <cell r="K2063" t="str">
            <v/>
          </cell>
          <cell r="L2063" t="str">
            <v>N</v>
          </cell>
          <cell r="M2063">
            <v>37</v>
          </cell>
          <cell r="N2063">
            <v>40.36</v>
          </cell>
          <cell r="O2063">
            <v>165</v>
          </cell>
          <cell r="P2063">
            <v>0</v>
          </cell>
          <cell r="Q2063" t="str">
            <v/>
          </cell>
          <cell r="R2063" t="str">
            <v>N</v>
          </cell>
          <cell r="S2063">
            <v>0</v>
          </cell>
          <cell r="T2063" t="str">
            <v/>
          </cell>
          <cell r="U2063" t="str">
            <v>N</v>
          </cell>
          <cell r="V2063">
            <v>0</v>
          </cell>
          <cell r="W2063" t="str">
            <v/>
          </cell>
          <cell r="X2063" t="str">
            <v>N</v>
          </cell>
          <cell r="Y2063">
            <v>1</v>
          </cell>
          <cell r="Z2063">
            <v>165</v>
          </cell>
          <cell r="AA2063">
            <v>165</v>
          </cell>
          <cell r="AB2063">
            <v>75</v>
          </cell>
          <cell r="AC2063">
            <v>75</v>
          </cell>
          <cell r="AD2063" t="str">
            <v>DA823</v>
          </cell>
          <cell r="AE2063" t="b">
            <v>0</v>
          </cell>
          <cell r="AG2063" t="str">
            <v/>
          </cell>
          <cell r="AH2063" t="str">
            <v>DA823</v>
          </cell>
        </row>
        <row r="2064">
          <cell r="B2064" t="str">
            <v>LB348</v>
          </cell>
          <cell r="C2064" t="str">
            <v>Lucy</v>
          </cell>
          <cell r="D2064" t="str">
            <v>Barnard</v>
          </cell>
          <cell r="E2064" t="str">
            <v>KCL</v>
          </cell>
          <cell r="F2064" t="str">
            <v>King's</v>
          </cell>
          <cell r="G2064" t="str">
            <v>Female</v>
          </cell>
          <cell r="H2064" t="str">
            <v>N</v>
          </cell>
          <cell r="I2064" t="str">
            <v>Student</v>
          </cell>
          <cell r="J2064">
            <v>0</v>
          </cell>
          <cell r="K2064" t="str">
            <v/>
          </cell>
          <cell r="L2064" t="str">
            <v>N</v>
          </cell>
          <cell r="M2064">
            <v>0</v>
          </cell>
          <cell r="N2064" t="str">
            <v/>
          </cell>
          <cell r="O2064" t="str">
            <v>N</v>
          </cell>
          <cell r="P2064">
            <v>0</v>
          </cell>
          <cell r="Q2064" t="str">
            <v/>
          </cell>
          <cell r="R2064" t="str">
            <v>N</v>
          </cell>
          <cell r="S2064">
            <v>0</v>
          </cell>
          <cell r="T2064" t="str">
            <v/>
          </cell>
          <cell r="U2064" t="str">
            <v>N</v>
          </cell>
          <cell r="V2064">
            <v>0</v>
          </cell>
          <cell r="W2064" t="str">
            <v/>
          </cell>
          <cell r="X2064" t="str">
            <v>N</v>
          </cell>
          <cell r="Y2064">
            <v>0</v>
          </cell>
          <cell r="Z2064">
            <v>0</v>
          </cell>
          <cell r="AA2064" t="b">
            <v>0</v>
          </cell>
          <cell r="AB2064" t="str">
            <v/>
          </cell>
          <cell r="AC2064" t="str">
            <v/>
          </cell>
          <cell r="AD2064" t="str">
            <v>LB348</v>
          </cell>
          <cell r="AE2064">
            <v>0</v>
          </cell>
          <cell r="AG2064">
            <v>963</v>
          </cell>
          <cell r="AH2064" t="str">
            <v>LB348</v>
          </cell>
        </row>
        <row r="2065">
          <cell r="B2065" t="str">
            <v>SD543</v>
          </cell>
          <cell r="C2065" t="str">
            <v>Suzanne</v>
          </cell>
          <cell r="D2065" t="str">
            <v>Diot</v>
          </cell>
          <cell r="E2065" t="str">
            <v>KCL</v>
          </cell>
          <cell r="F2065" t="str">
            <v>King's</v>
          </cell>
          <cell r="G2065" t="str">
            <v>Female</v>
          </cell>
          <cell r="H2065" t="str">
            <v>N</v>
          </cell>
          <cell r="I2065" t="str">
            <v>Student</v>
          </cell>
          <cell r="J2065">
            <v>0</v>
          </cell>
          <cell r="K2065" t="str">
            <v/>
          </cell>
          <cell r="L2065" t="str">
            <v>N</v>
          </cell>
          <cell r="M2065">
            <v>0</v>
          </cell>
          <cell r="N2065" t="str">
            <v/>
          </cell>
          <cell r="O2065" t="str">
            <v>N</v>
          </cell>
          <cell r="P2065">
            <v>0</v>
          </cell>
          <cell r="Q2065" t="str">
            <v/>
          </cell>
          <cell r="R2065" t="str">
            <v>N</v>
          </cell>
          <cell r="S2065">
            <v>0</v>
          </cell>
          <cell r="T2065" t="str">
            <v/>
          </cell>
          <cell r="U2065" t="str">
            <v>N</v>
          </cell>
          <cell r="V2065">
            <v>0</v>
          </cell>
          <cell r="W2065" t="str">
            <v/>
          </cell>
          <cell r="X2065" t="str">
            <v>N</v>
          </cell>
          <cell r="Y2065">
            <v>0</v>
          </cell>
          <cell r="Z2065">
            <v>0</v>
          </cell>
          <cell r="AA2065" t="b">
            <v>0</v>
          </cell>
          <cell r="AB2065" t="str">
            <v/>
          </cell>
          <cell r="AC2065" t="str">
            <v/>
          </cell>
          <cell r="AD2065" t="str">
            <v>SD543</v>
          </cell>
          <cell r="AE2065">
            <v>0</v>
          </cell>
          <cell r="AG2065">
            <v>964</v>
          </cell>
          <cell r="AH2065" t="str">
            <v>SD543</v>
          </cell>
        </row>
        <row r="2066">
          <cell r="B2066" t="str">
            <v>SS201</v>
          </cell>
          <cell r="C2066" t="str">
            <v>Samantha</v>
          </cell>
          <cell r="D2066" t="str">
            <v>Sharp</v>
          </cell>
          <cell r="E2066" t="str">
            <v>UCL</v>
          </cell>
          <cell r="F2066" t="str">
            <v>UCL</v>
          </cell>
          <cell r="G2066" t="str">
            <v>Female</v>
          </cell>
          <cell r="H2066" t="str">
            <v>N</v>
          </cell>
          <cell r="I2066" t="str">
            <v>Student</v>
          </cell>
          <cell r="J2066">
            <v>0</v>
          </cell>
          <cell r="K2066" t="str">
            <v/>
          </cell>
          <cell r="L2066" t="str">
            <v>N</v>
          </cell>
          <cell r="M2066">
            <v>0</v>
          </cell>
          <cell r="N2066" t="str">
            <v/>
          </cell>
          <cell r="O2066" t="str">
            <v>N</v>
          </cell>
          <cell r="P2066">
            <v>0</v>
          </cell>
          <cell r="Q2066" t="str">
            <v/>
          </cell>
          <cell r="R2066" t="str">
            <v>N</v>
          </cell>
          <cell r="S2066">
            <v>0</v>
          </cell>
          <cell r="T2066" t="str">
            <v/>
          </cell>
          <cell r="U2066" t="str">
            <v>N</v>
          </cell>
          <cell r="V2066">
            <v>0</v>
          </cell>
          <cell r="W2066" t="str">
            <v/>
          </cell>
          <cell r="X2066" t="str">
            <v>N</v>
          </cell>
          <cell r="Y2066">
            <v>0</v>
          </cell>
          <cell r="Z2066">
            <v>0</v>
          </cell>
          <cell r="AA2066" t="b">
            <v>0</v>
          </cell>
          <cell r="AB2066" t="str">
            <v/>
          </cell>
          <cell r="AC2066" t="str">
            <v/>
          </cell>
          <cell r="AD2066" t="str">
            <v>SS201</v>
          </cell>
          <cell r="AE2066">
            <v>0</v>
          </cell>
          <cell r="AG2066">
            <v>965</v>
          </cell>
          <cell r="AH2066" t="str">
            <v>SS201</v>
          </cell>
        </row>
        <row r="2067">
          <cell r="B2067" t="str">
            <v>AV506</v>
          </cell>
          <cell r="C2067" t="str">
            <v>Alexandros</v>
          </cell>
          <cell r="D2067" t="str">
            <v>Violetti</v>
          </cell>
          <cell r="E2067" t="str">
            <v>LSE</v>
          </cell>
          <cell r="F2067" t="str">
            <v>LSE</v>
          </cell>
          <cell r="G2067" t="str">
            <v>Male</v>
          </cell>
          <cell r="H2067" t="str">
            <v>N</v>
          </cell>
          <cell r="I2067" t="str">
            <v>Student</v>
          </cell>
          <cell r="J2067">
            <v>0</v>
          </cell>
          <cell r="K2067" t="str">
            <v/>
          </cell>
          <cell r="L2067" t="str">
            <v>N</v>
          </cell>
          <cell r="M2067">
            <v>0</v>
          </cell>
          <cell r="N2067" t="str">
            <v/>
          </cell>
          <cell r="O2067" t="str">
            <v>N</v>
          </cell>
          <cell r="P2067">
            <v>0</v>
          </cell>
          <cell r="Q2067" t="str">
            <v/>
          </cell>
          <cell r="R2067" t="str">
            <v>N</v>
          </cell>
          <cell r="S2067">
            <v>0</v>
          </cell>
          <cell r="T2067" t="str">
            <v/>
          </cell>
          <cell r="U2067" t="str">
            <v>N</v>
          </cell>
          <cell r="V2067">
            <v>0</v>
          </cell>
          <cell r="W2067" t="str">
            <v/>
          </cell>
          <cell r="X2067" t="str">
            <v>N</v>
          </cell>
          <cell r="Y2067">
            <v>0</v>
          </cell>
          <cell r="Z2067">
            <v>0</v>
          </cell>
          <cell r="AA2067">
            <v>0</v>
          </cell>
          <cell r="AB2067">
            <v>115</v>
          </cell>
          <cell r="AC2067">
            <v>1250</v>
          </cell>
          <cell r="AD2067" t="str">
            <v>AV506</v>
          </cell>
          <cell r="AE2067" t="b">
            <v>0</v>
          </cell>
          <cell r="AG2067" t="str">
            <v/>
          </cell>
          <cell r="AH2067" t="str">
            <v>AV506</v>
          </cell>
        </row>
        <row r="2068">
          <cell r="B2068" t="str">
            <v>JY394</v>
          </cell>
          <cell r="C2068" t="str">
            <v>Jason</v>
          </cell>
          <cell r="D2068" t="str">
            <v>Yan</v>
          </cell>
          <cell r="E2068" t="str">
            <v>UCL</v>
          </cell>
          <cell r="F2068" t="str">
            <v>UCL</v>
          </cell>
          <cell r="G2068" t="str">
            <v>Male</v>
          </cell>
          <cell r="H2068" t="str">
            <v>N</v>
          </cell>
          <cell r="I2068" t="str">
            <v>Student</v>
          </cell>
          <cell r="J2068">
            <v>0</v>
          </cell>
          <cell r="K2068" t="str">
            <v/>
          </cell>
          <cell r="L2068" t="str">
            <v>N</v>
          </cell>
          <cell r="M2068">
            <v>0</v>
          </cell>
          <cell r="N2068" t="str">
            <v/>
          </cell>
          <cell r="O2068" t="str">
            <v>N</v>
          </cell>
          <cell r="P2068">
            <v>0</v>
          </cell>
          <cell r="Q2068" t="str">
            <v/>
          </cell>
          <cell r="R2068" t="str">
            <v>N</v>
          </cell>
          <cell r="S2068">
            <v>0</v>
          </cell>
          <cell r="T2068" t="str">
            <v/>
          </cell>
          <cell r="U2068" t="str">
            <v>N</v>
          </cell>
          <cell r="V2068">
            <v>0</v>
          </cell>
          <cell r="W2068" t="str">
            <v/>
          </cell>
          <cell r="X2068" t="str">
            <v>N</v>
          </cell>
          <cell r="Y2068">
            <v>0</v>
          </cell>
          <cell r="Z2068">
            <v>0</v>
          </cell>
          <cell r="AA2068">
            <v>0</v>
          </cell>
          <cell r="AB2068">
            <v>115</v>
          </cell>
          <cell r="AC2068">
            <v>1251</v>
          </cell>
          <cell r="AD2068" t="str">
            <v>JY394</v>
          </cell>
          <cell r="AE2068" t="b">
            <v>0</v>
          </cell>
          <cell r="AG2068" t="str">
            <v/>
          </cell>
          <cell r="AH2068" t="str">
            <v>JY394</v>
          </cell>
        </row>
        <row r="2069">
          <cell r="B2069" t="str">
            <v>CJ515</v>
          </cell>
          <cell r="C2069" t="str">
            <v>Coby</v>
          </cell>
          <cell r="D2069" t="str">
            <v>Jonah</v>
          </cell>
          <cell r="E2069" t="str">
            <v>QMUL</v>
          </cell>
          <cell r="F2069" t="str">
            <v>QMUL</v>
          </cell>
          <cell r="G2069" t="str">
            <v>Male</v>
          </cell>
          <cell r="H2069" t="str">
            <v>N</v>
          </cell>
          <cell r="I2069" t="str">
            <v>Student</v>
          </cell>
          <cell r="J2069">
            <v>0</v>
          </cell>
          <cell r="K2069" t="str">
            <v/>
          </cell>
          <cell r="L2069" t="str">
            <v>N</v>
          </cell>
          <cell r="M2069">
            <v>0</v>
          </cell>
          <cell r="N2069" t="str">
            <v/>
          </cell>
          <cell r="O2069" t="str">
            <v>N</v>
          </cell>
          <cell r="P2069">
            <v>0</v>
          </cell>
          <cell r="Q2069" t="str">
            <v/>
          </cell>
          <cell r="R2069" t="str">
            <v>N</v>
          </cell>
          <cell r="S2069">
            <v>0</v>
          </cell>
          <cell r="T2069" t="str">
            <v/>
          </cell>
          <cell r="U2069" t="str">
            <v>N</v>
          </cell>
          <cell r="V2069">
            <v>0</v>
          </cell>
          <cell r="W2069" t="str">
            <v/>
          </cell>
          <cell r="X2069" t="str">
            <v>N</v>
          </cell>
          <cell r="Y2069">
            <v>0</v>
          </cell>
          <cell r="Z2069">
            <v>0</v>
          </cell>
          <cell r="AA2069">
            <v>0</v>
          </cell>
          <cell r="AB2069">
            <v>115</v>
          </cell>
          <cell r="AC2069">
            <v>1252</v>
          </cell>
          <cell r="AD2069" t="str">
            <v>CJ515</v>
          </cell>
          <cell r="AE2069" t="b">
            <v>0</v>
          </cell>
          <cell r="AG2069" t="str">
            <v/>
          </cell>
          <cell r="AH2069" t="str">
            <v>CJ515</v>
          </cell>
        </row>
        <row r="2070">
          <cell r="B2070" t="str">
            <v>TB314</v>
          </cell>
          <cell r="C2070" t="str">
            <v>Tomas</v>
          </cell>
          <cell r="D2070" t="str">
            <v>Billenness</v>
          </cell>
          <cell r="E2070" t="str">
            <v>SMU</v>
          </cell>
          <cell r="F2070" t="str">
            <v>SMU</v>
          </cell>
          <cell r="G2070" t="str">
            <v>Male</v>
          </cell>
          <cell r="H2070" t="str">
            <v>N</v>
          </cell>
          <cell r="I2070" t="str">
            <v>Student</v>
          </cell>
          <cell r="J2070">
            <v>0</v>
          </cell>
          <cell r="K2070" t="str">
            <v/>
          </cell>
          <cell r="L2070" t="str">
            <v>N</v>
          </cell>
          <cell r="M2070">
            <v>0</v>
          </cell>
          <cell r="N2070" t="str">
            <v/>
          </cell>
          <cell r="O2070" t="str">
            <v>N</v>
          </cell>
          <cell r="P2070">
            <v>0</v>
          </cell>
          <cell r="Q2070" t="str">
            <v/>
          </cell>
          <cell r="R2070" t="str">
            <v>N</v>
          </cell>
          <cell r="S2070">
            <v>0</v>
          </cell>
          <cell r="T2070" t="str">
            <v/>
          </cell>
          <cell r="U2070" t="str">
            <v>N</v>
          </cell>
          <cell r="V2070">
            <v>0</v>
          </cell>
          <cell r="W2070" t="str">
            <v/>
          </cell>
          <cell r="X2070" t="str">
            <v>N</v>
          </cell>
          <cell r="Y2070">
            <v>0</v>
          </cell>
          <cell r="Z2070">
            <v>0</v>
          </cell>
          <cell r="AA2070">
            <v>0</v>
          </cell>
          <cell r="AB2070">
            <v>115</v>
          </cell>
          <cell r="AC2070">
            <v>1253</v>
          </cell>
          <cell r="AD2070" t="str">
            <v>TB314</v>
          </cell>
          <cell r="AE2070" t="b">
            <v>0</v>
          </cell>
          <cell r="AG2070" t="str">
            <v/>
          </cell>
          <cell r="AH2070" t="str">
            <v>TB314</v>
          </cell>
        </row>
        <row r="2071">
          <cell r="B2071" t="str">
            <v>RL396</v>
          </cell>
          <cell r="C2071" t="str">
            <v>Reece</v>
          </cell>
          <cell r="D2071" t="str">
            <v>Lincoln</v>
          </cell>
          <cell r="E2071" t="str">
            <v>SMU</v>
          </cell>
          <cell r="F2071" t="str">
            <v>SMU</v>
          </cell>
          <cell r="G2071" t="str">
            <v>Male</v>
          </cell>
          <cell r="H2071" t="str">
            <v>N</v>
          </cell>
          <cell r="I2071" t="str">
            <v>Student</v>
          </cell>
          <cell r="J2071">
            <v>0</v>
          </cell>
          <cell r="K2071" t="str">
            <v/>
          </cell>
          <cell r="L2071" t="str">
            <v>N</v>
          </cell>
          <cell r="M2071">
            <v>0</v>
          </cell>
          <cell r="N2071" t="str">
            <v/>
          </cell>
          <cell r="O2071" t="str">
            <v>N</v>
          </cell>
          <cell r="P2071">
            <v>0</v>
          </cell>
          <cell r="Q2071" t="str">
            <v/>
          </cell>
          <cell r="R2071" t="str">
            <v>N</v>
          </cell>
          <cell r="S2071">
            <v>0</v>
          </cell>
          <cell r="T2071" t="str">
            <v/>
          </cell>
          <cell r="U2071" t="str">
            <v>N</v>
          </cell>
          <cell r="V2071">
            <v>0</v>
          </cell>
          <cell r="W2071" t="str">
            <v/>
          </cell>
          <cell r="X2071" t="str">
            <v>N</v>
          </cell>
          <cell r="Y2071">
            <v>0</v>
          </cell>
          <cell r="Z2071">
            <v>0</v>
          </cell>
          <cell r="AA2071">
            <v>0</v>
          </cell>
          <cell r="AB2071">
            <v>115</v>
          </cell>
          <cell r="AC2071">
            <v>1254</v>
          </cell>
          <cell r="AD2071" t="str">
            <v>RL396</v>
          </cell>
          <cell r="AE2071" t="b">
            <v>0</v>
          </cell>
          <cell r="AG2071" t="str">
            <v/>
          </cell>
          <cell r="AH2071" t="str">
            <v>RL396</v>
          </cell>
        </row>
        <row r="2072">
          <cell r="B2072" t="str">
            <v>IF621</v>
          </cell>
          <cell r="C2072" t="str">
            <v>Irene</v>
          </cell>
          <cell r="D2072" t="str">
            <v>Facchin</v>
          </cell>
          <cell r="E2072" t="str">
            <v>UCL</v>
          </cell>
          <cell r="F2072" t="str">
            <v>UCL</v>
          </cell>
          <cell r="G2072" t="str">
            <v>Female</v>
          </cell>
          <cell r="H2072" t="str">
            <v>N</v>
          </cell>
          <cell r="I2072" t="str">
            <v>Student</v>
          </cell>
          <cell r="J2072">
            <v>0</v>
          </cell>
          <cell r="K2072" t="str">
            <v/>
          </cell>
          <cell r="L2072" t="str">
            <v>N</v>
          </cell>
          <cell r="M2072">
            <v>0</v>
          </cell>
          <cell r="N2072" t="str">
            <v/>
          </cell>
          <cell r="O2072" t="str">
            <v>N</v>
          </cell>
          <cell r="P2072">
            <v>0</v>
          </cell>
          <cell r="Q2072" t="str">
            <v/>
          </cell>
          <cell r="R2072" t="str">
            <v>N</v>
          </cell>
          <cell r="S2072">
            <v>0</v>
          </cell>
          <cell r="T2072" t="str">
            <v/>
          </cell>
          <cell r="U2072" t="str">
            <v>N</v>
          </cell>
          <cell r="V2072">
            <v>0</v>
          </cell>
          <cell r="W2072" t="str">
            <v/>
          </cell>
          <cell r="X2072" t="str">
            <v>N</v>
          </cell>
          <cell r="Y2072">
            <v>0</v>
          </cell>
          <cell r="Z2072">
            <v>0</v>
          </cell>
          <cell r="AA2072" t="b">
            <v>0</v>
          </cell>
          <cell r="AB2072" t="str">
            <v/>
          </cell>
          <cell r="AC2072" t="str">
            <v/>
          </cell>
          <cell r="AD2072" t="str">
            <v>IF621</v>
          </cell>
          <cell r="AE2072">
            <v>0</v>
          </cell>
          <cell r="AG2072">
            <v>966</v>
          </cell>
          <cell r="AH2072" t="str">
            <v>IF621</v>
          </cell>
        </row>
        <row r="2073">
          <cell r="B2073" t="str">
            <v>RE870</v>
          </cell>
          <cell r="C2073" t="str">
            <v>Rafaela</v>
          </cell>
          <cell r="D2073" t="str">
            <v>Enea</v>
          </cell>
          <cell r="E2073" t="str">
            <v>Imperial</v>
          </cell>
          <cell r="F2073" t="str">
            <v>Imperial</v>
          </cell>
          <cell r="G2073" t="str">
            <v>Female</v>
          </cell>
          <cell r="H2073" t="str">
            <v>N</v>
          </cell>
          <cell r="I2073" t="str">
            <v>Student</v>
          </cell>
          <cell r="J2073">
            <v>0</v>
          </cell>
          <cell r="K2073" t="str">
            <v/>
          </cell>
          <cell r="L2073" t="str">
            <v>N</v>
          </cell>
          <cell r="M2073">
            <v>0</v>
          </cell>
          <cell r="N2073" t="str">
            <v/>
          </cell>
          <cell r="O2073" t="str">
            <v>N</v>
          </cell>
          <cell r="P2073">
            <v>0</v>
          </cell>
          <cell r="Q2073" t="str">
            <v/>
          </cell>
          <cell r="R2073" t="str">
            <v>N</v>
          </cell>
          <cell r="S2073">
            <v>0</v>
          </cell>
          <cell r="T2073" t="str">
            <v/>
          </cell>
          <cell r="U2073" t="str">
            <v>N</v>
          </cell>
          <cell r="V2073">
            <v>0</v>
          </cell>
          <cell r="W2073" t="str">
            <v/>
          </cell>
          <cell r="X2073" t="str">
            <v>N</v>
          </cell>
          <cell r="Y2073">
            <v>0</v>
          </cell>
          <cell r="Z2073">
            <v>0</v>
          </cell>
          <cell r="AA2073" t="b">
            <v>0</v>
          </cell>
          <cell r="AB2073" t="str">
            <v/>
          </cell>
          <cell r="AC2073" t="str">
            <v/>
          </cell>
          <cell r="AD2073" t="str">
            <v>RE870</v>
          </cell>
          <cell r="AE2073">
            <v>0</v>
          </cell>
          <cell r="AG2073">
            <v>967</v>
          </cell>
          <cell r="AH2073" t="str">
            <v>RE870</v>
          </cell>
        </row>
        <row r="2074">
          <cell r="B2074" t="str">
            <v>MM906</v>
          </cell>
          <cell r="C2074" t="str">
            <v>Magdalena</v>
          </cell>
          <cell r="D2074" t="str">
            <v>Milanova</v>
          </cell>
          <cell r="E2074" t="str">
            <v>UCL</v>
          </cell>
          <cell r="F2074" t="str">
            <v>UCL</v>
          </cell>
          <cell r="G2074" t="str">
            <v>Female</v>
          </cell>
          <cell r="H2074" t="str">
            <v>N</v>
          </cell>
          <cell r="I2074" t="str">
            <v>Student</v>
          </cell>
          <cell r="J2074">
            <v>0</v>
          </cell>
          <cell r="K2074" t="str">
            <v/>
          </cell>
          <cell r="L2074" t="str">
            <v>N</v>
          </cell>
          <cell r="M2074">
            <v>0</v>
          </cell>
          <cell r="N2074" t="str">
            <v/>
          </cell>
          <cell r="O2074" t="str">
            <v>N</v>
          </cell>
          <cell r="P2074">
            <v>0</v>
          </cell>
          <cell r="Q2074" t="str">
            <v/>
          </cell>
          <cell r="R2074" t="str">
            <v>N</v>
          </cell>
          <cell r="S2074">
            <v>0</v>
          </cell>
          <cell r="T2074" t="str">
            <v/>
          </cell>
          <cell r="U2074" t="str">
            <v>N</v>
          </cell>
          <cell r="V2074">
            <v>0</v>
          </cell>
          <cell r="W2074" t="str">
            <v/>
          </cell>
          <cell r="X2074" t="str">
            <v>N</v>
          </cell>
          <cell r="Y2074">
            <v>0</v>
          </cell>
          <cell r="Z2074">
            <v>0</v>
          </cell>
          <cell r="AA2074" t="b">
            <v>0</v>
          </cell>
          <cell r="AB2074" t="str">
            <v/>
          </cell>
          <cell r="AC2074" t="str">
            <v/>
          </cell>
          <cell r="AD2074" t="str">
            <v>MM906</v>
          </cell>
          <cell r="AE2074">
            <v>0</v>
          </cell>
          <cell r="AG2074">
            <v>968</v>
          </cell>
          <cell r="AH2074" t="str">
            <v>MM906</v>
          </cell>
        </row>
        <row r="2075">
          <cell r="B2075" t="str">
            <v>dL184</v>
          </cell>
          <cell r="C2075" t="str">
            <v>donya</v>
          </cell>
          <cell r="D2075" t="str">
            <v>Lotfi</v>
          </cell>
          <cell r="E2075" t="str">
            <v>UCL</v>
          </cell>
          <cell r="F2075" t="str">
            <v>UCL</v>
          </cell>
          <cell r="G2075" t="str">
            <v>Female</v>
          </cell>
          <cell r="H2075" t="str">
            <v>N</v>
          </cell>
          <cell r="I2075" t="str">
            <v>Student</v>
          </cell>
          <cell r="J2075">
            <v>0</v>
          </cell>
          <cell r="K2075" t="str">
            <v/>
          </cell>
          <cell r="L2075" t="str">
            <v>N</v>
          </cell>
          <cell r="M2075">
            <v>0</v>
          </cell>
          <cell r="N2075" t="str">
            <v/>
          </cell>
          <cell r="O2075" t="str">
            <v>N</v>
          </cell>
          <cell r="P2075">
            <v>0</v>
          </cell>
          <cell r="Q2075" t="str">
            <v/>
          </cell>
          <cell r="R2075" t="str">
            <v>N</v>
          </cell>
          <cell r="S2075">
            <v>0</v>
          </cell>
          <cell r="T2075" t="str">
            <v/>
          </cell>
          <cell r="U2075" t="str">
            <v>N</v>
          </cell>
          <cell r="V2075">
            <v>0</v>
          </cell>
          <cell r="W2075" t="str">
            <v/>
          </cell>
          <cell r="X2075" t="str">
            <v>N</v>
          </cell>
          <cell r="Y2075">
            <v>0</v>
          </cell>
          <cell r="Z2075">
            <v>0</v>
          </cell>
          <cell r="AA2075" t="b">
            <v>0</v>
          </cell>
          <cell r="AB2075" t="str">
            <v/>
          </cell>
          <cell r="AC2075" t="str">
            <v/>
          </cell>
          <cell r="AD2075" t="str">
            <v>dL184</v>
          </cell>
          <cell r="AE2075">
            <v>0</v>
          </cell>
          <cell r="AG2075">
            <v>969</v>
          </cell>
          <cell r="AH2075" t="str">
            <v>dL184</v>
          </cell>
        </row>
        <row r="2076">
          <cell r="B2076" t="str">
            <v>LB302</v>
          </cell>
          <cell r="C2076" t="str">
            <v>Lucy</v>
          </cell>
          <cell r="D2076" t="str">
            <v>Bather</v>
          </cell>
          <cell r="E2076" t="str">
            <v>LSE</v>
          </cell>
          <cell r="F2076" t="str">
            <v>LSE</v>
          </cell>
          <cell r="G2076" t="str">
            <v>Female</v>
          </cell>
          <cell r="H2076" t="str">
            <v>N</v>
          </cell>
          <cell r="I2076" t="str">
            <v>Student</v>
          </cell>
          <cell r="J2076">
            <v>0</v>
          </cell>
          <cell r="K2076" t="str">
            <v/>
          </cell>
          <cell r="L2076" t="str">
            <v>N</v>
          </cell>
          <cell r="M2076">
            <v>0</v>
          </cell>
          <cell r="N2076" t="str">
            <v/>
          </cell>
          <cell r="O2076" t="str">
            <v>N</v>
          </cell>
          <cell r="P2076">
            <v>0</v>
          </cell>
          <cell r="Q2076" t="str">
            <v/>
          </cell>
          <cell r="R2076" t="str">
            <v>N</v>
          </cell>
          <cell r="S2076">
            <v>0</v>
          </cell>
          <cell r="T2076" t="str">
            <v/>
          </cell>
          <cell r="U2076" t="str">
            <v>N</v>
          </cell>
          <cell r="V2076">
            <v>0</v>
          </cell>
          <cell r="W2076" t="str">
            <v/>
          </cell>
          <cell r="X2076" t="str">
            <v>N</v>
          </cell>
          <cell r="Y2076">
            <v>0</v>
          </cell>
          <cell r="Z2076">
            <v>0</v>
          </cell>
          <cell r="AA2076" t="b">
            <v>0</v>
          </cell>
          <cell r="AB2076" t="str">
            <v/>
          </cell>
          <cell r="AC2076" t="str">
            <v/>
          </cell>
          <cell r="AD2076" t="str">
            <v>LB302</v>
          </cell>
          <cell r="AE2076">
            <v>0</v>
          </cell>
          <cell r="AG2076">
            <v>970</v>
          </cell>
          <cell r="AH2076" t="str">
            <v>LB302</v>
          </cell>
        </row>
        <row r="2077">
          <cell r="B2077" t="str">
            <v>AL140</v>
          </cell>
          <cell r="C2077" t="str">
            <v>Abi</v>
          </cell>
          <cell r="D2077" t="str">
            <v>Langbridge</v>
          </cell>
          <cell r="E2077" t="str">
            <v>Imperial</v>
          </cell>
          <cell r="F2077" t="str">
            <v>Imperial</v>
          </cell>
          <cell r="G2077" t="str">
            <v>Female</v>
          </cell>
          <cell r="H2077" t="str">
            <v>N</v>
          </cell>
          <cell r="I2077" t="str">
            <v>Student</v>
          </cell>
          <cell r="J2077">
            <v>0</v>
          </cell>
          <cell r="K2077" t="str">
            <v/>
          </cell>
          <cell r="L2077" t="str">
            <v>N</v>
          </cell>
          <cell r="M2077">
            <v>0</v>
          </cell>
          <cell r="N2077" t="str">
            <v/>
          </cell>
          <cell r="O2077" t="str">
            <v>N</v>
          </cell>
          <cell r="P2077">
            <v>0</v>
          </cell>
          <cell r="Q2077" t="str">
            <v/>
          </cell>
          <cell r="R2077" t="str">
            <v>N</v>
          </cell>
          <cell r="S2077">
            <v>0</v>
          </cell>
          <cell r="T2077" t="str">
            <v/>
          </cell>
          <cell r="U2077" t="str">
            <v>N</v>
          </cell>
          <cell r="V2077">
            <v>0</v>
          </cell>
          <cell r="W2077" t="str">
            <v/>
          </cell>
          <cell r="X2077" t="str">
            <v>N</v>
          </cell>
          <cell r="Y2077">
            <v>0</v>
          </cell>
          <cell r="Z2077">
            <v>0</v>
          </cell>
          <cell r="AA2077" t="b">
            <v>0</v>
          </cell>
          <cell r="AB2077" t="str">
            <v/>
          </cell>
          <cell r="AC2077" t="str">
            <v/>
          </cell>
          <cell r="AD2077" t="str">
            <v>AL140</v>
          </cell>
          <cell r="AE2077">
            <v>0</v>
          </cell>
          <cell r="AG2077">
            <v>971</v>
          </cell>
          <cell r="AH2077" t="str">
            <v>AL140</v>
          </cell>
        </row>
        <row r="2078">
          <cell r="B2078" t="str">
            <v>AC709</v>
          </cell>
          <cell r="C2078" t="str">
            <v>Alastair</v>
          </cell>
          <cell r="D2078" t="str">
            <v>Copland</v>
          </cell>
          <cell r="E2078" t="str">
            <v>RHUL</v>
          </cell>
          <cell r="F2078" t="str">
            <v>RHUL</v>
          </cell>
          <cell r="G2078" t="str">
            <v>Male</v>
          </cell>
          <cell r="H2078" t="str">
            <v>N</v>
          </cell>
          <cell r="I2078" t="str">
            <v>Student</v>
          </cell>
          <cell r="J2078">
            <v>0</v>
          </cell>
          <cell r="K2078" t="str">
            <v/>
          </cell>
          <cell r="L2078" t="str">
            <v>N</v>
          </cell>
          <cell r="M2078">
            <v>0</v>
          </cell>
          <cell r="N2078" t="str">
            <v/>
          </cell>
          <cell r="O2078" t="str">
            <v>N</v>
          </cell>
          <cell r="P2078">
            <v>0</v>
          </cell>
          <cell r="Q2078" t="str">
            <v/>
          </cell>
          <cell r="R2078" t="str">
            <v>N</v>
          </cell>
          <cell r="S2078">
            <v>0</v>
          </cell>
          <cell r="T2078" t="str">
            <v/>
          </cell>
          <cell r="U2078" t="str">
            <v>N</v>
          </cell>
          <cell r="V2078">
            <v>0</v>
          </cell>
          <cell r="W2078" t="str">
            <v/>
          </cell>
          <cell r="X2078" t="str">
            <v>N</v>
          </cell>
          <cell r="Y2078">
            <v>0</v>
          </cell>
          <cell r="Z2078">
            <v>0</v>
          </cell>
          <cell r="AA2078">
            <v>0</v>
          </cell>
          <cell r="AB2078">
            <v>115</v>
          </cell>
          <cell r="AC2078">
            <v>1255</v>
          </cell>
          <cell r="AD2078" t="str">
            <v>AC709</v>
          </cell>
          <cell r="AE2078" t="b">
            <v>0</v>
          </cell>
          <cell r="AG2078" t="str">
            <v/>
          </cell>
          <cell r="AH2078" t="str">
            <v>AC709</v>
          </cell>
        </row>
        <row r="2079">
          <cell r="B2079" t="str">
            <v>MW424</v>
          </cell>
          <cell r="C2079" t="str">
            <v>Michelle</v>
          </cell>
          <cell r="D2079" t="str">
            <v>Wong</v>
          </cell>
          <cell r="E2079" t="str">
            <v>LSE</v>
          </cell>
          <cell r="F2079" t="str">
            <v>LSE</v>
          </cell>
          <cell r="G2079" t="str">
            <v>Please Select</v>
          </cell>
          <cell r="H2079" t="str">
            <v>N</v>
          </cell>
          <cell r="I2079" t="str">
            <v>Student</v>
          </cell>
          <cell r="J2079">
            <v>0</v>
          </cell>
          <cell r="K2079" t="str">
            <v/>
          </cell>
          <cell r="L2079" t="str">
            <v>N</v>
          </cell>
          <cell r="M2079">
            <v>0</v>
          </cell>
          <cell r="N2079" t="str">
            <v/>
          </cell>
          <cell r="O2079" t="str">
            <v>N</v>
          </cell>
          <cell r="P2079">
            <v>0</v>
          </cell>
          <cell r="Q2079" t="str">
            <v/>
          </cell>
          <cell r="R2079" t="str">
            <v>N</v>
          </cell>
          <cell r="S2079">
            <v>0</v>
          </cell>
          <cell r="T2079" t="str">
            <v/>
          </cell>
          <cell r="U2079" t="str">
            <v>N</v>
          </cell>
          <cell r="V2079">
            <v>0</v>
          </cell>
          <cell r="W2079" t="str">
            <v/>
          </cell>
          <cell r="X2079" t="str">
            <v>N</v>
          </cell>
          <cell r="Y2079">
            <v>0</v>
          </cell>
          <cell r="Z2079">
            <v>0</v>
          </cell>
          <cell r="AA2079" t="b">
            <v>0</v>
          </cell>
          <cell r="AB2079" t="str">
            <v/>
          </cell>
          <cell r="AC2079" t="str">
            <v/>
          </cell>
          <cell r="AD2079" t="str">
            <v>MW424</v>
          </cell>
          <cell r="AE2079" t="b">
            <v>0</v>
          </cell>
          <cell r="AG2079" t="str">
            <v/>
          </cell>
          <cell r="AH2079" t="str">
            <v>MW424</v>
          </cell>
        </row>
        <row r="2080">
          <cell r="B2080" t="str">
            <v>VD160</v>
          </cell>
          <cell r="C2080" t="str">
            <v>Vinnie</v>
          </cell>
          <cell r="D2080" t="str">
            <v>Dawson</v>
          </cell>
          <cell r="E2080" t="str">
            <v>SMU</v>
          </cell>
          <cell r="F2080" t="str">
            <v>SMU</v>
          </cell>
          <cell r="G2080" t="str">
            <v>Male</v>
          </cell>
          <cell r="H2080" t="str">
            <v>N</v>
          </cell>
          <cell r="I2080" t="str">
            <v>Student</v>
          </cell>
          <cell r="J2080">
            <v>0</v>
          </cell>
          <cell r="K2080" t="str">
            <v/>
          </cell>
          <cell r="L2080" t="str">
            <v>N</v>
          </cell>
          <cell r="M2080">
            <v>0</v>
          </cell>
          <cell r="N2080" t="str">
            <v/>
          </cell>
          <cell r="O2080" t="str">
            <v>N</v>
          </cell>
          <cell r="P2080">
            <v>0</v>
          </cell>
          <cell r="Q2080" t="str">
            <v/>
          </cell>
          <cell r="R2080" t="str">
            <v>N</v>
          </cell>
          <cell r="S2080">
            <v>0</v>
          </cell>
          <cell r="T2080" t="str">
            <v/>
          </cell>
          <cell r="U2080" t="str">
            <v>N</v>
          </cell>
          <cell r="V2080">
            <v>0</v>
          </cell>
          <cell r="W2080" t="str">
            <v/>
          </cell>
          <cell r="X2080" t="str">
            <v>N</v>
          </cell>
          <cell r="Y2080">
            <v>0</v>
          </cell>
          <cell r="Z2080">
            <v>0</v>
          </cell>
          <cell r="AA2080">
            <v>0</v>
          </cell>
          <cell r="AB2080">
            <v>115</v>
          </cell>
          <cell r="AC2080">
            <v>1256</v>
          </cell>
          <cell r="AD2080" t="str">
            <v>VD160</v>
          </cell>
          <cell r="AE2080" t="b">
            <v>0</v>
          </cell>
          <cell r="AG2080" t="str">
            <v/>
          </cell>
          <cell r="AH2080" t="str">
            <v>VD160</v>
          </cell>
        </row>
        <row r="2081">
          <cell r="B2081" t="str">
            <v>IW257</v>
          </cell>
          <cell r="C2081" t="str">
            <v>Isaac</v>
          </cell>
          <cell r="D2081" t="str">
            <v>West</v>
          </cell>
          <cell r="E2081" t="str">
            <v>UCL</v>
          </cell>
          <cell r="F2081" t="str">
            <v>UCL</v>
          </cell>
          <cell r="G2081" t="str">
            <v>Male</v>
          </cell>
          <cell r="H2081" t="str">
            <v>N</v>
          </cell>
          <cell r="I2081" t="str">
            <v>Student</v>
          </cell>
          <cell r="J2081">
            <v>0</v>
          </cell>
          <cell r="K2081" t="str">
            <v/>
          </cell>
          <cell r="L2081" t="str">
            <v>N</v>
          </cell>
          <cell r="M2081">
            <v>0</v>
          </cell>
          <cell r="N2081" t="str">
            <v/>
          </cell>
          <cell r="O2081" t="str">
            <v>N</v>
          </cell>
          <cell r="P2081">
            <v>0</v>
          </cell>
          <cell r="Q2081" t="str">
            <v/>
          </cell>
          <cell r="R2081" t="str">
            <v>N</v>
          </cell>
          <cell r="S2081">
            <v>0</v>
          </cell>
          <cell r="T2081" t="str">
            <v/>
          </cell>
          <cell r="U2081" t="str">
            <v>N</v>
          </cell>
          <cell r="V2081">
            <v>0</v>
          </cell>
          <cell r="W2081" t="str">
            <v/>
          </cell>
          <cell r="X2081" t="str">
            <v>N</v>
          </cell>
          <cell r="Y2081">
            <v>0</v>
          </cell>
          <cell r="Z2081">
            <v>0</v>
          </cell>
          <cell r="AA2081">
            <v>0</v>
          </cell>
          <cell r="AB2081">
            <v>115</v>
          </cell>
          <cell r="AC2081">
            <v>1257</v>
          </cell>
          <cell r="AD2081" t="str">
            <v>IW257</v>
          </cell>
          <cell r="AE2081" t="b">
            <v>0</v>
          </cell>
          <cell r="AG2081" t="str">
            <v/>
          </cell>
          <cell r="AH2081" t="str">
            <v>IW257</v>
          </cell>
        </row>
        <row r="2082">
          <cell r="B2082" t="str">
            <v>JB931</v>
          </cell>
          <cell r="C2082" t="str">
            <v>Jonathan</v>
          </cell>
          <cell r="D2082" t="str">
            <v>Bull</v>
          </cell>
          <cell r="E2082" t="str">
            <v>LSE</v>
          </cell>
          <cell r="F2082" t="str">
            <v>LSE</v>
          </cell>
          <cell r="G2082" t="str">
            <v>Male</v>
          </cell>
          <cell r="H2082" t="str">
            <v>N</v>
          </cell>
          <cell r="I2082" t="str">
            <v>Student</v>
          </cell>
          <cell r="J2082">
            <v>0</v>
          </cell>
          <cell r="K2082" t="str">
            <v/>
          </cell>
          <cell r="L2082" t="str">
            <v>N</v>
          </cell>
          <cell r="M2082">
            <v>0</v>
          </cell>
          <cell r="N2082" t="str">
            <v/>
          </cell>
          <cell r="O2082" t="str">
            <v>N</v>
          </cell>
          <cell r="P2082">
            <v>0</v>
          </cell>
          <cell r="Q2082" t="str">
            <v/>
          </cell>
          <cell r="R2082" t="str">
            <v>N</v>
          </cell>
          <cell r="S2082">
            <v>0</v>
          </cell>
          <cell r="T2082" t="str">
            <v/>
          </cell>
          <cell r="U2082" t="str">
            <v>N</v>
          </cell>
          <cell r="V2082">
            <v>0</v>
          </cell>
          <cell r="W2082" t="str">
            <v/>
          </cell>
          <cell r="X2082" t="str">
            <v>N</v>
          </cell>
          <cell r="Y2082">
            <v>0</v>
          </cell>
          <cell r="Z2082">
            <v>0</v>
          </cell>
          <cell r="AA2082">
            <v>0</v>
          </cell>
          <cell r="AB2082">
            <v>115</v>
          </cell>
          <cell r="AC2082">
            <v>1258</v>
          </cell>
          <cell r="AD2082" t="str">
            <v>JB931</v>
          </cell>
          <cell r="AE2082" t="b">
            <v>0</v>
          </cell>
          <cell r="AG2082" t="str">
            <v/>
          </cell>
          <cell r="AH2082" t="str">
            <v>JB931</v>
          </cell>
        </row>
        <row r="2083">
          <cell r="B2083" t="str">
            <v>JA778</v>
          </cell>
          <cell r="C2083" t="str">
            <v>James</v>
          </cell>
          <cell r="D2083" t="str">
            <v>Akhurst</v>
          </cell>
          <cell r="E2083" t="str">
            <v>SMU</v>
          </cell>
          <cell r="F2083" t="str">
            <v>SMU</v>
          </cell>
          <cell r="G2083" t="str">
            <v>Male</v>
          </cell>
          <cell r="H2083" t="str">
            <v>N</v>
          </cell>
          <cell r="I2083" t="str">
            <v>Student</v>
          </cell>
          <cell r="J2083">
            <v>0</v>
          </cell>
          <cell r="K2083" t="str">
            <v/>
          </cell>
          <cell r="L2083" t="str">
            <v>N</v>
          </cell>
          <cell r="M2083">
            <v>0</v>
          </cell>
          <cell r="N2083" t="str">
            <v/>
          </cell>
          <cell r="O2083" t="str">
            <v>N</v>
          </cell>
          <cell r="P2083">
            <v>0</v>
          </cell>
          <cell r="Q2083" t="str">
            <v/>
          </cell>
          <cell r="R2083" t="str">
            <v>N</v>
          </cell>
          <cell r="S2083">
            <v>0</v>
          </cell>
          <cell r="T2083" t="str">
            <v/>
          </cell>
          <cell r="U2083" t="str">
            <v>N</v>
          </cell>
          <cell r="V2083">
            <v>0</v>
          </cell>
          <cell r="W2083" t="str">
            <v/>
          </cell>
          <cell r="X2083" t="str">
            <v>N</v>
          </cell>
          <cell r="Y2083">
            <v>0</v>
          </cell>
          <cell r="Z2083">
            <v>0</v>
          </cell>
          <cell r="AA2083">
            <v>0</v>
          </cell>
          <cell r="AB2083">
            <v>115</v>
          </cell>
          <cell r="AC2083">
            <v>1259</v>
          </cell>
          <cell r="AD2083" t="str">
            <v>JA778</v>
          </cell>
          <cell r="AE2083" t="b">
            <v>0</v>
          </cell>
          <cell r="AG2083" t="str">
            <v/>
          </cell>
          <cell r="AH2083" t="str">
            <v>JA778</v>
          </cell>
        </row>
        <row r="2084">
          <cell r="B2084" t="str">
            <v>ER611</v>
          </cell>
          <cell r="C2084" t="str">
            <v>Ellen</v>
          </cell>
          <cell r="D2084" t="str">
            <v>Rham</v>
          </cell>
          <cell r="E2084" t="str">
            <v>SMU</v>
          </cell>
          <cell r="F2084" t="str">
            <v>SMU</v>
          </cell>
          <cell r="G2084" t="str">
            <v>Female</v>
          </cell>
          <cell r="H2084" t="str">
            <v>N</v>
          </cell>
          <cell r="I2084" t="str">
            <v>Student</v>
          </cell>
          <cell r="J2084">
            <v>0</v>
          </cell>
          <cell r="K2084" t="str">
            <v/>
          </cell>
          <cell r="L2084" t="str">
            <v>N</v>
          </cell>
          <cell r="M2084">
            <v>0</v>
          </cell>
          <cell r="N2084" t="str">
            <v/>
          </cell>
          <cell r="O2084" t="str">
            <v>N</v>
          </cell>
          <cell r="P2084">
            <v>0</v>
          </cell>
          <cell r="Q2084" t="str">
            <v/>
          </cell>
          <cell r="R2084" t="str">
            <v>N</v>
          </cell>
          <cell r="S2084">
            <v>0</v>
          </cell>
          <cell r="T2084" t="str">
            <v/>
          </cell>
          <cell r="U2084" t="str">
            <v>N</v>
          </cell>
          <cell r="V2084">
            <v>0</v>
          </cell>
          <cell r="W2084" t="str">
            <v/>
          </cell>
          <cell r="X2084" t="str">
            <v>N</v>
          </cell>
          <cell r="Y2084">
            <v>0</v>
          </cell>
          <cell r="Z2084">
            <v>0</v>
          </cell>
          <cell r="AA2084" t="b">
            <v>0</v>
          </cell>
          <cell r="AB2084" t="str">
            <v/>
          </cell>
          <cell r="AC2084" t="str">
            <v/>
          </cell>
          <cell r="AD2084" t="str">
            <v>ER611</v>
          </cell>
          <cell r="AE2084">
            <v>0</v>
          </cell>
          <cell r="AG2084">
            <v>972</v>
          </cell>
          <cell r="AH2084" t="str">
            <v>ER611</v>
          </cell>
        </row>
        <row r="2085">
          <cell r="B2085" t="str">
            <v>JM406</v>
          </cell>
          <cell r="C2085" t="str">
            <v>Jessie</v>
          </cell>
          <cell r="D2085" t="str">
            <v>Marshall</v>
          </cell>
          <cell r="E2085" t="str">
            <v>SMU</v>
          </cell>
          <cell r="F2085" t="str">
            <v>SMU</v>
          </cell>
          <cell r="G2085" t="str">
            <v>Female</v>
          </cell>
          <cell r="H2085" t="str">
            <v>N</v>
          </cell>
          <cell r="I2085" t="str">
            <v>Student</v>
          </cell>
          <cell r="J2085">
            <v>0</v>
          </cell>
          <cell r="K2085" t="str">
            <v/>
          </cell>
          <cell r="L2085" t="str">
            <v>N</v>
          </cell>
          <cell r="M2085">
            <v>0</v>
          </cell>
          <cell r="N2085" t="str">
            <v/>
          </cell>
          <cell r="O2085" t="str">
            <v>N</v>
          </cell>
          <cell r="P2085">
            <v>0</v>
          </cell>
          <cell r="Q2085" t="str">
            <v/>
          </cell>
          <cell r="R2085" t="str">
            <v>N</v>
          </cell>
          <cell r="S2085">
            <v>0</v>
          </cell>
          <cell r="T2085" t="str">
            <v/>
          </cell>
          <cell r="U2085" t="str">
            <v>N</v>
          </cell>
          <cell r="V2085">
            <v>0</v>
          </cell>
          <cell r="W2085" t="str">
            <v/>
          </cell>
          <cell r="X2085" t="str">
            <v>N</v>
          </cell>
          <cell r="Y2085">
            <v>0</v>
          </cell>
          <cell r="Z2085">
            <v>0</v>
          </cell>
          <cell r="AA2085" t="b">
            <v>0</v>
          </cell>
          <cell r="AB2085" t="str">
            <v/>
          </cell>
          <cell r="AC2085" t="str">
            <v/>
          </cell>
          <cell r="AD2085" t="str">
            <v>JM406</v>
          </cell>
          <cell r="AE2085">
            <v>0</v>
          </cell>
          <cell r="AG2085">
            <v>973</v>
          </cell>
          <cell r="AH2085" t="str">
            <v>JM406</v>
          </cell>
        </row>
        <row r="2086">
          <cell r="B2086" t="str">
            <v>RP630</v>
          </cell>
          <cell r="C2086" t="str">
            <v>Ryan</v>
          </cell>
          <cell r="D2086" t="str">
            <v>Pegoraro</v>
          </cell>
          <cell r="E2086" t="str">
            <v>SMU</v>
          </cell>
          <cell r="F2086" t="str">
            <v>SMU</v>
          </cell>
          <cell r="G2086" t="str">
            <v>Male</v>
          </cell>
          <cell r="H2086" t="str">
            <v>N</v>
          </cell>
          <cell r="I2086" t="str">
            <v>Student</v>
          </cell>
          <cell r="J2086">
            <v>0</v>
          </cell>
          <cell r="K2086" t="str">
            <v/>
          </cell>
          <cell r="L2086" t="str">
            <v>N</v>
          </cell>
          <cell r="M2086">
            <v>0</v>
          </cell>
          <cell r="N2086" t="str">
            <v/>
          </cell>
          <cell r="O2086" t="str">
            <v>N</v>
          </cell>
          <cell r="P2086">
            <v>0</v>
          </cell>
          <cell r="Q2086" t="str">
            <v/>
          </cell>
          <cell r="R2086" t="str">
            <v>N</v>
          </cell>
          <cell r="S2086">
            <v>0</v>
          </cell>
          <cell r="T2086" t="str">
            <v/>
          </cell>
          <cell r="U2086" t="str">
            <v>N</v>
          </cell>
          <cell r="V2086">
            <v>0</v>
          </cell>
          <cell r="W2086" t="str">
            <v/>
          </cell>
          <cell r="X2086" t="str">
            <v>N</v>
          </cell>
          <cell r="Y2086">
            <v>0</v>
          </cell>
          <cell r="Z2086">
            <v>0</v>
          </cell>
          <cell r="AA2086">
            <v>0</v>
          </cell>
          <cell r="AB2086">
            <v>115</v>
          </cell>
          <cell r="AC2086">
            <v>1260</v>
          </cell>
          <cell r="AD2086" t="str">
            <v>RP630</v>
          </cell>
          <cell r="AE2086" t="b">
            <v>0</v>
          </cell>
          <cell r="AG2086" t="str">
            <v/>
          </cell>
          <cell r="AH2086" t="str">
            <v>RP630</v>
          </cell>
        </row>
        <row r="2087">
          <cell r="B2087" t="str">
            <v>EC820</v>
          </cell>
          <cell r="C2087" t="str">
            <v>Elena</v>
          </cell>
          <cell r="D2087" t="str">
            <v>Carey</v>
          </cell>
          <cell r="E2087" t="str">
            <v>SMU</v>
          </cell>
          <cell r="F2087" t="str">
            <v>SMU</v>
          </cell>
          <cell r="G2087" t="str">
            <v>Please Select</v>
          </cell>
          <cell r="H2087" t="str">
            <v>N</v>
          </cell>
          <cell r="I2087" t="str">
            <v>Student</v>
          </cell>
          <cell r="J2087">
            <v>0</v>
          </cell>
          <cell r="K2087" t="str">
            <v/>
          </cell>
          <cell r="L2087" t="str">
            <v>N</v>
          </cell>
          <cell r="M2087">
            <v>0</v>
          </cell>
          <cell r="N2087" t="str">
            <v/>
          </cell>
          <cell r="O2087" t="str">
            <v>N</v>
          </cell>
          <cell r="P2087">
            <v>0</v>
          </cell>
          <cell r="Q2087" t="str">
            <v/>
          </cell>
          <cell r="R2087" t="str">
            <v>N</v>
          </cell>
          <cell r="S2087">
            <v>0</v>
          </cell>
          <cell r="T2087" t="str">
            <v/>
          </cell>
          <cell r="U2087" t="str">
            <v>N</v>
          </cell>
          <cell r="V2087">
            <v>0</v>
          </cell>
          <cell r="W2087" t="str">
            <v/>
          </cell>
          <cell r="X2087" t="str">
            <v>N</v>
          </cell>
          <cell r="Y2087">
            <v>0</v>
          </cell>
          <cell r="Z2087">
            <v>0</v>
          </cell>
          <cell r="AA2087" t="b">
            <v>0</v>
          </cell>
          <cell r="AB2087" t="str">
            <v/>
          </cell>
          <cell r="AC2087" t="str">
            <v/>
          </cell>
          <cell r="AD2087" t="str">
            <v>EC820</v>
          </cell>
          <cell r="AE2087" t="b">
            <v>0</v>
          </cell>
          <cell r="AG2087" t="str">
            <v/>
          </cell>
          <cell r="AH2087" t="str">
            <v>EC820</v>
          </cell>
        </row>
        <row r="2088">
          <cell r="B2088" t="str">
            <v>CF396</v>
          </cell>
          <cell r="C2088" t="str">
            <v>Charlotte</v>
          </cell>
          <cell r="D2088" t="str">
            <v>Foster</v>
          </cell>
          <cell r="E2088" t="str">
            <v>LSE</v>
          </cell>
          <cell r="F2088" t="str">
            <v>LSE</v>
          </cell>
          <cell r="G2088" t="str">
            <v>Please Select</v>
          </cell>
          <cell r="H2088" t="str">
            <v>N</v>
          </cell>
          <cell r="I2088" t="str">
            <v>Student</v>
          </cell>
          <cell r="J2088">
            <v>0</v>
          </cell>
          <cell r="K2088" t="str">
            <v/>
          </cell>
          <cell r="L2088" t="str">
            <v>N</v>
          </cell>
          <cell r="M2088">
            <v>0</v>
          </cell>
          <cell r="N2088" t="str">
            <v/>
          </cell>
          <cell r="O2088" t="str">
            <v>N</v>
          </cell>
          <cell r="P2088">
            <v>0</v>
          </cell>
          <cell r="Q2088" t="str">
            <v/>
          </cell>
          <cell r="R2088" t="str">
            <v>N</v>
          </cell>
          <cell r="S2088">
            <v>0</v>
          </cell>
          <cell r="T2088" t="str">
            <v/>
          </cell>
          <cell r="U2088" t="str">
            <v>N</v>
          </cell>
          <cell r="V2088">
            <v>0</v>
          </cell>
          <cell r="W2088" t="str">
            <v/>
          </cell>
          <cell r="X2088" t="str">
            <v>N</v>
          </cell>
          <cell r="Y2088">
            <v>0</v>
          </cell>
          <cell r="Z2088">
            <v>0</v>
          </cell>
          <cell r="AA2088" t="b">
            <v>0</v>
          </cell>
          <cell r="AB2088" t="str">
            <v/>
          </cell>
          <cell r="AC2088" t="str">
            <v/>
          </cell>
          <cell r="AD2088" t="str">
            <v>CF396</v>
          </cell>
          <cell r="AE2088" t="b">
            <v>0</v>
          </cell>
          <cell r="AG2088" t="str">
            <v/>
          </cell>
          <cell r="AH2088" t="str">
            <v>CF396</v>
          </cell>
        </row>
        <row r="2089">
          <cell r="B2089" t="str">
            <v>MR222</v>
          </cell>
          <cell r="C2089" t="str">
            <v>Madeleine</v>
          </cell>
          <cell r="D2089" t="str">
            <v>Rossanese</v>
          </cell>
          <cell r="E2089" t="str">
            <v>St Georges</v>
          </cell>
          <cell r="F2089" t="str">
            <v>St George's</v>
          </cell>
          <cell r="G2089" t="str">
            <v>Female</v>
          </cell>
          <cell r="H2089" t="str">
            <v>Y</v>
          </cell>
          <cell r="I2089" t="str">
            <v>Student</v>
          </cell>
          <cell r="J2089">
            <v>0</v>
          </cell>
          <cell r="K2089" t="str">
            <v/>
          </cell>
          <cell r="L2089" t="str">
            <v>N</v>
          </cell>
          <cell r="M2089">
            <v>0</v>
          </cell>
          <cell r="N2089" t="str">
            <v/>
          </cell>
          <cell r="O2089" t="str">
            <v>N</v>
          </cell>
          <cell r="P2089">
            <v>0</v>
          </cell>
          <cell r="Q2089" t="str">
            <v/>
          </cell>
          <cell r="R2089" t="str">
            <v>N</v>
          </cell>
          <cell r="S2089">
            <v>0</v>
          </cell>
          <cell r="T2089" t="str">
            <v/>
          </cell>
          <cell r="U2089" t="str">
            <v>N</v>
          </cell>
          <cell r="V2089">
            <v>0</v>
          </cell>
          <cell r="W2089" t="str">
            <v/>
          </cell>
          <cell r="X2089" t="str">
            <v>N</v>
          </cell>
          <cell r="Y2089">
            <v>0</v>
          </cell>
          <cell r="Z2089">
            <v>0</v>
          </cell>
          <cell r="AA2089" t="b">
            <v>0</v>
          </cell>
          <cell r="AB2089" t="str">
            <v/>
          </cell>
          <cell r="AC2089" t="str">
            <v/>
          </cell>
          <cell r="AD2089" t="str">
            <v>MR222</v>
          </cell>
          <cell r="AE2089">
            <v>0</v>
          </cell>
          <cell r="AG2089">
            <v>974</v>
          </cell>
          <cell r="AH2089" t="str">
            <v>MR222</v>
          </cell>
        </row>
        <row r="2090">
          <cell r="B2090" t="str">
            <v>NN515</v>
          </cell>
          <cell r="C2090" t="str">
            <v>Nelvye</v>
          </cell>
          <cell r="D2090" t="str">
            <v>Ng</v>
          </cell>
          <cell r="E2090" t="str">
            <v>RVC</v>
          </cell>
          <cell r="F2090" t="str">
            <v>RVC</v>
          </cell>
          <cell r="G2090" t="str">
            <v>Female</v>
          </cell>
          <cell r="H2090" t="str">
            <v>Y</v>
          </cell>
          <cell r="I2090" t="str">
            <v>Student</v>
          </cell>
          <cell r="J2090">
            <v>0</v>
          </cell>
          <cell r="K2090" t="str">
            <v/>
          </cell>
          <cell r="L2090" t="str">
            <v>N</v>
          </cell>
          <cell r="M2090">
            <v>0</v>
          </cell>
          <cell r="N2090" t="str">
            <v/>
          </cell>
          <cell r="O2090" t="str">
            <v>N</v>
          </cell>
          <cell r="P2090">
            <v>0</v>
          </cell>
          <cell r="Q2090" t="str">
            <v/>
          </cell>
          <cell r="R2090" t="str">
            <v>N</v>
          </cell>
          <cell r="S2090">
            <v>0</v>
          </cell>
          <cell r="T2090" t="str">
            <v/>
          </cell>
          <cell r="U2090" t="str">
            <v>N</v>
          </cell>
          <cell r="V2090">
            <v>0</v>
          </cell>
          <cell r="W2090" t="str">
            <v/>
          </cell>
          <cell r="X2090" t="str">
            <v>N</v>
          </cell>
          <cell r="Y2090">
            <v>0</v>
          </cell>
          <cell r="Z2090">
            <v>0</v>
          </cell>
          <cell r="AA2090" t="b">
            <v>0</v>
          </cell>
          <cell r="AB2090" t="str">
            <v/>
          </cell>
          <cell r="AC2090" t="str">
            <v/>
          </cell>
          <cell r="AD2090" t="str">
            <v>NN515</v>
          </cell>
          <cell r="AE2090">
            <v>0</v>
          </cell>
          <cell r="AG2090">
            <v>975</v>
          </cell>
          <cell r="AH2090" t="str">
            <v>NN515</v>
          </cell>
        </row>
        <row r="2091">
          <cell r="B2091" t="str">
            <v>JM811</v>
          </cell>
          <cell r="C2091" t="str">
            <v>Jordan</v>
          </cell>
          <cell r="D2091" t="str">
            <v>Meikle</v>
          </cell>
          <cell r="E2091" t="str">
            <v>Reading</v>
          </cell>
          <cell r="F2091" t="str">
            <v>Reading</v>
          </cell>
          <cell r="G2091" t="str">
            <v>Male</v>
          </cell>
          <cell r="H2091" t="str">
            <v>N</v>
          </cell>
          <cell r="I2091" t="str">
            <v>Student</v>
          </cell>
          <cell r="J2091">
            <v>0</v>
          </cell>
          <cell r="K2091" t="str">
            <v/>
          </cell>
          <cell r="L2091" t="str">
            <v>N</v>
          </cell>
          <cell r="M2091">
            <v>0</v>
          </cell>
          <cell r="N2091" t="str">
            <v/>
          </cell>
          <cell r="O2091" t="str">
            <v>N</v>
          </cell>
          <cell r="P2091">
            <v>0</v>
          </cell>
          <cell r="Q2091" t="str">
            <v/>
          </cell>
          <cell r="R2091" t="str">
            <v>N</v>
          </cell>
          <cell r="S2091">
            <v>0</v>
          </cell>
          <cell r="T2091" t="str">
            <v/>
          </cell>
          <cell r="U2091" t="str">
            <v>N</v>
          </cell>
          <cell r="V2091">
            <v>0</v>
          </cell>
          <cell r="W2091" t="str">
            <v/>
          </cell>
          <cell r="X2091" t="str">
            <v>N</v>
          </cell>
          <cell r="Y2091">
            <v>0</v>
          </cell>
          <cell r="Z2091">
            <v>0</v>
          </cell>
          <cell r="AA2091">
            <v>0</v>
          </cell>
          <cell r="AB2091">
            <v>115</v>
          </cell>
          <cell r="AC2091">
            <v>1261</v>
          </cell>
          <cell r="AD2091" t="str">
            <v>JM811</v>
          </cell>
          <cell r="AE2091" t="b">
            <v>0</v>
          </cell>
          <cell r="AG2091" t="str">
            <v/>
          </cell>
          <cell r="AH2091" t="str">
            <v>JM811</v>
          </cell>
        </row>
        <row r="2092">
          <cell r="B2092" t="str">
            <v>SU770</v>
          </cell>
          <cell r="C2092" t="str">
            <v>Shami</v>
          </cell>
          <cell r="D2092" t="str">
            <v>Umashankar</v>
          </cell>
          <cell r="E2092" t="str">
            <v>Brunel</v>
          </cell>
          <cell r="F2092" t="str">
            <v>Brunel</v>
          </cell>
          <cell r="G2092" t="str">
            <v>Male</v>
          </cell>
          <cell r="H2092" t="str">
            <v>N</v>
          </cell>
          <cell r="I2092" t="str">
            <v>Student</v>
          </cell>
          <cell r="J2092">
            <v>0</v>
          </cell>
          <cell r="K2092" t="str">
            <v/>
          </cell>
          <cell r="L2092" t="str">
            <v>N</v>
          </cell>
          <cell r="M2092">
            <v>0</v>
          </cell>
          <cell r="N2092" t="str">
            <v/>
          </cell>
          <cell r="O2092" t="str">
            <v>N</v>
          </cell>
          <cell r="P2092">
            <v>0</v>
          </cell>
          <cell r="Q2092" t="str">
            <v/>
          </cell>
          <cell r="R2092" t="str">
            <v>N</v>
          </cell>
          <cell r="S2092">
            <v>0</v>
          </cell>
          <cell r="T2092" t="str">
            <v/>
          </cell>
          <cell r="U2092" t="str">
            <v>N</v>
          </cell>
          <cell r="V2092">
            <v>0</v>
          </cell>
          <cell r="W2092" t="str">
            <v/>
          </cell>
          <cell r="X2092" t="str">
            <v>N</v>
          </cell>
          <cell r="Y2092">
            <v>0</v>
          </cell>
          <cell r="Z2092">
            <v>0</v>
          </cell>
          <cell r="AA2092">
            <v>0</v>
          </cell>
          <cell r="AB2092">
            <v>115</v>
          </cell>
          <cell r="AC2092">
            <v>1262</v>
          </cell>
          <cell r="AD2092" t="str">
            <v>SU770</v>
          </cell>
          <cell r="AE2092" t="b">
            <v>0</v>
          </cell>
          <cell r="AG2092" t="str">
            <v/>
          </cell>
          <cell r="AH2092" t="str">
            <v>SU770</v>
          </cell>
        </row>
        <row r="2093">
          <cell r="B2093" t="str">
            <v>KB407</v>
          </cell>
          <cell r="C2093" t="str">
            <v>Kalea</v>
          </cell>
          <cell r="D2093" t="str">
            <v>Booth</v>
          </cell>
          <cell r="E2093" t="str">
            <v>Imperial</v>
          </cell>
          <cell r="F2093" t="str">
            <v>Imperial</v>
          </cell>
          <cell r="G2093" t="str">
            <v>Female</v>
          </cell>
          <cell r="H2093" t="str">
            <v>N</v>
          </cell>
          <cell r="I2093" t="str">
            <v>Student</v>
          </cell>
          <cell r="J2093">
            <v>0</v>
          </cell>
          <cell r="K2093" t="str">
            <v/>
          </cell>
          <cell r="L2093" t="str">
            <v>N</v>
          </cell>
          <cell r="M2093">
            <v>47</v>
          </cell>
          <cell r="N2093">
            <v>23.2</v>
          </cell>
          <cell r="O2093">
            <v>155</v>
          </cell>
          <cell r="P2093">
            <v>27</v>
          </cell>
          <cell r="Q2093">
            <v>26.48</v>
          </cell>
          <cell r="R2093">
            <v>174</v>
          </cell>
          <cell r="S2093">
            <v>0</v>
          </cell>
          <cell r="T2093" t="str">
            <v/>
          </cell>
          <cell r="U2093" t="str">
            <v>N</v>
          </cell>
          <cell r="V2093">
            <v>0</v>
          </cell>
          <cell r="W2093" t="str">
            <v/>
          </cell>
          <cell r="X2093" t="str">
            <v>N</v>
          </cell>
          <cell r="Y2093">
            <v>2</v>
          </cell>
          <cell r="Z2093">
            <v>155</v>
          </cell>
          <cell r="AA2093" t="b">
            <v>0</v>
          </cell>
          <cell r="AB2093" t="str">
            <v/>
          </cell>
          <cell r="AC2093" t="str">
            <v/>
          </cell>
          <cell r="AD2093" t="str">
            <v>KB407</v>
          </cell>
          <cell r="AE2093">
            <v>329</v>
          </cell>
          <cell r="AG2093">
            <v>25</v>
          </cell>
          <cell r="AH2093" t="str">
            <v>KB407</v>
          </cell>
        </row>
        <row r="2094">
          <cell r="B2094" t="str">
            <v>FM889</v>
          </cell>
          <cell r="C2094" t="str">
            <v>Finlay</v>
          </cell>
          <cell r="D2094" t="str">
            <v>Morrow</v>
          </cell>
          <cell r="E2094" t="str">
            <v>Reading</v>
          </cell>
          <cell r="F2094" t="str">
            <v>Reading</v>
          </cell>
          <cell r="G2094" t="str">
            <v>Male</v>
          </cell>
          <cell r="H2094" t="str">
            <v>N</v>
          </cell>
          <cell r="I2094" t="str">
            <v>Student</v>
          </cell>
          <cell r="J2094">
            <v>0</v>
          </cell>
          <cell r="K2094" t="str">
            <v/>
          </cell>
          <cell r="L2094" t="str">
            <v>N</v>
          </cell>
          <cell r="M2094">
            <v>77</v>
          </cell>
          <cell r="N2094">
            <v>45.11</v>
          </cell>
          <cell r="O2094">
            <v>127</v>
          </cell>
          <cell r="P2094">
            <v>0</v>
          </cell>
          <cell r="Q2094" t="str">
            <v/>
          </cell>
          <cell r="R2094" t="str">
            <v>N</v>
          </cell>
          <cell r="S2094">
            <v>0</v>
          </cell>
          <cell r="T2094" t="str">
            <v/>
          </cell>
          <cell r="U2094" t="str">
            <v>N</v>
          </cell>
          <cell r="V2094">
            <v>0</v>
          </cell>
          <cell r="W2094" t="str">
            <v/>
          </cell>
          <cell r="X2094" t="str">
            <v>N</v>
          </cell>
          <cell r="Y2094">
            <v>1</v>
          </cell>
          <cell r="Z2094">
            <v>127</v>
          </cell>
          <cell r="AA2094">
            <v>127</v>
          </cell>
          <cell r="AB2094">
            <v>103</v>
          </cell>
          <cell r="AC2094">
            <v>103</v>
          </cell>
          <cell r="AD2094" t="str">
            <v>FM889</v>
          </cell>
          <cell r="AE2094" t="b">
            <v>0</v>
          </cell>
          <cell r="AG2094" t="str">
            <v/>
          </cell>
          <cell r="AH2094" t="str">
            <v>FM889</v>
          </cell>
        </row>
        <row r="2095">
          <cell r="B2095" t="str">
            <v>SR695</v>
          </cell>
          <cell r="C2095" t="str">
            <v>Sophia</v>
          </cell>
          <cell r="D2095" t="str">
            <v>Rontogiannis</v>
          </cell>
          <cell r="E2095" t="str">
            <v>UCL</v>
          </cell>
          <cell r="F2095" t="str">
            <v>UCL</v>
          </cell>
          <cell r="G2095" t="str">
            <v>Female</v>
          </cell>
          <cell r="H2095" t="str">
            <v>N</v>
          </cell>
          <cell r="I2095" t="str">
            <v>Student</v>
          </cell>
          <cell r="J2095">
            <v>0</v>
          </cell>
          <cell r="K2095" t="str">
            <v/>
          </cell>
          <cell r="L2095" t="str">
            <v>N</v>
          </cell>
          <cell r="M2095">
            <v>0</v>
          </cell>
          <cell r="N2095" t="str">
            <v/>
          </cell>
          <cell r="O2095" t="str">
            <v>N</v>
          </cell>
          <cell r="P2095">
            <v>0</v>
          </cell>
          <cell r="Q2095" t="str">
            <v/>
          </cell>
          <cell r="R2095" t="str">
            <v>N</v>
          </cell>
          <cell r="S2095">
            <v>0</v>
          </cell>
          <cell r="T2095" t="str">
            <v/>
          </cell>
          <cell r="U2095" t="str">
            <v>N</v>
          </cell>
          <cell r="V2095">
            <v>0</v>
          </cell>
          <cell r="W2095" t="str">
            <v/>
          </cell>
          <cell r="X2095" t="str">
            <v>N</v>
          </cell>
          <cell r="Y2095">
            <v>0</v>
          </cell>
          <cell r="Z2095">
            <v>0</v>
          </cell>
          <cell r="AA2095" t="b">
            <v>0</v>
          </cell>
          <cell r="AB2095" t="str">
            <v/>
          </cell>
          <cell r="AC2095" t="str">
            <v/>
          </cell>
          <cell r="AD2095" t="str">
            <v>SR695</v>
          </cell>
          <cell r="AE2095">
            <v>0</v>
          </cell>
          <cell r="AG2095">
            <v>976</v>
          </cell>
          <cell r="AH2095" t="str">
            <v>SR695</v>
          </cell>
        </row>
        <row r="2096">
          <cell r="B2096" t="str">
            <v>TM635</v>
          </cell>
          <cell r="C2096" t="str">
            <v>Tomos</v>
          </cell>
          <cell r="D2096" t="str">
            <v>Mather</v>
          </cell>
          <cell r="E2096" t="str">
            <v>Imperial</v>
          </cell>
          <cell r="F2096" t="str">
            <v>Imperial</v>
          </cell>
          <cell r="G2096" t="str">
            <v>Male</v>
          </cell>
          <cell r="H2096" t="str">
            <v>N</v>
          </cell>
          <cell r="I2096" t="str">
            <v>Student</v>
          </cell>
          <cell r="J2096">
            <v>0</v>
          </cell>
          <cell r="K2096" t="str">
            <v/>
          </cell>
          <cell r="L2096" t="str">
            <v>N</v>
          </cell>
          <cell r="M2096">
            <v>0</v>
          </cell>
          <cell r="N2096" t="str">
            <v/>
          </cell>
          <cell r="O2096" t="str">
            <v>N</v>
          </cell>
          <cell r="P2096">
            <v>0</v>
          </cell>
          <cell r="Q2096" t="str">
            <v/>
          </cell>
          <cell r="R2096" t="str">
            <v>N</v>
          </cell>
          <cell r="S2096">
            <v>0</v>
          </cell>
          <cell r="T2096" t="str">
            <v/>
          </cell>
          <cell r="U2096" t="str">
            <v>N</v>
          </cell>
          <cell r="V2096">
            <v>0</v>
          </cell>
          <cell r="W2096" t="str">
            <v/>
          </cell>
          <cell r="X2096" t="str">
            <v>N</v>
          </cell>
          <cell r="Y2096">
            <v>0</v>
          </cell>
          <cell r="Z2096">
            <v>0</v>
          </cell>
          <cell r="AA2096">
            <v>0</v>
          </cell>
          <cell r="AB2096">
            <v>115</v>
          </cell>
          <cell r="AC2096">
            <v>1263</v>
          </cell>
          <cell r="AD2096" t="str">
            <v>TM635</v>
          </cell>
          <cell r="AE2096" t="b">
            <v>0</v>
          </cell>
          <cell r="AG2096" t="str">
            <v/>
          </cell>
          <cell r="AH2096" t="str">
            <v>TM635</v>
          </cell>
        </row>
        <row r="2097">
          <cell r="B2097" t="str">
            <v>EH130</v>
          </cell>
          <cell r="C2097" t="str">
            <v>Elliot</v>
          </cell>
          <cell r="D2097" t="str">
            <v>Harmer</v>
          </cell>
          <cell r="E2097" t="str">
            <v>Imperial</v>
          </cell>
          <cell r="F2097" t="str">
            <v>Imperial</v>
          </cell>
          <cell r="G2097" t="str">
            <v>Male</v>
          </cell>
          <cell r="H2097" t="str">
            <v>N</v>
          </cell>
          <cell r="I2097" t="str">
            <v>Student</v>
          </cell>
          <cell r="J2097">
            <v>0</v>
          </cell>
          <cell r="K2097" t="str">
            <v/>
          </cell>
          <cell r="L2097" t="str">
            <v>N</v>
          </cell>
          <cell r="M2097">
            <v>0</v>
          </cell>
          <cell r="N2097" t="str">
            <v/>
          </cell>
          <cell r="O2097" t="str">
            <v>N</v>
          </cell>
          <cell r="P2097">
            <v>0</v>
          </cell>
          <cell r="Q2097" t="str">
            <v/>
          </cell>
          <cell r="R2097" t="str">
            <v>N</v>
          </cell>
          <cell r="S2097">
            <v>0</v>
          </cell>
          <cell r="T2097" t="str">
            <v/>
          </cell>
          <cell r="U2097" t="str">
            <v>N</v>
          </cell>
          <cell r="V2097">
            <v>0</v>
          </cell>
          <cell r="W2097" t="str">
            <v/>
          </cell>
          <cell r="X2097" t="str">
            <v>N</v>
          </cell>
          <cell r="Y2097">
            <v>0</v>
          </cell>
          <cell r="Z2097">
            <v>0</v>
          </cell>
          <cell r="AA2097">
            <v>0</v>
          </cell>
          <cell r="AB2097">
            <v>115</v>
          </cell>
          <cell r="AC2097">
            <v>1264</v>
          </cell>
          <cell r="AD2097" t="str">
            <v>EH130</v>
          </cell>
          <cell r="AE2097" t="b">
            <v>0</v>
          </cell>
          <cell r="AG2097" t="str">
            <v/>
          </cell>
          <cell r="AH2097" t="str">
            <v>EH130</v>
          </cell>
        </row>
        <row r="2098">
          <cell r="B2098" t="str">
            <v>AP261</v>
          </cell>
          <cell r="C2098" t="str">
            <v>Adam</v>
          </cell>
          <cell r="D2098" t="str">
            <v>Phillips</v>
          </cell>
          <cell r="E2098" t="str">
            <v>RHUL</v>
          </cell>
          <cell r="F2098" t="str">
            <v>Guest</v>
          </cell>
          <cell r="G2098" t="str">
            <v>Male</v>
          </cell>
          <cell r="H2098" t="str">
            <v>N</v>
          </cell>
          <cell r="I2098" t="str">
            <v>Motspur</v>
          </cell>
          <cell r="J2098">
            <v>0</v>
          </cell>
          <cell r="K2098" t="str">
            <v/>
          </cell>
          <cell r="L2098" t="str">
            <v>N</v>
          </cell>
          <cell r="M2098">
            <v>0</v>
          </cell>
          <cell r="N2098" t="str">
            <v/>
          </cell>
          <cell r="O2098" t="str">
            <v>N</v>
          </cell>
          <cell r="P2098">
            <v>0</v>
          </cell>
          <cell r="Q2098" t="str">
            <v/>
          </cell>
          <cell r="R2098" t="str">
            <v>N</v>
          </cell>
          <cell r="S2098">
            <v>0</v>
          </cell>
          <cell r="T2098" t="str">
            <v/>
          </cell>
          <cell r="U2098" t="str">
            <v>N</v>
          </cell>
          <cell r="V2098">
            <v>0</v>
          </cell>
          <cell r="W2098" t="str">
            <v/>
          </cell>
          <cell r="X2098" t="str">
            <v>N</v>
          </cell>
          <cell r="Y2098">
            <v>0</v>
          </cell>
          <cell r="Z2098">
            <v>0</v>
          </cell>
          <cell r="AA2098">
            <v>0</v>
          </cell>
          <cell r="AB2098">
            <v>115</v>
          </cell>
          <cell r="AC2098">
            <v>1265</v>
          </cell>
          <cell r="AD2098" t="str">
            <v>AP261</v>
          </cell>
          <cell r="AE2098" t="b">
            <v>0</v>
          </cell>
          <cell r="AG2098" t="str">
            <v/>
          </cell>
          <cell r="AH2098" t="str">
            <v>AP261</v>
          </cell>
        </row>
        <row r="2099">
          <cell r="B2099" t="str">
            <v>ER829</v>
          </cell>
          <cell r="C2099" t="str">
            <v>Elin</v>
          </cell>
          <cell r="D2099" t="str">
            <v>Reppold</v>
          </cell>
          <cell r="E2099" t="str">
            <v>RHUL</v>
          </cell>
          <cell r="F2099" t="str">
            <v>RHUL</v>
          </cell>
          <cell r="G2099" t="str">
            <v>Female</v>
          </cell>
          <cell r="H2099" t="str">
            <v>N</v>
          </cell>
          <cell r="I2099" t="str">
            <v>Student</v>
          </cell>
          <cell r="J2099">
            <v>0</v>
          </cell>
          <cell r="K2099" t="str">
            <v/>
          </cell>
          <cell r="L2099" t="str">
            <v>N</v>
          </cell>
          <cell r="M2099">
            <v>0</v>
          </cell>
          <cell r="N2099" t="str">
            <v/>
          </cell>
          <cell r="O2099" t="str">
            <v>N</v>
          </cell>
          <cell r="P2099">
            <v>0</v>
          </cell>
          <cell r="Q2099" t="str">
            <v/>
          </cell>
          <cell r="R2099" t="str">
            <v>N</v>
          </cell>
          <cell r="S2099">
            <v>0</v>
          </cell>
          <cell r="T2099" t="str">
            <v/>
          </cell>
          <cell r="U2099" t="str">
            <v>N</v>
          </cell>
          <cell r="V2099">
            <v>0</v>
          </cell>
          <cell r="W2099" t="str">
            <v/>
          </cell>
          <cell r="X2099" t="str">
            <v>N</v>
          </cell>
          <cell r="Y2099">
            <v>0</v>
          </cell>
          <cell r="Z2099">
            <v>0</v>
          </cell>
          <cell r="AA2099" t="b">
            <v>0</v>
          </cell>
          <cell r="AB2099" t="str">
            <v/>
          </cell>
          <cell r="AC2099" t="str">
            <v/>
          </cell>
          <cell r="AD2099" t="str">
            <v>ER829</v>
          </cell>
          <cell r="AE2099">
            <v>0</v>
          </cell>
          <cell r="AG2099">
            <v>977</v>
          </cell>
          <cell r="AH2099" t="str">
            <v>ER829</v>
          </cell>
        </row>
        <row r="2100">
          <cell r="B2100" t="str">
            <v>JD743</v>
          </cell>
          <cell r="C2100" t="str">
            <v>John</v>
          </cell>
          <cell r="D2100" t="str">
            <v>Dhinakar</v>
          </cell>
          <cell r="E2100" t="str">
            <v>St Georges</v>
          </cell>
          <cell r="F2100" t="str">
            <v>St George's</v>
          </cell>
          <cell r="G2100" t="str">
            <v>Male</v>
          </cell>
          <cell r="H2100" t="str">
            <v>Y</v>
          </cell>
          <cell r="I2100" t="str">
            <v>Student</v>
          </cell>
          <cell r="J2100">
            <v>0</v>
          </cell>
          <cell r="K2100" t="str">
            <v/>
          </cell>
          <cell r="L2100" t="str">
            <v>N</v>
          </cell>
          <cell r="M2100">
            <v>0</v>
          </cell>
          <cell r="N2100" t="str">
            <v/>
          </cell>
          <cell r="O2100" t="str">
            <v>N</v>
          </cell>
          <cell r="P2100">
            <v>81</v>
          </cell>
          <cell r="Q2100">
            <v>54.12</v>
          </cell>
          <cell r="R2100">
            <v>127</v>
          </cell>
          <cell r="S2100">
            <v>0</v>
          </cell>
          <cell r="T2100" t="str">
            <v/>
          </cell>
          <cell r="U2100" t="str">
            <v>N</v>
          </cell>
          <cell r="V2100">
            <v>0</v>
          </cell>
          <cell r="W2100" t="str">
            <v/>
          </cell>
          <cell r="X2100" t="str">
            <v>N</v>
          </cell>
          <cell r="Y2100">
            <v>1</v>
          </cell>
          <cell r="Z2100">
            <v>127</v>
          </cell>
          <cell r="AA2100">
            <v>127</v>
          </cell>
          <cell r="AB2100">
            <v>103</v>
          </cell>
          <cell r="AC2100">
            <v>104</v>
          </cell>
          <cell r="AD2100" t="str">
            <v>JD743</v>
          </cell>
          <cell r="AE2100" t="b">
            <v>0</v>
          </cell>
          <cell r="AG2100" t="str">
            <v/>
          </cell>
          <cell r="AH2100" t="str">
            <v>JD743</v>
          </cell>
        </row>
        <row r="2101">
          <cell r="B2101" t="str">
            <v>WL606</v>
          </cell>
          <cell r="C2101" t="str">
            <v>Wenchy</v>
          </cell>
          <cell r="D2101" t="str">
            <v>Lai</v>
          </cell>
          <cell r="E2101" t="str">
            <v>LSE</v>
          </cell>
          <cell r="F2101" t="str">
            <v>LSE</v>
          </cell>
          <cell r="G2101" t="str">
            <v>Female</v>
          </cell>
          <cell r="H2101" t="str">
            <v>N</v>
          </cell>
          <cell r="I2101" t="str">
            <v>Student</v>
          </cell>
          <cell r="J2101">
            <v>0</v>
          </cell>
          <cell r="K2101" t="str">
            <v/>
          </cell>
          <cell r="L2101" t="str">
            <v>N</v>
          </cell>
          <cell r="M2101">
            <v>16</v>
          </cell>
          <cell r="N2101">
            <v>20.309999999999999</v>
          </cell>
          <cell r="O2101">
            <v>185</v>
          </cell>
          <cell r="P2101">
            <v>20</v>
          </cell>
          <cell r="Q2101">
            <v>25.46</v>
          </cell>
          <cell r="R2101">
            <v>181</v>
          </cell>
          <cell r="S2101">
            <v>0</v>
          </cell>
          <cell r="T2101" t="str">
            <v/>
          </cell>
          <cell r="U2101" t="str">
            <v>N</v>
          </cell>
          <cell r="V2101">
            <v>0</v>
          </cell>
          <cell r="W2101" t="str">
            <v/>
          </cell>
          <cell r="X2101" t="str">
            <v>N</v>
          </cell>
          <cell r="Y2101">
            <v>2</v>
          </cell>
          <cell r="Z2101">
            <v>181</v>
          </cell>
          <cell r="AA2101" t="b">
            <v>0</v>
          </cell>
          <cell r="AB2101" t="str">
            <v/>
          </cell>
          <cell r="AC2101" t="str">
            <v/>
          </cell>
          <cell r="AD2101" t="str">
            <v>WL606</v>
          </cell>
          <cell r="AE2101">
            <v>366</v>
          </cell>
          <cell r="AG2101">
            <v>15</v>
          </cell>
          <cell r="AH2101" t="str">
            <v>WL606</v>
          </cell>
        </row>
        <row r="2102">
          <cell r="B2102" t="str">
            <v>SP333</v>
          </cell>
          <cell r="C2102" t="str">
            <v>Seb</v>
          </cell>
          <cell r="D2102" t="str">
            <v>Patrick</v>
          </cell>
          <cell r="E2102" t="str">
            <v>SMU</v>
          </cell>
          <cell r="F2102" t="str">
            <v>Guest</v>
          </cell>
          <cell r="G2102" t="str">
            <v>Male</v>
          </cell>
          <cell r="H2102" t="str">
            <v>N</v>
          </cell>
          <cell r="I2102" t="str">
            <v>Guest</v>
          </cell>
          <cell r="J2102">
            <v>0</v>
          </cell>
          <cell r="K2102" t="str">
            <v/>
          </cell>
          <cell r="L2102" t="str">
            <v>N</v>
          </cell>
          <cell r="M2102">
            <v>0</v>
          </cell>
          <cell r="N2102" t="str">
            <v/>
          </cell>
          <cell r="O2102" t="str">
            <v>N</v>
          </cell>
          <cell r="P2102">
            <v>0</v>
          </cell>
          <cell r="Q2102" t="str">
            <v/>
          </cell>
          <cell r="R2102" t="str">
            <v>N</v>
          </cell>
          <cell r="S2102">
            <v>0</v>
          </cell>
          <cell r="T2102" t="str">
            <v/>
          </cell>
          <cell r="U2102" t="str">
            <v>N</v>
          </cell>
          <cell r="V2102">
            <v>0</v>
          </cell>
          <cell r="W2102" t="str">
            <v/>
          </cell>
          <cell r="X2102" t="str">
            <v>N</v>
          </cell>
          <cell r="Y2102">
            <v>0</v>
          </cell>
          <cell r="Z2102">
            <v>0</v>
          </cell>
          <cell r="AA2102">
            <v>0</v>
          </cell>
          <cell r="AB2102">
            <v>115</v>
          </cell>
          <cell r="AC2102">
            <v>1266</v>
          </cell>
          <cell r="AD2102" t="str">
            <v>SP333</v>
          </cell>
          <cell r="AE2102" t="b">
            <v>0</v>
          </cell>
          <cell r="AG2102" t="str">
            <v/>
          </cell>
          <cell r="AH2102" t="str">
            <v>SP333</v>
          </cell>
        </row>
        <row r="2103">
          <cell r="B2103" t="str">
            <v>RG120</v>
          </cell>
          <cell r="C2103" t="str">
            <v>Rebecca</v>
          </cell>
          <cell r="D2103" t="str">
            <v>Grannan</v>
          </cell>
          <cell r="E2103" t="str">
            <v>Barts</v>
          </cell>
          <cell r="F2103" t="str">
            <v>Barts</v>
          </cell>
          <cell r="G2103" t="str">
            <v>Female</v>
          </cell>
          <cell r="H2103" t="str">
            <v>Y</v>
          </cell>
          <cell r="I2103" t="str">
            <v>Student</v>
          </cell>
          <cell r="J2103">
            <v>0</v>
          </cell>
          <cell r="K2103" t="str">
            <v/>
          </cell>
          <cell r="L2103" t="str">
            <v>N</v>
          </cell>
          <cell r="M2103">
            <v>0</v>
          </cell>
          <cell r="N2103" t="str">
            <v/>
          </cell>
          <cell r="O2103" t="str">
            <v>N</v>
          </cell>
          <cell r="P2103">
            <v>0</v>
          </cell>
          <cell r="Q2103" t="str">
            <v/>
          </cell>
          <cell r="R2103" t="str">
            <v>N</v>
          </cell>
          <cell r="S2103">
            <v>0</v>
          </cell>
          <cell r="T2103" t="str">
            <v/>
          </cell>
          <cell r="U2103" t="str">
            <v>N</v>
          </cell>
          <cell r="V2103">
            <v>0</v>
          </cell>
          <cell r="W2103" t="str">
            <v/>
          </cell>
          <cell r="X2103" t="str">
            <v>N</v>
          </cell>
          <cell r="Y2103">
            <v>0</v>
          </cell>
          <cell r="Z2103">
            <v>0</v>
          </cell>
          <cell r="AA2103" t="b">
            <v>0</v>
          </cell>
          <cell r="AB2103" t="str">
            <v/>
          </cell>
          <cell r="AC2103" t="str">
            <v/>
          </cell>
          <cell r="AD2103" t="str">
            <v>RG120</v>
          </cell>
          <cell r="AE2103">
            <v>0</v>
          </cell>
          <cell r="AG2103">
            <v>978</v>
          </cell>
          <cell r="AH2103" t="str">
            <v>RG120</v>
          </cell>
        </row>
        <row r="2104">
          <cell r="B2104" t="str">
            <v>JB998</v>
          </cell>
          <cell r="C2104" t="str">
            <v>Joe</v>
          </cell>
          <cell r="D2104" t="str">
            <v>Bitter</v>
          </cell>
          <cell r="E2104" t="str">
            <v>St Georges</v>
          </cell>
          <cell r="F2104" t="str">
            <v>St George's</v>
          </cell>
          <cell r="G2104" t="str">
            <v>Male</v>
          </cell>
          <cell r="H2104" t="str">
            <v>Y</v>
          </cell>
          <cell r="I2104" t="str">
            <v>Student</v>
          </cell>
          <cell r="J2104">
            <v>0</v>
          </cell>
          <cell r="K2104" t="str">
            <v/>
          </cell>
          <cell r="L2104" t="str">
            <v>N</v>
          </cell>
          <cell r="M2104">
            <v>0</v>
          </cell>
          <cell r="N2104" t="str">
            <v/>
          </cell>
          <cell r="O2104" t="str">
            <v>N</v>
          </cell>
          <cell r="P2104">
            <v>0</v>
          </cell>
          <cell r="Q2104" t="str">
            <v/>
          </cell>
          <cell r="R2104" t="str">
            <v>N</v>
          </cell>
          <cell r="S2104">
            <v>0</v>
          </cell>
          <cell r="T2104" t="str">
            <v/>
          </cell>
          <cell r="U2104" t="str">
            <v>N</v>
          </cell>
          <cell r="V2104">
            <v>0</v>
          </cell>
          <cell r="W2104" t="str">
            <v/>
          </cell>
          <cell r="X2104" t="str">
            <v>N</v>
          </cell>
          <cell r="Y2104">
            <v>0</v>
          </cell>
          <cell r="Z2104">
            <v>0</v>
          </cell>
          <cell r="AA2104">
            <v>0</v>
          </cell>
          <cell r="AB2104">
            <v>115</v>
          </cell>
          <cell r="AC2104">
            <v>1267</v>
          </cell>
          <cell r="AD2104" t="str">
            <v>JB998</v>
          </cell>
          <cell r="AE2104" t="b">
            <v>0</v>
          </cell>
          <cell r="AG2104" t="str">
            <v/>
          </cell>
          <cell r="AH2104" t="str">
            <v>JB998</v>
          </cell>
        </row>
        <row r="2105">
          <cell r="B2105" t="str">
            <v>JS455</v>
          </cell>
          <cell r="C2105" t="str">
            <v>Jamie</v>
          </cell>
          <cell r="D2105" t="str">
            <v>Stancer</v>
          </cell>
          <cell r="E2105" t="str">
            <v>RHUL</v>
          </cell>
          <cell r="F2105" t="str">
            <v>RHUL</v>
          </cell>
          <cell r="G2105" t="str">
            <v>Male</v>
          </cell>
          <cell r="H2105" t="str">
            <v>N</v>
          </cell>
          <cell r="I2105" t="str">
            <v>Student</v>
          </cell>
          <cell r="J2105">
            <v>0</v>
          </cell>
          <cell r="K2105" t="str">
            <v/>
          </cell>
          <cell r="L2105" t="str">
            <v>N</v>
          </cell>
          <cell r="M2105">
            <v>0</v>
          </cell>
          <cell r="N2105" t="str">
            <v/>
          </cell>
          <cell r="O2105" t="str">
            <v>N</v>
          </cell>
          <cell r="P2105">
            <v>0</v>
          </cell>
          <cell r="Q2105" t="str">
            <v/>
          </cell>
          <cell r="R2105" t="str">
            <v>N</v>
          </cell>
          <cell r="S2105">
            <v>0</v>
          </cell>
          <cell r="T2105" t="str">
            <v/>
          </cell>
          <cell r="U2105" t="str">
            <v>N</v>
          </cell>
          <cell r="V2105">
            <v>0</v>
          </cell>
          <cell r="W2105" t="str">
            <v/>
          </cell>
          <cell r="X2105" t="str">
            <v>N</v>
          </cell>
          <cell r="Y2105">
            <v>0</v>
          </cell>
          <cell r="Z2105">
            <v>0</v>
          </cell>
          <cell r="AA2105">
            <v>0</v>
          </cell>
          <cell r="AB2105">
            <v>115</v>
          </cell>
          <cell r="AC2105">
            <v>1268</v>
          </cell>
          <cell r="AD2105" t="str">
            <v>JS455</v>
          </cell>
          <cell r="AE2105" t="b">
            <v>0</v>
          </cell>
          <cell r="AG2105" t="str">
            <v/>
          </cell>
          <cell r="AH2105" t="str">
            <v>JS455</v>
          </cell>
        </row>
        <row r="2106">
          <cell r="B2106" t="str">
            <v>DM988</v>
          </cell>
          <cell r="C2106" t="str">
            <v>Damian</v>
          </cell>
          <cell r="D2106" t="str">
            <v>Machlanski</v>
          </cell>
          <cell r="E2106" t="str">
            <v>Essex</v>
          </cell>
          <cell r="F2106" t="str">
            <v>Essex</v>
          </cell>
          <cell r="G2106" t="str">
            <v>Male</v>
          </cell>
          <cell r="H2106" t="str">
            <v>N</v>
          </cell>
          <cell r="I2106" t="str">
            <v>Student</v>
          </cell>
          <cell r="J2106">
            <v>0</v>
          </cell>
          <cell r="K2106" t="str">
            <v/>
          </cell>
          <cell r="L2106" t="str">
            <v>N</v>
          </cell>
          <cell r="M2106">
            <v>0</v>
          </cell>
          <cell r="N2106" t="str">
            <v/>
          </cell>
          <cell r="O2106" t="str">
            <v>N</v>
          </cell>
          <cell r="P2106">
            <v>0</v>
          </cell>
          <cell r="Q2106" t="str">
            <v/>
          </cell>
          <cell r="R2106" t="str">
            <v>N</v>
          </cell>
          <cell r="S2106">
            <v>0</v>
          </cell>
          <cell r="T2106" t="str">
            <v/>
          </cell>
          <cell r="U2106" t="str">
            <v>N</v>
          </cell>
          <cell r="V2106">
            <v>0</v>
          </cell>
          <cell r="W2106" t="str">
            <v/>
          </cell>
          <cell r="X2106" t="str">
            <v>N</v>
          </cell>
          <cell r="Y2106">
            <v>0</v>
          </cell>
          <cell r="Z2106">
            <v>0</v>
          </cell>
          <cell r="AA2106">
            <v>0</v>
          </cell>
          <cell r="AB2106">
            <v>115</v>
          </cell>
          <cell r="AC2106">
            <v>1269</v>
          </cell>
          <cell r="AD2106" t="str">
            <v>DM988</v>
          </cell>
          <cell r="AE2106" t="b">
            <v>0</v>
          </cell>
          <cell r="AG2106" t="str">
            <v/>
          </cell>
          <cell r="AH2106" t="str">
            <v>DM988</v>
          </cell>
        </row>
        <row r="2107">
          <cell r="B2107" t="str">
            <v>HC550</v>
          </cell>
          <cell r="C2107" t="str">
            <v>Hannah</v>
          </cell>
          <cell r="D2107" t="str">
            <v>Corbett</v>
          </cell>
          <cell r="E2107" t="str">
            <v>Imperial</v>
          </cell>
          <cell r="F2107" t="str">
            <v>Imperial</v>
          </cell>
          <cell r="G2107" t="str">
            <v>Female</v>
          </cell>
          <cell r="H2107" t="str">
            <v>N</v>
          </cell>
          <cell r="I2107" t="str">
            <v>Student</v>
          </cell>
          <cell r="J2107">
            <v>0</v>
          </cell>
          <cell r="K2107" t="str">
            <v/>
          </cell>
          <cell r="L2107" t="str">
            <v>N</v>
          </cell>
          <cell r="M2107">
            <v>0</v>
          </cell>
          <cell r="N2107" t="str">
            <v/>
          </cell>
          <cell r="O2107" t="str">
            <v>N</v>
          </cell>
          <cell r="P2107">
            <v>0</v>
          </cell>
          <cell r="Q2107" t="str">
            <v/>
          </cell>
          <cell r="R2107" t="str">
            <v>N</v>
          </cell>
          <cell r="S2107">
            <v>0</v>
          </cell>
          <cell r="T2107" t="str">
            <v/>
          </cell>
          <cell r="U2107" t="str">
            <v>N</v>
          </cell>
          <cell r="V2107">
            <v>0</v>
          </cell>
          <cell r="W2107" t="str">
            <v/>
          </cell>
          <cell r="X2107" t="str">
            <v>N</v>
          </cell>
          <cell r="Y2107">
            <v>0</v>
          </cell>
          <cell r="Z2107">
            <v>0</v>
          </cell>
          <cell r="AA2107" t="b">
            <v>0</v>
          </cell>
          <cell r="AB2107" t="str">
            <v/>
          </cell>
          <cell r="AC2107" t="str">
            <v/>
          </cell>
          <cell r="AD2107" t="str">
            <v>HC550</v>
          </cell>
          <cell r="AE2107">
            <v>0</v>
          </cell>
          <cell r="AG2107">
            <v>979</v>
          </cell>
          <cell r="AH2107" t="str">
            <v>HC550</v>
          </cell>
        </row>
        <row r="2108">
          <cell r="B2108" t="str">
            <v>EH766</v>
          </cell>
          <cell r="C2108" t="str">
            <v>Ethan</v>
          </cell>
          <cell r="D2108" t="str">
            <v>Holmes</v>
          </cell>
          <cell r="E2108" t="str">
            <v>Imperial</v>
          </cell>
          <cell r="F2108" t="str">
            <v>Imperial</v>
          </cell>
          <cell r="G2108" t="str">
            <v>Male</v>
          </cell>
          <cell r="H2108" t="str">
            <v>N</v>
          </cell>
          <cell r="I2108" t="str">
            <v>Student</v>
          </cell>
          <cell r="J2108">
            <v>0</v>
          </cell>
          <cell r="K2108" t="str">
            <v/>
          </cell>
          <cell r="L2108" t="str">
            <v>N</v>
          </cell>
          <cell r="M2108">
            <v>0</v>
          </cell>
          <cell r="N2108" t="str">
            <v/>
          </cell>
          <cell r="O2108" t="str">
            <v>N</v>
          </cell>
          <cell r="P2108">
            <v>0</v>
          </cell>
          <cell r="Q2108" t="str">
            <v/>
          </cell>
          <cell r="R2108" t="str">
            <v>N</v>
          </cell>
          <cell r="S2108">
            <v>0</v>
          </cell>
          <cell r="T2108" t="str">
            <v/>
          </cell>
          <cell r="U2108" t="str">
            <v>N</v>
          </cell>
          <cell r="V2108">
            <v>0</v>
          </cell>
          <cell r="W2108" t="str">
            <v/>
          </cell>
          <cell r="X2108" t="str">
            <v>N</v>
          </cell>
          <cell r="Y2108">
            <v>0</v>
          </cell>
          <cell r="Z2108">
            <v>0</v>
          </cell>
          <cell r="AA2108">
            <v>0</v>
          </cell>
          <cell r="AB2108">
            <v>115</v>
          </cell>
          <cell r="AC2108">
            <v>1270</v>
          </cell>
          <cell r="AD2108" t="str">
            <v>EH766</v>
          </cell>
          <cell r="AE2108" t="b">
            <v>0</v>
          </cell>
          <cell r="AG2108" t="str">
            <v/>
          </cell>
          <cell r="AH2108" t="str">
            <v>EH766</v>
          </cell>
        </row>
        <row r="2109">
          <cell r="B2109" t="str">
            <v>KH242</v>
          </cell>
          <cell r="C2109" t="str">
            <v>Katie</v>
          </cell>
          <cell r="D2109" t="str">
            <v>Harrison</v>
          </cell>
          <cell r="E2109" t="str">
            <v>RHUL</v>
          </cell>
          <cell r="F2109" t="str">
            <v>RHUL</v>
          </cell>
          <cell r="G2109" t="str">
            <v>Female</v>
          </cell>
          <cell r="H2109" t="str">
            <v>N</v>
          </cell>
          <cell r="I2109" t="str">
            <v>Student</v>
          </cell>
          <cell r="J2109">
            <v>0</v>
          </cell>
          <cell r="K2109" t="str">
            <v/>
          </cell>
          <cell r="L2109" t="str">
            <v>N</v>
          </cell>
          <cell r="M2109">
            <v>0</v>
          </cell>
          <cell r="N2109" t="str">
            <v/>
          </cell>
          <cell r="O2109" t="str">
            <v>N</v>
          </cell>
          <cell r="P2109">
            <v>0</v>
          </cell>
          <cell r="Q2109" t="str">
            <v/>
          </cell>
          <cell r="R2109" t="str">
            <v>N</v>
          </cell>
          <cell r="S2109">
            <v>0</v>
          </cell>
          <cell r="T2109" t="str">
            <v/>
          </cell>
          <cell r="U2109" t="str">
            <v>N</v>
          </cell>
          <cell r="V2109">
            <v>0</v>
          </cell>
          <cell r="W2109" t="str">
            <v/>
          </cell>
          <cell r="X2109" t="str">
            <v>N</v>
          </cell>
          <cell r="Y2109">
            <v>0</v>
          </cell>
          <cell r="Z2109">
            <v>0</v>
          </cell>
          <cell r="AA2109" t="b">
            <v>0</v>
          </cell>
          <cell r="AB2109" t="str">
            <v/>
          </cell>
          <cell r="AC2109" t="str">
            <v/>
          </cell>
          <cell r="AD2109" t="str">
            <v>KH242</v>
          </cell>
          <cell r="AE2109">
            <v>0</v>
          </cell>
          <cell r="AG2109">
            <v>980</v>
          </cell>
          <cell r="AH2109" t="str">
            <v>KH242</v>
          </cell>
        </row>
        <row r="2110">
          <cell r="B2110" t="str">
            <v>Rg593</v>
          </cell>
          <cell r="C2110" t="str">
            <v>Rajat</v>
          </cell>
          <cell r="D2110" t="str">
            <v>gupta</v>
          </cell>
          <cell r="E2110" t="str">
            <v>Reading</v>
          </cell>
          <cell r="F2110" t="str">
            <v>Reading</v>
          </cell>
          <cell r="G2110" t="str">
            <v>Male</v>
          </cell>
          <cell r="H2110" t="str">
            <v>N</v>
          </cell>
          <cell r="I2110" t="str">
            <v>Student</v>
          </cell>
          <cell r="J2110">
            <v>0</v>
          </cell>
          <cell r="K2110" t="str">
            <v/>
          </cell>
          <cell r="L2110" t="str">
            <v>N</v>
          </cell>
          <cell r="M2110">
            <v>0</v>
          </cell>
          <cell r="N2110" t="str">
            <v/>
          </cell>
          <cell r="O2110" t="str">
            <v>N</v>
          </cell>
          <cell r="P2110">
            <v>0</v>
          </cell>
          <cell r="Q2110" t="str">
            <v/>
          </cell>
          <cell r="R2110" t="str">
            <v>N</v>
          </cell>
          <cell r="S2110">
            <v>0</v>
          </cell>
          <cell r="T2110" t="str">
            <v/>
          </cell>
          <cell r="U2110" t="str">
            <v>N</v>
          </cell>
          <cell r="V2110">
            <v>0</v>
          </cell>
          <cell r="W2110" t="str">
            <v/>
          </cell>
          <cell r="X2110" t="str">
            <v>N</v>
          </cell>
          <cell r="Y2110">
            <v>0</v>
          </cell>
          <cell r="Z2110">
            <v>0</v>
          </cell>
          <cell r="AA2110">
            <v>0</v>
          </cell>
          <cell r="AB2110">
            <v>115</v>
          </cell>
          <cell r="AC2110">
            <v>1271</v>
          </cell>
          <cell r="AD2110" t="str">
            <v>Rg593</v>
          </cell>
          <cell r="AE2110" t="b">
            <v>0</v>
          </cell>
          <cell r="AG2110" t="str">
            <v/>
          </cell>
          <cell r="AH2110" t="str">
            <v>Rg593</v>
          </cell>
        </row>
        <row r="2111">
          <cell r="B2111" t="str">
            <v>WB830</v>
          </cell>
          <cell r="C2111" t="str">
            <v>Will</v>
          </cell>
          <cell r="D2111" t="str">
            <v>Bellamy</v>
          </cell>
          <cell r="E2111" t="str">
            <v>SMU</v>
          </cell>
          <cell r="F2111" t="str">
            <v>SMU</v>
          </cell>
          <cell r="G2111" t="str">
            <v>Male</v>
          </cell>
          <cell r="H2111" t="str">
            <v>N</v>
          </cell>
          <cell r="I2111" t="str">
            <v>Student</v>
          </cell>
          <cell r="J2111">
            <v>0</v>
          </cell>
          <cell r="K2111" t="str">
            <v/>
          </cell>
          <cell r="L2111" t="str">
            <v>N</v>
          </cell>
          <cell r="M2111">
            <v>0</v>
          </cell>
          <cell r="N2111" t="str">
            <v/>
          </cell>
          <cell r="O2111" t="str">
            <v>N</v>
          </cell>
          <cell r="P2111">
            <v>0</v>
          </cell>
          <cell r="Q2111" t="str">
            <v/>
          </cell>
          <cell r="R2111" t="str">
            <v>N</v>
          </cell>
          <cell r="S2111">
            <v>0</v>
          </cell>
          <cell r="T2111" t="str">
            <v/>
          </cell>
          <cell r="U2111" t="str">
            <v>N</v>
          </cell>
          <cell r="V2111">
            <v>0</v>
          </cell>
          <cell r="W2111" t="str">
            <v/>
          </cell>
          <cell r="X2111" t="str">
            <v>N</v>
          </cell>
          <cell r="Y2111">
            <v>0</v>
          </cell>
          <cell r="Z2111">
            <v>0</v>
          </cell>
          <cell r="AA2111">
            <v>0</v>
          </cell>
          <cell r="AB2111">
            <v>115</v>
          </cell>
          <cell r="AC2111">
            <v>1272</v>
          </cell>
          <cell r="AD2111" t="str">
            <v>WB830</v>
          </cell>
          <cell r="AE2111" t="b">
            <v>0</v>
          </cell>
          <cell r="AG2111" t="str">
            <v/>
          </cell>
          <cell r="AH2111" t="str">
            <v>WB830</v>
          </cell>
        </row>
        <row r="2112">
          <cell r="B2112" t="str">
            <v>MD427</v>
          </cell>
          <cell r="C2112" t="str">
            <v>Matthew</v>
          </cell>
          <cell r="D2112" t="str">
            <v>Driver</v>
          </cell>
          <cell r="E2112" t="str">
            <v>RHUL</v>
          </cell>
          <cell r="F2112" t="str">
            <v>RHUL</v>
          </cell>
          <cell r="G2112" t="str">
            <v>Male</v>
          </cell>
          <cell r="H2112" t="str">
            <v>N</v>
          </cell>
          <cell r="I2112" t="str">
            <v>Student</v>
          </cell>
          <cell r="J2112">
            <v>0</v>
          </cell>
          <cell r="K2112" t="str">
            <v/>
          </cell>
          <cell r="L2112" t="str">
            <v>N</v>
          </cell>
          <cell r="M2112">
            <v>0</v>
          </cell>
          <cell r="N2112" t="str">
            <v/>
          </cell>
          <cell r="O2112" t="str">
            <v>N</v>
          </cell>
          <cell r="P2112">
            <v>77</v>
          </cell>
          <cell r="Q2112">
            <v>44.24</v>
          </cell>
          <cell r="R2112">
            <v>131</v>
          </cell>
          <cell r="S2112">
            <v>0</v>
          </cell>
          <cell r="T2112" t="str">
            <v/>
          </cell>
          <cell r="U2112" t="str">
            <v>N</v>
          </cell>
          <cell r="V2112">
            <v>0</v>
          </cell>
          <cell r="W2112" t="str">
            <v/>
          </cell>
          <cell r="X2112" t="str">
            <v>N</v>
          </cell>
          <cell r="Y2112">
            <v>1</v>
          </cell>
          <cell r="Z2112">
            <v>131</v>
          </cell>
          <cell r="AA2112">
            <v>131</v>
          </cell>
          <cell r="AB2112">
            <v>100</v>
          </cell>
          <cell r="AC2112">
            <v>100</v>
          </cell>
          <cell r="AD2112" t="str">
            <v>MD427</v>
          </cell>
          <cell r="AE2112" t="b">
            <v>0</v>
          </cell>
          <cell r="AG2112" t="str">
            <v/>
          </cell>
          <cell r="AH2112" t="str">
            <v>MD427</v>
          </cell>
        </row>
        <row r="2113">
          <cell r="B2113" t="str">
            <v>EF955</v>
          </cell>
          <cell r="C2113" t="str">
            <v>Ellie</v>
          </cell>
          <cell r="D2113" t="str">
            <v>Foster</v>
          </cell>
          <cell r="E2113" t="str">
            <v>RHUL</v>
          </cell>
          <cell r="F2113" t="str">
            <v>RHUL</v>
          </cell>
          <cell r="G2113" t="str">
            <v>Female</v>
          </cell>
          <cell r="H2113" t="str">
            <v>N</v>
          </cell>
          <cell r="I2113" t="str">
            <v>Student</v>
          </cell>
          <cell r="J2113">
            <v>0</v>
          </cell>
          <cell r="K2113" t="str">
            <v/>
          </cell>
          <cell r="L2113" t="str">
            <v>N</v>
          </cell>
          <cell r="M2113">
            <v>0</v>
          </cell>
          <cell r="N2113" t="str">
            <v/>
          </cell>
          <cell r="O2113" t="str">
            <v>N</v>
          </cell>
          <cell r="P2113">
            <v>0</v>
          </cell>
          <cell r="Q2113" t="str">
            <v/>
          </cell>
          <cell r="R2113" t="str">
            <v>N</v>
          </cell>
          <cell r="S2113">
            <v>0</v>
          </cell>
          <cell r="T2113" t="str">
            <v/>
          </cell>
          <cell r="U2113" t="str">
            <v>N</v>
          </cell>
          <cell r="V2113">
            <v>0</v>
          </cell>
          <cell r="W2113" t="str">
            <v/>
          </cell>
          <cell r="X2113" t="str">
            <v>N</v>
          </cell>
          <cell r="Y2113">
            <v>0</v>
          </cell>
          <cell r="Z2113">
            <v>0</v>
          </cell>
          <cell r="AA2113" t="b">
            <v>0</v>
          </cell>
          <cell r="AB2113" t="str">
            <v/>
          </cell>
          <cell r="AC2113" t="str">
            <v/>
          </cell>
          <cell r="AD2113" t="str">
            <v>EF955</v>
          </cell>
          <cell r="AE2113">
            <v>0</v>
          </cell>
          <cell r="AG2113">
            <v>981</v>
          </cell>
          <cell r="AH2113" t="str">
            <v>EF955</v>
          </cell>
        </row>
        <row r="2114">
          <cell r="B2114" t="str">
            <v>FO766</v>
          </cell>
          <cell r="C2114" t="str">
            <v>Frank</v>
          </cell>
          <cell r="D2114" t="str">
            <v>O’Brien</v>
          </cell>
          <cell r="E2114" t="str">
            <v>SMU</v>
          </cell>
          <cell r="F2114" t="str">
            <v>SMU</v>
          </cell>
          <cell r="G2114" t="str">
            <v>Male</v>
          </cell>
          <cell r="H2114" t="str">
            <v>N</v>
          </cell>
          <cell r="I2114" t="str">
            <v>Student</v>
          </cell>
          <cell r="J2114">
            <v>0</v>
          </cell>
          <cell r="K2114" t="str">
            <v/>
          </cell>
          <cell r="L2114" t="str">
            <v>N</v>
          </cell>
          <cell r="M2114">
            <v>0</v>
          </cell>
          <cell r="N2114" t="str">
            <v/>
          </cell>
          <cell r="O2114" t="str">
            <v>N</v>
          </cell>
          <cell r="P2114">
            <v>0</v>
          </cell>
          <cell r="Q2114" t="str">
            <v/>
          </cell>
          <cell r="R2114" t="str">
            <v>N</v>
          </cell>
          <cell r="S2114">
            <v>0</v>
          </cell>
          <cell r="T2114" t="str">
            <v/>
          </cell>
          <cell r="U2114" t="str">
            <v>N</v>
          </cell>
          <cell r="V2114">
            <v>0</v>
          </cell>
          <cell r="W2114" t="str">
            <v/>
          </cell>
          <cell r="X2114" t="str">
            <v>N</v>
          </cell>
          <cell r="Y2114">
            <v>0</v>
          </cell>
          <cell r="Z2114">
            <v>0</v>
          </cell>
          <cell r="AA2114">
            <v>0</v>
          </cell>
          <cell r="AB2114">
            <v>115</v>
          </cell>
          <cell r="AC2114">
            <v>1273</v>
          </cell>
          <cell r="AD2114" t="str">
            <v>FO766</v>
          </cell>
          <cell r="AE2114" t="b">
            <v>0</v>
          </cell>
          <cell r="AG2114" t="str">
            <v/>
          </cell>
          <cell r="AH2114" t="str">
            <v>FO766</v>
          </cell>
        </row>
        <row r="2115">
          <cell r="B2115" t="str">
            <v>AD958</v>
          </cell>
          <cell r="C2115" t="str">
            <v>Adrito</v>
          </cell>
          <cell r="D2115" t="str">
            <v>Das</v>
          </cell>
          <cell r="E2115" t="str">
            <v>UCL</v>
          </cell>
          <cell r="F2115" t="str">
            <v>UCL</v>
          </cell>
          <cell r="G2115" t="str">
            <v>Male</v>
          </cell>
          <cell r="H2115" t="str">
            <v>N</v>
          </cell>
          <cell r="I2115" t="str">
            <v>Student</v>
          </cell>
          <cell r="J2115">
            <v>0</v>
          </cell>
          <cell r="K2115" t="str">
            <v/>
          </cell>
          <cell r="L2115" t="str">
            <v>N</v>
          </cell>
          <cell r="M2115">
            <v>0</v>
          </cell>
          <cell r="N2115" t="str">
            <v/>
          </cell>
          <cell r="O2115" t="str">
            <v>N</v>
          </cell>
          <cell r="P2115">
            <v>0</v>
          </cell>
          <cell r="Q2115" t="str">
            <v/>
          </cell>
          <cell r="R2115" t="str">
            <v>N</v>
          </cell>
          <cell r="S2115">
            <v>0</v>
          </cell>
          <cell r="T2115" t="str">
            <v/>
          </cell>
          <cell r="U2115" t="str">
            <v>N</v>
          </cell>
          <cell r="V2115">
            <v>0</v>
          </cell>
          <cell r="W2115" t="str">
            <v/>
          </cell>
          <cell r="X2115" t="str">
            <v>N</v>
          </cell>
          <cell r="Y2115">
            <v>0</v>
          </cell>
          <cell r="Z2115">
            <v>0</v>
          </cell>
          <cell r="AA2115">
            <v>0</v>
          </cell>
          <cell r="AB2115">
            <v>115</v>
          </cell>
          <cell r="AC2115">
            <v>1274</v>
          </cell>
          <cell r="AD2115" t="str">
            <v>AD958</v>
          </cell>
          <cell r="AE2115" t="b">
            <v>0</v>
          </cell>
          <cell r="AG2115" t="str">
            <v/>
          </cell>
          <cell r="AH2115" t="str">
            <v>AD958</v>
          </cell>
        </row>
        <row r="2116">
          <cell r="B2116" t="str">
            <v>OL217</v>
          </cell>
          <cell r="C2116" t="str">
            <v>Oscar</v>
          </cell>
          <cell r="D2116" t="str">
            <v>Leclercq</v>
          </cell>
          <cell r="E2116" t="str">
            <v>Imperial</v>
          </cell>
          <cell r="F2116" t="str">
            <v>Imperial</v>
          </cell>
          <cell r="G2116" t="str">
            <v>Male</v>
          </cell>
          <cell r="H2116" t="str">
            <v>N</v>
          </cell>
          <cell r="I2116" t="str">
            <v>Student</v>
          </cell>
          <cell r="J2116">
            <v>0</v>
          </cell>
          <cell r="K2116" t="str">
            <v/>
          </cell>
          <cell r="L2116" t="str">
            <v>N</v>
          </cell>
          <cell r="M2116">
            <v>0</v>
          </cell>
          <cell r="N2116" t="str">
            <v/>
          </cell>
          <cell r="O2116" t="str">
            <v>N</v>
          </cell>
          <cell r="P2116">
            <v>0</v>
          </cell>
          <cell r="Q2116" t="str">
            <v/>
          </cell>
          <cell r="R2116" t="str">
            <v>N</v>
          </cell>
          <cell r="S2116">
            <v>0</v>
          </cell>
          <cell r="T2116" t="str">
            <v/>
          </cell>
          <cell r="U2116" t="str">
            <v>N</v>
          </cell>
          <cell r="V2116">
            <v>0</v>
          </cell>
          <cell r="W2116" t="str">
            <v/>
          </cell>
          <cell r="X2116" t="str">
            <v>N</v>
          </cell>
          <cell r="Y2116">
            <v>0</v>
          </cell>
          <cell r="Z2116">
            <v>0</v>
          </cell>
          <cell r="AA2116">
            <v>0</v>
          </cell>
          <cell r="AB2116">
            <v>115</v>
          </cell>
          <cell r="AC2116">
            <v>1275</v>
          </cell>
          <cell r="AD2116" t="str">
            <v>OL217</v>
          </cell>
          <cell r="AE2116" t="b">
            <v>0</v>
          </cell>
          <cell r="AG2116" t="str">
            <v/>
          </cell>
          <cell r="AH2116" t="str">
            <v>OL217</v>
          </cell>
        </row>
        <row r="2117">
          <cell r="B2117" t="str">
            <v>AM820</v>
          </cell>
          <cell r="C2117" t="str">
            <v>Aoife</v>
          </cell>
          <cell r="D2117" t="str">
            <v>McDonald-Bowyer</v>
          </cell>
          <cell r="E2117" t="str">
            <v>UCL</v>
          </cell>
          <cell r="F2117" t="str">
            <v>UCL</v>
          </cell>
          <cell r="G2117" t="str">
            <v>Female</v>
          </cell>
          <cell r="H2117" t="str">
            <v>N</v>
          </cell>
          <cell r="I2117" t="str">
            <v>Student</v>
          </cell>
          <cell r="J2117">
            <v>0</v>
          </cell>
          <cell r="K2117" t="str">
            <v/>
          </cell>
          <cell r="L2117" t="str">
            <v>N</v>
          </cell>
          <cell r="M2117">
            <v>0</v>
          </cell>
          <cell r="N2117" t="str">
            <v/>
          </cell>
          <cell r="O2117" t="str">
            <v>N</v>
          </cell>
          <cell r="P2117">
            <v>0</v>
          </cell>
          <cell r="Q2117" t="str">
            <v/>
          </cell>
          <cell r="R2117" t="str">
            <v>N</v>
          </cell>
          <cell r="S2117">
            <v>0</v>
          </cell>
          <cell r="T2117" t="str">
            <v/>
          </cell>
          <cell r="U2117" t="str">
            <v>N</v>
          </cell>
          <cell r="V2117">
            <v>0</v>
          </cell>
          <cell r="W2117" t="str">
            <v/>
          </cell>
          <cell r="X2117" t="str">
            <v>N</v>
          </cell>
          <cell r="Y2117">
            <v>0</v>
          </cell>
          <cell r="Z2117">
            <v>0</v>
          </cell>
          <cell r="AA2117" t="b">
            <v>0</v>
          </cell>
          <cell r="AB2117" t="str">
            <v/>
          </cell>
          <cell r="AC2117" t="str">
            <v/>
          </cell>
          <cell r="AD2117" t="str">
            <v>AM820</v>
          </cell>
          <cell r="AE2117">
            <v>0</v>
          </cell>
          <cell r="AG2117">
            <v>982</v>
          </cell>
          <cell r="AH2117" t="str">
            <v>AM820</v>
          </cell>
        </row>
        <row r="2118">
          <cell r="B2118" t="str">
            <v>NE595</v>
          </cell>
          <cell r="C2118" t="str">
            <v>Nicholas</v>
          </cell>
          <cell r="D2118" t="str">
            <v>Evans</v>
          </cell>
          <cell r="E2118" t="str">
            <v>St Georges</v>
          </cell>
          <cell r="F2118" t="str">
            <v>St George's</v>
          </cell>
          <cell r="G2118" t="str">
            <v>Male</v>
          </cell>
          <cell r="H2118" t="str">
            <v>Y</v>
          </cell>
          <cell r="I2118" t="str">
            <v>Student</v>
          </cell>
          <cell r="J2118">
            <v>0</v>
          </cell>
          <cell r="K2118" t="str">
            <v/>
          </cell>
          <cell r="L2118" t="str">
            <v>N</v>
          </cell>
          <cell r="M2118">
            <v>70</v>
          </cell>
          <cell r="N2118">
            <v>44.26</v>
          </cell>
          <cell r="O2118">
            <v>134</v>
          </cell>
          <cell r="P2118">
            <v>66</v>
          </cell>
          <cell r="Q2118">
            <v>40.14</v>
          </cell>
          <cell r="R2118">
            <v>140</v>
          </cell>
          <cell r="S2118">
            <v>0</v>
          </cell>
          <cell r="T2118" t="str">
            <v/>
          </cell>
          <cell r="U2118" t="str">
            <v>N</v>
          </cell>
          <cell r="V2118">
            <v>0</v>
          </cell>
          <cell r="W2118" t="str">
            <v/>
          </cell>
          <cell r="X2118" t="str">
            <v>N</v>
          </cell>
          <cell r="Y2118">
            <v>2</v>
          </cell>
          <cell r="Z2118">
            <v>134</v>
          </cell>
          <cell r="AA2118">
            <v>274</v>
          </cell>
          <cell r="AB2118">
            <v>41</v>
          </cell>
          <cell r="AC2118">
            <v>41</v>
          </cell>
          <cell r="AD2118" t="str">
            <v>NE595</v>
          </cell>
          <cell r="AE2118" t="b">
            <v>0</v>
          </cell>
          <cell r="AG2118" t="str">
            <v/>
          </cell>
          <cell r="AH2118" t="str">
            <v>NE595</v>
          </cell>
        </row>
        <row r="2119">
          <cell r="B2119" t="str">
            <v>OB783</v>
          </cell>
          <cell r="C2119" t="str">
            <v>Oliver</v>
          </cell>
          <cell r="D2119" t="str">
            <v>Brown</v>
          </cell>
          <cell r="E2119" t="str">
            <v>RHUL</v>
          </cell>
          <cell r="F2119" t="str">
            <v>RHUL</v>
          </cell>
          <cell r="G2119" t="str">
            <v>Male</v>
          </cell>
          <cell r="H2119" t="str">
            <v>N</v>
          </cell>
          <cell r="I2119" t="str">
            <v>Student</v>
          </cell>
          <cell r="J2119">
            <v>0</v>
          </cell>
          <cell r="K2119" t="str">
            <v/>
          </cell>
          <cell r="L2119" t="str">
            <v>N</v>
          </cell>
          <cell r="M2119">
            <v>0</v>
          </cell>
          <cell r="N2119" t="str">
            <v/>
          </cell>
          <cell r="O2119" t="str">
            <v>N</v>
          </cell>
          <cell r="P2119">
            <v>0</v>
          </cell>
          <cell r="Q2119" t="str">
            <v/>
          </cell>
          <cell r="R2119" t="str">
            <v>N</v>
          </cell>
          <cell r="S2119">
            <v>0</v>
          </cell>
          <cell r="T2119" t="str">
            <v/>
          </cell>
          <cell r="U2119" t="str">
            <v>N</v>
          </cell>
          <cell r="V2119">
            <v>0</v>
          </cell>
          <cell r="W2119" t="str">
            <v/>
          </cell>
          <cell r="X2119" t="str">
            <v>N</v>
          </cell>
          <cell r="Y2119">
            <v>0</v>
          </cell>
          <cell r="Z2119">
            <v>0</v>
          </cell>
          <cell r="AA2119">
            <v>0</v>
          </cell>
          <cell r="AB2119">
            <v>115</v>
          </cell>
          <cell r="AC2119">
            <v>1276</v>
          </cell>
          <cell r="AD2119" t="str">
            <v>OB783</v>
          </cell>
          <cell r="AE2119" t="b">
            <v>0</v>
          </cell>
          <cell r="AG2119" t="str">
            <v/>
          </cell>
          <cell r="AH2119" t="str">
            <v>OB783</v>
          </cell>
        </row>
        <row r="2120">
          <cell r="B2120" t="str">
            <v>SN311</v>
          </cell>
          <cell r="C2120" t="str">
            <v>Sophie</v>
          </cell>
          <cell r="D2120" t="str">
            <v>Naylor</v>
          </cell>
          <cell r="E2120" t="str">
            <v>RVC</v>
          </cell>
          <cell r="F2120" t="str">
            <v>RVC</v>
          </cell>
          <cell r="G2120" t="str">
            <v>Female</v>
          </cell>
          <cell r="H2120" t="str">
            <v>Y</v>
          </cell>
          <cell r="I2120" t="str">
            <v>Student</v>
          </cell>
          <cell r="J2120">
            <v>0</v>
          </cell>
          <cell r="K2120" t="str">
            <v/>
          </cell>
          <cell r="L2120" t="str">
            <v>N</v>
          </cell>
          <cell r="M2120">
            <v>0</v>
          </cell>
          <cell r="N2120" t="str">
            <v/>
          </cell>
          <cell r="O2120" t="str">
            <v>N</v>
          </cell>
          <cell r="P2120">
            <v>0</v>
          </cell>
          <cell r="Q2120" t="str">
            <v/>
          </cell>
          <cell r="R2120" t="str">
            <v>N</v>
          </cell>
          <cell r="S2120">
            <v>0</v>
          </cell>
          <cell r="T2120" t="str">
            <v/>
          </cell>
          <cell r="U2120" t="str">
            <v>N</v>
          </cell>
          <cell r="V2120">
            <v>0</v>
          </cell>
          <cell r="W2120" t="str">
            <v/>
          </cell>
          <cell r="X2120" t="str">
            <v>N</v>
          </cell>
          <cell r="Y2120">
            <v>0</v>
          </cell>
          <cell r="Z2120">
            <v>0</v>
          </cell>
          <cell r="AA2120" t="b">
            <v>0</v>
          </cell>
          <cell r="AB2120" t="str">
            <v/>
          </cell>
          <cell r="AC2120" t="str">
            <v/>
          </cell>
          <cell r="AD2120" t="str">
            <v>SN311</v>
          </cell>
          <cell r="AE2120">
            <v>0</v>
          </cell>
          <cell r="AG2120">
            <v>983</v>
          </cell>
          <cell r="AH2120" t="str">
            <v>SN311</v>
          </cell>
        </row>
        <row r="2121">
          <cell r="B2121" t="str">
            <v>JT920</v>
          </cell>
          <cell r="C2121" t="str">
            <v>Joe</v>
          </cell>
          <cell r="D2121" t="str">
            <v>Thompson</v>
          </cell>
          <cell r="E2121" t="str">
            <v>RVC</v>
          </cell>
          <cell r="F2121" t="str">
            <v>RVC</v>
          </cell>
          <cell r="G2121" t="str">
            <v>Male</v>
          </cell>
          <cell r="H2121" t="str">
            <v>Y</v>
          </cell>
          <cell r="I2121" t="str">
            <v>Student</v>
          </cell>
          <cell r="J2121">
            <v>0</v>
          </cell>
          <cell r="K2121" t="str">
            <v/>
          </cell>
          <cell r="L2121" t="str">
            <v>N</v>
          </cell>
          <cell r="M2121">
            <v>0</v>
          </cell>
          <cell r="N2121" t="str">
            <v/>
          </cell>
          <cell r="O2121" t="str">
            <v>N</v>
          </cell>
          <cell r="P2121">
            <v>0</v>
          </cell>
          <cell r="Q2121" t="str">
            <v/>
          </cell>
          <cell r="R2121" t="str">
            <v>N</v>
          </cell>
          <cell r="S2121">
            <v>0</v>
          </cell>
          <cell r="T2121" t="str">
            <v/>
          </cell>
          <cell r="U2121" t="str">
            <v>N</v>
          </cell>
          <cell r="V2121">
            <v>0</v>
          </cell>
          <cell r="W2121" t="str">
            <v/>
          </cell>
          <cell r="X2121" t="str">
            <v>N</v>
          </cell>
          <cell r="Y2121">
            <v>0</v>
          </cell>
          <cell r="Z2121">
            <v>0</v>
          </cell>
          <cell r="AA2121">
            <v>0</v>
          </cell>
          <cell r="AB2121">
            <v>115</v>
          </cell>
          <cell r="AC2121">
            <v>1277</v>
          </cell>
          <cell r="AD2121" t="str">
            <v>JT920</v>
          </cell>
          <cell r="AE2121" t="b">
            <v>0</v>
          </cell>
          <cell r="AG2121" t="str">
            <v/>
          </cell>
          <cell r="AH2121" t="str">
            <v>JT920</v>
          </cell>
        </row>
        <row r="2122">
          <cell r="B2122" t="str">
            <v>ES921</v>
          </cell>
          <cell r="C2122" t="str">
            <v>Elise</v>
          </cell>
          <cell r="D2122" t="str">
            <v>Smith</v>
          </cell>
          <cell r="E2122" t="str">
            <v>Barts</v>
          </cell>
          <cell r="F2122" t="str">
            <v>Barts</v>
          </cell>
          <cell r="G2122" t="str">
            <v>Female</v>
          </cell>
          <cell r="H2122" t="str">
            <v>Y</v>
          </cell>
          <cell r="I2122" t="str">
            <v>Student</v>
          </cell>
          <cell r="J2122">
            <v>0</v>
          </cell>
          <cell r="K2122" t="str">
            <v/>
          </cell>
          <cell r="L2122" t="str">
            <v>N</v>
          </cell>
          <cell r="M2122">
            <v>0</v>
          </cell>
          <cell r="N2122" t="str">
            <v/>
          </cell>
          <cell r="O2122" t="str">
            <v>N</v>
          </cell>
          <cell r="P2122">
            <v>0</v>
          </cell>
          <cell r="Q2122" t="str">
            <v/>
          </cell>
          <cell r="R2122" t="str">
            <v>N</v>
          </cell>
          <cell r="S2122">
            <v>0</v>
          </cell>
          <cell r="T2122" t="str">
            <v/>
          </cell>
          <cell r="U2122" t="str">
            <v>N</v>
          </cell>
          <cell r="V2122">
            <v>0</v>
          </cell>
          <cell r="W2122" t="str">
            <v/>
          </cell>
          <cell r="X2122" t="str">
            <v>N</v>
          </cell>
          <cell r="Y2122">
            <v>0</v>
          </cell>
          <cell r="Z2122">
            <v>0</v>
          </cell>
          <cell r="AA2122" t="b">
            <v>0</v>
          </cell>
          <cell r="AB2122" t="str">
            <v/>
          </cell>
          <cell r="AC2122" t="str">
            <v/>
          </cell>
          <cell r="AD2122" t="str">
            <v>ES921</v>
          </cell>
          <cell r="AE2122">
            <v>0</v>
          </cell>
          <cell r="AG2122">
            <v>984</v>
          </cell>
          <cell r="AH2122" t="str">
            <v>ES921</v>
          </cell>
        </row>
        <row r="2123">
          <cell r="B2123" t="str">
            <v>DG996</v>
          </cell>
          <cell r="C2123" t="str">
            <v>Darcy</v>
          </cell>
          <cell r="D2123" t="str">
            <v>Gabriel</v>
          </cell>
          <cell r="E2123" t="str">
            <v>St Georges</v>
          </cell>
          <cell r="F2123" t="str">
            <v>St George's</v>
          </cell>
          <cell r="G2123" t="str">
            <v>Female</v>
          </cell>
          <cell r="H2123" t="str">
            <v>Y</v>
          </cell>
          <cell r="I2123" t="str">
            <v>Student</v>
          </cell>
          <cell r="J2123">
            <v>0</v>
          </cell>
          <cell r="K2123" t="str">
            <v/>
          </cell>
          <cell r="L2123" t="str">
            <v>N</v>
          </cell>
          <cell r="M2123">
            <v>0</v>
          </cell>
          <cell r="N2123" t="str">
            <v/>
          </cell>
          <cell r="O2123" t="str">
            <v>N</v>
          </cell>
          <cell r="P2123">
            <v>0</v>
          </cell>
          <cell r="Q2123" t="str">
            <v/>
          </cell>
          <cell r="R2123" t="str">
            <v>N</v>
          </cell>
          <cell r="S2123">
            <v>0</v>
          </cell>
          <cell r="T2123" t="str">
            <v/>
          </cell>
          <cell r="U2123" t="str">
            <v>N</v>
          </cell>
          <cell r="V2123">
            <v>0</v>
          </cell>
          <cell r="W2123" t="str">
            <v/>
          </cell>
          <cell r="X2123" t="str">
            <v>N</v>
          </cell>
          <cell r="Y2123">
            <v>0</v>
          </cell>
          <cell r="Z2123">
            <v>0</v>
          </cell>
          <cell r="AA2123" t="b">
            <v>0</v>
          </cell>
          <cell r="AB2123" t="str">
            <v/>
          </cell>
          <cell r="AC2123" t="str">
            <v/>
          </cell>
          <cell r="AD2123" t="str">
            <v>DG996</v>
          </cell>
          <cell r="AE2123">
            <v>0</v>
          </cell>
          <cell r="AG2123">
            <v>985</v>
          </cell>
          <cell r="AH2123" t="str">
            <v>DG996</v>
          </cell>
        </row>
        <row r="2124">
          <cell r="B2124" t="str">
            <v>OT357</v>
          </cell>
          <cell r="C2124" t="str">
            <v>Oliver</v>
          </cell>
          <cell r="D2124" t="str">
            <v>Telfer</v>
          </cell>
          <cell r="E2124" t="str">
            <v>Imperial</v>
          </cell>
          <cell r="F2124" t="str">
            <v>Imperial</v>
          </cell>
          <cell r="G2124" t="str">
            <v>Male</v>
          </cell>
          <cell r="H2124" t="str">
            <v>N</v>
          </cell>
          <cell r="I2124" t="str">
            <v>Student</v>
          </cell>
          <cell r="J2124">
            <v>0</v>
          </cell>
          <cell r="K2124" t="str">
            <v/>
          </cell>
          <cell r="L2124" t="str">
            <v>N</v>
          </cell>
          <cell r="M2124">
            <v>0</v>
          </cell>
          <cell r="N2124" t="str">
            <v/>
          </cell>
          <cell r="O2124" t="str">
            <v>N</v>
          </cell>
          <cell r="P2124">
            <v>0</v>
          </cell>
          <cell r="Q2124" t="str">
            <v/>
          </cell>
          <cell r="R2124" t="str">
            <v>N</v>
          </cell>
          <cell r="S2124">
            <v>0</v>
          </cell>
          <cell r="T2124" t="str">
            <v/>
          </cell>
          <cell r="U2124" t="str">
            <v>N</v>
          </cell>
          <cell r="V2124">
            <v>0</v>
          </cell>
          <cell r="W2124" t="str">
            <v/>
          </cell>
          <cell r="X2124" t="str">
            <v>N</v>
          </cell>
          <cell r="Y2124">
            <v>0</v>
          </cell>
          <cell r="Z2124">
            <v>0</v>
          </cell>
          <cell r="AA2124">
            <v>0</v>
          </cell>
          <cell r="AB2124">
            <v>115</v>
          </cell>
          <cell r="AC2124">
            <v>1278</v>
          </cell>
          <cell r="AD2124" t="str">
            <v>OT357</v>
          </cell>
          <cell r="AE2124" t="b">
            <v>0</v>
          </cell>
          <cell r="AG2124" t="str">
            <v/>
          </cell>
          <cell r="AH2124" t="str">
            <v>OT357</v>
          </cell>
        </row>
        <row r="2125">
          <cell r="B2125" t="str">
            <v>YP523</v>
          </cell>
          <cell r="C2125" t="str">
            <v>Yan</v>
          </cell>
          <cell r="D2125" t="str">
            <v>Phu</v>
          </cell>
          <cell r="E2125" t="str">
            <v>RVC</v>
          </cell>
          <cell r="F2125" t="str">
            <v>RVC</v>
          </cell>
          <cell r="G2125" t="str">
            <v>Female</v>
          </cell>
          <cell r="H2125" t="str">
            <v>Y</v>
          </cell>
          <cell r="I2125" t="str">
            <v>Student</v>
          </cell>
          <cell r="J2125">
            <v>0</v>
          </cell>
          <cell r="K2125" t="str">
            <v/>
          </cell>
          <cell r="L2125" t="str">
            <v>N</v>
          </cell>
          <cell r="M2125">
            <v>37</v>
          </cell>
          <cell r="N2125">
            <v>22.21</v>
          </cell>
          <cell r="O2125">
            <v>164</v>
          </cell>
          <cell r="P2125">
            <v>30</v>
          </cell>
          <cell r="Q2125">
            <v>27.05</v>
          </cell>
          <cell r="R2125">
            <v>171</v>
          </cell>
          <cell r="S2125">
            <v>0</v>
          </cell>
          <cell r="T2125" t="str">
            <v/>
          </cell>
          <cell r="U2125" t="str">
            <v>N</v>
          </cell>
          <cell r="V2125">
            <v>0</v>
          </cell>
          <cell r="W2125" t="str">
            <v/>
          </cell>
          <cell r="X2125" t="str">
            <v>N</v>
          </cell>
          <cell r="Y2125">
            <v>2</v>
          </cell>
          <cell r="Z2125">
            <v>164</v>
          </cell>
          <cell r="AA2125" t="b">
            <v>0</v>
          </cell>
          <cell r="AB2125" t="str">
            <v/>
          </cell>
          <cell r="AC2125" t="str">
            <v/>
          </cell>
          <cell r="AD2125" t="str">
            <v>YP523</v>
          </cell>
          <cell r="AE2125">
            <v>335</v>
          </cell>
          <cell r="AG2125">
            <v>23</v>
          </cell>
          <cell r="AH2125" t="str">
            <v>YP523</v>
          </cell>
        </row>
        <row r="2126">
          <cell r="B2126" t="str">
            <v>HT564</v>
          </cell>
          <cell r="C2126" t="str">
            <v>Hugo</v>
          </cell>
          <cell r="D2126" t="str">
            <v>Twigger</v>
          </cell>
          <cell r="E2126" t="str">
            <v>Reading</v>
          </cell>
          <cell r="F2126" t="str">
            <v>Reading</v>
          </cell>
          <cell r="G2126" t="str">
            <v>Male</v>
          </cell>
          <cell r="H2126" t="str">
            <v>N</v>
          </cell>
          <cell r="I2126" t="str">
            <v>Student</v>
          </cell>
          <cell r="J2126">
            <v>0</v>
          </cell>
          <cell r="K2126" t="str">
            <v/>
          </cell>
          <cell r="L2126" t="str">
            <v>N</v>
          </cell>
          <cell r="M2126">
            <v>0</v>
          </cell>
          <cell r="N2126" t="str">
            <v/>
          </cell>
          <cell r="O2126" t="str">
            <v>N</v>
          </cell>
          <cell r="P2126">
            <v>0</v>
          </cell>
          <cell r="Q2126" t="str">
            <v/>
          </cell>
          <cell r="R2126" t="str">
            <v>N</v>
          </cell>
          <cell r="S2126">
            <v>0</v>
          </cell>
          <cell r="T2126" t="str">
            <v/>
          </cell>
          <cell r="U2126" t="str">
            <v>N</v>
          </cell>
          <cell r="V2126">
            <v>0</v>
          </cell>
          <cell r="W2126" t="str">
            <v/>
          </cell>
          <cell r="X2126" t="str">
            <v>N</v>
          </cell>
          <cell r="Y2126">
            <v>0</v>
          </cell>
          <cell r="Z2126">
            <v>0</v>
          </cell>
          <cell r="AA2126">
            <v>0</v>
          </cell>
          <cell r="AB2126">
            <v>115</v>
          </cell>
          <cell r="AC2126">
            <v>1279</v>
          </cell>
          <cell r="AD2126" t="str">
            <v>HT564</v>
          </cell>
          <cell r="AE2126" t="b">
            <v>0</v>
          </cell>
          <cell r="AG2126" t="str">
            <v/>
          </cell>
          <cell r="AH2126" t="str">
            <v>HT564</v>
          </cell>
        </row>
        <row r="2127">
          <cell r="B2127" t="str">
            <v>DN842</v>
          </cell>
          <cell r="C2127" t="str">
            <v>Damon</v>
          </cell>
          <cell r="D2127" t="str">
            <v>Ngai</v>
          </cell>
          <cell r="E2127" t="str">
            <v>RVC</v>
          </cell>
          <cell r="F2127" t="str">
            <v>RVC</v>
          </cell>
          <cell r="G2127" t="str">
            <v>Male</v>
          </cell>
          <cell r="H2127" t="str">
            <v>Y</v>
          </cell>
          <cell r="I2127" t="str">
            <v>Student</v>
          </cell>
          <cell r="J2127">
            <v>0</v>
          </cell>
          <cell r="K2127" t="str">
            <v/>
          </cell>
          <cell r="L2127" t="str">
            <v>N</v>
          </cell>
          <cell r="M2127">
            <v>55</v>
          </cell>
          <cell r="N2127">
            <v>42.06</v>
          </cell>
          <cell r="O2127">
            <v>148</v>
          </cell>
          <cell r="P2127">
            <v>0</v>
          </cell>
          <cell r="Q2127" t="str">
            <v/>
          </cell>
          <cell r="R2127" t="str">
            <v>N</v>
          </cell>
          <cell r="S2127">
            <v>0</v>
          </cell>
          <cell r="T2127" t="str">
            <v/>
          </cell>
          <cell r="U2127" t="str">
            <v>N</v>
          </cell>
          <cell r="V2127">
            <v>0</v>
          </cell>
          <cell r="W2127" t="str">
            <v/>
          </cell>
          <cell r="X2127" t="str">
            <v>N</v>
          </cell>
          <cell r="Y2127">
            <v>1</v>
          </cell>
          <cell r="Z2127">
            <v>148</v>
          </cell>
          <cell r="AA2127">
            <v>148</v>
          </cell>
          <cell r="AB2127">
            <v>86</v>
          </cell>
          <cell r="AC2127">
            <v>86</v>
          </cell>
          <cell r="AD2127" t="str">
            <v>DN842</v>
          </cell>
          <cell r="AE2127" t="b">
            <v>0</v>
          </cell>
          <cell r="AG2127" t="str">
            <v/>
          </cell>
          <cell r="AH2127" t="str">
            <v>DN842</v>
          </cell>
        </row>
        <row r="2128">
          <cell r="B2128" t="str">
            <v>SA750</v>
          </cell>
          <cell r="C2128" t="str">
            <v>Sarah</v>
          </cell>
          <cell r="D2128" t="str">
            <v>Angell</v>
          </cell>
          <cell r="E2128" t="str">
            <v>LSE</v>
          </cell>
          <cell r="F2128" t="str">
            <v>LSE</v>
          </cell>
          <cell r="G2128" t="str">
            <v>Female</v>
          </cell>
          <cell r="H2128" t="str">
            <v>N</v>
          </cell>
          <cell r="I2128" t="str">
            <v>Student</v>
          </cell>
          <cell r="J2128">
            <v>0</v>
          </cell>
          <cell r="K2128" t="str">
            <v/>
          </cell>
          <cell r="L2128" t="str">
            <v>N</v>
          </cell>
          <cell r="M2128">
            <v>0</v>
          </cell>
          <cell r="N2128" t="str">
            <v/>
          </cell>
          <cell r="O2128" t="str">
            <v>N</v>
          </cell>
          <cell r="P2128">
            <v>0</v>
          </cell>
          <cell r="Q2128" t="str">
            <v/>
          </cell>
          <cell r="R2128" t="str">
            <v>N</v>
          </cell>
          <cell r="S2128">
            <v>0</v>
          </cell>
          <cell r="T2128" t="str">
            <v/>
          </cell>
          <cell r="U2128" t="str">
            <v>N</v>
          </cell>
          <cell r="V2128">
            <v>0</v>
          </cell>
          <cell r="W2128" t="str">
            <v/>
          </cell>
          <cell r="X2128" t="str">
            <v>N</v>
          </cell>
          <cell r="Y2128">
            <v>0</v>
          </cell>
          <cell r="Z2128">
            <v>0</v>
          </cell>
          <cell r="AA2128" t="b">
            <v>0</v>
          </cell>
          <cell r="AB2128" t="str">
            <v/>
          </cell>
          <cell r="AC2128" t="str">
            <v/>
          </cell>
          <cell r="AD2128" t="str">
            <v>SA750</v>
          </cell>
          <cell r="AE2128">
            <v>0</v>
          </cell>
          <cell r="AG2128">
            <v>986</v>
          </cell>
          <cell r="AH2128" t="str">
            <v>SA750</v>
          </cell>
        </row>
        <row r="2129">
          <cell r="B2129" t="str">
            <v>EW474</v>
          </cell>
          <cell r="C2129" t="str">
            <v>Ed</v>
          </cell>
          <cell r="D2129" t="str">
            <v>Whiting</v>
          </cell>
          <cell r="E2129" t="str">
            <v>SMU</v>
          </cell>
          <cell r="F2129" t="str">
            <v>SMU</v>
          </cell>
          <cell r="G2129" t="str">
            <v>Male</v>
          </cell>
          <cell r="H2129" t="str">
            <v>N</v>
          </cell>
          <cell r="I2129" t="str">
            <v>Student</v>
          </cell>
          <cell r="J2129">
            <v>0</v>
          </cell>
          <cell r="K2129" t="str">
            <v/>
          </cell>
          <cell r="L2129" t="str">
            <v>N</v>
          </cell>
          <cell r="M2129">
            <v>0</v>
          </cell>
          <cell r="N2129" t="str">
            <v/>
          </cell>
          <cell r="O2129" t="str">
            <v>N</v>
          </cell>
          <cell r="P2129">
            <v>0</v>
          </cell>
          <cell r="Q2129" t="str">
            <v/>
          </cell>
          <cell r="R2129" t="str">
            <v>N</v>
          </cell>
          <cell r="S2129">
            <v>0</v>
          </cell>
          <cell r="T2129" t="str">
            <v/>
          </cell>
          <cell r="U2129" t="str">
            <v>N</v>
          </cell>
          <cell r="V2129">
            <v>0</v>
          </cell>
          <cell r="W2129" t="str">
            <v/>
          </cell>
          <cell r="X2129" t="str">
            <v>N</v>
          </cell>
          <cell r="Y2129">
            <v>0</v>
          </cell>
          <cell r="Z2129">
            <v>0</v>
          </cell>
          <cell r="AA2129">
            <v>0</v>
          </cell>
          <cell r="AB2129">
            <v>115</v>
          </cell>
          <cell r="AC2129">
            <v>1280</v>
          </cell>
          <cell r="AD2129" t="str">
            <v>EW474</v>
          </cell>
          <cell r="AE2129" t="b">
            <v>0</v>
          </cell>
          <cell r="AG2129" t="str">
            <v/>
          </cell>
          <cell r="AH2129" t="str">
            <v>EW474</v>
          </cell>
        </row>
        <row r="2130">
          <cell r="B2130" t="str">
            <v>GM753</v>
          </cell>
          <cell r="C2130" t="str">
            <v>Giada</v>
          </cell>
          <cell r="D2130" t="str">
            <v>Martello</v>
          </cell>
          <cell r="E2130" t="str">
            <v>KCL</v>
          </cell>
          <cell r="F2130" t="str">
            <v>King's</v>
          </cell>
          <cell r="G2130" t="str">
            <v>Female</v>
          </cell>
          <cell r="H2130" t="str">
            <v>N</v>
          </cell>
          <cell r="I2130" t="str">
            <v>Student</v>
          </cell>
          <cell r="J2130">
            <v>0</v>
          </cell>
          <cell r="K2130" t="str">
            <v/>
          </cell>
          <cell r="L2130" t="str">
            <v>N</v>
          </cell>
          <cell r="M2130">
            <v>0</v>
          </cell>
          <cell r="N2130" t="str">
            <v/>
          </cell>
          <cell r="O2130" t="str">
            <v>N</v>
          </cell>
          <cell r="P2130">
            <v>0</v>
          </cell>
          <cell r="Q2130" t="str">
            <v/>
          </cell>
          <cell r="R2130" t="str">
            <v>N</v>
          </cell>
          <cell r="S2130">
            <v>0</v>
          </cell>
          <cell r="T2130" t="str">
            <v/>
          </cell>
          <cell r="U2130" t="str">
            <v>N</v>
          </cell>
          <cell r="V2130">
            <v>0</v>
          </cell>
          <cell r="W2130" t="str">
            <v/>
          </cell>
          <cell r="X2130" t="str">
            <v>N</v>
          </cell>
          <cell r="Y2130">
            <v>0</v>
          </cell>
          <cell r="Z2130">
            <v>0</v>
          </cell>
          <cell r="AA2130" t="b">
            <v>0</v>
          </cell>
          <cell r="AB2130" t="str">
            <v/>
          </cell>
          <cell r="AC2130" t="str">
            <v/>
          </cell>
          <cell r="AD2130" t="str">
            <v>GM753</v>
          </cell>
          <cell r="AE2130">
            <v>0</v>
          </cell>
          <cell r="AG2130">
            <v>987</v>
          </cell>
          <cell r="AH2130" t="str">
            <v>GM753</v>
          </cell>
        </row>
        <row r="2131">
          <cell r="B2131" t="str">
            <v>AF202</v>
          </cell>
          <cell r="C2131" t="str">
            <v>Audrey</v>
          </cell>
          <cell r="D2131" t="str">
            <v>Fung</v>
          </cell>
          <cell r="E2131" t="str">
            <v>UCL</v>
          </cell>
          <cell r="F2131" t="str">
            <v>UCL</v>
          </cell>
          <cell r="G2131" t="str">
            <v>Please Select</v>
          </cell>
          <cell r="H2131" t="str">
            <v>N</v>
          </cell>
          <cell r="I2131" t="str">
            <v>Student</v>
          </cell>
          <cell r="J2131">
            <v>0</v>
          </cell>
          <cell r="K2131" t="str">
            <v/>
          </cell>
          <cell r="L2131" t="str">
            <v>N</v>
          </cell>
          <cell r="M2131">
            <v>0</v>
          </cell>
          <cell r="N2131" t="str">
            <v/>
          </cell>
          <cell r="O2131" t="str">
            <v>N</v>
          </cell>
          <cell r="P2131">
            <v>0</v>
          </cell>
          <cell r="Q2131" t="str">
            <v/>
          </cell>
          <cell r="R2131" t="str">
            <v>N</v>
          </cell>
          <cell r="S2131">
            <v>0</v>
          </cell>
          <cell r="T2131" t="str">
            <v/>
          </cell>
          <cell r="U2131" t="str">
            <v>N</v>
          </cell>
          <cell r="V2131">
            <v>0</v>
          </cell>
          <cell r="W2131" t="str">
            <v/>
          </cell>
          <cell r="X2131" t="str">
            <v>N</v>
          </cell>
          <cell r="Y2131">
            <v>0</v>
          </cell>
          <cell r="Z2131">
            <v>0</v>
          </cell>
          <cell r="AA2131" t="b">
            <v>0</v>
          </cell>
          <cell r="AB2131" t="str">
            <v/>
          </cell>
          <cell r="AC2131" t="str">
            <v/>
          </cell>
          <cell r="AD2131" t="str">
            <v>AF202</v>
          </cell>
          <cell r="AE2131" t="b">
            <v>0</v>
          </cell>
          <cell r="AG2131" t="str">
            <v/>
          </cell>
          <cell r="AH2131" t="str">
            <v>AF202</v>
          </cell>
        </row>
        <row r="2132">
          <cell r="B2132" t="str">
            <v>AM532</v>
          </cell>
          <cell r="C2132" t="str">
            <v>Archie</v>
          </cell>
          <cell r="D2132" t="str">
            <v>Manley</v>
          </cell>
          <cell r="E2132" t="str">
            <v>Imperial</v>
          </cell>
          <cell r="F2132" t="str">
            <v>Imperial</v>
          </cell>
          <cell r="G2132" t="str">
            <v>Male</v>
          </cell>
          <cell r="H2132" t="str">
            <v>N</v>
          </cell>
          <cell r="I2132" t="str">
            <v>Student</v>
          </cell>
          <cell r="J2132">
            <v>0</v>
          </cell>
          <cell r="K2132" t="str">
            <v/>
          </cell>
          <cell r="L2132" t="str">
            <v>N</v>
          </cell>
          <cell r="M2132">
            <v>0</v>
          </cell>
          <cell r="N2132" t="str">
            <v/>
          </cell>
          <cell r="O2132" t="str">
            <v>N</v>
          </cell>
          <cell r="P2132">
            <v>0</v>
          </cell>
          <cell r="Q2132" t="str">
            <v/>
          </cell>
          <cell r="R2132" t="str">
            <v>N</v>
          </cell>
          <cell r="S2132">
            <v>0</v>
          </cell>
          <cell r="T2132" t="str">
            <v/>
          </cell>
          <cell r="U2132" t="str">
            <v>N</v>
          </cell>
          <cell r="V2132">
            <v>0</v>
          </cell>
          <cell r="W2132" t="str">
            <v/>
          </cell>
          <cell r="X2132" t="str">
            <v>N</v>
          </cell>
          <cell r="Y2132">
            <v>0</v>
          </cell>
          <cell r="Z2132">
            <v>0</v>
          </cell>
          <cell r="AA2132">
            <v>0</v>
          </cell>
          <cell r="AB2132">
            <v>115</v>
          </cell>
          <cell r="AC2132">
            <v>1281</v>
          </cell>
          <cell r="AD2132" t="str">
            <v>AM532</v>
          </cell>
          <cell r="AE2132" t="b">
            <v>0</v>
          </cell>
          <cell r="AG2132" t="str">
            <v/>
          </cell>
          <cell r="AH2132" t="str">
            <v>AM532</v>
          </cell>
        </row>
        <row r="2133">
          <cell r="B2133" t="str">
            <v>JL407</v>
          </cell>
          <cell r="C2133" t="str">
            <v>Jonathan</v>
          </cell>
          <cell r="D2133" t="str">
            <v>Low</v>
          </cell>
          <cell r="E2133" t="str">
            <v>Imperial</v>
          </cell>
          <cell r="F2133" t="str">
            <v>Imperial</v>
          </cell>
          <cell r="G2133" t="str">
            <v>Male</v>
          </cell>
          <cell r="H2133" t="str">
            <v>N</v>
          </cell>
          <cell r="I2133" t="str">
            <v>Student</v>
          </cell>
          <cell r="J2133">
            <v>0</v>
          </cell>
          <cell r="K2133" t="str">
            <v/>
          </cell>
          <cell r="L2133" t="str">
            <v>N</v>
          </cell>
          <cell r="M2133">
            <v>0</v>
          </cell>
          <cell r="N2133" t="str">
            <v/>
          </cell>
          <cell r="O2133" t="str">
            <v>N</v>
          </cell>
          <cell r="P2133">
            <v>0</v>
          </cell>
          <cell r="Q2133" t="str">
            <v/>
          </cell>
          <cell r="R2133" t="str">
            <v>N</v>
          </cell>
          <cell r="S2133">
            <v>0</v>
          </cell>
          <cell r="T2133" t="str">
            <v/>
          </cell>
          <cell r="U2133" t="str">
            <v>N</v>
          </cell>
          <cell r="V2133">
            <v>0</v>
          </cell>
          <cell r="W2133" t="str">
            <v/>
          </cell>
          <cell r="X2133" t="str">
            <v>N</v>
          </cell>
          <cell r="Y2133">
            <v>0</v>
          </cell>
          <cell r="Z2133">
            <v>0</v>
          </cell>
          <cell r="AA2133">
            <v>0</v>
          </cell>
          <cell r="AB2133">
            <v>115</v>
          </cell>
          <cell r="AC2133">
            <v>1282</v>
          </cell>
          <cell r="AD2133" t="str">
            <v>JL407</v>
          </cell>
          <cell r="AE2133" t="b">
            <v>0</v>
          </cell>
          <cell r="AG2133" t="str">
            <v/>
          </cell>
          <cell r="AH2133" t="str">
            <v>JL407</v>
          </cell>
        </row>
        <row r="2134">
          <cell r="B2134" t="str">
            <v>LV650</v>
          </cell>
          <cell r="C2134" t="str">
            <v>Laura</v>
          </cell>
          <cell r="D2134" t="str">
            <v>Volmer</v>
          </cell>
          <cell r="E2134" t="str">
            <v>Essex</v>
          </cell>
          <cell r="F2134" t="str">
            <v>Essex</v>
          </cell>
          <cell r="G2134" t="str">
            <v>Female</v>
          </cell>
          <cell r="H2134" t="str">
            <v>N</v>
          </cell>
          <cell r="I2134" t="str">
            <v>Student</v>
          </cell>
          <cell r="J2134">
            <v>0</v>
          </cell>
          <cell r="K2134" t="str">
            <v/>
          </cell>
          <cell r="L2134" t="str">
            <v>N</v>
          </cell>
          <cell r="M2134">
            <v>0</v>
          </cell>
          <cell r="N2134" t="str">
            <v/>
          </cell>
          <cell r="O2134" t="str">
            <v>N</v>
          </cell>
          <cell r="P2134">
            <v>0</v>
          </cell>
          <cell r="Q2134" t="str">
            <v/>
          </cell>
          <cell r="R2134" t="str">
            <v>N</v>
          </cell>
          <cell r="S2134">
            <v>0</v>
          </cell>
          <cell r="T2134" t="str">
            <v/>
          </cell>
          <cell r="U2134" t="str">
            <v>N</v>
          </cell>
          <cell r="V2134">
            <v>0</v>
          </cell>
          <cell r="W2134" t="str">
            <v/>
          </cell>
          <cell r="X2134" t="str">
            <v>N</v>
          </cell>
          <cell r="Y2134">
            <v>0</v>
          </cell>
          <cell r="Z2134">
            <v>0</v>
          </cell>
          <cell r="AA2134" t="b">
            <v>0</v>
          </cell>
          <cell r="AB2134" t="str">
            <v/>
          </cell>
          <cell r="AC2134" t="str">
            <v/>
          </cell>
          <cell r="AD2134" t="str">
            <v>LV650</v>
          </cell>
          <cell r="AE2134">
            <v>0</v>
          </cell>
          <cell r="AG2134">
            <v>988</v>
          </cell>
          <cell r="AH2134" t="str">
            <v>LV650</v>
          </cell>
        </row>
        <row r="2135">
          <cell r="B2135" t="str">
            <v>SN706</v>
          </cell>
          <cell r="C2135" t="str">
            <v>Sherry</v>
          </cell>
          <cell r="D2135" t="str">
            <v>Nantongo</v>
          </cell>
          <cell r="E2135" t="str">
            <v>Essex</v>
          </cell>
          <cell r="F2135" t="str">
            <v>Essex</v>
          </cell>
          <cell r="G2135" t="str">
            <v>Female</v>
          </cell>
          <cell r="H2135" t="str">
            <v>N</v>
          </cell>
          <cell r="I2135" t="str">
            <v>Student</v>
          </cell>
          <cell r="J2135">
            <v>0</v>
          </cell>
          <cell r="K2135" t="str">
            <v/>
          </cell>
          <cell r="L2135" t="str">
            <v>N</v>
          </cell>
          <cell r="M2135">
            <v>0</v>
          </cell>
          <cell r="N2135" t="str">
            <v/>
          </cell>
          <cell r="O2135" t="str">
            <v>N</v>
          </cell>
          <cell r="P2135">
            <v>0</v>
          </cell>
          <cell r="Q2135" t="str">
            <v/>
          </cell>
          <cell r="R2135" t="str">
            <v>N</v>
          </cell>
          <cell r="S2135">
            <v>0</v>
          </cell>
          <cell r="T2135" t="str">
            <v/>
          </cell>
          <cell r="U2135" t="str">
            <v>N</v>
          </cell>
          <cell r="V2135">
            <v>0</v>
          </cell>
          <cell r="W2135" t="str">
            <v/>
          </cell>
          <cell r="X2135" t="str">
            <v>N</v>
          </cell>
          <cell r="Y2135">
            <v>0</v>
          </cell>
          <cell r="Z2135">
            <v>0</v>
          </cell>
          <cell r="AA2135" t="b">
            <v>0</v>
          </cell>
          <cell r="AB2135" t="str">
            <v/>
          </cell>
          <cell r="AC2135" t="str">
            <v/>
          </cell>
          <cell r="AD2135" t="str">
            <v>SN706</v>
          </cell>
          <cell r="AE2135">
            <v>0</v>
          </cell>
          <cell r="AG2135">
            <v>989</v>
          </cell>
          <cell r="AH2135" t="str">
            <v>SN706</v>
          </cell>
        </row>
        <row r="2136">
          <cell r="B2136" t="str">
            <v>FD377</v>
          </cell>
          <cell r="C2136" t="str">
            <v>Francisco Alberto</v>
          </cell>
          <cell r="D2136" t="str">
            <v>Diaz Acevedo</v>
          </cell>
          <cell r="E2136" t="str">
            <v>Essex</v>
          </cell>
          <cell r="F2136" t="str">
            <v>Essex</v>
          </cell>
          <cell r="G2136" t="str">
            <v>Male</v>
          </cell>
          <cell r="H2136" t="str">
            <v>N</v>
          </cell>
          <cell r="I2136" t="str">
            <v>Student</v>
          </cell>
          <cell r="J2136">
            <v>0</v>
          </cell>
          <cell r="K2136" t="str">
            <v/>
          </cell>
          <cell r="L2136" t="str">
            <v>N</v>
          </cell>
          <cell r="M2136">
            <v>0</v>
          </cell>
          <cell r="N2136" t="str">
            <v/>
          </cell>
          <cell r="O2136" t="str">
            <v>N</v>
          </cell>
          <cell r="P2136">
            <v>0</v>
          </cell>
          <cell r="Q2136" t="str">
            <v/>
          </cell>
          <cell r="R2136" t="str">
            <v>N</v>
          </cell>
          <cell r="S2136">
            <v>0</v>
          </cell>
          <cell r="T2136" t="str">
            <v/>
          </cell>
          <cell r="U2136" t="str">
            <v>N</v>
          </cell>
          <cell r="V2136">
            <v>0</v>
          </cell>
          <cell r="W2136" t="str">
            <v/>
          </cell>
          <cell r="X2136" t="str">
            <v>N</v>
          </cell>
          <cell r="Y2136">
            <v>0</v>
          </cell>
          <cell r="Z2136">
            <v>0</v>
          </cell>
          <cell r="AA2136">
            <v>0</v>
          </cell>
          <cell r="AB2136">
            <v>115</v>
          </cell>
          <cell r="AC2136">
            <v>1283</v>
          </cell>
          <cell r="AD2136" t="str">
            <v>FD377</v>
          </cell>
          <cell r="AE2136" t="b">
            <v>0</v>
          </cell>
          <cell r="AG2136" t="str">
            <v/>
          </cell>
          <cell r="AH2136" t="str">
            <v>FD377</v>
          </cell>
        </row>
        <row r="2137">
          <cell r="B2137" t="str">
            <v>KM918</v>
          </cell>
          <cell r="C2137" t="str">
            <v>Kylah</v>
          </cell>
          <cell r="D2137" t="str">
            <v>McLaren</v>
          </cell>
          <cell r="E2137" t="str">
            <v>Essex</v>
          </cell>
          <cell r="F2137" t="str">
            <v>Essex</v>
          </cell>
          <cell r="G2137" t="str">
            <v>Female</v>
          </cell>
          <cell r="H2137" t="str">
            <v>N</v>
          </cell>
          <cell r="I2137" t="str">
            <v>Student</v>
          </cell>
          <cell r="J2137">
            <v>0</v>
          </cell>
          <cell r="K2137" t="str">
            <v/>
          </cell>
          <cell r="L2137" t="str">
            <v>N</v>
          </cell>
          <cell r="M2137">
            <v>0</v>
          </cell>
          <cell r="N2137" t="str">
            <v/>
          </cell>
          <cell r="O2137" t="str">
            <v>N</v>
          </cell>
          <cell r="P2137">
            <v>0</v>
          </cell>
          <cell r="Q2137" t="str">
            <v/>
          </cell>
          <cell r="R2137" t="str">
            <v>N</v>
          </cell>
          <cell r="S2137">
            <v>0</v>
          </cell>
          <cell r="T2137" t="str">
            <v/>
          </cell>
          <cell r="U2137" t="str">
            <v>N</v>
          </cell>
          <cell r="V2137">
            <v>0</v>
          </cell>
          <cell r="W2137" t="str">
            <v/>
          </cell>
          <cell r="X2137" t="str">
            <v>N</v>
          </cell>
          <cell r="Y2137">
            <v>0</v>
          </cell>
          <cell r="Z2137">
            <v>0</v>
          </cell>
          <cell r="AA2137" t="b">
            <v>0</v>
          </cell>
          <cell r="AB2137" t="str">
            <v/>
          </cell>
          <cell r="AC2137" t="str">
            <v/>
          </cell>
          <cell r="AD2137" t="str">
            <v>KM918</v>
          </cell>
          <cell r="AE2137">
            <v>0</v>
          </cell>
          <cell r="AG2137">
            <v>990</v>
          </cell>
          <cell r="AH2137" t="str">
            <v>KM918</v>
          </cell>
        </row>
        <row r="2138">
          <cell r="B2138" t="str">
            <v>VC520</v>
          </cell>
          <cell r="C2138" t="str">
            <v>Verity</v>
          </cell>
          <cell r="D2138" t="str">
            <v>Cotterrill</v>
          </cell>
          <cell r="E2138" t="str">
            <v>Essex</v>
          </cell>
          <cell r="F2138" t="str">
            <v>Essex</v>
          </cell>
          <cell r="G2138" t="str">
            <v>Female</v>
          </cell>
          <cell r="H2138" t="str">
            <v>N</v>
          </cell>
          <cell r="I2138" t="str">
            <v>Student</v>
          </cell>
          <cell r="J2138">
            <v>0</v>
          </cell>
          <cell r="K2138" t="str">
            <v/>
          </cell>
          <cell r="L2138" t="str">
            <v>N</v>
          </cell>
          <cell r="M2138">
            <v>0</v>
          </cell>
          <cell r="N2138" t="str">
            <v/>
          </cell>
          <cell r="O2138" t="str">
            <v>N</v>
          </cell>
          <cell r="P2138">
            <v>0</v>
          </cell>
          <cell r="Q2138" t="str">
            <v/>
          </cell>
          <cell r="R2138" t="str">
            <v>N</v>
          </cell>
          <cell r="S2138">
            <v>0</v>
          </cell>
          <cell r="T2138" t="str">
            <v/>
          </cell>
          <cell r="U2138" t="str">
            <v>N</v>
          </cell>
          <cell r="V2138">
            <v>0</v>
          </cell>
          <cell r="W2138" t="str">
            <v/>
          </cell>
          <cell r="X2138" t="str">
            <v>N</v>
          </cell>
          <cell r="Y2138">
            <v>0</v>
          </cell>
          <cell r="Z2138">
            <v>0</v>
          </cell>
          <cell r="AA2138" t="b">
            <v>0</v>
          </cell>
          <cell r="AB2138" t="str">
            <v/>
          </cell>
          <cell r="AC2138" t="str">
            <v/>
          </cell>
          <cell r="AD2138" t="str">
            <v>VC520</v>
          </cell>
          <cell r="AE2138">
            <v>0</v>
          </cell>
          <cell r="AG2138">
            <v>991</v>
          </cell>
          <cell r="AH2138" t="str">
            <v>VC520</v>
          </cell>
        </row>
        <row r="2139">
          <cell r="B2139" t="str">
            <v>BB853</v>
          </cell>
          <cell r="C2139" t="str">
            <v>Bilkis</v>
          </cell>
          <cell r="D2139" t="str">
            <v>Bilkis</v>
          </cell>
          <cell r="E2139" t="str">
            <v>Essex</v>
          </cell>
          <cell r="F2139" t="str">
            <v>Essex</v>
          </cell>
          <cell r="G2139" t="str">
            <v>Female</v>
          </cell>
          <cell r="H2139" t="str">
            <v>N</v>
          </cell>
          <cell r="I2139" t="str">
            <v>Student</v>
          </cell>
          <cell r="J2139">
            <v>0</v>
          </cell>
          <cell r="K2139" t="str">
            <v/>
          </cell>
          <cell r="L2139" t="str">
            <v>N</v>
          </cell>
          <cell r="M2139">
            <v>0</v>
          </cell>
          <cell r="N2139" t="str">
            <v/>
          </cell>
          <cell r="O2139" t="str">
            <v>N</v>
          </cell>
          <cell r="P2139">
            <v>0</v>
          </cell>
          <cell r="Q2139" t="str">
            <v/>
          </cell>
          <cell r="R2139" t="str">
            <v>N</v>
          </cell>
          <cell r="S2139">
            <v>0</v>
          </cell>
          <cell r="T2139" t="str">
            <v/>
          </cell>
          <cell r="U2139" t="str">
            <v>N</v>
          </cell>
          <cell r="V2139">
            <v>0</v>
          </cell>
          <cell r="W2139" t="str">
            <v/>
          </cell>
          <cell r="X2139" t="str">
            <v>N</v>
          </cell>
          <cell r="Y2139">
            <v>0</v>
          </cell>
          <cell r="Z2139">
            <v>0</v>
          </cell>
          <cell r="AA2139" t="b">
            <v>0</v>
          </cell>
          <cell r="AB2139" t="str">
            <v/>
          </cell>
          <cell r="AC2139" t="str">
            <v/>
          </cell>
          <cell r="AD2139" t="str">
            <v>BB853</v>
          </cell>
          <cell r="AE2139">
            <v>0</v>
          </cell>
          <cell r="AG2139">
            <v>992</v>
          </cell>
          <cell r="AH2139" t="str">
            <v>BB853</v>
          </cell>
        </row>
        <row r="2140">
          <cell r="B2140" t="str">
            <v>MO252</v>
          </cell>
          <cell r="C2140" t="str">
            <v>Michael</v>
          </cell>
          <cell r="D2140" t="str">
            <v>Obeng</v>
          </cell>
          <cell r="E2140" t="str">
            <v>Essex</v>
          </cell>
          <cell r="F2140" t="str">
            <v>Essex</v>
          </cell>
          <cell r="G2140" t="str">
            <v>Male</v>
          </cell>
          <cell r="H2140" t="str">
            <v>N</v>
          </cell>
          <cell r="I2140" t="str">
            <v>Student</v>
          </cell>
          <cell r="J2140">
            <v>0</v>
          </cell>
          <cell r="K2140" t="str">
            <v/>
          </cell>
          <cell r="L2140" t="str">
            <v>N</v>
          </cell>
          <cell r="M2140">
            <v>0</v>
          </cell>
          <cell r="N2140" t="str">
            <v/>
          </cell>
          <cell r="O2140" t="str">
            <v>N</v>
          </cell>
          <cell r="P2140">
            <v>0</v>
          </cell>
          <cell r="Q2140" t="str">
            <v/>
          </cell>
          <cell r="R2140" t="str">
            <v>N</v>
          </cell>
          <cell r="S2140">
            <v>0</v>
          </cell>
          <cell r="T2140" t="str">
            <v/>
          </cell>
          <cell r="U2140" t="str">
            <v>N</v>
          </cell>
          <cell r="V2140">
            <v>0</v>
          </cell>
          <cell r="W2140" t="str">
            <v/>
          </cell>
          <cell r="X2140" t="str">
            <v>N</v>
          </cell>
          <cell r="Y2140">
            <v>0</v>
          </cell>
          <cell r="Z2140">
            <v>0</v>
          </cell>
          <cell r="AA2140">
            <v>0</v>
          </cell>
          <cell r="AB2140">
            <v>115</v>
          </cell>
          <cell r="AC2140">
            <v>1284</v>
          </cell>
          <cell r="AD2140" t="str">
            <v>MO252</v>
          </cell>
          <cell r="AE2140" t="b">
            <v>0</v>
          </cell>
          <cell r="AG2140" t="str">
            <v/>
          </cell>
          <cell r="AH2140" t="str">
            <v>MO252</v>
          </cell>
        </row>
        <row r="2141">
          <cell r="B2141" t="str">
            <v>EB465</v>
          </cell>
          <cell r="C2141" t="str">
            <v>Emmanuel</v>
          </cell>
          <cell r="D2141" t="str">
            <v>Baah</v>
          </cell>
          <cell r="E2141" t="str">
            <v>KCL</v>
          </cell>
          <cell r="F2141" t="str">
            <v>King's</v>
          </cell>
          <cell r="G2141" t="str">
            <v>Please Select</v>
          </cell>
          <cell r="H2141" t="str">
            <v>N</v>
          </cell>
          <cell r="I2141" t="str">
            <v>Student</v>
          </cell>
          <cell r="J2141">
            <v>0</v>
          </cell>
          <cell r="K2141" t="str">
            <v/>
          </cell>
          <cell r="L2141" t="str">
            <v>N</v>
          </cell>
          <cell r="M2141">
            <v>0</v>
          </cell>
          <cell r="N2141" t="str">
            <v/>
          </cell>
          <cell r="O2141" t="str">
            <v>N</v>
          </cell>
          <cell r="P2141">
            <v>0</v>
          </cell>
          <cell r="Q2141" t="str">
            <v/>
          </cell>
          <cell r="R2141" t="str">
            <v>N</v>
          </cell>
          <cell r="S2141">
            <v>0</v>
          </cell>
          <cell r="T2141" t="str">
            <v/>
          </cell>
          <cell r="U2141" t="str">
            <v>N</v>
          </cell>
          <cell r="V2141">
            <v>0</v>
          </cell>
          <cell r="W2141" t="str">
            <v/>
          </cell>
          <cell r="X2141" t="str">
            <v>N</v>
          </cell>
          <cell r="Y2141">
            <v>0</v>
          </cell>
          <cell r="Z2141">
            <v>0</v>
          </cell>
          <cell r="AA2141" t="b">
            <v>0</v>
          </cell>
          <cell r="AB2141" t="str">
            <v/>
          </cell>
          <cell r="AC2141" t="str">
            <v/>
          </cell>
          <cell r="AD2141" t="str">
            <v>EB465</v>
          </cell>
          <cell r="AE2141" t="b">
            <v>0</v>
          </cell>
          <cell r="AG2141" t="str">
            <v/>
          </cell>
          <cell r="AH2141" t="str">
            <v>EB465</v>
          </cell>
        </row>
        <row r="2142">
          <cell r="B2142" t="str">
            <v>PZ504</v>
          </cell>
          <cell r="C2142" t="str">
            <v>Peng</v>
          </cell>
          <cell r="D2142" t="str">
            <v>Zeng</v>
          </cell>
          <cell r="E2142" t="str">
            <v>Essex</v>
          </cell>
          <cell r="F2142" t="str">
            <v>Essex</v>
          </cell>
          <cell r="G2142" t="str">
            <v>Male</v>
          </cell>
          <cell r="H2142" t="str">
            <v>N</v>
          </cell>
          <cell r="I2142" t="str">
            <v>Student</v>
          </cell>
          <cell r="J2142">
            <v>0</v>
          </cell>
          <cell r="K2142" t="str">
            <v/>
          </cell>
          <cell r="L2142" t="str">
            <v>N</v>
          </cell>
          <cell r="M2142">
            <v>0</v>
          </cell>
          <cell r="N2142" t="str">
            <v/>
          </cell>
          <cell r="O2142" t="str">
            <v>N</v>
          </cell>
          <cell r="P2142">
            <v>0</v>
          </cell>
          <cell r="Q2142" t="str">
            <v/>
          </cell>
          <cell r="R2142" t="str">
            <v>N</v>
          </cell>
          <cell r="S2142">
            <v>0</v>
          </cell>
          <cell r="T2142" t="str">
            <v/>
          </cell>
          <cell r="U2142" t="str">
            <v>N</v>
          </cell>
          <cell r="V2142">
            <v>0</v>
          </cell>
          <cell r="W2142" t="str">
            <v/>
          </cell>
          <cell r="X2142" t="str">
            <v>N</v>
          </cell>
          <cell r="Y2142">
            <v>0</v>
          </cell>
          <cell r="Z2142">
            <v>0</v>
          </cell>
          <cell r="AA2142">
            <v>0</v>
          </cell>
          <cell r="AB2142">
            <v>115</v>
          </cell>
          <cell r="AC2142">
            <v>1285</v>
          </cell>
          <cell r="AD2142" t="str">
            <v>PZ504</v>
          </cell>
          <cell r="AE2142" t="b">
            <v>0</v>
          </cell>
          <cell r="AG2142" t="str">
            <v/>
          </cell>
          <cell r="AH2142" t="str">
            <v>PZ504</v>
          </cell>
        </row>
        <row r="2143">
          <cell r="B2143" t="str">
            <v>RM760</v>
          </cell>
          <cell r="C2143" t="str">
            <v>Ryan</v>
          </cell>
          <cell r="D2143" t="str">
            <v>McKenzie</v>
          </cell>
          <cell r="E2143" t="str">
            <v>UCL</v>
          </cell>
          <cell r="F2143" t="str">
            <v>UCL</v>
          </cell>
          <cell r="G2143" t="str">
            <v>Male</v>
          </cell>
          <cell r="H2143" t="str">
            <v>N</v>
          </cell>
          <cell r="I2143" t="str">
            <v>Student</v>
          </cell>
          <cell r="J2143">
            <v>0</v>
          </cell>
          <cell r="K2143" t="str">
            <v/>
          </cell>
          <cell r="L2143" t="str">
            <v>N</v>
          </cell>
          <cell r="M2143">
            <v>0</v>
          </cell>
          <cell r="N2143" t="str">
            <v/>
          </cell>
          <cell r="O2143" t="str">
            <v>N</v>
          </cell>
          <cell r="P2143">
            <v>0</v>
          </cell>
          <cell r="Q2143" t="str">
            <v/>
          </cell>
          <cell r="R2143" t="str">
            <v>N</v>
          </cell>
          <cell r="S2143">
            <v>0</v>
          </cell>
          <cell r="T2143" t="str">
            <v/>
          </cell>
          <cell r="U2143" t="str">
            <v>N</v>
          </cell>
          <cell r="V2143">
            <v>0</v>
          </cell>
          <cell r="W2143" t="str">
            <v/>
          </cell>
          <cell r="X2143" t="str">
            <v>N</v>
          </cell>
          <cell r="Y2143">
            <v>0</v>
          </cell>
          <cell r="Z2143">
            <v>0</v>
          </cell>
          <cell r="AA2143">
            <v>0</v>
          </cell>
          <cell r="AB2143">
            <v>115</v>
          </cell>
          <cell r="AC2143">
            <v>1286</v>
          </cell>
          <cell r="AD2143" t="str">
            <v>RM760</v>
          </cell>
          <cell r="AE2143" t="b">
            <v>0</v>
          </cell>
          <cell r="AG2143" t="str">
            <v/>
          </cell>
          <cell r="AH2143" t="str">
            <v>RM760</v>
          </cell>
        </row>
        <row r="2144">
          <cell r="B2144" t="str">
            <v>EL514</v>
          </cell>
          <cell r="C2144" t="str">
            <v>Edouard</v>
          </cell>
          <cell r="D2144" t="str">
            <v>Long</v>
          </cell>
          <cell r="E2144" t="str">
            <v>KCL</v>
          </cell>
          <cell r="F2144" t="str">
            <v>King's</v>
          </cell>
          <cell r="G2144" t="str">
            <v>Male</v>
          </cell>
          <cell r="H2144" t="str">
            <v>Y</v>
          </cell>
          <cell r="I2144" t="str">
            <v>Student</v>
          </cell>
          <cell r="J2144">
            <v>0</v>
          </cell>
          <cell r="K2144" t="str">
            <v/>
          </cell>
          <cell r="L2144" t="str">
            <v>N</v>
          </cell>
          <cell r="M2144">
            <v>20</v>
          </cell>
          <cell r="N2144">
            <v>38.229999999999997</v>
          </cell>
          <cell r="O2144">
            <v>181</v>
          </cell>
          <cell r="P2144">
            <v>0</v>
          </cell>
          <cell r="Q2144" t="str">
            <v/>
          </cell>
          <cell r="R2144" t="str">
            <v>N</v>
          </cell>
          <cell r="S2144">
            <v>0</v>
          </cell>
          <cell r="T2144" t="str">
            <v/>
          </cell>
          <cell r="U2144" t="str">
            <v>N</v>
          </cell>
          <cell r="V2144">
            <v>0</v>
          </cell>
          <cell r="W2144" t="str">
            <v/>
          </cell>
          <cell r="X2144" t="str">
            <v>N</v>
          </cell>
          <cell r="Y2144">
            <v>1</v>
          </cell>
          <cell r="Z2144">
            <v>181</v>
          </cell>
          <cell r="AA2144">
            <v>181</v>
          </cell>
          <cell r="AB2144">
            <v>66</v>
          </cell>
          <cell r="AC2144">
            <v>66</v>
          </cell>
          <cell r="AD2144" t="str">
            <v>EL514</v>
          </cell>
          <cell r="AE2144" t="b">
            <v>0</v>
          </cell>
          <cell r="AG2144" t="str">
            <v/>
          </cell>
          <cell r="AH2144" t="str">
            <v>EL514</v>
          </cell>
        </row>
        <row r="2145">
          <cell r="B2145" t="str">
            <v>HB506</v>
          </cell>
          <cell r="C2145" t="str">
            <v>Holly</v>
          </cell>
          <cell r="D2145" t="str">
            <v>Bruton</v>
          </cell>
          <cell r="E2145" t="str">
            <v>RVC</v>
          </cell>
          <cell r="F2145" t="str">
            <v>RVC</v>
          </cell>
          <cell r="G2145" t="str">
            <v>Female</v>
          </cell>
          <cell r="H2145" t="str">
            <v>Y</v>
          </cell>
          <cell r="I2145" t="str">
            <v>Student</v>
          </cell>
          <cell r="J2145">
            <v>0</v>
          </cell>
          <cell r="K2145" t="str">
            <v/>
          </cell>
          <cell r="L2145" t="str">
            <v>N</v>
          </cell>
          <cell r="M2145">
            <v>0</v>
          </cell>
          <cell r="N2145" t="str">
            <v/>
          </cell>
          <cell r="O2145" t="str">
            <v>N</v>
          </cell>
          <cell r="P2145">
            <v>0</v>
          </cell>
          <cell r="Q2145" t="str">
            <v/>
          </cell>
          <cell r="R2145" t="str">
            <v>N</v>
          </cell>
          <cell r="S2145">
            <v>0</v>
          </cell>
          <cell r="T2145" t="str">
            <v/>
          </cell>
          <cell r="U2145" t="str">
            <v>N</v>
          </cell>
          <cell r="V2145">
            <v>0</v>
          </cell>
          <cell r="W2145" t="str">
            <v/>
          </cell>
          <cell r="X2145" t="str">
            <v>N</v>
          </cell>
          <cell r="Y2145">
            <v>0</v>
          </cell>
          <cell r="Z2145">
            <v>0</v>
          </cell>
          <cell r="AA2145" t="b">
            <v>0</v>
          </cell>
          <cell r="AB2145" t="str">
            <v/>
          </cell>
          <cell r="AC2145" t="str">
            <v/>
          </cell>
          <cell r="AD2145" t="str">
            <v>HB506</v>
          </cell>
          <cell r="AE2145">
            <v>0</v>
          </cell>
          <cell r="AG2145">
            <v>993</v>
          </cell>
          <cell r="AH2145" t="str">
            <v>HB506</v>
          </cell>
        </row>
        <row r="2146">
          <cell r="B2146" t="str">
            <v>BS313</v>
          </cell>
          <cell r="C2146" t="str">
            <v>Benjamin</v>
          </cell>
          <cell r="D2146" t="str">
            <v>Stewart</v>
          </cell>
          <cell r="E2146" t="str">
            <v>Essex</v>
          </cell>
          <cell r="F2146" t="str">
            <v>Essex</v>
          </cell>
          <cell r="G2146" t="str">
            <v>Male</v>
          </cell>
          <cell r="H2146" t="str">
            <v>N</v>
          </cell>
          <cell r="I2146" t="str">
            <v>Student</v>
          </cell>
          <cell r="J2146">
            <v>0</v>
          </cell>
          <cell r="K2146" t="str">
            <v/>
          </cell>
          <cell r="L2146" t="str">
            <v>N</v>
          </cell>
          <cell r="M2146">
            <v>0</v>
          </cell>
          <cell r="N2146" t="str">
            <v/>
          </cell>
          <cell r="O2146" t="str">
            <v>N</v>
          </cell>
          <cell r="P2146">
            <v>0</v>
          </cell>
          <cell r="Q2146" t="str">
            <v/>
          </cell>
          <cell r="R2146" t="str">
            <v>N</v>
          </cell>
          <cell r="S2146">
            <v>0</v>
          </cell>
          <cell r="T2146" t="str">
            <v/>
          </cell>
          <cell r="U2146" t="str">
            <v>N</v>
          </cell>
          <cell r="V2146">
            <v>0</v>
          </cell>
          <cell r="W2146" t="str">
            <v/>
          </cell>
          <cell r="X2146" t="str">
            <v>N</v>
          </cell>
          <cell r="Y2146">
            <v>0</v>
          </cell>
          <cell r="Z2146">
            <v>0</v>
          </cell>
          <cell r="AA2146">
            <v>0</v>
          </cell>
          <cell r="AB2146">
            <v>115</v>
          </cell>
          <cell r="AC2146">
            <v>1287</v>
          </cell>
          <cell r="AD2146" t="str">
            <v>BS313</v>
          </cell>
          <cell r="AE2146" t="b">
            <v>0</v>
          </cell>
          <cell r="AG2146" t="str">
            <v/>
          </cell>
          <cell r="AH2146" t="str">
            <v>BS313</v>
          </cell>
        </row>
        <row r="2147">
          <cell r="B2147" t="str">
            <v>TS646</v>
          </cell>
          <cell r="C2147" t="str">
            <v>Theo</v>
          </cell>
          <cell r="D2147" t="str">
            <v>Smith</v>
          </cell>
          <cell r="E2147" t="str">
            <v>KCL</v>
          </cell>
          <cell r="F2147" t="str">
            <v>King's</v>
          </cell>
          <cell r="G2147" t="str">
            <v>Male</v>
          </cell>
          <cell r="H2147" t="str">
            <v>N</v>
          </cell>
          <cell r="I2147" t="str">
            <v>Student</v>
          </cell>
          <cell r="J2147">
            <v>0</v>
          </cell>
          <cell r="K2147" t="str">
            <v/>
          </cell>
          <cell r="L2147" t="str">
            <v>N</v>
          </cell>
          <cell r="M2147">
            <v>0</v>
          </cell>
          <cell r="N2147" t="str">
            <v/>
          </cell>
          <cell r="O2147" t="str">
            <v>N</v>
          </cell>
          <cell r="P2147">
            <v>0</v>
          </cell>
          <cell r="Q2147" t="str">
            <v/>
          </cell>
          <cell r="R2147" t="str">
            <v>N</v>
          </cell>
          <cell r="S2147">
            <v>0</v>
          </cell>
          <cell r="T2147" t="str">
            <v/>
          </cell>
          <cell r="U2147" t="str">
            <v>N</v>
          </cell>
          <cell r="V2147">
            <v>0</v>
          </cell>
          <cell r="W2147" t="str">
            <v/>
          </cell>
          <cell r="X2147" t="str">
            <v>N</v>
          </cell>
          <cell r="Y2147">
            <v>0</v>
          </cell>
          <cell r="Z2147">
            <v>0</v>
          </cell>
          <cell r="AA2147">
            <v>0</v>
          </cell>
          <cell r="AB2147">
            <v>115</v>
          </cell>
          <cell r="AC2147">
            <v>1288</v>
          </cell>
          <cell r="AD2147" t="str">
            <v>TS646</v>
          </cell>
          <cell r="AE2147" t="b">
            <v>0</v>
          </cell>
          <cell r="AG2147" t="str">
            <v/>
          </cell>
          <cell r="AH2147" t="str">
            <v>TS646</v>
          </cell>
        </row>
        <row r="2148">
          <cell r="B2148" t="str">
            <v>TB756</v>
          </cell>
          <cell r="C2148" t="str">
            <v>Talia</v>
          </cell>
          <cell r="D2148" t="str">
            <v>Beaufort</v>
          </cell>
          <cell r="E2148" t="str">
            <v>Essex</v>
          </cell>
          <cell r="F2148" t="str">
            <v>Essex</v>
          </cell>
          <cell r="G2148" t="str">
            <v>Female</v>
          </cell>
          <cell r="H2148" t="str">
            <v>N</v>
          </cell>
          <cell r="I2148" t="str">
            <v>Student</v>
          </cell>
          <cell r="J2148">
            <v>0</v>
          </cell>
          <cell r="K2148" t="str">
            <v/>
          </cell>
          <cell r="L2148" t="str">
            <v>N</v>
          </cell>
          <cell r="M2148">
            <v>0</v>
          </cell>
          <cell r="N2148" t="str">
            <v/>
          </cell>
          <cell r="O2148" t="str">
            <v>N</v>
          </cell>
          <cell r="P2148">
            <v>0</v>
          </cell>
          <cell r="Q2148" t="str">
            <v/>
          </cell>
          <cell r="R2148" t="str">
            <v>N</v>
          </cell>
          <cell r="S2148">
            <v>0</v>
          </cell>
          <cell r="T2148" t="str">
            <v/>
          </cell>
          <cell r="U2148" t="str">
            <v>N</v>
          </cell>
          <cell r="V2148">
            <v>0</v>
          </cell>
          <cell r="W2148" t="str">
            <v/>
          </cell>
          <cell r="X2148" t="str">
            <v>N</v>
          </cell>
          <cell r="Y2148">
            <v>0</v>
          </cell>
          <cell r="Z2148">
            <v>0</v>
          </cell>
          <cell r="AA2148" t="b">
            <v>0</v>
          </cell>
          <cell r="AB2148" t="str">
            <v/>
          </cell>
          <cell r="AC2148" t="str">
            <v/>
          </cell>
          <cell r="AD2148" t="str">
            <v>TB756</v>
          </cell>
          <cell r="AE2148">
            <v>0</v>
          </cell>
          <cell r="AG2148">
            <v>994</v>
          </cell>
          <cell r="AH2148" t="str">
            <v>TB756</v>
          </cell>
        </row>
        <row r="2149">
          <cell r="B2149" t="str">
            <v>SM389</v>
          </cell>
          <cell r="C2149" t="str">
            <v>Sophie</v>
          </cell>
          <cell r="D2149" t="str">
            <v>McCracken</v>
          </cell>
          <cell r="E2149" t="str">
            <v>Essex</v>
          </cell>
          <cell r="F2149" t="str">
            <v>Essex</v>
          </cell>
          <cell r="G2149" t="str">
            <v>Female</v>
          </cell>
          <cell r="H2149" t="str">
            <v>N</v>
          </cell>
          <cell r="I2149" t="str">
            <v>Student</v>
          </cell>
          <cell r="J2149">
            <v>0</v>
          </cell>
          <cell r="K2149" t="str">
            <v/>
          </cell>
          <cell r="L2149" t="str">
            <v>N</v>
          </cell>
          <cell r="M2149">
            <v>0</v>
          </cell>
          <cell r="N2149" t="str">
            <v/>
          </cell>
          <cell r="O2149" t="str">
            <v>N</v>
          </cell>
          <cell r="P2149">
            <v>0</v>
          </cell>
          <cell r="Q2149" t="str">
            <v/>
          </cell>
          <cell r="R2149" t="str">
            <v>N</v>
          </cell>
          <cell r="S2149">
            <v>0</v>
          </cell>
          <cell r="T2149" t="str">
            <v/>
          </cell>
          <cell r="U2149" t="str">
            <v>N</v>
          </cell>
          <cell r="V2149">
            <v>0</v>
          </cell>
          <cell r="W2149" t="str">
            <v/>
          </cell>
          <cell r="X2149" t="str">
            <v>N</v>
          </cell>
          <cell r="Y2149">
            <v>0</v>
          </cell>
          <cell r="Z2149">
            <v>0</v>
          </cell>
          <cell r="AA2149" t="b">
            <v>0</v>
          </cell>
          <cell r="AB2149" t="str">
            <v/>
          </cell>
          <cell r="AC2149" t="str">
            <v/>
          </cell>
          <cell r="AD2149" t="str">
            <v>SM389</v>
          </cell>
          <cell r="AE2149">
            <v>0</v>
          </cell>
          <cell r="AG2149">
            <v>995</v>
          </cell>
          <cell r="AH2149" t="str">
            <v>SM389</v>
          </cell>
        </row>
        <row r="2150">
          <cell r="B2150" t="str">
            <v>LD296</v>
          </cell>
          <cell r="C2150" t="str">
            <v>Lee</v>
          </cell>
          <cell r="D2150" t="str">
            <v>Dart</v>
          </cell>
          <cell r="E2150" t="str">
            <v>Essex</v>
          </cell>
          <cell r="F2150" t="str">
            <v>Essex</v>
          </cell>
          <cell r="G2150" t="str">
            <v>Male</v>
          </cell>
          <cell r="H2150" t="str">
            <v>N</v>
          </cell>
          <cell r="I2150" t="str">
            <v>Student</v>
          </cell>
          <cell r="J2150">
            <v>0</v>
          </cell>
          <cell r="K2150" t="str">
            <v/>
          </cell>
          <cell r="L2150" t="str">
            <v>N</v>
          </cell>
          <cell r="M2150">
            <v>0</v>
          </cell>
          <cell r="N2150" t="str">
            <v/>
          </cell>
          <cell r="O2150" t="str">
            <v>N</v>
          </cell>
          <cell r="P2150">
            <v>0</v>
          </cell>
          <cell r="Q2150" t="str">
            <v/>
          </cell>
          <cell r="R2150" t="str">
            <v>N</v>
          </cell>
          <cell r="S2150">
            <v>0</v>
          </cell>
          <cell r="T2150" t="str">
            <v/>
          </cell>
          <cell r="U2150" t="str">
            <v>N</v>
          </cell>
          <cell r="V2150">
            <v>0</v>
          </cell>
          <cell r="W2150" t="str">
            <v/>
          </cell>
          <cell r="X2150" t="str">
            <v>N</v>
          </cell>
          <cell r="Y2150">
            <v>0</v>
          </cell>
          <cell r="Z2150">
            <v>0</v>
          </cell>
          <cell r="AA2150">
            <v>0</v>
          </cell>
          <cell r="AB2150">
            <v>115</v>
          </cell>
          <cell r="AC2150">
            <v>1289</v>
          </cell>
          <cell r="AD2150" t="str">
            <v>LD296</v>
          </cell>
          <cell r="AE2150" t="b">
            <v>0</v>
          </cell>
          <cell r="AG2150" t="str">
            <v/>
          </cell>
          <cell r="AH2150" t="str">
            <v>LD296</v>
          </cell>
        </row>
        <row r="2151">
          <cell r="B2151" t="str">
            <v>RW593</v>
          </cell>
          <cell r="C2151" t="str">
            <v>Renee</v>
          </cell>
          <cell r="D2151" t="str">
            <v>Williams</v>
          </cell>
          <cell r="E2151" t="str">
            <v>Essex</v>
          </cell>
          <cell r="F2151" t="str">
            <v>Essex</v>
          </cell>
          <cell r="G2151" t="str">
            <v>Female</v>
          </cell>
          <cell r="H2151" t="str">
            <v>N</v>
          </cell>
          <cell r="I2151" t="str">
            <v>Student</v>
          </cell>
          <cell r="J2151">
            <v>0</v>
          </cell>
          <cell r="K2151" t="str">
            <v/>
          </cell>
          <cell r="L2151" t="str">
            <v>N</v>
          </cell>
          <cell r="M2151">
            <v>0</v>
          </cell>
          <cell r="N2151" t="str">
            <v/>
          </cell>
          <cell r="O2151" t="str">
            <v>N</v>
          </cell>
          <cell r="P2151">
            <v>0</v>
          </cell>
          <cell r="Q2151" t="str">
            <v/>
          </cell>
          <cell r="R2151" t="str">
            <v>N</v>
          </cell>
          <cell r="S2151">
            <v>0</v>
          </cell>
          <cell r="T2151" t="str">
            <v/>
          </cell>
          <cell r="U2151" t="str">
            <v>N</v>
          </cell>
          <cell r="V2151">
            <v>0</v>
          </cell>
          <cell r="W2151" t="str">
            <v/>
          </cell>
          <cell r="X2151" t="str">
            <v>N</v>
          </cell>
          <cell r="Y2151">
            <v>0</v>
          </cell>
          <cell r="Z2151">
            <v>0</v>
          </cell>
          <cell r="AA2151" t="b">
            <v>0</v>
          </cell>
          <cell r="AB2151" t="str">
            <v/>
          </cell>
          <cell r="AC2151" t="str">
            <v/>
          </cell>
          <cell r="AD2151" t="str">
            <v>RW593</v>
          </cell>
          <cell r="AE2151">
            <v>0</v>
          </cell>
          <cell r="AG2151">
            <v>996</v>
          </cell>
          <cell r="AH2151" t="str">
            <v>RW593</v>
          </cell>
        </row>
        <row r="2152">
          <cell r="B2152" t="str">
            <v>CM829</v>
          </cell>
          <cell r="C2152" t="str">
            <v>Charlotte</v>
          </cell>
          <cell r="D2152" t="str">
            <v>Moore</v>
          </cell>
          <cell r="E2152" t="str">
            <v>Essex</v>
          </cell>
          <cell r="F2152" t="str">
            <v>Essex</v>
          </cell>
          <cell r="G2152" t="str">
            <v>Female</v>
          </cell>
          <cell r="H2152" t="str">
            <v>N</v>
          </cell>
          <cell r="I2152" t="str">
            <v>Student</v>
          </cell>
          <cell r="J2152">
            <v>0</v>
          </cell>
          <cell r="K2152" t="str">
            <v/>
          </cell>
          <cell r="L2152" t="str">
            <v>N</v>
          </cell>
          <cell r="M2152">
            <v>0</v>
          </cell>
          <cell r="N2152" t="str">
            <v/>
          </cell>
          <cell r="O2152" t="str">
            <v>N</v>
          </cell>
          <cell r="P2152">
            <v>0</v>
          </cell>
          <cell r="Q2152" t="str">
            <v/>
          </cell>
          <cell r="R2152" t="str">
            <v>N</v>
          </cell>
          <cell r="S2152">
            <v>0</v>
          </cell>
          <cell r="T2152" t="str">
            <v/>
          </cell>
          <cell r="U2152" t="str">
            <v>N</v>
          </cell>
          <cell r="V2152">
            <v>0</v>
          </cell>
          <cell r="W2152" t="str">
            <v/>
          </cell>
          <cell r="X2152" t="str">
            <v>N</v>
          </cell>
          <cell r="Y2152">
            <v>0</v>
          </cell>
          <cell r="Z2152">
            <v>0</v>
          </cell>
          <cell r="AA2152" t="b">
            <v>0</v>
          </cell>
          <cell r="AB2152" t="str">
            <v/>
          </cell>
          <cell r="AC2152" t="str">
            <v/>
          </cell>
          <cell r="AD2152" t="str">
            <v>CM829</v>
          </cell>
          <cell r="AE2152">
            <v>0</v>
          </cell>
          <cell r="AG2152">
            <v>997</v>
          </cell>
          <cell r="AH2152" t="str">
            <v>CM829</v>
          </cell>
        </row>
        <row r="2153">
          <cell r="B2153" t="str">
            <v>CW235</v>
          </cell>
          <cell r="C2153" t="str">
            <v>Cheuk Yin</v>
          </cell>
          <cell r="D2153" t="str">
            <v>Wan</v>
          </cell>
          <cell r="E2153" t="str">
            <v>KCL</v>
          </cell>
          <cell r="F2153" t="str">
            <v>King's</v>
          </cell>
          <cell r="G2153" t="str">
            <v>Female</v>
          </cell>
          <cell r="H2153" t="str">
            <v>N</v>
          </cell>
          <cell r="I2153" t="str">
            <v>Student</v>
          </cell>
          <cell r="J2153">
            <v>0</v>
          </cell>
          <cell r="K2153" t="str">
            <v/>
          </cell>
          <cell r="L2153" t="str">
            <v>N</v>
          </cell>
          <cell r="M2153">
            <v>0</v>
          </cell>
          <cell r="N2153" t="str">
            <v/>
          </cell>
          <cell r="O2153" t="str">
            <v>N</v>
          </cell>
          <cell r="P2153">
            <v>0</v>
          </cell>
          <cell r="Q2153" t="str">
            <v/>
          </cell>
          <cell r="R2153" t="str">
            <v>N</v>
          </cell>
          <cell r="S2153">
            <v>0</v>
          </cell>
          <cell r="T2153" t="str">
            <v/>
          </cell>
          <cell r="U2153" t="str">
            <v>N</v>
          </cell>
          <cell r="V2153">
            <v>0</v>
          </cell>
          <cell r="W2153" t="str">
            <v/>
          </cell>
          <cell r="X2153" t="str">
            <v>N</v>
          </cell>
          <cell r="Y2153">
            <v>0</v>
          </cell>
          <cell r="Z2153">
            <v>0</v>
          </cell>
          <cell r="AA2153" t="b">
            <v>0</v>
          </cell>
          <cell r="AB2153" t="str">
            <v/>
          </cell>
          <cell r="AC2153" t="str">
            <v/>
          </cell>
          <cell r="AD2153" t="str">
            <v>CW235</v>
          </cell>
          <cell r="AE2153">
            <v>0</v>
          </cell>
          <cell r="AG2153">
            <v>998</v>
          </cell>
          <cell r="AH2153" t="str">
            <v>CW235</v>
          </cell>
        </row>
        <row r="2154">
          <cell r="B2154" t="str">
            <v>EH290</v>
          </cell>
          <cell r="C2154" t="str">
            <v>Emily</v>
          </cell>
          <cell r="D2154" t="str">
            <v>Huber</v>
          </cell>
          <cell r="E2154" t="str">
            <v>KCL</v>
          </cell>
          <cell r="F2154" t="str">
            <v>King's</v>
          </cell>
          <cell r="G2154" t="str">
            <v>Female</v>
          </cell>
          <cell r="H2154" t="str">
            <v>N</v>
          </cell>
          <cell r="I2154" t="str">
            <v>Student</v>
          </cell>
          <cell r="J2154">
            <v>0</v>
          </cell>
          <cell r="K2154" t="str">
            <v/>
          </cell>
          <cell r="L2154" t="str">
            <v>N</v>
          </cell>
          <cell r="M2154">
            <v>0</v>
          </cell>
          <cell r="N2154" t="str">
            <v/>
          </cell>
          <cell r="O2154" t="str">
            <v>N</v>
          </cell>
          <cell r="P2154">
            <v>0</v>
          </cell>
          <cell r="Q2154" t="str">
            <v/>
          </cell>
          <cell r="R2154" t="str">
            <v>N</v>
          </cell>
          <cell r="S2154">
            <v>0</v>
          </cell>
          <cell r="T2154" t="str">
            <v/>
          </cell>
          <cell r="U2154" t="str">
            <v>N</v>
          </cell>
          <cell r="V2154">
            <v>0</v>
          </cell>
          <cell r="W2154" t="str">
            <v/>
          </cell>
          <cell r="X2154" t="str">
            <v>N</v>
          </cell>
          <cell r="Y2154">
            <v>0</v>
          </cell>
          <cell r="Z2154">
            <v>0</v>
          </cell>
          <cell r="AA2154" t="b">
            <v>0</v>
          </cell>
          <cell r="AB2154" t="str">
            <v/>
          </cell>
          <cell r="AC2154" t="str">
            <v/>
          </cell>
          <cell r="AD2154" t="str">
            <v>EH290</v>
          </cell>
          <cell r="AE2154">
            <v>0</v>
          </cell>
          <cell r="AG2154">
            <v>999</v>
          </cell>
          <cell r="AH2154" t="str">
            <v>EH290</v>
          </cell>
        </row>
        <row r="2155">
          <cell r="B2155" t="str">
            <v>CO461</v>
          </cell>
          <cell r="C2155" t="str">
            <v>Chinedu Festus</v>
          </cell>
          <cell r="D2155" t="str">
            <v>Okereke</v>
          </cell>
          <cell r="E2155" t="str">
            <v>KCL</v>
          </cell>
          <cell r="F2155" t="str">
            <v>King's</v>
          </cell>
          <cell r="G2155" t="str">
            <v>Male</v>
          </cell>
          <cell r="H2155" t="str">
            <v>N</v>
          </cell>
          <cell r="I2155" t="str">
            <v>Student</v>
          </cell>
          <cell r="J2155">
            <v>0</v>
          </cell>
          <cell r="K2155" t="str">
            <v/>
          </cell>
          <cell r="L2155" t="str">
            <v>N</v>
          </cell>
          <cell r="M2155">
            <v>0</v>
          </cell>
          <cell r="N2155" t="str">
            <v/>
          </cell>
          <cell r="O2155" t="str">
            <v>N</v>
          </cell>
          <cell r="P2155">
            <v>0</v>
          </cell>
          <cell r="Q2155" t="str">
            <v/>
          </cell>
          <cell r="R2155" t="str">
            <v>N</v>
          </cell>
          <cell r="S2155">
            <v>0</v>
          </cell>
          <cell r="T2155" t="str">
            <v/>
          </cell>
          <cell r="U2155" t="str">
            <v>N</v>
          </cell>
          <cell r="V2155">
            <v>0</v>
          </cell>
          <cell r="W2155" t="str">
            <v/>
          </cell>
          <cell r="X2155" t="str">
            <v>N</v>
          </cell>
          <cell r="Y2155">
            <v>0</v>
          </cell>
          <cell r="Z2155">
            <v>0</v>
          </cell>
          <cell r="AA2155">
            <v>0</v>
          </cell>
          <cell r="AB2155">
            <v>115</v>
          </cell>
          <cell r="AC2155">
            <v>1290</v>
          </cell>
          <cell r="AD2155" t="str">
            <v>CO461</v>
          </cell>
          <cell r="AE2155" t="b">
            <v>0</v>
          </cell>
          <cell r="AG2155" t="str">
            <v/>
          </cell>
          <cell r="AH2155" t="str">
            <v>CO461</v>
          </cell>
        </row>
        <row r="2156">
          <cell r="B2156" t="str">
            <v>AR208</v>
          </cell>
          <cell r="C2156" t="str">
            <v>Alex</v>
          </cell>
          <cell r="D2156" t="str">
            <v>Richer</v>
          </cell>
          <cell r="E2156" t="str">
            <v>SMU</v>
          </cell>
          <cell r="F2156" t="str">
            <v>SMU</v>
          </cell>
          <cell r="G2156" t="str">
            <v>Female</v>
          </cell>
          <cell r="H2156" t="str">
            <v>N</v>
          </cell>
          <cell r="I2156" t="str">
            <v>Student</v>
          </cell>
          <cell r="J2156">
            <v>0</v>
          </cell>
          <cell r="K2156" t="str">
            <v/>
          </cell>
          <cell r="L2156" t="str">
            <v>N</v>
          </cell>
          <cell r="M2156">
            <v>0</v>
          </cell>
          <cell r="N2156" t="str">
            <v/>
          </cell>
          <cell r="O2156" t="str">
            <v>N</v>
          </cell>
          <cell r="P2156">
            <v>0</v>
          </cell>
          <cell r="Q2156" t="str">
            <v/>
          </cell>
          <cell r="R2156" t="str">
            <v>N</v>
          </cell>
          <cell r="S2156">
            <v>0</v>
          </cell>
          <cell r="T2156" t="str">
            <v/>
          </cell>
          <cell r="U2156" t="str">
            <v>N</v>
          </cell>
          <cell r="V2156">
            <v>0</v>
          </cell>
          <cell r="W2156" t="str">
            <v/>
          </cell>
          <cell r="X2156" t="str">
            <v>N</v>
          </cell>
          <cell r="Y2156">
            <v>0</v>
          </cell>
          <cell r="Z2156">
            <v>0</v>
          </cell>
          <cell r="AA2156" t="b">
            <v>0</v>
          </cell>
          <cell r="AB2156" t="str">
            <v/>
          </cell>
          <cell r="AC2156" t="str">
            <v/>
          </cell>
          <cell r="AD2156" t="str">
            <v>AR208</v>
          </cell>
          <cell r="AE2156">
            <v>0</v>
          </cell>
          <cell r="AG2156">
            <v>1000</v>
          </cell>
          <cell r="AH2156" t="str">
            <v>AR208</v>
          </cell>
        </row>
        <row r="2157">
          <cell r="B2157" t="str">
            <v>CS506</v>
          </cell>
          <cell r="C2157" t="str">
            <v>Chloe</v>
          </cell>
          <cell r="D2157" t="str">
            <v>Simmonds</v>
          </cell>
          <cell r="E2157" t="str">
            <v>St Georges</v>
          </cell>
          <cell r="F2157" t="str">
            <v>St George's</v>
          </cell>
          <cell r="G2157" t="str">
            <v>Female</v>
          </cell>
          <cell r="H2157" t="str">
            <v>Y</v>
          </cell>
          <cell r="I2157" t="str">
            <v>Student</v>
          </cell>
          <cell r="J2157">
            <v>0</v>
          </cell>
          <cell r="K2157" t="str">
            <v/>
          </cell>
          <cell r="L2157" t="str">
            <v>N</v>
          </cell>
          <cell r="M2157">
            <v>0</v>
          </cell>
          <cell r="N2157" t="str">
            <v/>
          </cell>
          <cell r="O2157" t="str">
            <v>N</v>
          </cell>
          <cell r="P2157">
            <v>0</v>
          </cell>
          <cell r="Q2157" t="str">
            <v/>
          </cell>
          <cell r="R2157" t="str">
            <v>N</v>
          </cell>
          <cell r="S2157">
            <v>0</v>
          </cell>
          <cell r="T2157" t="str">
            <v/>
          </cell>
          <cell r="U2157" t="str">
            <v>N</v>
          </cell>
          <cell r="V2157">
            <v>0</v>
          </cell>
          <cell r="W2157" t="str">
            <v/>
          </cell>
          <cell r="X2157" t="str">
            <v>N</v>
          </cell>
          <cell r="Y2157">
            <v>0</v>
          </cell>
          <cell r="Z2157">
            <v>0</v>
          </cell>
          <cell r="AA2157" t="b">
            <v>0</v>
          </cell>
          <cell r="AB2157" t="str">
            <v/>
          </cell>
          <cell r="AC2157" t="str">
            <v/>
          </cell>
          <cell r="AD2157" t="str">
            <v>CS506</v>
          </cell>
          <cell r="AE2157">
            <v>0</v>
          </cell>
          <cell r="AG2157">
            <v>1001</v>
          </cell>
          <cell r="AH2157" t="str">
            <v>CS506</v>
          </cell>
        </row>
        <row r="2158">
          <cell r="B2158" t="str">
            <v>KH156</v>
          </cell>
          <cell r="C2158" t="str">
            <v>Kate</v>
          </cell>
          <cell r="D2158" t="str">
            <v>Heeks</v>
          </cell>
          <cell r="E2158" t="str">
            <v>SMU</v>
          </cell>
          <cell r="F2158" t="str">
            <v>SMU</v>
          </cell>
          <cell r="G2158" t="str">
            <v>Female</v>
          </cell>
          <cell r="H2158" t="str">
            <v>N</v>
          </cell>
          <cell r="I2158" t="str">
            <v>Student</v>
          </cell>
          <cell r="J2158">
            <v>0</v>
          </cell>
          <cell r="K2158" t="str">
            <v/>
          </cell>
          <cell r="L2158" t="str">
            <v>N</v>
          </cell>
          <cell r="M2158">
            <v>0</v>
          </cell>
          <cell r="N2158" t="str">
            <v/>
          </cell>
          <cell r="O2158" t="str">
            <v>N</v>
          </cell>
          <cell r="P2158">
            <v>0</v>
          </cell>
          <cell r="Q2158" t="str">
            <v/>
          </cell>
          <cell r="R2158" t="str">
            <v>N</v>
          </cell>
          <cell r="S2158">
            <v>0</v>
          </cell>
          <cell r="T2158" t="str">
            <v/>
          </cell>
          <cell r="U2158" t="str">
            <v>N</v>
          </cell>
          <cell r="V2158">
            <v>0</v>
          </cell>
          <cell r="W2158" t="str">
            <v/>
          </cell>
          <cell r="X2158" t="str">
            <v>N</v>
          </cell>
          <cell r="Y2158">
            <v>0</v>
          </cell>
          <cell r="Z2158">
            <v>0</v>
          </cell>
          <cell r="AA2158" t="b">
            <v>0</v>
          </cell>
          <cell r="AB2158" t="str">
            <v/>
          </cell>
          <cell r="AC2158" t="str">
            <v/>
          </cell>
          <cell r="AD2158" t="str">
            <v>KH156</v>
          </cell>
          <cell r="AE2158">
            <v>0</v>
          </cell>
          <cell r="AG2158">
            <v>1002</v>
          </cell>
          <cell r="AH2158" t="str">
            <v>KH156</v>
          </cell>
        </row>
        <row r="2159">
          <cell r="B2159" t="str">
            <v>TD355</v>
          </cell>
          <cell r="C2159" t="str">
            <v>Timothy</v>
          </cell>
          <cell r="D2159" t="str">
            <v>Douglas</v>
          </cell>
          <cell r="E2159" t="str">
            <v>UCL</v>
          </cell>
          <cell r="F2159" t="str">
            <v>UCL</v>
          </cell>
          <cell r="G2159" t="str">
            <v>Male</v>
          </cell>
          <cell r="H2159" t="str">
            <v>N</v>
          </cell>
          <cell r="I2159" t="str">
            <v>Student</v>
          </cell>
          <cell r="J2159">
            <v>0</v>
          </cell>
          <cell r="K2159" t="str">
            <v/>
          </cell>
          <cell r="L2159" t="str">
            <v>N</v>
          </cell>
          <cell r="M2159">
            <v>0</v>
          </cell>
          <cell r="N2159" t="str">
            <v/>
          </cell>
          <cell r="O2159" t="str">
            <v>N</v>
          </cell>
          <cell r="P2159">
            <v>0</v>
          </cell>
          <cell r="Q2159" t="str">
            <v/>
          </cell>
          <cell r="R2159" t="str">
            <v>N</v>
          </cell>
          <cell r="S2159">
            <v>0</v>
          </cell>
          <cell r="T2159" t="str">
            <v/>
          </cell>
          <cell r="U2159" t="str">
            <v>N</v>
          </cell>
          <cell r="V2159">
            <v>0</v>
          </cell>
          <cell r="W2159" t="str">
            <v/>
          </cell>
          <cell r="X2159" t="str">
            <v>N</v>
          </cell>
          <cell r="Y2159">
            <v>0</v>
          </cell>
          <cell r="Z2159">
            <v>0</v>
          </cell>
          <cell r="AA2159">
            <v>0</v>
          </cell>
          <cell r="AB2159">
            <v>115</v>
          </cell>
          <cell r="AC2159">
            <v>1291</v>
          </cell>
          <cell r="AD2159" t="str">
            <v>TD355</v>
          </cell>
          <cell r="AE2159" t="b">
            <v>0</v>
          </cell>
          <cell r="AG2159" t="str">
            <v/>
          </cell>
          <cell r="AH2159" t="str">
            <v>TD355</v>
          </cell>
        </row>
        <row r="2160">
          <cell r="B2160" t="str">
            <v>CW946</v>
          </cell>
          <cell r="C2160" t="str">
            <v>Conor</v>
          </cell>
          <cell r="D2160" t="str">
            <v>Walsh</v>
          </cell>
          <cell r="E2160" t="str">
            <v>UCL</v>
          </cell>
          <cell r="F2160" t="str">
            <v>UCL</v>
          </cell>
          <cell r="G2160" t="str">
            <v>Male</v>
          </cell>
          <cell r="H2160" t="str">
            <v>N</v>
          </cell>
          <cell r="I2160" t="str">
            <v>Student</v>
          </cell>
          <cell r="J2160">
            <v>0</v>
          </cell>
          <cell r="K2160" t="str">
            <v/>
          </cell>
          <cell r="L2160" t="str">
            <v>N</v>
          </cell>
          <cell r="M2160">
            <v>0</v>
          </cell>
          <cell r="N2160" t="str">
            <v/>
          </cell>
          <cell r="O2160" t="str">
            <v>N</v>
          </cell>
          <cell r="P2160">
            <v>0</v>
          </cell>
          <cell r="Q2160" t="str">
            <v/>
          </cell>
          <cell r="R2160" t="str">
            <v>N</v>
          </cell>
          <cell r="S2160">
            <v>0</v>
          </cell>
          <cell r="T2160" t="str">
            <v/>
          </cell>
          <cell r="U2160" t="str">
            <v>N</v>
          </cell>
          <cell r="V2160">
            <v>0</v>
          </cell>
          <cell r="W2160" t="str">
            <v/>
          </cell>
          <cell r="X2160" t="str">
            <v>N</v>
          </cell>
          <cell r="Y2160">
            <v>0</v>
          </cell>
          <cell r="Z2160">
            <v>0</v>
          </cell>
          <cell r="AA2160">
            <v>0</v>
          </cell>
          <cell r="AB2160">
            <v>115</v>
          </cell>
          <cell r="AC2160">
            <v>1292</v>
          </cell>
          <cell r="AD2160" t="str">
            <v>CW946</v>
          </cell>
          <cell r="AE2160" t="b">
            <v>0</v>
          </cell>
          <cell r="AG2160" t="str">
            <v/>
          </cell>
          <cell r="AH2160" t="str">
            <v>CW946</v>
          </cell>
        </row>
        <row r="2161">
          <cell r="B2161" t="str">
            <v>BD887</v>
          </cell>
          <cell r="C2161" t="str">
            <v>Brodie</v>
          </cell>
          <cell r="D2161" t="str">
            <v>Denholm</v>
          </cell>
          <cell r="E2161" t="str">
            <v>UCL</v>
          </cell>
          <cell r="F2161" t="str">
            <v>UCL</v>
          </cell>
          <cell r="G2161" t="str">
            <v>Male</v>
          </cell>
          <cell r="H2161" t="str">
            <v>N</v>
          </cell>
          <cell r="I2161" t="str">
            <v>Student</v>
          </cell>
          <cell r="J2161">
            <v>0</v>
          </cell>
          <cell r="K2161" t="str">
            <v/>
          </cell>
          <cell r="L2161" t="str">
            <v>N</v>
          </cell>
          <cell r="M2161">
            <v>0</v>
          </cell>
          <cell r="N2161" t="str">
            <v/>
          </cell>
          <cell r="O2161" t="str">
            <v>N</v>
          </cell>
          <cell r="P2161">
            <v>0</v>
          </cell>
          <cell r="Q2161" t="str">
            <v/>
          </cell>
          <cell r="R2161" t="str">
            <v>N</v>
          </cell>
          <cell r="S2161">
            <v>0</v>
          </cell>
          <cell r="T2161" t="str">
            <v/>
          </cell>
          <cell r="U2161" t="str">
            <v>N</v>
          </cell>
          <cell r="V2161">
            <v>0</v>
          </cell>
          <cell r="W2161" t="str">
            <v/>
          </cell>
          <cell r="X2161" t="str">
            <v>N</v>
          </cell>
          <cell r="Y2161">
            <v>0</v>
          </cell>
          <cell r="Z2161">
            <v>0</v>
          </cell>
          <cell r="AA2161">
            <v>0</v>
          </cell>
          <cell r="AB2161">
            <v>115</v>
          </cell>
          <cell r="AC2161">
            <v>1293</v>
          </cell>
          <cell r="AD2161" t="str">
            <v>BD887</v>
          </cell>
          <cell r="AE2161" t="b">
            <v>0</v>
          </cell>
          <cell r="AG2161" t="str">
            <v/>
          </cell>
          <cell r="AH2161" t="str">
            <v>BD887</v>
          </cell>
        </row>
        <row r="2162">
          <cell r="B2162" t="str">
            <v>DD876</v>
          </cell>
          <cell r="C2162" t="str">
            <v>Dylan</v>
          </cell>
          <cell r="D2162" t="str">
            <v>Dukes</v>
          </cell>
          <cell r="E2162" t="str">
            <v>SMU</v>
          </cell>
          <cell r="F2162" t="str">
            <v>SMU</v>
          </cell>
          <cell r="G2162" t="str">
            <v>Male</v>
          </cell>
          <cell r="H2162" t="str">
            <v>N</v>
          </cell>
          <cell r="I2162" t="str">
            <v>Student</v>
          </cell>
          <cell r="J2162">
            <v>0</v>
          </cell>
          <cell r="K2162" t="str">
            <v/>
          </cell>
          <cell r="L2162" t="str">
            <v>N</v>
          </cell>
          <cell r="M2162">
            <v>0</v>
          </cell>
          <cell r="N2162" t="str">
            <v/>
          </cell>
          <cell r="O2162" t="str">
            <v>N</v>
          </cell>
          <cell r="P2162">
            <v>0</v>
          </cell>
          <cell r="Q2162" t="str">
            <v/>
          </cell>
          <cell r="R2162" t="str">
            <v>N</v>
          </cell>
          <cell r="S2162">
            <v>0</v>
          </cell>
          <cell r="T2162" t="str">
            <v/>
          </cell>
          <cell r="U2162" t="str">
            <v>N</v>
          </cell>
          <cell r="V2162">
            <v>0</v>
          </cell>
          <cell r="W2162" t="str">
            <v/>
          </cell>
          <cell r="X2162" t="str">
            <v>N</v>
          </cell>
          <cell r="Y2162">
            <v>0</v>
          </cell>
          <cell r="Z2162">
            <v>0</v>
          </cell>
          <cell r="AA2162">
            <v>0</v>
          </cell>
          <cell r="AB2162">
            <v>115</v>
          </cell>
          <cell r="AC2162">
            <v>1294</v>
          </cell>
          <cell r="AD2162" t="str">
            <v>DD876</v>
          </cell>
          <cell r="AE2162" t="b">
            <v>0</v>
          </cell>
          <cell r="AG2162" t="str">
            <v/>
          </cell>
          <cell r="AH2162" t="str">
            <v>DD876</v>
          </cell>
        </row>
        <row r="2163">
          <cell r="B2163" t="str">
            <v>lv424</v>
          </cell>
          <cell r="C2163" t="str">
            <v>lucas</v>
          </cell>
          <cell r="D2163" t="str">
            <v>venner</v>
          </cell>
          <cell r="E2163" t="str">
            <v>Imperial</v>
          </cell>
          <cell r="F2163" t="str">
            <v>Imperial</v>
          </cell>
          <cell r="G2163" t="str">
            <v>Male</v>
          </cell>
          <cell r="H2163" t="str">
            <v>N</v>
          </cell>
          <cell r="I2163" t="str">
            <v>Student</v>
          </cell>
          <cell r="J2163">
            <v>0</v>
          </cell>
          <cell r="K2163" t="str">
            <v/>
          </cell>
          <cell r="L2163" t="str">
            <v>N</v>
          </cell>
          <cell r="M2163">
            <v>0</v>
          </cell>
          <cell r="N2163" t="str">
            <v/>
          </cell>
          <cell r="O2163" t="str">
            <v>N</v>
          </cell>
          <cell r="P2163">
            <v>0</v>
          </cell>
          <cell r="Q2163" t="str">
            <v/>
          </cell>
          <cell r="R2163" t="str">
            <v>N</v>
          </cell>
          <cell r="S2163">
            <v>0</v>
          </cell>
          <cell r="T2163" t="str">
            <v/>
          </cell>
          <cell r="U2163" t="str">
            <v>N</v>
          </cell>
          <cell r="V2163">
            <v>0</v>
          </cell>
          <cell r="W2163" t="str">
            <v/>
          </cell>
          <cell r="X2163" t="str">
            <v>N</v>
          </cell>
          <cell r="Y2163">
            <v>0</v>
          </cell>
          <cell r="Z2163">
            <v>0</v>
          </cell>
          <cell r="AA2163">
            <v>0</v>
          </cell>
          <cell r="AB2163">
            <v>115</v>
          </cell>
          <cell r="AC2163">
            <v>1295</v>
          </cell>
          <cell r="AD2163" t="str">
            <v>lv424</v>
          </cell>
          <cell r="AE2163" t="b">
            <v>0</v>
          </cell>
          <cell r="AG2163" t="str">
            <v/>
          </cell>
          <cell r="AH2163" t="str">
            <v>lv424</v>
          </cell>
        </row>
        <row r="2164">
          <cell r="B2164" t="str">
            <v>CV297</v>
          </cell>
          <cell r="C2164" t="str">
            <v>Charlie</v>
          </cell>
          <cell r="D2164" t="str">
            <v>Verity</v>
          </cell>
          <cell r="E2164" t="str">
            <v>QMUL</v>
          </cell>
          <cell r="F2164" t="str">
            <v>QMUL</v>
          </cell>
          <cell r="G2164" t="str">
            <v>Male</v>
          </cell>
          <cell r="H2164" t="str">
            <v>N</v>
          </cell>
          <cell r="I2164" t="str">
            <v>Student</v>
          </cell>
          <cell r="J2164">
            <v>0</v>
          </cell>
          <cell r="K2164" t="str">
            <v/>
          </cell>
          <cell r="L2164" t="str">
            <v>N</v>
          </cell>
          <cell r="M2164">
            <v>0</v>
          </cell>
          <cell r="N2164" t="str">
            <v/>
          </cell>
          <cell r="O2164" t="str">
            <v>N</v>
          </cell>
          <cell r="P2164">
            <v>0</v>
          </cell>
          <cell r="Q2164" t="str">
            <v/>
          </cell>
          <cell r="R2164" t="str">
            <v>N</v>
          </cell>
          <cell r="S2164">
            <v>0</v>
          </cell>
          <cell r="T2164" t="str">
            <v/>
          </cell>
          <cell r="U2164" t="str">
            <v>N</v>
          </cell>
          <cell r="V2164">
            <v>0</v>
          </cell>
          <cell r="W2164" t="str">
            <v/>
          </cell>
          <cell r="X2164" t="str">
            <v>N</v>
          </cell>
          <cell r="Y2164">
            <v>0</v>
          </cell>
          <cell r="Z2164">
            <v>0</v>
          </cell>
          <cell r="AA2164">
            <v>0</v>
          </cell>
          <cell r="AB2164">
            <v>115</v>
          </cell>
          <cell r="AC2164">
            <v>1296</v>
          </cell>
          <cell r="AD2164" t="str">
            <v>CV297</v>
          </cell>
          <cell r="AE2164" t="b">
            <v>0</v>
          </cell>
          <cell r="AG2164" t="str">
            <v/>
          </cell>
          <cell r="AH2164" t="str">
            <v>CV297</v>
          </cell>
        </row>
        <row r="2165">
          <cell r="B2165" t="str">
            <v>JL712</v>
          </cell>
          <cell r="C2165" t="str">
            <v>Jiecheng</v>
          </cell>
          <cell r="D2165" t="str">
            <v>Luo</v>
          </cell>
          <cell r="E2165" t="str">
            <v>UCL</v>
          </cell>
          <cell r="F2165" t="str">
            <v>UCL</v>
          </cell>
          <cell r="G2165" t="str">
            <v>Male</v>
          </cell>
          <cell r="H2165" t="str">
            <v>N</v>
          </cell>
          <cell r="I2165" t="str">
            <v>Student</v>
          </cell>
          <cell r="J2165">
            <v>0</v>
          </cell>
          <cell r="K2165" t="str">
            <v/>
          </cell>
          <cell r="L2165" t="str">
            <v>N</v>
          </cell>
          <cell r="M2165">
            <v>0</v>
          </cell>
          <cell r="N2165" t="str">
            <v/>
          </cell>
          <cell r="O2165" t="str">
            <v>N</v>
          </cell>
          <cell r="P2165">
            <v>0</v>
          </cell>
          <cell r="Q2165" t="str">
            <v/>
          </cell>
          <cell r="R2165" t="str">
            <v>N</v>
          </cell>
          <cell r="S2165">
            <v>0</v>
          </cell>
          <cell r="T2165" t="str">
            <v/>
          </cell>
          <cell r="U2165" t="str">
            <v>N</v>
          </cell>
          <cell r="V2165">
            <v>0</v>
          </cell>
          <cell r="W2165" t="str">
            <v/>
          </cell>
          <cell r="X2165" t="str">
            <v>N</v>
          </cell>
          <cell r="Y2165">
            <v>0</v>
          </cell>
          <cell r="Z2165">
            <v>0</v>
          </cell>
          <cell r="AA2165">
            <v>0</v>
          </cell>
          <cell r="AB2165">
            <v>115</v>
          </cell>
          <cell r="AC2165">
            <v>1297</v>
          </cell>
          <cell r="AD2165" t="str">
            <v>JL712</v>
          </cell>
          <cell r="AE2165" t="b">
            <v>0</v>
          </cell>
          <cell r="AG2165" t="str">
            <v/>
          </cell>
          <cell r="AH2165" t="str">
            <v>JL712</v>
          </cell>
        </row>
        <row r="2166">
          <cell r="B2166" t="str">
            <v>JM784</v>
          </cell>
          <cell r="C2166" t="str">
            <v>Jim</v>
          </cell>
          <cell r="D2166" t="str">
            <v>Mitchell</v>
          </cell>
          <cell r="E2166" t="str">
            <v>St Georges</v>
          </cell>
          <cell r="F2166" t="str">
            <v>St George's</v>
          </cell>
          <cell r="G2166" t="str">
            <v>Male</v>
          </cell>
          <cell r="H2166" t="str">
            <v>Y</v>
          </cell>
          <cell r="I2166" t="str">
            <v>Student</v>
          </cell>
          <cell r="J2166">
            <v>0</v>
          </cell>
          <cell r="K2166" t="str">
            <v/>
          </cell>
          <cell r="L2166" t="str">
            <v>N</v>
          </cell>
          <cell r="M2166">
            <v>0</v>
          </cell>
          <cell r="N2166" t="str">
            <v/>
          </cell>
          <cell r="O2166" t="str">
            <v>N</v>
          </cell>
          <cell r="P2166">
            <v>0</v>
          </cell>
          <cell r="Q2166" t="str">
            <v/>
          </cell>
          <cell r="R2166" t="str">
            <v>N</v>
          </cell>
          <cell r="S2166">
            <v>0</v>
          </cell>
          <cell r="T2166" t="str">
            <v/>
          </cell>
          <cell r="U2166" t="str">
            <v>N</v>
          </cell>
          <cell r="V2166">
            <v>0</v>
          </cell>
          <cell r="W2166" t="str">
            <v/>
          </cell>
          <cell r="X2166" t="str">
            <v>N</v>
          </cell>
          <cell r="Y2166">
            <v>0</v>
          </cell>
          <cell r="Z2166">
            <v>0</v>
          </cell>
          <cell r="AA2166">
            <v>0</v>
          </cell>
          <cell r="AB2166">
            <v>115</v>
          </cell>
          <cell r="AC2166">
            <v>1298</v>
          </cell>
          <cell r="AD2166" t="str">
            <v>JM784</v>
          </cell>
          <cell r="AE2166" t="b">
            <v>0</v>
          </cell>
          <cell r="AG2166" t="str">
            <v/>
          </cell>
          <cell r="AH2166" t="str">
            <v>JM784</v>
          </cell>
        </row>
        <row r="2167">
          <cell r="B2167" t="str">
            <v>LM927</v>
          </cell>
          <cell r="C2167" t="str">
            <v>Laura</v>
          </cell>
          <cell r="D2167" t="str">
            <v>Messenger</v>
          </cell>
          <cell r="E2167" t="str">
            <v>St Georges</v>
          </cell>
          <cell r="F2167" t="str">
            <v>St George's</v>
          </cell>
          <cell r="G2167" t="str">
            <v>Female</v>
          </cell>
          <cell r="H2167" t="str">
            <v>Y</v>
          </cell>
          <cell r="I2167" t="str">
            <v>Student</v>
          </cell>
          <cell r="J2167">
            <v>0</v>
          </cell>
          <cell r="K2167" t="str">
            <v/>
          </cell>
          <cell r="L2167" t="str">
            <v>N</v>
          </cell>
          <cell r="M2167">
            <v>0</v>
          </cell>
          <cell r="N2167" t="str">
            <v/>
          </cell>
          <cell r="O2167" t="str">
            <v>N</v>
          </cell>
          <cell r="P2167">
            <v>0</v>
          </cell>
          <cell r="Q2167" t="str">
            <v/>
          </cell>
          <cell r="R2167" t="str">
            <v>N</v>
          </cell>
          <cell r="S2167">
            <v>0</v>
          </cell>
          <cell r="T2167" t="str">
            <v/>
          </cell>
          <cell r="U2167" t="str">
            <v>N</v>
          </cell>
          <cell r="V2167">
            <v>0</v>
          </cell>
          <cell r="W2167" t="str">
            <v/>
          </cell>
          <cell r="X2167" t="str">
            <v>N</v>
          </cell>
          <cell r="Y2167">
            <v>0</v>
          </cell>
          <cell r="Z2167">
            <v>0</v>
          </cell>
          <cell r="AA2167" t="b">
            <v>0</v>
          </cell>
          <cell r="AB2167" t="str">
            <v/>
          </cell>
          <cell r="AC2167" t="str">
            <v/>
          </cell>
          <cell r="AD2167" t="str">
            <v>LM927</v>
          </cell>
          <cell r="AE2167">
            <v>0</v>
          </cell>
          <cell r="AG2167">
            <v>1003</v>
          </cell>
          <cell r="AH2167" t="str">
            <v>LM927</v>
          </cell>
        </row>
        <row r="2168">
          <cell r="B2168" t="str">
            <v>AE561</v>
          </cell>
          <cell r="C2168" t="str">
            <v>Alex</v>
          </cell>
          <cell r="D2168" t="str">
            <v>Ediker</v>
          </cell>
          <cell r="E2168" t="str">
            <v>SMU</v>
          </cell>
          <cell r="F2168" t="str">
            <v>SMU</v>
          </cell>
          <cell r="G2168" t="str">
            <v>Male</v>
          </cell>
          <cell r="H2168" t="str">
            <v>N</v>
          </cell>
          <cell r="I2168" t="str">
            <v>Student</v>
          </cell>
          <cell r="J2168">
            <v>0</v>
          </cell>
          <cell r="K2168" t="str">
            <v/>
          </cell>
          <cell r="L2168" t="str">
            <v>N</v>
          </cell>
          <cell r="M2168">
            <v>0</v>
          </cell>
          <cell r="N2168" t="str">
            <v/>
          </cell>
          <cell r="O2168" t="str">
            <v>N</v>
          </cell>
          <cell r="P2168">
            <v>0</v>
          </cell>
          <cell r="Q2168" t="str">
            <v/>
          </cell>
          <cell r="R2168" t="str">
            <v>N</v>
          </cell>
          <cell r="S2168">
            <v>0</v>
          </cell>
          <cell r="T2168" t="str">
            <v/>
          </cell>
          <cell r="U2168" t="str">
            <v>N</v>
          </cell>
          <cell r="V2168">
            <v>0</v>
          </cell>
          <cell r="W2168" t="str">
            <v/>
          </cell>
          <cell r="X2168" t="str">
            <v>N</v>
          </cell>
          <cell r="Y2168">
            <v>0</v>
          </cell>
          <cell r="Z2168">
            <v>0</v>
          </cell>
          <cell r="AA2168">
            <v>0</v>
          </cell>
          <cell r="AB2168">
            <v>115</v>
          </cell>
          <cell r="AC2168">
            <v>1299</v>
          </cell>
          <cell r="AD2168" t="str">
            <v>AE561</v>
          </cell>
          <cell r="AE2168" t="b">
            <v>0</v>
          </cell>
          <cell r="AG2168" t="str">
            <v/>
          </cell>
          <cell r="AH2168" t="str">
            <v>AE561</v>
          </cell>
        </row>
        <row r="2169">
          <cell r="B2169" t="str">
            <v>SS841</v>
          </cell>
          <cell r="C2169" t="str">
            <v>Stephen</v>
          </cell>
          <cell r="D2169" t="str">
            <v>Smith</v>
          </cell>
          <cell r="E2169" t="str">
            <v>St Georges</v>
          </cell>
          <cell r="F2169" t="str">
            <v>St George's</v>
          </cell>
          <cell r="G2169" t="str">
            <v>Male</v>
          </cell>
          <cell r="H2169" t="str">
            <v>Y</v>
          </cell>
          <cell r="I2169" t="str">
            <v>Student</v>
          </cell>
          <cell r="J2169">
            <v>0</v>
          </cell>
          <cell r="K2169" t="str">
            <v/>
          </cell>
          <cell r="L2169" t="str">
            <v>N</v>
          </cell>
          <cell r="M2169">
            <v>0</v>
          </cell>
          <cell r="N2169" t="str">
            <v/>
          </cell>
          <cell r="O2169" t="str">
            <v>N</v>
          </cell>
          <cell r="P2169">
            <v>0</v>
          </cell>
          <cell r="Q2169" t="str">
            <v/>
          </cell>
          <cell r="R2169" t="str">
            <v>N</v>
          </cell>
          <cell r="S2169">
            <v>0</v>
          </cell>
          <cell r="T2169" t="str">
            <v/>
          </cell>
          <cell r="U2169" t="str">
            <v>N</v>
          </cell>
          <cell r="V2169">
            <v>0</v>
          </cell>
          <cell r="W2169" t="str">
            <v/>
          </cell>
          <cell r="X2169" t="str">
            <v>N</v>
          </cell>
          <cell r="Y2169">
            <v>0</v>
          </cell>
          <cell r="Z2169">
            <v>0</v>
          </cell>
          <cell r="AA2169">
            <v>0</v>
          </cell>
          <cell r="AB2169">
            <v>115</v>
          </cell>
          <cell r="AC2169">
            <v>1300</v>
          </cell>
          <cell r="AD2169" t="str">
            <v>SS841</v>
          </cell>
          <cell r="AE2169" t="b">
            <v>0</v>
          </cell>
          <cell r="AG2169" t="str">
            <v/>
          </cell>
          <cell r="AH2169" t="str">
            <v>SS841</v>
          </cell>
        </row>
        <row r="2170">
          <cell r="B2170" t="str">
            <v>AS478</v>
          </cell>
          <cell r="C2170" t="str">
            <v>Anna</v>
          </cell>
          <cell r="D2170" t="str">
            <v>Sabaté</v>
          </cell>
          <cell r="E2170" t="str">
            <v>UCL</v>
          </cell>
          <cell r="F2170" t="str">
            <v>UCL</v>
          </cell>
          <cell r="G2170" t="str">
            <v>Female</v>
          </cell>
          <cell r="H2170" t="str">
            <v>N</v>
          </cell>
          <cell r="I2170" t="str">
            <v>Student</v>
          </cell>
          <cell r="J2170">
            <v>0</v>
          </cell>
          <cell r="K2170" t="str">
            <v/>
          </cell>
          <cell r="L2170" t="str">
            <v>N</v>
          </cell>
          <cell r="M2170">
            <v>0</v>
          </cell>
          <cell r="N2170" t="str">
            <v/>
          </cell>
          <cell r="O2170" t="str">
            <v>N</v>
          </cell>
          <cell r="P2170">
            <v>0</v>
          </cell>
          <cell r="Q2170" t="str">
            <v/>
          </cell>
          <cell r="R2170" t="str">
            <v>N</v>
          </cell>
          <cell r="S2170">
            <v>0</v>
          </cell>
          <cell r="T2170" t="str">
            <v/>
          </cell>
          <cell r="U2170" t="str">
            <v>N</v>
          </cell>
          <cell r="V2170">
            <v>0</v>
          </cell>
          <cell r="W2170" t="str">
            <v/>
          </cell>
          <cell r="X2170" t="str">
            <v>N</v>
          </cell>
          <cell r="Y2170">
            <v>0</v>
          </cell>
          <cell r="Z2170">
            <v>0</v>
          </cell>
          <cell r="AA2170" t="b">
            <v>0</v>
          </cell>
          <cell r="AB2170" t="str">
            <v/>
          </cell>
          <cell r="AC2170" t="str">
            <v/>
          </cell>
          <cell r="AD2170" t="str">
            <v>AS478</v>
          </cell>
          <cell r="AE2170">
            <v>0</v>
          </cell>
          <cell r="AG2170">
            <v>1004</v>
          </cell>
          <cell r="AH2170" t="str">
            <v>AS478</v>
          </cell>
        </row>
        <row r="2171">
          <cell r="B2171" t="str">
            <v>HA977</v>
          </cell>
          <cell r="C2171" t="str">
            <v>Harry</v>
          </cell>
          <cell r="D2171" t="str">
            <v>Allan</v>
          </cell>
          <cell r="E2171" t="str">
            <v>UCL</v>
          </cell>
          <cell r="F2171" t="str">
            <v>UCL</v>
          </cell>
          <cell r="G2171" t="str">
            <v>Male</v>
          </cell>
          <cell r="H2171" t="str">
            <v>N</v>
          </cell>
          <cell r="I2171" t="str">
            <v>Student</v>
          </cell>
          <cell r="J2171">
            <v>0</v>
          </cell>
          <cell r="K2171" t="str">
            <v/>
          </cell>
          <cell r="L2171" t="str">
            <v>N</v>
          </cell>
          <cell r="M2171">
            <v>0</v>
          </cell>
          <cell r="N2171" t="str">
            <v/>
          </cell>
          <cell r="O2171" t="str">
            <v>N</v>
          </cell>
          <cell r="P2171">
            <v>0</v>
          </cell>
          <cell r="Q2171" t="str">
            <v/>
          </cell>
          <cell r="R2171" t="str">
            <v>N</v>
          </cell>
          <cell r="S2171">
            <v>0</v>
          </cell>
          <cell r="T2171" t="str">
            <v/>
          </cell>
          <cell r="U2171" t="str">
            <v>N</v>
          </cell>
          <cell r="V2171">
            <v>0</v>
          </cell>
          <cell r="W2171" t="str">
            <v/>
          </cell>
          <cell r="X2171" t="str">
            <v>N</v>
          </cell>
          <cell r="Y2171">
            <v>0</v>
          </cell>
          <cell r="Z2171">
            <v>0</v>
          </cell>
          <cell r="AA2171">
            <v>0</v>
          </cell>
          <cell r="AB2171">
            <v>115</v>
          </cell>
          <cell r="AC2171">
            <v>1301</v>
          </cell>
          <cell r="AD2171" t="str">
            <v>HA977</v>
          </cell>
          <cell r="AE2171" t="b">
            <v>0</v>
          </cell>
          <cell r="AG2171" t="str">
            <v/>
          </cell>
          <cell r="AH2171" t="str">
            <v>HA977</v>
          </cell>
        </row>
        <row r="2172">
          <cell r="B2172" t="str">
            <v>AU414</v>
          </cell>
          <cell r="C2172" t="str">
            <v>Ansgar</v>
          </cell>
          <cell r="D2172" t="str">
            <v>Uhrmacher</v>
          </cell>
          <cell r="E2172" t="str">
            <v>UCL</v>
          </cell>
          <cell r="F2172" t="str">
            <v>UCL</v>
          </cell>
          <cell r="G2172" t="str">
            <v>Male</v>
          </cell>
          <cell r="H2172" t="str">
            <v>N</v>
          </cell>
          <cell r="I2172" t="str">
            <v>Student</v>
          </cell>
          <cell r="J2172">
            <v>0</v>
          </cell>
          <cell r="K2172" t="str">
            <v/>
          </cell>
          <cell r="L2172" t="str">
            <v>N</v>
          </cell>
          <cell r="M2172">
            <v>0</v>
          </cell>
          <cell r="N2172" t="str">
            <v/>
          </cell>
          <cell r="O2172" t="str">
            <v>N</v>
          </cell>
          <cell r="P2172">
            <v>0</v>
          </cell>
          <cell r="Q2172" t="str">
            <v/>
          </cell>
          <cell r="R2172" t="str">
            <v>N</v>
          </cell>
          <cell r="S2172">
            <v>0</v>
          </cell>
          <cell r="T2172" t="str">
            <v/>
          </cell>
          <cell r="U2172" t="str">
            <v>N</v>
          </cell>
          <cell r="V2172">
            <v>0</v>
          </cell>
          <cell r="W2172" t="str">
            <v/>
          </cell>
          <cell r="X2172" t="str">
            <v>N</v>
          </cell>
          <cell r="Y2172">
            <v>0</v>
          </cell>
          <cell r="Z2172">
            <v>0</v>
          </cell>
          <cell r="AA2172">
            <v>0</v>
          </cell>
          <cell r="AB2172">
            <v>115</v>
          </cell>
          <cell r="AC2172">
            <v>1302</v>
          </cell>
          <cell r="AD2172" t="str">
            <v>AU414</v>
          </cell>
          <cell r="AE2172" t="b">
            <v>0</v>
          </cell>
          <cell r="AG2172" t="str">
            <v/>
          </cell>
          <cell r="AH2172" t="str">
            <v>AU414</v>
          </cell>
        </row>
        <row r="2173">
          <cell r="B2173" t="str">
            <v>CO893</v>
          </cell>
          <cell r="C2173" t="str">
            <v>Claire</v>
          </cell>
          <cell r="D2173" t="str">
            <v>Oakey</v>
          </cell>
          <cell r="E2173" t="str">
            <v>UCL</v>
          </cell>
          <cell r="F2173" t="str">
            <v>UCL</v>
          </cell>
          <cell r="G2173" t="str">
            <v>Female</v>
          </cell>
          <cell r="H2173" t="str">
            <v>N</v>
          </cell>
          <cell r="I2173" t="str">
            <v>Student</v>
          </cell>
          <cell r="J2173">
            <v>0</v>
          </cell>
          <cell r="K2173" t="str">
            <v/>
          </cell>
          <cell r="L2173" t="str">
            <v>N</v>
          </cell>
          <cell r="M2173">
            <v>0</v>
          </cell>
          <cell r="N2173" t="str">
            <v/>
          </cell>
          <cell r="O2173" t="str">
            <v>N</v>
          </cell>
          <cell r="P2173">
            <v>0</v>
          </cell>
          <cell r="Q2173" t="str">
            <v/>
          </cell>
          <cell r="R2173" t="str">
            <v>N</v>
          </cell>
          <cell r="S2173">
            <v>0</v>
          </cell>
          <cell r="T2173" t="str">
            <v/>
          </cell>
          <cell r="U2173" t="str">
            <v>N</v>
          </cell>
          <cell r="V2173">
            <v>0</v>
          </cell>
          <cell r="W2173" t="str">
            <v/>
          </cell>
          <cell r="X2173" t="str">
            <v>N</v>
          </cell>
          <cell r="Y2173">
            <v>0</v>
          </cell>
          <cell r="Z2173">
            <v>0</v>
          </cell>
          <cell r="AA2173" t="b">
            <v>0</v>
          </cell>
          <cell r="AB2173" t="str">
            <v/>
          </cell>
          <cell r="AC2173" t="str">
            <v/>
          </cell>
          <cell r="AD2173" t="str">
            <v>CO893</v>
          </cell>
          <cell r="AE2173">
            <v>0</v>
          </cell>
          <cell r="AG2173">
            <v>1005</v>
          </cell>
          <cell r="AH2173" t="str">
            <v>CO893</v>
          </cell>
        </row>
        <row r="2174">
          <cell r="B2174" t="str">
            <v>MB983</v>
          </cell>
          <cell r="C2174" t="str">
            <v>Milly</v>
          </cell>
          <cell r="D2174" t="str">
            <v>Bacon</v>
          </cell>
          <cell r="E2174" t="str">
            <v>SMU</v>
          </cell>
          <cell r="F2174" t="str">
            <v>SMU</v>
          </cell>
          <cell r="G2174" t="str">
            <v>Female</v>
          </cell>
          <cell r="H2174" t="str">
            <v>N</v>
          </cell>
          <cell r="I2174" t="str">
            <v>Student</v>
          </cell>
          <cell r="J2174">
            <v>0</v>
          </cell>
          <cell r="K2174" t="str">
            <v/>
          </cell>
          <cell r="L2174" t="str">
            <v>N</v>
          </cell>
          <cell r="M2174">
            <v>0</v>
          </cell>
          <cell r="N2174" t="str">
            <v/>
          </cell>
          <cell r="O2174" t="str">
            <v>N</v>
          </cell>
          <cell r="P2174">
            <v>0</v>
          </cell>
          <cell r="Q2174" t="str">
            <v/>
          </cell>
          <cell r="R2174" t="str">
            <v>N</v>
          </cell>
          <cell r="S2174">
            <v>0</v>
          </cell>
          <cell r="T2174" t="str">
            <v/>
          </cell>
          <cell r="U2174" t="str">
            <v>N</v>
          </cell>
          <cell r="V2174">
            <v>0</v>
          </cell>
          <cell r="W2174" t="str">
            <v/>
          </cell>
          <cell r="X2174" t="str">
            <v>N</v>
          </cell>
          <cell r="Y2174">
            <v>0</v>
          </cell>
          <cell r="Z2174">
            <v>0</v>
          </cell>
          <cell r="AA2174" t="b">
            <v>0</v>
          </cell>
          <cell r="AB2174" t="str">
            <v/>
          </cell>
          <cell r="AC2174" t="str">
            <v/>
          </cell>
          <cell r="AD2174" t="str">
            <v>MB983</v>
          </cell>
          <cell r="AE2174">
            <v>0</v>
          </cell>
          <cell r="AG2174">
            <v>1006</v>
          </cell>
          <cell r="AH2174" t="str">
            <v>MB983</v>
          </cell>
        </row>
        <row r="2175">
          <cell r="B2175" t="str">
            <v>SB828</v>
          </cell>
          <cell r="C2175" t="str">
            <v>Samuel</v>
          </cell>
          <cell r="D2175" t="str">
            <v>Barwood</v>
          </cell>
          <cell r="E2175" t="str">
            <v>LSE</v>
          </cell>
          <cell r="F2175" t="str">
            <v>LSE</v>
          </cell>
          <cell r="G2175" t="str">
            <v>Male</v>
          </cell>
          <cell r="H2175" t="str">
            <v>N</v>
          </cell>
          <cell r="I2175" t="str">
            <v>Student</v>
          </cell>
          <cell r="J2175">
            <v>0</v>
          </cell>
          <cell r="K2175" t="str">
            <v/>
          </cell>
          <cell r="L2175" t="str">
            <v>N</v>
          </cell>
          <cell r="M2175">
            <v>0</v>
          </cell>
          <cell r="N2175" t="str">
            <v/>
          </cell>
          <cell r="O2175" t="str">
            <v>N</v>
          </cell>
          <cell r="P2175">
            <v>0</v>
          </cell>
          <cell r="Q2175" t="str">
            <v/>
          </cell>
          <cell r="R2175" t="str">
            <v>N</v>
          </cell>
          <cell r="S2175">
            <v>0</v>
          </cell>
          <cell r="T2175" t="str">
            <v/>
          </cell>
          <cell r="U2175" t="str">
            <v>N</v>
          </cell>
          <cell r="V2175">
            <v>0</v>
          </cell>
          <cell r="W2175" t="str">
            <v/>
          </cell>
          <cell r="X2175" t="str">
            <v>N</v>
          </cell>
          <cell r="Y2175">
            <v>0</v>
          </cell>
          <cell r="Z2175">
            <v>0</v>
          </cell>
          <cell r="AA2175">
            <v>0</v>
          </cell>
          <cell r="AB2175">
            <v>115</v>
          </cell>
          <cell r="AC2175">
            <v>1303</v>
          </cell>
          <cell r="AD2175" t="str">
            <v>SB828</v>
          </cell>
          <cell r="AE2175" t="b">
            <v>0</v>
          </cell>
          <cell r="AG2175" t="str">
            <v/>
          </cell>
          <cell r="AH2175" t="str">
            <v>SB828</v>
          </cell>
        </row>
        <row r="2176">
          <cell r="B2176" t="str">
            <v>JL441</v>
          </cell>
          <cell r="C2176" t="str">
            <v>JP</v>
          </cell>
          <cell r="D2176" t="str">
            <v>Lombard</v>
          </cell>
          <cell r="E2176" t="str">
            <v>RVC</v>
          </cell>
          <cell r="F2176" t="str">
            <v>RVC</v>
          </cell>
          <cell r="G2176" t="str">
            <v>Male</v>
          </cell>
          <cell r="H2176" t="str">
            <v>Y</v>
          </cell>
          <cell r="I2176" t="str">
            <v>Student</v>
          </cell>
          <cell r="J2176">
            <v>0</v>
          </cell>
          <cell r="K2176" t="str">
            <v/>
          </cell>
          <cell r="L2176" t="str">
            <v>N</v>
          </cell>
          <cell r="M2176">
            <v>0</v>
          </cell>
          <cell r="N2176" t="str">
            <v/>
          </cell>
          <cell r="O2176" t="str">
            <v>N</v>
          </cell>
          <cell r="P2176">
            <v>0</v>
          </cell>
          <cell r="Q2176" t="str">
            <v/>
          </cell>
          <cell r="R2176" t="str">
            <v>N</v>
          </cell>
          <cell r="S2176">
            <v>0</v>
          </cell>
          <cell r="T2176" t="str">
            <v/>
          </cell>
          <cell r="U2176" t="str">
            <v>N</v>
          </cell>
          <cell r="V2176">
            <v>0</v>
          </cell>
          <cell r="W2176" t="str">
            <v/>
          </cell>
          <cell r="X2176" t="str">
            <v>N</v>
          </cell>
          <cell r="Y2176">
            <v>0</v>
          </cell>
          <cell r="Z2176">
            <v>0</v>
          </cell>
          <cell r="AA2176">
            <v>0</v>
          </cell>
          <cell r="AB2176">
            <v>115</v>
          </cell>
          <cell r="AC2176">
            <v>1304</v>
          </cell>
          <cell r="AD2176" t="str">
            <v>JL441</v>
          </cell>
          <cell r="AE2176" t="b">
            <v>0</v>
          </cell>
          <cell r="AG2176" t="str">
            <v/>
          </cell>
          <cell r="AH2176" t="str">
            <v>JL441</v>
          </cell>
        </row>
        <row r="2177">
          <cell r="B2177" t="str">
            <v>MM626</v>
          </cell>
          <cell r="C2177" t="str">
            <v>Maimuna</v>
          </cell>
          <cell r="D2177" t="str">
            <v>May</v>
          </cell>
          <cell r="E2177" t="str">
            <v>KCL</v>
          </cell>
          <cell r="F2177" t="str">
            <v>King's</v>
          </cell>
          <cell r="G2177" t="str">
            <v>Female</v>
          </cell>
          <cell r="H2177" t="str">
            <v>N</v>
          </cell>
          <cell r="I2177" t="str">
            <v>Student</v>
          </cell>
          <cell r="J2177">
            <v>0</v>
          </cell>
          <cell r="K2177" t="str">
            <v/>
          </cell>
          <cell r="L2177" t="str">
            <v>N</v>
          </cell>
          <cell r="M2177">
            <v>0</v>
          </cell>
          <cell r="N2177" t="str">
            <v/>
          </cell>
          <cell r="O2177" t="str">
            <v>N</v>
          </cell>
          <cell r="P2177">
            <v>0</v>
          </cell>
          <cell r="Q2177" t="str">
            <v/>
          </cell>
          <cell r="R2177" t="str">
            <v>N</v>
          </cell>
          <cell r="S2177">
            <v>0</v>
          </cell>
          <cell r="T2177" t="str">
            <v/>
          </cell>
          <cell r="U2177" t="str">
            <v>N</v>
          </cell>
          <cell r="V2177">
            <v>0</v>
          </cell>
          <cell r="W2177" t="str">
            <v/>
          </cell>
          <cell r="X2177" t="str">
            <v>N</v>
          </cell>
          <cell r="Y2177">
            <v>0</v>
          </cell>
          <cell r="Z2177">
            <v>0</v>
          </cell>
          <cell r="AA2177" t="b">
            <v>0</v>
          </cell>
          <cell r="AB2177" t="str">
            <v/>
          </cell>
          <cell r="AC2177" t="str">
            <v/>
          </cell>
          <cell r="AD2177" t="str">
            <v>MM626</v>
          </cell>
          <cell r="AE2177">
            <v>0</v>
          </cell>
          <cell r="AG2177">
            <v>1007</v>
          </cell>
          <cell r="AH2177" t="str">
            <v>MM626</v>
          </cell>
        </row>
        <row r="2178">
          <cell r="B2178" t="str">
            <v>RO252</v>
          </cell>
          <cell r="C2178" t="str">
            <v>Robert</v>
          </cell>
          <cell r="D2178" t="str">
            <v>O'Brien</v>
          </cell>
          <cell r="E2178" t="str">
            <v>LSE</v>
          </cell>
          <cell r="F2178" t="str">
            <v>LSE</v>
          </cell>
          <cell r="G2178" t="str">
            <v>Male</v>
          </cell>
          <cell r="H2178" t="str">
            <v>N</v>
          </cell>
          <cell r="I2178" t="str">
            <v>Student</v>
          </cell>
          <cell r="J2178">
            <v>0</v>
          </cell>
          <cell r="K2178" t="str">
            <v/>
          </cell>
          <cell r="L2178" t="str">
            <v>N</v>
          </cell>
          <cell r="M2178">
            <v>0</v>
          </cell>
          <cell r="N2178" t="str">
            <v/>
          </cell>
          <cell r="O2178" t="str">
            <v>N</v>
          </cell>
          <cell r="P2178">
            <v>0</v>
          </cell>
          <cell r="Q2178" t="str">
            <v/>
          </cell>
          <cell r="R2178" t="str">
            <v>N</v>
          </cell>
          <cell r="S2178">
            <v>0</v>
          </cell>
          <cell r="T2178" t="str">
            <v/>
          </cell>
          <cell r="U2178" t="str">
            <v>N</v>
          </cell>
          <cell r="V2178">
            <v>0</v>
          </cell>
          <cell r="W2178" t="str">
            <v/>
          </cell>
          <cell r="X2178" t="str">
            <v>N</v>
          </cell>
          <cell r="Y2178">
            <v>0</v>
          </cell>
          <cell r="Z2178">
            <v>0</v>
          </cell>
          <cell r="AA2178">
            <v>0</v>
          </cell>
          <cell r="AB2178">
            <v>115</v>
          </cell>
          <cell r="AC2178">
            <v>1305</v>
          </cell>
          <cell r="AD2178" t="str">
            <v>RO252</v>
          </cell>
          <cell r="AE2178" t="b">
            <v>0</v>
          </cell>
          <cell r="AG2178" t="str">
            <v/>
          </cell>
          <cell r="AH2178" t="str">
            <v>RO252</v>
          </cell>
        </row>
        <row r="2179">
          <cell r="B2179" t="str">
            <v>MK628</v>
          </cell>
          <cell r="C2179" t="str">
            <v>Mina</v>
          </cell>
          <cell r="D2179" t="str">
            <v>Karampela</v>
          </cell>
          <cell r="E2179" t="str">
            <v>Barts</v>
          </cell>
          <cell r="F2179" t="str">
            <v>Barts</v>
          </cell>
          <cell r="G2179" t="str">
            <v>Female</v>
          </cell>
          <cell r="H2179" t="str">
            <v>Y</v>
          </cell>
          <cell r="I2179" t="str">
            <v>Student</v>
          </cell>
          <cell r="J2179">
            <v>0</v>
          </cell>
          <cell r="K2179" t="str">
            <v/>
          </cell>
          <cell r="L2179" t="str">
            <v>N</v>
          </cell>
          <cell r="M2179">
            <v>0</v>
          </cell>
          <cell r="N2179" t="str">
            <v/>
          </cell>
          <cell r="O2179" t="str">
            <v>N</v>
          </cell>
          <cell r="P2179">
            <v>0</v>
          </cell>
          <cell r="Q2179" t="str">
            <v/>
          </cell>
          <cell r="R2179" t="str">
            <v>N</v>
          </cell>
          <cell r="S2179">
            <v>0</v>
          </cell>
          <cell r="T2179" t="str">
            <v/>
          </cell>
          <cell r="U2179" t="str">
            <v>N</v>
          </cell>
          <cell r="V2179">
            <v>0</v>
          </cell>
          <cell r="W2179" t="str">
            <v/>
          </cell>
          <cell r="X2179" t="str">
            <v>N</v>
          </cell>
          <cell r="Y2179">
            <v>0</v>
          </cell>
          <cell r="Z2179">
            <v>0</v>
          </cell>
          <cell r="AA2179" t="b">
            <v>0</v>
          </cell>
          <cell r="AB2179" t="str">
            <v/>
          </cell>
          <cell r="AC2179" t="str">
            <v/>
          </cell>
          <cell r="AD2179" t="str">
            <v>MK628</v>
          </cell>
          <cell r="AE2179">
            <v>0</v>
          </cell>
          <cell r="AG2179">
            <v>1008</v>
          </cell>
          <cell r="AH2179" t="str">
            <v>MK628</v>
          </cell>
        </row>
        <row r="2180">
          <cell r="B2180" t="str">
            <v>US818</v>
          </cell>
          <cell r="C2180" t="str">
            <v>Uljan</v>
          </cell>
          <cell r="D2180" t="str">
            <v>Sinan</v>
          </cell>
          <cell r="E2180" t="str">
            <v>Reading</v>
          </cell>
          <cell r="F2180" t="str">
            <v>Reading</v>
          </cell>
          <cell r="G2180" t="str">
            <v>Male</v>
          </cell>
          <cell r="H2180" t="str">
            <v>N</v>
          </cell>
          <cell r="I2180" t="str">
            <v>Student</v>
          </cell>
          <cell r="J2180">
            <v>0</v>
          </cell>
          <cell r="K2180" t="str">
            <v/>
          </cell>
          <cell r="L2180" t="str">
            <v>N</v>
          </cell>
          <cell r="M2180">
            <v>0</v>
          </cell>
          <cell r="N2180" t="str">
            <v/>
          </cell>
          <cell r="O2180" t="str">
            <v>N</v>
          </cell>
          <cell r="P2180">
            <v>0</v>
          </cell>
          <cell r="Q2180" t="str">
            <v/>
          </cell>
          <cell r="R2180" t="str">
            <v>N</v>
          </cell>
          <cell r="S2180">
            <v>0</v>
          </cell>
          <cell r="T2180" t="str">
            <v/>
          </cell>
          <cell r="U2180" t="str">
            <v>N</v>
          </cell>
          <cell r="V2180">
            <v>0</v>
          </cell>
          <cell r="W2180" t="str">
            <v/>
          </cell>
          <cell r="X2180" t="str">
            <v>N</v>
          </cell>
          <cell r="Y2180">
            <v>0</v>
          </cell>
          <cell r="Z2180">
            <v>0</v>
          </cell>
          <cell r="AA2180">
            <v>0</v>
          </cell>
          <cell r="AB2180">
            <v>115</v>
          </cell>
          <cell r="AC2180">
            <v>1306</v>
          </cell>
          <cell r="AD2180" t="str">
            <v>US818</v>
          </cell>
          <cell r="AE2180" t="b">
            <v>0</v>
          </cell>
          <cell r="AG2180" t="str">
            <v/>
          </cell>
          <cell r="AH2180" t="str">
            <v>US818</v>
          </cell>
        </row>
        <row r="2181">
          <cell r="B2181" t="str">
            <v>FR318</v>
          </cell>
          <cell r="C2181" t="str">
            <v>Franziska</v>
          </cell>
          <cell r="D2181" t="str">
            <v>Rietbrock</v>
          </cell>
          <cell r="E2181" t="str">
            <v>QMUL</v>
          </cell>
          <cell r="F2181" t="str">
            <v>QMUL</v>
          </cell>
          <cell r="G2181" t="str">
            <v>Female</v>
          </cell>
          <cell r="H2181" t="str">
            <v>N</v>
          </cell>
          <cell r="I2181" t="str">
            <v>Student</v>
          </cell>
          <cell r="J2181">
            <v>0</v>
          </cell>
          <cell r="K2181" t="str">
            <v/>
          </cell>
          <cell r="L2181" t="str">
            <v>N</v>
          </cell>
          <cell r="M2181">
            <v>0</v>
          </cell>
          <cell r="N2181" t="str">
            <v/>
          </cell>
          <cell r="O2181" t="str">
            <v>N</v>
          </cell>
          <cell r="P2181">
            <v>0</v>
          </cell>
          <cell r="Q2181" t="str">
            <v/>
          </cell>
          <cell r="R2181" t="str">
            <v>N</v>
          </cell>
          <cell r="S2181">
            <v>0</v>
          </cell>
          <cell r="T2181" t="str">
            <v/>
          </cell>
          <cell r="U2181" t="str">
            <v>N</v>
          </cell>
          <cell r="V2181">
            <v>0</v>
          </cell>
          <cell r="W2181" t="str">
            <v/>
          </cell>
          <cell r="X2181" t="str">
            <v>N</v>
          </cell>
          <cell r="Y2181">
            <v>0</v>
          </cell>
          <cell r="Z2181">
            <v>0</v>
          </cell>
          <cell r="AA2181" t="b">
            <v>0</v>
          </cell>
          <cell r="AB2181" t="str">
            <v/>
          </cell>
          <cell r="AC2181" t="str">
            <v/>
          </cell>
          <cell r="AD2181" t="str">
            <v>FR318</v>
          </cell>
          <cell r="AE2181">
            <v>0</v>
          </cell>
          <cell r="AG2181">
            <v>1009</v>
          </cell>
          <cell r="AH2181" t="str">
            <v>FR318</v>
          </cell>
        </row>
        <row r="2182">
          <cell r="B2182" t="str">
            <v>MS712</v>
          </cell>
          <cell r="C2182" t="str">
            <v>Martha</v>
          </cell>
          <cell r="D2182" t="str">
            <v>Smith</v>
          </cell>
          <cell r="E2182" t="str">
            <v>SMU</v>
          </cell>
          <cell r="F2182" t="str">
            <v>SMU</v>
          </cell>
          <cell r="G2182" t="str">
            <v>Female</v>
          </cell>
          <cell r="H2182" t="str">
            <v>N</v>
          </cell>
          <cell r="I2182" t="str">
            <v>Student</v>
          </cell>
          <cell r="J2182">
            <v>0</v>
          </cell>
          <cell r="K2182" t="str">
            <v/>
          </cell>
          <cell r="L2182" t="str">
            <v>N</v>
          </cell>
          <cell r="M2182">
            <v>0</v>
          </cell>
          <cell r="N2182" t="str">
            <v/>
          </cell>
          <cell r="O2182" t="str">
            <v>N</v>
          </cell>
          <cell r="P2182">
            <v>0</v>
          </cell>
          <cell r="Q2182" t="str">
            <v/>
          </cell>
          <cell r="R2182" t="str">
            <v>N</v>
          </cell>
          <cell r="S2182">
            <v>0</v>
          </cell>
          <cell r="T2182" t="str">
            <v/>
          </cell>
          <cell r="U2182" t="str">
            <v>N</v>
          </cell>
          <cell r="V2182">
            <v>0</v>
          </cell>
          <cell r="W2182" t="str">
            <v/>
          </cell>
          <cell r="X2182" t="str">
            <v>N</v>
          </cell>
          <cell r="Y2182">
            <v>0</v>
          </cell>
          <cell r="Z2182">
            <v>0</v>
          </cell>
          <cell r="AA2182" t="b">
            <v>0</v>
          </cell>
          <cell r="AB2182" t="str">
            <v/>
          </cell>
          <cell r="AC2182" t="str">
            <v/>
          </cell>
          <cell r="AD2182" t="str">
            <v>MS712</v>
          </cell>
          <cell r="AE2182">
            <v>0</v>
          </cell>
          <cell r="AG2182">
            <v>1010</v>
          </cell>
          <cell r="AH2182" t="str">
            <v>MS712</v>
          </cell>
        </row>
        <row r="2183">
          <cell r="B2183" t="str">
            <v>GF924</v>
          </cell>
          <cell r="C2183" t="str">
            <v>Gemma</v>
          </cell>
          <cell r="D2183" t="str">
            <v>Falade</v>
          </cell>
          <cell r="E2183" t="str">
            <v>LSE</v>
          </cell>
          <cell r="F2183" t="str">
            <v>LSE</v>
          </cell>
          <cell r="G2183" t="str">
            <v>Female</v>
          </cell>
          <cell r="H2183" t="str">
            <v>N</v>
          </cell>
          <cell r="I2183" t="str">
            <v>Student</v>
          </cell>
          <cell r="J2183">
            <v>0</v>
          </cell>
          <cell r="K2183" t="str">
            <v/>
          </cell>
          <cell r="L2183" t="str">
            <v>N</v>
          </cell>
          <cell r="M2183">
            <v>0</v>
          </cell>
          <cell r="N2183" t="str">
            <v/>
          </cell>
          <cell r="O2183" t="str">
            <v>N</v>
          </cell>
          <cell r="P2183">
            <v>0</v>
          </cell>
          <cell r="Q2183" t="str">
            <v/>
          </cell>
          <cell r="R2183" t="str">
            <v>N</v>
          </cell>
          <cell r="S2183">
            <v>0</v>
          </cell>
          <cell r="T2183" t="str">
            <v/>
          </cell>
          <cell r="U2183" t="str">
            <v>N</v>
          </cell>
          <cell r="V2183">
            <v>0</v>
          </cell>
          <cell r="W2183" t="str">
            <v/>
          </cell>
          <cell r="X2183" t="str">
            <v>N</v>
          </cell>
          <cell r="Y2183">
            <v>0</v>
          </cell>
          <cell r="Z2183">
            <v>0</v>
          </cell>
          <cell r="AA2183" t="b">
            <v>0</v>
          </cell>
          <cell r="AB2183" t="str">
            <v/>
          </cell>
          <cell r="AC2183" t="str">
            <v/>
          </cell>
          <cell r="AD2183" t="str">
            <v>GF924</v>
          </cell>
          <cell r="AE2183">
            <v>0</v>
          </cell>
          <cell r="AG2183">
            <v>1011</v>
          </cell>
          <cell r="AH2183" t="str">
            <v>GF924</v>
          </cell>
        </row>
        <row r="2184">
          <cell r="B2184" t="str">
            <v>JH732</v>
          </cell>
          <cell r="C2184" t="str">
            <v>Jamie</v>
          </cell>
          <cell r="D2184" t="str">
            <v>Harrowing</v>
          </cell>
          <cell r="E2184" t="str">
            <v>Imperial</v>
          </cell>
          <cell r="F2184" t="str">
            <v>Imperial</v>
          </cell>
          <cell r="G2184" t="str">
            <v>Male</v>
          </cell>
          <cell r="H2184" t="str">
            <v>N</v>
          </cell>
          <cell r="I2184" t="str">
            <v>Student</v>
          </cell>
          <cell r="J2184">
            <v>0</v>
          </cell>
          <cell r="K2184" t="str">
            <v/>
          </cell>
          <cell r="L2184" t="str">
            <v>N</v>
          </cell>
          <cell r="M2184">
            <v>34</v>
          </cell>
          <cell r="N2184">
            <v>40.049999999999997</v>
          </cell>
          <cell r="O2184">
            <v>167</v>
          </cell>
          <cell r="P2184">
            <v>38</v>
          </cell>
          <cell r="Q2184">
            <v>36.25</v>
          </cell>
          <cell r="R2184">
            <v>165</v>
          </cell>
          <cell r="S2184">
            <v>0</v>
          </cell>
          <cell r="T2184" t="str">
            <v/>
          </cell>
          <cell r="U2184" t="str">
            <v>N</v>
          </cell>
          <cell r="V2184">
            <v>0</v>
          </cell>
          <cell r="W2184" t="str">
            <v/>
          </cell>
          <cell r="X2184" t="str">
            <v>N</v>
          </cell>
          <cell r="Y2184">
            <v>2</v>
          </cell>
          <cell r="Z2184">
            <v>165</v>
          </cell>
          <cell r="AA2184">
            <v>332</v>
          </cell>
          <cell r="AB2184">
            <v>22</v>
          </cell>
          <cell r="AC2184">
            <v>22</v>
          </cell>
          <cell r="AD2184" t="str">
            <v>JH732</v>
          </cell>
          <cell r="AE2184" t="b">
            <v>0</v>
          </cell>
          <cell r="AG2184" t="str">
            <v/>
          </cell>
          <cell r="AH2184" t="str">
            <v>JH732</v>
          </cell>
        </row>
        <row r="2185">
          <cell r="B2185" t="str">
            <v>JL255</v>
          </cell>
          <cell r="C2185" t="str">
            <v>Joshua</v>
          </cell>
          <cell r="D2185" t="str">
            <v>Lally</v>
          </cell>
          <cell r="E2185" t="str">
            <v>Imperial</v>
          </cell>
          <cell r="F2185" t="str">
            <v>Imperial</v>
          </cell>
          <cell r="G2185" t="str">
            <v>Male</v>
          </cell>
          <cell r="H2185" t="str">
            <v>N</v>
          </cell>
          <cell r="I2185" t="str">
            <v>Student</v>
          </cell>
          <cell r="J2185">
            <v>0</v>
          </cell>
          <cell r="K2185" t="str">
            <v/>
          </cell>
          <cell r="L2185" t="str">
            <v>N</v>
          </cell>
          <cell r="M2185">
            <v>0</v>
          </cell>
          <cell r="N2185" t="str">
            <v/>
          </cell>
          <cell r="O2185" t="str">
            <v>N</v>
          </cell>
          <cell r="P2185">
            <v>0</v>
          </cell>
          <cell r="Q2185" t="str">
            <v/>
          </cell>
          <cell r="R2185" t="str">
            <v>N</v>
          </cell>
          <cell r="S2185">
            <v>0</v>
          </cell>
          <cell r="T2185" t="str">
            <v/>
          </cell>
          <cell r="U2185" t="str">
            <v>N</v>
          </cell>
          <cell r="V2185">
            <v>0</v>
          </cell>
          <cell r="W2185" t="str">
            <v/>
          </cell>
          <cell r="X2185" t="str">
            <v>N</v>
          </cell>
          <cell r="Y2185">
            <v>0</v>
          </cell>
          <cell r="Z2185">
            <v>0</v>
          </cell>
          <cell r="AA2185">
            <v>0</v>
          </cell>
          <cell r="AB2185">
            <v>115</v>
          </cell>
          <cell r="AC2185">
            <v>1307</v>
          </cell>
          <cell r="AD2185" t="str">
            <v>JL255</v>
          </cell>
          <cell r="AE2185" t="b">
            <v>0</v>
          </cell>
          <cell r="AG2185" t="str">
            <v/>
          </cell>
          <cell r="AH2185" t="str">
            <v>JL255</v>
          </cell>
        </row>
        <row r="2186">
          <cell r="B2186" t="str">
            <v>FM866</v>
          </cell>
          <cell r="C2186" t="str">
            <v>Fin</v>
          </cell>
          <cell r="D2186" t="str">
            <v>Maguire</v>
          </cell>
          <cell r="E2186" t="str">
            <v>St Georges</v>
          </cell>
          <cell r="F2186" t="str">
            <v>St George's</v>
          </cell>
          <cell r="G2186" t="str">
            <v>Male</v>
          </cell>
          <cell r="H2186" t="str">
            <v>Y</v>
          </cell>
          <cell r="I2186" t="str">
            <v>Student</v>
          </cell>
          <cell r="J2186">
            <v>0</v>
          </cell>
          <cell r="K2186" t="str">
            <v/>
          </cell>
          <cell r="L2186" t="str">
            <v>N</v>
          </cell>
          <cell r="M2186">
            <v>0</v>
          </cell>
          <cell r="N2186" t="str">
            <v/>
          </cell>
          <cell r="O2186" t="str">
            <v>N</v>
          </cell>
          <cell r="P2186">
            <v>0</v>
          </cell>
          <cell r="Q2186" t="str">
            <v/>
          </cell>
          <cell r="R2186" t="str">
            <v>N</v>
          </cell>
          <cell r="S2186">
            <v>0</v>
          </cell>
          <cell r="T2186" t="str">
            <v/>
          </cell>
          <cell r="U2186" t="str">
            <v>N</v>
          </cell>
          <cell r="V2186">
            <v>0</v>
          </cell>
          <cell r="W2186" t="str">
            <v/>
          </cell>
          <cell r="X2186" t="str">
            <v>N</v>
          </cell>
          <cell r="Y2186">
            <v>0</v>
          </cell>
          <cell r="Z2186">
            <v>0</v>
          </cell>
          <cell r="AA2186">
            <v>0</v>
          </cell>
          <cell r="AB2186">
            <v>115</v>
          </cell>
          <cell r="AC2186">
            <v>1308</v>
          </cell>
          <cell r="AD2186" t="str">
            <v>FM866</v>
          </cell>
          <cell r="AE2186" t="b">
            <v>0</v>
          </cell>
          <cell r="AG2186" t="str">
            <v/>
          </cell>
          <cell r="AH2186" t="str">
            <v>FM866</v>
          </cell>
        </row>
        <row r="2187">
          <cell r="B2187" t="str">
            <v>MG186</v>
          </cell>
          <cell r="C2187" t="str">
            <v>Megan</v>
          </cell>
          <cell r="D2187" t="str">
            <v>Gadsby</v>
          </cell>
          <cell r="E2187" t="str">
            <v>SMU</v>
          </cell>
          <cell r="F2187" t="str">
            <v>SMU</v>
          </cell>
          <cell r="G2187" t="str">
            <v>Please Select</v>
          </cell>
          <cell r="H2187" t="str">
            <v>N</v>
          </cell>
          <cell r="I2187" t="str">
            <v>Student</v>
          </cell>
          <cell r="J2187">
            <v>0</v>
          </cell>
          <cell r="K2187" t="str">
            <v/>
          </cell>
          <cell r="L2187" t="str">
            <v>N</v>
          </cell>
          <cell r="M2187">
            <v>0</v>
          </cell>
          <cell r="N2187" t="str">
            <v/>
          </cell>
          <cell r="O2187" t="str">
            <v>N</v>
          </cell>
          <cell r="P2187">
            <v>0</v>
          </cell>
          <cell r="Q2187" t="str">
            <v/>
          </cell>
          <cell r="R2187" t="str">
            <v>N</v>
          </cell>
          <cell r="S2187">
            <v>0</v>
          </cell>
          <cell r="T2187" t="str">
            <v/>
          </cell>
          <cell r="U2187" t="str">
            <v>N</v>
          </cell>
          <cell r="V2187">
            <v>0</v>
          </cell>
          <cell r="W2187" t="str">
            <v/>
          </cell>
          <cell r="X2187" t="str">
            <v>N</v>
          </cell>
          <cell r="Y2187">
            <v>0</v>
          </cell>
          <cell r="Z2187">
            <v>0</v>
          </cell>
          <cell r="AA2187" t="b">
            <v>0</v>
          </cell>
          <cell r="AB2187" t="str">
            <v/>
          </cell>
          <cell r="AC2187" t="str">
            <v/>
          </cell>
          <cell r="AD2187" t="str">
            <v>MG186</v>
          </cell>
          <cell r="AE2187" t="b">
            <v>0</v>
          </cell>
          <cell r="AG2187" t="str">
            <v/>
          </cell>
          <cell r="AH2187" t="str">
            <v>MG186</v>
          </cell>
        </row>
        <row r="2188">
          <cell r="B2188" t="str">
            <v>ZT745</v>
          </cell>
          <cell r="C2188" t="str">
            <v>Zach</v>
          </cell>
          <cell r="D2188" t="str">
            <v>Taylor</v>
          </cell>
          <cell r="E2188" t="str">
            <v>UCL</v>
          </cell>
          <cell r="F2188" t="str">
            <v>UCL</v>
          </cell>
          <cell r="G2188" t="str">
            <v>Male</v>
          </cell>
          <cell r="H2188" t="str">
            <v>N</v>
          </cell>
          <cell r="I2188" t="str">
            <v>Student</v>
          </cell>
          <cell r="J2188">
            <v>0</v>
          </cell>
          <cell r="K2188" t="str">
            <v/>
          </cell>
          <cell r="L2188" t="str">
            <v>N</v>
          </cell>
          <cell r="M2188">
            <v>0</v>
          </cell>
          <cell r="N2188" t="str">
            <v/>
          </cell>
          <cell r="O2188" t="str">
            <v>N</v>
          </cell>
          <cell r="P2188">
            <v>0</v>
          </cell>
          <cell r="Q2188" t="str">
            <v/>
          </cell>
          <cell r="R2188" t="str">
            <v>N</v>
          </cell>
          <cell r="S2188">
            <v>0</v>
          </cell>
          <cell r="T2188" t="str">
            <v/>
          </cell>
          <cell r="U2188" t="str">
            <v>N</v>
          </cell>
          <cell r="V2188">
            <v>0</v>
          </cell>
          <cell r="W2188" t="str">
            <v/>
          </cell>
          <cell r="X2188" t="str">
            <v>N</v>
          </cell>
          <cell r="Y2188">
            <v>0</v>
          </cell>
          <cell r="Z2188">
            <v>0</v>
          </cell>
          <cell r="AA2188">
            <v>0</v>
          </cell>
          <cell r="AB2188">
            <v>115</v>
          </cell>
          <cell r="AC2188">
            <v>1309</v>
          </cell>
          <cell r="AD2188" t="str">
            <v>ZT745</v>
          </cell>
          <cell r="AE2188" t="b">
            <v>0</v>
          </cell>
          <cell r="AG2188" t="str">
            <v/>
          </cell>
          <cell r="AH2188" t="str">
            <v>ZT745</v>
          </cell>
        </row>
        <row r="2189">
          <cell r="B2189" t="str">
            <v>YZ183</v>
          </cell>
          <cell r="C2189" t="str">
            <v>Yi Qun</v>
          </cell>
          <cell r="D2189" t="str">
            <v>Zhu</v>
          </cell>
          <cell r="E2189" t="str">
            <v>UCL</v>
          </cell>
          <cell r="F2189" t="str">
            <v>UCL</v>
          </cell>
          <cell r="G2189" t="str">
            <v>Male</v>
          </cell>
          <cell r="H2189" t="str">
            <v>N</v>
          </cell>
          <cell r="I2189" t="str">
            <v>Student</v>
          </cell>
          <cell r="J2189">
            <v>0</v>
          </cell>
          <cell r="K2189" t="str">
            <v/>
          </cell>
          <cell r="L2189" t="str">
            <v>N</v>
          </cell>
          <cell r="M2189">
            <v>0</v>
          </cell>
          <cell r="N2189" t="str">
            <v/>
          </cell>
          <cell r="O2189" t="str">
            <v>N</v>
          </cell>
          <cell r="P2189">
            <v>0</v>
          </cell>
          <cell r="Q2189" t="str">
            <v/>
          </cell>
          <cell r="R2189" t="str">
            <v>N</v>
          </cell>
          <cell r="S2189">
            <v>0</v>
          </cell>
          <cell r="T2189" t="str">
            <v/>
          </cell>
          <cell r="U2189" t="str">
            <v>N</v>
          </cell>
          <cell r="V2189">
            <v>0</v>
          </cell>
          <cell r="W2189" t="str">
            <v/>
          </cell>
          <cell r="X2189" t="str">
            <v>N</v>
          </cell>
          <cell r="Y2189">
            <v>0</v>
          </cell>
          <cell r="Z2189">
            <v>0</v>
          </cell>
          <cell r="AA2189">
            <v>0</v>
          </cell>
          <cell r="AB2189">
            <v>115</v>
          </cell>
          <cell r="AC2189">
            <v>1310</v>
          </cell>
          <cell r="AD2189" t="str">
            <v>YZ183</v>
          </cell>
          <cell r="AE2189" t="b">
            <v>0</v>
          </cell>
          <cell r="AG2189" t="str">
            <v/>
          </cell>
          <cell r="AH2189" t="str">
            <v>YZ183</v>
          </cell>
        </row>
        <row r="2190">
          <cell r="B2190" t="str">
            <v>EP304</v>
          </cell>
          <cell r="C2190" t="str">
            <v>Eliza</v>
          </cell>
          <cell r="D2190" t="str">
            <v>Power</v>
          </cell>
          <cell r="E2190" t="str">
            <v>UCL</v>
          </cell>
          <cell r="F2190" t="str">
            <v>UCL</v>
          </cell>
          <cell r="G2190" t="str">
            <v>Female</v>
          </cell>
          <cell r="H2190" t="str">
            <v>N</v>
          </cell>
          <cell r="I2190" t="str">
            <v>Student</v>
          </cell>
          <cell r="J2190">
            <v>0</v>
          </cell>
          <cell r="K2190" t="str">
            <v/>
          </cell>
          <cell r="L2190" t="str">
            <v>N</v>
          </cell>
          <cell r="M2190">
            <v>0</v>
          </cell>
          <cell r="N2190" t="str">
            <v/>
          </cell>
          <cell r="O2190" t="str">
            <v>N</v>
          </cell>
          <cell r="P2190">
            <v>0</v>
          </cell>
          <cell r="Q2190" t="str">
            <v/>
          </cell>
          <cell r="R2190" t="str">
            <v>N</v>
          </cell>
          <cell r="S2190">
            <v>0</v>
          </cell>
          <cell r="T2190" t="str">
            <v/>
          </cell>
          <cell r="U2190" t="str">
            <v>N</v>
          </cell>
          <cell r="V2190">
            <v>0</v>
          </cell>
          <cell r="W2190" t="str">
            <v/>
          </cell>
          <cell r="X2190" t="str">
            <v>N</v>
          </cell>
          <cell r="Y2190">
            <v>0</v>
          </cell>
          <cell r="Z2190">
            <v>0</v>
          </cell>
          <cell r="AA2190" t="b">
            <v>0</v>
          </cell>
          <cell r="AB2190" t="str">
            <v/>
          </cell>
          <cell r="AC2190" t="str">
            <v/>
          </cell>
          <cell r="AD2190" t="str">
            <v>EP304</v>
          </cell>
          <cell r="AE2190">
            <v>0</v>
          </cell>
          <cell r="AG2190">
            <v>1012</v>
          </cell>
          <cell r="AH2190" t="str">
            <v>EP304</v>
          </cell>
        </row>
        <row r="2191">
          <cell r="B2191" t="str">
            <v>BS367</v>
          </cell>
          <cell r="C2191" t="str">
            <v>Ben</v>
          </cell>
          <cell r="D2191" t="str">
            <v>Smeaton</v>
          </cell>
          <cell r="E2191" t="str">
            <v>St Georges</v>
          </cell>
          <cell r="F2191" t="str">
            <v>St George's</v>
          </cell>
          <cell r="G2191" t="str">
            <v>Please Select</v>
          </cell>
          <cell r="H2191" t="str">
            <v>Y</v>
          </cell>
          <cell r="I2191" t="str">
            <v>Student</v>
          </cell>
          <cell r="J2191">
            <v>0</v>
          </cell>
          <cell r="K2191" t="str">
            <v/>
          </cell>
          <cell r="L2191" t="str">
            <v>N</v>
          </cell>
          <cell r="M2191">
            <v>0</v>
          </cell>
          <cell r="N2191" t="str">
            <v/>
          </cell>
          <cell r="O2191" t="str">
            <v>N</v>
          </cell>
          <cell r="P2191">
            <v>0</v>
          </cell>
          <cell r="Q2191" t="str">
            <v/>
          </cell>
          <cell r="R2191" t="str">
            <v>N</v>
          </cell>
          <cell r="S2191">
            <v>0</v>
          </cell>
          <cell r="T2191" t="str">
            <v/>
          </cell>
          <cell r="U2191" t="str">
            <v>N</v>
          </cell>
          <cell r="V2191">
            <v>0</v>
          </cell>
          <cell r="W2191" t="str">
            <v/>
          </cell>
          <cell r="X2191" t="str">
            <v>N</v>
          </cell>
          <cell r="Y2191">
            <v>0</v>
          </cell>
          <cell r="Z2191">
            <v>0</v>
          </cell>
          <cell r="AA2191" t="b">
            <v>0</v>
          </cell>
          <cell r="AB2191" t="str">
            <v/>
          </cell>
          <cell r="AC2191" t="str">
            <v/>
          </cell>
          <cell r="AD2191" t="str">
            <v>BS367</v>
          </cell>
          <cell r="AE2191" t="b">
            <v>0</v>
          </cell>
          <cell r="AG2191" t="str">
            <v/>
          </cell>
          <cell r="AH2191" t="str">
            <v>BS367</v>
          </cell>
        </row>
        <row r="2192">
          <cell r="B2192" t="str">
            <v>AA352</v>
          </cell>
          <cell r="C2192" t="str">
            <v>Ahmed</v>
          </cell>
          <cell r="D2192" t="str">
            <v>Abdulle</v>
          </cell>
          <cell r="E2192" t="str">
            <v>SMU</v>
          </cell>
          <cell r="F2192" t="str">
            <v>SMU</v>
          </cell>
          <cell r="G2192" t="str">
            <v>Please Select</v>
          </cell>
          <cell r="H2192" t="str">
            <v>N</v>
          </cell>
          <cell r="I2192" t="str">
            <v>Student</v>
          </cell>
          <cell r="J2192">
            <v>0</v>
          </cell>
          <cell r="K2192" t="str">
            <v/>
          </cell>
          <cell r="L2192" t="str">
            <v>N</v>
          </cell>
          <cell r="M2192">
            <v>0</v>
          </cell>
          <cell r="N2192" t="str">
            <v/>
          </cell>
          <cell r="O2192" t="str">
            <v>N</v>
          </cell>
          <cell r="P2192">
            <v>0</v>
          </cell>
          <cell r="Q2192" t="str">
            <v/>
          </cell>
          <cell r="R2192" t="str">
            <v>N</v>
          </cell>
          <cell r="S2192">
            <v>0</v>
          </cell>
          <cell r="T2192" t="str">
            <v/>
          </cell>
          <cell r="U2192" t="str">
            <v>N</v>
          </cell>
          <cell r="V2192">
            <v>0</v>
          </cell>
          <cell r="W2192" t="str">
            <v/>
          </cell>
          <cell r="X2192" t="str">
            <v>N</v>
          </cell>
          <cell r="Y2192">
            <v>0</v>
          </cell>
          <cell r="Z2192">
            <v>0</v>
          </cell>
          <cell r="AA2192" t="b">
            <v>0</v>
          </cell>
          <cell r="AB2192" t="str">
            <v/>
          </cell>
          <cell r="AC2192" t="str">
            <v/>
          </cell>
          <cell r="AD2192" t="str">
            <v>AA352</v>
          </cell>
          <cell r="AE2192" t="b">
            <v>0</v>
          </cell>
          <cell r="AG2192" t="str">
            <v/>
          </cell>
          <cell r="AH2192" t="str">
            <v>AA352</v>
          </cell>
        </row>
        <row r="2193">
          <cell r="B2193" t="str">
            <v>RL915</v>
          </cell>
          <cell r="C2193" t="str">
            <v>Lia</v>
          </cell>
          <cell r="D2193" t="str">
            <v>Vandamme</v>
          </cell>
          <cell r="E2193" t="str">
            <v>Barts</v>
          </cell>
          <cell r="F2193" t="str">
            <v>Barts</v>
          </cell>
          <cell r="G2193" t="str">
            <v>Female</v>
          </cell>
          <cell r="H2193" t="str">
            <v>Y</v>
          </cell>
          <cell r="I2193" t="str">
            <v>Student</v>
          </cell>
          <cell r="J2193">
            <v>0</v>
          </cell>
          <cell r="K2193" t="str">
            <v/>
          </cell>
          <cell r="L2193" t="str">
            <v>N</v>
          </cell>
          <cell r="M2193">
            <v>0</v>
          </cell>
          <cell r="N2193" t="str">
            <v/>
          </cell>
          <cell r="O2193" t="str">
            <v>N</v>
          </cell>
          <cell r="P2193">
            <v>0</v>
          </cell>
          <cell r="Q2193" t="str">
            <v/>
          </cell>
          <cell r="R2193" t="str">
            <v>N</v>
          </cell>
          <cell r="S2193">
            <v>0</v>
          </cell>
          <cell r="T2193" t="str">
            <v/>
          </cell>
          <cell r="U2193" t="str">
            <v>N</v>
          </cell>
          <cell r="V2193">
            <v>0</v>
          </cell>
          <cell r="W2193" t="str">
            <v/>
          </cell>
          <cell r="X2193" t="str">
            <v>N</v>
          </cell>
          <cell r="Y2193">
            <v>0</v>
          </cell>
          <cell r="Z2193">
            <v>0</v>
          </cell>
          <cell r="AA2193" t="b">
            <v>0</v>
          </cell>
          <cell r="AB2193" t="str">
            <v/>
          </cell>
          <cell r="AC2193" t="str">
            <v/>
          </cell>
          <cell r="AD2193" t="str">
            <v>RL915</v>
          </cell>
          <cell r="AE2193">
            <v>0</v>
          </cell>
          <cell r="AG2193">
            <v>1013</v>
          </cell>
          <cell r="AH2193" t="str">
            <v>RL915</v>
          </cell>
        </row>
        <row r="2194">
          <cell r="B2194" t="str">
            <v>JB131</v>
          </cell>
          <cell r="C2194" t="str">
            <v>Jonathan</v>
          </cell>
          <cell r="D2194" t="str">
            <v>Boardman</v>
          </cell>
          <cell r="E2194">
            <v>0</v>
          </cell>
          <cell r="F2194" t="str">
            <v>Guest</v>
          </cell>
          <cell r="G2194" t="str">
            <v>Male</v>
          </cell>
          <cell r="H2194" t="str">
            <v>N</v>
          </cell>
          <cell r="I2194" t="str">
            <v>Guest</v>
          </cell>
          <cell r="J2194">
            <v>0</v>
          </cell>
          <cell r="K2194" t="str">
            <v/>
          </cell>
          <cell r="L2194" t="str">
            <v>N</v>
          </cell>
          <cell r="M2194">
            <v>0</v>
          </cell>
          <cell r="N2194" t="str">
            <v/>
          </cell>
          <cell r="O2194" t="str">
            <v>N</v>
          </cell>
          <cell r="P2194">
            <v>0</v>
          </cell>
          <cell r="Q2194" t="str">
            <v/>
          </cell>
          <cell r="R2194" t="str">
            <v>N</v>
          </cell>
          <cell r="S2194">
            <v>0</v>
          </cell>
          <cell r="T2194" t="str">
            <v/>
          </cell>
          <cell r="U2194" t="str">
            <v>N</v>
          </cell>
          <cell r="V2194">
            <v>0</v>
          </cell>
          <cell r="W2194" t="str">
            <v/>
          </cell>
          <cell r="X2194" t="str">
            <v>N</v>
          </cell>
          <cell r="Y2194">
            <v>0</v>
          </cell>
          <cell r="Z2194">
            <v>0</v>
          </cell>
          <cell r="AA2194">
            <v>0</v>
          </cell>
          <cell r="AB2194">
            <v>115</v>
          </cell>
          <cell r="AC2194">
            <v>1311</v>
          </cell>
          <cell r="AD2194" t="str">
            <v>JB131</v>
          </cell>
          <cell r="AE2194" t="b">
            <v>0</v>
          </cell>
          <cell r="AG2194" t="str">
            <v/>
          </cell>
          <cell r="AH2194" t="str">
            <v>JB131</v>
          </cell>
        </row>
        <row r="2195">
          <cell r="B2195" t="str">
            <v>LF507</v>
          </cell>
          <cell r="C2195" t="str">
            <v>Lana</v>
          </cell>
          <cell r="D2195" t="str">
            <v>Fulcher</v>
          </cell>
          <cell r="E2195" t="str">
            <v>Essex</v>
          </cell>
          <cell r="F2195" t="str">
            <v>Essex</v>
          </cell>
          <cell r="G2195" t="str">
            <v>Female</v>
          </cell>
          <cell r="H2195" t="str">
            <v>N</v>
          </cell>
          <cell r="I2195" t="str">
            <v>Student</v>
          </cell>
          <cell r="J2195">
            <v>0</v>
          </cell>
          <cell r="K2195" t="str">
            <v/>
          </cell>
          <cell r="L2195" t="str">
            <v>N</v>
          </cell>
          <cell r="M2195">
            <v>0</v>
          </cell>
          <cell r="N2195" t="str">
            <v/>
          </cell>
          <cell r="O2195" t="str">
            <v>N</v>
          </cell>
          <cell r="P2195">
            <v>0</v>
          </cell>
          <cell r="Q2195" t="str">
            <v/>
          </cell>
          <cell r="R2195" t="str">
            <v>N</v>
          </cell>
          <cell r="S2195">
            <v>0</v>
          </cell>
          <cell r="T2195" t="str">
            <v/>
          </cell>
          <cell r="U2195" t="str">
            <v>N</v>
          </cell>
          <cell r="V2195">
            <v>0</v>
          </cell>
          <cell r="W2195" t="str">
            <v/>
          </cell>
          <cell r="X2195" t="str">
            <v>N</v>
          </cell>
          <cell r="Y2195">
            <v>0</v>
          </cell>
          <cell r="Z2195">
            <v>0</v>
          </cell>
          <cell r="AA2195" t="b">
            <v>0</v>
          </cell>
          <cell r="AB2195" t="str">
            <v/>
          </cell>
          <cell r="AC2195" t="str">
            <v/>
          </cell>
          <cell r="AD2195" t="str">
            <v>LF507</v>
          </cell>
          <cell r="AE2195">
            <v>0</v>
          </cell>
          <cell r="AG2195">
            <v>1014</v>
          </cell>
          <cell r="AH2195" t="str">
            <v>LF507</v>
          </cell>
        </row>
        <row r="2196">
          <cell r="B2196" t="str">
            <v>SO242</v>
          </cell>
          <cell r="C2196" t="str">
            <v>Shu En</v>
          </cell>
          <cell r="D2196" t="str">
            <v>Ooi</v>
          </cell>
          <cell r="E2196" t="str">
            <v>Imperial</v>
          </cell>
          <cell r="F2196" t="str">
            <v>Imperial</v>
          </cell>
          <cell r="G2196" t="str">
            <v>Female</v>
          </cell>
          <cell r="H2196" t="str">
            <v>N</v>
          </cell>
          <cell r="I2196" t="str">
            <v>Student</v>
          </cell>
          <cell r="J2196">
            <v>0</v>
          </cell>
          <cell r="K2196" t="str">
            <v/>
          </cell>
          <cell r="L2196" t="str">
            <v>N</v>
          </cell>
          <cell r="M2196">
            <v>0</v>
          </cell>
          <cell r="N2196" t="str">
            <v/>
          </cell>
          <cell r="O2196" t="str">
            <v>N</v>
          </cell>
          <cell r="P2196">
            <v>0</v>
          </cell>
          <cell r="Q2196" t="str">
            <v/>
          </cell>
          <cell r="R2196" t="str">
            <v>N</v>
          </cell>
          <cell r="S2196">
            <v>0</v>
          </cell>
          <cell r="T2196" t="str">
            <v/>
          </cell>
          <cell r="U2196" t="str">
            <v>N</v>
          </cell>
          <cell r="V2196">
            <v>0</v>
          </cell>
          <cell r="W2196" t="str">
            <v/>
          </cell>
          <cell r="X2196" t="str">
            <v>N</v>
          </cell>
          <cell r="Y2196">
            <v>0</v>
          </cell>
          <cell r="Z2196">
            <v>0</v>
          </cell>
          <cell r="AA2196" t="b">
            <v>0</v>
          </cell>
          <cell r="AB2196" t="str">
            <v/>
          </cell>
          <cell r="AC2196" t="str">
            <v/>
          </cell>
          <cell r="AD2196" t="str">
            <v>SO242</v>
          </cell>
          <cell r="AE2196">
            <v>0</v>
          </cell>
          <cell r="AG2196">
            <v>1015</v>
          </cell>
          <cell r="AH2196" t="str">
            <v>SO242</v>
          </cell>
        </row>
        <row r="2197">
          <cell r="B2197" t="str">
            <v>KS175</v>
          </cell>
          <cell r="C2197" t="str">
            <v>Kathryn</v>
          </cell>
          <cell r="D2197" t="str">
            <v>Stott</v>
          </cell>
          <cell r="E2197" t="str">
            <v>RVC</v>
          </cell>
          <cell r="F2197" t="str">
            <v>RVC</v>
          </cell>
          <cell r="G2197" t="str">
            <v>Female</v>
          </cell>
          <cell r="H2197" t="str">
            <v>Y</v>
          </cell>
          <cell r="I2197" t="str">
            <v>Student</v>
          </cell>
          <cell r="J2197">
            <v>0</v>
          </cell>
          <cell r="K2197" t="str">
            <v/>
          </cell>
          <cell r="L2197" t="str">
            <v>N</v>
          </cell>
          <cell r="M2197">
            <v>0</v>
          </cell>
          <cell r="N2197" t="str">
            <v/>
          </cell>
          <cell r="O2197" t="str">
            <v>N</v>
          </cell>
          <cell r="P2197">
            <v>0</v>
          </cell>
          <cell r="Q2197" t="str">
            <v/>
          </cell>
          <cell r="R2197" t="str">
            <v>N</v>
          </cell>
          <cell r="S2197">
            <v>0</v>
          </cell>
          <cell r="T2197" t="str">
            <v/>
          </cell>
          <cell r="U2197" t="str">
            <v>N</v>
          </cell>
          <cell r="V2197">
            <v>0</v>
          </cell>
          <cell r="W2197" t="str">
            <v/>
          </cell>
          <cell r="X2197" t="str">
            <v>N</v>
          </cell>
          <cell r="Y2197">
            <v>0</v>
          </cell>
          <cell r="Z2197">
            <v>0</v>
          </cell>
          <cell r="AA2197" t="b">
            <v>0</v>
          </cell>
          <cell r="AB2197" t="str">
            <v/>
          </cell>
          <cell r="AC2197" t="str">
            <v/>
          </cell>
          <cell r="AD2197" t="str">
            <v>KS175</v>
          </cell>
          <cell r="AE2197">
            <v>0</v>
          </cell>
          <cell r="AG2197">
            <v>1016</v>
          </cell>
          <cell r="AH2197" t="str">
            <v>KS175</v>
          </cell>
        </row>
        <row r="2198">
          <cell r="B2198" t="str">
            <v>AY581</v>
          </cell>
          <cell r="C2198" t="str">
            <v>Abhishek</v>
          </cell>
          <cell r="D2198" t="str">
            <v>Yadav</v>
          </cell>
          <cell r="E2198" t="str">
            <v>KCL</v>
          </cell>
          <cell r="F2198" t="str">
            <v>King's</v>
          </cell>
          <cell r="G2198" t="str">
            <v>Male</v>
          </cell>
          <cell r="H2198" t="str">
            <v>N</v>
          </cell>
          <cell r="I2198" t="str">
            <v>Student</v>
          </cell>
          <cell r="J2198">
            <v>0</v>
          </cell>
          <cell r="K2198" t="str">
            <v/>
          </cell>
          <cell r="L2198" t="str">
            <v>N</v>
          </cell>
          <cell r="M2198">
            <v>0</v>
          </cell>
          <cell r="N2198" t="str">
            <v/>
          </cell>
          <cell r="O2198" t="str">
            <v>N</v>
          </cell>
          <cell r="P2198">
            <v>0</v>
          </cell>
          <cell r="Q2198" t="str">
            <v/>
          </cell>
          <cell r="R2198" t="str">
            <v>N</v>
          </cell>
          <cell r="S2198">
            <v>0</v>
          </cell>
          <cell r="T2198" t="str">
            <v/>
          </cell>
          <cell r="U2198" t="str">
            <v>N</v>
          </cell>
          <cell r="V2198">
            <v>0</v>
          </cell>
          <cell r="W2198" t="str">
            <v/>
          </cell>
          <cell r="X2198" t="str">
            <v>N</v>
          </cell>
          <cell r="Y2198">
            <v>0</v>
          </cell>
          <cell r="Z2198">
            <v>0</v>
          </cell>
          <cell r="AA2198">
            <v>0</v>
          </cell>
          <cell r="AB2198">
            <v>115</v>
          </cell>
          <cell r="AC2198">
            <v>1312</v>
          </cell>
          <cell r="AD2198" t="str">
            <v>AY581</v>
          </cell>
          <cell r="AE2198" t="b">
            <v>0</v>
          </cell>
          <cell r="AG2198" t="str">
            <v/>
          </cell>
          <cell r="AH2198" t="str">
            <v>AY581</v>
          </cell>
        </row>
        <row r="2199">
          <cell r="B2199" t="str">
            <v>GB101</v>
          </cell>
          <cell r="C2199" t="str">
            <v>Giuseppe Luigi</v>
          </cell>
          <cell r="D2199" t="str">
            <v>Bonifacio</v>
          </cell>
          <cell r="E2199" t="str">
            <v>KCL</v>
          </cell>
          <cell r="F2199" t="str">
            <v>King's</v>
          </cell>
          <cell r="G2199" t="str">
            <v>Male</v>
          </cell>
          <cell r="H2199" t="str">
            <v>N</v>
          </cell>
          <cell r="I2199" t="str">
            <v>Student</v>
          </cell>
          <cell r="J2199">
            <v>0</v>
          </cell>
          <cell r="K2199" t="str">
            <v/>
          </cell>
          <cell r="L2199" t="str">
            <v>N</v>
          </cell>
          <cell r="M2199">
            <v>0</v>
          </cell>
          <cell r="N2199" t="str">
            <v/>
          </cell>
          <cell r="O2199" t="str">
            <v>N</v>
          </cell>
          <cell r="P2199">
            <v>0</v>
          </cell>
          <cell r="Q2199" t="str">
            <v/>
          </cell>
          <cell r="R2199" t="str">
            <v>N</v>
          </cell>
          <cell r="S2199">
            <v>0</v>
          </cell>
          <cell r="T2199" t="str">
            <v/>
          </cell>
          <cell r="U2199" t="str">
            <v>N</v>
          </cell>
          <cell r="V2199">
            <v>0</v>
          </cell>
          <cell r="W2199" t="str">
            <v/>
          </cell>
          <cell r="X2199" t="str">
            <v>N</v>
          </cell>
          <cell r="Y2199">
            <v>0</v>
          </cell>
          <cell r="Z2199">
            <v>0</v>
          </cell>
          <cell r="AA2199">
            <v>0</v>
          </cell>
          <cell r="AB2199">
            <v>115</v>
          </cell>
          <cell r="AC2199">
            <v>1313</v>
          </cell>
          <cell r="AD2199" t="str">
            <v>GB101</v>
          </cell>
          <cell r="AE2199" t="b">
            <v>0</v>
          </cell>
          <cell r="AG2199" t="str">
            <v/>
          </cell>
          <cell r="AH2199" t="str">
            <v>GB101</v>
          </cell>
        </row>
        <row r="2200">
          <cell r="B2200" t="str">
            <v>BL501</v>
          </cell>
          <cell r="C2200" t="str">
            <v>Brook</v>
          </cell>
          <cell r="D2200" t="str">
            <v>Li</v>
          </cell>
          <cell r="E2200" t="str">
            <v>UCL</v>
          </cell>
          <cell r="F2200" t="str">
            <v>UCL</v>
          </cell>
          <cell r="G2200" t="str">
            <v>Male</v>
          </cell>
          <cell r="H2200" t="str">
            <v>N</v>
          </cell>
          <cell r="I2200" t="str">
            <v>Student</v>
          </cell>
          <cell r="J2200">
            <v>0</v>
          </cell>
          <cell r="K2200" t="str">
            <v/>
          </cell>
          <cell r="L2200" t="str">
            <v>N</v>
          </cell>
          <cell r="M2200">
            <v>0</v>
          </cell>
          <cell r="N2200" t="str">
            <v/>
          </cell>
          <cell r="O2200" t="str">
            <v>N</v>
          </cell>
          <cell r="P2200">
            <v>0</v>
          </cell>
          <cell r="Q2200" t="str">
            <v/>
          </cell>
          <cell r="R2200" t="str">
            <v>N</v>
          </cell>
          <cell r="S2200">
            <v>0</v>
          </cell>
          <cell r="T2200" t="str">
            <v/>
          </cell>
          <cell r="U2200" t="str">
            <v>N</v>
          </cell>
          <cell r="V2200">
            <v>0</v>
          </cell>
          <cell r="W2200" t="str">
            <v/>
          </cell>
          <cell r="X2200" t="str">
            <v>N</v>
          </cell>
          <cell r="Y2200">
            <v>0</v>
          </cell>
          <cell r="Z2200">
            <v>0</v>
          </cell>
          <cell r="AA2200">
            <v>0</v>
          </cell>
          <cell r="AB2200">
            <v>115</v>
          </cell>
          <cell r="AC2200">
            <v>1314</v>
          </cell>
          <cell r="AD2200" t="str">
            <v>BL501</v>
          </cell>
          <cell r="AE2200" t="b">
            <v>0</v>
          </cell>
          <cell r="AG2200" t="str">
            <v/>
          </cell>
          <cell r="AH2200" t="str">
            <v>BL501</v>
          </cell>
        </row>
        <row r="2201">
          <cell r="B2201" t="str">
            <v>EH136</v>
          </cell>
          <cell r="C2201" t="str">
            <v>Eloise</v>
          </cell>
          <cell r="D2201" t="str">
            <v>Harvey</v>
          </cell>
          <cell r="E2201" t="str">
            <v>Brunel</v>
          </cell>
          <cell r="F2201" t="str">
            <v>Brunel</v>
          </cell>
          <cell r="G2201" t="str">
            <v>Female</v>
          </cell>
          <cell r="H2201" t="str">
            <v>N</v>
          </cell>
          <cell r="I2201" t="str">
            <v>Student</v>
          </cell>
          <cell r="J2201">
            <v>0</v>
          </cell>
          <cell r="K2201" t="str">
            <v/>
          </cell>
          <cell r="L2201" t="str">
            <v>N</v>
          </cell>
          <cell r="M2201">
            <v>0</v>
          </cell>
          <cell r="N2201" t="str">
            <v/>
          </cell>
          <cell r="O2201" t="str">
            <v>N</v>
          </cell>
          <cell r="P2201">
            <v>0</v>
          </cell>
          <cell r="Q2201" t="str">
            <v/>
          </cell>
          <cell r="R2201" t="str">
            <v>N</v>
          </cell>
          <cell r="S2201">
            <v>0</v>
          </cell>
          <cell r="T2201" t="str">
            <v/>
          </cell>
          <cell r="U2201" t="str">
            <v>N</v>
          </cell>
          <cell r="V2201">
            <v>0</v>
          </cell>
          <cell r="W2201" t="str">
            <v/>
          </cell>
          <cell r="X2201" t="str">
            <v>N</v>
          </cell>
          <cell r="Y2201">
            <v>0</v>
          </cell>
          <cell r="Z2201">
            <v>0</v>
          </cell>
          <cell r="AA2201" t="b">
            <v>0</v>
          </cell>
          <cell r="AB2201" t="str">
            <v/>
          </cell>
          <cell r="AC2201" t="str">
            <v/>
          </cell>
          <cell r="AD2201" t="str">
            <v>EH136</v>
          </cell>
          <cell r="AE2201">
            <v>0</v>
          </cell>
          <cell r="AG2201">
            <v>1017</v>
          </cell>
          <cell r="AH2201" t="str">
            <v>EH136</v>
          </cell>
        </row>
        <row r="2202">
          <cell r="B2202" t="str">
            <v>AB972</v>
          </cell>
          <cell r="C2202" t="str">
            <v>Amerso</v>
          </cell>
          <cell r="D2202" t="str">
            <v>Bassiouny</v>
          </cell>
          <cell r="E2202" t="str">
            <v>UCL</v>
          </cell>
          <cell r="F2202" t="str">
            <v>UCL</v>
          </cell>
          <cell r="G2202" t="str">
            <v>Female</v>
          </cell>
          <cell r="H2202" t="str">
            <v>N</v>
          </cell>
          <cell r="I2202" t="str">
            <v>Student</v>
          </cell>
          <cell r="J2202">
            <v>0</v>
          </cell>
          <cell r="K2202" t="str">
            <v/>
          </cell>
          <cell r="L2202" t="str">
            <v>N</v>
          </cell>
          <cell r="M2202">
            <v>0</v>
          </cell>
          <cell r="N2202" t="str">
            <v/>
          </cell>
          <cell r="O2202" t="str">
            <v>N</v>
          </cell>
          <cell r="P2202">
            <v>0</v>
          </cell>
          <cell r="Q2202" t="str">
            <v/>
          </cell>
          <cell r="R2202" t="str">
            <v>N</v>
          </cell>
          <cell r="S2202">
            <v>0</v>
          </cell>
          <cell r="T2202" t="str">
            <v/>
          </cell>
          <cell r="U2202" t="str">
            <v>N</v>
          </cell>
          <cell r="V2202">
            <v>0</v>
          </cell>
          <cell r="W2202" t="str">
            <v/>
          </cell>
          <cell r="X2202" t="str">
            <v>N</v>
          </cell>
          <cell r="Y2202">
            <v>0</v>
          </cell>
          <cell r="Z2202">
            <v>0</v>
          </cell>
          <cell r="AA2202" t="b">
            <v>0</v>
          </cell>
          <cell r="AB2202" t="str">
            <v/>
          </cell>
          <cell r="AC2202" t="str">
            <v/>
          </cell>
          <cell r="AD2202" t="str">
            <v>AB972</v>
          </cell>
          <cell r="AE2202">
            <v>0</v>
          </cell>
          <cell r="AG2202">
            <v>1018</v>
          </cell>
          <cell r="AH2202" t="str">
            <v>AB972</v>
          </cell>
        </row>
        <row r="2203">
          <cell r="B2203" t="str">
            <v>LS588</v>
          </cell>
          <cell r="C2203" t="str">
            <v>Landon</v>
          </cell>
          <cell r="D2203" t="str">
            <v>Shea</v>
          </cell>
          <cell r="E2203" t="str">
            <v>LSE</v>
          </cell>
          <cell r="F2203" t="str">
            <v>LSE</v>
          </cell>
          <cell r="G2203" t="str">
            <v>Male</v>
          </cell>
          <cell r="H2203" t="str">
            <v>N</v>
          </cell>
          <cell r="I2203" t="str">
            <v>Student</v>
          </cell>
          <cell r="J2203">
            <v>0</v>
          </cell>
          <cell r="K2203" t="str">
            <v/>
          </cell>
          <cell r="L2203" t="str">
            <v>N</v>
          </cell>
          <cell r="M2203">
            <v>0</v>
          </cell>
          <cell r="N2203" t="str">
            <v/>
          </cell>
          <cell r="O2203" t="str">
            <v>N</v>
          </cell>
          <cell r="P2203">
            <v>0</v>
          </cell>
          <cell r="Q2203" t="str">
            <v/>
          </cell>
          <cell r="R2203" t="str">
            <v>N</v>
          </cell>
          <cell r="S2203">
            <v>0</v>
          </cell>
          <cell r="T2203" t="str">
            <v/>
          </cell>
          <cell r="U2203" t="str">
            <v>N</v>
          </cell>
          <cell r="V2203">
            <v>0</v>
          </cell>
          <cell r="W2203" t="str">
            <v/>
          </cell>
          <cell r="X2203" t="str">
            <v>N</v>
          </cell>
          <cell r="Y2203">
            <v>0</v>
          </cell>
          <cell r="Z2203">
            <v>0</v>
          </cell>
          <cell r="AA2203">
            <v>0</v>
          </cell>
          <cell r="AB2203">
            <v>115</v>
          </cell>
          <cell r="AC2203">
            <v>1315</v>
          </cell>
          <cell r="AD2203" t="str">
            <v>LS588</v>
          </cell>
          <cell r="AE2203" t="b">
            <v>0</v>
          </cell>
          <cell r="AG2203" t="str">
            <v/>
          </cell>
          <cell r="AH2203" t="str">
            <v>LS588</v>
          </cell>
        </row>
        <row r="2204">
          <cell r="B2204" t="str">
            <v>JG553</v>
          </cell>
          <cell r="C2204" t="str">
            <v>Jona</v>
          </cell>
          <cell r="D2204" t="str">
            <v>Gabrielsson</v>
          </cell>
          <cell r="E2204" t="str">
            <v>KCL</v>
          </cell>
          <cell r="F2204" t="str">
            <v>King's</v>
          </cell>
          <cell r="G2204" t="str">
            <v>Male</v>
          </cell>
          <cell r="H2204" t="str">
            <v>N</v>
          </cell>
          <cell r="I2204" t="str">
            <v>Student</v>
          </cell>
          <cell r="J2204">
            <v>0</v>
          </cell>
          <cell r="K2204" t="str">
            <v/>
          </cell>
          <cell r="L2204" t="str">
            <v>N</v>
          </cell>
          <cell r="M2204">
            <v>0</v>
          </cell>
          <cell r="N2204" t="str">
            <v/>
          </cell>
          <cell r="O2204" t="str">
            <v>N</v>
          </cell>
          <cell r="P2204">
            <v>0</v>
          </cell>
          <cell r="Q2204" t="str">
            <v/>
          </cell>
          <cell r="R2204" t="str">
            <v>N</v>
          </cell>
          <cell r="S2204">
            <v>0</v>
          </cell>
          <cell r="T2204" t="str">
            <v/>
          </cell>
          <cell r="U2204" t="str">
            <v>N</v>
          </cell>
          <cell r="V2204">
            <v>0</v>
          </cell>
          <cell r="W2204" t="str">
            <v/>
          </cell>
          <cell r="X2204" t="str">
            <v>N</v>
          </cell>
          <cell r="Y2204">
            <v>0</v>
          </cell>
          <cell r="Z2204">
            <v>0</v>
          </cell>
          <cell r="AA2204">
            <v>0</v>
          </cell>
          <cell r="AB2204">
            <v>115</v>
          </cell>
          <cell r="AC2204">
            <v>1316</v>
          </cell>
          <cell r="AD2204" t="str">
            <v>JG553</v>
          </cell>
          <cell r="AE2204" t="b">
            <v>0</v>
          </cell>
          <cell r="AG2204" t="str">
            <v/>
          </cell>
          <cell r="AH2204" t="str">
            <v>JG553</v>
          </cell>
        </row>
        <row r="2205">
          <cell r="B2205" t="str">
            <v>CC456</v>
          </cell>
          <cell r="C2205" t="str">
            <v>Callum</v>
          </cell>
          <cell r="D2205" t="str">
            <v>Crook</v>
          </cell>
          <cell r="E2205" t="str">
            <v>Reading</v>
          </cell>
          <cell r="F2205" t="str">
            <v>Reading</v>
          </cell>
          <cell r="G2205" t="str">
            <v>Male</v>
          </cell>
          <cell r="H2205" t="str">
            <v>N</v>
          </cell>
          <cell r="I2205" t="str">
            <v>Student</v>
          </cell>
          <cell r="J2205">
            <v>0</v>
          </cell>
          <cell r="K2205" t="str">
            <v/>
          </cell>
          <cell r="L2205" t="str">
            <v>N</v>
          </cell>
          <cell r="M2205">
            <v>0</v>
          </cell>
          <cell r="N2205" t="str">
            <v/>
          </cell>
          <cell r="O2205" t="str">
            <v>N</v>
          </cell>
          <cell r="P2205">
            <v>0</v>
          </cell>
          <cell r="Q2205" t="str">
            <v/>
          </cell>
          <cell r="R2205" t="str">
            <v>N</v>
          </cell>
          <cell r="S2205">
            <v>0</v>
          </cell>
          <cell r="T2205" t="str">
            <v/>
          </cell>
          <cell r="U2205" t="str">
            <v>N</v>
          </cell>
          <cell r="V2205">
            <v>0</v>
          </cell>
          <cell r="W2205" t="str">
            <v/>
          </cell>
          <cell r="X2205" t="str">
            <v>N</v>
          </cell>
          <cell r="Y2205">
            <v>0</v>
          </cell>
          <cell r="Z2205">
            <v>0</v>
          </cell>
          <cell r="AA2205">
            <v>0</v>
          </cell>
          <cell r="AB2205">
            <v>115</v>
          </cell>
          <cell r="AC2205">
            <v>1317</v>
          </cell>
          <cell r="AD2205" t="str">
            <v>CC456</v>
          </cell>
          <cell r="AE2205" t="b">
            <v>0</v>
          </cell>
          <cell r="AG2205" t="str">
            <v/>
          </cell>
          <cell r="AH2205" t="str">
            <v>CC456</v>
          </cell>
        </row>
        <row r="2206">
          <cell r="B2206" t="str">
            <v>TH600</v>
          </cell>
          <cell r="C2206" t="str">
            <v>Tom</v>
          </cell>
          <cell r="D2206" t="str">
            <v>Hughes</v>
          </cell>
          <cell r="E2206" t="str">
            <v>Reading</v>
          </cell>
          <cell r="F2206" t="str">
            <v>Reading</v>
          </cell>
          <cell r="G2206" t="str">
            <v>Male</v>
          </cell>
          <cell r="H2206" t="str">
            <v>N</v>
          </cell>
          <cell r="I2206" t="str">
            <v>Student</v>
          </cell>
          <cell r="J2206">
            <v>0</v>
          </cell>
          <cell r="K2206" t="str">
            <v/>
          </cell>
          <cell r="L2206" t="str">
            <v>N</v>
          </cell>
          <cell r="M2206">
            <v>0</v>
          </cell>
          <cell r="N2206" t="str">
            <v/>
          </cell>
          <cell r="O2206" t="str">
            <v>N</v>
          </cell>
          <cell r="P2206">
            <v>0</v>
          </cell>
          <cell r="Q2206" t="str">
            <v/>
          </cell>
          <cell r="R2206" t="str">
            <v>N</v>
          </cell>
          <cell r="S2206">
            <v>0</v>
          </cell>
          <cell r="T2206" t="str">
            <v/>
          </cell>
          <cell r="U2206" t="str">
            <v>N</v>
          </cell>
          <cell r="V2206">
            <v>0</v>
          </cell>
          <cell r="W2206" t="str">
            <v/>
          </cell>
          <cell r="X2206" t="str">
            <v>N</v>
          </cell>
          <cell r="Y2206">
            <v>0</v>
          </cell>
          <cell r="Z2206">
            <v>0</v>
          </cell>
          <cell r="AA2206">
            <v>0</v>
          </cell>
          <cell r="AB2206">
            <v>115</v>
          </cell>
          <cell r="AC2206">
            <v>1318</v>
          </cell>
          <cell r="AD2206" t="str">
            <v>TH600</v>
          </cell>
          <cell r="AE2206" t="b">
            <v>0</v>
          </cell>
          <cell r="AG2206" t="str">
            <v/>
          </cell>
          <cell r="AH2206" t="str">
            <v>TH600</v>
          </cell>
        </row>
        <row r="2207">
          <cell r="B2207" t="str">
            <v>AO363</v>
          </cell>
          <cell r="C2207" t="str">
            <v>Alisha</v>
          </cell>
          <cell r="D2207" t="str">
            <v>Ofori</v>
          </cell>
          <cell r="E2207" t="str">
            <v>Essex</v>
          </cell>
          <cell r="F2207" t="str">
            <v>Essex</v>
          </cell>
          <cell r="G2207" t="str">
            <v>Female</v>
          </cell>
          <cell r="H2207" t="str">
            <v>N</v>
          </cell>
          <cell r="I2207" t="str">
            <v>Student</v>
          </cell>
          <cell r="J2207">
            <v>0</v>
          </cell>
          <cell r="K2207" t="str">
            <v/>
          </cell>
          <cell r="L2207" t="str">
            <v>N</v>
          </cell>
          <cell r="M2207">
            <v>0</v>
          </cell>
          <cell r="N2207" t="str">
            <v/>
          </cell>
          <cell r="O2207" t="str">
            <v>N</v>
          </cell>
          <cell r="P2207">
            <v>0</v>
          </cell>
          <cell r="Q2207" t="str">
            <v/>
          </cell>
          <cell r="R2207" t="str">
            <v>N</v>
          </cell>
          <cell r="S2207">
            <v>0</v>
          </cell>
          <cell r="T2207" t="str">
            <v/>
          </cell>
          <cell r="U2207" t="str">
            <v>N</v>
          </cell>
          <cell r="V2207">
            <v>0</v>
          </cell>
          <cell r="W2207" t="str">
            <v/>
          </cell>
          <cell r="X2207" t="str">
            <v>N</v>
          </cell>
          <cell r="Y2207">
            <v>0</v>
          </cell>
          <cell r="Z2207">
            <v>0</v>
          </cell>
          <cell r="AA2207" t="b">
            <v>0</v>
          </cell>
          <cell r="AB2207" t="str">
            <v/>
          </cell>
          <cell r="AC2207" t="str">
            <v/>
          </cell>
          <cell r="AD2207" t="str">
            <v>AO363</v>
          </cell>
          <cell r="AE2207">
            <v>0</v>
          </cell>
          <cell r="AG2207">
            <v>1019</v>
          </cell>
          <cell r="AH2207" t="str">
            <v>AO363</v>
          </cell>
        </row>
        <row r="2208">
          <cell r="B2208" t="str">
            <v>AD896</v>
          </cell>
          <cell r="C2208" t="str">
            <v>Angel</v>
          </cell>
          <cell r="D2208" t="str">
            <v>Diaz</v>
          </cell>
          <cell r="E2208" t="str">
            <v>KCL</v>
          </cell>
          <cell r="F2208" t="str">
            <v>King's</v>
          </cell>
          <cell r="G2208" t="str">
            <v>Male</v>
          </cell>
          <cell r="H2208" t="str">
            <v>N</v>
          </cell>
          <cell r="I2208" t="str">
            <v>Student</v>
          </cell>
          <cell r="J2208">
            <v>0</v>
          </cell>
          <cell r="K2208" t="str">
            <v/>
          </cell>
          <cell r="L2208" t="str">
            <v>N</v>
          </cell>
          <cell r="M2208">
            <v>0</v>
          </cell>
          <cell r="N2208" t="str">
            <v/>
          </cell>
          <cell r="O2208" t="str">
            <v>N</v>
          </cell>
          <cell r="P2208">
            <v>0</v>
          </cell>
          <cell r="Q2208" t="str">
            <v/>
          </cell>
          <cell r="R2208" t="str">
            <v>N</v>
          </cell>
          <cell r="S2208">
            <v>0</v>
          </cell>
          <cell r="T2208" t="str">
            <v/>
          </cell>
          <cell r="U2208" t="str">
            <v>N</v>
          </cell>
          <cell r="V2208">
            <v>0</v>
          </cell>
          <cell r="W2208" t="str">
            <v/>
          </cell>
          <cell r="X2208" t="str">
            <v>N</v>
          </cell>
          <cell r="Y2208">
            <v>0</v>
          </cell>
          <cell r="Z2208">
            <v>0</v>
          </cell>
          <cell r="AA2208">
            <v>0</v>
          </cell>
          <cell r="AB2208">
            <v>115</v>
          </cell>
          <cell r="AC2208">
            <v>1319</v>
          </cell>
          <cell r="AD2208" t="str">
            <v>AD896</v>
          </cell>
          <cell r="AE2208" t="b">
            <v>0</v>
          </cell>
          <cell r="AG2208" t="str">
            <v/>
          </cell>
          <cell r="AH2208" t="str">
            <v>AD896</v>
          </cell>
        </row>
        <row r="2209">
          <cell r="B2209" t="str">
            <v>NJ365</v>
          </cell>
          <cell r="C2209" t="str">
            <v>Naomi</v>
          </cell>
          <cell r="D2209" t="str">
            <v>Jenkins</v>
          </cell>
          <cell r="E2209" t="str">
            <v>Reading</v>
          </cell>
          <cell r="F2209" t="str">
            <v>Reading</v>
          </cell>
          <cell r="G2209" t="str">
            <v>Female</v>
          </cell>
          <cell r="H2209" t="str">
            <v>N</v>
          </cell>
          <cell r="I2209" t="str">
            <v>Student</v>
          </cell>
          <cell r="J2209">
            <v>0</v>
          </cell>
          <cell r="K2209" t="str">
            <v/>
          </cell>
          <cell r="L2209" t="str">
            <v>N</v>
          </cell>
          <cell r="M2209">
            <v>0</v>
          </cell>
          <cell r="N2209" t="str">
            <v/>
          </cell>
          <cell r="O2209" t="str">
            <v>N</v>
          </cell>
          <cell r="P2209">
            <v>0</v>
          </cell>
          <cell r="Q2209" t="str">
            <v/>
          </cell>
          <cell r="R2209" t="str">
            <v>N</v>
          </cell>
          <cell r="S2209">
            <v>0</v>
          </cell>
          <cell r="T2209" t="str">
            <v/>
          </cell>
          <cell r="U2209" t="str">
            <v>N</v>
          </cell>
          <cell r="V2209">
            <v>0</v>
          </cell>
          <cell r="W2209" t="str">
            <v/>
          </cell>
          <cell r="X2209" t="str">
            <v>N</v>
          </cell>
          <cell r="Y2209">
            <v>0</v>
          </cell>
          <cell r="Z2209">
            <v>0</v>
          </cell>
          <cell r="AA2209" t="b">
            <v>0</v>
          </cell>
          <cell r="AB2209" t="str">
            <v/>
          </cell>
          <cell r="AC2209" t="str">
            <v/>
          </cell>
          <cell r="AD2209" t="str">
            <v>NJ365</v>
          </cell>
          <cell r="AE2209">
            <v>0</v>
          </cell>
          <cell r="AG2209">
            <v>1020</v>
          </cell>
          <cell r="AH2209" t="str">
            <v>NJ365</v>
          </cell>
        </row>
        <row r="2210">
          <cell r="B2210" t="str">
            <v>RK812</v>
          </cell>
          <cell r="C2210" t="str">
            <v>Raja</v>
          </cell>
          <cell r="D2210" t="str">
            <v>Khan</v>
          </cell>
          <cell r="E2210" t="str">
            <v>Reading</v>
          </cell>
          <cell r="F2210" t="str">
            <v>Reading</v>
          </cell>
          <cell r="G2210" t="str">
            <v>Male</v>
          </cell>
          <cell r="H2210" t="str">
            <v>N</v>
          </cell>
          <cell r="I2210" t="str">
            <v>Student</v>
          </cell>
          <cell r="J2210">
            <v>0</v>
          </cell>
          <cell r="K2210" t="str">
            <v/>
          </cell>
          <cell r="L2210" t="str">
            <v>N</v>
          </cell>
          <cell r="M2210">
            <v>0</v>
          </cell>
          <cell r="N2210" t="str">
            <v/>
          </cell>
          <cell r="O2210" t="str">
            <v>N</v>
          </cell>
          <cell r="P2210">
            <v>0</v>
          </cell>
          <cell r="Q2210" t="str">
            <v/>
          </cell>
          <cell r="R2210" t="str">
            <v>N</v>
          </cell>
          <cell r="S2210">
            <v>0</v>
          </cell>
          <cell r="T2210" t="str">
            <v/>
          </cell>
          <cell r="U2210" t="str">
            <v>N</v>
          </cell>
          <cell r="V2210">
            <v>0</v>
          </cell>
          <cell r="W2210" t="str">
            <v/>
          </cell>
          <cell r="X2210" t="str">
            <v>N</v>
          </cell>
          <cell r="Y2210">
            <v>0</v>
          </cell>
          <cell r="Z2210">
            <v>0</v>
          </cell>
          <cell r="AA2210">
            <v>0</v>
          </cell>
          <cell r="AB2210">
            <v>115</v>
          </cell>
          <cell r="AC2210">
            <v>1320</v>
          </cell>
          <cell r="AD2210" t="str">
            <v>RK812</v>
          </cell>
          <cell r="AE2210" t="b">
            <v>0</v>
          </cell>
          <cell r="AG2210" t="str">
            <v/>
          </cell>
          <cell r="AH2210" t="str">
            <v>RK812</v>
          </cell>
        </row>
        <row r="2211">
          <cell r="B2211" t="str">
            <v>MA362</v>
          </cell>
          <cell r="C2211" t="str">
            <v>Midnight</v>
          </cell>
          <cell r="D2211" t="str">
            <v>Adams</v>
          </cell>
          <cell r="E2211" t="str">
            <v>Middlesex</v>
          </cell>
          <cell r="F2211" t="str">
            <v>Middlesex</v>
          </cell>
          <cell r="G2211" t="str">
            <v>Female</v>
          </cell>
          <cell r="H2211" t="str">
            <v>N</v>
          </cell>
          <cell r="I2211" t="str">
            <v>Student</v>
          </cell>
          <cell r="J2211">
            <v>0</v>
          </cell>
          <cell r="K2211" t="str">
            <v/>
          </cell>
          <cell r="L2211" t="str">
            <v>N</v>
          </cell>
          <cell r="M2211">
            <v>0</v>
          </cell>
          <cell r="N2211" t="str">
            <v/>
          </cell>
          <cell r="O2211" t="str">
            <v>N</v>
          </cell>
          <cell r="P2211">
            <v>0</v>
          </cell>
          <cell r="Q2211" t="str">
            <v/>
          </cell>
          <cell r="R2211" t="str">
            <v>N</v>
          </cell>
          <cell r="S2211">
            <v>0</v>
          </cell>
          <cell r="T2211" t="str">
            <v/>
          </cell>
          <cell r="U2211" t="str">
            <v>N</v>
          </cell>
          <cell r="V2211">
            <v>0</v>
          </cell>
          <cell r="W2211" t="str">
            <v/>
          </cell>
          <cell r="X2211" t="str">
            <v>N</v>
          </cell>
          <cell r="Y2211">
            <v>0</v>
          </cell>
          <cell r="Z2211">
            <v>0</v>
          </cell>
          <cell r="AA2211" t="b">
            <v>0</v>
          </cell>
          <cell r="AB2211" t="str">
            <v/>
          </cell>
          <cell r="AC2211" t="str">
            <v/>
          </cell>
          <cell r="AD2211" t="str">
            <v>MA362</v>
          </cell>
          <cell r="AE2211">
            <v>0</v>
          </cell>
          <cell r="AG2211">
            <v>1021</v>
          </cell>
          <cell r="AH2211" t="str">
            <v>MA362</v>
          </cell>
        </row>
        <row r="2212">
          <cell r="B2212" t="str">
            <v>TB805</v>
          </cell>
          <cell r="C2212" t="str">
            <v>Tiondre</v>
          </cell>
          <cell r="D2212" t="str">
            <v>Brown</v>
          </cell>
          <cell r="E2212" t="str">
            <v>Imperial</v>
          </cell>
          <cell r="F2212" t="str">
            <v>Imperial</v>
          </cell>
          <cell r="G2212" t="str">
            <v>Male</v>
          </cell>
          <cell r="H2212" t="str">
            <v>N</v>
          </cell>
          <cell r="I2212" t="str">
            <v>Student</v>
          </cell>
          <cell r="J2212">
            <v>0</v>
          </cell>
          <cell r="K2212" t="str">
            <v/>
          </cell>
          <cell r="L2212" t="str">
            <v>N</v>
          </cell>
          <cell r="M2212">
            <v>0</v>
          </cell>
          <cell r="N2212" t="str">
            <v/>
          </cell>
          <cell r="O2212" t="str">
            <v>N</v>
          </cell>
          <cell r="P2212">
            <v>0</v>
          </cell>
          <cell r="Q2212" t="str">
            <v/>
          </cell>
          <cell r="R2212" t="str">
            <v>N</v>
          </cell>
          <cell r="S2212">
            <v>0</v>
          </cell>
          <cell r="T2212" t="str">
            <v/>
          </cell>
          <cell r="U2212" t="str">
            <v>N</v>
          </cell>
          <cell r="V2212">
            <v>0</v>
          </cell>
          <cell r="W2212" t="str">
            <v/>
          </cell>
          <cell r="X2212" t="str">
            <v>N</v>
          </cell>
          <cell r="Y2212">
            <v>0</v>
          </cell>
          <cell r="Z2212">
            <v>0</v>
          </cell>
          <cell r="AA2212">
            <v>0</v>
          </cell>
          <cell r="AB2212">
            <v>115</v>
          </cell>
          <cell r="AC2212">
            <v>1321</v>
          </cell>
          <cell r="AD2212" t="str">
            <v>TB805</v>
          </cell>
          <cell r="AE2212" t="b">
            <v>0</v>
          </cell>
          <cell r="AG2212" t="str">
            <v/>
          </cell>
          <cell r="AH2212" t="str">
            <v>TB805</v>
          </cell>
        </row>
        <row r="2213">
          <cell r="B2213" t="str">
            <v>DN435</v>
          </cell>
          <cell r="C2213" t="str">
            <v>David</v>
          </cell>
          <cell r="D2213" t="str">
            <v>Nana</v>
          </cell>
          <cell r="E2213" t="str">
            <v>KCL</v>
          </cell>
          <cell r="F2213" t="str">
            <v>King's</v>
          </cell>
          <cell r="G2213" t="str">
            <v>Male</v>
          </cell>
          <cell r="H2213" t="str">
            <v>N</v>
          </cell>
          <cell r="I2213" t="str">
            <v>Student</v>
          </cell>
          <cell r="J2213">
            <v>0</v>
          </cell>
          <cell r="K2213" t="str">
            <v/>
          </cell>
          <cell r="L2213" t="str">
            <v>N</v>
          </cell>
          <cell r="M2213">
            <v>0</v>
          </cell>
          <cell r="N2213" t="str">
            <v/>
          </cell>
          <cell r="O2213" t="str">
            <v>N</v>
          </cell>
          <cell r="P2213">
            <v>0</v>
          </cell>
          <cell r="Q2213" t="str">
            <v/>
          </cell>
          <cell r="R2213" t="str">
            <v>N</v>
          </cell>
          <cell r="S2213">
            <v>0</v>
          </cell>
          <cell r="T2213" t="str">
            <v/>
          </cell>
          <cell r="U2213" t="str">
            <v>N</v>
          </cell>
          <cell r="V2213">
            <v>0</v>
          </cell>
          <cell r="W2213" t="str">
            <v/>
          </cell>
          <cell r="X2213" t="str">
            <v>N</v>
          </cell>
          <cell r="Y2213">
            <v>0</v>
          </cell>
          <cell r="Z2213">
            <v>0</v>
          </cell>
          <cell r="AA2213">
            <v>0</v>
          </cell>
          <cell r="AB2213">
            <v>115</v>
          </cell>
          <cell r="AC2213">
            <v>1322</v>
          </cell>
          <cell r="AD2213" t="str">
            <v>DN435</v>
          </cell>
          <cell r="AE2213" t="b">
            <v>0</v>
          </cell>
          <cell r="AG2213" t="str">
            <v/>
          </cell>
          <cell r="AH2213" t="str">
            <v>DN435</v>
          </cell>
        </row>
        <row r="2214">
          <cell r="B2214" t="str">
            <v>DN426</v>
          </cell>
          <cell r="C2214" t="str">
            <v>DiLorenzo</v>
          </cell>
          <cell r="D2214" t="str">
            <v>Nwachukwu</v>
          </cell>
          <cell r="E2214" t="str">
            <v>Essex</v>
          </cell>
          <cell r="F2214" t="str">
            <v>Essex</v>
          </cell>
          <cell r="G2214" t="str">
            <v>Male</v>
          </cell>
          <cell r="H2214" t="str">
            <v>N</v>
          </cell>
          <cell r="I2214" t="str">
            <v>Student</v>
          </cell>
          <cell r="J2214">
            <v>0</v>
          </cell>
          <cell r="K2214" t="str">
            <v/>
          </cell>
          <cell r="L2214" t="str">
            <v>N</v>
          </cell>
          <cell r="M2214">
            <v>0</v>
          </cell>
          <cell r="N2214" t="str">
            <v/>
          </cell>
          <cell r="O2214" t="str">
            <v>N</v>
          </cell>
          <cell r="P2214">
            <v>0</v>
          </cell>
          <cell r="Q2214" t="str">
            <v/>
          </cell>
          <cell r="R2214" t="str">
            <v>N</v>
          </cell>
          <cell r="S2214">
            <v>0</v>
          </cell>
          <cell r="T2214" t="str">
            <v/>
          </cell>
          <cell r="U2214" t="str">
            <v>N</v>
          </cell>
          <cell r="V2214">
            <v>0</v>
          </cell>
          <cell r="W2214" t="str">
            <v/>
          </cell>
          <cell r="X2214" t="str">
            <v>N</v>
          </cell>
          <cell r="Y2214">
            <v>0</v>
          </cell>
          <cell r="Z2214">
            <v>0</v>
          </cell>
          <cell r="AA2214">
            <v>0</v>
          </cell>
          <cell r="AB2214">
            <v>115</v>
          </cell>
          <cell r="AC2214">
            <v>1323</v>
          </cell>
          <cell r="AD2214" t="str">
            <v>DN426</v>
          </cell>
          <cell r="AE2214" t="b">
            <v>0</v>
          </cell>
          <cell r="AG2214" t="str">
            <v/>
          </cell>
          <cell r="AH2214" t="str">
            <v>DN426</v>
          </cell>
        </row>
        <row r="2215">
          <cell r="B2215" t="str">
            <v>GB838</v>
          </cell>
          <cell r="C2215" t="str">
            <v>Glory</v>
          </cell>
          <cell r="D2215" t="str">
            <v>Bayonle</v>
          </cell>
          <cell r="E2215" t="str">
            <v>KCL</v>
          </cell>
          <cell r="F2215" t="str">
            <v>King's</v>
          </cell>
          <cell r="G2215" t="str">
            <v>Female</v>
          </cell>
          <cell r="H2215" t="str">
            <v>N</v>
          </cell>
          <cell r="I2215" t="str">
            <v>Student</v>
          </cell>
          <cell r="J2215">
            <v>0</v>
          </cell>
          <cell r="K2215" t="str">
            <v/>
          </cell>
          <cell r="L2215" t="str">
            <v>N</v>
          </cell>
          <cell r="M2215">
            <v>0</v>
          </cell>
          <cell r="N2215" t="str">
            <v/>
          </cell>
          <cell r="O2215" t="str">
            <v>N</v>
          </cell>
          <cell r="P2215">
            <v>0</v>
          </cell>
          <cell r="Q2215" t="str">
            <v/>
          </cell>
          <cell r="R2215" t="str">
            <v>N</v>
          </cell>
          <cell r="S2215">
            <v>0</v>
          </cell>
          <cell r="T2215" t="str">
            <v/>
          </cell>
          <cell r="U2215" t="str">
            <v>N</v>
          </cell>
          <cell r="V2215">
            <v>0</v>
          </cell>
          <cell r="W2215" t="str">
            <v/>
          </cell>
          <cell r="X2215" t="str">
            <v>N</v>
          </cell>
          <cell r="Y2215">
            <v>0</v>
          </cell>
          <cell r="Z2215">
            <v>0</v>
          </cell>
          <cell r="AA2215" t="b">
            <v>0</v>
          </cell>
          <cell r="AB2215" t="str">
            <v/>
          </cell>
          <cell r="AC2215" t="str">
            <v/>
          </cell>
          <cell r="AD2215" t="str">
            <v>GB838</v>
          </cell>
          <cell r="AE2215">
            <v>0</v>
          </cell>
          <cell r="AG2215">
            <v>1022</v>
          </cell>
          <cell r="AH2215" t="str">
            <v>GB838</v>
          </cell>
        </row>
        <row r="2216">
          <cell r="B2216" t="str">
            <v>NN387</v>
          </cell>
          <cell r="C2216" t="str">
            <v>Nicholas</v>
          </cell>
          <cell r="D2216" t="str">
            <v>Ng</v>
          </cell>
          <cell r="E2216" t="str">
            <v>UCL</v>
          </cell>
          <cell r="F2216" t="str">
            <v>UCL</v>
          </cell>
          <cell r="G2216" t="str">
            <v>Male</v>
          </cell>
          <cell r="H2216" t="str">
            <v>N</v>
          </cell>
          <cell r="I2216" t="str">
            <v>Student</v>
          </cell>
          <cell r="J2216">
            <v>0</v>
          </cell>
          <cell r="K2216" t="str">
            <v/>
          </cell>
          <cell r="L2216" t="str">
            <v>N</v>
          </cell>
          <cell r="M2216">
            <v>0</v>
          </cell>
          <cell r="N2216" t="str">
            <v/>
          </cell>
          <cell r="O2216" t="str">
            <v>N</v>
          </cell>
          <cell r="P2216">
            <v>0</v>
          </cell>
          <cell r="Q2216" t="str">
            <v/>
          </cell>
          <cell r="R2216" t="str">
            <v>N</v>
          </cell>
          <cell r="S2216">
            <v>0</v>
          </cell>
          <cell r="T2216" t="str">
            <v/>
          </cell>
          <cell r="U2216" t="str">
            <v>N</v>
          </cell>
          <cell r="V2216">
            <v>0</v>
          </cell>
          <cell r="W2216" t="str">
            <v/>
          </cell>
          <cell r="X2216" t="str">
            <v>N</v>
          </cell>
          <cell r="Y2216">
            <v>0</v>
          </cell>
          <cell r="Z2216">
            <v>0</v>
          </cell>
          <cell r="AA2216">
            <v>0</v>
          </cell>
          <cell r="AB2216">
            <v>115</v>
          </cell>
          <cell r="AC2216">
            <v>1324</v>
          </cell>
          <cell r="AD2216" t="str">
            <v>NN387</v>
          </cell>
          <cell r="AE2216" t="b">
            <v>0</v>
          </cell>
          <cell r="AG2216" t="str">
            <v/>
          </cell>
          <cell r="AH2216" t="str">
            <v>NN387</v>
          </cell>
        </row>
        <row r="2217">
          <cell r="B2217" t="str">
            <v>CV991</v>
          </cell>
          <cell r="C2217" t="str">
            <v>Christi</v>
          </cell>
          <cell r="D2217" t="str">
            <v>Van Heerden</v>
          </cell>
          <cell r="E2217" t="str">
            <v>Reading</v>
          </cell>
          <cell r="F2217" t="str">
            <v>Reading</v>
          </cell>
          <cell r="G2217" t="str">
            <v>Please Select</v>
          </cell>
          <cell r="H2217" t="str">
            <v>N</v>
          </cell>
          <cell r="I2217" t="str">
            <v>Student</v>
          </cell>
          <cell r="J2217">
            <v>0</v>
          </cell>
          <cell r="K2217" t="str">
            <v/>
          </cell>
          <cell r="L2217" t="str">
            <v>N</v>
          </cell>
          <cell r="M2217">
            <v>0</v>
          </cell>
          <cell r="N2217" t="str">
            <v/>
          </cell>
          <cell r="O2217" t="str">
            <v>N</v>
          </cell>
          <cell r="P2217">
            <v>0</v>
          </cell>
          <cell r="Q2217" t="str">
            <v/>
          </cell>
          <cell r="R2217" t="str">
            <v>N</v>
          </cell>
          <cell r="S2217">
            <v>0</v>
          </cell>
          <cell r="T2217" t="str">
            <v/>
          </cell>
          <cell r="U2217" t="str">
            <v>N</v>
          </cell>
          <cell r="V2217">
            <v>0</v>
          </cell>
          <cell r="W2217" t="str">
            <v/>
          </cell>
          <cell r="X2217" t="str">
            <v>N</v>
          </cell>
          <cell r="Y2217">
            <v>0</v>
          </cell>
          <cell r="Z2217">
            <v>0</v>
          </cell>
          <cell r="AA2217" t="b">
            <v>0</v>
          </cell>
          <cell r="AB2217" t="str">
            <v/>
          </cell>
          <cell r="AC2217" t="str">
            <v/>
          </cell>
          <cell r="AD2217" t="str">
            <v>CV991</v>
          </cell>
          <cell r="AE2217" t="b">
            <v>0</v>
          </cell>
          <cell r="AG2217" t="str">
            <v/>
          </cell>
          <cell r="AH2217" t="str">
            <v>CV991</v>
          </cell>
        </row>
        <row r="2218">
          <cell r="B2218" t="str">
            <v>LJ587</v>
          </cell>
          <cell r="C2218" t="str">
            <v>Lucas</v>
          </cell>
          <cell r="D2218" t="str">
            <v>Johnson</v>
          </cell>
          <cell r="E2218" t="str">
            <v>KCL</v>
          </cell>
          <cell r="F2218" t="str">
            <v>King's</v>
          </cell>
          <cell r="G2218" t="str">
            <v>Please Select</v>
          </cell>
          <cell r="H2218" t="str">
            <v>N</v>
          </cell>
          <cell r="I2218" t="str">
            <v>Student</v>
          </cell>
          <cell r="J2218">
            <v>0</v>
          </cell>
          <cell r="K2218" t="str">
            <v/>
          </cell>
          <cell r="L2218" t="str">
            <v>N</v>
          </cell>
          <cell r="M2218">
            <v>0</v>
          </cell>
          <cell r="N2218" t="str">
            <v/>
          </cell>
          <cell r="O2218" t="str">
            <v>N</v>
          </cell>
          <cell r="P2218">
            <v>0</v>
          </cell>
          <cell r="Q2218" t="str">
            <v/>
          </cell>
          <cell r="R2218" t="str">
            <v>N</v>
          </cell>
          <cell r="S2218">
            <v>0</v>
          </cell>
          <cell r="T2218" t="str">
            <v/>
          </cell>
          <cell r="U2218" t="str">
            <v>N</v>
          </cell>
          <cell r="V2218">
            <v>0</v>
          </cell>
          <cell r="W2218" t="str">
            <v/>
          </cell>
          <cell r="X2218" t="str">
            <v>N</v>
          </cell>
          <cell r="Y2218">
            <v>0</v>
          </cell>
          <cell r="Z2218">
            <v>0</v>
          </cell>
          <cell r="AA2218" t="b">
            <v>0</v>
          </cell>
          <cell r="AB2218" t="str">
            <v/>
          </cell>
          <cell r="AC2218" t="str">
            <v/>
          </cell>
          <cell r="AD2218" t="str">
            <v>LJ587</v>
          </cell>
          <cell r="AE2218" t="b">
            <v>0</v>
          </cell>
          <cell r="AG2218" t="str">
            <v/>
          </cell>
          <cell r="AH2218" t="str">
            <v>LJ587</v>
          </cell>
        </row>
        <row r="2219">
          <cell r="B2219" t="str">
            <v>CB218</v>
          </cell>
          <cell r="C2219" t="str">
            <v>Callum</v>
          </cell>
          <cell r="D2219" t="str">
            <v>Bowen</v>
          </cell>
          <cell r="E2219" t="str">
            <v>KCL</v>
          </cell>
          <cell r="F2219" t="str">
            <v>King's</v>
          </cell>
          <cell r="G2219" t="str">
            <v>Male</v>
          </cell>
          <cell r="H2219" t="str">
            <v>N</v>
          </cell>
          <cell r="I2219" t="str">
            <v>Student</v>
          </cell>
          <cell r="J2219">
            <v>0</v>
          </cell>
          <cell r="K2219" t="str">
            <v/>
          </cell>
          <cell r="L2219" t="str">
            <v>N</v>
          </cell>
          <cell r="M2219">
            <v>0</v>
          </cell>
          <cell r="N2219" t="str">
            <v/>
          </cell>
          <cell r="O2219" t="str">
            <v>N</v>
          </cell>
          <cell r="P2219">
            <v>0</v>
          </cell>
          <cell r="Q2219" t="str">
            <v/>
          </cell>
          <cell r="R2219" t="str">
            <v>N</v>
          </cell>
          <cell r="S2219">
            <v>0</v>
          </cell>
          <cell r="T2219" t="str">
            <v/>
          </cell>
          <cell r="U2219" t="str">
            <v>N</v>
          </cell>
          <cell r="V2219">
            <v>0</v>
          </cell>
          <cell r="W2219" t="str">
            <v/>
          </cell>
          <cell r="X2219" t="str">
            <v>N</v>
          </cell>
          <cell r="Y2219">
            <v>0</v>
          </cell>
          <cell r="Z2219">
            <v>0</v>
          </cell>
          <cell r="AA2219">
            <v>0</v>
          </cell>
          <cell r="AB2219">
            <v>115</v>
          </cell>
          <cell r="AC2219">
            <v>1325</v>
          </cell>
          <cell r="AD2219" t="str">
            <v>CB218</v>
          </cell>
          <cell r="AE2219" t="b">
            <v>0</v>
          </cell>
          <cell r="AG2219" t="str">
            <v/>
          </cell>
          <cell r="AH2219" t="str">
            <v>CB218</v>
          </cell>
        </row>
        <row r="2220">
          <cell r="B2220" t="str">
            <v>AC737</v>
          </cell>
          <cell r="C2220" t="str">
            <v>Alfred</v>
          </cell>
          <cell r="D2220" t="str">
            <v>Corrigan</v>
          </cell>
          <cell r="E2220" t="str">
            <v>UCL</v>
          </cell>
          <cell r="F2220" t="str">
            <v>UCL</v>
          </cell>
          <cell r="G2220" t="str">
            <v>Male</v>
          </cell>
          <cell r="H2220" t="str">
            <v>N</v>
          </cell>
          <cell r="I2220" t="str">
            <v>Student</v>
          </cell>
          <cell r="J2220">
            <v>0</v>
          </cell>
          <cell r="K2220" t="str">
            <v/>
          </cell>
          <cell r="L2220" t="str">
            <v>N</v>
          </cell>
          <cell r="M2220">
            <v>0</v>
          </cell>
          <cell r="N2220" t="str">
            <v/>
          </cell>
          <cell r="O2220" t="str">
            <v>N</v>
          </cell>
          <cell r="P2220">
            <v>0</v>
          </cell>
          <cell r="Q2220" t="str">
            <v/>
          </cell>
          <cell r="R2220" t="str">
            <v>N</v>
          </cell>
          <cell r="S2220">
            <v>0</v>
          </cell>
          <cell r="T2220" t="str">
            <v/>
          </cell>
          <cell r="U2220" t="str">
            <v>N</v>
          </cell>
          <cell r="V2220">
            <v>0</v>
          </cell>
          <cell r="W2220" t="str">
            <v/>
          </cell>
          <cell r="X2220" t="str">
            <v>N</v>
          </cell>
          <cell r="Y2220">
            <v>0</v>
          </cell>
          <cell r="Z2220">
            <v>0</v>
          </cell>
          <cell r="AA2220">
            <v>0</v>
          </cell>
          <cell r="AB2220">
            <v>115</v>
          </cell>
          <cell r="AC2220">
            <v>1326</v>
          </cell>
          <cell r="AD2220" t="str">
            <v>AC737</v>
          </cell>
          <cell r="AE2220" t="b">
            <v>0</v>
          </cell>
          <cell r="AG2220" t="str">
            <v/>
          </cell>
          <cell r="AH2220" t="str">
            <v>AC737</v>
          </cell>
        </row>
        <row r="2221">
          <cell r="B2221" t="str">
            <v>PC464</v>
          </cell>
          <cell r="C2221" t="str">
            <v>Petrina</v>
          </cell>
          <cell r="D2221" t="str">
            <v>Chantler Edmond</v>
          </cell>
          <cell r="E2221" t="str">
            <v>KCL</v>
          </cell>
          <cell r="F2221" t="str">
            <v>King's</v>
          </cell>
          <cell r="G2221" t="str">
            <v>Female</v>
          </cell>
          <cell r="H2221" t="str">
            <v>N</v>
          </cell>
          <cell r="I2221" t="str">
            <v>Student</v>
          </cell>
          <cell r="J2221">
            <v>0</v>
          </cell>
          <cell r="K2221" t="str">
            <v/>
          </cell>
          <cell r="L2221" t="str">
            <v>N</v>
          </cell>
          <cell r="M2221">
            <v>0</v>
          </cell>
          <cell r="N2221" t="str">
            <v/>
          </cell>
          <cell r="O2221" t="str">
            <v>N</v>
          </cell>
          <cell r="P2221">
            <v>0</v>
          </cell>
          <cell r="Q2221" t="str">
            <v/>
          </cell>
          <cell r="R2221" t="str">
            <v>N</v>
          </cell>
          <cell r="S2221">
            <v>0</v>
          </cell>
          <cell r="T2221" t="str">
            <v/>
          </cell>
          <cell r="U2221" t="str">
            <v>N</v>
          </cell>
          <cell r="V2221">
            <v>0</v>
          </cell>
          <cell r="W2221" t="str">
            <v/>
          </cell>
          <cell r="X2221" t="str">
            <v>N</v>
          </cell>
          <cell r="Y2221">
            <v>0</v>
          </cell>
          <cell r="Z2221">
            <v>0</v>
          </cell>
          <cell r="AA2221" t="b">
            <v>0</v>
          </cell>
          <cell r="AB2221" t="str">
            <v/>
          </cell>
          <cell r="AC2221" t="str">
            <v/>
          </cell>
          <cell r="AD2221" t="str">
            <v>PC464</v>
          </cell>
          <cell r="AE2221">
            <v>0</v>
          </cell>
          <cell r="AG2221">
            <v>1023</v>
          </cell>
          <cell r="AH2221" t="str">
            <v>PC464</v>
          </cell>
        </row>
        <row r="2222">
          <cell r="B2222" t="str">
            <v>AG159</v>
          </cell>
          <cell r="C2222" t="str">
            <v>Alexander</v>
          </cell>
          <cell r="D2222" t="str">
            <v>Gardikiotis</v>
          </cell>
          <cell r="E2222" t="str">
            <v>KCL</v>
          </cell>
          <cell r="F2222" t="str">
            <v>King's</v>
          </cell>
          <cell r="G2222" t="str">
            <v>Male</v>
          </cell>
          <cell r="H2222" t="str">
            <v>N</v>
          </cell>
          <cell r="I2222" t="str">
            <v>Student</v>
          </cell>
          <cell r="J2222">
            <v>0</v>
          </cell>
          <cell r="K2222" t="str">
            <v/>
          </cell>
          <cell r="L2222" t="str">
            <v>N</v>
          </cell>
          <cell r="M2222">
            <v>0</v>
          </cell>
          <cell r="N2222" t="str">
            <v/>
          </cell>
          <cell r="O2222" t="str">
            <v>N</v>
          </cell>
          <cell r="P2222">
            <v>0</v>
          </cell>
          <cell r="Q2222" t="str">
            <v/>
          </cell>
          <cell r="R2222" t="str">
            <v>N</v>
          </cell>
          <cell r="S2222">
            <v>0</v>
          </cell>
          <cell r="T2222" t="str">
            <v/>
          </cell>
          <cell r="U2222" t="str">
            <v>N</v>
          </cell>
          <cell r="V2222">
            <v>0</v>
          </cell>
          <cell r="W2222" t="str">
            <v/>
          </cell>
          <cell r="X2222" t="str">
            <v>N</v>
          </cell>
          <cell r="Y2222">
            <v>0</v>
          </cell>
          <cell r="Z2222">
            <v>0</v>
          </cell>
          <cell r="AA2222">
            <v>0</v>
          </cell>
          <cell r="AB2222">
            <v>115</v>
          </cell>
          <cell r="AC2222">
            <v>1327</v>
          </cell>
          <cell r="AD2222" t="str">
            <v>AG159</v>
          </cell>
          <cell r="AE2222" t="b">
            <v>0</v>
          </cell>
          <cell r="AG2222" t="str">
            <v/>
          </cell>
          <cell r="AH2222" t="str">
            <v>AG159</v>
          </cell>
        </row>
        <row r="2223">
          <cell r="B2223" t="str">
            <v>FK908</v>
          </cell>
          <cell r="C2223" t="str">
            <v>Faizan</v>
          </cell>
          <cell r="D2223" t="str">
            <v>Kiani</v>
          </cell>
          <cell r="E2223" t="str">
            <v>Imperial</v>
          </cell>
          <cell r="F2223" t="str">
            <v>Imperial</v>
          </cell>
          <cell r="G2223" t="str">
            <v>Male</v>
          </cell>
          <cell r="H2223" t="str">
            <v>N</v>
          </cell>
          <cell r="I2223" t="str">
            <v>Student</v>
          </cell>
          <cell r="J2223">
            <v>0</v>
          </cell>
          <cell r="K2223" t="str">
            <v/>
          </cell>
          <cell r="L2223" t="str">
            <v>N</v>
          </cell>
          <cell r="M2223">
            <v>0</v>
          </cell>
          <cell r="N2223" t="str">
            <v/>
          </cell>
          <cell r="O2223" t="str">
            <v>N</v>
          </cell>
          <cell r="P2223">
            <v>0</v>
          </cell>
          <cell r="Q2223" t="str">
            <v/>
          </cell>
          <cell r="R2223" t="str">
            <v>N</v>
          </cell>
          <cell r="S2223">
            <v>0</v>
          </cell>
          <cell r="T2223" t="str">
            <v/>
          </cell>
          <cell r="U2223" t="str">
            <v>N</v>
          </cell>
          <cell r="V2223">
            <v>0</v>
          </cell>
          <cell r="W2223" t="str">
            <v/>
          </cell>
          <cell r="X2223" t="str">
            <v>N</v>
          </cell>
          <cell r="Y2223">
            <v>0</v>
          </cell>
          <cell r="Z2223">
            <v>0</v>
          </cell>
          <cell r="AA2223">
            <v>0</v>
          </cell>
          <cell r="AB2223">
            <v>115</v>
          </cell>
          <cell r="AC2223">
            <v>1328</v>
          </cell>
          <cell r="AD2223" t="str">
            <v>FK908</v>
          </cell>
          <cell r="AE2223" t="b">
            <v>0</v>
          </cell>
          <cell r="AG2223" t="str">
            <v/>
          </cell>
          <cell r="AH2223" t="str">
            <v>FK908</v>
          </cell>
        </row>
        <row r="2224">
          <cell r="B2224" t="str">
            <v>ET534</v>
          </cell>
          <cell r="C2224" t="str">
            <v>Enricio</v>
          </cell>
          <cell r="D2224" t="str">
            <v>Turu-Leslie</v>
          </cell>
          <cell r="E2224" t="str">
            <v>Essex</v>
          </cell>
          <cell r="F2224" t="str">
            <v>Essex</v>
          </cell>
          <cell r="G2224" t="str">
            <v>Male</v>
          </cell>
          <cell r="H2224" t="str">
            <v>N</v>
          </cell>
          <cell r="I2224" t="str">
            <v>Student</v>
          </cell>
          <cell r="J2224">
            <v>0</v>
          </cell>
          <cell r="K2224" t="str">
            <v/>
          </cell>
          <cell r="L2224" t="str">
            <v>N</v>
          </cell>
          <cell r="M2224">
            <v>0</v>
          </cell>
          <cell r="N2224" t="str">
            <v/>
          </cell>
          <cell r="O2224" t="str">
            <v>N</v>
          </cell>
          <cell r="P2224">
            <v>0</v>
          </cell>
          <cell r="Q2224" t="str">
            <v/>
          </cell>
          <cell r="R2224" t="str">
            <v>N</v>
          </cell>
          <cell r="S2224">
            <v>0</v>
          </cell>
          <cell r="T2224" t="str">
            <v/>
          </cell>
          <cell r="U2224" t="str">
            <v>N</v>
          </cell>
          <cell r="V2224">
            <v>0</v>
          </cell>
          <cell r="W2224" t="str">
            <v/>
          </cell>
          <cell r="X2224" t="str">
            <v>N</v>
          </cell>
          <cell r="Y2224">
            <v>0</v>
          </cell>
          <cell r="Z2224">
            <v>0</v>
          </cell>
          <cell r="AA2224">
            <v>0</v>
          </cell>
          <cell r="AB2224">
            <v>115</v>
          </cell>
          <cell r="AC2224">
            <v>1329</v>
          </cell>
          <cell r="AD2224" t="str">
            <v>ET534</v>
          </cell>
          <cell r="AE2224" t="b">
            <v>0</v>
          </cell>
          <cell r="AG2224" t="str">
            <v/>
          </cell>
          <cell r="AH2224" t="str">
            <v>ET534</v>
          </cell>
        </row>
        <row r="2225">
          <cell r="B2225" t="str">
            <v>KT979</v>
          </cell>
          <cell r="C2225" t="str">
            <v>Kant</v>
          </cell>
          <cell r="D2225" t="str">
            <v>Tanyawong</v>
          </cell>
          <cell r="E2225" t="str">
            <v>KCL</v>
          </cell>
          <cell r="F2225" t="str">
            <v>King's</v>
          </cell>
          <cell r="G2225" t="str">
            <v>Male</v>
          </cell>
          <cell r="H2225" t="str">
            <v>N</v>
          </cell>
          <cell r="I2225" t="str">
            <v>Student</v>
          </cell>
          <cell r="J2225">
            <v>0</v>
          </cell>
          <cell r="K2225" t="str">
            <v/>
          </cell>
          <cell r="L2225" t="str">
            <v>N</v>
          </cell>
          <cell r="M2225">
            <v>0</v>
          </cell>
          <cell r="N2225" t="str">
            <v/>
          </cell>
          <cell r="O2225" t="str">
            <v>N</v>
          </cell>
          <cell r="P2225">
            <v>0</v>
          </cell>
          <cell r="Q2225" t="str">
            <v/>
          </cell>
          <cell r="R2225" t="str">
            <v>N</v>
          </cell>
          <cell r="S2225">
            <v>0</v>
          </cell>
          <cell r="T2225" t="str">
            <v/>
          </cell>
          <cell r="U2225" t="str">
            <v>N</v>
          </cell>
          <cell r="V2225">
            <v>0</v>
          </cell>
          <cell r="W2225" t="str">
            <v/>
          </cell>
          <cell r="X2225" t="str">
            <v>N</v>
          </cell>
          <cell r="Y2225">
            <v>0</v>
          </cell>
          <cell r="Z2225">
            <v>0</v>
          </cell>
          <cell r="AA2225">
            <v>0</v>
          </cell>
          <cell r="AB2225">
            <v>115</v>
          </cell>
          <cell r="AC2225">
            <v>1330</v>
          </cell>
          <cell r="AD2225" t="str">
            <v>KT979</v>
          </cell>
          <cell r="AE2225" t="b">
            <v>0</v>
          </cell>
          <cell r="AG2225" t="str">
            <v/>
          </cell>
          <cell r="AH2225" t="str">
            <v>KT979</v>
          </cell>
        </row>
        <row r="2226">
          <cell r="B2226" t="str">
            <v>JS494</v>
          </cell>
          <cell r="C2226" t="str">
            <v>Javier</v>
          </cell>
          <cell r="D2226" t="str">
            <v>San Millán Tejedor</v>
          </cell>
          <cell r="E2226" t="str">
            <v>LSE</v>
          </cell>
          <cell r="F2226" t="str">
            <v>LSE</v>
          </cell>
          <cell r="G2226" t="str">
            <v>Male</v>
          </cell>
          <cell r="H2226" t="str">
            <v>N</v>
          </cell>
          <cell r="I2226" t="str">
            <v>Student</v>
          </cell>
          <cell r="J2226">
            <v>0</v>
          </cell>
          <cell r="K2226" t="str">
            <v/>
          </cell>
          <cell r="L2226" t="str">
            <v>N</v>
          </cell>
          <cell r="M2226">
            <v>0</v>
          </cell>
          <cell r="N2226" t="str">
            <v/>
          </cell>
          <cell r="O2226" t="str">
            <v>N</v>
          </cell>
          <cell r="P2226">
            <v>0</v>
          </cell>
          <cell r="Q2226" t="str">
            <v/>
          </cell>
          <cell r="R2226" t="str">
            <v>N</v>
          </cell>
          <cell r="S2226">
            <v>0</v>
          </cell>
          <cell r="T2226" t="str">
            <v/>
          </cell>
          <cell r="U2226" t="str">
            <v>N</v>
          </cell>
          <cell r="V2226">
            <v>0</v>
          </cell>
          <cell r="W2226" t="str">
            <v/>
          </cell>
          <cell r="X2226" t="str">
            <v>N</v>
          </cell>
          <cell r="Y2226">
            <v>0</v>
          </cell>
          <cell r="Z2226">
            <v>0</v>
          </cell>
          <cell r="AA2226">
            <v>0</v>
          </cell>
          <cell r="AB2226">
            <v>115</v>
          </cell>
          <cell r="AC2226">
            <v>1331</v>
          </cell>
          <cell r="AD2226" t="str">
            <v>JS494</v>
          </cell>
          <cell r="AE2226" t="b">
            <v>0</v>
          </cell>
          <cell r="AG2226" t="str">
            <v/>
          </cell>
          <cell r="AH2226" t="str">
            <v>JS494</v>
          </cell>
        </row>
        <row r="2227">
          <cell r="B2227" t="str">
            <v>MB902</v>
          </cell>
          <cell r="C2227" t="str">
            <v>Matt</v>
          </cell>
          <cell r="D2227" t="str">
            <v>Bolt</v>
          </cell>
          <cell r="E2227" t="str">
            <v>Reading</v>
          </cell>
          <cell r="F2227" t="str">
            <v>Reading</v>
          </cell>
          <cell r="G2227" t="str">
            <v>Please Select</v>
          </cell>
          <cell r="H2227" t="str">
            <v>N</v>
          </cell>
          <cell r="I2227" t="str">
            <v>Student</v>
          </cell>
          <cell r="J2227">
            <v>0</v>
          </cell>
          <cell r="K2227" t="str">
            <v/>
          </cell>
          <cell r="L2227" t="str">
            <v>N</v>
          </cell>
          <cell r="M2227">
            <v>0</v>
          </cell>
          <cell r="N2227" t="str">
            <v/>
          </cell>
          <cell r="O2227" t="str">
            <v>N</v>
          </cell>
          <cell r="P2227">
            <v>0</v>
          </cell>
          <cell r="Q2227" t="str">
            <v/>
          </cell>
          <cell r="R2227" t="str">
            <v>N</v>
          </cell>
          <cell r="S2227">
            <v>0</v>
          </cell>
          <cell r="T2227" t="str">
            <v/>
          </cell>
          <cell r="U2227" t="str">
            <v>N</v>
          </cell>
          <cell r="V2227">
            <v>0</v>
          </cell>
          <cell r="W2227" t="str">
            <v/>
          </cell>
          <cell r="X2227" t="str">
            <v>N</v>
          </cell>
          <cell r="Y2227">
            <v>0</v>
          </cell>
          <cell r="Z2227">
            <v>0</v>
          </cell>
          <cell r="AA2227" t="b">
            <v>0</v>
          </cell>
          <cell r="AB2227" t="str">
            <v/>
          </cell>
          <cell r="AC2227" t="str">
            <v/>
          </cell>
          <cell r="AD2227" t="str">
            <v>MB902</v>
          </cell>
          <cell r="AE2227" t="b">
            <v>0</v>
          </cell>
          <cell r="AG2227" t="str">
            <v/>
          </cell>
          <cell r="AH2227" t="str">
            <v>MB902</v>
          </cell>
        </row>
        <row r="2228">
          <cell r="B2228" t="str">
            <v>MC261</v>
          </cell>
          <cell r="C2228" t="str">
            <v>Mattie</v>
          </cell>
          <cell r="D2228" t="str">
            <v>Collingridge</v>
          </cell>
          <cell r="E2228" t="str">
            <v>KCL</v>
          </cell>
          <cell r="F2228" t="str">
            <v>King's</v>
          </cell>
          <cell r="G2228" t="str">
            <v>Male</v>
          </cell>
          <cell r="H2228" t="str">
            <v>N</v>
          </cell>
          <cell r="I2228" t="str">
            <v>Student</v>
          </cell>
          <cell r="J2228">
            <v>0</v>
          </cell>
          <cell r="K2228" t="str">
            <v/>
          </cell>
          <cell r="L2228" t="str">
            <v>N</v>
          </cell>
          <cell r="M2228">
            <v>0</v>
          </cell>
          <cell r="N2228" t="str">
            <v/>
          </cell>
          <cell r="O2228" t="str">
            <v>N</v>
          </cell>
          <cell r="P2228">
            <v>0</v>
          </cell>
          <cell r="Q2228" t="str">
            <v/>
          </cell>
          <cell r="R2228" t="str">
            <v>N</v>
          </cell>
          <cell r="S2228">
            <v>0</v>
          </cell>
          <cell r="T2228" t="str">
            <v/>
          </cell>
          <cell r="U2228" t="str">
            <v>N</v>
          </cell>
          <cell r="V2228">
            <v>0</v>
          </cell>
          <cell r="W2228" t="str">
            <v/>
          </cell>
          <cell r="X2228" t="str">
            <v>N</v>
          </cell>
          <cell r="Y2228">
            <v>0</v>
          </cell>
          <cell r="Z2228">
            <v>0</v>
          </cell>
          <cell r="AA2228">
            <v>0</v>
          </cell>
          <cell r="AB2228">
            <v>115</v>
          </cell>
          <cell r="AC2228">
            <v>1332</v>
          </cell>
          <cell r="AD2228" t="str">
            <v>MC261</v>
          </cell>
          <cell r="AE2228" t="b">
            <v>0</v>
          </cell>
          <cell r="AG2228" t="str">
            <v/>
          </cell>
          <cell r="AH2228" t="str">
            <v>MC261</v>
          </cell>
        </row>
        <row r="2229">
          <cell r="B2229" t="str">
            <v>MT567</v>
          </cell>
          <cell r="C2229" t="str">
            <v>Marissa</v>
          </cell>
          <cell r="D2229" t="str">
            <v>Thomas</v>
          </cell>
          <cell r="E2229" t="str">
            <v>QMUL</v>
          </cell>
          <cell r="F2229" t="str">
            <v>QMUL</v>
          </cell>
          <cell r="G2229" t="str">
            <v>Female</v>
          </cell>
          <cell r="H2229" t="str">
            <v>N</v>
          </cell>
          <cell r="I2229" t="str">
            <v>Student</v>
          </cell>
          <cell r="J2229">
            <v>0</v>
          </cell>
          <cell r="K2229" t="str">
            <v/>
          </cell>
          <cell r="L2229" t="str">
            <v>N</v>
          </cell>
          <cell r="M2229">
            <v>0</v>
          </cell>
          <cell r="N2229" t="str">
            <v/>
          </cell>
          <cell r="O2229" t="str">
            <v>N</v>
          </cell>
          <cell r="P2229">
            <v>0</v>
          </cell>
          <cell r="Q2229" t="str">
            <v/>
          </cell>
          <cell r="R2229" t="str">
            <v>N</v>
          </cell>
          <cell r="S2229">
            <v>0</v>
          </cell>
          <cell r="T2229" t="str">
            <v/>
          </cell>
          <cell r="U2229" t="str">
            <v>N</v>
          </cell>
          <cell r="V2229">
            <v>0</v>
          </cell>
          <cell r="W2229" t="str">
            <v/>
          </cell>
          <cell r="X2229" t="str">
            <v>N</v>
          </cell>
          <cell r="Y2229">
            <v>0</v>
          </cell>
          <cell r="Z2229">
            <v>0</v>
          </cell>
          <cell r="AA2229" t="b">
            <v>0</v>
          </cell>
          <cell r="AB2229" t="str">
            <v/>
          </cell>
          <cell r="AC2229" t="str">
            <v/>
          </cell>
          <cell r="AD2229" t="str">
            <v>MT567</v>
          </cell>
          <cell r="AE2229">
            <v>0</v>
          </cell>
          <cell r="AG2229">
            <v>1024</v>
          </cell>
          <cell r="AH2229" t="str">
            <v>MT567</v>
          </cell>
        </row>
        <row r="2230">
          <cell r="B2230" t="str">
            <v>SN653</v>
          </cell>
          <cell r="C2230" t="str">
            <v>Sara</v>
          </cell>
          <cell r="D2230" t="str">
            <v>Nieuwenhuis</v>
          </cell>
          <cell r="E2230" t="str">
            <v>St Georges</v>
          </cell>
          <cell r="F2230" t="str">
            <v>St George's</v>
          </cell>
          <cell r="G2230" t="str">
            <v>Female</v>
          </cell>
          <cell r="H2230" t="str">
            <v>Y</v>
          </cell>
          <cell r="I2230" t="str">
            <v>Student</v>
          </cell>
          <cell r="J2230">
            <v>0</v>
          </cell>
          <cell r="K2230" t="str">
            <v/>
          </cell>
          <cell r="L2230" t="str">
            <v>N</v>
          </cell>
          <cell r="M2230">
            <v>0</v>
          </cell>
          <cell r="N2230" t="str">
            <v/>
          </cell>
          <cell r="O2230" t="str">
            <v>N</v>
          </cell>
          <cell r="P2230">
            <v>0</v>
          </cell>
          <cell r="Q2230" t="str">
            <v/>
          </cell>
          <cell r="R2230" t="str">
            <v>N</v>
          </cell>
          <cell r="S2230">
            <v>0</v>
          </cell>
          <cell r="T2230" t="str">
            <v/>
          </cell>
          <cell r="U2230" t="str">
            <v>N</v>
          </cell>
          <cell r="V2230">
            <v>0</v>
          </cell>
          <cell r="W2230" t="str">
            <v/>
          </cell>
          <cell r="X2230" t="str">
            <v>N</v>
          </cell>
          <cell r="Y2230">
            <v>0</v>
          </cell>
          <cell r="Z2230">
            <v>0</v>
          </cell>
          <cell r="AA2230" t="b">
            <v>0</v>
          </cell>
          <cell r="AB2230" t="str">
            <v/>
          </cell>
          <cell r="AC2230" t="str">
            <v/>
          </cell>
          <cell r="AD2230" t="str">
            <v>SN653</v>
          </cell>
          <cell r="AE2230">
            <v>0</v>
          </cell>
          <cell r="AG2230">
            <v>1025</v>
          </cell>
          <cell r="AH2230" t="str">
            <v>SN653</v>
          </cell>
        </row>
        <row r="2231">
          <cell r="B2231" t="str">
            <v>DJ933</v>
          </cell>
          <cell r="C2231" t="str">
            <v>David</v>
          </cell>
          <cell r="D2231" t="str">
            <v>James</v>
          </cell>
          <cell r="E2231" t="str">
            <v>SMU</v>
          </cell>
          <cell r="F2231" t="str">
            <v>SMU</v>
          </cell>
          <cell r="G2231" t="str">
            <v>Male</v>
          </cell>
          <cell r="H2231" t="str">
            <v>N</v>
          </cell>
          <cell r="I2231" t="str">
            <v>Student</v>
          </cell>
          <cell r="J2231">
            <v>0</v>
          </cell>
          <cell r="K2231" t="str">
            <v/>
          </cell>
          <cell r="L2231" t="str">
            <v>N</v>
          </cell>
          <cell r="M2231">
            <v>0</v>
          </cell>
          <cell r="N2231" t="str">
            <v/>
          </cell>
          <cell r="O2231" t="str">
            <v>N</v>
          </cell>
          <cell r="P2231">
            <v>0</v>
          </cell>
          <cell r="Q2231" t="str">
            <v/>
          </cell>
          <cell r="R2231" t="str">
            <v>N</v>
          </cell>
          <cell r="S2231">
            <v>0</v>
          </cell>
          <cell r="T2231" t="str">
            <v/>
          </cell>
          <cell r="U2231" t="str">
            <v>N</v>
          </cell>
          <cell r="V2231">
            <v>0</v>
          </cell>
          <cell r="W2231" t="str">
            <v/>
          </cell>
          <cell r="X2231" t="str">
            <v>N</v>
          </cell>
          <cell r="Y2231">
            <v>0</v>
          </cell>
          <cell r="Z2231">
            <v>0</v>
          </cell>
          <cell r="AA2231">
            <v>0</v>
          </cell>
          <cell r="AB2231">
            <v>115</v>
          </cell>
          <cell r="AC2231">
            <v>1333</v>
          </cell>
          <cell r="AD2231" t="str">
            <v>DJ933</v>
          </cell>
          <cell r="AE2231" t="b">
            <v>0</v>
          </cell>
          <cell r="AG2231" t="str">
            <v/>
          </cell>
          <cell r="AH2231" t="str">
            <v>DJ933</v>
          </cell>
        </row>
        <row r="2232">
          <cell r="B2232" t="str">
            <v>LM889</v>
          </cell>
          <cell r="C2232" t="str">
            <v>Lauren</v>
          </cell>
          <cell r="D2232" t="str">
            <v>Matthews</v>
          </cell>
          <cell r="E2232" t="str">
            <v>RHUL</v>
          </cell>
          <cell r="F2232" t="str">
            <v>RHUL</v>
          </cell>
          <cell r="G2232" t="str">
            <v>Please Select</v>
          </cell>
          <cell r="H2232" t="str">
            <v>N</v>
          </cell>
          <cell r="I2232" t="str">
            <v>Student</v>
          </cell>
          <cell r="J2232">
            <v>0</v>
          </cell>
          <cell r="K2232" t="str">
            <v/>
          </cell>
          <cell r="L2232" t="str">
            <v>N</v>
          </cell>
          <cell r="M2232">
            <v>0</v>
          </cell>
          <cell r="N2232" t="str">
            <v/>
          </cell>
          <cell r="O2232" t="str">
            <v>N</v>
          </cell>
          <cell r="P2232">
            <v>0</v>
          </cell>
          <cell r="Q2232" t="str">
            <v/>
          </cell>
          <cell r="R2232" t="str">
            <v>N</v>
          </cell>
          <cell r="S2232">
            <v>0</v>
          </cell>
          <cell r="T2232" t="str">
            <v/>
          </cell>
          <cell r="U2232" t="str">
            <v>N</v>
          </cell>
          <cell r="V2232">
            <v>0</v>
          </cell>
          <cell r="W2232" t="str">
            <v/>
          </cell>
          <cell r="X2232" t="str">
            <v>N</v>
          </cell>
          <cell r="Y2232">
            <v>0</v>
          </cell>
          <cell r="Z2232">
            <v>0</v>
          </cell>
          <cell r="AA2232" t="b">
            <v>0</v>
          </cell>
          <cell r="AB2232" t="str">
            <v/>
          </cell>
          <cell r="AC2232" t="str">
            <v/>
          </cell>
          <cell r="AD2232" t="str">
            <v>LM889</v>
          </cell>
          <cell r="AE2232" t="b">
            <v>0</v>
          </cell>
          <cell r="AG2232" t="str">
            <v/>
          </cell>
          <cell r="AH2232" t="str">
            <v>LM889</v>
          </cell>
        </row>
        <row r="2233">
          <cell r="B2233" t="str">
            <v>HH543</v>
          </cell>
          <cell r="C2233" t="str">
            <v>Henry</v>
          </cell>
          <cell r="D2233" t="str">
            <v>Harford</v>
          </cell>
          <cell r="E2233">
            <v>0</v>
          </cell>
          <cell r="F2233" t="str">
            <v>Guest</v>
          </cell>
          <cell r="G2233" t="str">
            <v>Male</v>
          </cell>
          <cell r="H2233" t="str">
            <v>N</v>
          </cell>
          <cell r="I2233" t="str">
            <v>Guest</v>
          </cell>
          <cell r="J2233">
            <v>0</v>
          </cell>
          <cell r="K2233" t="str">
            <v/>
          </cell>
          <cell r="L2233" t="str">
            <v>N</v>
          </cell>
          <cell r="M2233">
            <v>0</v>
          </cell>
          <cell r="N2233" t="str">
            <v/>
          </cell>
          <cell r="O2233" t="str">
            <v>N</v>
          </cell>
          <cell r="P2233">
            <v>0</v>
          </cell>
          <cell r="Q2233" t="str">
            <v/>
          </cell>
          <cell r="R2233" t="str">
            <v>N</v>
          </cell>
          <cell r="S2233">
            <v>0</v>
          </cell>
          <cell r="T2233" t="str">
            <v/>
          </cell>
          <cell r="U2233" t="str">
            <v>N</v>
          </cell>
          <cell r="V2233">
            <v>0</v>
          </cell>
          <cell r="W2233" t="str">
            <v/>
          </cell>
          <cell r="X2233" t="str">
            <v>N</v>
          </cell>
          <cell r="Y2233">
            <v>0</v>
          </cell>
          <cell r="Z2233">
            <v>0</v>
          </cell>
          <cell r="AA2233">
            <v>0</v>
          </cell>
          <cell r="AB2233">
            <v>115</v>
          </cell>
          <cell r="AC2233">
            <v>1334</v>
          </cell>
          <cell r="AD2233" t="str">
            <v>HH543</v>
          </cell>
          <cell r="AE2233" t="b">
            <v>0</v>
          </cell>
          <cell r="AG2233" t="str">
            <v/>
          </cell>
          <cell r="AH2233" t="str">
            <v>HH543</v>
          </cell>
        </row>
        <row r="2234">
          <cell r="B2234" t="str">
            <v>CA704</v>
          </cell>
          <cell r="C2234" t="str">
            <v>Chenaelle</v>
          </cell>
          <cell r="D2234" t="str">
            <v>Aberos</v>
          </cell>
          <cell r="E2234" t="str">
            <v>RHUL</v>
          </cell>
          <cell r="F2234" t="str">
            <v>RHUL</v>
          </cell>
          <cell r="G2234" t="str">
            <v>Female</v>
          </cell>
          <cell r="H2234" t="str">
            <v>N</v>
          </cell>
          <cell r="I2234" t="str">
            <v>Student</v>
          </cell>
          <cell r="J2234">
            <v>0</v>
          </cell>
          <cell r="K2234" t="str">
            <v/>
          </cell>
          <cell r="L2234" t="str">
            <v>N</v>
          </cell>
          <cell r="M2234">
            <v>0</v>
          </cell>
          <cell r="N2234" t="str">
            <v/>
          </cell>
          <cell r="O2234" t="str">
            <v>N</v>
          </cell>
          <cell r="P2234">
            <v>0</v>
          </cell>
          <cell r="Q2234" t="str">
            <v/>
          </cell>
          <cell r="R2234" t="str">
            <v>N</v>
          </cell>
          <cell r="S2234">
            <v>0</v>
          </cell>
          <cell r="T2234" t="str">
            <v/>
          </cell>
          <cell r="U2234" t="str">
            <v>N</v>
          </cell>
          <cell r="V2234">
            <v>0</v>
          </cell>
          <cell r="W2234" t="str">
            <v/>
          </cell>
          <cell r="X2234" t="str">
            <v>N</v>
          </cell>
          <cell r="Y2234">
            <v>0</v>
          </cell>
          <cell r="Z2234">
            <v>0</v>
          </cell>
          <cell r="AA2234" t="b">
            <v>0</v>
          </cell>
          <cell r="AB2234" t="str">
            <v/>
          </cell>
          <cell r="AC2234" t="str">
            <v/>
          </cell>
          <cell r="AD2234" t="str">
            <v>CA704</v>
          </cell>
          <cell r="AE2234">
            <v>0</v>
          </cell>
          <cell r="AG2234">
            <v>1026</v>
          </cell>
          <cell r="AH2234" t="str">
            <v>CA704</v>
          </cell>
        </row>
        <row r="2235">
          <cell r="B2235" t="str">
            <v>RS751</v>
          </cell>
          <cell r="C2235" t="str">
            <v>Ryan</v>
          </cell>
          <cell r="D2235" t="str">
            <v>Stacey</v>
          </cell>
          <cell r="E2235" t="str">
            <v>RHUL</v>
          </cell>
          <cell r="F2235" t="str">
            <v>RHUL</v>
          </cell>
          <cell r="G2235" t="str">
            <v>Male</v>
          </cell>
          <cell r="H2235" t="str">
            <v>N</v>
          </cell>
          <cell r="I2235" t="str">
            <v>Student</v>
          </cell>
          <cell r="J2235">
            <v>0</v>
          </cell>
          <cell r="K2235" t="str">
            <v/>
          </cell>
          <cell r="L2235" t="str">
            <v>N</v>
          </cell>
          <cell r="M2235">
            <v>0</v>
          </cell>
          <cell r="N2235" t="str">
            <v/>
          </cell>
          <cell r="O2235" t="str">
            <v>N</v>
          </cell>
          <cell r="P2235">
            <v>0</v>
          </cell>
          <cell r="Q2235" t="str">
            <v/>
          </cell>
          <cell r="R2235" t="str">
            <v>N</v>
          </cell>
          <cell r="S2235">
            <v>0</v>
          </cell>
          <cell r="T2235" t="str">
            <v/>
          </cell>
          <cell r="U2235" t="str">
            <v>N</v>
          </cell>
          <cell r="V2235">
            <v>0</v>
          </cell>
          <cell r="W2235" t="str">
            <v/>
          </cell>
          <cell r="X2235" t="str">
            <v>N</v>
          </cell>
          <cell r="Y2235">
            <v>0</v>
          </cell>
          <cell r="Z2235">
            <v>0</v>
          </cell>
          <cell r="AA2235">
            <v>0</v>
          </cell>
          <cell r="AB2235">
            <v>115</v>
          </cell>
          <cell r="AC2235">
            <v>1335</v>
          </cell>
          <cell r="AD2235" t="str">
            <v>RS751</v>
          </cell>
          <cell r="AE2235" t="b">
            <v>0</v>
          </cell>
          <cell r="AG2235" t="str">
            <v/>
          </cell>
          <cell r="AH2235" t="str">
            <v>RS751</v>
          </cell>
        </row>
        <row r="2236">
          <cell r="B2236" t="str">
            <v>MH689</v>
          </cell>
          <cell r="C2236" t="str">
            <v>Max</v>
          </cell>
          <cell r="D2236" t="str">
            <v>Harbord</v>
          </cell>
          <cell r="E2236">
            <v>0</v>
          </cell>
          <cell r="F2236" t="str">
            <v>Guest</v>
          </cell>
          <cell r="G2236" t="str">
            <v>Male</v>
          </cell>
          <cell r="H2236" t="str">
            <v>N</v>
          </cell>
          <cell r="I2236" t="str">
            <v>Guest</v>
          </cell>
          <cell r="J2236">
            <v>0</v>
          </cell>
          <cell r="K2236" t="str">
            <v/>
          </cell>
          <cell r="L2236" t="str">
            <v>N</v>
          </cell>
          <cell r="M2236">
            <v>0</v>
          </cell>
          <cell r="N2236" t="str">
            <v/>
          </cell>
          <cell r="O2236" t="str">
            <v>N</v>
          </cell>
          <cell r="P2236">
            <v>0</v>
          </cell>
          <cell r="Q2236" t="str">
            <v/>
          </cell>
          <cell r="R2236" t="str">
            <v>N</v>
          </cell>
          <cell r="S2236">
            <v>0</v>
          </cell>
          <cell r="T2236" t="str">
            <v/>
          </cell>
          <cell r="U2236" t="str">
            <v>N</v>
          </cell>
          <cell r="V2236">
            <v>0</v>
          </cell>
          <cell r="W2236" t="str">
            <v/>
          </cell>
          <cell r="X2236" t="str">
            <v>N</v>
          </cell>
          <cell r="Y2236">
            <v>0</v>
          </cell>
          <cell r="Z2236">
            <v>0</v>
          </cell>
          <cell r="AA2236">
            <v>0</v>
          </cell>
          <cell r="AB2236">
            <v>115</v>
          </cell>
          <cell r="AC2236">
            <v>1336</v>
          </cell>
          <cell r="AD2236" t="str">
            <v>MH689</v>
          </cell>
          <cell r="AE2236" t="b">
            <v>0</v>
          </cell>
          <cell r="AG2236" t="str">
            <v/>
          </cell>
          <cell r="AH2236" t="str">
            <v>MH689</v>
          </cell>
        </row>
        <row r="2237">
          <cell r="B2237" t="str">
            <v>SG279</v>
          </cell>
          <cell r="C2237" t="str">
            <v>Shaun</v>
          </cell>
          <cell r="D2237" t="str">
            <v>Gee</v>
          </cell>
          <cell r="E2237" t="str">
            <v>SMU</v>
          </cell>
          <cell r="F2237" t="str">
            <v>SMU</v>
          </cell>
          <cell r="G2237" t="str">
            <v>Male</v>
          </cell>
          <cell r="H2237" t="str">
            <v>N</v>
          </cell>
          <cell r="I2237" t="str">
            <v>Student</v>
          </cell>
          <cell r="J2237">
            <v>0</v>
          </cell>
          <cell r="K2237" t="str">
            <v/>
          </cell>
          <cell r="L2237" t="str">
            <v>N</v>
          </cell>
          <cell r="M2237">
            <v>0</v>
          </cell>
          <cell r="N2237" t="str">
            <v/>
          </cell>
          <cell r="O2237" t="str">
            <v>N</v>
          </cell>
          <cell r="P2237">
            <v>0</v>
          </cell>
          <cell r="Q2237" t="str">
            <v/>
          </cell>
          <cell r="R2237" t="str">
            <v>N</v>
          </cell>
          <cell r="S2237">
            <v>0</v>
          </cell>
          <cell r="T2237" t="str">
            <v/>
          </cell>
          <cell r="U2237" t="str">
            <v>N</v>
          </cell>
          <cell r="V2237">
            <v>0</v>
          </cell>
          <cell r="W2237" t="str">
            <v/>
          </cell>
          <cell r="X2237" t="str">
            <v>N</v>
          </cell>
          <cell r="Y2237">
            <v>0</v>
          </cell>
          <cell r="Z2237">
            <v>0</v>
          </cell>
          <cell r="AA2237">
            <v>0</v>
          </cell>
          <cell r="AB2237">
            <v>115</v>
          </cell>
          <cell r="AC2237">
            <v>1337</v>
          </cell>
          <cell r="AD2237" t="str">
            <v>SG279</v>
          </cell>
          <cell r="AE2237" t="b">
            <v>0</v>
          </cell>
          <cell r="AG2237" t="str">
            <v/>
          </cell>
          <cell r="AH2237" t="str">
            <v>SG279</v>
          </cell>
        </row>
        <row r="2238">
          <cell r="B2238" t="str">
            <v>AR104</v>
          </cell>
          <cell r="C2238" t="str">
            <v>Alwaaz</v>
          </cell>
          <cell r="D2238" t="str">
            <v>Rahman</v>
          </cell>
          <cell r="E2238" t="str">
            <v>RHUL</v>
          </cell>
          <cell r="F2238" t="str">
            <v>RHUL</v>
          </cell>
          <cell r="G2238" t="str">
            <v>Male</v>
          </cell>
          <cell r="H2238" t="str">
            <v>N</v>
          </cell>
          <cell r="I2238" t="str">
            <v>Student</v>
          </cell>
          <cell r="J2238">
            <v>0</v>
          </cell>
          <cell r="K2238" t="str">
            <v/>
          </cell>
          <cell r="L2238" t="str">
            <v>N</v>
          </cell>
          <cell r="M2238">
            <v>0</v>
          </cell>
          <cell r="N2238" t="str">
            <v/>
          </cell>
          <cell r="O2238" t="str">
            <v>N</v>
          </cell>
          <cell r="P2238">
            <v>0</v>
          </cell>
          <cell r="Q2238" t="str">
            <v/>
          </cell>
          <cell r="R2238" t="str">
            <v>N</v>
          </cell>
          <cell r="S2238">
            <v>0</v>
          </cell>
          <cell r="T2238" t="str">
            <v/>
          </cell>
          <cell r="U2238" t="str">
            <v>N</v>
          </cell>
          <cell r="V2238">
            <v>0</v>
          </cell>
          <cell r="W2238" t="str">
            <v/>
          </cell>
          <cell r="X2238" t="str">
            <v>N</v>
          </cell>
          <cell r="Y2238">
            <v>0</v>
          </cell>
          <cell r="Z2238">
            <v>0</v>
          </cell>
          <cell r="AA2238">
            <v>0</v>
          </cell>
          <cell r="AB2238">
            <v>115</v>
          </cell>
          <cell r="AC2238">
            <v>1338</v>
          </cell>
          <cell r="AD2238" t="str">
            <v>AR104</v>
          </cell>
          <cell r="AE2238" t="b">
            <v>0</v>
          </cell>
          <cell r="AG2238" t="str">
            <v/>
          </cell>
          <cell r="AH2238" t="str">
            <v>AR104</v>
          </cell>
        </row>
        <row r="2239">
          <cell r="B2239" t="str">
            <v>RT428</v>
          </cell>
          <cell r="C2239" t="str">
            <v>Roberta</v>
          </cell>
          <cell r="D2239" t="str">
            <v>Torricelli</v>
          </cell>
          <cell r="E2239" t="str">
            <v>Barts</v>
          </cell>
          <cell r="F2239" t="str">
            <v>Barts</v>
          </cell>
          <cell r="G2239" t="str">
            <v>Female</v>
          </cell>
          <cell r="H2239" t="str">
            <v>Y</v>
          </cell>
          <cell r="I2239" t="str">
            <v>Student</v>
          </cell>
          <cell r="J2239">
            <v>0</v>
          </cell>
          <cell r="K2239" t="str">
            <v/>
          </cell>
          <cell r="L2239" t="str">
            <v>N</v>
          </cell>
          <cell r="M2239">
            <v>0</v>
          </cell>
          <cell r="N2239" t="str">
            <v/>
          </cell>
          <cell r="O2239" t="str">
            <v>N</v>
          </cell>
          <cell r="P2239">
            <v>0</v>
          </cell>
          <cell r="Q2239" t="str">
            <v/>
          </cell>
          <cell r="R2239" t="str">
            <v>N</v>
          </cell>
          <cell r="S2239">
            <v>0</v>
          </cell>
          <cell r="T2239" t="str">
            <v/>
          </cell>
          <cell r="U2239" t="str">
            <v>N</v>
          </cell>
          <cell r="V2239">
            <v>0</v>
          </cell>
          <cell r="W2239" t="str">
            <v/>
          </cell>
          <cell r="X2239" t="str">
            <v>N</v>
          </cell>
          <cell r="Y2239">
            <v>0</v>
          </cell>
          <cell r="Z2239">
            <v>0</v>
          </cell>
          <cell r="AA2239" t="b">
            <v>0</v>
          </cell>
          <cell r="AB2239" t="str">
            <v/>
          </cell>
          <cell r="AC2239" t="str">
            <v/>
          </cell>
          <cell r="AD2239" t="str">
            <v>RT428</v>
          </cell>
          <cell r="AE2239">
            <v>0</v>
          </cell>
          <cell r="AG2239">
            <v>1027</v>
          </cell>
          <cell r="AH2239" t="str">
            <v>RT428</v>
          </cell>
        </row>
        <row r="2240">
          <cell r="B2240" t="str">
            <v>JK621</v>
          </cell>
          <cell r="C2240" t="str">
            <v>Jack</v>
          </cell>
          <cell r="D2240" t="str">
            <v>Kenny</v>
          </cell>
          <cell r="E2240" t="str">
            <v>Barts</v>
          </cell>
          <cell r="F2240" t="str">
            <v>Barts</v>
          </cell>
          <cell r="G2240" t="str">
            <v>Male</v>
          </cell>
          <cell r="H2240" t="str">
            <v>Y</v>
          </cell>
          <cell r="I2240" t="str">
            <v>Student</v>
          </cell>
          <cell r="J2240">
            <v>0</v>
          </cell>
          <cell r="K2240" t="str">
            <v/>
          </cell>
          <cell r="L2240" t="str">
            <v>N</v>
          </cell>
          <cell r="M2240">
            <v>0</v>
          </cell>
          <cell r="N2240" t="str">
            <v/>
          </cell>
          <cell r="O2240" t="str">
            <v>N</v>
          </cell>
          <cell r="P2240">
            <v>0</v>
          </cell>
          <cell r="Q2240" t="str">
            <v/>
          </cell>
          <cell r="R2240" t="str">
            <v>N</v>
          </cell>
          <cell r="S2240">
            <v>0</v>
          </cell>
          <cell r="T2240" t="str">
            <v/>
          </cell>
          <cell r="U2240" t="str">
            <v>N</v>
          </cell>
          <cell r="V2240">
            <v>0</v>
          </cell>
          <cell r="W2240" t="str">
            <v/>
          </cell>
          <cell r="X2240" t="str">
            <v>N</v>
          </cell>
          <cell r="Y2240">
            <v>0</v>
          </cell>
          <cell r="Z2240">
            <v>0</v>
          </cell>
          <cell r="AA2240">
            <v>0</v>
          </cell>
          <cell r="AB2240">
            <v>115</v>
          </cell>
          <cell r="AC2240">
            <v>1339</v>
          </cell>
          <cell r="AD2240" t="str">
            <v>JK621</v>
          </cell>
          <cell r="AE2240" t="b">
            <v>0</v>
          </cell>
          <cell r="AG2240" t="str">
            <v/>
          </cell>
          <cell r="AH2240" t="str">
            <v>JK621</v>
          </cell>
        </row>
        <row r="2241">
          <cell r="B2241" t="str">
            <v>AP338</v>
          </cell>
          <cell r="C2241" t="str">
            <v>Andre</v>
          </cell>
          <cell r="D2241" t="str">
            <v>Pereira Carneiro</v>
          </cell>
          <cell r="E2241" t="str">
            <v>RHUL</v>
          </cell>
          <cell r="F2241" t="str">
            <v>RHUL</v>
          </cell>
          <cell r="G2241" t="str">
            <v>Male</v>
          </cell>
          <cell r="H2241" t="str">
            <v>N</v>
          </cell>
          <cell r="I2241" t="str">
            <v>Student</v>
          </cell>
          <cell r="J2241">
            <v>0</v>
          </cell>
          <cell r="K2241" t="str">
            <v/>
          </cell>
          <cell r="L2241" t="str">
            <v>N</v>
          </cell>
          <cell r="M2241">
            <v>0</v>
          </cell>
          <cell r="N2241" t="str">
            <v/>
          </cell>
          <cell r="O2241" t="str">
            <v>N</v>
          </cell>
          <cell r="P2241">
            <v>0</v>
          </cell>
          <cell r="Q2241" t="str">
            <v/>
          </cell>
          <cell r="R2241" t="str">
            <v>N</v>
          </cell>
          <cell r="S2241">
            <v>0</v>
          </cell>
          <cell r="T2241" t="str">
            <v/>
          </cell>
          <cell r="U2241" t="str">
            <v>N</v>
          </cell>
          <cell r="V2241">
            <v>0</v>
          </cell>
          <cell r="W2241" t="str">
            <v/>
          </cell>
          <cell r="X2241" t="str">
            <v>N</v>
          </cell>
          <cell r="Y2241">
            <v>0</v>
          </cell>
          <cell r="Z2241">
            <v>0</v>
          </cell>
          <cell r="AA2241">
            <v>0</v>
          </cell>
          <cell r="AB2241">
            <v>115</v>
          </cell>
          <cell r="AC2241">
            <v>1340</v>
          </cell>
          <cell r="AD2241" t="str">
            <v>AP338</v>
          </cell>
          <cell r="AE2241" t="b">
            <v>0</v>
          </cell>
          <cell r="AG2241" t="str">
            <v/>
          </cell>
          <cell r="AH2241" t="str">
            <v>AP338</v>
          </cell>
        </row>
        <row r="2242">
          <cell r="B2242" t="str">
            <v>SH636</v>
          </cell>
          <cell r="C2242" t="str">
            <v>Sajia</v>
          </cell>
          <cell r="D2242" t="str">
            <v>Huq</v>
          </cell>
          <cell r="E2242" t="str">
            <v>RHUL</v>
          </cell>
          <cell r="F2242" t="str">
            <v>RHUL</v>
          </cell>
          <cell r="G2242" t="str">
            <v>Female</v>
          </cell>
          <cell r="H2242" t="str">
            <v>N</v>
          </cell>
          <cell r="I2242" t="str">
            <v>Student</v>
          </cell>
          <cell r="J2242">
            <v>0</v>
          </cell>
          <cell r="K2242" t="str">
            <v/>
          </cell>
          <cell r="L2242" t="str">
            <v>N</v>
          </cell>
          <cell r="M2242">
            <v>0</v>
          </cell>
          <cell r="N2242" t="str">
            <v/>
          </cell>
          <cell r="O2242" t="str">
            <v>N</v>
          </cell>
          <cell r="P2242">
            <v>0</v>
          </cell>
          <cell r="Q2242" t="str">
            <v/>
          </cell>
          <cell r="R2242" t="str">
            <v>N</v>
          </cell>
          <cell r="S2242">
            <v>0</v>
          </cell>
          <cell r="T2242" t="str">
            <v/>
          </cell>
          <cell r="U2242" t="str">
            <v>N</v>
          </cell>
          <cell r="V2242">
            <v>0</v>
          </cell>
          <cell r="W2242" t="str">
            <v/>
          </cell>
          <cell r="X2242" t="str">
            <v>N</v>
          </cell>
          <cell r="Y2242">
            <v>0</v>
          </cell>
          <cell r="Z2242">
            <v>0</v>
          </cell>
          <cell r="AA2242" t="b">
            <v>0</v>
          </cell>
          <cell r="AB2242" t="str">
            <v/>
          </cell>
          <cell r="AC2242" t="str">
            <v/>
          </cell>
          <cell r="AD2242" t="str">
            <v>SH636</v>
          </cell>
          <cell r="AE2242">
            <v>0</v>
          </cell>
          <cell r="AG2242">
            <v>1028</v>
          </cell>
          <cell r="AH2242" t="str">
            <v>SH636</v>
          </cell>
        </row>
        <row r="2243">
          <cell r="B2243" t="str">
            <v>TB398</v>
          </cell>
          <cell r="C2243" t="str">
            <v>Tilly</v>
          </cell>
          <cell r="D2243" t="str">
            <v>Bogoni</v>
          </cell>
          <cell r="E2243" t="str">
            <v>UCL</v>
          </cell>
          <cell r="F2243" t="str">
            <v>UCL</v>
          </cell>
          <cell r="G2243" t="str">
            <v>Please Select</v>
          </cell>
          <cell r="H2243" t="str">
            <v>N</v>
          </cell>
          <cell r="I2243" t="str">
            <v>Student</v>
          </cell>
          <cell r="J2243">
            <v>0</v>
          </cell>
          <cell r="K2243" t="str">
            <v/>
          </cell>
          <cell r="L2243" t="str">
            <v>N</v>
          </cell>
          <cell r="M2243">
            <v>0</v>
          </cell>
          <cell r="N2243" t="str">
            <v/>
          </cell>
          <cell r="O2243" t="str">
            <v>N</v>
          </cell>
          <cell r="P2243">
            <v>0</v>
          </cell>
          <cell r="Q2243" t="str">
            <v/>
          </cell>
          <cell r="R2243" t="str">
            <v>N</v>
          </cell>
          <cell r="S2243">
            <v>0</v>
          </cell>
          <cell r="T2243" t="str">
            <v/>
          </cell>
          <cell r="U2243" t="str">
            <v>N</v>
          </cell>
          <cell r="V2243">
            <v>0</v>
          </cell>
          <cell r="W2243" t="str">
            <v/>
          </cell>
          <cell r="X2243" t="str">
            <v>N</v>
          </cell>
          <cell r="Y2243">
            <v>0</v>
          </cell>
          <cell r="Z2243">
            <v>0</v>
          </cell>
          <cell r="AA2243" t="b">
            <v>0</v>
          </cell>
          <cell r="AB2243" t="str">
            <v/>
          </cell>
          <cell r="AC2243" t="str">
            <v/>
          </cell>
          <cell r="AD2243" t="str">
            <v>TB398</v>
          </cell>
          <cell r="AE2243" t="b">
            <v>0</v>
          </cell>
          <cell r="AG2243" t="str">
            <v/>
          </cell>
          <cell r="AH2243" t="str">
            <v>TB398</v>
          </cell>
        </row>
        <row r="2244">
          <cell r="B2244" t="str">
            <v>ID559</v>
          </cell>
          <cell r="C2244" t="str">
            <v>Imogen</v>
          </cell>
          <cell r="D2244" t="str">
            <v>Dawe-Lane</v>
          </cell>
          <cell r="E2244" t="str">
            <v>UCL</v>
          </cell>
          <cell r="F2244" t="str">
            <v>UCL</v>
          </cell>
          <cell r="G2244" t="str">
            <v>Female</v>
          </cell>
          <cell r="H2244" t="str">
            <v>N</v>
          </cell>
          <cell r="I2244" t="str">
            <v>Student</v>
          </cell>
          <cell r="J2244">
            <v>0</v>
          </cell>
          <cell r="K2244" t="str">
            <v/>
          </cell>
          <cell r="L2244" t="str">
            <v>N</v>
          </cell>
          <cell r="M2244">
            <v>0</v>
          </cell>
          <cell r="N2244" t="str">
            <v/>
          </cell>
          <cell r="O2244" t="str">
            <v>N</v>
          </cell>
          <cell r="P2244">
            <v>0</v>
          </cell>
          <cell r="Q2244" t="str">
            <v/>
          </cell>
          <cell r="R2244" t="str">
            <v>N</v>
          </cell>
          <cell r="S2244">
            <v>0</v>
          </cell>
          <cell r="T2244" t="str">
            <v/>
          </cell>
          <cell r="U2244" t="str">
            <v>N</v>
          </cell>
          <cell r="V2244">
            <v>0</v>
          </cell>
          <cell r="W2244" t="str">
            <v/>
          </cell>
          <cell r="X2244" t="str">
            <v>N</v>
          </cell>
          <cell r="Y2244">
            <v>0</v>
          </cell>
          <cell r="Z2244">
            <v>0</v>
          </cell>
          <cell r="AA2244" t="b">
            <v>0</v>
          </cell>
          <cell r="AB2244" t="str">
            <v/>
          </cell>
          <cell r="AC2244" t="str">
            <v/>
          </cell>
          <cell r="AD2244" t="str">
            <v>ID559</v>
          </cell>
          <cell r="AE2244">
            <v>0</v>
          </cell>
          <cell r="AG2244">
            <v>1029</v>
          </cell>
          <cell r="AH2244" t="str">
            <v>ID559</v>
          </cell>
        </row>
        <row r="2245">
          <cell r="B2245" t="str">
            <v>BG792</v>
          </cell>
          <cell r="C2245" t="str">
            <v>Beverley</v>
          </cell>
          <cell r="D2245" t="str">
            <v>Gauld</v>
          </cell>
          <cell r="E2245" t="str">
            <v>RHUL</v>
          </cell>
          <cell r="F2245" t="str">
            <v>RHUL</v>
          </cell>
          <cell r="G2245" t="str">
            <v>Female</v>
          </cell>
          <cell r="H2245" t="str">
            <v>N</v>
          </cell>
          <cell r="I2245" t="str">
            <v>Student</v>
          </cell>
          <cell r="J2245">
            <v>0</v>
          </cell>
          <cell r="K2245" t="str">
            <v/>
          </cell>
          <cell r="L2245" t="str">
            <v>N</v>
          </cell>
          <cell r="M2245">
            <v>0</v>
          </cell>
          <cell r="N2245" t="str">
            <v/>
          </cell>
          <cell r="O2245" t="str">
            <v>N</v>
          </cell>
          <cell r="P2245">
            <v>0</v>
          </cell>
          <cell r="Q2245" t="str">
            <v/>
          </cell>
          <cell r="R2245" t="str">
            <v>N</v>
          </cell>
          <cell r="S2245">
            <v>0</v>
          </cell>
          <cell r="T2245" t="str">
            <v/>
          </cell>
          <cell r="U2245" t="str">
            <v>N</v>
          </cell>
          <cell r="V2245">
            <v>0</v>
          </cell>
          <cell r="W2245" t="str">
            <v/>
          </cell>
          <cell r="X2245" t="str">
            <v>N</v>
          </cell>
          <cell r="Y2245">
            <v>0</v>
          </cell>
          <cell r="Z2245">
            <v>0</v>
          </cell>
          <cell r="AA2245" t="b">
            <v>0</v>
          </cell>
          <cell r="AB2245" t="str">
            <v/>
          </cell>
          <cell r="AC2245" t="str">
            <v/>
          </cell>
          <cell r="AD2245" t="str">
            <v>BG792</v>
          </cell>
          <cell r="AE2245">
            <v>0</v>
          </cell>
          <cell r="AG2245">
            <v>1030</v>
          </cell>
          <cell r="AH2245" t="str">
            <v>BG792</v>
          </cell>
        </row>
        <row r="2246">
          <cell r="B2246" t="str">
            <v>GC790</v>
          </cell>
          <cell r="C2246" t="str">
            <v>Gus</v>
          </cell>
          <cell r="D2246" t="str">
            <v>Cloney</v>
          </cell>
          <cell r="E2246" t="str">
            <v>RHUL</v>
          </cell>
          <cell r="F2246" t="str">
            <v>RHUL</v>
          </cell>
          <cell r="G2246" t="str">
            <v>Male</v>
          </cell>
          <cell r="H2246" t="str">
            <v>N</v>
          </cell>
          <cell r="I2246" t="str">
            <v>Student</v>
          </cell>
          <cell r="J2246">
            <v>0</v>
          </cell>
          <cell r="K2246" t="str">
            <v/>
          </cell>
          <cell r="L2246" t="str">
            <v>N</v>
          </cell>
          <cell r="M2246">
            <v>0</v>
          </cell>
          <cell r="N2246" t="str">
            <v/>
          </cell>
          <cell r="O2246" t="str">
            <v>N</v>
          </cell>
          <cell r="P2246">
            <v>0</v>
          </cell>
          <cell r="Q2246" t="str">
            <v/>
          </cell>
          <cell r="R2246" t="str">
            <v>N</v>
          </cell>
          <cell r="S2246">
            <v>0</v>
          </cell>
          <cell r="T2246" t="str">
            <v/>
          </cell>
          <cell r="U2246" t="str">
            <v>N</v>
          </cell>
          <cell r="V2246">
            <v>0</v>
          </cell>
          <cell r="W2246" t="str">
            <v/>
          </cell>
          <cell r="X2246" t="str">
            <v>N</v>
          </cell>
          <cell r="Y2246">
            <v>0</v>
          </cell>
          <cell r="Z2246">
            <v>0</v>
          </cell>
          <cell r="AA2246">
            <v>0</v>
          </cell>
          <cell r="AB2246">
            <v>115</v>
          </cell>
          <cell r="AC2246">
            <v>1341</v>
          </cell>
          <cell r="AD2246" t="str">
            <v>GC790</v>
          </cell>
          <cell r="AE2246" t="b">
            <v>0</v>
          </cell>
          <cell r="AG2246" t="str">
            <v/>
          </cell>
          <cell r="AH2246" t="str">
            <v>GC790</v>
          </cell>
        </row>
        <row r="2247">
          <cell r="B2247" t="str">
            <v>AA392</v>
          </cell>
          <cell r="C2247" t="str">
            <v>Amaan</v>
          </cell>
          <cell r="D2247" t="str">
            <v>Abbas</v>
          </cell>
          <cell r="E2247" t="str">
            <v>Barts</v>
          </cell>
          <cell r="F2247" t="str">
            <v>Barts</v>
          </cell>
          <cell r="G2247" t="str">
            <v>Male</v>
          </cell>
          <cell r="H2247" t="str">
            <v>Y</v>
          </cell>
          <cell r="I2247" t="str">
            <v>Student</v>
          </cell>
          <cell r="J2247">
            <v>0</v>
          </cell>
          <cell r="K2247" t="str">
            <v/>
          </cell>
          <cell r="L2247" t="str">
            <v>N</v>
          </cell>
          <cell r="M2247">
            <v>0</v>
          </cell>
          <cell r="N2247" t="str">
            <v/>
          </cell>
          <cell r="O2247" t="str">
            <v>N</v>
          </cell>
          <cell r="P2247">
            <v>0</v>
          </cell>
          <cell r="Q2247" t="str">
            <v/>
          </cell>
          <cell r="R2247" t="str">
            <v>N</v>
          </cell>
          <cell r="S2247">
            <v>0</v>
          </cell>
          <cell r="T2247" t="str">
            <v/>
          </cell>
          <cell r="U2247" t="str">
            <v>N</v>
          </cell>
          <cell r="V2247">
            <v>0</v>
          </cell>
          <cell r="W2247" t="str">
            <v/>
          </cell>
          <cell r="X2247" t="str">
            <v>N</v>
          </cell>
          <cell r="Y2247">
            <v>0</v>
          </cell>
          <cell r="Z2247">
            <v>0</v>
          </cell>
          <cell r="AA2247">
            <v>0</v>
          </cell>
          <cell r="AB2247">
            <v>115</v>
          </cell>
          <cell r="AC2247">
            <v>1342</v>
          </cell>
          <cell r="AD2247" t="str">
            <v>AA392</v>
          </cell>
          <cell r="AE2247" t="b">
            <v>0</v>
          </cell>
          <cell r="AG2247" t="str">
            <v/>
          </cell>
          <cell r="AH2247" t="str">
            <v>AA392</v>
          </cell>
        </row>
        <row r="2248">
          <cell r="B2248" t="str">
            <v>TP608</v>
          </cell>
          <cell r="C2248" t="str">
            <v>TJ</v>
          </cell>
          <cell r="D2248" t="str">
            <v>Pike</v>
          </cell>
          <cell r="E2248" t="str">
            <v>St Georges</v>
          </cell>
          <cell r="F2248" t="str">
            <v>St George's</v>
          </cell>
          <cell r="G2248" t="str">
            <v>Male</v>
          </cell>
          <cell r="H2248" t="str">
            <v>Y</v>
          </cell>
          <cell r="I2248" t="str">
            <v>Student</v>
          </cell>
          <cell r="J2248">
            <v>0</v>
          </cell>
          <cell r="K2248" t="str">
            <v/>
          </cell>
          <cell r="L2248" t="str">
            <v>N</v>
          </cell>
          <cell r="M2248">
            <v>0</v>
          </cell>
          <cell r="N2248" t="str">
            <v/>
          </cell>
          <cell r="O2248" t="str">
            <v>N</v>
          </cell>
          <cell r="P2248">
            <v>0</v>
          </cell>
          <cell r="Q2248" t="str">
            <v/>
          </cell>
          <cell r="R2248" t="str">
            <v>N</v>
          </cell>
          <cell r="S2248">
            <v>0</v>
          </cell>
          <cell r="T2248" t="str">
            <v/>
          </cell>
          <cell r="U2248" t="str">
            <v>N</v>
          </cell>
          <cell r="V2248">
            <v>0</v>
          </cell>
          <cell r="W2248" t="str">
            <v/>
          </cell>
          <cell r="X2248" t="str">
            <v>N</v>
          </cell>
          <cell r="Y2248">
            <v>0</v>
          </cell>
          <cell r="Z2248">
            <v>0</v>
          </cell>
          <cell r="AA2248">
            <v>0</v>
          </cell>
          <cell r="AB2248">
            <v>115</v>
          </cell>
          <cell r="AC2248">
            <v>1343</v>
          </cell>
          <cell r="AD2248" t="str">
            <v>TP608</v>
          </cell>
          <cell r="AE2248" t="b">
            <v>0</v>
          </cell>
          <cell r="AG2248" t="str">
            <v/>
          </cell>
          <cell r="AH2248" t="str">
            <v>TP608</v>
          </cell>
        </row>
        <row r="2249">
          <cell r="B2249" t="str">
            <v>FH220</v>
          </cell>
          <cell r="C2249" t="str">
            <v>Femi</v>
          </cell>
          <cell r="D2249" t="str">
            <v>Hassan</v>
          </cell>
          <cell r="E2249" t="str">
            <v>St Georges</v>
          </cell>
          <cell r="F2249" t="str">
            <v>St George's</v>
          </cell>
          <cell r="G2249" t="str">
            <v>Female</v>
          </cell>
          <cell r="H2249" t="str">
            <v>Y</v>
          </cell>
          <cell r="I2249" t="str">
            <v>Student</v>
          </cell>
          <cell r="J2249">
            <v>0</v>
          </cell>
          <cell r="K2249" t="str">
            <v/>
          </cell>
          <cell r="L2249" t="str">
            <v>N</v>
          </cell>
          <cell r="M2249">
            <v>0</v>
          </cell>
          <cell r="N2249" t="str">
            <v/>
          </cell>
          <cell r="O2249" t="str">
            <v>N</v>
          </cell>
          <cell r="P2249">
            <v>0</v>
          </cell>
          <cell r="Q2249" t="str">
            <v/>
          </cell>
          <cell r="R2249" t="str">
            <v>N</v>
          </cell>
          <cell r="S2249">
            <v>0</v>
          </cell>
          <cell r="T2249" t="str">
            <v/>
          </cell>
          <cell r="U2249" t="str">
            <v>N</v>
          </cell>
          <cell r="V2249">
            <v>0</v>
          </cell>
          <cell r="W2249" t="str">
            <v/>
          </cell>
          <cell r="X2249" t="str">
            <v>N</v>
          </cell>
          <cell r="Y2249">
            <v>0</v>
          </cell>
          <cell r="Z2249">
            <v>0</v>
          </cell>
          <cell r="AA2249" t="b">
            <v>0</v>
          </cell>
          <cell r="AB2249" t="str">
            <v/>
          </cell>
          <cell r="AC2249" t="str">
            <v/>
          </cell>
          <cell r="AD2249" t="str">
            <v>FH220</v>
          </cell>
          <cell r="AE2249">
            <v>0</v>
          </cell>
          <cell r="AG2249">
            <v>1031</v>
          </cell>
          <cell r="AH2249" t="str">
            <v>FH220</v>
          </cell>
        </row>
        <row r="2250">
          <cell r="B2250" t="str">
            <v>SG519</v>
          </cell>
          <cell r="C2250" t="str">
            <v>Sofia</v>
          </cell>
          <cell r="D2250" t="str">
            <v>Gramajo</v>
          </cell>
          <cell r="E2250" t="str">
            <v>RHUL</v>
          </cell>
          <cell r="F2250" t="str">
            <v>RHUL</v>
          </cell>
          <cell r="G2250" t="str">
            <v>Female</v>
          </cell>
          <cell r="H2250" t="str">
            <v>N</v>
          </cell>
          <cell r="I2250" t="str">
            <v>Student</v>
          </cell>
          <cell r="J2250">
            <v>0</v>
          </cell>
          <cell r="K2250" t="str">
            <v/>
          </cell>
          <cell r="L2250" t="str">
            <v>N</v>
          </cell>
          <cell r="M2250">
            <v>0</v>
          </cell>
          <cell r="N2250" t="str">
            <v/>
          </cell>
          <cell r="O2250" t="str">
            <v>N</v>
          </cell>
          <cell r="P2250">
            <v>0</v>
          </cell>
          <cell r="Q2250" t="str">
            <v/>
          </cell>
          <cell r="R2250" t="str">
            <v>N</v>
          </cell>
          <cell r="S2250">
            <v>0</v>
          </cell>
          <cell r="T2250" t="str">
            <v/>
          </cell>
          <cell r="U2250" t="str">
            <v>N</v>
          </cell>
          <cell r="V2250">
            <v>0</v>
          </cell>
          <cell r="W2250" t="str">
            <v/>
          </cell>
          <cell r="X2250" t="str">
            <v>N</v>
          </cell>
          <cell r="Y2250">
            <v>0</v>
          </cell>
          <cell r="Z2250">
            <v>0</v>
          </cell>
          <cell r="AA2250" t="b">
            <v>0</v>
          </cell>
          <cell r="AB2250" t="str">
            <v/>
          </cell>
          <cell r="AC2250" t="str">
            <v/>
          </cell>
          <cell r="AD2250" t="str">
            <v>SG519</v>
          </cell>
          <cell r="AE2250">
            <v>0</v>
          </cell>
          <cell r="AG2250">
            <v>1032</v>
          </cell>
          <cell r="AH2250" t="str">
            <v>SG519</v>
          </cell>
        </row>
        <row r="2251">
          <cell r="B2251" t="str">
            <v>HA200</v>
          </cell>
          <cell r="C2251" t="str">
            <v>Hishaam</v>
          </cell>
          <cell r="D2251" t="str">
            <v>Ahmad</v>
          </cell>
          <cell r="E2251" t="str">
            <v>QMUL</v>
          </cell>
          <cell r="F2251" t="str">
            <v>QMUL</v>
          </cell>
          <cell r="G2251" t="str">
            <v>Male</v>
          </cell>
          <cell r="H2251" t="str">
            <v>N</v>
          </cell>
          <cell r="I2251" t="str">
            <v>Student</v>
          </cell>
          <cell r="J2251">
            <v>0</v>
          </cell>
          <cell r="K2251" t="str">
            <v/>
          </cell>
          <cell r="L2251" t="str">
            <v>N</v>
          </cell>
          <cell r="M2251">
            <v>0</v>
          </cell>
          <cell r="N2251" t="str">
            <v/>
          </cell>
          <cell r="O2251" t="str">
            <v>N</v>
          </cell>
          <cell r="P2251">
            <v>0</v>
          </cell>
          <cell r="Q2251" t="str">
            <v/>
          </cell>
          <cell r="R2251" t="str">
            <v>N</v>
          </cell>
          <cell r="S2251">
            <v>0</v>
          </cell>
          <cell r="T2251" t="str">
            <v/>
          </cell>
          <cell r="U2251" t="str">
            <v>N</v>
          </cell>
          <cell r="V2251">
            <v>0</v>
          </cell>
          <cell r="W2251" t="str">
            <v/>
          </cell>
          <cell r="X2251" t="str">
            <v>N</v>
          </cell>
          <cell r="Y2251">
            <v>0</v>
          </cell>
          <cell r="Z2251">
            <v>0</v>
          </cell>
          <cell r="AA2251">
            <v>0</v>
          </cell>
          <cell r="AB2251">
            <v>115</v>
          </cell>
          <cell r="AC2251">
            <v>1344</v>
          </cell>
          <cell r="AD2251" t="str">
            <v>HA200</v>
          </cell>
          <cell r="AE2251" t="b">
            <v>0</v>
          </cell>
          <cell r="AG2251" t="str">
            <v/>
          </cell>
          <cell r="AH2251" t="str">
            <v>HA200</v>
          </cell>
        </row>
        <row r="2252">
          <cell r="B2252" t="str">
            <v>KA432</v>
          </cell>
          <cell r="C2252" t="str">
            <v>Kofi</v>
          </cell>
          <cell r="D2252" t="str">
            <v>Addo</v>
          </cell>
          <cell r="E2252" t="str">
            <v>St Georges</v>
          </cell>
          <cell r="F2252" t="str">
            <v>St George's</v>
          </cell>
          <cell r="G2252" t="str">
            <v>Male</v>
          </cell>
          <cell r="H2252" t="str">
            <v>Y</v>
          </cell>
          <cell r="I2252" t="str">
            <v>Student</v>
          </cell>
          <cell r="J2252">
            <v>0</v>
          </cell>
          <cell r="K2252" t="str">
            <v/>
          </cell>
          <cell r="L2252" t="str">
            <v>N</v>
          </cell>
          <cell r="M2252">
            <v>0</v>
          </cell>
          <cell r="N2252" t="str">
            <v/>
          </cell>
          <cell r="O2252" t="str">
            <v>N</v>
          </cell>
          <cell r="P2252">
            <v>0</v>
          </cell>
          <cell r="Q2252" t="str">
            <v/>
          </cell>
          <cell r="R2252" t="str">
            <v>N</v>
          </cell>
          <cell r="S2252">
            <v>0</v>
          </cell>
          <cell r="T2252" t="str">
            <v/>
          </cell>
          <cell r="U2252" t="str">
            <v>N</v>
          </cell>
          <cell r="V2252">
            <v>0</v>
          </cell>
          <cell r="W2252" t="str">
            <v/>
          </cell>
          <cell r="X2252" t="str">
            <v>N</v>
          </cell>
          <cell r="Y2252">
            <v>0</v>
          </cell>
          <cell r="Z2252">
            <v>0</v>
          </cell>
          <cell r="AA2252">
            <v>0</v>
          </cell>
          <cell r="AB2252">
            <v>115</v>
          </cell>
          <cell r="AC2252">
            <v>1345</v>
          </cell>
          <cell r="AD2252" t="str">
            <v>KA432</v>
          </cell>
          <cell r="AE2252" t="b">
            <v>0</v>
          </cell>
          <cell r="AG2252" t="str">
            <v/>
          </cell>
          <cell r="AH2252" t="str">
            <v>KA432</v>
          </cell>
        </row>
        <row r="2253">
          <cell r="B2253" t="str">
            <v>NM654</v>
          </cell>
          <cell r="C2253" t="str">
            <v>Neel</v>
          </cell>
          <cell r="D2253" t="str">
            <v>Maheshwari</v>
          </cell>
          <cell r="E2253" t="str">
            <v>QMUL</v>
          </cell>
          <cell r="F2253" t="str">
            <v>QMUL</v>
          </cell>
          <cell r="G2253" t="str">
            <v>Male</v>
          </cell>
          <cell r="H2253" t="str">
            <v>N</v>
          </cell>
          <cell r="I2253" t="str">
            <v>Student</v>
          </cell>
          <cell r="J2253">
            <v>0</v>
          </cell>
          <cell r="K2253" t="str">
            <v/>
          </cell>
          <cell r="L2253" t="str">
            <v>N</v>
          </cell>
          <cell r="M2253">
            <v>0</v>
          </cell>
          <cell r="N2253" t="str">
            <v/>
          </cell>
          <cell r="O2253" t="str">
            <v>N</v>
          </cell>
          <cell r="P2253">
            <v>0</v>
          </cell>
          <cell r="Q2253" t="str">
            <v/>
          </cell>
          <cell r="R2253" t="str">
            <v>N</v>
          </cell>
          <cell r="S2253">
            <v>0</v>
          </cell>
          <cell r="T2253" t="str">
            <v/>
          </cell>
          <cell r="U2253" t="str">
            <v>N</v>
          </cell>
          <cell r="V2253">
            <v>0</v>
          </cell>
          <cell r="W2253" t="str">
            <v/>
          </cell>
          <cell r="X2253" t="str">
            <v>N</v>
          </cell>
          <cell r="Y2253">
            <v>0</v>
          </cell>
          <cell r="Z2253">
            <v>0</v>
          </cell>
          <cell r="AA2253">
            <v>0</v>
          </cell>
          <cell r="AB2253">
            <v>115</v>
          </cell>
          <cell r="AC2253">
            <v>1346</v>
          </cell>
          <cell r="AD2253" t="str">
            <v>NM654</v>
          </cell>
          <cell r="AE2253" t="b">
            <v>0</v>
          </cell>
          <cell r="AG2253" t="str">
            <v/>
          </cell>
          <cell r="AH2253" t="str">
            <v>NM654</v>
          </cell>
        </row>
        <row r="2254">
          <cell r="B2254" t="str">
            <v>BH308</v>
          </cell>
          <cell r="C2254" t="str">
            <v>Bruce</v>
          </cell>
          <cell r="D2254" t="str">
            <v>Hill</v>
          </cell>
          <cell r="E2254" t="str">
            <v>UCL</v>
          </cell>
          <cell r="F2254" t="str">
            <v>UCL</v>
          </cell>
          <cell r="G2254" t="str">
            <v>Male</v>
          </cell>
          <cell r="H2254" t="str">
            <v>N</v>
          </cell>
          <cell r="I2254" t="str">
            <v>Student</v>
          </cell>
          <cell r="J2254">
            <v>0</v>
          </cell>
          <cell r="K2254" t="str">
            <v/>
          </cell>
          <cell r="L2254" t="str">
            <v>N</v>
          </cell>
          <cell r="M2254">
            <v>0</v>
          </cell>
          <cell r="N2254" t="str">
            <v/>
          </cell>
          <cell r="O2254" t="str">
            <v>N</v>
          </cell>
          <cell r="P2254">
            <v>0</v>
          </cell>
          <cell r="Q2254" t="str">
            <v/>
          </cell>
          <cell r="R2254" t="str">
            <v>N</v>
          </cell>
          <cell r="S2254">
            <v>0</v>
          </cell>
          <cell r="T2254" t="str">
            <v/>
          </cell>
          <cell r="U2254" t="str">
            <v>N</v>
          </cell>
          <cell r="V2254">
            <v>0</v>
          </cell>
          <cell r="W2254" t="str">
            <v/>
          </cell>
          <cell r="X2254" t="str">
            <v>N</v>
          </cell>
          <cell r="Y2254">
            <v>0</v>
          </cell>
          <cell r="Z2254">
            <v>0</v>
          </cell>
          <cell r="AA2254">
            <v>0</v>
          </cell>
          <cell r="AB2254">
            <v>115</v>
          </cell>
          <cell r="AC2254">
            <v>1347</v>
          </cell>
          <cell r="AD2254" t="str">
            <v>BH308</v>
          </cell>
          <cell r="AE2254" t="b">
            <v>0</v>
          </cell>
          <cell r="AG2254" t="str">
            <v/>
          </cell>
          <cell r="AH2254" t="str">
            <v>BH308</v>
          </cell>
        </row>
        <row r="2255">
          <cell r="B2255" t="str">
            <v>NG433</v>
          </cell>
          <cell r="C2255" t="str">
            <v>Noella</v>
          </cell>
          <cell r="D2255" t="str">
            <v>Gbadebo</v>
          </cell>
          <cell r="E2255" t="str">
            <v>QMUL</v>
          </cell>
          <cell r="F2255" t="str">
            <v>QMUL</v>
          </cell>
          <cell r="G2255" t="str">
            <v>Female</v>
          </cell>
          <cell r="H2255" t="str">
            <v>N</v>
          </cell>
          <cell r="I2255" t="str">
            <v>Student</v>
          </cell>
          <cell r="J2255">
            <v>0</v>
          </cell>
          <cell r="K2255" t="str">
            <v/>
          </cell>
          <cell r="L2255" t="str">
            <v>N</v>
          </cell>
          <cell r="M2255">
            <v>0</v>
          </cell>
          <cell r="N2255" t="str">
            <v/>
          </cell>
          <cell r="O2255" t="str">
            <v>N</v>
          </cell>
          <cell r="P2255">
            <v>0</v>
          </cell>
          <cell r="Q2255" t="str">
            <v/>
          </cell>
          <cell r="R2255" t="str">
            <v>N</v>
          </cell>
          <cell r="S2255">
            <v>0</v>
          </cell>
          <cell r="T2255" t="str">
            <v/>
          </cell>
          <cell r="U2255" t="str">
            <v>N</v>
          </cell>
          <cell r="V2255">
            <v>0</v>
          </cell>
          <cell r="W2255" t="str">
            <v/>
          </cell>
          <cell r="X2255" t="str">
            <v>N</v>
          </cell>
          <cell r="Y2255">
            <v>0</v>
          </cell>
          <cell r="Z2255">
            <v>0</v>
          </cell>
          <cell r="AA2255" t="b">
            <v>0</v>
          </cell>
          <cell r="AB2255" t="str">
            <v/>
          </cell>
          <cell r="AC2255" t="str">
            <v/>
          </cell>
          <cell r="AD2255" t="str">
            <v>NG433</v>
          </cell>
          <cell r="AE2255">
            <v>0</v>
          </cell>
          <cell r="AG2255">
            <v>1033</v>
          </cell>
          <cell r="AH2255" t="str">
            <v>NG433</v>
          </cell>
        </row>
        <row r="2256">
          <cell r="B2256" t="str">
            <v>ER469</v>
          </cell>
          <cell r="C2256" t="str">
            <v>Ellie-Jane</v>
          </cell>
          <cell r="D2256" t="str">
            <v>Rogerson</v>
          </cell>
          <cell r="E2256" t="str">
            <v>RVC</v>
          </cell>
          <cell r="F2256" t="str">
            <v>RVC</v>
          </cell>
          <cell r="G2256" t="str">
            <v>Female</v>
          </cell>
          <cell r="H2256" t="str">
            <v>Y</v>
          </cell>
          <cell r="I2256" t="str">
            <v>Student</v>
          </cell>
          <cell r="J2256">
            <v>0</v>
          </cell>
          <cell r="K2256" t="str">
            <v/>
          </cell>
          <cell r="L2256" t="str">
            <v>N</v>
          </cell>
          <cell r="M2256">
            <v>90</v>
          </cell>
          <cell r="N2256">
            <v>34.17</v>
          </cell>
          <cell r="O2256">
            <v>114</v>
          </cell>
          <cell r="P2256">
            <v>73</v>
          </cell>
          <cell r="Q2256">
            <v>36.520000000000003</v>
          </cell>
          <cell r="R2256">
            <v>129</v>
          </cell>
          <cell r="S2256">
            <v>0</v>
          </cell>
          <cell r="T2256" t="str">
            <v/>
          </cell>
          <cell r="U2256" t="str">
            <v>N</v>
          </cell>
          <cell r="V2256">
            <v>0</v>
          </cell>
          <cell r="W2256" t="str">
            <v/>
          </cell>
          <cell r="X2256" t="str">
            <v>N</v>
          </cell>
          <cell r="Y2256">
            <v>2</v>
          </cell>
          <cell r="Z2256">
            <v>114</v>
          </cell>
          <cell r="AA2256" t="b">
            <v>0</v>
          </cell>
          <cell r="AB2256" t="str">
            <v/>
          </cell>
          <cell r="AC2256" t="str">
            <v/>
          </cell>
          <cell r="AD2256" t="str">
            <v>ER469</v>
          </cell>
          <cell r="AE2256">
            <v>243</v>
          </cell>
          <cell r="AG2256">
            <v>56</v>
          </cell>
          <cell r="AH2256" t="str">
            <v>ER469</v>
          </cell>
        </row>
        <row r="2257">
          <cell r="B2257" t="str">
            <v>AR793</v>
          </cell>
          <cell r="C2257" t="str">
            <v>Antojne</v>
          </cell>
          <cell r="D2257" t="str">
            <v>Rey</v>
          </cell>
          <cell r="E2257" t="str">
            <v>Imperial</v>
          </cell>
          <cell r="F2257" t="str">
            <v>Imperial</v>
          </cell>
          <cell r="G2257" t="str">
            <v>Male</v>
          </cell>
          <cell r="H2257" t="str">
            <v>N</v>
          </cell>
          <cell r="I2257" t="str">
            <v>Student</v>
          </cell>
          <cell r="J2257">
            <v>0</v>
          </cell>
          <cell r="K2257" t="str">
            <v/>
          </cell>
          <cell r="L2257" t="str">
            <v>N</v>
          </cell>
          <cell r="M2257">
            <v>0</v>
          </cell>
          <cell r="N2257" t="str">
            <v/>
          </cell>
          <cell r="O2257" t="str">
            <v>N</v>
          </cell>
          <cell r="P2257">
            <v>0</v>
          </cell>
          <cell r="Q2257" t="str">
            <v/>
          </cell>
          <cell r="R2257" t="str">
            <v>N</v>
          </cell>
          <cell r="S2257">
            <v>0</v>
          </cell>
          <cell r="T2257" t="str">
            <v/>
          </cell>
          <cell r="U2257" t="str">
            <v>N</v>
          </cell>
          <cell r="V2257">
            <v>0</v>
          </cell>
          <cell r="W2257" t="str">
            <v/>
          </cell>
          <cell r="X2257" t="str">
            <v>N</v>
          </cell>
          <cell r="Y2257">
            <v>0</v>
          </cell>
          <cell r="Z2257">
            <v>0</v>
          </cell>
          <cell r="AA2257">
            <v>0</v>
          </cell>
          <cell r="AB2257">
            <v>115</v>
          </cell>
          <cell r="AC2257">
            <v>1348</v>
          </cell>
          <cell r="AD2257" t="str">
            <v>AR793</v>
          </cell>
          <cell r="AE2257" t="b">
            <v>0</v>
          </cell>
          <cell r="AG2257" t="str">
            <v/>
          </cell>
          <cell r="AH2257" t="str">
            <v>AR793</v>
          </cell>
        </row>
        <row r="2258">
          <cell r="B2258" t="str">
            <v>FZ700</v>
          </cell>
          <cell r="C2258" t="str">
            <v>Felicitas</v>
          </cell>
          <cell r="D2258" t="str">
            <v>Zahlbruckner</v>
          </cell>
          <cell r="E2258" t="str">
            <v>UCL</v>
          </cell>
          <cell r="F2258" t="str">
            <v>UCL</v>
          </cell>
          <cell r="G2258" t="str">
            <v>Female</v>
          </cell>
          <cell r="H2258" t="str">
            <v>N</v>
          </cell>
          <cell r="I2258" t="str">
            <v>Student</v>
          </cell>
          <cell r="J2258">
            <v>0</v>
          </cell>
          <cell r="K2258" t="str">
            <v/>
          </cell>
          <cell r="L2258" t="str">
            <v>N</v>
          </cell>
          <cell r="M2258">
            <v>0</v>
          </cell>
          <cell r="N2258" t="str">
            <v/>
          </cell>
          <cell r="O2258" t="str">
            <v>N</v>
          </cell>
          <cell r="P2258">
            <v>0</v>
          </cell>
          <cell r="Q2258" t="str">
            <v/>
          </cell>
          <cell r="R2258" t="str">
            <v>N</v>
          </cell>
          <cell r="S2258">
            <v>0</v>
          </cell>
          <cell r="T2258" t="str">
            <v/>
          </cell>
          <cell r="U2258" t="str">
            <v>N</v>
          </cell>
          <cell r="V2258">
            <v>0</v>
          </cell>
          <cell r="W2258" t="str">
            <v/>
          </cell>
          <cell r="X2258" t="str">
            <v>N</v>
          </cell>
          <cell r="Y2258">
            <v>0</v>
          </cell>
          <cell r="Z2258">
            <v>0</v>
          </cell>
          <cell r="AA2258" t="b">
            <v>0</v>
          </cell>
          <cell r="AB2258" t="str">
            <v/>
          </cell>
          <cell r="AC2258" t="str">
            <v/>
          </cell>
          <cell r="AD2258" t="str">
            <v>FZ700</v>
          </cell>
          <cell r="AE2258">
            <v>0</v>
          </cell>
          <cell r="AG2258">
            <v>1034</v>
          </cell>
          <cell r="AH2258" t="str">
            <v>FZ700</v>
          </cell>
        </row>
        <row r="2259">
          <cell r="B2259" t="str">
            <v>AH478</v>
          </cell>
          <cell r="C2259" t="str">
            <v>Anya</v>
          </cell>
          <cell r="D2259" t="str">
            <v>H</v>
          </cell>
          <cell r="E2259" t="str">
            <v>St Georges</v>
          </cell>
          <cell r="F2259" t="str">
            <v>St George's</v>
          </cell>
          <cell r="G2259" t="str">
            <v>Female</v>
          </cell>
          <cell r="H2259" t="str">
            <v>Y</v>
          </cell>
          <cell r="I2259" t="str">
            <v>Student</v>
          </cell>
          <cell r="J2259">
            <v>0</v>
          </cell>
          <cell r="K2259" t="str">
            <v/>
          </cell>
          <cell r="L2259" t="str">
            <v>N</v>
          </cell>
          <cell r="M2259">
            <v>0</v>
          </cell>
          <cell r="N2259" t="str">
            <v/>
          </cell>
          <cell r="O2259" t="str">
            <v>N</v>
          </cell>
          <cell r="P2259">
            <v>0</v>
          </cell>
          <cell r="Q2259" t="str">
            <v/>
          </cell>
          <cell r="R2259" t="str">
            <v>N</v>
          </cell>
          <cell r="S2259">
            <v>0</v>
          </cell>
          <cell r="T2259" t="str">
            <v/>
          </cell>
          <cell r="U2259" t="str">
            <v>N</v>
          </cell>
          <cell r="V2259">
            <v>0</v>
          </cell>
          <cell r="W2259" t="str">
            <v/>
          </cell>
          <cell r="X2259" t="str">
            <v>N</v>
          </cell>
          <cell r="Y2259">
            <v>0</v>
          </cell>
          <cell r="Z2259">
            <v>0</v>
          </cell>
          <cell r="AA2259" t="b">
            <v>0</v>
          </cell>
          <cell r="AB2259" t="str">
            <v/>
          </cell>
          <cell r="AC2259" t="str">
            <v/>
          </cell>
          <cell r="AD2259" t="str">
            <v>AH478</v>
          </cell>
          <cell r="AE2259">
            <v>0</v>
          </cell>
          <cell r="AG2259">
            <v>1035</v>
          </cell>
          <cell r="AH2259" t="str">
            <v>AH478</v>
          </cell>
        </row>
        <row r="2260">
          <cell r="B2260" t="str">
            <v>MH135</v>
          </cell>
          <cell r="C2260" t="str">
            <v>Mark</v>
          </cell>
          <cell r="D2260" t="str">
            <v>Humphries</v>
          </cell>
          <cell r="E2260" t="str">
            <v>Imperial</v>
          </cell>
          <cell r="F2260" t="str">
            <v>Imperial</v>
          </cell>
          <cell r="G2260" t="str">
            <v>Male</v>
          </cell>
          <cell r="H2260" t="str">
            <v>N</v>
          </cell>
          <cell r="I2260" t="str">
            <v>Student</v>
          </cell>
          <cell r="J2260">
            <v>0</v>
          </cell>
          <cell r="K2260" t="str">
            <v/>
          </cell>
          <cell r="L2260" t="str">
            <v>N</v>
          </cell>
          <cell r="M2260">
            <v>22</v>
          </cell>
          <cell r="N2260">
            <v>38.28</v>
          </cell>
          <cell r="O2260">
            <v>179</v>
          </cell>
          <cell r="P2260">
            <v>7</v>
          </cell>
          <cell r="Q2260">
            <v>31.21</v>
          </cell>
          <cell r="R2260">
            <v>195</v>
          </cell>
          <cell r="S2260">
            <v>0</v>
          </cell>
          <cell r="T2260" t="str">
            <v/>
          </cell>
          <cell r="U2260" t="str">
            <v>N</v>
          </cell>
          <cell r="V2260">
            <v>0</v>
          </cell>
          <cell r="W2260" t="str">
            <v/>
          </cell>
          <cell r="X2260" t="str">
            <v>N</v>
          </cell>
          <cell r="Y2260">
            <v>2</v>
          </cell>
          <cell r="Z2260">
            <v>179</v>
          </cell>
          <cell r="AA2260">
            <v>374</v>
          </cell>
          <cell r="AB2260">
            <v>8</v>
          </cell>
          <cell r="AC2260">
            <v>8</v>
          </cell>
          <cell r="AD2260" t="str">
            <v>MH135</v>
          </cell>
          <cell r="AE2260" t="b">
            <v>0</v>
          </cell>
          <cell r="AG2260" t="str">
            <v/>
          </cell>
          <cell r="AH2260" t="str">
            <v>MH135</v>
          </cell>
        </row>
        <row r="2261">
          <cell r="B2261" t="str">
            <v>DB589</v>
          </cell>
          <cell r="C2261" t="str">
            <v>Darcie</v>
          </cell>
          <cell r="D2261" t="str">
            <v>Bass</v>
          </cell>
          <cell r="E2261" t="str">
            <v>SMU</v>
          </cell>
          <cell r="F2261" t="str">
            <v>SMU</v>
          </cell>
          <cell r="G2261" t="str">
            <v>Female</v>
          </cell>
          <cell r="H2261" t="str">
            <v>N</v>
          </cell>
          <cell r="I2261" t="str">
            <v>Student</v>
          </cell>
          <cell r="J2261">
            <v>0</v>
          </cell>
          <cell r="K2261" t="str">
            <v/>
          </cell>
          <cell r="L2261" t="str">
            <v>N</v>
          </cell>
          <cell r="M2261">
            <v>0</v>
          </cell>
          <cell r="N2261" t="str">
            <v/>
          </cell>
          <cell r="O2261" t="str">
            <v>N</v>
          </cell>
          <cell r="P2261">
            <v>0</v>
          </cell>
          <cell r="Q2261" t="str">
            <v/>
          </cell>
          <cell r="R2261" t="str">
            <v>N</v>
          </cell>
          <cell r="S2261">
            <v>0</v>
          </cell>
          <cell r="T2261" t="str">
            <v/>
          </cell>
          <cell r="U2261" t="str">
            <v>N</v>
          </cell>
          <cell r="V2261">
            <v>0</v>
          </cell>
          <cell r="W2261" t="str">
            <v/>
          </cell>
          <cell r="X2261" t="str">
            <v>N</v>
          </cell>
          <cell r="Y2261">
            <v>0</v>
          </cell>
          <cell r="Z2261">
            <v>0</v>
          </cell>
          <cell r="AA2261" t="b">
            <v>0</v>
          </cell>
          <cell r="AB2261" t="str">
            <v/>
          </cell>
          <cell r="AC2261" t="str">
            <v/>
          </cell>
          <cell r="AD2261" t="str">
            <v>DB589</v>
          </cell>
          <cell r="AE2261">
            <v>0</v>
          </cell>
          <cell r="AG2261">
            <v>1036</v>
          </cell>
          <cell r="AH2261" t="str">
            <v>DB589</v>
          </cell>
        </row>
        <row r="2262">
          <cell r="B2262" t="str">
            <v>CM593</v>
          </cell>
          <cell r="C2262" t="str">
            <v>Chrissy</v>
          </cell>
          <cell r="D2262" t="str">
            <v>Murray</v>
          </cell>
          <cell r="E2262" t="str">
            <v>SMU</v>
          </cell>
          <cell r="F2262" t="str">
            <v>SMU</v>
          </cell>
          <cell r="G2262" t="str">
            <v>Please Select</v>
          </cell>
          <cell r="H2262" t="str">
            <v>N</v>
          </cell>
          <cell r="I2262" t="str">
            <v>Student</v>
          </cell>
          <cell r="J2262">
            <v>0</v>
          </cell>
          <cell r="K2262" t="str">
            <v/>
          </cell>
          <cell r="L2262" t="str">
            <v>N</v>
          </cell>
          <cell r="M2262">
            <v>0</v>
          </cell>
          <cell r="N2262" t="str">
            <v/>
          </cell>
          <cell r="O2262" t="str">
            <v>N</v>
          </cell>
          <cell r="P2262">
            <v>0</v>
          </cell>
          <cell r="Q2262" t="str">
            <v/>
          </cell>
          <cell r="R2262" t="str">
            <v>N</v>
          </cell>
          <cell r="S2262">
            <v>0</v>
          </cell>
          <cell r="T2262" t="str">
            <v/>
          </cell>
          <cell r="U2262" t="str">
            <v>N</v>
          </cell>
          <cell r="V2262">
            <v>0</v>
          </cell>
          <cell r="W2262" t="str">
            <v/>
          </cell>
          <cell r="X2262" t="str">
            <v>N</v>
          </cell>
          <cell r="Y2262">
            <v>0</v>
          </cell>
          <cell r="Z2262">
            <v>0</v>
          </cell>
          <cell r="AA2262" t="b">
            <v>0</v>
          </cell>
          <cell r="AB2262" t="str">
            <v/>
          </cell>
          <cell r="AC2262" t="str">
            <v/>
          </cell>
          <cell r="AD2262" t="str">
            <v>CM593</v>
          </cell>
          <cell r="AE2262" t="b">
            <v>0</v>
          </cell>
          <cell r="AG2262" t="str">
            <v/>
          </cell>
          <cell r="AH2262" t="str">
            <v>CM593</v>
          </cell>
        </row>
        <row r="2263">
          <cell r="B2263" t="str">
            <v>AA309</v>
          </cell>
          <cell r="C2263" t="str">
            <v>Antonis</v>
          </cell>
          <cell r="D2263" t="str">
            <v>Avramopoulos</v>
          </cell>
          <cell r="E2263" t="str">
            <v>Reading</v>
          </cell>
          <cell r="F2263" t="str">
            <v>Reading</v>
          </cell>
          <cell r="G2263" t="str">
            <v>Male</v>
          </cell>
          <cell r="H2263" t="str">
            <v>N</v>
          </cell>
          <cell r="I2263" t="str">
            <v>Student</v>
          </cell>
          <cell r="J2263">
            <v>0</v>
          </cell>
          <cell r="K2263" t="str">
            <v/>
          </cell>
          <cell r="L2263" t="str">
            <v>N</v>
          </cell>
          <cell r="M2263">
            <v>0</v>
          </cell>
          <cell r="N2263" t="str">
            <v/>
          </cell>
          <cell r="O2263" t="str">
            <v>N</v>
          </cell>
          <cell r="P2263">
            <v>0</v>
          </cell>
          <cell r="Q2263" t="str">
            <v/>
          </cell>
          <cell r="R2263" t="str">
            <v>N</v>
          </cell>
          <cell r="S2263">
            <v>0</v>
          </cell>
          <cell r="T2263" t="str">
            <v/>
          </cell>
          <cell r="U2263" t="str">
            <v>N</v>
          </cell>
          <cell r="V2263">
            <v>0</v>
          </cell>
          <cell r="W2263" t="str">
            <v/>
          </cell>
          <cell r="X2263" t="str">
            <v>N</v>
          </cell>
          <cell r="Y2263">
            <v>0</v>
          </cell>
          <cell r="Z2263">
            <v>0</v>
          </cell>
          <cell r="AA2263">
            <v>0</v>
          </cell>
          <cell r="AB2263">
            <v>115</v>
          </cell>
          <cell r="AC2263">
            <v>1349</v>
          </cell>
          <cell r="AD2263" t="str">
            <v>AA309</v>
          </cell>
          <cell r="AE2263" t="b">
            <v>0</v>
          </cell>
          <cell r="AG2263" t="str">
            <v/>
          </cell>
          <cell r="AH2263" t="str">
            <v>AA309</v>
          </cell>
        </row>
        <row r="2264">
          <cell r="B2264" t="str">
            <v>AD830</v>
          </cell>
          <cell r="C2264" t="str">
            <v>Alex</v>
          </cell>
          <cell r="D2264" t="str">
            <v>Davis</v>
          </cell>
          <cell r="E2264" t="str">
            <v>SMU</v>
          </cell>
          <cell r="F2264" t="str">
            <v>SMU</v>
          </cell>
          <cell r="G2264" t="str">
            <v>Male</v>
          </cell>
          <cell r="H2264" t="str">
            <v>N</v>
          </cell>
          <cell r="I2264" t="str">
            <v>Student</v>
          </cell>
          <cell r="J2264">
            <v>0</v>
          </cell>
          <cell r="K2264" t="str">
            <v/>
          </cell>
          <cell r="L2264" t="str">
            <v>N</v>
          </cell>
          <cell r="M2264">
            <v>0</v>
          </cell>
          <cell r="N2264" t="str">
            <v/>
          </cell>
          <cell r="O2264" t="str">
            <v>N</v>
          </cell>
          <cell r="P2264">
            <v>0</v>
          </cell>
          <cell r="Q2264" t="str">
            <v/>
          </cell>
          <cell r="R2264" t="str">
            <v>N</v>
          </cell>
          <cell r="S2264">
            <v>0</v>
          </cell>
          <cell r="T2264" t="str">
            <v/>
          </cell>
          <cell r="U2264" t="str">
            <v>N</v>
          </cell>
          <cell r="V2264">
            <v>0</v>
          </cell>
          <cell r="W2264" t="str">
            <v/>
          </cell>
          <cell r="X2264" t="str">
            <v>N</v>
          </cell>
          <cell r="Y2264">
            <v>0</v>
          </cell>
          <cell r="Z2264">
            <v>0</v>
          </cell>
          <cell r="AA2264">
            <v>0</v>
          </cell>
          <cell r="AB2264">
            <v>115</v>
          </cell>
          <cell r="AC2264">
            <v>1350</v>
          </cell>
          <cell r="AD2264" t="str">
            <v>AD830</v>
          </cell>
          <cell r="AE2264" t="b">
            <v>0</v>
          </cell>
          <cell r="AG2264" t="str">
            <v/>
          </cell>
          <cell r="AH2264" t="str">
            <v>AD830</v>
          </cell>
        </row>
        <row r="2265">
          <cell r="B2265" t="str">
            <v>JE123</v>
          </cell>
          <cell r="C2265" t="str">
            <v>Jack</v>
          </cell>
          <cell r="D2265" t="str">
            <v>Eggington</v>
          </cell>
          <cell r="E2265" t="str">
            <v>Reading</v>
          </cell>
          <cell r="F2265" t="str">
            <v>Reading</v>
          </cell>
          <cell r="G2265" t="str">
            <v>Male</v>
          </cell>
          <cell r="H2265" t="str">
            <v>N</v>
          </cell>
          <cell r="I2265" t="str">
            <v>Student</v>
          </cell>
          <cell r="J2265">
            <v>0</v>
          </cell>
          <cell r="K2265" t="str">
            <v/>
          </cell>
          <cell r="L2265" t="str">
            <v>N</v>
          </cell>
          <cell r="M2265">
            <v>0</v>
          </cell>
          <cell r="N2265" t="str">
            <v/>
          </cell>
          <cell r="O2265" t="str">
            <v>N</v>
          </cell>
          <cell r="P2265">
            <v>0</v>
          </cell>
          <cell r="Q2265" t="str">
            <v/>
          </cell>
          <cell r="R2265" t="str">
            <v>N</v>
          </cell>
          <cell r="S2265">
            <v>0</v>
          </cell>
          <cell r="T2265" t="str">
            <v/>
          </cell>
          <cell r="U2265" t="str">
            <v>N</v>
          </cell>
          <cell r="V2265">
            <v>0</v>
          </cell>
          <cell r="W2265" t="str">
            <v/>
          </cell>
          <cell r="X2265" t="str">
            <v>N</v>
          </cell>
          <cell r="Y2265">
            <v>0</v>
          </cell>
          <cell r="Z2265">
            <v>0</v>
          </cell>
          <cell r="AA2265">
            <v>0</v>
          </cell>
          <cell r="AB2265">
            <v>115</v>
          </cell>
          <cell r="AC2265">
            <v>1351</v>
          </cell>
          <cell r="AD2265" t="str">
            <v>JE123</v>
          </cell>
          <cell r="AE2265" t="b">
            <v>0</v>
          </cell>
          <cell r="AG2265" t="str">
            <v/>
          </cell>
          <cell r="AH2265" t="str">
            <v>JE123</v>
          </cell>
        </row>
        <row r="2266">
          <cell r="B2266" t="str">
            <v>SS570</v>
          </cell>
          <cell r="C2266" t="str">
            <v>Shreyas</v>
          </cell>
          <cell r="D2266" t="str">
            <v>Shringarpure</v>
          </cell>
          <cell r="E2266" t="str">
            <v>Imperial</v>
          </cell>
          <cell r="F2266" t="str">
            <v>Imperial</v>
          </cell>
          <cell r="G2266" t="str">
            <v>Male</v>
          </cell>
          <cell r="H2266" t="str">
            <v>N</v>
          </cell>
          <cell r="I2266" t="str">
            <v>Student</v>
          </cell>
          <cell r="J2266">
            <v>0</v>
          </cell>
          <cell r="K2266" t="str">
            <v/>
          </cell>
          <cell r="L2266" t="str">
            <v>N</v>
          </cell>
          <cell r="M2266">
            <v>0</v>
          </cell>
          <cell r="N2266" t="str">
            <v/>
          </cell>
          <cell r="O2266" t="str">
            <v>N</v>
          </cell>
          <cell r="P2266">
            <v>0</v>
          </cell>
          <cell r="Q2266" t="str">
            <v/>
          </cell>
          <cell r="R2266" t="str">
            <v>N</v>
          </cell>
          <cell r="S2266">
            <v>0</v>
          </cell>
          <cell r="T2266" t="str">
            <v/>
          </cell>
          <cell r="U2266" t="str">
            <v>N</v>
          </cell>
          <cell r="V2266">
            <v>0</v>
          </cell>
          <cell r="W2266" t="str">
            <v/>
          </cell>
          <cell r="X2266" t="str">
            <v>N</v>
          </cell>
          <cell r="Y2266">
            <v>0</v>
          </cell>
          <cell r="Z2266">
            <v>0</v>
          </cell>
          <cell r="AA2266">
            <v>0</v>
          </cell>
          <cell r="AB2266">
            <v>115</v>
          </cell>
          <cell r="AC2266">
            <v>1352</v>
          </cell>
          <cell r="AD2266" t="str">
            <v>SS570</v>
          </cell>
          <cell r="AE2266" t="b">
            <v>0</v>
          </cell>
          <cell r="AG2266" t="str">
            <v/>
          </cell>
          <cell r="AH2266" t="str">
            <v>SS570</v>
          </cell>
        </row>
        <row r="2267">
          <cell r="B2267" t="str">
            <v>JK961</v>
          </cell>
          <cell r="C2267" t="str">
            <v>Joel</v>
          </cell>
          <cell r="D2267" t="str">
            <v>Koh</v>
          </cell>
          <cell r="E2267" t="str">
            <v>Imperial</v>
          </cell>
          <cell r="F2267" t="str">
            <v>Imperial</v>
          </cell>
          <cell r="G2267" t="str">
            <v>Male</v>
          </cell>
          <cell r="H2267" t="str">
            <v>N</v>
          </cell>
          <cell r="I2267" t="str">
            <v>Student</v>
          </cell>
          <cell r="J2267">
            <v>0</v>
          </cell>
          <cell r="K2267" t="str">
            <v/>
          </cell>
          <cell r="L2267" t="str">
            <v>N</v>
          </cell>
          <cell r="M2267">
            <v>0</v>
          </cell>
          <cell r="N2267" t="str">
            <v/>
          </cell>
          <cell r="O2267" t="str">
            <v>N</v>
          </cell>
          <cell r="P2267">
            <v>0</v>
          </cell>
          <cell r="Q2267" t="str">
            <v/>
          </cell>
          <cell r="R2267" t="str">
            <v>N</v>
          </cell>
          <cell r="S2267">
            <v>0</v>
          </cell>
          <cell r="T2267" t="str">
            <v/>
          </cell>
          <cell r="U2267" t="str">
            <v>N</v>
          </cell>
          <cell r="V2267">
            <v>0</v>
          </cell>
          <cell r="W2267" t="str">
            <v/>
          </cell>
          <cell r="X2267" t="str">
            <v>N</v>
          </cell>
          <cell r="Y2267">
            <v>0</v>
          </cell>
          <cell r="Z2267">
            <v>0</v>
          </cell>
          <cell r="AA2267">
            <v>0</v>
          </cell>
          <cell r="AB2267">
            <v>115</v>
          </cell>
          <cell r="AC2267">
            <v>1353</v>
          </cell>
          <cell r="AD2267" t="str">
            <v>JK961</v>
          </cell>
          <cell r="AE2267" t="b">
            <v>0</v>
          </cell>
          <cell r="AG2267" t="str">
            <v/>
          </cell>
          <cell r="AH2267" t="str">
            <v>JK961</v>
          </cell>
        </row>
        <row r="2268">
          <cell r="B2268" t="str">
            <v>MH953</v>
          </cell>
          <cell r="C2268" t="str">
            <v>Molly</v>
          </cell>
          <cell r="D2268" t="str">
            <v>Hyde</v>
          </cell>
          <cell r="E2268" t="str">
            <v>SMU</v>
          </cell>
          <cell r="F2268" t="str">
            <v>SMU</v>
          </cell>
          <cell r="G2268" t="str">
            <v>Female</v>
          </cell>
          <cell r="H2268" t="str">
            <v>N</v>
          </cell>
          <cell r="I2268" t="str">
            <v>Student</v>
          </cell>
          <cell r="J2268">
            <v>0</v>
          </cell>
          <cell r="K2268" t="str">
            <v/>
          </cell>
          <cell r="L2268" t="str">
            <v>N</v>
          </cell>
          <cell r="M2268">
            <v>0</v>
          </cell>
          <cell r="N2268" t="str">
            <v/>
          </cell>
          <cell r="O2268" t="str">
            <v>N</v>
          </cell>
          <cell r="P2268">
            <v>0</v>
          </cell>
          <cell r="Q2268" t="str">
            <v/>
          </cell>
          <cell r="R2268" t="str">
            <v>N</v>
          </cell>
          <cell r="S2268">
            <v>0</v>
          </cell>
          <cell r="T2268" t="str">
            <v/>
          </cell>
          <cell r="U2268" t="str">
            <v>N</v>
          </cell>
          <cell r="V2268">
            <v>0</v>
          </cell>
          <cell r="W2268" t="str">
            <v/>
          </cell>
          <cell r="X2268" t="str">
            <v>N</v>
          </cell>
          <cell r="Y2268">
            <v>0</v>
          </cell>
          <cell r="Z2268">
            <v>0</v>
          </cell>
          <cell r="AA2268" t="b">
            <v>0</v>
          </cell>
          <cell r="AB2268" t="str">
            <v/>
          </cell>
          <cell r="AC2268" t="str">
            <v/>
          </cell>
          <cell r="AD2268" t="str">
            <v>MH953</v>
          </cell>
          <cell r="AE2268">
            <v>0</v>
          </cell>
          <cell r="AG2268">
            <v>1037</v>
          </cell>
          <cell r="AH2268" t="str">
            <v>MH953</v>
          </cell>
        </row>
        <row r="2269">
          <cell r="B2269" t="str">
            <v>RS106</v>
          </cell>
          <cell r="C2269" t="str">
            <v>Rory</v>
          </cell>
          <cell r="D2269" t="str">
            <v>Steele</v>
          </cell>
          <cell r="E2269" t="str">
            <v>SMU</v>
          </cell>
          <cell r="F2269" t="str">
            <v>SMU</v>
          </cell>
          <cell r="G2269" t="str">
            <v>Male</v>
          </cell>
          <cell r="H2269" t="str">
            <v>N</v>
          </cell>
          <cell r="I2269" t="str">
            <v>Student</v>
          </cell>
          <cell r="J2269">
            <v>0</v>
          </cell>
          <cell r="K2269" t="str">
            <v/>
          </cell>
          <cell r="L2269" t="str">
            <v>N</v>
          </cell>
          <cell r="M2269">
            <v>0</v>
          </cell>
          <cell r="N2269" t="str">
            <v/>
          </cell>
          <cell r="O2269" t="str">
            <v>N</v>
          </cell>
          <cell r="P2269">
            <v>0</v>
          </cell>
          <cell r="Q2269" t="str">
            <v/>
          </cell>
          <cell r="R2269" t="str">
            <v>N</v>
          </cell>
          <cell r="S2269">
            <v>0</v>
          </cell>
          <cell r="T2269" t="str">
            <v/>
          </cell>
          <cell r="U2269" t="str">
            <v>N</v>
          </cell>
          <cell r="V2269">
            <v>0</v>
          </cell>
          <cell r="W2269" t="str">
            <v/>
          </cell>
          <cell r="X2269" t="str">
            <v>N</v>
          </cell>
          <cell r="Y2269">
            <v>0</v>
          </cell>
          <cell r="Z2269">
            <v>0</v>
          </cell>
          <cell r="AA2269">
            <v>0</v>
          </cell>
          <cell r="AB2269">
            <v>115</v>
          </cell>
          <cell r="AC2269">
            <v>1354</v>
          </cell>
          <cell r="AD2269" t="str">
            <v>RS106</v>
          </cell>
          <cell r="AE2269" t="b">
            <v>0</v>
          </cell>
          <cell r="AG2269" t="str">
            <v/>
          </cell>
          <cell r="AH2269" t="str">
            <v>RS106</v>
          </cell>
        </row>
        <row r="2270">
          <cell r="B2270" t="str">
            <v>TM458</v>
          </cell>
          <cell r="C2270" t="str">
            <v>Tahlia</v>
          </cell>
          <cell r="D2270" t="str">
            <v>Mullen</v>
          </cell>
          <cell r="E2270">
            <v>0</v>
          </cell>
          <cell r="F2270" t="str">
            <v>Guest</v>
          </cell>
          <cell r="G2270" t="str">
            <v>Female</v>
          </cell>
          <cell r="H2270" t="str">
            <v>N</v>
          </cell>
          <cell r="I2270" t="str">
            <v>Motspur</v>
          </cell>
          <cell r="J2270">
            <v>0</v>
          </cell>
          <cell r="K2270" t="str">
            <v/>
          </cell>
          <cell r="L2270" t="str">
            <v>N</v>
          </cell>
          <cell r="M2270">
            <v>0</v>
          </cell>
          <cell r="N2270" t="str">
            <v/>
          </cell>
          <cell r="O2270" t="str">
            <v>N</v>
          </cell>
          <cell r="P2270">
            <v>0</v>
          </cell>
          <cell r="Q2270" t="str">
            <v/>
          </cell>
          <cell r="R2270" t="str">
            <v>N</v>
          </cell>
          <cell r="S2270">
            <v>0</v>
          </cell>
          <cell r="T2270" t="str">
            <v/>
          </cell>
          <cell r="U2270" t="str">
            <v>N</v>
          </cell>
          <cell r="V2270">
            <v>0</v>
          </cell>
          <cell r="W2270" t="str">
            <v/>
          </cell>
          <cell r="X2270" t="str">
            <v>N</v>
          </cell>
          <cell r="Y2270">
            <v>0</v>
          </cell>
          <cell r="Z2270">
            <v>0</v>
          </cell>
          <cell r="AA2270" t="b">
            <v>0</v>
          </cell>
          <cell r="AB2270" t="str">
            <v/>
          </cell>
          <cell r="AC2270" t="str">
            <v/>
          </cell>
          <cell r="AD2270" t="str">
            <v>TM458</v>
          </cell>
          <cell r="AE2270">
            <v>0</v>
          </cell>
          <cell r="AG2270">
            <v>1038</v>
          </cell>
          <cell r="AH2270" t="str">
            <v>TM458</v>
          </cell>
        </row>
        <row r="2271">
          <cell r="B2271" t="str">
            <v>PH635</v>
          </cell>
          <cell r="C2271" t="str">
            <v>Patrick</v>
          </cell>
          <cell r="D2271" t="str">
            <v>Hayes</v>
          </cell>
          <cell r="E2271" t="str">
            <v>LSE</v>
          </cell>
          <cell r="F2271" t="str">
            <v>LSE</v>
          </cell>
          <cell r="G2271" t="str">
            <v>Male</v>
          </cell>
          <cell r="H2271" t="str">
            <v>N</v>
          </cell>
          <cell r="I2271" t="str">
            <v>Student</v>
          </cell>
          <cell r="J2271">
            <v>0</v>
          </cell>
          <cell r="K2271" t="str">
            <v/>
          </cell>
          <cell r="L2271" t="str">
            <v>N</v>
          </cell>
          <cell r="M2271">
            <v>0</v>
          </cell>
          <cell r="N2271" t="str">
            <v/>
          </cell>
          <cell r="O2271" t="str">
            <v>N</v>
          </cell>
          <cell r="P2271">
            <v>0</v>
          </cell>
          <cell r="Q2271" t="str">
            <v/>
          </cell>
          <cell r="R2271" t="str">
            <v>N</v>
          </cell>
          <cell r="S2271">
            <v>0</v>
          </cell>
          <cell r="T2271" t="str">
            <v/>
          </cell>
          <cell r="U2271" t="str">
            <v>N</v>
          </cell>
          <cell r="V2271">
            <v>0</v>
          </cell>
          <cell r="W2271" t="str">
            <v/>
          </cell>
          <cell r="X2271" t="str">
            <v>N</v>
          </cell>
          <cell r="Y2271">
            <v>0</v>
          </cell>
          <cell r="Z2271">
            <v>0</v>
          </cell>
          <cell r="AA2271">
            <v>0</v>
          </cell>
          <cell r="AB2271">
            <v>115</v>
          </cell>
          <cell r="AC2271">
            <v>1355</v>
          </cell>
          <cell r="AD2271" t="str">
            <v>PH635</v>
          </cell>
          <cell r="AE2271" t="b">
            <v>0</v>
          </cell>
          <cell r="AG2271" t="str">
            <v/>
          </cell>
          <cell r="AH2271" t="str">
            <v>PH635</v>
          </cell>
        </row>
        <row r="2272">
          <cell r="B2272" t="str">
            <v>ED578</v>
          </cell>
          <cell r="C2272" t="str">
            <v>Ethan</v>
          </cell>
          <cell r="D2272" t="str">
            <v>Davies</v>
          </cell>
          <cell r="E2272" t="str">
            <v>Essex</v>
          </cell>
          <cell r="F2272" t="str">
            <v>Essex</v>
          </cell>
          <cell r="G2272" t="str">
            <v>Male</v>
          </cell>
          <cell r="H2272" t="str">
            <v>N</v>
          </cell>
          <cell r="I2272" t="str">
            <v>Student</v>
          </cell>
          <cell r="J2272">
            <v>0</v>
          </cell>
          <cell r="K2272" t="str">
            <v/>
          </cell>
          <cell r="L2272" t="str">
            <v>N</v>
          </cell>
          <cell r="M2272">
            <v>0</v>
          </cell>
          <cell r="N2272" t="str">
            <v/>
          </cell>
          <cell r="O2272" t="str">
            <v>N</v>
          </cell>
          <cell r="P2272">
            <v>0</v>
          </cell>
          <cell r="Q2272" t="str">
            <v/>
          </cell>
          <cell r="R2272" t="str">
            <v>N</v>
          </cell>
          <cell r="S2272">
            <v>0</v>
          </cell>
          <cell r="T2272" t="str">
            <v/>
          </cell>
          <cell r="U2272" t="str">
            <v>N</v>
          </cell>
          <cell r="V2272">
            <v>0</v>
          </cell>
          <cell r="W2272" t="str">
            <v/>
          </cell>
          <cell r="X2272" t="str">
            <v>N</v>
          </cell>
          <cell r="Y2272">
            <v>0</v>
          </cell>
          <cell r="Z2272">
            <v>0</v>
          </cell>
          <cell r="AA2272">
            <v>0</v>
          </cell>
          <cell r="AB2272">
            <v>115</v>
          </cell>
          <cell r="AC2272">
            <v>1356</v>
          </cell>
          <cell r="AD2272" t="str">
            <v>ED578</v>
          </cell>
          <cell r="AE2272" t="b">
            <v>0</v>
          </cell>
          <cell r="AG2272" t="str">
            <v/>
          </cell>
          <cell r="AH2272" t="str">
            <v>ED578</v>
          </cell>
        </row>
        <row r="2273">
          <cell r="B2273" t="str">
            <v>LE561</v>
          </cell>
          <cell r="C2273" t="str">
            <v>Lasse</v>
          </cell>
          <cell r="D2273" t="str">
            <v>Eini</v>
          </cell>
          <cell r="E2273" t="str">
            <v>SMU</v>
          </cell>
          <cell r="F2273" t="str">
            <v>SMU</v>
          </cell>
          <cell r="G2273" t="str">
            <v>Male</v>
          </cell>
          <cell r="H2273" t="str">
            <v>N</v>
          </cell>
          <cell r="I2273" t="str">
            <v>Student</v>
          </cell>
          <cell r="J2273">
            <v>0</v>
          </cell>
          <cell r="K2273" t="str">
            <v/>
          </cell>
          <cell r="L2273" t="str">
            <v>N</v>
          </cell>
          <cell r="M2273">
            <v>0</v>
          </cell>
          <cell r="N2273" t="str">
            <v/>
          </cell>
          <cell r="O2273" t="str">
            <v>N</v>
          </cell>
          <cell r="P2273">
            <v>0</v>
          </cell>
          <cell r="Q2273" t="str">
            <v/>
          </cell>
          <cell r="R2273" t="str">
            <v>N</v>
          </cell>
          <cell r="S2273">
            <v>0</v>
          </cell>
          <cell r="T2273" t="str">
            <v/>
          </cell>
          <cell r="U2273" t="str">
            <v>N</v>
          </cell>
          <cell r="V2273">
            <v>0</v>
          </cell>
          <cell r="W2273" t="str">
            <v/>
          </cell>
          <cell r="X2273" t="str">
            <v>N</v>
          </cell>
          <cell r="Y2273">
            <v>0</v>
          </cell>
          <cell r="Z2273">
            <v>0</v>
          </cell>
          <cell r="AA2273">
            <v>0</v>
          </cell>
          <cell r="AB2273">
            <v>115</v>
          </cell>
          <cell r="AC2273">
            <v>1357</v>
          </cell>
          <cell r="AD2273" t="str">
            <v>LE561</v>
          </cell>
          <cell r="AE2273" t="b">
            <v>0</v>
          </cell>
          <cell r="AG2273" t="str">
            <v/>
          </cell>
          <cell r="AH2273" t="str">
            <v>LE561</v>
          </cell>
        </row>
        <row r="2274">
          <cell r="B2274" t="str">
            <v>MS843</v>
          </cell>
          <cell r="C2274" t="str">
            <v>Mintu</v>
          </cell>
          <cell r="D2274" t="str">
            <v>Sidhu</v>
          </cell>
          <cell r="E2274" t="str">
            <v>KCL</v>
          </cell>
          <cell r="F2274" t="str">
            <v>King's</v>
          </cell>
          <cell r="G2274" t="str">
            <v>Male</v>
          </cell>
          <cell r="H2274" t="str">
            <v>Y</v>
          </cell>
          <cell r="I2274" t="str">
            <v>Student</v>
          </cell>
          <cell r="J2274">
            <v>0</v>
          </cell>
          <cell r="K2274" t="str">
            <v/>
          </cell>
          <cell r="L2274" t="str">
            <v>N</v>
          </cell>
          <cell r="M2274">
            <v>14</v>
          </cell>
          <cell r="N2274">
            <v>37.119999999999997</v>
          </cell>
          <cell r="O2274">
            <v>187</v>
          </cell>
          <cell r="P2274">
            <v>0</v>
          </cell>
          <cell r="Q2274" t="str">
            <v/>
          </cell>
          <cell r="R2274" t="str">
            <v>N</v>
          </cell>
          <cell r="S2274">
            <v>0</v>
          </cell>
          <cell r="T2274" t="str">
            <v/>
          </cell>
          <cell r="U2274" t="str">
            <v>N</v>
          </cell>
          <cell r="V2274">
            <v>0</v>
          </cell>
          <cell r="W2274" t="str">
            <v/>
          </cell>
          <cell r="X2274" t="str">
            <v>N</v>
          </cell>
          <cell r="Y2274">
            <v>1</v>
          </cell>
          <cell r="Z2274">
            <v>187</v>
          </cell>
          <cell r="AA2274">
            <v>187</v>
          </cell>
          <cell r="AB2274">
            <v>60</v>
          </cell>
          <cell r="AC2274">
            <v>60</v>
          </cell>
          <cell r="AD2274" t="str">
            <v>MS843</v>
          </cell>
          <cell r="AE2274" t="b">
            <v>0</v>
          </cell>
          <cell r="AG2274" t="str">
            <v/>
          </cell>
          <cell r="AH2274" t="str">
            <v>MS843</v>
          </cell>
        </row>
        <row r="2275">
          <cell r="B2275" t="str">
            <v>AB467</v>
          </cell>
          <cell r="C2275" t="str">
            <v>Angus</v>
          </cell>
          <cell r="D2275" t="str">
            <v>Bruce-Gardyne</v>
          </cell>
          <cell r="E2275" t="str">
            <v>LSE</v>
          </cell>
          <cell r="F2275" t="str">
            <v>LSE</v>
          </cell>
          <cell r="G2275" t="str">
            <v>Male</v>
          </cell>
          <cell r="H2275" t="str">
            <v>N</v>
          </cell>
          <cell r="I2275" t="str">
            <v>Student</v>
          </cell>
          <cell r="J2275">
            <v>0</v>
          </cell>
          <cell r="K2275" t="str">
            <v/>
          </cell>
          <cell r="L2275" t="str">
            <v>N</v>
          </cell>
          <cell r="M2275">
            <v>0</v>
          </cell>
          <cell r="N2275" t="str">
            <v/>
          </cell>
          <cell r="O2275" t="str">
            <v>N</v>
          </cell>
          <cell r="P2275">
            <v>0</v>
          </cell>
          <cell r="Q2275" t="str">
            <v/>
          </cell>
          <cell r="R2275" t="str">
            <v>N</v>
          </cell>
          <cell r="S2275">
            <v>0</v>
          </cell>
          <cell r="T2275" t="str">
            <v/>
          </cell>
          <cell r="U2275" t="str">
            <v>N</v>
          </cell>
          <cell r="V2275">
            <v>0</v>
          </cell>
          <cell r="W2275" t="str">
            <v/>
          </cell>
          <cell r="X2275" t="str">
            <v>N</v>
          </cell>
          <cell r="Y2275">
            <v>0</v>
          </cell>
          <cell r="Z2275">
            <v>0</v>
          </cell>
          <cell r="AA2275">
            <v>0</v>
          </cell>
          <cell r="AB2275">
            <v>115</v>
          </cell>
          <cell r="AC2275">
            <v>1358</v>
          </cell>
          <cell r="AD2275" t="str">
            <v>AB467</v>
          </cell>
          <cell r="AE2275" t="b">
            <v>0</v>
          </cell>
          <cell r="AG2275" t="str">
            <v/>
          </cell>
          <cell r="AH2275" t="str">
            <v>AB467</v>
          </cell>
        </row>
        <row r="2276">
          <cell r="B2276" t="str">
            <v>KM771</v>
          </cell>
          <cell r="C2276" t="str">
            <v>Kennard</v>
          </cell>
          <cell r="D2276" t="str">
            <v>Mah</v>
          </cell>
          <cell r="E2276" t="str">
            <v>Imperial</v>
          </cell>
          <cell r="F2276" t="str">
            <v>Imperial</v>
          </cell>
          <cell r="G2276" t="str">
            <v>Male</v>
          </cell>
          <cell r="H2276" t="str">
            <v>N</v>
          </cell>
          <cell r="I2276" t="str">
            <v>Student</v>
          </cell>
          <cell r="J2276">
            <v>0</v>
          </cell>
          <cell r="K2276" t="str">
            <v/>
          </cell>
          <cell r="L2276" t="str">
            <v>N</v>
          </cell>
          <cell r="M2276">
            <v>0</v>
          </cell>
          <cell r="N2276" t="str">
            <v/>
          </cell>
          <cell r="O2276" t="str">
            <v>N</v>
          </cell>
          <cell r="P2276">
            <v>0</v>
          </cell>
          <cell r="Q2276" t="str">
            <v/>
          </cell>
          <cell r="R2276" t="str">
            <v>N</v>
          </cell>
          <cell r="S2276">
            <v>0</v>
          </cell>
          <cell r="T2276" t="str">
            <v/>
          </cell>
          <cell r="U2276" t="str">
            <v>N</v>
          </cell>
          <cell r="V2276">
            <v>0</v>
          </cell>
          <cell r="W2276" t="str">
            <v/>
          </cell>
          <cell r="X2276" t="str">
            <v>N</v>
          </cell>
          <cell r="Y2276">
            <v>0</v>
          </cell>
          <cell r="Z2276">
            <v>0</v>
          </cell>
          <cell r="AA2276">
            <v>0</v>
          </cell>
          <cell r="AB2276">
            <v>115</v>
          </cell>
          <cell r="AC2276">
            <v>1359</v>
          </cell>
          <cell r="AD2276" t="str">
            <v>KM771</v>
          </cell>
          <cell r="AE2276" t="b">
            <v>0</v>
          </cell>
          <cell r="AG2276" t="str">
            <v/>
          </cell>
          <cell r="AH2276" t="str">
            <v>KM771</v>
          </cell>
        </row>
        <row r="2277">
          <cell r="B2277" t="str">
            <v>EC582</v>
          </cell>
          <cell r="C2277" t="str">
            <v>Elena</v>
          </cell>
          <cell r="D2277" t="str">
            <v>Carey</v>
          </cell>
          <cell r="E2277" t="str">
            <v>SMU</v>
          </cell>
          <cell r="F2277" t="str">
            <v>SMU</v>
          </cell>
          <cell r="G2277" t="str">
            <v>Please Select</v>
          </cell>
          <cell r="H2277" t="str">
            <v>N</v>
          </cell>
          <cell r="I2277" t="str">
            <v>Student</v>
          </cell>
          <cell r="J2277">
            <v>0</v>
          </cell>
          <cell r="K2277" t="str">
            <v/>
          </cell>
          <cell r="L2277" t="str">
            <v>N</v>
          </cell>
          <cell r="M2277">
            <v>0</v>
          </cell>
          <cell r="N2277" t="str">
            <v/>
          </cell>
          <cell r="O2277" t="str">
            <v>N</v>
          </cell>
          <cell r="P2277">
            <v>0</v>
          </cell>
          <cell r="Q2277" t="str">
            <v/>
          </cell>
          <cell r="R2277" t="str">
            <v>N</v>
          </cell>
          <cell r="S2277">
            <v>0</v>
          </cell>
          <cell r="T2277" t="str">
            <v/>
          </cell>
          <cell r="U2277" t="str">
            <v>N</v>
          </cell>
          <cell r="V2277">
            <v>0</v>
          </cell>
          <cell r="W2277" t="str">
            <v/>
          </cell>
          <cell r="X2277" t="str">
            <v>N</v>
          </cell>
          <cell r="Y2277">
            <v>0</v>
          </cell>
          <cell r="Z2277">
            <v>0</v>
          </cell>
          <cell r="AA2277" t="b">
            <v>0</v>
          </cell>
          <cell r="AB2277" t="str">
            <v/>
          </cell>
          <cell r="AC2277" t="str">
            <v/>
          </cell>
          <cell r="AD2277" t="str">
            <v>EC582</v>
          </cell>
          <cell r="AE2277" t="b">
            <v>0</v>
          </cell>
          <cell r="AG2277" t="str">
            <v/>
          </cell>
          <cell r="AH2277" t="str">
            <v>EC582</v>
          </cell>
        </row>
        <row r="2278">
          <cell r="B2278" t="str">
            <v>MW900</v>
          </cell>
          <cell r="C2278" t="str">
            <v>Megan</v>
          </cell>
          <cell r="D2278" t="str">
            <v>Wardle</v>
          </cell>
          <cell r="E2278" t="str">
            <v>Barts</v>
          </cell>
          <cell r="F2278" t="str">
            <v>Barts</v>
          </cell>
          <cell r="G2278" t="str">
            <v>Female</v>
          </cell>
          <cell r="H2278" t="str">
            <v>Y</v>
          </cell>
          <cell r="I2278" t="str">
            <v>Student</v>
          </cell>
          <cell r="J2278">
            <v>0</v>
          </cell>
          <cell r="K2278" t="str">
            <v/>
          </cell>
          <cell r="L2278" t="str">
            <v>N</v>
          </cell>
          <cell r="M2278">
            <v>0</v>
          </cell>
          <cell r="N2278" t="str">
            <v/>
          </cell>
          <cell r="O2278" t="str">
            <v>N</v>
          </cell>
          <cell r="P2278">
            <v>0</v>
          </cell>
          <cell r="Q2278" t="str">
            <v/>
          </cell>
          <cell r="R2278" t="str">
            <v>N</v>
          </cell>
          <cell r="S2278">
            <v>0</v>
          </cell>
          <cell r="T2278" t="str">
            <v/>
          </cell>
          <cell r="U2278" t="str">
            <v>N</v>
          </cell>
          <cell r="V2278">
            <v>0</v>
          </cell>
          <cell r="W2278" t="str">
            <v/>
          </cell>
          <cell r="X2278" t="str">
            <v>N</v>
          </cell>
          <cell r="Y2278">
            <v>0</v>
          </cell>
          <cell r="Z2278">
            <v>0</v>
          </cell>
          <cell r="AA2278" t="b">
            <v>0</v>
          </cell>
          <cell r="AB2278" t="str">
            <v/>
          </cell>
          <cell r="AC2278" t="str">
            <v/>
          </cell>
          <cell r="AD2278" t="str">
            <v>MW900</v>
          </cell>
          <cell r="AE2278">
            <v>0</v>
          </cell>
          <cell r="AG2278">
            <v>1039</v>
          </cell>
          <cell r="AH2278" t="str">
            <v>MW900</v>
          </cell>
        </row>
        <row r="2279">
          <cell r="B2279" t="str">
            <v>PT962</v>
          </cell>
          <cell r="C2279" t="str">
            <v>Patrick</v>
          </cell>
          <cell r="D2279" t="str">
            <v>Tallentire</v>
          </cell>
          <cell r="E2279" t="str">
            <v>Barts</v>
          </cell>
          <cell r="F2279" t="str">
            <v>Barts</v>
          </cell>
          <cell r="G2279" t="str">
            <v>Male</v>
          </cell>
          <cell r="H2279" t="str">
            <v>Y</v>
          </cell>
          <cell r="I2279" t="str">
            <v>Student</v>
          </cell>
          <cell r="J2279">
            <v>0</v>
          </cell>
          <cell r="K2279" t="str">
            <v/>
          </cell>
          <cell r="L2279" t="str">
            <v>N</v>
          </cell>
          <cell r="M2279">
            <v>0</v>
          </cell>
          <cell r="N2279" t="str">
            <v/>
          </cell>
          <cell r="O2279" t="str">
            <v>N</v>
          </cell>
          <cell r="P2279">
            <v>0</v>
          </cell>
          <cell r="Q2279" t="str">
            <v/>
          </cell>
          <cell r="R2279" t="str">
            <v>N</v>
          </cell>
          <cell r="S2279">
            <v>0</v>
          </cell>
          <cell r="T2279" t="str">
            <v/>
          </cell>
          <cell r="U2279" t="str">
            <v>N</v>
          </cell>
          <cell r="V2279">
            <v>0</v>
          </cell>
          <cell r="W2279" t="str">
            <v/>
          </cell>
          <cell r="X2279" t="str">
            <v>N</v>
          </cell>
          <cell r="Y2279">
            <v>0</v>
          </cell>
          <cell r="Z2279">
            <v>0</v>
          </cell>
          <cell r="AA2279">
            <v>0</v>
          </cell>
          <cell r="AB2279">
            <v>115</v>
          </cell>
          <cell r="AC2279">
            <v>1360</v>
          </cell>
          <cell r="AD2279" t="str">
            <v>PT962</v>
          </cell>
          <cell r="AE2279" t="b">
            <v>0</v>
          </cell>
          <cell r="AG2279" t="str">
            <v/>
          </cell>
          <cell r="AH2279" t="str">
            <v>PT962</v>
          </cell>
        </row>
        <row r="2280">
          <cell r="B2280" t="str">
            <v>LE605</v>
          </cell>
          <cell r="C2280" t="str">
            <v>Lucy</v>
          </cell>
          <cell r="D2280" t="str">
            <v>Elcock</v>
          </cell>
          <cell r="E2280" t="str">
            <v>Reading</v>
          </cell>
          <cell r="F2280" t="str">
            <v>Reading</v>
          </cell>
          <cell r="G2280" t="str">
            <v>Female</v>
          </cell>
          <cell r="H2280" t="str">
            <v>N</v>
          </cell>
          <cell r="I2280" t="str">
            <v>Student</v>
          </cell>
          <cell r="J2280">
            <v>0</v>
          </cell>
          <cell r="K2280" t="str">
            <v/>
          </cell>
          <cell r="L2280" t="str">
            <v>N</v>
          </cell>
          <cell r="M2280">
            <v>0</v>
          </cell>
          <cell r="N2280" t="str">
            <v/>
          </cell>
          <cell r="O2280" t="str">
            <v>N</v>
          </cell>
          <cell r="P2280">
            <v>0</v>
          </cell>
          <cell r="Q2280" t="str">
            <v/>
          </cell>
          <cell r="R2280" t="str">
            <v>N</v>
          </cell>
          <cell r="S2280">
            <v>0</v>
          </cell>
          <cell r="T2280" t="str">
            <v/>
          </cell>
          <cell r="U2280" t="str">
            <v>N</v>
          </cell>
          <cell r="V2280">
            <v>0</v>
          </cell>
          <cell r="W2280" t="str">
            <v/>
          </cell>
          <cell r="X2280" t="str">
            <v>N</v>
          </cell>
          <cell r="Y2280">
            <v>0</v>
          </cell>
          <cell r="Z2280">
            <v>0</v>
          </cell>
          <cell r="AA2280" t="b">
            <v>0</v>
          </cell>
          <cell r="AB2280" t="str">
            <v/>
          </cell>
          <cell r="AC2280" t="str">
            <v/>
          </cell>
          <cell r="AD2280" t="str">
            <v>LE605</v>
          </cell>
          <cell r="AE2280">
            <v>0</v>
          </cell>
          <cell r="AG2280">
            <v>1040</v>
          </cell>
          <cell r="AH2280" t="str">
            <v>LE605</v>
          </cell>
        </row>
        <row r="2281">
          <cell r="B2281" t="str">
            <v>AP163</v>
          </cell>
          <cell r="C2281" t="str">
            <v>Azeem</v>
          </cell>
          <cell r="D2281" t="str">
            <v>Paracha</v>
          </cell>
          <cell r="E2281" t="str">
            <v>KCL</v>
          </cell>
          <cell r="F2281" t="str">
            <v>King's</v>
          </cell>
          <cell r="G2281" t="str">
            <v>Male</v>
          </cell>
          <cell r="H2281" t="str">
            <v>N</v>
          </cell>
          <cell r="I2281" t="str">
            <v>Student</v>
          </cell>
          <cell r="J2281">
            <v>0</v>
          </cell>
          <cell r="K2281" t="str">
            <v/>
          </cell>
          <cell r="L2281" t="str">
            <v>N</v>
          </cell>
          <cell r="M2281">
            <v>0</v>
          </cell>
          <cell r="N2281" t="str">
            <v/>
          </cell>
          <cell r="O2281" t="str">
            <v>N</v>
          </cell>
          <cell r="P2281">
            <v>0</v>
          </cell>
          <cell r="Q2281" t="str">
            <v/>
          </cell>
          <cell r="R2281" t="str">
            <v>N</v>
          </cell>
          <cell r="S2281">
            <v>0</v>
          </cell>
          <cell r="T2281" t="str">
            <v/>
          </cell>
          <cell r="U2281" t="str">
            <v>N</v>
          </cell>
          <cell r="V2281">
            <v>0</v>
          </cell>
          <cell r="W2281" t="str">
            <v/>
          </cell>
          <cell r="X2281" t="str">
            <v>N</v>
          </cell>
          <cell r="Y2281">
            <v>0</v>
          </cell>
          <cell r="Z2281">
            <v>0</v>
          </cell>
          <cell r="AA2281">
            <v>0</v>
          </cell>
          <cell r="AB2281">
            <v>115</v>
          </cell>
          <cell r="AC2281">
            <v>1361</v>
          </cell>
          <cell r="AD2281" t="str">
            <v>AP163</v>
          </cell>
          <cell r="AE2281" t="b">
            <v>0</v>
          </cell>
          <cell r="AG2281" t="str">
            <v/>
          </cell>
          <cell r="AH2281" t="str">
            <v>AP163</v>
          </cell>
        </row>
        <row r="2282">
          <cell r="B2282" t="str">
            <v>JT519</v>
          </cell>
          <cell r="C2282" t="str">
            <v>Jessica</v>
          </cell>
          <cell r="D2282" t="str">
            <v>Taylor</v>
          </cell>
          <cell r="E2282" t="str">
            <v>UCL</v>
          </cell>
          <cell r="F2282" t="str">
            <v>UCL</v>
          </cell>
          <cell r="G2282" t="str">
            <v>Female</v>
          </cell>
          <cell r="H2282" t="str">
            <v>N</v>
          </cell>
          <cell r="I2282" t="str">
            <v>Student</v>
          </cell>
          <cell r="J2282">
            <v>0</v>
          </cell>
          <cell r="K2282" t="str">
            <v/>
          </cell>
          <cell r="L2282" t="str">
            <v>N</v>
          </cell>
          <cell r="M2282">
            <v>0</v>
          </cell>
          <cell r="N2282" t="str">
            <v/>
          </cell>
          <cell r="O2282" t="str">
            <v>N</v>
          </cell>
          <cell r="P2282">
            <v>0</v>
          </cell>
          <cell r="Q2282" t="str">
            <v/>
          </cell>
          <cell r="R2282" t="str">
            <v>N</v>
          </cell>
          <cell r="S2282">
            <v>0</v>
          </cell>
          <cell r="T2282" t="str">
            <v/>
          </cell>
          <cell r="U2282" t="str">
            <v>N</v>
          </cell>
          <cell r="V2282">
            <v>0</v>
          </cell>
          <cell r="W2282" t="str">
            <v/>
          </cell>
          <cell r="X2282" t="str">
            <v>N</v>
          </cell>
          <cell r="Y2282">
            <v>0</v>
          </cell>
          <cell r="Z2282">
            <v>0</v>
          </cell>
          <cell r="AA2282" t="b">
            <v>0</v>
          </cell>
          <cell r="AB2282" t="str">
            <v/>
          </cell>
          <cell r="AC2282" t="str">
            <v/>
          </cell>
          <cell r="AD2282" t="str">
            <v>JT519</v>
          </cell>
          <cell r="AE2282">
            <v>0</v>
          </cell>
          <cell r="AG2282">
            <v>1041</v>
          </cell>
          <cell r="AH2282" t="str">
            <v>JT519</v>
          </cell>
        </row>
        <row r="2283">
          <cell r="B2283" t="str">
            <v>JP170</v>
          </cell>
          <cell r="C2283" t="str">
            <v>Jake</v>
          </cell>
          <cell r="D2283" t="str">
            <v>Phillips</v>
          </cell>
          <cell r="E2283" t="str">
            <v>KCL</v>
          </cell>
          <cell r="F2283" t="str">
            <v>King's</v>
          </cell>
          <cell r="G2283" t="str">
            <v>Male</v>
          </cell>
          <cell r="H2283" t="str">
            <v>N</v>
          </cell>
          <cell r="I2283" t="str">
            <v>Student</v>
          </cell>
          <cell r="J2283">
            <v>0</v>
          </cell>
          <cell r="K2283" t="str">
            <v/>
          </cell>
          <cell r="L2283" t="str">
            <v>N</v>
          </cell>
          <cell r="M2283">
            <v>0</v>
          </cell>
          <cell r="N2283" t="str">
            <v/>
          </cell>
          <cell r="O2283" t="str">
            <v>N</v>
          </cell>
          <cell r="P2283">
            <v>0</v>
          </cell>
          <cell r="Q2283" t="str">
            <v/>
          </cell>
          <cell r="R2283" t="str">
            <v>N</v>
          </cell>
          <cell r="S2283">
            <v>0</v>
          </cell>
          <cell r="T2283" t="str">
            <v/>
          </cell>
          <cell r="U2283" t="str">
            <v>N</v>
          </cell>
          <cell r="V2283">
            <v>0</v>
          </cell>
          <cell r="W2283" t="str">
            <v/>
          </cell>
          <cell r="X2283" t="str">
            <v>N</v>
          </cell>
          <cell r="Y2283">
            <v>0</v>
          </cell>
          <cell r="Z2283">
            <v>0</v>
          </cell>
          <cell r="AA2283">
            <v>0</v>
          </cell>
          <cell r="AB2283">
            <v>115</v>
          </cell>
          <cell r="AC2283">
            <v>1362</v>
          </cell>
          <cell r="AD2283" t="str">
            <v>JP170</v>
          </cell>
          <cell r="AE2283" t="b">
            <v>0</v>
          </cell>
          <cell r="AG2283" t="str">
            <v/>
          </cell>
          <cell r="AH2283" t="str">
            <v>JP170</v>
          </cell>
        </row>
        <row r="2284">
          <cell r="B2284" t="str">
            <v>NW227</v>
          </cell>
          <cell r="C2284" t="str">
            <v>Niels</v>
          </cell>
          <cell r="D2284" t="str">
            <v>Wagner</v>
          </cell>
          <cell r="E2284" t="str">
            <v>LSE</v>
          </cell>
          <cell r="F2284" t="str">
            <v>LSE</v>
          </cell>
          <cell r="G2284" t="str">
            <v>Male</v>
          </cell>
          <cell r="H2284" t="str">
            <v>N</v>
          </cell>
          <cell r="I2284" t="str">
            <v>Student</v>
          </cell>
          <cell r="J2284">
            <v>0</v>
          </cell>
          <cell r="K2284" t="str">
            <v/>
          </cell>
          <cell r="L2284" t="str">
            <v>N</v>
          </cell>
          <cell r="M2284">
            <v>0</v>
          </cell>
          <cell r="N2284" t="str">
            <v/>
          </cell>
          <cell r="O2284" t="str">
            <v>N</v>
          </cell>
          <cell r="P2284">
            <v>0</v>
          </cell>
          <cell r="Q2284" t="str">
            <v/>
          </cell>
          <cell r="R2284" t="str">
            <v>N</v>
          </cell>
          <cell r="S2284">
            <v>0</v>
          </cell>
          <cell r="T2284" t="str">
            <v/>
          </cell>
          <cell r="U2284" t="str">
            <v>N</v>
          </cell>
          <cell r="V2284">
            <v>0</v>
          </cell>
          <cell r="W2284" t="str">
            <v/>
          </cell>
          <cell r="X2284" t="str">
            <v>N</v>
          </cell>
          <cell r="Y2284">
            <v>0</v>
          </cell>
          <cell r="Z2284">
            <v>0</v>
          </cell>
          <cell r="AA2284">
            <v>0</v>
          </cell>
          <cell r="AB2284">
            <v>115</v>
          </cell>
          <cell r="AC2284">
            <v>1363</v>
          </cell>
          <cell r="AD2284" t="str">
            <v>NW227</v>
          </cell>
          <cell r="AE2284" t="b">
            <v>0</v>
          </cell>
          <cell r="AG2284" t="str">
            <v/>
          </cell>
          <cell r="AH2284" t="str">
            <v>NW227</v>
          </cell>
        </row>
        <row r="2285">
          <cell r="B2285" t="str">
            <v>SH665</v>
          </cell>
          <cell r="C2285" t="str">
            <v>Stanislaus</v>
          </cell>
          <cell r="D2285" t="str">
            <v>Huepfl</v>
          </cell>
          <cell r="E2285" t="str">
            <v>LSE</v>
          </cell>
          <cell r="F2285" t="str">
            <v>LSE</v>
          </cell>
          <cell r="G2285" t="str">
            <v>Male</v>
          </cell>
          <cell r="H2285" t="str">
            <v>N</v>
          </cell>
          <cell r="I2285" t="str">
            <v>Student</v>
          </cell>
          <cell r="J2285">
            <v>0</v>
          </cell>
          <cell r="K2285" t="str">
            <v/>
          </cell>
          <cell r="L2285" t="str">
            <v>N</v>
          </cell>
          <cell r="M2285">
            <v>0</v>
          </cell>
          <cell r="N2285" t="str">
            <v/>
          </cell>
          <cell r="O2285" t="str">
            <v>N</v>
          </cell>
          <cell r="P2285">
            <v>0</v>
          </cell>
          <cell r="Q2285" t="str">
            <v/>
          </cell>
          <cell r="R2285" t="str">
            <v>N</v>
          </cell>
          <cell r="S2285">
            <v>0</v>
          </cell>
          <cell r="T2285" t="str">
            <v/>
          </cell>
          <cell r="U2285" t="str">
            <v>N</v>
          </cell>
          <cell r="V2285">
            <v>0</v>
          </cell>
          <cell r="W2285" t="str">
            <v/>
          </cell>
          <cell r="X2285" t="str">
            <v>N</v>
          </cell>
          <cell r="Y2285">
            <v>0</v>
          </cell>
          <cell r="Z2285">
            <v>0</v>
          </cell>
          <cell r="AA2285">
            <v>0</v>
          </cell>
          <cell r="AB2285">
            <v>115</v>
          </cell>
          <cell r="AC2285">
            <v>1364</v>
          </cell>
          <cell r="AD2285" t="str">
            <v>SH665</v>
          </cell>
          <cell r="AE2285" t="b">
            <v>0</v>
          </cell>
          <cell r="AG2285" t="str">
            <v/>
          </cell>
          <cell r="AH2285" t="str">
            <v>SH665</v>
          </cell>
        </row>
        <row r="2286">
          <cell r="B2286" t="str">
            <v>SK638</v>
          </cell>
          <cell r="C2286" t="str">
            <v>Samantha</v>
          </cell>
          <cell r="D2286" t="str">
            <v>Knaggs</v>
          </cell>
          <cell r="E2286" t="str">
            <v>LSE</v>
          </cell>
          <cell r="F2286" t="str">
            <v>LSE</v>
          </cell>
          <cell r="G2286" t="str">
            <v>Female</v>
          </cell>
          <cell r="H2286" t="str">
            <v>N</v>
          </cell>
          <cell r="I2286" t="str">
            <v>Student</v>
          </cell>
          <cell r="J2286">
            <v>0</v>
          </cell>
          <cell r="K2286" t="str">
            <v/>
          </cell>
          <cell r="L2286" t="str">
            <v>N</v>
          </cell>
          <cell r="M2286">
            <v>0</v>
          </cell>
          <cell r="N2286" t="str">
            <v/>
          </cell>
          <cell r="O2286" t="str">
            <v>N</v>
          </cell>
          <cell r="P2286">
            <v>0</v>
          </cell>
          <cell r="Q2286" t="str">
            <v/>
          </cell>
          <cell r="R2286" t="str">
            <v>N</v>
          </cell>
          <cell r="S2286">
            <v>0</v>
          </cell>
          <cell r="T2286" t="str">
            <v/>
          </cell>
          <cell r="U2286" t="str">
            <v>N</v>
          </cell>
          <cell r="V2286">
            <v>0</v>
          </cell>
          <cell r="W2286" t="str">
            <v/>
          </cell>
          <cell r="X2286" t="str">
            <v>N</v>
          </cell>
          <cell r="Y2286">
            <v>0</v>
          </cell>
          <cell r="Z2286">
            <v>0</v>
          </cell>
          <cell r="AA2286" t="b">
            <v>0</v>
          </cell>
          <cell r="AB2286" t="str">
            <v/>
          </cell>
          <cell r="AC2286" t="str">
            <v/>
          </cell>
          <cell r="AD2286" t="str">
            <v>SK638</v>
          </cell>
          <cell r="AE2286">
            <v>0</v>
          </cell>
          <cell r="AG2286">
            <v>1042</v>
          </cell>
          <cell r="AH2286" t="str">
            <v>SK638</v>
          </cell>
        </row>
        <row r="2287">
          <cell r="B2287" t="str">
            <v>SC296</v>
          </cell>
          <cell r="C2287" t="str">
            <v>Sean</v>
          </cell>
          <cell r="D2287" t="str">
            <v>Coles</v>
          </cell>
          <cell r="E2287" t="str">
            <v>RHUL</v>
          </cell>
          <cell r="F2287" t="str">
            <v>RHUL</v>
          </cell>
          <cell r="G2287" t="str">
            <v>Male</v>
          </cell>
          <cell r="H2287" t="str">
            <v>N</v>
          </cell>
          <cell r="I2287" t="str">
            <v>Student</v>
          </cell>
          <cell r="J2287">
            <v>0</v>
          </cell>
          <cell r="K2287" t="str">
            <v/>
          </cell>
          <cell r="L2287" t="str">
            <v>N</v>
          </cell>
          <cell r="M2287">
            <v>0</v>
          </cell>
          <cell r="N2287" t="str">
            <v/>
          </cell>
          <cell r="O2287" t="str">
            <v>N</v>
          </cell>
          <cell r="P2287">
            <v>0</v>
          </cell>
          <cell r="Q2287" t="str">
            <v/>
          </cell>
          <cell r="R2287" t="str">
            <v>N</v>
          </cell>
          <cell r="S2287">
            <v>0</v>
          </cell>
          <cell r="T2287" t="str">
            <v/>
          </cell>
          <cell r="U2287" t="str">
            <v>N</v>
          </cell>
          <cell r="V2287">
            <v>0</v>
          </cell>
          <cell r="W2287" t="str">
            <v/>
          </cell>
          <cell r="X2287" t="str">
            <v>N</v>
          </cell>
          <cell r="Y2287">
            <v>0</v>
          </cell>
          <cell r="Z2287">
            <v>0</v>
          </cell>
          <cell r="AA2287">
            <v>0</v>
          </cell>
          <cell r="AB2287">
            <v>115</v>
          </cell>
          <cell r="AC2287">
            <v>1365</v>
          </cell>
          <cell r="AD2287" t="str">
            <v>SC296</v>
          </cell>
          <cell r="AE2287" t="b">
            <v>0</v>
          </cell>
          <cell r="AG2287" t="str">
            <v/>
          </cell>
          <cell r="AH2287" t="str">
            <v>SC296</v>
          </cell>
        </row>
        <row r="2288">
          <cell r="B2288" t="str">
            <v>ME610</v>
          </cell>
          <cell r="C2288" t="str">
            <v>May</v>
          </cell>
          <cell r="D2288" t="str">
            <v>Edmondson</v>
          </cell>
          <cell r="E2288" t="str">
            <v>St Georges</v>
          </cell>
          <cell r="F2288" t="str">
            <v>St George's</v>
          </cell>
          <cell r="G2288" t="str">
            <v>Female</v>
          </cell>
          <cell r="H2288" t="str">
            <v>Y</v>
          </cell>
          <cell r="I2288" t="str">
            <v>Student</v>
          </cell>
          <cell r="J2288">
            <v>0</v>
          </cell>
          <cell r="K2288" t="str">
            <v/>
          </cell>
          <cell r="L2288" t="str">
            <v>N</v>
          </cell>
          <cell r="M2288">
            <v>0</v>
          </cell>
          <cell r="N2288" t="str">
            <v/>
          </cell>
          <cell r="O2288" t="str">
            <v>N</v>
          </cell>
          <cell r="P2288">
            <v>0</v>
          </cell>
          <cell r="Q2288" t="str">
            <v/>
          </cell>
          <cell r="R2288" t="str">
            <v>N</v>
          </cell>
          <cell r="S2288">
            <v>0</v>
          </cell>
          <cell r="T2288" t="str">
            <v/>
          </cell>
          <cell r="U2288" t="str">
            <v>N</v>
          </cell>
          <cell r="V2288">
            <v>0</v>
          </cell>
          <cell r="W2288" t="str">
            <v/>
          </cell>
          <cell r="X2288" t="str">
            <v>N</v>
          </cell>
          <cell r="Y2288">
            <v>0</v>
          </cell>
          <cell r="Z2288">
            <v>0</v>
          </cell>
          <cell r="AA2288" t="b">
            <v>0</v>
          </cell>
          <cell r="AB2288" t="str">
            <v/>
          </cell>
          <cell r="AC2288" t="str">
            <v/>
          </cell>
          <cell r="AD2288" t="str">
            <v>ME610</v>
          </cell>
          <cell r="AE2288">
            <v>0</v>
          </cell>
          <cell r="AG2288">
            <v>1043</v>
          </cell>
          <cell r="AH2288" t="str">
            <v>ME610</v>
          </cell>
        </row>
        <row r="2289">
          <cell r="B2289" t="str">
            <v>WJ770</v>
          </cell>
          <cell r="C2289" t="str">
            <v>Will</v>
          </cell>
          <cell r="D2289" t="str">
            <v>Jones</v>
          </cell>
          <cell r="E2289" t="str">
            <v>UCL</v>
          </cell>
          <cell r="F2289" t="str">
            <v>UCL</v>
          </cell>
          <cell r="G2289" t="str">
            <v>Male</v>
          </cell>
          <cell r="H2289" t="str">
            <v>N</v>
          </cell>
          <cell r="I2289" t="str">
            <v>Student</v>
          </cell>
          <cell r="J2289">
            <v>0</v>
          </cell>
          <cell r="K2289" t="str">
            <v/>
          </cell>
          <cell r="L2289" t="str">
            <v>N</v>
          </cell>
          <cell r="M2289">
            <v>0</v>
          </cell>
          <cell r="N2289" t="str">
            <v/>
          </cell>
          <cell r="O2289" t="str">
            <v>N</v>
          </cell>
          <cell r="P2289">
            <v>0</v>
          </cell>
          <cell r="Q2289" t="str">
            <v/>
          </cell>
          <cell r="R2289" t="str">
            <v>N</v>
          </cell>
          <cell r="S2289">
            <v>0</v>
          </cell>
          <cell r="T2289" t="str">
            <v/>
          </cell>
          <cell r="U2289" t="str">
            <v>N</v>
          </cell>
          <cell r="V2289">
            <v>0</v>
          </cell>
          <cell r="W2289" t="str">
            <v/>
          </cell>
          <cell r="X2289" t="str">
            <v>N</v>
          </cell>
          <cell r="Y2289">
            <v>0</v>
          </cell>
          <cell r="Z2289">
            <v>0</v>
          </cell>
          <cell r="AA2289">
            <v>0</v>
          </cell>
          <cell r="AB2289">
            <v>115</v>
          </cell>
          <cell r="AC2289">
            <v>1366</v>
          </cell>
          <cell r="AD2289" t="str">
            <v>WJ770</v>
          </cell>
          <cell r="AE2289" t="b">
            <v>0</v>
          </cell>
          <cell r="AG2289" t="str">
            <v/>
          </cell>
          <cell r="AH2289" t="str">
            <v>WJ770</v>
          </cell>
        </row>
        <row r="2290">
          <cell r="B2290" t="str">
            <v>AR440</v>
          </cell>
          <cell r="C2290" t="str">
            <v>Alex</v>
          </cell>
          <cell r="D2290" t="str">
            <v>Richardson</v>
          </cell>
          <cell r="E2290" t="str">
            <v>UCL</v>
          </cell>
          <cell r="F2290" t="str">
            <v>UCL</v>
          </cell>
          <cell r="G2290" t="str">
            <v>Male</v>
          </cell>
          <cell r="H2290" t="str">
            <v>N</v>
          </cell>
          <cell r="I2290" t="str">
            <v>Student</v>
          </cell>
          <cell r="J2290">
            <v>0</v>
          </cell>
          <cell r="K2290" t="str">
            <v/>
          </cell>
          <cell r="L2290" t="str">
            <v>N</v>
          </cell>
          <cell r="M2290">
            <v>0</v>
          </cell>
          <cell r="N2290" t="str">
            <v/>
          </cell>
          <cell r="O2290" t="str">
            <v>N</v>
          </cell>
          <cell r="P2290">
            <v>0</v>
          </cell>
          <cell r="Q2290" t="str">
            <v/>
          </cell>
          <cell r="R2290" t="str">
            <v>N</v>
          </cell>
          <cell r="S2290">
            <v>0</v>
          </cell>
          <cell r="T2290" t="str">
            <v/>
          </cell>
          <cell r="U2290" t="str">
            <v>N</v>
          </cell>
          <cell r="V2290">
            <v>0</v>
          </cell>
          <cell r="W2290" t="str">
            <v/>
          </cell>
          <cell r="X2290" t="str">
            <v>N</v>
          </cell>
          <cell r="Y2290">
            <v>0</v>
          </cell>
          <cell r="Z2290">
            <v>0</v>
          </cell>
          <cell r="AA2290">
            <v>0</v>
          </cell>
          <cell r="AB2290">
            <v>115</v>
          </cell>
          <cell r="AC2290">
            <v>1367</v>
          </cell>
          <cell r="AD2290" t="str">
            <v>AR440</v>
          </cell>
          <cell r="AE2290" t="b">
            <v>0</v>
          </cell>
          <cell r="AG2290" t="str">
            <v/>
          </cell>
          <cell r="AH2290" t="str">
            <v>AR440</v>
          </cell>
        </row>
        <row r="2291">
          <cell r="B2291" t="str">
            <v>IS129</v>
          </cell>
          <cell r="C2291" t="str">
            <v>Isla</v>
          </cell>
          <cell r="D2291" t="str">
            <v>Sligo-Young</v>
          </cell>
          <cell r="E2291" t="str">
            <v>RVC</v>
          </cell>
          <cell r="F2291" t="str">
            <v>RVC</v>
          </cell>
          <cell r="G2291" t="str">
            <v>Female</v>
          </cell>
          <cell r="H2291" t="str">
            <v>Y</v>
          </cell>
          <cell r="I2291" t="str">
            <v>Student</v>
          </cell>
          <cell r="J2291">
            <v>0</v>
          </cell>
          <cell r="K2291" t="str">
            <v/>
          </cell>
          <cell r="L2291" t="str">
            <v>N</v>
          </cell>
          <cell r="M2291">
            <v>0</v>
          </cell>
          <cell r="N2291" t="str">
            <v/>
          </cell>
          <cell r="O2291" t="str">
            <v>N</v>
          </cell>
          <cell r="P2291">
            <v>0</v>
          </cell>
          <cell r="Q2291" t="str">
            <v/>
          </cell>
          <cell r="R2291" t="str">
            <v>N</v>
          </cell>
          <cell r="S2291">
            <v>0</v>
          </cell>
          <cell r="T2291" t="str">
            <v/>
          </cell>
          <cell r="U2291" t="str">
            <v>N</v>
          </cell>
          <cell r="V2291">
            <v>0</v>
          </cell>
          <cell r="W2291" t="str">
            <v/>
          </cell>
          <cell r="X2291" t="str">
            <v>N</v>
          </cell>
          <cell r="Y2291">
            <v>0</v>
          </cell>
          <cell r="Z2291">
            <v>0</v>
          </cell>
          <cell r="AA2291" t="b">
            <v>0</v>
          </cell>
          <cell r="AB2291" t="str">
            <v/>
          </cell>
          <cell r="AC2291" t="str">
            <v/>
          </cell>
          <cell r="AD2291" t="str">
            <v>IS129</v>
          </cell>
          <cell r="AE2291">
            <v>0</v>
          </cell>
          <cell r="AG2291">
            <v>1044</v>
          </cell>
          <cell r="AH2291" t="str">
            <v>IS129</v>
          </cell>
        </row>
        <row r="2292">
          <cell r="B2292" t="str">
            <v>JW375</v>
          </cell>
          <cell r="C2292" t="str">
            <v>Joshua</v>
          </cell>
          <cell r="D2292" t="str">
            <v>Weight</v>
          </cell>
          <cell r="E2292" t="str">
            <v>Barts</v>
          </cell>
          <cell r="F2292" t="str">
            <v>Barts</v>
          </cell>
          <cell r="G2292" t="str">
            <v>Male</v>
          </cell>
          <cell r="H2292" t="str">
            <v>Y</v>
          </cell>
          <cell r="I2292" t="str">
            <v>Student</v>
          </cell>
          <cell r="J2292">
            <v>0</v>
          </cell>
          <cell r="K2292" t="str">
            <v/>
          </cell>
          <cell r="L2292" t="str">
            <v>N</v>
          </cell>
          <cell r="M2292">
            <v>0</v>
          </cell>
          <cell r="N2292" t="str">
            <v/>
          </cell>
          <cell r="O2292" t="str">
            <v>N</v>
          </cell>
          <cell r="P2292">
            <v>0</v>
          </cell>
          <cell r="Q2292" t="str">
            <v/>
          </cell>
          <cell r="R2292" t="str">
            <v>N</v>
          </cell>
          <cell r="S2292">
            <v>0</v>
          </cell>
          <cell r="T2292" t="str">
            <v/>
          </cell>
          <cell r="U2292" t="str">
            <v>N</v>
          </cell>
          <cell r="V2292">
            <v>0</v>
          </cell>
          <cell r="W2292" t="str">
            <v/>
          </cell>
          <cell r="X2292" t="str">
            <v>N</v>
          </cell>
          <cell r="Y2292">
            <v>0</v>
          </cell>
          <cell r="Z2292">
            <v>0</v>
          </cell>
          <cell r="AA2292">
            <v>0</v>
          </cell>
          <cell r="AB2292">
            <v>115</v>
          </cell>
          <cell r="AC2292">
            <v>1368</v>
          </cell>
          <cell r="AD2292" t="str">
            <v>JW375</v>
          </cell>
          <cell r="AE2292" t="b">
            <v>0</v>
          </cell>
          <cell r="AG2292" t="str">
            <v/>
          </cell>
          <cell r="AH2292" t="str">
            <v>JW375</v>
          </cell>
        </row>
        <row r="2293">
          <cell r="B2293" t="str">
            <v>MF793</v>
          </cell>
          <cell r="C2293" t="str">
            <v>Marisa</v>
          </cell>
          <cell r="D2293" t="str">
            <v>Fretz</v>
          </cell>
          <cell r="E2293" t="str">
            <v>St Georges</v>
          </cell>
          <cell r="F2293" t="str">
            <v>St George's</v>
          </cell>
          <cell r="G2293" t="str">
            <v>Female</v>
          </cell>
          <cell r="H2293" t="str">
            <v>Y</v>
          </cell>
          <cell r="I2293" t="str">
            <v>Student</v>
          </cell>
          <cell r="J2293">
            <v>0</v>
          </cell>
          <cell r="K2293" t="str">
            <v/>
          </cell>
          <cell r="L2293" t="str">
            <v>N</v>
          </cell>
          <cell r="M2293">
            <v>0</v>
          </cell>
          <cell r="N2293" t="str">
            <v/>
          </cell>
          <cell r="O2293" t="str">
            <v>N</v>
          </cell>
          <cell r="P2293">
            <v>0</v>
          </cell>
          <cell r="Q2293" t="str">
            <v/>
          </cell>
          <cell r="R2293" t="str">
            <v>N</v>
          </cell>
          <cell r="S2293">
            <v>0</v>
          </cell>
          <cell r="T2293" t="str">
            <v/>
          </cell>
          <cell r="U2293" t="str">
            <v>N</v>
          </cell>
          <cell r="V2293">
            <v>0</v>
          </cell>
          <cell r="W2293" t="str">
            <v/>
          </cell>
          <cell r="X2293" t="str">
            <v>N</v>
          </cell>
          <cell r="Y2293">
            <v>0</v>
          </cell>
          <cell r="Z2293">
            <v>0</v>
          </cell>
          <cell r="AA2293" t="b">
            <v>0</v>
          </cell>
          <cell r="AB2293" t="str">
            <v/>
          </cell>
          <cell r="AC2293" t="str">
            <v/>
          </cell>
          <cell r="AD2293" t="str">
            <v>MF793</v>
          </cell>
          <cell r="AE2293">
            <v>0</v>
          </cell>
          <cell r="AG2293">
            <v>1045</v>
          </cell>
          <cell r="AH2293" t="str">
            <v>MF793</v>
          </cell>
        </row>
        <row r="2294">
          <cell r="B2294" t="str">
            <v>AW888</v>
          </cell>
          <cell r="C2294" t="str">
            <v>Alex</v>
          </cell>
          <cell r="D2294" t="str">
            <v>Wooltorton</v>
          </cell>
          <cell r="E2294" t="str">
            <v>Barts</v>
          </cell>
          <cell r="F2294" t="str">
            <v>Barts</v>
          </cell>
          <cell r="G2294" t="str">
            <v>Male</v>
          </cell>
          <cell r="H2294" t="str">
            <v>Y</v>
          </cell>
          <cell r="I2294" t="str">
            <v>Student</v>
          </cell>
          <cell r="J2294">
            <v>0</v>
          </cell>
          <cell r="K2294" t="str">
            <v/>
          </cell>
          <cell r="L2294" t="str">
            <v>N</v>
          </cell>
          <cell r="M2294">
            <v>0</v>
          </cell>
          <cell r="N2294" t="str">
            <v/>
          </cell>
          <cell r="O2294" t="str">
            <v>N</v>
          </cell>
          <cell r="P2294">
            <v>0</v>
          </cell>
          <cell r="Q2294" t="str">
            <v/>
          </cell>
          <cell r="R2294" t="str">
            <v>N</v>
          </cell>
          <cell r="S2294">
            <v>0</v>
          </cell>
          <cell r="T2294" t="str">
            <v/>
          </cell>
          <cell r="U2294" t="str">
            <v>N</v>
          </cell>
          <cell r="V2294">
            <v>0</v>
          </cell>
          <cell r="W2294" t="str">
            <v/>
          </cell>
          <cell r="X2294" t="str">
            <v>N</v>
          </cell>
          <cell r="Y2294">
            <v>0</v>
          </cell>
          <cell r="Z2294">
            <v>0</v>
          </cell>
          <cell r="AA2294">
            <v>0</v>
          </cell>
          <cell r="AB2294">
            <v>115</v>
          </cell>
          <cell r="AC2294">
            <v>1369</v>
          </cell>
          <cell r="AD2294" t="str">
            <v>AW888</v>
          </cell>
          <cell r="AE2294" t="b">
            <v>0</v>
          </cell>
          <cell r="AG2294" t="str">
            <v/>
          </cell>
          <cell r="AH2294" t="str">
            <v>AW888</v>
          </cell>
        </row>
        <row r="2295">
          <cell r="B2295" t="str">
            <v>MM529</v>
          </cell>
          <cell r="C2295" t="str">
            <v>Matthew</v>
          </cell>
          <cell r="D2295" t="str">
            <v>Munday</v>
          </cell>
          <cell r="E2295" t="str">
            <v>UCL</v>
          </cell>
          <cell r="F2295" t="str">
            <v>UCL</v>
          </cell>
          <cell r="G2295" t="str">
            <v>Male</v>
          </cell>
          <cell r="H2295" t="str">
            <v>N</v>
          </cell>
          <cell r="I2295" t="str">
            <v>Student</v>
          </cell>
          <cell r="J2295">
            <v>0</v>
          </cell>
          <cell r="K2295" t="str">
            <v/>
          </cell>
          <cell r="L2295" t="str">
            <v>N</v>
          </cell>
          <cell r="M2295">
            <v>0</v>
          </cell>
          <cell r="N2295" t="str">
            <v/>
          </cell>
          <cell r="O2295" t="str">
            <v>N</v>
          </cell>
          <cell r="P2295">
            <v>0</v>
          </cell>
          <cell r="Q2295" t="str">
            <v/>
          </cell>
          <cell r="R2295" t="str">
            <v>N</v>
          </cell>
          <cell r="S2295">
            <v>0</v>
          </cell>
          <cell r="T2295" t="str">
            <v/>
          </cell>
          <cell r="U2295" t="str">
            <v>N</v>
          </cell>
          <cell r="V2295">
            <v>0</v>
          </cell>
          <cell r="W2295" t="str">
            <v/>
          </cell>
          <cell r="X2295" t="str">
            <v>N</v>
          </cell>
          <cell r="Y2295">
            <v>0</v>
          </cell>
          <cell r="Z2295">
            <v>0</v>
          </cell>
          <cell r="AA2295">
            <v>0</v>
          </cell>
          <cell r="AB2295">
            <v>115</v>
          </cell>
          <cell r="AC2295">
            <v>1370</v>
          </cell>
          <cell r="AD2295" t="str">
            <v>MM529</v>
          </cell>
          <cell r="AE2295" t="b">
            <v>0</v>
          </cell>
          <cell r="AG2295" t="str">
            <v/>
          </cell>
          <cell r="AH2295" t="str">
            <v>MM529</v>
          </cell>
        </row>
        <row r="2296">
          <cell r="B2296" t="str">
            <v>LD123</v>
          </cell>
          <cell r="C2296" t="str">
            <v>Lewis</v>
          </cell>
          <cell r="D2296" t="str">
            <v>Dixon</v>
          </cell>
          <cell r="E2296" t="str">
            <v>UofL</v>
          </cell>
          <cell r="F2296" t="str">
            <v>UofL</v>
          </cell>
          <cell r="G2296" t="str">
            <v>Male</v>
          </cell>
          <cell r="H2296" t="str">
            <v>N</v>
          </cell>
          <cell r="I2296" t="str">
            <v>Student</v>
          </cell>
          <cell r="J2296">
            <v>0</v>
          </cell>
          <cell r="K2296" t="str">
            <v/>
          </cell>
          <cell r="L2296" t="str">
            <v>N</v>
          </cell>
          <cell r="M2296">
            <v>0</v>
          </cell>
          <cell r="N2296" t="str">
            <v/>
          </cell>
          <cell r="O2296" t="str">
            <v>N</v>
          </cell>
          <cell r="P2296">
            <v>0</v>
          </cell>
          <cell r="Q2296" t="str">
            <v/>
          </cell>
          <cell r="R2296" t="str">
            <v>N</v>
          </cell>
          <cell r="S2296">
            <v>0</v>
          </cell>
          <cell r="T2296" t="str">
            <v/>
          </cell>
          <cell r="U2296" t="str">
            <v>N</v>
          </cell>
          <cell r="V2296">
            <v>0</v>
          </cell>
          <cell r="W2296" t="str">
            <v/>
          </cell>
          <cell r="X2296" t="str">
            <v>N</v>
          </cell>
          <cell r="Y2296">
            <v>0</v>
          </cell>
          <cell r="Z2296">
            <v>0</v>
          </cell>
          <cell r="AA2296">
            <v>0</v>
          </cell>
          <cell r="AB2296">
            <v>115</v>
          </cell>
          <cell r="AC2296">
            <v>1371</v>
          </cell>
          <cell r="AD2296" t="str">
            <v>LD123</v>
          </cell>
          <cell r="AE2296" t="b">
            <v>0</v>
          </cell>
          <cell r="AG2296" t="str">
            <v/>
          </cell>
          <cell r="AH2296" t="str">
            <v>LD123</v>
          </cell>
        </row>
        <row r="2297">
          <cell r="B2297" t="str">
            <v>FO637</v>
          </cell>
          <cell r="C2297" t="str">
            <v>Fabian</v>
          </cell>
          <cell r="D2297" t="str">
            <v>Olsson</v>
          </cell>
          <cell r="E2297" t="str">
            <v>Imperial</v>
          </cell>
          <cell r="F2297" t="str">
            <v>Imperial</v>
          </cell>
          <cell r="G2297" t="str">
            <v>Male</v>
          </cell>
          <cell r="H2297" t="str">
            <v>N</v>
          </cell>
          <cell r="I2297" t="str">
            <v>Student</v>
          </cell>
          <cell r="J2297">
            <v>0</v>
          </cell>
          <cell r="K2297" t="str">
            <v/>
          </cell>
          <cell r="L2297" t="str">
            <v>N</v>
          </cell>
          <cell r="M2297">
            <v>0</v>
          </cell>
          <cell r="N2297" t="str">
            <v/>
          </cell>
          <cell r="O2297" t="str">
            <v>N</v>
          </cell>
          <cell r="P2297">
            <v>0</v>
          </cell>
          <cell r="Q2297" t="str">
            <v/>
          </cell>
          <cell r="R2297" t="str">
            <v>N</v>
          </cell>
          <cell r="S2297">
            <v>0</v>
          </cell>
          <cell r="T2297" t="str">
            <v/>
          </cell>
          <cell r="U2297" t="str">
            <v>N</v>
          </cell>
          <cell r="V2297">
            <v>0</v>
          </cell>
          <cell r="W2297" t="str">
            <v/>
          </cell>
          <cell r="X2297" t="str">
            <v>N</v>
          </cell>
          <cell r="Y2297">
            <v>0</v>
          </cell>
          <cell r="Z2297">
            <v>0</v>
          </cell>
          <cell r="AA2297">
            <v>0</v>
          </cell>
          <cell r="AB2297">
            <v>115</v>
          </cell>
          <cell r="AC2297">
            <v>1372</v>
          </cell>
          <cell r="AD2297" t="str">
            <v>FO637</v>
          </cell>
          <cell r="AE2297" t="b">
            <v>0</v>
          </cell>
          <cell r="AG2297" t="str">
            <v/>
          </cell>
          <cell r="AH2297" t="str">
            <v>FO637</v>
          </cell>
        </row>
        <row r="2298">
          <cell r="B2298" t="str">
            <v>JJ880</v>
          </cell>
          <cell r="C2298" t="str">
            <v>Jaida</v>
          </cell>
          <cell r="D2298" t="str">
            <v>Johnson</v>
          </cell>
          <cell r="E2298" t="str">
            <v>UofL</v>
          </cell>
          <cell r="F2298" t="str">
            <v>UofL</v>
          </cell>
          <cell r="G2298" t="str">
            <v>Female</v>
          </cell>
          <cell r="H2298" t="str">
            <v>N</v>
          </cell>
          <cell r="I2298" t="str">
            <v>Student</v>
          </cell>
          <cell r="J2298">
            <v>0</v>
          </cell>
          <cell r="K2298" t="str">
            <v/>
          </cell>
          <cell r="L2298" t="str">
            <v>N</v>
          </cell>
          <cell r="M2298">
            <v>0</v>
          </cell>
          <cell r="N2298" t="str">
            <v/>
          </cell>
          <cell r="O2298" t="str">
            <v>N</v>
          </cell>
          <cell r="P2298">
            <v>0</v>
          </cell>
          <cell r="Q2298" t="str">
            <v/>
          </cell>
          <cell r="R2298" t="str">
            <v>N</v>
          </cell>
          <cell r="S2298">
            <v>0</v>
          </cell>
          <cell r="T2298" t="str">
            <v/>
          </cell>
          <cell r="U2298" t="str">
            <v>N</v>
          </cell>
          <cell r="V2298">
            <v>0</v>
          </cell>
          <cell r="W2298" t="str">
            <v/>
          </cell>
          <cell r="X2298" t="str">
            <v>N</v>
          </cell>
          <cell r="Y2298">
            <v>0</v>
          </cell>
          <cell r="Z2298">
            <v>0</v>
          </cell>
          <cell r="AA2298" t="b">
            <v>0</v>
          </cell>
          <cell r="AB2298" t="str">
            <v/>
          </cell>
          <cell r="AC2298" t="str">
            <v/>
          </cell>
          <cell r="AD2298" t="str">
            <v>JJ880</v>
          </cell>
          <cell r="AE2298">
            <v>0</v>
          </cell>
          <cell r="AG2298">
            <v>1046</v>
          </cell>
          <cell r="AH2298" t="str">
            <v>JJ880</v>
          </cell>
        </row>
        <row r="2299">
          <cell r="B2299" t="str">
            <v>SC556</v>
          </cell>
          <cell r="C2299" t="str">
            <v>Sarabjot Singh</v>
          </cell>
          <cell r="D2299" t="str">
            <v>Chhabra</v>
          </cell>
          <cell r="E2299" t="str">
            <v>UofL</v>
          </cell>
          <cell r="F2299" t="str">
            <v>UofL</v>
          </cell>
          <cell r="G2299" t="str">
            <v>Male</v>
          </cell>
          <cell r="H2299" t="str">
            <v>N</v>
          </cell>
          <cell r="I2299" t="str">
            <v>Student</v>
          </cell>
          <cell r="J2299">
            <v>0</v>
          </cell>
          <cell r="K2299" t="str">
            <v/>
          </cell>
          <cell r="L2299" t="str">
            <v>N</v>
          </cell>
          <cell r="M2299">
            <v>0</v>
          </cell>
          <cell r="N2299" t="str">
            <v/>
          </cell>
          <cell r="O2299" t="str">
            <v>N</v>
          </cell>
          <cell r="P2299">
            <v>0</v>
          </cell>
          <cell r="Q2299" t="str">
            <v/>
          </cell>
          <cell r="R2299" t="str">
            <v>N</v>
          </cell>
          <cell r="S2299">
            <v>0</v>
          </cell>
          <cell r="T2299" t="str">
            <v/>
          </cell>
          <cell r="U2299" t="str">
            <v>N</v>
          </cell>
          <cell r="V2299">
            <v>0</v>
          </cell>
          <cell r="W2299" t="str">
            <v/>
          </cell>
          <cell r="X2299" t="str">
            <v>N</v>
          </cell>
          <cell r="Y2299">
            <v>0</v>
          </cell>
          <cell r="Z2299">
            <v>0</v>
          </cell>
          <cell r="AA2299">
            <v>0</v>
          </cell>
          <cell r="AB2299">
            <v>115</v>
          </cell>
          <cell r="AC2299">
            <v>1373</v>
          </cell>
          <cell r="AD2299" t="str">
            <v>SC556</v>
          </cell>
          <cell r="AE2299" t="b">
            <v>0</v>
          </cell>
          <cell r="AG2299" t="str">
            <v/>
          </cell>
          <cell r="AH2299" t="str">
            <v>SC556</v>
          </cell>
        </row>
        <row r="2300">
          <cell r="B2300" t="str">
            <v>MT785</v>
          </cell>
          <cell r="C2300" t="str">
            <v>Markus</v>
          </cell>
          <cell r="D2300" t="str">
            <v>Tralla</v>
          </cell>
          <cell r="E2300" t="str">
            <v>UCL</v>
          </cell>
          <cell r="F2300" t="str">
            <v>UCL</v>
          </cell>
          <cell r="G2300" t="str">
            <v>Male</v>
          </cell>
          <cell r="H2300" t="str">
            <v>N</v>
          </cell>
          <cell r="I2300" t="str">
            <v>Student</v>
          </cell>
          <cell r="J2300">
            <v>0</v>
          </cell>
          <cell r="K2300" t="str">
            <v/>
          </cell>
          <cell r="L2300" t="str">
            <v>N</v>
          </cell>
          <cell r="M2300">
            <v>0</v>
          </cell>
          <cell r="N2300" t="str">
            <v/>
          </cell>
          <cell r="O2300" t="str">
            <v>N</v>
          </cell>
          <cell r="P2300">
            <v>0</v>
          </cell>
          <cell r="Q2300" t="str">
            <v/>
          </cell>
          <cell r="R2300" t="str">
            <v>N</v>
          </cell>
          <cell r="S2300">
            <v>0</v>
          </cell>
          <cell r="T2300" t="str">
            <v/>
          </cell>
          <cell r="U2300" t="str">
            <v>N</v>
          </cell>
          <cell r="V2300">
            <v>0</v>
          </cell>
          <cell r="W2300" t="str">
            <v/>
          </cell>
          <cell r="X2300" t="str">
            <v>N</v>
          </cell>
          <cell r="Y2300">
            <v>0</v>
          </cell>
          <cell r="Z2300">
            <v>0</v>
          </cell>
          <cell r="AA2300">
            <v>0</v>
          </cell>
          <cell r="AB2300">
            <v>115</v>
          </cell>
          <cell r="AC2300">
            <v>1374</v>
          </cell>
          <cell r="AD2300" t="str">
            <v>MT785</v>
          </cell>
          <cell r="AE2300" t="b">
            <v>0</v>
          </cell>
          <cell r="AG2300" t="str">
            <v/>
          </cell>
          <cell r="AH2300" t="str">
            <v>MT785</v>
          </cell>
        </row>
        <row r="2301">
          <cell r="B2301" t="str">
            <v>LR983</v>
          </cell>
          <cell r="C2301" t="str">
            <v>Lara</v>
          </cell>
          <cell r="D2301" t="str">
            <v>Richardson</v>
          </cell>
          <cell r="E2301" t="str">
            <v>RVC</v>
          </cell>
          <cell r="F2301" t="str">
            <v>RVC</v>
          </cell>
          <cell r="G2301" t="str">
            <v>Female</v>
          </cell>
          <cell r="H2301" t="str">
            <v>Y</v>
          </cell>
          <cell r="I2301" t="str">
            <v>Student</v>
          </cell>
          <cell r="J2301">
            <v>0</v>
          </cell>
          <cell r="K2301" t="str">
            <v/>
          </cell>
          <cell r="L2301" t="str">
            <v>N</v>
          </cell>
          <cell r="M2301">
            <v>0</v>
          </cell>
          <cell r="N2301" t="str">
            <v/>
          </cell>
          <cell r="O2301" t="str">
            <v>N</v>
          </cell>
          <cell r="P2301">
            <v>0</v>
          </cell>
          <cell r="Q2301" t="str">
            <v/>
          </cell>
          <cell r="R2301" t="str">
            <v>N</v>
          </cell>
          <cell r="S2301">
            <v>0</v>
          </cell>
          <cell r="T2301" t="str">
            <v/>
          </cell>
          <cell r="U2301" t="str">
            <v>N</v>
          </cell>
          <cell r="V2301">
            <v>0</v>
          </cell>
          <cell r="W2301" t="str">
            <v/>
          </cell>
          <cell r="X2301" t="str">
            <v>N</v>
          </cell>
          <cell r="Y2301">
            <v>0</v>
          </cell>
          <cell r="Z2301">
            <v>0</v>
          </cell>
          <cell r="AA2301" t="b">
            <v>0</v>
          </cell>
          <cell r="AB2301" t="str">
            <v/>
          </cell>
          <cell r="AC2301" t="str">
            <v/>
          </cell>
          <cell r="AD2301" t="str">
            <v>LR983</v>
          </cell>
          <cell r="AE2301">
            <v>0</v>
          </cell>
          <cell r="AG2301">
            <v>1047</v>
          </cell>
          <cell r="AH2301" t="str">
            <v>LR983</v>
          </cell>
        </row>
        <row r="2302">
          <cell r="B2302" t="str">
            <v>SE788</v>
          </cell>
          <cell r="C2302" t="str">
            <v>Shirin</v>
          </cell>
          <cell r="D2302" t="str">
            <v>Ermis</v>
          </cell>
          <cell r="E2302" t="str">
            <v>Imperial</v>
          </cell>
          <cell r="F2302" t="str">
            <v>Imperial</v>
          </cell>
          <cell r="G2302" t="str">
            <v>Female</v>
          </cell>
          <cell r="H2302" t="str">
            <v>N</v>
          </cell>
          <cell r="I2302" t="str">
            <v>Student</v>
          </cell>
          <cell r="J2302">
            <v>0</v>
          </cell>
          <cell r="K2302" t="str">
            <v/>
          </cell>
          <cell r="L2302" t="str">
            <v>N</v>
          </cell>
          <cell r="M2302">
            <v>0</v>
          </cell>
          <cell r="N2302" t="str">
            <v/>
          </cell>
          <cell r="O2302" t="str">
            <v>N</v>
          </cell>
          <cell r="P2302">
            <v>0</v>
          </cell>
          <cell r="Q2302" t="str">
            <v/>
          </cell>
          <cell r="R2302" t="str">
            <v>N</v>
          </cell>
          <cell r="S2302">
            <v>0</v>
          </cell>
          <cell r="T2302" t="str">
            <v/>
          </cell>
          <cell r="U2302" t="str">
            <v>N</v>
          </cell>
          <cell r="V2302">
            <v>0</v>
          </cell>
          <cell r="W2302" t="str">
            <v/>
          </cell>
          <cell r="X2302" t="str">
            <v>N</v>
          </cell>
          <cell r="Y2302">
            <v>0</v>
          </cell>
          <cell r="Z2302">
            <v>0</v>
          </cell>
          <cell r="AA2302" t="b">
            <v>0</v>
          </cell>
          <cell r="AB2302" t="str">
            <v/>
          </cell>
          <cell r="AC2302" t="str">
            <v/>
          </cell>
          <cell r="AD2302" t="str">
            <v>SE788</v>
          </cell>
          <cell r="AE2302">
            <v>0</v>
          </cell>
          <cell r="AG2302">
            <v>1048</v>
          </cell>
          <cell r="AH2302" t="str">
            <v>SE788</v>
          </cell>
        </row>
        <row r="2303">
          <cell r="B2303" t="str">
            <v>DS140</v>
          </cell>
          <cell r="C2303" t="str">
            <v>Deepti</v>
          </cell>
          <cell r="D2303" t="str">
            <v>Sanjeevikumar</v>
          </cell>
          <cell r="E2303" t="str">
            <v>St Georges</v>
          </cell>
          <cell r="F2303" t="str">
            <v>St George's</v>
          </cell>
          <cell r="G2303" t="str">
            <v>Female</v>
          </cell>
          <cell r="H2303" t="str">
            <v>Y</v>
          </cell>
          <cell r="I2303" t="str">
            <v>Student</v>
          </cell>
          <cell r="J2303">
            <v>0</v>
          </cell>
          <cell r="K2303" t="str">
            <v/>
          </cell>
          <cell r="L2303" t="str">
            <v>N</v>
          </cell>
          <cell r="M2303">
            <v>0</v>
          </cell>
          <cell r="N2303" t="str">
            <v/>
          </cell>
          <cell r="O2303" t="str">
            <v>N</v>
          </cell>
          <cell r="P2303">
            <v>0</v>
          </cell>
          <cell r="Q2303" t="str">
            <v/>
          </cell>
          <cell r="R2303" t="str">
            <v>N</v>
          </cell>
          <cell r="S2303">
            <v>0</v>
          </cell>
          <cell r="T2303" t="str">
            <v/>
          </cell>
          <cell r="U2303" t="str">
            <v>N</v>
          </cell>
          <cell r="V2303">
            <v>0</v>
          </cell>
          <cell r="W2303" t="str">
            <v/>
          </cell>
          <cell r="X2303" t="str">
            <v>N</v>
          </cell>
          <cell r="Y2303">
            <v>0</v>
          </cell>
          <cell r="Z2303">
            <v>0</v>
          </cell>
          <cell r="AA2303" t="b">
            <v>0</v>
          </cell>
          <cell r="AB2303" t="str">
            <v/>
          </cell>
          <cell r="AC2303" t="str">
            <v/>
          </cell>
          <cell r="AD2303" t="str">
            <v>DS140</v>
          </cell>
          <cell r="AE2303">
            <v>0</v>
          </cell>
          <cell r="AG2303">
            <v>1049</v>
          </cell>
          <cell r="AH2303" t="str">
            <v>DS140</v>
          </cell>
        </row>
        <row r="2304">
          <cell r="B2304" t="str">
            <v>BY359</v>
          </cell>
          <cell r="C2304" t="str">
            <v>Ben</v>
          </cell>
          <cell r="D2304" t="str">
            <v>Yan</v>
          </cell>
          <cell r="E2304" t="str">
            <v>UCL</v>
          </cell>
          <cell r="F2304" t="str">
            <v>UCL</v>
          </cell>
          <cell r="G2304" t="str">
            <v>Male</v>
          </cell>
          <cell r="H2304" t="str">
            <v>N</v>
          </cell>
          <cell r="I2304" t="str">
            <v>Student</v>
          </cell>
          <cell r="J2304">
            <v>0</v>
          </cell>
          <cell r="K2304" t="str">
            <v/>
          </cell>
          <cell r="L2304" t="str">
            <v>N</v>
          </cell>
          <cell r="M2304">
            <v>0</v>
          </cell>
          <cell r="N2304" t="str">
            <v/>
          </cell>
          <cell r="O2304" t="str">
            <v>N</v>
          </cell>
          <cell r="P2304">
            <v>0</v>
          </cell>
          <cell r="Q2304" t="str">
            <v/>
          </cell>
          <cell r="R2304" t="str">
            <v>N</v>
          </cell>
          <cell r="S2304">
            <v>0</v>
          </cell>
          <cell r="T2304" t="str">
            <v/>
          </cell>
          <cell r="U2304" t="str">
            <v>N</v>
          </cell>
          <cell r="V2304">
            <v>0</v>
          </cell>
          <cell r="W2304" t="str">
            <v/>
          </cell>
          <cell r="X2304" t="str">
            <v>N</v>
          </cell>
          <cell r="Y2304">
            <v>0</v>
          </cell>
          <cell r="Z2304">
            <v>0</v>
          </cell>
          <cell r="AA2304">
            <v>0</v>
          </cell>
          <cell r="AB2304">
            <v>115</v>
          </cell>
          <cell r="AC2304">
            <v>1375</v>
          </cell>
          <cell r="AD2304" t="str">
            <v>BY359</v>
          </cell>
          <cell r="AE2304" t="b">
            <v>0</v>
          </cell>
          <cell r="AG2304" t="str">
            <v/>
          </cell>
          <cell r="AH2304" t="str">
            <v>BY359</v>
          </cell>
        </row>
        <row r="2305">
          <cell r="B2305" t="str">
            <v>WF673</v>
          </cell>
          <cell r="C2305" t="str">
            <v>William</v>
          </cell>
          <cell r="D2305" t="str">
            <v>Francis</v>
          </cell>
          <cell r="E2305" t="str">
            <v>Imperial</v>
          </cell>
          <cell r="F2305" t="str">
            <v>Imperial</v>
          </cell>
          <cell r="G2305" t="str">
            <v>Male</v>
          </cell>
          <cell r="H2305" t="str">
            <v>N</v>
          </cell>
          <cell r="I2305" t="str">
            <v>Student</v>
          </cell>
          <cell r="J2305">
            <v>0</v>
          </cell>
          <cell r="K2305" t="str">
            <v/>
          </cell>
          <cell r="L2305" t="str">
            <v>N</v>
          </cell>
          <cell r="M2305">
            <v>0</v>
          </cell>
          <cell r="N2305" t="str">
            <v/>
          </cell>
          <cell r="O2305" t="str">
            <v>N</v>
          </cell>
          <cell r="P2305">
            <v>0</v>
          </cell>
          <cell r="Q2305" t="str">
            <v/>
          </cell>
          <cell r="R2305" t="str">
            <v>N</v>
          </cell>
          <cell r="S2305">
            <v>0</v>
          </cell>
          <cell r="T2305" t="str">
            <v/>
          </cell>
          <cell r="U2305" t="str">
            <v>N</v>
          </cell>
          <cell r="V2305">
            <v>0</v>
          </cell>
          <cell r="W2305" t="str">
            <v/>
          </cell>
          <cell r="X2305" t="str">
            <v>N</v>
          </cell>
          <cell r="Y2305">
            <v>0</v>
          </cell>
          <cell r="Z2305">
            <v>0</v>
          </cell>
          <cell r="AA2305">
            <v>0</v>
          </cell>
          <cell r="AB2305">
            <v>115</v>
          </cell>
          <cell r="AC2305">
            <v>1376</v>
          </cell>
          <cell r="AD2305" t="str">
            <v>WF673</v>
          </cell>
          <cell r="AE2305" t="b">
            <v>0</v>
          </cell>
          <cell r="AG2305" t="str">
            <v/>
          </cell>
          <cell r="AH2305" t="str">
            <v>WF673</v>
          </cell>
        </row>
        <row r="2306">
          <cell r="B2306" t="str">
            <v>JP116</v>
          </cell>
          <cell r="C2306" t="str">
            <v>Jack</v>
          </cell>
          <cell r="D2306" t="str">
            <v>Pepin</v>
          </cell>
          <cell r="E2306" t="str">
            <v>St Georges</v>
          </cell>
          <cell r="F2306" t="str">
            <v>St George's</v>
          </cell>
          <cell r="G2306" t="str">
            <v>Male</v>
          </cell>
          <cell r="H2306" t="str">
            <v>Y</v>
          </cell>
          <cell r="I2306" t="str">
            <v>Student</v>
          </cell>
          <cell r="J2306">
            <v>0</v>
          </cell>
          <cell r="K2306" t="str">
            <v/>
          </cell>
          <cell r="L2306" t="str">
            <v>N</v>
          </cell>
          <cell r="M2306">
            <v>0</v>
          </cell>
          <cell r="N2306" t="str">
            <v/>
          </cell>
          <cell r="O2306" t="str">
            <v>N</v>
          </cell>
          <cell r="P2306">
            <v>0</v>
          </cell>
          <cell r="Q2306" t="str">
            <v/>
          </cell>
          <cell r="R2306" t="str">
            <v>N</v>
          </cell>
          <cell r="S2306">
            <v>0</v>
          </cell>
          <cell r="T2306" t="str">
            <v/>
          </cell>
          <cell r="U2306" t="str">
            <v>N</v>
          </cell>
          <cell r="V2306">
            <v>0</v>
          </cell>
          <cell r="W2306" t="str">
            <v/>
          </cell>
          <cell r="X2306" t="str">
            <v>N</v>
          </cell>
          <cell r="Y2306">
            <v>0</v>
          </cell>
          <cell r="Z2306">
            <v>0</v>
          </cell>
          <cell r="AA2306">
            <v>0</v>
          </cell>
          <cell r="AB2306">
            <v>115</v>
          </cell>
          <cell r="AC2306">
            <v>1377</v>
          </cell>
          <cell r="AD2306" t="str">
            <v>JP116</v>
          </cell>
          <cell r="AE2306" t="b">
            <v>0</v>
          </cell>
          <cell r="AG2306" t="str">
            <v/>
          </cell>
          <cell r="AH2306" t="str">
            <v>JP116</v>
          </cell>
        </row>
        <row r="2307">
          <cell r="B2307" t="str">
            <v>FR852</v>
          </cell>
          <cell r="C2307" t="str">
            <v>Frankie</v>
          </cell>
          <cell r="D2307" t="str">
            <v>Roberts</v>
          </cell>
          <cell r="E2307" t="str">
            <v>Imperial</v>
          </cell>
          <cell r="F2307" t="str">
            <v>Imperial</v>
          </cell>
          <cell r="G2307" t="str">
            <v>Female</v>
          </cell>
          <cell r="H2307" t="str">
            <v>N</v>
          </cell>
          <cell r="I2307" t="str">
            <v>Student</v>
          </cell>
          <cell r="J2307">
            <v>0</v>
          </cell>
          <cell r="K2307" t="str">
            <v/>
          </cell>
          <cell r="L2307" t="str">
            <v>N</v>
          </cell>
          <cell r="M2307">
            <v>0</v>
          </cell>
          <cell r="N2307" t="str">
            <v/>
          </cell>
          <cell r="O2307" t="str">
            <v>N</v>
          </cell>
          <cell r="P2307">
            <v>0</v>
          </cell>
          <cell r="Q2307" t="str">
            <v/>
          </cell>
          <cell r="R2307" t="str">
            <v>N</v>
          </cell>
          <cell r="S2307">
            <v>0</v>
          </cell>
          <cell r="T2307" t="str">
            <v/>
          </cell>
          <cell r="U2307" t="str">
            <v>N</v>
          </cell>
          <cell r="V2307">
            <v>0</v>
          </cell>
          <cell r="W2307" t="str">
            <v/>
          </cell>
          <cell r="X2307" t="str">
            <v>N</v>
          </cell>
          <cell r="Y2307">
            <v>0</v>
          </cell>
          <cell r="Z2307">
            <v>0</v>
          </cell>
          <cell r="AA2307" t="b">
            <v>0</v>
          </cell>
          <cell r="AB2307" t="str">
            <v/>
          </cell>
          <cell r="AC2307" t="str">
            <v/>
          </cell>
          <cell r="AD2307" t="str">
            <v>FR852</v>
          </cell>
          <cell r="AE2307">
            <v>0</v>
          </cell>
          <cell r="AG2307">
            <v>1050</v>
          </cell>
          <cell r="AH2307" t="str">
            <v>FR852</v>
          </cell>
        </row>
        <row r="2308">
          <cell r="B2308" t="str">
            <v>AP414</v>
          </cell>
          <cell r="C2308" t="str">
            <v>Abigail</v>
          </cell>
          <cell r="D2308" t="str">
            <v>Pettyfer</v>
          </cell>
          <cell r="E2308" t="str">
            <v>QMUL</v>
          </cell>
          <cell r="F2308" t="str">
            <v>QMUL</v>
          </cell>
          <cell r="G2308" t="str">
            <v>Female</v>
          </cell>
          <cell r="H2308" t="str">
            <v>N</v>
          </cell>
          <cell r="I2308" t="str">
            <v>Student</v>
          </cell>
          <cell r="J2308">
            <v>0</v>
          </cell>
          <cell r="K2308" t="str">
            <v/>
          </cell>
          <cell r="L2308" t="str">
            <v>N</v>
          </cell>
          <cell r="M2308">
            <v>0</v>
          </cell>
          <cell r="N2308" t="str">
            <v/>
          </cell>
          <cell r="O2308" t="str">
            <v>N</v>
          </cell>
          <cell r="P2308">
            <v>0</v>
          </cell>
          <cell r="Q2308" t="str">
            <v/>
          </cell>
          <cell r="R2308" t="str">
            <v>N</v>
          </cell>
          <cell r="S2308">
            <v>0</v>
          </cell>
          <cell r="T2308" t="str">
            <v/>
          </cell>
          <cell r="U2308" t="str">
            <v>N</v>
          </cell>
          <cell r="V2308">
            <v>0</v>
          </cell>
          <cell r="W2308" t="str">
            <v/>
          </cell>
          <cell r="X2308" t="str">
            <v>N</v>
          </cell>
          <cell r="Y2308">
            <v>0</v>
          </cell>
          <cell r="Z2308">
            <v>0</v>
          </cell>
          <cell r="AA2308" t="b">
            <v>0</v>
          </cell>
          <cell r="AB2308" t="str">
            <v/>
          </cell>
          <cell r="AC2308" t="str">
            <v/>
          </cell>
          <cell r="AD2308" t="str">
            <v>AP414</v>
          </cell>
          <cell r="AE2308">
            <v>0</v>
          </cell>
          <cell r="AG2308">
            <v>1051</v>
          </cell>
          <cell r="AH2308" t="str">
            <v>AP414</v>
          </cell>
        </row>
        <row r="2309">
          <cell r="B2309" t="str">
            <v>CG266</v>
          </cell>
          <cell r="C2309" t="str">
            <v>Charlotte</v>
          </cell>
          <cell r="D2309" t="str">
            <v>Glenister</v>
          </cell>
          <cell r="E2309" t="str">
            <v>SMU</v>
          </cell>
          <cell r="F2309" t="str">
            <v>SMU</v>
          </cell>
          <cell r="G2309" t="str">
            <v>Female</v>
          </cell>
          <cell r="H2309" t="str">
            <v>N</v>
          </cell>
          <cell r="I2309" t="str">
            <v>Student</v>
          </cell>
          <cell r="J2309">
            <v>0</v>
          </cell>
          <cell r="K2309" t="str">
            <v/>
          </cell>
          <cell r="L2309" t="str">
            <v>N</v>
          </cell>
          <cell r="M2309">
            <v>0</v>
          </cell>
          <cell r="N2309" t="str">
            <v/>
          </cell>
          <cell r="O2309" t="str">
            <v>N</v>
          </cell>
          <cell r="P2309">
            <v>0</v>
          </cell>
          <cell r="Q2309" t="str">
            <v/>
          </cell>
          <cell r="R2309" t="str">
            <v>N</v>
          </cell>
          <cell r="S2309">
            <v>0</v>
          </cell>
          <cell r="T2309" t="str">
            <v/>
          </cell>
          <cell r="U2309" t="str">
            <v>N</v>
          </cell>
          <cell r="V2309">
            <v>0</v>
          </cell>
          <cell r="W2309" t="str">
            <v/>
          </cell>
          <cell r="X2309" t="str">
            <v>N</v>
          </cell>
          <cell r="Y2309">
            <v>0</v>
          </cell>
          <cell r="Z2309">
            <v>0</v>
          </cell>
          <cell r="AA2309" t="b">
            <v>0</v>
          </cell>
          <cell r="AB2309" t="str">
            <v/>
          </cell>
          <cell r="AC2309" t="str">
            <v/>
          </cell>
          <cell r="AD2309" t="str">
            <v>CG266</v>
          </cell>
          <cell r="AE2309">
            <v>0</v>
          </cell>
          <cell r="AG2309">
            <v>1052</v>
          </cell>
          <cell r="AH2309" t="str">
            <v>CG266</v>
          </cell>
        </row>
        <row r="2310">
          <cell r="B2310" t="str">
            <v>JS106</v>
          </cell>
          <cell r="C2310" t="str">
            <v>James</v>
          </cell>
          <cell r="D2310" t="str">
            <v>Shieber</v>
          </cell>
          <cell r="E2310" t="str">
            <v>RVC</v>
          </cell>
          <cell r="F2310" t="str">
            <v>RVC</v>
          </cell>
          <cell r="G2310" t="str">
            <v>Male</v>
          </cell>
          <cell r="H2310" t="str">
            <v>Y</v>
          </cell>
          <cell r="I2310" t="str">
            <v>Student</v>
          </cell>
          <cell r="J2310">
            <v>0</v>
          </cell>
          <cell r="K2310" t="str">
            <v/>
          </cell>
          <cell r="L2310" t="str">
            <v>N</v>
          </cell>
          <cell r="M2310">
            <v>0</v>
          </cell>
          <cell r="N2310" t="str">
            <v/>
          </cell>
          <cell r="O2310" t="str">
            <v>N</v>
          </cell>
          <cell r="P2310">
            <v>0</v>
          </cell>
          <cell r="Q2310" t="str">
            <v/>
          </cell>
          <cell r="R2310" t="str">
            <v>N</v>
          </cell>
          <cell r="S2310">
            <v>0</v>
          </cell>
          <cell r="T2310" t="str">
            <v/>
          </cell>
          <cell r="U2310" t="str">
            <v>N</v>
          </cell>
          <cell r="V2310">
            <v>0</v>
          </cell>
          <cell r="W2310" t="str">
            <v/>
          </cell>
          <cell r="X2310" t="str">
            <v>N</v>
          </cell>
          <cell r="Y2310">
            <v>0</v>
          </cell>
          <cell r="Z2310">
            <v>0</v>
          </cell>
          <cell r="AA2310">
            <v>0</v>
          </cell>
          <cell r="AB2310">
            <v>115</v>
          </cell>
          <cell r="AC2310">
            <v>1378</v>
          </cell>
          <cell r="AD2310" t="str">
            <v>JS106</v>
          </cell>
          <cell r="AE2310" t="b">
            <v>0</v>
          </cell>
          <cell r="AG2310" t="str">
            <v/>
          </cell>
          <cell r="AH2310" t="str">
            <v>JS106</v>
          </cell>
        </row>
        <row r="2311">
          <cell r="B2311" t="str">
            <v>SS933</v>
          </cell>
          <cell r="C2311" t="str">
            <v>Sarah</v>
          </cell>
          <cell r="D2311" t="str">
            <v>Stephen</v>
          </cell>
          <cell r="E2311" t="str">
            <v>Imperial</v>
          </cell>
          <cell r="F2311" t="str">
            <v>Imperial</v>
          </cell>
          <cell r="G2311" t="str">
            <v>Female</v>
          </cell>
          <cell r="H2311" t="str">
            <v>N</v>
          </cell>
          <cell r="I2311" t="str">
            <v>Student</v>
          </cell>
          <cell r="J2311">
            <v>0</v>
          </cell>
          <cell r="K2311" t="str">
            <v/>
          </cell>
          <cell r="L2311" t="str">
            <v>N</v>
          </cell>
          <cell r="M2311">
            <v>0</v>
          </cell>
          <cell r="N2311" t="str">
            <v/>
          </cell>
          <cell r="O2311" t="str">
            <v>N</v>
          </cell>
          <cell r="P2311">
            <v>0</v>
          </cell>
          <cell r="Q2311" t="str">
            <v/>
          </cell>
          <cell r="R2311" t="str">
            <v>N</v>
          </cell>
          <cell r="S2311">
            <v>0</v>
          </cell>
          <cell r="T2311" t="str">
            <v/>
          </cell>
          <cell r="U2311" t="str">
            <v>N</v>
          </cell>
          <cell r="V2311">
            <v>0</v>
          </cell>
          <cell r="W2311" t="str">
            <v/>
          </cell>
          <cell r="X2311" t="str">
            <v>N</v>
          </cell>
          <cell r="Y2311">
            <v>0</v>
          </cell>
          <cell r="Z2311">
            <v>0</v>
          </cell>
          <cell r="AA2311" t="b">
            <v>0</v>
          </cell>
          <cell r="AB2311" t="str">
            <v/>
          </cell>
          <cell r="AC2311" t="str">
            <v/>
          </cell>
          <cell r="AD2311" t="str">
            <v>SS933</v>
          </cell>
          <cell r="AE2311">
            <v>0</v>
          </cell>
          <cell r="AG2311">
            <v>1053</v>
          </cell>
          <cell r="AH2311" t="str">
            <v>SS933</v>
          </cell>
        </row>
        <row r="2312">
          <cell r="B2312" t="str">
            <v>ZB116</v>
          </cell>
          <cell r="C2312" t="str">
            <v>Zac</v>
          </cell>
          <cell r="D2312" t="str">
            <v>Baylis</v>
          </cell>
          <cell r="E2312" t="str">
            <v>Imperial</v>
          </cell>
          <cell r="F2312" t="str">
            <v>Imperial</v>
          </cell>
          <cell r="G2312" t="str">
            <v>Male</v>
          </cell>
          <cell r="H2312" t="str">
            <v>N</v>
          </cell>
          <cell r="I2312" t="str">
            <v>Student</v>
          </cell>
          <cell r="J2312">
            <v>0</v>
          </cell>
          <cell r="K2312" t="str">
            <v/>
          </cell>
          <cell r="L2312" t="str">
            <v>N</v>
          </cell>
          <cell r="M2312">
            <v>0</v>
          </cell>
          <cell r="N2312" t="str">
            <v/>
          </cell>
          <cell r="O2312" t="str">
            <v>N</v>
          </cell>
          <cell r="P2312">
            <v>0</v>
          </cell>
          <cell r="Q2312" t="str">
            <v/>
          </cell>
          <cell r="R2312" t="str">
            <v>N</v>
          </cell>
          <cell r="S2312">
            <v>0</v>
          </cell>
          <cell r="T2312" t="str">
            <v/>
          </cell>
          <cell r="U2312" t="str">
            <v>N</v>
          </cell>
          <cell r="V2312">
            <v>0</v>
          </cell>
          <cell r="W2312" t="str">
            <v/>
          </cell>
          <cell r="X2312" t="str">
            <v>N</v>
          </cell>
          <cell r="Y2312">
            <v>0</v>
          </cell>
          <cell r="Z2312">
            <v>0</v>
          </cell>
          <cell r="AA2312">
            <v>0</v>
          </cell>
          <cell r="AB2312">
            <v>115</v>
          </cell>
          <cell r="AC2312">
            <v>1379</v>
          </cell>
          <cell r="AD2312" t="str">
            <v>ZB116</v>
          </cell>
          <cell r="AE2312" t="b">
            <v>0</v>
          </cell>
          <cell r="AG2312" t="str">
            <v/>
          </cell>
          <cell r="AH2312" t="str">
            <v>ZB116</v>
          </cell>
        </row>
        <row r="2313">
          <cell r="B2313" t="str">
            <v>NM383</v>
          </cell>
          <cell r="C2313" t="str">
            <v>Nemiah</v>
          </cell>
          <cell r="D2313" t="str">
            <v>Munir</v>
          </cell>
          <cell r="E2313" t="str">
            <v>RHUL</v>
          </cell>
          <cell r="F2313" t="str">
            <v>RHUL</v>
          </cell>
          <cell r="G2313" t="str">
            <v>Please Select</v>
          </cell>
          <cell r="H2313" t="str">
            <v>N</v>
          </cell>
          <cell r="I2313" t="str">
            <v>Student</v>
          </cell>
          <cell r="J2313">
            <v>0</v>
          </cell>
          <cell r="K2313" t="str">
            <v/>
          </cell>
          <cell r="L2313" t="str">
            <v>N</v>
          </cell>
          <cell r="M2313">
            <v>0</v>
          </cell>
          <cell r="N2313" t="str">
            <v/>
          </cell>
          <cell r="O2313" t="str">
            <v>N</v>
          </cell>
          <cell r="P2313">
            <v>0</v>
          </cell>
          <cell r="Q2313" t="str">
            <v/>
          </cell>
          <cell r="R2313" t="str">
            <v>N</v>
          </cell>
          <cell r="S2313">
            <v>0</v>
          </cell>
          <cell r="T2313" t="str">
            <v/>
          </cell>
          <cell r="U2313" t="str">
            <v>N</v>
          </cell>
          <cell r="V2313">
            <v>0</v>
          </cell>
          <cell r="W2313" t="str">
            <v/>
          </cell>
          <cell r="X2313" t="str">
            <v>N</v>
          </cell>
          <cell r="Y2313">
            <v>0</v>
          </cell>
          <cell r="Z2313">
            <v>0</v>
          </cell>
          <cell r="AA2313" t="b">
            <v>0</v>
          </cell>
          <cell r="AB2313" t="str">
            <v/>
          </cell>
          <cell r="AC2313" t="str">
            <v/>
          </cell>
          <cell r="AD2313" t="str">
            <v>NM383</v>
          </cell>
          <cell r="AE2313" t="b">
            <v>0</v>
          </cell>
          <cell r="AG2313" t="str">
            <v/>
          </cell>
          <cell r="AH2313" t="str">
            <v>NM383</v>
          </cell>
        </row>
        <row r="2314">
          <cell r="B2314" t="str">
            <v>HR232</v>
          </cell>
          <cell r="C2314" t="str">
            <v>Harry</v>
          </cell>
          <cell r="D2314" t="str">
            <v>Reynolds</v>
          </cell>
          <cell r="E2314" t="str">
            <v>Imperial</v>
          </cell>
          <cell r="F2314" t="str">
            <v>Imperial</v>
          </cell>
          <cell r="G2314" t="str">
            <v>Male</v>
          </cell>
          <cell r="H2314" t="str">
            <v>N</v>
          </cell>
          <cell r="I2314" t="str">
            <v>Student</v>
          </cell>
          <cell r="J2314">
            <v>0</v>
          </cell>
          <cell r="K2314" t="str">
            <v/>
          </cell>
          <cell r="L2314" t="str">
            <v>N</v>
          </cell>
          <cell r="M2314">
            <v>0</v>
          </cell>
          <cell r="N2314" t="str">
            <v/>
          </cell>
          <cell r="O2314" t="str">
            <v>N</v>
          </cell>
          <cell r="P2314">
            <v>0</v>
          </cell>
          <cell r="Q2314" t="str">
            <v/>
          </cell>
          <cell r="R2314" t="str">
            <v>N</v>
          </cell>
          <cell r="S2314">
            <v>0</v>
          </cell>
          <cell r="T2314" t="str">
            <v/>
          </cell>
          <cell r="U2314" t="str">
            <v>N</v>
          </cell>
          <cell r="V2314">
            <v>0</v>
          </cell>
          <cell r="W2314" t="str">
            <v/>
          </cell>
          <cell r="X2314" t="str">
            <v>N</v>
          </cell>
          <cell r="Y2314">
            <v>0</v>
          </cell>
          <cell r="Z2314">
            <v>0</v>
          </cell>
          <cell r="AA2314">
            <v>0</v>
          </cell>
          <cell r="AB2314">
            <v>115</v>
          </cell>
          <cell r="AC2314">
            <v>1380</v>
          </cell>
          <cell r="AD2314" t="str">
            <v>HR232</v>
          </cell>
          <cell r="AE2314" t="b">
            <v>0</v>
          </cell>
          <cell r="AG2314" t="str">
            <v/>
          </cell>
          <cell r="AH2314" t="str">
            <v>HR232</v>
          </cell>
        </row>
        <row r="2315">
          <cell r="B2315" t="str">
            <v>SY202</v>
          </cell>
          <cell r="C2315" t="str">
            <v>Siu Wah</v>
          </cell>
          <cell r="D2315" t="str">
            <v>Yau</v>
          </cell>
          <cell r="E2315" t="str">
            <v>Imperial</v>
          </cell>
          <cell r="F2315" t="str">
            <v>Imperial</v>
          </cell>
          <cell r="G2315" t="str">
            <v>Male</v>
          </cell>
          <cell r="H2315" t="str">
            <v>N</v>
          </cell>
          <cell r="I2315" t="str">
            <v>Student</v>
          </cell>
          <cell r="J2315">
            <v>0</v>
          </cell>
          <cell r="K2315" t="str">
            <v/>
          </cell>
          <cell r="L2315" t="str">
            <v>N</v>
          </cell>
          <cell r="M2315">
            <v>0</v>
          </cell>
          <cell r="N2315" t="str">
            <v/>
          </cell>
          <cell r="O2315" t="str">
            <v>N</v>
          </cell>
          <cell r="P2315">
            <v>0</v>
          </cell>
          <cell r="Q2315" t="str">
            <v/>
          </cell>
          <cell r="R2315" t="str">
            <v>N</v>
          </cell>
          <cell r="S2315">
            <v>0</v>
          </cell>
          <cell r="T2315" t="str">
            <v/>
          </cell>
          <cell r="U2315" t="str">
            <v>N</v>
          </cell>
          <cell r="V2315">
            <v>0</v>
          </cell>
          <cell r="W2315" t="str">
            <v/>
          </cell>
          <cell r="X2315" t="str">
            <v>N</v>
          </cell>
          <cell r="Y2315">
            <v>0</v>
          </cell>
          <cell r="Z2315">
            <v>0</v>
          </cell>
          <cell r="AA2315">
            <v>0</v>
          </cell>
          <cell r="AB2315">
            <v>115</v>
          </cell>
          <cell r="AC2315">
            <v>1381</v>
          </cell>
          <cell r="AD2315" t="str">
            <v>SY202</v>
          </cell>
          <cell r="AE2315" t="b">
            <v>0</v>
          </cell>
          <cell r="AG2315" t="str">
            <v/>
          </cell>
          <cell r="AH2315" t="str">
            <v>SY202</v>
          </cell>
        </row>
        <row r="2316">
          <cell r="B2316" t="str">
            <v>AH983</v>
          </cell>
          <cell r="C2316" t="str">
            <v>Ava</v>
          </cell>
          <cell r="D2316" t="str">
            <v>Hayes</v>
          </cell>
          <cell r="E2316">
            <v>0</v>
          </cell>
          <cell r="F2316" t="str">
            <v>Guest</v>
          </cell>
          <cell r="G2316" t="str">
            <v>Female</v>
          </cell>
          <cell r="H2316" t="str">
            <v>N</v>
          </cell>
          <cell r="I2316" t="str">
            <v>Guest</v>
          </cell>
          <cell r="J2316">
            <v>0</v>
          </cell>
          <cell r="K2316" t="str">
            <v/>
          </cell>
          <cell r="L2316" t="str">
            <v>N</v>
          </cell>
          <cell r="M2316">
            <v>0</v>
          </cell>
          <cell r="N2316" t="str">
            <v/>
          </cell>
          <cell r="O2316" t="str">
            <v>N</v>
          </cell>
          <cell r="P2316">
            <v>0</v>
          </cell>
          <cell r="Q2316" t="str">
            <v/>
          </cell>
          <cell r="R2316" t="str">
            <v>N</v>
          </cell>
          <cell r="S2316">
            <v>0</v>
          </cell>
          <cell r="T2316" t="str">
            <v/>
          </cell>
          <cell r="U2316" t="str">
            <v>N</v>
          </cell>
          <cell r="V2316">
            <v>0</v>
          </cell>
          <cell r="W2316" t="str">
            <v/>
          </cell>
          <cell r="X2316" t="str">
            <v>N</v>
          </cell>
          <cell r="Y2316">
            <v>0</v>
          </cell>
          <cell r="Z2316">
            <v>0</v>
          </cell>
          <cell r="AA2316" t="b">
            <v>0</v>
          </cell>
          <cell r="AB2316" t="str">
            <v/>
          </cell>
          <cell r="AC2316" t="str">
            <v/>
          </cell>
          <cell r="AD2316" t="str">
            <v>AH983</v>
          </cell>
          <cell r="AE2316">
            <v>0</v>
          </cell>
          <cell r="AG2316">
            <v>1054</v>
          </cell>
          <cell r="AH2316" t="str">
            <v>AH983</v>
          </cell>
        </row>
        <row r="2317">
          <cell r="B2317" t="str">
            <v>MM368</v>
          </cell>
          <cell r="C2317" t="str">
            <v>María magdalena</v>
          </cell>
          <cell r="D2317" t="str">
            <v>Martínez cameros</v>
          </cell>
          <cell r="E2317" t="str">
            <v>RHUL</v>
          </cell>
          <cell r="F2317" t="str">
            <v>RHUL</v>
          </cell>
          <cell r="G2317" t="str">
            <v>Female</v>
          </cell>
          <cell r="H2317" t="str">
            <v>N</v>
          </cell>
          <cell r="I2317" t="str">
            <v>Student</v>
          </cell>
          <cell r="J2317">
            <v>0</v>
          </cell>
          <cell r="K2317" t="str">
            <v/>
          </cell>
          <cell r="L2317" t="str">
            <v>N</v>
          </cell>
          <cell r="M2317">
            <v>0</v>
          </cell>
          <cell r="N2317" t="str">
            <v/>
          </cell>
          <cell r="O2317" t="str">
            <v>N</v>
          </cell>
          <cell r="P2317">
            <v>0</v>
          </cell>
          <cell r="Q2317" t="str">
            <v/>
          </cell>
          <cell r="R2317" t="str">
            <v>N</v>
          </cell>
          <cell r="S2317">
            <v>0</v>
          </cell>
          <cell r="T2317" t="str">
            <v/>
          </cell>
          <cell r="U2317" t="str">
            <v>N</v>
          </cell>
          <cell r="V2317">
            <v>0</v>
          </cell>
          <cell r="W2317" t="str">
            <v/>
          </cell>
          <cell r="X2317" t="str">
            <v>N</v>
          </cell>
          <cell r="Y2317">
            <v>0</v>
          </cell>
          <cell r="Z2317">
            <v>0</v>
          </cell>
          <cell r="AA2317" t="b">
            <v>0</v>
          </cell>
          <cell r="AB2317" t="str">
            <v/>
          </cell>
          <cell r="AC2317" t="str">
            <v/>
          </cell>
          <cell r="AD2317" t="str">
            <v>MM368</v>
          </cell>
          <cell r="AE2317">
            <v>0</v>
          </cell>
          <cell r="AG2317">
            <v>1055</v>
          </cell>
          <cell r="AH2317" t="str">
            <v>MM368</v>
          </cell>
        </row>
        <row r="2318">
          <cell r="B2318" t="str">
            <v>AT136</v>
          </cell>
          <cell r="C2318" t="str">
            <v>Alexander</v>
          </cell>
          <cell r="D2318" t="str">
            <v>Tiemann</v>
          </cell>
          <cell r="E2318">
            <v>0</v>
          </cell>
          <cell r="F2318" t="str">
            <v>Guest</v>
          </cell>
          <cell r="G2318" t="str">
            <v>Male</v>
          </cell>
          <cell r="H2318" t="str">
            <v>N</v>
          </cell>
          <cell r="I2318" t="str">
            <v>Guest</v>
          </cell>
          <cell r="J2318">
            <v>0</v>
          </cell>
          <cell r="K2318" t="str">
            <v/>
          </cell>
          <cell r="L2318" t="str">
            <v>N</v>
          </cell>
          <cell r="M2318">
            <v>0</v>
          </cell>
          <cell r="N2318" t="str">
            <v/>
          </cell>
          <cell r="O2318" t="str">
            <v>N</v>
          </cell>
          <cell r="P2318">
            <v>0</v>
          </cell>
          <cell r="Q2318" t="str">
            <v/>
          </cell>
          <cell r="R2318" t="str">
            <v>N</v>
          </cell>
          <cell r="S2318">
            <v>0</v>
          </cell>
          <cell r="T2318" t="str">
            <v/>
          </cell>
          <cell r="U2318" t="str">
            <v>N</v>
          </cell>
          <cell r="V2318">
            <v>0</v>
          </cell>
          <cell r="W2318" t="str">
            <v/>
          </cell>
          <cell r="X2318" t="str">
            <v>N</v>
          </cell>
          <cell r="Y2318">
            <v>0</v>
          </cell>
          <cell r="Z2318">
            <v>0</v>
          </cell>
          <cell r="AA2318">
            <v>0</v>
          </cell>
          <cell r="AB2318">
            <v>115</v>
          </cell>
          <cell r="AC2318">
            <v>1382</v>
          </cell>
          <cell r="AD2318" t="str">
            <v>AT136</v>
          </cell>
          <cell r="AE2318" t="b">
            <v>0</v>
          </cell>
          <cell r="AG2318" t="str">
            <v/>
          </cell>
          <cell r="AH2318" t="str">
            <v>AT136</v>
          </cell>
        </row>
        <row r="2319">
          <cell r="B2319" t="str">
            <v>LM561</v>
          </cell>
          <cell r="C2319" t="str">
            <v>Lehroi</v>
          </cell>
          <cell r="D2319" t="str">
            <v>Matthew</v>
          </cell>
          <cell r="E2319" t="str">
            <v>RHUL</v>
          </cell>
          <cell r="F2319" t="str">
            <v>RHUL</v>
          </cell>
          <cell r="G2319" t="str">
            <v>Male</v>
          </cell>
          <cell r="H2319" t="str">
            <v>N</v>
          </cell>
          <cell r="I2319" t="str">
            <v>Student</v>
          </cell>
          <cell r="J2319">
            <v>0</v>
          </cell>
          <cell r="K2319" t="str">
            <v/>
          </cell>
          <cell r="L2319" t="str">
            <v>N</v>
          </cell>
          <cell r="M2319">
            <v>0</v>
          </cell>
          <cell r="N2319" t="str">
            <v/>
          </cell>
          <cell r="O2319" t="str">
            <v>N</v>
          </cell>
          <cell r="P2319">
            <v>0</v>
          </cell>
          <cell r="Q2319" t="str">
            <v/>
          </cell>
          <cell r="R2319" t="str">
            <v>N</v>
          </cell>
          <cell r="S2319">
            <v>0</v>
          </cell>
          <cell r="T2319" t="str">
            <v/>
          </cell>
          <cell r="U2319" t="str">
            <v>N</v>
          </cell>
          <cell r="V2319">
            <v>0</v>
          </cell>
          <cell r="W2319" t="str">
            <v/>
          </cell>
          <cell r="X2319" t="str">
            <v>N</v>
          </cell>
          <cell r="Y2319">
            <v>0</v>
          </cell>
          <cell r="Z2319">
            <v>0</v>
          </cell>
          <cell r="AA2319">
            <v>0</v>
          </cell>
          <cell r="AB2319">
            <v>115</v>
          </cell>
          <cell r="AC2319">
            <v>1383</v>
          </cell>
          <cell r="AD2319" t="str">
            <v>LM561</v>
          </cell>
          <cell r="AE2319" t="b">
            <v>0</v>
          </cell>
          <cell r="AG2319" t="str">
            <v/>
          </cell>
          <cell r="AH2319" t="str">
            <v>LM561</v>
          </cell>
        </row>
        <row r="2320">
          <cell r="B2320" t="str">
            <v>CM547</v>
          </cell>
          <cell r="C2320" t="str">
            <v>Ciaran</v>
          </cell>
          <cell r="D2320" t="str">
            <v>Malone</v>
          </cell>
          <cell r="E2320">
            <v>0</v>
          </cell>
          <cell r="F2320" t="str">
            <v>Guest</v>
          </cell>
          <cell r="G2320" t="str">
            <v>Male</v>
          </cell>
          <cell r="H2320" t="str">
            <v>N</v>
          </cell>
          <cell r="I2320" t="str">
            <v>Guest</v>
          </cell>
          <cell r="J2320">
            <v>0</v>
          </cell>
          <cell r="K2320" t="str">
            <v/>
          </cell>
          <cell r="L2320" t="str">
            <v>N</v>
          </cell>
          <cell r="M2320">
            <v>0</v>
          </cell>
          <cell r="N2320" t="str">
            <v/>
          </cell>
          <cell r="O2320" t="str">
            <v>N</v>
          </cell>
          <cell r="P2320">
            <v>0</v>
          </cell>
          <cell r="Q2320" t="str">
            <v/>
          </cell>
          <cell r="R2320" t="str">
            <v>N</v>
          </cell>
          <cell r="S2320">
            <v>0</v>
          </cell>
          <cell r="T2320" t="str">
            <v/>
          </cell>
          <cell r="U2320" t="str">
            <v>N</v>
          </cell>
          <cell r="V2320">
            <v>0</v>
          </cell>
          <cell r="W2320" t="str">
            <v/>
          </cell>
          <cell r="X2320" t="str">
            <v>N</v>
          </cell>
          <cell r="Y2320">
            <v>0</v>
          </cell>
          <cell r="Z2320">
            <v>0</v>
          </cell>
          <cell r="AA2320">
            <v>0</v>
          </cell>
          <cell r="AB2320">
            <v>115</v>
          </cell>
          <cell r="AC2320">
            <v>1384</v>
          </cell>
          <cell r="AD2320" t="str">
            <v>CM547</v>
          </cell>
          <cell r="AE2320" t="b">
            <v>0</v>
          </cell>
          <cell r="AG2320" t="str">
            <v/>
          </cell>
          <cell r="AH2320" t="str">
            <v>CM547</v>
          </cell>
        </row>
        <row r="2321">
          <cell r="B2321" t="str">
            <v>JL421</v>
          </cell>
          <cell r="C2321" t="str">
            <v>Jamie</v>
          </cell>
          <cell r="D2321" t="str">
            <v>Lambert</v>
          </cell>
          <cell r="E2321" t="str">
            <v>Imperial</v>
          </cell>
          <cell r="F2321" t="str">
            <v>Imperial</v>
          </cell>
          <cell r="G2321" t="str">
            <v>Male</v>
          </cell>
          <cell r="H2321" t="str">
            <v>N</v>
          </cell>
          <cell r="I2321" t="str">
            <v>Student</v>
          </cell>
          <cell r="J2321">
            <v>0</v>
          </cell>
          <cell r="K2321" t="str">
            <v/>
          </cell>
          <cell r="L2321" t="str">
            <v>N</v>
          </cell>
          <cell r="M2321">
            <v>0</v>
          </cell>
          <cell r="N2321" t="str">
            <v/>
          </cell>
          <cell r="O2321" t="str">
            <v>N</v>
          </cell>
          <cell r="P2321">
            <v>0</v>
          </cell>
          <cell r="Q2321" t="str">
            <v/>
          </cell>
          <cell r="R2321" t="str">
            <v>N</v>
          </cell>
          <cell r="S2321">
            <v>0</v>
          </cell>
          <cell r="T2321" t="str">
            <v/>
          </cell>
          <cell r="U2321" t="str">
            <v>N</v>
          </cell>
          <cell r="V2321">
            <v>0</v>
          </cell>
          <cell r="W2321" t="str">
            <v/>
          </cell>
          <cell r="X2321" t="str">
            <v>N</v>
          </cell>
          <cell r="Y2321">
            <v>0</v>
          </cell>
          <cell r="Z2321">
            <v>0</v>
          </cell>
          <cell r="AA2321">
            <v>0</v>
          </cell>
          <cell r="AB2321">
            <v>115</v>
          </cell>
          <cell r="AC2321">
            <v>1385</v>
          </cell>
          <cell r="AD2321" t="str">
            <v>JL421</v>
          </cell>
          <cell r="AE2321" t="b">
            <v>0</v>
          </cell>
          <cell r="AG2321" t="str">
            <v/>
          </cell>
          <cell r="AH2321" t="str">
            <v>JL421</v>
          </cell>
        </row>
        <row r="2322">
          <cell r="B2322" t="str">
            <v>SS501</v>
          </cell>
          <cell r="C2322" t="str">
            <v>Simbiyat</v>
          </cell>
          <cell r="D2322" t="str">
            <v>Sikiru</v>
          </cell>
          <cell r="E2322" t="str">
            <v>Essex</v>
          </cell>
          <cell r="F2322" t="str">
            <v>Essex</v>
          </cell>
          <cell r="G2322" t="str">
            <v>Female</v>
          </cell>
          <cell r="H2322" t="str">
            <v>N</v>
          </cell>
          <cell r="I2322" t="str">
            <v>Student</v>
          </cell>
          <cell r="J2322">
            <v>0</v>
          </cell>
          <cell r="K2322" t="str">
            <v/>
          </cell>
          <cell r="L2322" t="str">
            <v>N</v>
          </cell>
          <cell r="M2322">
            <v>0</v>
          </cell>
          <cell r="N2322" t="str">
            <v/>
          </cell>
          <cell r="O2322" t="str">
            <v>N</v>
          </cell>
          <cell r="P2322">
            <v>0</v>
          </cell>
          <cell r="Q2322" t="str">
            <v/>
          </cell>
          <cell r="R2322" t="str">
            <v>N</v>
          </cell>
          <cell r="S2322">
            <v>0</v>
          </cell>
          <cell r="T2322" t="str">
            <v/>
          </cell>
          <cell r="U2322" t="str">
            <v>N</v>
          </cell>
          <cell r="V2322">
            <v>0</v>
          </cell>
          <cell r="W2322" t="str">
            <v/>
          </cell>
          <cell r="X2322" t="str">
            <v>N</v>
          </cell>
          <cell r="Y2322">
            <v>0</v>
          </cell>
          <cell r="Z2322">
            <v>0</v>
          </cell>
          <cell r="AA2322" t="b">
            <v>0</v>
          </cell>
          <cell r="AB2322" t="str">
            <v/>
          </cell>
          <cell r="AC2322" t="str">
            <v/>
          </cell>
          <cell r="AD2322" t="str">
            <v>SS501</v>
          </cell>
          <cell r="AE2322">
            <v>0</v>
          </cell>
          <cell r="AG2322">
            <v>1056</v>
          </cell>
          <cell r="AH2322" t="str">
            <v>SS501</v>
          </cell>
        </row>
        <row r="2323">
          <cell r="B2323" t="str">
            <v>JS157</v>
          </cell>
          <cell r="C2323" t="str">
            <v>Jude</v>
          </cell>
          <cell r="D2323" t="str">
            <v>Straughan</v>
          </cell>
          <cell r="E2323" t="str">
            <v>QMUL</v>
          </cell>
          <cell r="F2323" t="str">
            <v>QMUL</v>
          </cell>
          <cell r="G2323" t="str">
            <v>Please Select</v>
          </cell>
          <cell r="H2323" t="str">
            <v>N</v>
          </cell>
          <cell r="I2323" t="str">
            <v>Student</v>
          </cell>
          <cell r="J2323">
            <v>0</v>
          </cell>
          <cell r="K2323" t="str">
            <v/>
          </cell>
          <cell r="L2323" t="str">
            <v>N</v>
          </cell>
          <cell r="M2323">
            <v>0</v>
          </cell>
          <cell r="N2323" t="str">
            <v/>
          </cell>
          <cell r="O2323" t="str">
            <v>N</v>
          </cell>
          <cell r="P2323">
            <v>0</v>
          </cell>
          <cell r="Q2323" t="str">
            <v/>
          </cell>
          <cell r="R2323" t="str">
            <v>N</v>
          </cell>
          <cell r="S2323">
            <v>0</v>
          </cell>
          <cell r="T2323" t="str">
            <v/>
          </cell>
          <cell r="U2323" t="str">
            <v>N</v>
          </cell>
          <cell r="V2323">
            <v>0</v>
          </cell>
          <cell r="W2323" t="str">
            <v/>
          </cell>
          <cell r="X2323" t="str">
            <v>N</v>
          </cell>
          <cell r="Y2323">
            <v>0</v>
          </cell>
          <cell r="Z2323">
            <v>0</v>
          </cell>
          <cell r="AA2323" t="b">
            <v>0</v>
          </cell>
          <cell r="AB2323" t="str">
            <v/>
          </cell>
          <cell r="AC2323" t="str">
            <v/>
          </cell>
          <cell r="AD2323" t="str">
            <v>JS157</v>
          </cell>
          <cell r="AE2323" t="b">
            <v>0</v>
          </cell>
          <cell r="AG2323" t="str">
            <v/>
          </cell>
          <cell r="AH2323" t="str">
            <v>JS157</v>
          </cell>
        </row>
        <row r="2324">
          <cell r="B2324" t="str">
            <v>NZ758</v>
          </cell>
          <cell r="C2324" t="str">
            <v>Nattal</v>
          </cell>
          <cell r="D2324" t="str">
            <v>Zemichael</v>
          </cell>
          <cell r="E2324" t="str">
            <v>QMUL</v>
          </cell>
          <cell r="F2324" t="str">
            <v>QMUL</v>
          </cell>
          <cell r="G2324" t="str">
            <v>Male</v>
          </cell>
          <cell r="H2324" t="str">
            <v>N</v>
          </cell>
          <cell r="I2324" t="str">
            <v>Student</v>
          </cell>
          <cell r="J2324">
            <v>0</v>
          </cell>
          <cell r="K2324" t="str">
            <v/>
          </cell>
          <cell r="L2324" t="str">
            <v>N</v>
          </cell>
          <cell r="M2324">
            <v>0</v>
          </cell>
          <cell r="N2324" t="str">
            <v/>
          </cell>
          <cell r="O2324" t="str">
            <v>N</v>
          </cell>
          <cell r="P2324">
            <v>0</v>
          </cell>
          <cell r="Q2324" t="str">
            <v/>
          </cell>
          <cell r="R2324" t="str">
            <v>N</v>
          </cell>
          <cell r="S2324">
            <v>0</v>
          </cell>
          <cell r="T2324" t="str">
            <v/>
          </cell>
          <cell r="U2324" t="str">
            <v>N</v>
          </cell>
          <cell r="V2324">
            <v>0</v>
          </cell>
          <cell r="W2324" t="str">
            <v/>
          </cell>
          <cell r="X2324" t="str">
            <v>N</v>
          </cell>
          <cell r="Y2324">
            <v>0</v>
          </cell>
          <cell r="Z2324">
            <v>0</v>
          </cell>
          <cell r="AA2324">
            <v>0</v>
          </cell>
          <cell r="AB2324">
            <v>115</v>
          </cell>
          <cell r="AC2324">
            <v>1386</v>
          </cell>
          <cell r="AD2324" t="str">
            <v>NZ758</v>
          </cell>
          <cell r="AE2324" t="b">
            <v>0</v>
          </cell>
          <cell r="AG2324" t="str">
            <v/>
          </cell>
          <cell r="AH2324" t="str">
            <v>NZ758</v>
          </cell>
        </row>
        <row r="2325">
          <cell r="B2325" t="str">
            <v>TN950</v>
          </cell>
          <cell r="C2325" t="str">
            <v>Tanveer</v>
          </cell>
          <cell r="D2325" t="str">
            <v>Niaz</v>
          </cell>
          <cell r="E2325" t="str">
            <v>UCL</v>
          </cell>
          <cell r="F2325" t="str">
            <v>UCL</v>
          </cell>
          <cell r="G2325" t="str">
            <v>Female</v>
          </cell>
          <cell r="H2325" t="str">
            <v>N</v>
          </cell>
          <cell r="I2325" t="str">
            <v>Student</v>
          </cell>
          <cell r="J2325">
            <v>0</v>
          </cell>
          <cell r="K2325" t="str">
            <v/>
          </cell>
          <cell r="L2325" t="str">
            <v>N</v>
          </cell>
          <cell r="M2325">
            <v>0</v>
          </cell>
          <cell r="N2325" t="str">
            <v/>
          </cell>
          <cell r="O2325" t="str">
            <v>N</v>
          </cell>
          <cell r="P2325">
            <v>0</v>
          </cell>
          <cell r="Q2325" t="str">
            <v/>
          </cell>
          <cell r="R2325" t="str">
            <v>N</v>
          </cell>
          <cell r="S2325">
            <v>0</v>
          </cell>
          <cell r="T2325" t="str">
            <v/>
          </cell>
          <cell r="U2325" t="str">
            <v>N</v>
          </cell>
          <cell r="V2325">
            <v>0</v>
          </cell>
          <cell r="W2325" t="str">
            <v/>
          </cell>
          <cell r="X2325" t="str">
            <v>N</v>
          </cell>
          <cell r="Y2325">
            <v>0</v>
          </cell>
          <cell r="Z2325">
            <v>0</v>
          </cell>
          <cell r="AA2325" t="b">
            <v>0</v>
          </cell>
          <cell r="AB2325" t="str">
            <v/>
          </cell>
          <cell r="AC2325" t="str">
            <v/>
          </cell>
          <cell r="AD2325" t="str">
            <v>TN950</v>
          </cell>
          <cell r="AE2325">
            <v>0</v>
          </cell>
          <cell r="AG2325">
            <v>1057</v>
          </cell>
          <cell r="AH2325" t="str">
            <v>TN950</v>
          </cell>
        </row>
        <row r="2326">
          <cell r="B2326" t="str">
            <v>CC737</v>
          </cell>
          <cell r="C2326" t="str">
            <v>Chris</v>
          </cell>
          <cell r="D2326" t="str">
            <v>Caputo</v>
          </cell>
          <cell r="E2326">
            <v>0</v>
          </cell>
          <cell r="F2326" t="str">
            <v>Guest</v>
          </cell>
          <cell r="G2326" t="str">
            <v>Male</v>
          </cell>
          <cell r="H2326" t="str">
            <v>N</v>
          </cell>
          <cell r="I2326" t="str">
            <v>Guest</v>
          </cell>
          <cell r="J2326">
            <v>0</v>
          </cell>
          <cell r="K2326" t="str">
            <v/>
          </cell>
          <cell r="L2326" t="str">
            <v>N</v>
          </cell>
          <cell r="M2326">
            <v>0</v>
          </cell>
          <cell r="N2326" t="str">
            <v/>
          </cell>
          <cell r="O2326" t="str">
            <v>N</v>
          </cell>
          <cell r="P2326">
            <v>0</v>
          </cell>
          <cell r="Q2326" t="str">
            <v/>
          </cell>
          <cell r="R2326" t="str">
            <v>N</v>
          </cell>
          <cell r="S2326">
            <v>0</v>
          </cell>
          <cell r="T2326" t="str">
            <v/>
          </cell>
          <cell r="U2326" t="str">
            <v>N</v>
          </cell>
          <cell r="V2326">
            <v>0</v>
          </cell>
          <cell r="W2326" t="str">
            <v/>
          </cell>
          <cell r="X2326" t="str">
            <v>N</v>
          </cell>
          <cell r="Y2326">
            <v>0</v>
          </cell>
          <cell r="Z2326">
            <v>0</v>
          </cell>
          <cell r="AA2326">
            <v>0</v>
          </cell>
          <cell r="AB2326">
            <v>115</v>
          </cell>
          <cell r="AC2326">
            <v>1387</v>
          </cell>
          <cell r="AD2326" t="str">
            <v>CC737</v>
          </cell>
          <cell r="AE2326" t="b">
            <v>0</v>
          </cell>
          <cell r="AG2326" t="str">
            <v/>
          </cell>
          <cell r="AH2326" t="str">
            <v>CC737</v>
          </cell>
        </row>
        <row r="2327">
          <cell r="B2327" t="str">
            <v>PM683</v>
          </cell>
          <cell r="C2327" t="str">
            <v>Plamedie</v>
          </cell>
          <cell r="D2327" t="str">
            <v>Mushet</v>
          </cell>
          <cell r="E2327" t="str">
            <v>LSE</v>
          </cell>
          <cell r="F2327" t="str">
            <v>LSE</v>
          </cell>
          <cell r="G2327" t="str">
            <v>Female</v>
          </cell>
          <cell r="H2327" t="str">
            <v>N</v>
          </cell>
          <cell r="I2327" t="str">
            <v>Student</v>
          </cell>
          <cell r="J2327">
            <v>0</v>
          </cell>
          <cell r="K2327" t="str">
            <v/>
          </cell>
          <cell r="L2327" t="str">
            <v>N</v>
          </cell>
          <cell r="M2327">
            <v>0</v>
          </cell>
          <cell r="N2327" t="str">
            <v/>
          </cell>
          <cell r="O2327" t="str">
            <v>N</v>
          </cell>
          <cell r="P2327">
            <v>0</v>
          </cell>
          <cell r="Q2327" t="str">
            <v/>
          </cell>
          <cell r="R2327" t="str">
            <v>N</v>
          </cell>
          <cell r="S2327">
            <v>0</v>
          </cell>
          <cell r="T2327" t="str">
            <v/>
          </cell>
          <cell r="U2327" t="str">
            <v>N</v>
          </cell>
          <cell r="V2327">
            <v>0</v>
          </cell>
          <cell r="W2327" t="str">
            <v/>
          </cell>
          <cell r="X2327" t="str">
            <v>N</v>
          </cell>
          <cell r="Y2327">
            <v>0</v>
          </cell>
          <cell r="Z2327">
            <v>0</v>
          </cell>
          <cell r="AA2327" t="b">
            <v>0</v>
          </cell>
          <cell r="AB2327" t="str">
            <v/>
          </cell>
          <cell r="AC2327" t="str">
            <v/>
          </cell>
          <cell r="AD2327" t="str">
            <v>PM683</v>
          </cell>
          <cell r="AE2327">
            <v>0</v>
          </cell>
          <cell r="AG2327">
            <v>1058</v>
          </cell>
          <cell r="AH2327" t="str">
            <v>PM683</v>
          </cell>
        </row>
        <row r="2328">
          <cell r="B2328" t="str">
            <v>SC958</v>
          </cell>
          <cell r="C2328" t="str">
            <v>Sophie</v>
          </cell>
          <cell r="D2328" t="str">
            <v>Cogan</v>
          </cell>
          <cell r="E2328" t="str">
            <v>KCL</v>
          </cell>
          <cell r="F2328" t="str">
            <v>King's</v>
          </cell>
          <cell r="G2328" t="str">
            <v>Female</v>
          </cell>
          <cell r="H2328" t="str">
            <v>N</v>
          </cell>
          <cell r="I2328" t="str">
            <v>Student</v>
          </cell>
          <cell r="J2328">
            <v>0</v>
          </cell>
          <cell r="K2328" t="str">
            <v/>
          </cell>
          <cell r="L2328" t="str">
            <v>N</v>
          </cell>
          <cell r="M2328">
            <v>0</v>
          </cell>
          <cell r="N2328" t="str">
            <v/>
          </cell>
          <cell r="O2328" t="str">
            <v>N</v>
          </cell>
          <cell r="P2328">
            <v>0</v>
          </cell>
          <cell r="Q2328" t="str">
            <v/>
          </cell>
          <cell r="R2328" t="str">
            <v>N</v>
          </cell>
          <cell r="S2328">
            <v>0</v>
          </cell>
          <cell r="T2328" t="str">
            <v/>
          </cell>
          <cell r="U2328" t="str">
            <v>N</v>
          </cell>
          <cell r="V2328">
            <v>0</v>
          </cell>
          <cell r="W2328" t="str">
            <v/>
          </cell>
          <cell r="X2328" t="str">
            <v>N</v>
          </cell>
          <cell r="Y2328">
            <v>0</v>
          </cell>
          <cell r="Z2328">
            <v>0</v>
          </cell>
          <cell r="AA2328" t="b">
            <v>0</v>
          </cell>
          <cell r="AB2328" t="str">
            <v/>
          </cell>
          <cell r="AC2328" t="str">
            <v/>
          </cell>
          <cell r="AD2328" t="str">
            <v>SC958</v>
          </cell>
          <cell r="AE2328">
            <v>0</v>
          </cell>
          <cell r="AG2328">
            <v>1059</v>
          </cell>
          <cell r="AH2328" t="str">
            <v>SC958</v>
          </cell>
        </row>
        <row r="2329">
          <cell r="B2329" t="str">
            <v>AS668</v>
          </cell>
          <cell r="C2329" t="str">
            <v>Alex</v>
          </cell>
          <cell r="D2329" t="str">
            <v>Slotwinska</v>
          </cell>
          <cell r="E2329" t="str">
            <v>KCL</v>
          </cell>
          <cell r="F2329" t="str">
            <v>King's</v>
          </cell>
          <cell r="G2329" t="str">
            <v>Female</v>
          </cell>
          <cell r="H2329" t="str">
            <v>N</v>
          </cell>
          <cell r="I2329" t="str">
            <v>Student</v>
          </cell>
          <cell r="J2329">
            <v>0</v>
          </cell>
          <cell r="K2329" t="str">
            <v/>
          </cell>
          <cell r="L2329" t="str">
            <v>N</v>
          </cell>
          <cell r="M2329">
            <v>0</v>
          </cell>
          <cell r="N2329" t="str">
            <v/>
          </cell>
          <cell r="O2329" t="str">
            <v>N</v>
          </cell>
          <cell r="P2329">
            <v>0</v>
          </cell>
          <cell r="Q2329" t="str">
            <v/>
          </cell>
          <cell r="R2329" t="str">
            <v>N</v>
          </cell>
          <cell r="S2329">
            <v>0</v>
          </cell>
          <cell r="T2329" t="str">
            <v/>
          </cell>
          <cell r="U2329" t="str">
            <v>N</v>
          </cell>
          <cell r="V2329">
            <v>0</v>
          </cell>
          <cell r="W2329" t="str">
            <v/>
          </cell>
          <cell r="X2329" t="str">
            <v>N</v>
          </cell>
          <cell r="Y2329">
            <v>0</v>
          </cell>
          <cell r="Z2329">
            <v>0</v>
          </cell>
          <cell r="AA2329" t="b">
            <v>0</v>
          </cell>
          <cell r="AB2329" t="str">
            <v/>
          </cell>
          <cell r="AC2329" t="str">
            <v/>
          </cell>
          <cell r="AD2329" t="str">
            <v>AS668</v>
          </cell>
          <cell r="AE2329">
            <v>0</v>
          </cell>
          <cell r="AG2329">
            <v>1060</v>
          </cell>
          <cell r="AH2329" t="str">
            <v>AS668</v>
          </cell>
        </row>
        <row r="2330">
          <cell r="B2330" t="str">
            <v>RM614</v>
          </cell>
          <cell r="C2330" t="str">
            <v>Rio</v>
          </cell>
          <cell r="D2330" t="str">
            <v>Matsumoto</v>
          </cell>
          <cell r="E2330" t="str">
            <v>KCL</v>
          </cell>
          <cell r="F2330" t="str">
            <v>King's</v>
          </cell>
          <cell r="G2330" t="str">
            <v>Female</v>
          </cell>
          <cell r="H2330" t="str">
            <v>N</v>
          </cell>
          <cell r="I2330" t="str">
            <v>Student</v>
          </cell>
          <cell r="J2330">
            <v>0</v>
          </cell>
          <cell r="K2330" t="str">
            <v/>
          </cell>
          <cell r="L2330" t="str">
            <v>N</v>
          </cell>
          <cell r="M2330">
            <v>0</v>
          </cell>
          <cell r="N2330" t="str">
            <v/>
          </cell>
          <cell r="O2330" t="str">
            <v>N</v>
          </cell>
          <cell r="P2330">
            <v>0</v>
          </cell>
          <cell r="Q2330" t="str">
            <v/>
          </cell>
          <cell r="R2330" t="str">
            <v>N</v>
          </cell>
          <cell r="S2330">
            <v>0</v>
          </cell>
          <cell r="T2330" t="str">
            <v/>
          </cell>
          <cell r="U2330" t="str">
            <v>N</v>
          </cell>
          <cell r="V2330">
            <v>0</v>
          </cell>
          <cell r="W2330" t="str">
            <v/>
          </cell>
          <cell r="X2330" t="str">
            <v>N</v>
          </cell>
          <cell r="Y2330">
            <v>0</v>
          </cell>
          <cell r="Z2330">
            <v>0</v>
          </cell>
          <cell r="AA2330" t="b">
            <v>0</v>
          </cell>
          <cell r="AB2330" t="str">
            <v/>
          </cell>
          <cell r="AC2330" t="str">
            <v/>
          </cell>
          <cell r="AD2330" t="str">
            <v>RM614</v>
          </cell>
          <cell r="AE2330">
            <v>0</v>
          </cell>
          <cell r="AG2330">
            <v>1061</v>
          </cell>
          <cell r="AH2330" t="str">
            <v>RM614</v>
          </cell>
        </row>
        <row r="2331">
          <cell r="B2331" t="str">
            <v>RE711</v>
          </cell>
          <cell r="C2331" t="str">
            <v>Rhys</v>
          </cell>
          <cell r="D2331" t="str">
            <v>Edwards</v>
          </cell>
          <cell r="E2331" t="str">
            <v>QMUL</v>
          </cell>
          <cell r="F2331" t="str">
            <v>QMUL</v>
          </cell>
          <cell r="G2331" t="str">
            <v>Male</v>
          </cell>
          <cell r="H2331" t="str">
            <v>N</v>
          </cell>
          <cell r="I2331" t="str">
            <v>Student</v>
          </cell>
          <cell r="J2331">
            <v>0</v>
          </cell>
          <cell r="K2331" t="str">
            <v/>
          </cell>
          <cell r="L2331" t="str">
            <v>N</v>
          </cell>
          <cell r="M2331">
            <v>0</v>
          </cell>
          <cell r="N2331" t="str">
            <v/>
          </cell>
          <cell r="O2331" t="str">
            <v>N</v>
          </cell>
          <cell r="P2331">
            <v>39</v>
          </cell>
          <cell r="Q2331">
            <v>36.450000000000003</v>
          </cell>
          <cell r="R2331">
            <v>164</v>
          </cell>
          <cell r="S2331">
            <v>0</v>
          </cell>
          <cell r="T2331" t="str">
            <v/>
          </cell>
          <cell r="U2331" t="str">
            <v>N</v>
          </cell>
          <cell r="V2331">
            <v>0</v>
          </cell>
          <cell r="W2331" t="str">
            <v/>
          </cell>
          <cell r="X2331" t="str">
            <v>N</v>
          </cell>
          <cell r="Y2331">
            <v>1</v>
          </cell>
          <cell r="Z2331">
            <v>164</v>
          </cell>
          <cell r="AA2331">
            <v>164</v>
          </cell>
          <cell r="AB2331">
            <v>76</v>
          </cell>
          <cell r="AC2331">
            <v>76</v>
          </cell>
          <cell r="AD2331" t="str">
            <v>RE711</v>
          </cell>
          <cell r="AE2331" t="b">
            <v>0</v>
          </cell>
          <cell r="AG2331" t="str">
            <v/>
          </cell>
          <cell r="AH2331" t="str">
            <v>RE711</v>
          </cell>
        </row>
        <row r="2332">
          <cell r="B2332" t="str">
            <v>MS318</v>
          </cell>
          <cell r="C2332" t="str">
            <v>Mattia</v>
          </cell>
          <cell r="D2332" t="str">
            <v>Salvadori</v>
          </cell>
          <cell r="E2332" t="str">
            <v>UCL</v>
          </cell>
          <cell r="F2332" t="str">
            <v>UCL</v>
          </cell>
          <cell r="G2332" t="str">
            <v>Male</v>
          </cell>
          <cell r="H2332" t="str">
            <v>N</v>
          </cell>
          <cell r="I2332" t="str">
            <v>Student</v>
          </cell>
          <cell r="J2332">
            <v>0</v>
          </cell>
          <cell r="K2332" t="str">
            <v/>
          </cell>
          <cell r="L2332" t="str">
            <v>N</v>
          </cell>
          <cell r="M2332">
            <v>0</v>
          </cell>
          <cell r="N2332" t="str">
            <v/>
          </cell>
          <cell r="O2332" t="str">
            <v>N</v>
          </cell>
          <cell r="P2332">
            <v>0</v>
          </cell>
          <cell r="Q2332" t="str">
            <v/>
          </cell>
          <cell r="R2332" t="str">
            <v>N</v>
          </cell>
          <cell r="S2332">
            <v>0</v>
          </cell>
          <cell r="T2332" t="str">
            <v/>
          </cell>
          <cell r="U2332" t="str">
            <v>N</v>
          </cell>
          <cell r="V2332">
            <v>0</v>
          </cell>
          <cell r="W2332" t="str">
            <v/>
          </cell>
          <cell r="X2332" t="str">
            <v>N</v>
          </cell>
          <cell r="Y2332">
            <v>0</v>
          </cell>
          <cell r="Z2332">
            <v>0</v>
          </cell>
          <cell r="AA2332">
            <v>0</v>
          </cell>
          <cell r="AB2332">
            <v>115</v>
          </cell>
          <cell r="AC2332">
            <v>1388</v>
          </cell>
          <cell r="AD2332" t="str">
            <v>MS318</v>
          </cell>
          <cell r="AE2332" t="b">
            <v>0</v>
          </cell>
          <cell r="AG2332" t="str">
            <v/>
          </cell>
          <cell r="AH2332" t="str">
            <v>MS318</v>
          </cell>
        </row>
        <row r="2333">
          <cell r="B2333" t="str">
            <v>DM799</v>
          </cell>
          <cell r="C2333" t="str">
            <v>Daniella</v>
          </cell>
          <cell r="D2333" t="str">
            <v>Monger</v>
          </cell>
          <cell r="E2333" t="str">
            <v>QMUL</v>
          </cell>
          <cell r="F2333" t="str">
            <v>QMUL</v>
          </cell>
          <cell r="G2333" t="str">
            <v>Female</v>
          </cell>
          <cell r="H2333" t="str">
            <v>N</v>
          </cell>
          <cell r="I2333" t="str">
            <v>Student</v>
          </cell>
          <cell r="J2333">
            <v>0</v>
          </cell>
          <cell r="K2333" t="str">
            <v/>
          </cell>
          <cell r="L2333" t="str">
            <v>N</v>
          </cell>
          <cell r="M2333">
            <v>0</v>
          </cell>
          <cell r="N2333" t="str">
            <v/>
          </cell>
          <cell r="O2333" t="str">
            <v>N</v>
          </cell>
          <cell r="P2333">
            <v>0</v>
          </cell>
          <cell r="Q2333" t="str">
            <v/>
          </cell>
          <cell r="R2333" t="str">
            <v>N</v>
          </cell>
          <cell r="S2333">
            <v>0</v>
          </cell>
          <cell r="T2333" t="str">
            <v/>
          </cell>
          <cell r="U2333" t="str">
            <v>N</v>
          </cell>
          <cell r="V2333">
            <v>0</v>
          </cell>
          <cell r="W2333" t="str">
            <v/>
          </cell>
          <cell r="X2333" t="str">
            <v>N</v>
          </cell>
          <cell r="Y2333">
            <v>0</v>
          </cell>
          <cell r="Z2333">
            <v>0</v>
          </cell>
          <cell r="AA2333" t="b">
            <v>0</v>
          </cell>
          <cell r="AB2333" t="str">
            <v/>
          </cell>
          <cell r="AC2333" t="str">
            <v/>
          </cell>
          <cell r="AD2333" t="str">
            <v>DM799</v>
          </cell>
          <cell r="AE2333">
            <v>0</v>
          </cell>
          <cell r="AG2333">
            <v>1062</v>
          </cell>
          <cell r="AH2333" t="str">
            <v>DM799</v>
          </cell>
        </row>
        <row r="2334">
          <cell r="B2334" t="str">
            <v>MP190</v>
          </cell>
          <cell r="C2334" t="str">
            <v>Madelaine</v>
          </cell>
          <cell r="D2334" t="str">
            <v>Parmar</v>
          </cell>
          <cell r="E2334" t="str">
            <v>St Georges</v>
          </cell>
          <cell r="F2334" t="str">
            <v>St George's</v>
          </cell>
          <cell r="G2334" t="str">
            <v>Female</v>
          </cell>
          <cell r="H2334" t="str">
            <v>Y</v>
          </cell>
          <cell r="I2334" t="str">
            <v>Student</v>
          </cell>
          <cell r="J2334">
            <v>0</v>
          </cell>
          <cell r="K2334" t="str">
            <v/>
          </cell>
          <cell r="L2334" t="str">
            <v>N</v>
          </cell>
          <cell r="M2334">
            <v>9</v>
          </cell>
          <cell r="N2334">
            <v>19.39</v>
          </cell>
          <cell r="O2334">
            <v>192</v>
          </cell>
          <cell r="P2334">
            <v>8</v>
          </cell>
          <cell r="Q2334">
            <v>23.28</v>
          </cell>
          <cell r="R2334">
            <v>193</v>
          </cell>
          <cell r="S2334">
            <v>0</v>
          </cell>
          <cell r="T2334" t="str">
            <v/>
          </cell>
          <cell r="U2334" t="str">
            <v>N</v>
          </cell>
          <cell r="V2334">
            <v>0</v>
          </cell>
          <cell r="W2334" t="str">
            <v/>
          </cell>
          <cell r="X2334" t="str">
            <v>N</v>
          </cell>
          <cell r="Y2334">
            <v>2</v>
          </cell>
          <cell r="Z2334">
            <v>192</v>
          </cell>
          <cell r="AA2334" t="b">
            <v>0</v>
          </cell>
          <cell r="AB2334" t="str">
            <v/>
          </cell>
          <cell r="AC2334" t="str">
            <v/>
          </cell>
          <cell r="AD2334" t="str">
            <v>MP190</v>
          </cell>
          <cell r="AE2334">
            <v>385</v>
          </cell>
          <cell r="AG2334">
            <v>6</v>
          </cell>
          <cell r="AH2334" t="str">
            <v>MP190</v>
          </cell>
        </row>
        <row r="2335">
          <cell r="B2335" t="str">
            <v>MH670</v>
          </cell>
          <cell r="C2335" t="str">
            <v>Molly</v>
          </cell>
          <cell r="D2335" t="str">
            <v>Harris</v>
          </cell>
          <cell r="E2335" t="str">
            <v>RVC</v>
          </cell>
          <cell r="F2335" t="str">
            <v>RVC</v>
          </cell>
          <cell r="G2335" t="str">
            <v>Female</v>
          </cell>
          <cell r="H2335" t="str">
            <v>Y</v>
          </cell>
          <cell r="I2335" t="str">
            <v>Student</v>
          </cell>
          <cell r="J2335">
            <v>0</v>
          </cell>
          <cell r="K2335" t="str">
            <v/>
          </cell>
          <cell r="L2335" t="str">
            <v>N</v>
          </cell>
          <cell r="M2335">
            <v>0</v>
          </cell>
          <cell r="N2335" t="str">
            <v/>
          </cell>
          <cell r="O2335" t="str">
            <v>N</v>
          </cell>
          <cell r="P2335">
            <v>19</v>
          </cell>
          <cell r="Q2335">
            <v>25.41</v>
          </cell>
          <cell r="R2335">
            <v>182</v>
          </cell>
          <cell r="S2335">
            <v>0</v>
          </cell>
          <cell r="T2335" t="str">
            <v/>
          </cell>
          <cell r="U2335" t="str">
            <v>N</v>
          </cell>
          <cell r="V2335">
            <v>0</v>
          </cell>
          <cell r="W2335" t="str">
            <v/>
          </cell>
          <cell r="X2335" t="str">
            <v>N</v>
          </cell>
          <cell r="Y2335">
            <v>1</v>
          </cell>
          <cell r="Z2335">
            <v>182</v>
          </cell>
          <cell r="AA2335" t="b">
            <v>0</v>
          </cell>
          <cell r="AB2335" t="str">
            <v/>
          </cell>
          <cell r="AC2335" t="str">
            <v/>
          </cell>
          <cell r="AD2335" t="str">
            <v>MH670</v>
          </cell>
          <cell r="AE2335">
            <v>182</v>
          </cell>
          <cell r="AG2335">
            <v>64</v>
          </cell>
          <cell r="AH2335" t="str">
            <v>MH670</v>
          </cell>
        </row>
        <row r="2336">
          <cell r="B2336" t="str">
            <v>AP679</v>
          </cell>
          <cell r="C2336" t="str">
            <v>Abigail</v>
          </cell>
          <cell r="D2336" t="str">
            <v>Porter</v>
          </cell>
          <cell r="E2336" t="str">
            <v>RVC</v>
          </cell>
          <cell r="F2336" t="str">
            <v>RVC</v>
          </cell>
          <cell r="G2336" t="str">
            <v>Female</v>
          </cell>
          <cell r="H2336" t="str">
            <v>Y</v>
          </cell>
          <cell r="I2336" t="str">
            <v>Student</v>
          </cell>
          <cell r="J2336">
            <v>0</v>
          </cell>
          <cell r="K2336" t="str">
            <v/>
          </cell>
          <cell r="L2336" t="str">
            <v>N</v>
          </cell>
          <cell r="M2336">
            <v>73</v>
          </cell>
          <cell r="N2336">
            <v>25.49</v>
          </cell>
          <cell r="O2336">
            <v>130</v>
          </cell>
          <cell r="P2336">
            <v>58</v>
          </cell>
          <cell r="Q2336">
            <v>31.23</v>
          </cell>
          <cell r="R2336">
            <v>143</v>
          </cell>
          <cell r="S2336">
            <v>0</v>
          </cell>
          <cell r="T2336" t="str">
            <v/>
          </cell>
          <cell r="U2336" t="str">
            <v>N</v>
          </cell>
          <cell r="V2336">
            <v>0</v>
          </cell>
          <cell r="W2336" t="str">
            <v/>
          </cell>
          <cell r="X2336" t="str">
            <v>N</v>
          </cell>
          <cell r="Y2336">
            <v>2</v>
          </cell>
          <cell r="Z2336">
            <v>130</v>
          </cell>
          <cell r="AA2336" t="b">
            <v>0</v>
          </cell>
          <cell r="AB2336" t="str">
            <v/>
          </cell>
          <cell r="AC2336" t="str">
            <v/>
          </cell>
          <cell r="AD2336" t="str">
            <v>AP679</v>
          </cell>
          <cell r="AE2336">
            <v>273</v>
          </cell>
          <cell r="AG2336">
            <v>45</v>
          </cell>
          <cell r="AH2336" t="str">
            <v>AP679</v>
          </cell>
        </row>
        <row r="2337">
          <cell r="B2337" t="str">
            <v>MM197</v>
          </cell>
          <cell r="C2337" t="str">
            <v>Marie</v>
          </cell>
          <cell r="D2337" t="str">
            <v>Mattern</v>
          </cell>
          <cell r="E2337" t="str">
            <v>RVC</v>
          </cell>
          <cell r="F2337" t="str">
            <v>RVC</v>
          </cell>
          <cell r="G2337" t="str">
            <v>Female</v>
          </cell>
          <cell r="H2337" t="str">
            <v>Y</v>
          </cell>
          <cell r="I2337" t="str">
            <v>Student</v>
          </cell>
          <cell r="J2337">
            <v>0</v>
          </cell>
          <cell r="K2337" t="str">
            <v/>
          </cell>
          <cell r="L2337" t="str">
            <v>N</v>
          </cell>
          <cell r="M2337">
            <v>0</v>
          </cell>
          <cell r="N2337" t="str">
            <v/>
          </cell>
          <cell r="O2337" t="str">
            <v>N</v>
          </cell>
          <cell r="P2337">
            <v>0</v>
          </cell>
          <cell r="Q2337" t="str">
            <v/>
          </cell>
          <cell r="R2337" t="str">
            <v>N</v>
          </cell>
          <cell r="S2337">
            <v>0</v>
          </cell>
          <cell r="T2337" t="str">
            <v/>
          </cell>
          <cell r="U2337" t="str">
            <v>N</v>
          </cell>
          <cell r="V2337">
            <v>0</v>
          </cell>
          <cell r="W2337" t="str">
            <v/>
          </cell>
          <cell r="X2337" t="str">
            <v>N</v>
          </cell>
          <cell r="Y2337">
            <v>0</v>
          </cell>
          <cell r="Z2337">
            <v>0</v>
          </cell>
          <cell r="AA2337" t="b">
            <v>0</v>
          </cell>
          <cell r="AB2337" t="str">
            <v/>
          </cell>
          <cell r="AC2337" t="str">
            <v/>
          </cell>
          <cell r="AD2337" t="str">
            <v>MM197</v>
          </cell>
          <cell r="AE2337">
            <v>0</v>
          </cell>
          <cell r="AG2337">
            <v>1063</v>
          </cell>
          <cell r="AH2337" t="str">
            <v>MM197</v>
          </cell>
        </row>
        <row r="2338">
          <cell r="B2338" t="str">
            <v>LP794</v>
          </cell>
          <cell r="C2338" t="str">
            <v>Lucie</v>
          </cell>
          <cell r="D2338" t="str">
            <v>Pyle</v>
          </cell>
          <cell r="E2338" t="str">
            <v>RVC</v>
          </cell>
          <cell r="F2338" t="str">
            <v>RVC</v>
          </cell>
          <cell r="G2338" t="str">
            <v>Female</v>
          </cell>
          <cell r="H2338" t="str">
            <v>Y</v>
          </cell>
          <cell r="I2338" t="str">
            <v>Student</v>
          </cell>
          <cell r="J2338">
            <v>0</v>
          </cell>
          <cell r="K2338" t="str">
            <v/>
          </cell>
          <cell r="L2338" t="str">
            <v>N</v>
          </cell>
          <cell r="M2338">
            <v>52</v>
          </cell>
          <cell r="N2338">
            <v>23.43</v>
          </cell>
          <cell r="O2338">
            <v>150</v>
          </cell>
          <cell r="P2338">
            <v>0</v>
          </cell>
          <cell r="Q2338" t="str">
            <v/>
          </cell>
          <cell r="R2338" t="str">
            <v>N</v>
          </cell>
          <cell r="S2338">
            <v>0</v>
          </cell>
          <cell r="T2338" t="str">
            <v/>
          </cell>
          <cell r="U2338" t="str">
            <v>N</v>
          </cell>
          <cell r="V2338">
            <v>0</v>
          </cell>
          <cell r="W2338" t="str">
            <v/>
          </cell>
          <cell r="X2338" t="str">
            <v>N</v>
          </cell>
          <cell r="Y2338">
            <v>1</v>
          </cell>
          <cell r="Z2338">
            <v>150</v>
          </cell>
          <cell r="AA2338" t="b">
            <v>0</v>
          </cell>
          <cell r="AB2338" t="str">
            <v/>
          </cell>
          <cell r="AC2338" t="str">
            <v/>
          </cell>
          <cell r="AD2338" t="str">
            <v>LP794</v>
          </cell>
          <cell r="AE2338">
            <v>150</v>
          </cell>
          <cell r="AG2338">
            <v>89</v>
          </cell>
          <cell r="AH2338" t="str">
            <v>LP794</v>
          </cell>
        </row>
        <row r="2339">
          <cell r="B2339" t="str">
            <v>KT351</v>
          </cell>
          <cell r="C2339" t="str">
            <v>Kylie</v>
          </cell>
          <cell r="D2339" t="str">
            <v>Tsang</v>
          </cell>
          <cell r="E2339" t="str">
            <v>UCL</v>
          </cell>
          <cell r="F2339" t="str">
            <v>UCL</v>
          </cell>
          <cell r="G2339" t="str">
            <v>Female</v>
          </cell>
          <cell r="H2339" t="str">
            <v>N</v>
          </cell>
          <cell r="I2339" t="str">
            <v>Student</v>
          </cell>
          <cell r="J2339">
            <v>0</v>
          </cell>
          <cell r="K2339" t="str">
            <v/>
          </cell>
          <cell r="L2339" t="str">
            <v>N</v>
          </cell>
          <cell r="M2339">
            <v>0</v>
          </cell>
          <cell r="N2339" t="str">
            <v/>
          </cell>
          <cell r="O2339" t="str">
            <v>N</v>
          </cell>
          <cell r="P2339">
            <v>0</v>
          </cell>
          <cell r="Q2339" t="str">
            <v/>
          </cell>
          <cell r="R2339" t="str">
            <v>N</v>
          </cell>
          <cell r="S2339">
            <v>0</v>
          </cell>
          <cell r="T2339" t="str">
            <v/>
          </cell>
          <cell r="U2339" t="str">
            <v>N</v>
          </cell>
          <cell r="V2339">
            <v>0</v>
          </cell>
          <cell r="W2339" t="str">
            <v/>
          </cell>
          <cell r="X2339" t="str">
            <v>N</v>
          </cell>
          <cell r="Y2339">
            <v>0</v>
          </cell>
          <cell r="Z2339">
            <v>0</v>
          </cell>
          <cell r="AA2339" t="b">
            <v>0</v>
          </cell>
          <cell r="AB2339" t="str">
            <v/>
          </cell>
          <cell r="AC2339" t="str">
            <v/>
          </cell>
          <cell r="AD2339" t="str">
            <v>KT351</v>
          </cell>
          <cell r="AE2339">
            <v>0</v>
          </cell>
          <cell r="AG2339">
            <v>1064</v>
          </cell>
          <cell r="AH2339" t="str">
            <v>KT351</v>
          </cell>
        </row>
        <row r="2340">
          <cell r="B2340" t="str">
            <v>RS819</v>
          </cell>
          <cell r="C2340" t="str">
            <v>Rowan</v>
          </cell>
          <cell r="D2340" t="str">
            <v>Stone</v>
          </cell>
          <cell r="E2340" t="str">
            <v>St Georges</v>
          </cell>
          <cell r="F2340" t="str">
            <v>St George's</v>
          </cell>
          <cell r="G2340" t="str">
            <v>Female</v>
          </cell>
          <cell r="H2340" t="str">
            <v>Y</v>
          </cell>
          <cell r="I2340" t="str">
            <v>Student</v>
          </cell>
          <cell r="J2340">
            <v>0</v>
          </cell>
          <cell r="K2340" t="str">
            <v/>
          </cell>
          <cell r="L2340" t="str">
            <v>N</v>
          </cell>
          <cell r="M2340">
            <v>32</v>
          </cell>
          <cell r="N2340">
            <v>22.04</v>
          </cell>
          <cell r="O2340">
            <v>169</v>
          </cell>
          <cell r="P2340">
            <v>21</v>
          </cell>
          <cell r="Q2340">
            <v>25.46</v>
          </cell>
          <cell r="R2340">
            <v>180</v>
          </cell>
          <cell r="S2340">
            <v>0</v>
          </cell>
          <cell r="T2340" t="str">
            <v/>
          </cell>
          <cell r="U2340" t="str">
            <v>N</v>
          </cell>
          <cell r="V2340">
            <v>0</v>
          </cell>
          <cell r="W2340" t="str">
            <v/>
          </cell>
          <cell r="X2340" t="str">
            <v>N</v>
          </cell>
          <cell r="Y2340">
            <v>2</v>
          </cell>
          <cell r="Z2340">
            <v>169</v>
          </cell>
          <cell r="AA2340" t="b">
            <v>0</v>
          </cell>
          <cell r="AB2340" t="str">
            <v/>
          </cell>
          <cell r="AC2340" t="str">
            <v/>
          </cell>
          <cell r="AD2340" t="str">
            <v>RS819</v>
          </cell>
          <cell r="AE2340">
            <v>349</v>
          </cell>
          <cell r="AG2340">
            <v>19</v>
          </cell>
          <cell r="AH2340" t="str">
            <v>RS819</v>
          </cell>
        </row>
        <row r="2341">
          <cell r="B2341" t="str">
            <v>DH445</v>
          </cell>
          <cell r="C2341" t="str">
            <v>Drew</v>
          </cell>
          <cell r="D2341" t="str">
            <v>Hogger</v>
          </cell>
          <cell r="E2341" t="str">
            <v>Essex</v>
          </cell>
          <cell r="F2341" t="str">
            <v>Essex</v>
          </cell>
          <cell r="G2341" t="str">
            <v>Male</v>
          </cell>
          <cell r="H2341" t="str">
            <v>N</v>
          </cell>
          <cell r="I2341" t="str">
            <v>Student</v>
          </cell>
          <cell r="J2341">
            <v>0</v>
          </cell>
          <cell r="K2341" t="str">
            <v/>
          </cell>
          <cell r="L2341" t="str">
            <v>N</v>
          </cell>
          <cell r="M2341">
            <v>12</v>
          </cell>
          <cell r="N2341">
            <v>36.39</v>
          </cell>
          <cell r="O2341">
            <v>189</v>
          </cell>
          <cell r="P2341">
            <v>0</v>
          </cell>
          <cell r="Q2341" t="str">
            <v/>
          </cell>
          <cell r="R2341" t="str">
            <v>N</v>
          </cell>
          <cell r="S2341">
            <v>0</v>
          </cell>
          <cell r="T2341" t="str">
            <v/>
          </cell>
          <cell r="U2341" t="str">
            <v>N</v>
          </cell>
          <cell r="V2341">
            <v>0</v>
          </cell>
          <cell r="W2341" t="str">
            <v/>
          </cell>
          <cell r="X2341" t="str">
            <v>N</v>
          </cell>
          <cell r="Y2341">
            <v>1</v>
          </cell>
          <cell r="Z2341">
            <v>189</v>
          </cell>
          <cell r="AA2341">
            <v>189</v>
          </cell>
          <cell r="AB2341">
            <v>58</v>
          </cell>
          <cell r="AC2341">
            <v>58</v>
          </cell>
          <cell r="AD2341" t="str">
            <v>DH445</v>
          </cell>
          <cell r="AE2341" t="b">
            <v>0</v>
          </cell>
          <cell r="AG2341" t="str">
            <v/>
          </cell>
          <cell r="AH2341" t="str">
            <v>DH445</v>
          </cell>
        </row>
        <row r="2342">
          <cell r="B2342" t="str">
            <v>NA334</v>
          </cell>
          <cell r="C2342" t="str">
            <v>Nancy</v>
          </cell>
          <cell r="D2342" t="str">
            <v>Abdelrahman</v>
          </cell>
          <cell r="E2342" t="str">
            <v>RVC</v>
          </cell>
          <cell r="F2342" t="str">
            <v>RVC</v>
          </cell>
          <cell r="G2342" t="str">
            <v>Female</v>
          </cell>
          <cell r="H2342" t="str">
            <v>Y</v>
          </cell>
          <cell r="I2342" t="str">
            <v>Student</v>
          </cell>
          <cell r="J2342">
            <v>0</v>
          </cell>
          <cell r="K2342" t="str">
            <v/>
          </cell>
          <cell r="L2342" t="str">
            <v>N</v>
          </cell>
          <cell r="M2342">
            <v>0</v>
          </cell>
          <cell r="N2342" t="str">
            <v/>
          </cell>
          <cell r="O2342" t="str">
            <v>N</v>
          </cell>
          <cell r="P2342">
            <v>0</v>
          </cell>
          <cell r="Q2342" t="str">
            <v/>
          </cell>
          <cell r="R2342" t="str">
            <v>N</v>
          </cell>
          <cell r="S2342">
            <v>0</v>
          </cell>
          <cell r="T2342" t="str">
            <v/>
          </cell>
          <cell r="U2342" t="str">
            <v>N</v>
          </cell>
          <cell r="V2342">
            <v>0</v>
          </cell>
          <cell r="W2342" t="str">
            <v/>
          </cell>
          <cell r="X2342" t="str">
            <v>N</v>
          </cell>
          <cell r="Y2342">
            <v>0</v>
          </cell>
          <cell r="Z2342">
            <v>0</v>
          </cell>
          <cell r="AA2342" t="b">
            <v>0</v>
          </cell>
          <cell r="AB2342" t="str">
            <v/>
          </cell>
          <cell r="AC2342" t="str">
            <v/>
          </cell>
          <cell r="AD2342" t="str">
            <v>NA334</v>
          </cell>
          <cell r="AE2342">
            <v>0</v>
          </cell>
          <cell r="AG2342">
            <v>1065</v>
          </cell>
          <cell r="AH2342" t="str">
            <v>NA334</v>
          </cell>
        </row>
        <row r="2343">
          <cell r="B2343" t="str">
            <v>ZS364</v>
          </cell>
          <cell r="C2343" t="str">
            <v>Zara</v>
          </cell>
          <cell r="D2343" t="str">
            <v>Simon</v>
          </cell>
          <cell r="E2343">
            <v>0</v>
          </cell>
          <cell r="F2343" t="str">
            <v>Guest</v>
          </cell>
          <cell r="G2343" t="str">
            <v>Female</v>
          </cell>
          <cell r="H2343" t="str">
            <v>N</v>
          </cell>
          <cell r="I2343" t="str">
            <v>Guest</v>
          </cell>
          <cell r="J2343">
            <v>0</v>
          </cell>
          <cell r="K2343" t="str">
            <v/>
          </cell>
          <cell r="L2343" t="str">
            <v>N</v>
          </cell>
          <cell r="M2343">
            <v>0</v>
          </cell>
          <cell r="N2343" t="str">
            <v/>
          </cell>
          <cell r="O2343" t="str">
            <v>N</v>
          </cell>
          <cell r="P2343">
            <v>0</v>
          </cell>
          <cell r="Q2343" t="str">
            <v/>
          </cell>
          <cell r="R2343" t="str">
            <v>N</v>
          </cell>
          <cell r="S2343">
            <v>0</v>
          </cell>
          <cell r="T2343" t="str">
            <v/>
          </cell>
          <cell r="U2343" t="str">
            <v>N</v>
          </cell>
          <cell r="V2343">
            <v>0</v>
          </cell>
          <cell r="W2343" t="str">
            <v/>
          </cell>
          <cell r="X2343" t="str">
            <v>N</v>
          </cell>
          <cell r="Y2343">
            <v>0</v>
          </cell>
          <cell r="Z2343">
            <v>0</v>
          </cell>
          <cell r="AA2343" t="b">
            <v>0</v>
          </cell>
          <cell r="AB2343" t="str">
            <v/>
          </cell>
          <cell r="AC2343" t="str">
            <v/>
          </cell>
          <cell r="AD2343" t="str">
            <v>ZS364</v>
          </cell>
          <cell r="AE2343">
            <v>0</v>
          </cell>
          <cell r="AG2343">
            <v>1066</v>
          </cell>
          <cell r="AH2343" t="str">
            <v>ZS364</v>
          </cell>
        </row>
        <row r="2344">
          <cell r="B2344" t="str">
            <v>CY116</v>
          </cell>
          <cell r="C2344" t="str">
            <v>Charles</v>
          </cell>
          <cell r="D2344" t="str">
            <v>Yu</v>
          </cell>
          <cell r="E2344" t="str">
            <v>LSE</v>
          </cell>
          <cell r="F2344" t="str">
            <v>LSE</v>
          </cell>
          <cell r="G2344" t="str">
            <v>Male</v>
          </cell>
          <cell r="H2344" t="str">
            <v>N</v>
          </cell>
          <cell r="I2344" t="str">
            <v>Student</v>
          </cell>
          <cell r="J2344">
            <v>0</v>
          </cell>
          <cell r="K2344" t="str">
            <v/>
          </cell>
          <cell r="L2344" t="str">
            <v>N</v>
          </cell>
          <cell r="M2344">
            <v>0</v>
          </cell>
          <cell r="N2344" t="str">
            <v/>
          </cell>
          <cell r="O2344" t="str">
            <v>N</v>
          </cell>
          <cell r="P2344">
            <v>0</v>
          </cell>
          <cell r="Q2344" t="str">
            <v/>
          </cell>
          <cell r="R2344" t="str">
            <v>N</v>
          </cell>
          <cell r="S2344">
            <v>0</v>
          </cell>
          <cell r="T2344" t="str">
            <v/>
          </cell>
          <cell r="U2344" t="str">
            <v>N</v>
          </cell>
          <cell r="V2344">
            <v>0</v>
          </cell>
          <cell r="W2344" t="str">
            <v/>
          </cell>
          <cell r="X2344" t="str">
            <v>N</v>
          </cell>
          <cell r="Y2344">
            <v>0</v>
          </cell>
          <cell r="Z2344">
            <v>0</v>
          </cell>
          <cell r="AA2344">
            <v>0</v>
          </cell>
          <cell r="AB2344">
            <v>115</v>
          </cell>
          <cell r="AC2344">
            <v>1389</v>
          </cell>
          <cell r="AD2344" t="str">
            <v>CY116</v>
          </cell>
          <cell r="AE2344" t="b">
            <v>0</v>
          </cell>
          <cell r="AG2344" t="str">
            <v/>
          </cell>
          <cell r="AH2344" t="str">
            <v>CY116</v>
          </cell>
        </row>
        <row r="2345">
          <cell r="B2345" t="str">
            <v>MD420</v>
          </cell>
          <cell r="C2345" t="str">
            <v>Matt</v>
          </cell>
          <cell r="D2345" t="str">
            <v>Dawson</v>
          </cell>
          <cell r="E2345" t="str">
            <v>KCL</v>
          </cell>
          <cell r="F2345" t="str">
            <v>King's</v>
          </cell>
          <cell r="G2345" t="str">
            <v>Male</v>
          </cell>
          <cell r="H2345" t="str">
            <v>N</v>
          </cell>
          <cell r="I2345" t="str">
            <v>Student</v>
          </cell>
          <cell r="J2345">
            <v>0</v>
          </cell>
          <cell r="K2345" t="str">
            <v/>
          </cell>
          <cell r="L2345" t="str">
            <v>N</v>
          </cell>
          <cell r="M2345">
            <v>0</v>
          </cell>
          <cell r="N2345" t="str">
            <v/>
          </cell>
          <cell r="O2345" t="str">
            <v>N</v>
          </cell>
          <cell r="P2345">
            <v>0</v>
          </cell>
          <cell r="Q2345" t="str">
            <v/>
          </cell>
          <cell r="R2345" t="str">
            <v>N</v>
          </cell>
          <cell r="S2345">
            <v>0</v>
          </cell>
          <cell r="T2345" t="str">
            <v/>
          </cell>
          <cell r="U2345" t="str">
            <v>N</v>
          </cell>
          <cell r="V2345">
            <v>0</v>
          </cell>
          <cell r="W2345" t="str">
            <v/>
          </cell>
          <cell r="X2345" t="str">
            <v>N</v>
          </cell>
          <cell r="Y2345">
            <v>0</v>
          </cell>
          <cell r="Z2345">
            <v>0</v>
          </cell>
          <cell r="AA2345">
            <v>0</v>
          </cell>
          <cell r="AB2345">
            <v>115</v>
          </cell>
          <cell r="AC2345">
            <v>1390</v>
          </cell>
          <cell r="AD2345" t="str">
            <v>MD420</v>
          </cell>
          <cell r="AE2345" t="b">
            <v>0</v>
          </cell>
          <cell r="AG2345" t="str">
            <v/>
          </cell>
          <cell r="AH2345" t="str">
            <v>MD420</v>
          </cell>
        </row>
        <row r="2346">
          <cell r="B2346" t="str">
            <v>KB668</v>
          </cell>
          <cell r="C2346" t="str">
            <v>Katie-May</v>
          </cell>
          <cell r="D2346" t="str">
            <v>Bridges</v>
          </cell>
          <cell r="E2346" t="str">
            <v>KCL</v>
          </cell>
          <cell r="F2346" t="str">
            <v>King's</v>
          </cell>
          <cell r="G2346" t="str">
            <v>Female</v>
          </cell>
          <cell r="H2346" t="str">
            <v>N</v>
          </cell>
          <cell r="I2346" t="str">
            <v>Student</v>
          </cell>
          <cell r="J2346">
            <v>0</v>
          </cell>
          <cell r="K2346" t="str">
            <v/>
          </cell>
          <cell r="L2346" t="str">
            <v>N</v>
          </cell>
          <cell r="M2346">
            <v>67</v>
          </cell>
          <cell r="N2346">
            <v>25.02</v>
          </cell>
          <cell r="O2346">
            <v>136</v>
          </cell>
          <cell r="P2346">
            <v>0</v>
          </cell>
          <cell r="Q2346" t="str">
            <v/>
          </cell>
          <cell r="R2346" t="str">
            <v>N</v>
          </cell>
          <cell r="S2346">
            <v>0</v>
          </cell>
          <cell r="T2346" t="str">
            <v/>
          </cell>
          <cell r="U2346" t="str">
            <v>N</v>
          </cell>
          <cell r="V2346">
            <v>0</v>
          </cell>
          <cell r="W2346" t="str">
            <v/>
          </cell>
          <cell r="X2346" t="str">
            <v>N</v>
          </cell>
          <cell r="Y2346">
            <v>1</v>
          </cell>
          <cell r="Z2346">
            <v>136</v>
          </cell>
          <cell r="AA2346" t="b">
            <v>0</v>
          </cell>
          <cell r="AB2346" t="str">
            <v/>
          </cell>
          <cell r="AC2346" t="str">
            <v/>
          </cell>
          <cell r="AD2346" t="str">
            <v>KB668</v>
          </cell>
          <cell r="AE2346">
            <v>136</v>
          </cell>
          <cell r="AG2346">
            <v>95</v>
          </cell>
          <cell r="AH2346" t="str">
            <v>KB668</v>
          </cell>
        </row>
        <row r="2347">
          <cell r="B2347" t="str">
            <v>ZK121</v>
          </cell>
          <cell r="C2347" t="str">
            <v>Zahra</v>
          </cell>
          <cell r="D2347" t="str">
            <v>Kuliev</v>
          </cell>
          <cell r="E2347" t="str">
            <v>KCL</v>
          </cell>
          <cell r="F2347" t="str">
            <v>King's</v>
          </cell>
          <cell r="G2347" t="str">
            <v>Female</v>
          </cell>
          <cell r="H2347" t="str">
            <v>N</v>
          </cell>
          <cell r="I2347" t="str">
            <v>Student</v>
          </cell>
          <cell r="J2347">
            <v>0</v>
          </cell>
          <cell r="K2347" t="str">
            <v/>
          </cell>
          <cell r="L2347" t="str">
            <v>N</v>
          </cell>
          <cell r="M2347">
            <v>29</v>
          </cell>
          <cell r="N2347">
            <v>21.47</v>
          </cell>
          <cell r="O2347">
            <v>172</v>
          </cell>
          <cell r="P2347">
            <v>24</v>
          </cell>
          <cell r="Q2347">
            <v>26.06</v>
          </cell>
          <cell r="R2347">
            <v>177</v>
          </cell>
          <cell r="S2347">
            <v>0</v>
          </cell>
          <cell r="T2347" t="str">
            <v/>
          </cell>
          <cell r="U2347" t="str">
            <v>N</v>
          </cell>
          <cell r="V2347">
            <v>0</v>
          </cell>
          <cell r="W2347" t="str">
            <v/>
          </cell>
          <cell r="X2347" t="str">
            <v>N</v>
          </cell>
          <cell r="Y2347">
            <v>2</v>
          </cell>
          <cell r="Z2347">
            <v>172</v>
          </cell>
          <cell r="AA2347" t="b">
            <v>0</v>
          </cell>
          <cell r="AB2347" t="str">
            <v/>
          </cell>
          <cell r="AC2347" t="str">
            <v/>
          </cell>
          <cell r="AD2347" t="str">
            <v>ZK121</v>
          </cell>
          <cell r="AE2347">
            <v>349</v>
          </cell>
          <cell r="AG2347">
            <v>18</v>
          </cell>
          <cell r="AH2347" t="str">
            <v>ZK121</v>
          </cell>
        </row>
        <row r="2348">
          <cell r="B2348" t="str">
            <v>TH686</v>
          </cell>
          <cell r="C2348" t="str">
            <v>Tzuwen</v>
          </cell>
          <cell r="D2348" t="str">
            <v>Hong</v>
          </cell>
          <cell r="E2348">
            <v>0</v>
          </cell>
          <cell r="F2348" t="str">
            <v>Guest</v>
          </cell>
          <cell r="G2348" t="str">
            <v>Female</v>
          </cell>
          <cell r="H2348" t="str">
            <v>N</v>
          </cell>
          <cell r="I2348" t="str">
            <v>Motspur</v>
          </cell>
          <cell r="J2348">
            <v>0</v>
          </cell>
          <cell r="K2348" t="str">
            <v/>
          </cell>
          <cell r="L2348" t="str">
            <v>N</v>
          </cell>
          <cell r="M2348">
            <v>0</v>
          </cell>
          <cell r="N2348" t="str">
            <v/>
          </cell>
          <cell r="O2348" t="str">
            <v>N</v>
          </cell>
          <cell r="P2348">
            <v>0</v>
          </cell>
          <cell r="Q2348" t="str">
            <v/>
          </cell>
          <cell r="R2348" t="str">
            <v>N</v>
          </cell>
          <cell r="S2348">
            <v>0</v>
          </cell>
          <cell r="T2348" t="str">
            <v/>
          </cell>
          <cell r="U2348" t="str">
            <v>N</v>
          </cell>
          <cell r="V2348">
            <v>0</v>
          </cell>
          <cell r="W2348" t="str">
            <v/>
          </cell>
          <cell r="X2348" t="str">
            <v>N</v>
          </cell>
          <cell r="Y2348">
            <v>0</v>
          </cell>
          <cell r="Z2348">
            <v>0</v>
          </cell>
          <cell r="AA2348" t="b">
            <v>0</v>
          </cell>
          <cell r="AB2348" t="str">
            <v/>
          </cell>
          <cell r="AC2348" t="str">
            <v/>
          </cell>
          <cell r="AD2348" t="str">
            <v>TH686</v>
          </cell>
          <cell r="AE2348">
            <v>0</v>
          </cell>
          <cell r="AG2348">
            <v>1067</v>
          </cell>
          <cell r="AH2348" t="str">
            <v>TH686</v>
          </cell>
        </row>
        <row r="2349">
          <cell r="B2349" t="str">
            <v>AN879</v>
          </cell>
          <cell r="C2349" t="str">
            <v>Amelia</v>
          </cell>
          <cell r="D2349" t="str">
            <v>Neilson</v>
          </cell>
          <cell r="E2349" t="str">
            <v>KCL</v>
          </cell>
          <cell r="F2349" t="str">
            <v>King's</v>
          </cell>
          <cell r="G2349" t="str">
            <v>Female</v>
          </cell>
          <cell r="H2349" t="str">
            <v>N</v>
          </cell>
          <cell r="I2349" t="str">
            <v>Student</v>
          </cell>
          <cell r="J2349">
            <v>0</v>
          </cell>
          <cell r="K2349" t="str">
            <v/>
          </cell>
          <cell r="L2349" t="str">
            <v>N</v>
          </cell>
          <cell r="M2349">
            <v>0</v>
          </cell>
          <cell r="N2349" t="str">
            <v/>
          </cell>
          <cell r="O2349" t="str">
            <v>N</v>
          </cell>
          <cell r="P2349">
            <v>0</v>
          </cell>
          <cell r="Q2349" t="str">
            <v/>
          </cell>
          <cell r="R2349" t="str">
            <v>N</v>
          </cell>
          <cell r="S2349">
            <v>0</v>
          </cell>
          <cell r="T2349" t="str">
            <v/>
          </cell>
          <cell r="U2349" t="str">
            <v>N</v>
          </cell>
          <cell r="V2349">
            <v>0</v>
          </cell>
          <cell r="W2349" t="str">
            <v/>
          </cell>
          <cell r="X2349" t="str">
            <v>N</v>
          </cell>
          <cell r="Y2349">
            <v>0</v>
          </cell>
          <cell r="Z2349">
            <v>0</v>
          </cell>
          <cell r="AA2349" t="b">
            <v>0</v>
          </cell>
          <cell r="AB2349" t="str">
            <v/>
          </cell>
          <cell r="AC2349" t="str">
            <v/>
          </cell>
          <cell r="AD2349" t="str">
            <v>AN879</v>
          </cell>
          <cell r="AE2349">
            <v>0</v>
          </cell>
          <cell r="AG2349">
            <v>1068</v>
          </cell>
          <cell r="AH2349" t="str">
            <v>AN879</v>
          </cell>
        </row>
        <row r="2350">
          <cell r="B2350" t="str">
            <v>MS174</v>
          </cell>
          <cell r="C2350" t="str">
            <v>Maja</v>
          </cell>
          <cell r="D2350" t="str">
            <v>Skuza</v>
          </cell>
          <cell r="E2350" t="str">
            <v>KCL</v>
          </cell>
          <cell r="F2350" t="str">
            <v>King's</v>
          </cell>
          <cell r="G2350" t="str">
            <v>Female</v>
          </cell>
          <cell r="H2350" t="str">
            <v>N</v>
          </cell>
          <cell r="I2350" t="str">
            <v>Student</v>
          </cell>
          <cell r="J2350">
            <v>0</v>
          </cell>
          <cell r="K2350" t="str">
            <v/>
          </cell>
          <cell r="L2350" t="str">
            <v>N</v>
          </cell>
          <cell r="M2350">
            <v>0</v>
          </cell>
          <cell r="N2350" t="str">
            <v/>
          </cell>
          <cell r="O2350" t="str">
            <v>N</v>
          </cell>
          <cell r="P2350">
            <v>0</v>
          </cell>
          <cell r="Q2350" t="str">
            <v/>
          </cell>
          <cell r="R2350" t="str">
            <v>N</v>
          </cell>
          <cell r="S2350">
            <v>0</v>
          </cell>
          <cell r="T2350" t="str">
            <v/>
          </cell>
          <cell r="U2350" t="str">
            <v>N</v>
          </cell>
          <cell r="V2350">
            <v>0</v>
          </cell>
          <cell r="W2350" t="str">
            <v/>
          </cell>
          <cell r="X2350" t="str">
            <v>N</v>
          </cell>
          <cell r="Y2350">
            <v>0</v>
          </cell>
          <cell r="Z2350">
            <v>0</v>
          </cell>
          <cell r="AA2350" t="b">
            <v>0</v>
          </cell>
          <cell r="AB2350" t="str">
            <v/>
          </cell>
          <cell r="AC2350" t="str">
            <v/>
          </cell>
          <cell r="AD2350" t="str">
            <v>MS174</v>
          </cell>
          <cell r="AE2350">
            <v>0</v>
          </cell>
          <cell r="AG2350">
            <v>1069</v>
          </cell>
          <cell r="AH2350" t="str">
            <v>MS174</v>
          </cell>
        </row>
        <row r="2351">
          <cell r="B2351" t="str">
            <v>IW820</v>
          </cell>
          <cell r="C2351" t="str">
            <v>Ida</v>
          </cell>
          <cell r="D2351" t="str">
            <v>Widing</v>
          </cell>
          <cell r="E2351" t="str">
            <v>KCL</v>
          </cell>
          <cell r="F2351" t="str">
            <v>King's</v>
          </cell>
          <cell r="G2351" t="str">
            <v>Female</v>
          </cell>
          <cell r="H2351" t="str">
            <v>N</v>
          </cell>
          <cell r="I2351" t="str">
            <v>Student</v>
          </cell>
          <cell r="J2351">
            <v>0</v>
          </cell>
          <cell r="K2351" t="str">
            <v/>
          </cell>
          <cell r="L2351" t="str">
            <v>N</v>
          </cell>
          <cell r="M2351">
            <v>0</v>
          </cell>
          <cell r="N2351" t="str">
            <v/>
          </cell>
          <cell r="O2351" t="str">
            <v>N</v>
          </cell>
          <cell r="P2351">
            <v>0</v>
          </cell>
          <cell r="Q2351" t="str">
            <v/>
          </cell>
          <cell r="R2351" t="str">
            <v>N</v>
          </cell>
          <cell r="S2351">
            <v>0</v>
          </cell>
          <cell r="T2351" t="str">
            <v/>
          </cell>
          <cell r="U2351" t="str">
            <v>N</v>
          </cell>
          <cell r="V2351">
            <v>0</v>
          </cell>
          <cell r="W2351" t="str">
            <v/>
          </cell>
          <cell r="X2351" t="str">
            <v>N</v>
          </cell>
          <cell r="Y2351">
            <v>0</v>
          </cell>
          <cell r="Z2351">
            <v>0</v>
          </cell>
          <cell r="AA2351" t="b">
            <v>0</v>
          </cell>
          <cell r="AB2351" t="str">
            <v/>
          </cell>
          <cell r="AC2351" t="str">
            <v/>
          </cell>
          <cell r="AD2351" t="str">
            <v>IW820</v>
          </cell>
          <cell r="AE2351">
            <v>0</v>
          </cell>
          <cell r="AG2351">
            <v>1070</v>
          </cell>
          <cell r="AH2351" t="str">
            <v>IW820</v>
          </cell>
        </row>
        <row r="2352">
          <cell r="B2352" t="str">
            <v>MW515</v>
          </cell>
          <cell r="C2352" t="str">
            <v>Mia</v>
          </cell>
          <cell r="D2352" t="str">
            <v>Wagenstein</v>
          </cell>
          <cell r="E2352" t="str">
            <v>UCL</v>
          </cell>
          <cell r="F2352" t="str">
            <v>UCL</v>
          </cell>
          <cell r="G2352" t="str">
            <v>Female</v>
          </cell>
          <cell r="H2352" t="str">
            <v>N</v>
          </cell>
          <cell r="I2352" t="str">
            <v>Student</v>
          </cell>
          <cell r="J2352">
            <v>0</v>
          </cell>
          <cell r="K2352" t="str">
            <v/>
          </cell>
          <cell r="L2352" t="str">
            <v>N</v>
          </cell>
          <cell r="M2352">
            <v>0</v>
          </cell>
          <cell r="N2352" t="str">
            <v/>
          </cell>
          <cell r="O2352" t="str">
            <v>N</v>
          </cell>
          <cell r="P2352">
            <v>0</v>
          </cell>
          <cell r="Q2352" t="str">
            <v/>
          </cell>
          <cell r="R2352" t="str">
            <v>N</v>
          </cell>
          <cell r="S2352">
            <v>0</v>
          </cell>
          <cell r="T2352" t="str">
            <v/>
          </cell>
          <cell r="U2352" t="str">
            <v>N</v>
          </cell>
          <cell r="V2352">
            <v>0</v>
          </cell>
          <cell r="W2352" t="str">
            <v/>
          </cell>
          <cell r="X2352" t="str">
            <v>N</v>
          </cell>
          <cell r="Y2352">
            <v>0</v>
          </cell>
          <cell r="Z2352">
            <v>0</v>
          </cell>
          <cell r="AA2352" t="b">
            <v>0</v>
          </cell>
          <cell r="AB2352" t="str">
            <v/>
          </cell>
          <cell r="AC2352" t="str">
            <v/>
          </cell>
          <cell r="AD2352" t="str">
            <v>MW515</v>
          </cell>
          <cell r="AE2352">
            <v>0</v>
          </cell>
          <cell r="AG2352">
            <v>1071</v>
          </cell>
          <cell r="AH2352" t="str">
            <v>MW515</v>
          </cell>
        </row>
        <row r="2353">
          <cell r="B2353" t="str">
            <v>ED702</v>
          </cell>
          <cell r="C2353" t="str">
            <v>Ellen</v>
          </cell>
          <cell r="D2353" t="str">
            <v>Donald</v>
          </cell>
          <cell r="E2353" t="str">
            <v>UCL</v>
          </cell>
          <cell r="F2353" t="str">
            <v>UCL</v>
          </cell>
          <cell r="G2353" t="str">
            <v>Female</v>
          </cell>
          <cell r="H2353" t="str">
            <v>N</v>
          </cell>
          <cell r="I2353" t="str">
            <v>Student</v>
          </cell>
          <cell r="J2353">
            <v>0</v>
          </cell>
          <cell r="K2353" t="str">
            <v/>
          </cell>
          <cell r="L2353" t="str">
            <v>N</v>
          </cell>
          <cell r="M2353">
            <v>0</v>
          </cell>
          <cell r="N2353" t="str">
            <v/>
          </cell>
          <cell r="O2353" t="str">
            <v>N</v>
          </cell>
          <cell r="P2353">
            <v>0</v>
          </cell>
          <cell r="Q2353" t="str">
            <v/>
          </cell>
          <cell r="R2353" t="str">
            <v>N</v>
          </cell>
          <cell r="S2353">
            <v>0</v>
          </cell>
          <cell r="T2353" t="str">
            <v/>
          </cell>
          <cell r="U2353" t="str">
            <v>N</v>
          </cell>
          <cell r="V2353">
            <v>0</v>
          </cell>
          <cell r="W2353" t="str">
            <v/>
          </cell>
          <cell r="X2353" t="str">
            <v>N</v>
          </cell>
          <cell r="Y2353">
            <v>0</v>
          </cell>
          <cell r="Z2353">
            <v>0</v>
          </cell>
          <cell r="AA2353" t="b">
            <v>0</v>
          </cell>
          <cell r="AB2353" t="str">
            <v/>
          </cell>
          <cell r="AC2353" t="str">
            <v/>
          </cell>
          <cell r="AD2353" t="str">
            <v>ED702</v>
          </cell>
          <cell r="AE2353">
            <v>0</v>
          </cell>
          <cell r="AG2353">
            <v>1072</v>
          </cell>
          <cell r="AH2353" t="str">
            <v>ED702</v>
          </cell>
        </row>
        <row r="2354">
          <cell r="B2354" t="str">
            <v>MB249</v>
          </cell>
          <cell r="C2354" t="str">
            <v>Michael</v>
          </cell>
          <cell r="D2354" t="str">
            <v>Bakalov</v>
          </cell>
          <cell r="E2354" t="str">
            <v>UCL</v>
          </cell>
          <cell r="F2354" t="str">
            <v>UCL</v>
          </cell>
          <cell r="G2354" t="str">
            <v>Male</v>
          </cell>
          <cell r="H2354" t="str">
            <v>N</v>
          </cell>
          <cell r="I2354" t="str">
            <v>Student</v>
          </cell>
          <cell r="J2354">
            <v>0</v>
          </cell>
          <cell r="K2354" t="str">
            <v/>
          </cell>
          <cell r="L2354" t="str">
            <v>N</v>
          </cell>
          <cell r="M2354">
            <v>0</v>
          </cell>
          <cell r="N2354" t="str">
            <v/>
          </cell>
          <cell r="O2354" t="str">
            <v>N</v>
          </cell>
          <cell r="P2354">
            <v>0</v>
          </cell>
          <cell r="Q2354" t="str">
            <v/>
          </cell>
          <cell r="R2354" t="str">
            <v>N</v>
          </cell>
          <cell r="S2354">
            <v>0</v>
          </cell>
          <cell r="T2354" t="str">
            <v/>
          </cell>
          <cell r="U2354" t="str">
            <v>N</v>
          </cell>
          <cell r="V2354">
            <v>0</v>
          </cell>
          <cell r="W2354" t="str">
            <v/>
          </cell>
          <cell r="X2354" t="str">
            <v>N</v>
          </cell>
          <cell r="Y2354">
            <v>0</v>
          </cell>
          <cell r="Z2354">
            <v>0</v>
          </cell>
          <cell r="AA2354">
            <v>0</v>
          </cell>
          <cell r="AB2354">
            <v>115</v>
          </cell>
          <cell r="AC2354">
            <v>1391</v>
          </cell>
          <cell r="AD2354" t="str">
            <v>MB249</v>
          </cell>
          <cell r="AE2354" t="b">
            <v>0</v>
          </cell>
          <cell r="AG2354" t="str">
            <v/>
          </cell>
          <cell r="AH2354" t="str">
            <v>MB249</v>
          </cell>
        </row>
        <row r="2355">
          <cell r="B2355" t="str">
            <v>SQ766</v>
          </cell>
          <cell r="C2355" t="str">
            <v>Samuel</v>
          </cell>
          <cell r="D2355" t="str">
            <v>Quek</v>
          </cell>
          <cell r="E2355" t="str">
            <v>LSE</v>
          </cell>
          <cell r="F2355" t="str">
            <v>LSE</v>
          </cell>
          <cell r="G2355" t="str">
            <v>Male</v>
          </cell>
          <cell r="H2355" t="str">
            <v>N</v>
          </cell>
          <cell r="I2355" t="str">
            <v>Student</v>
          </cell>
          <cell r="J2355">
            <v>0</v>
          </cell>
          <cell r="K2355" t="str">
            <v/>
          </cell>
          <cell r="L2355" t="str">
            <v>N</v>
          </cell>
          <cell r="M2355">
            <v>35</v>
          </cell>
          <cell r="N2355">
            <v>40.14</v>
          </cell>
          <cell r="O2355">
            <v>166</v>
          </cell>
          <cell r="P2355">
            <v>37</v>
          </cell>
          <cell r="Q2355">
            <v>36.21</v>
          </cell>
          <cell r="R2355">
            <v>166</v>
          </cell>
          <cell r="S2355">
            <v>0</v>
          </cell>
          <cell r="T2355" t="str">
            <v/>
          </cell>
          <cell r="U2355" t="str">
            <v>N</v>
          </cell>
          <cell r="V2355">
            <v>0</v>
          </cell>
          <cell r="W2355" t="str">
            <v/>
          </cell>
          <cell r="X2355" t="str">
            <v>N</v>
          </cell>
          <cell r="Y2355">
            <v>2</v>
          </cell>
          <cell r="Z2355">
            <v>166</v>
          </cell>
          <cell r="AA2355">
            <v>332</v>
          </cell>
          <cell r="AB2355">
            <v>21</v>
          </cell>
          <cell r="AC2355">
            <v>21</v>
          </cell>
          <cell r="AD2355" t="str">
            <v>SQ766</v>
          </cell>
          <cell r="AE2355" t="b">
            <v>0</v>
          </cell>
          <cell r="AG2355" t="str">
            <v/>
          </cell>
          <cell r="AH2355" t="str">
            <v>SQ766</v>
          </cell>
        </row>
        <row r="2356">
          <cell r="B2356" t="str">
            <v>BW901</v>
          </cell>
          <cell r="C2356" t="str">
            <v>Benjamin</v>
          </cell>
          <cell r="D2356" t="str">
            <v>Watts</v>
          </cell>
          <cell r="E2356" t="str">
            <v>UCL</v>
          </cell>
          <cell r="F2356" t="str">
            <v>UCL</v>
          </cell>
          <cell r="G2356" t="str">
            <v>Male</v>
          </cell>
          <cell r="H2356" t="str">
            <v>N</v>
          </cell>
          <cell r="I2356" t="str">
            <v>Student</v>
          </cell>
          <cell r="J2356">
            <v>0</v>
          </cell>
          <cell r="K2356" t="str">
            <v/>
          </cell>
          <cell r="L2356" t="str">
            <v>N</v>
          </cell>
          <cell r="M2356">
            <v>0</v>
          </cell>
          <cell r="N2356" t="str">
            <v/>
          </cell>
          <cell r="O2356" t="str">
            <v>N</v>
          </cell>
          <cell r="P2356">
            <v>0</v>
          </cell>
          <cell r="Q2356" t="str">
            <v/>
          </cell>
          <cell r="R2356" t="str">
            <v>N</v>
          </cell>
          <cell r="S2356">
            <v>0</v>
          </cell>
          <cell r="T2356" t="str">
            <v/>
          </cell>
          <cell r="U2356" t="str">
            <v>N</v>
          </cell>
          <cell r="V2356">
            <v>0</v>
          </cell>
          <cell r="W2356" t="str">
            <v/>
          </cell>
          <cell r="X2356" t="str">
            <v>N</v>
          </cell>
          <cell r="Y2356">
            <v>0</v>
          </cell>
          <cell r="Z2356">
            <v>0</v>
          </cell>
          <cell r="AA2356">
            <v>0</v>
          </cell>
          <cell r="AB2356">
            <v>115</v>
          </cell>
          <cell r="AC2356">
            <v>1392</v>
          </cell>
          <cell r="AD2356" t="str">
            <v>BW901</v>
          </cell>
          <cell r="AE2356" t="b">
            <v>0</v>
          </cell>
          <cell r="AG2356" t="str">
            <v/>
          </cell>
          <cell r="AH2356" t="str">
            <v>BW901</v>
          </cell>
        </row>
        <row r="2357">
          <cell r="B2357" t="str">
            <v>CC174</v>
          </cell>
          <cell r="C2357" t="str">
            <v>Charlotte</v>
          </cell>
          <cell r="D2357" t="str">
            <v>Cooney Quinn</v>
          </cell>
          <cell r="E2357" t="str">
            <v>SMU</v>
          </cell>
          <cell r="F2357" t="str">
            <v>SMU</v>
          </cell>
          <cell r="G2357" t="str">
            <v>Female</v>
          </cell>
          <cell r="H2357" t="str">
            <v>N</v>
          </cell>
          <cell r="I2357" t="str">
            <v>Student</v>
          </cell>
          <cell r="J2357">
            <v>0</v>
          </cell>
          <cell r="K2357" t="str">
            <v/>
          </cell>
          <cell r="L2357" t="str">
            <v>N</v>
          </cell>
          <cell r="M2357">
            <v>0</v>
          </cell>
          <cell r="N2357" t="str">
            <v/>
          </cell>
          <cell r="O2357" t="str">
            <v>N</v>
          </cell>
          <cell r="P2357">
            <v>0</v>
          </cell>
          <cell r="Q2357" t="str">
            <v/>
          </cell>
          <cell r="R2357" t="str">
            <v>N</v>
          </cell>
          <cell r="S2357">
            <v>0</v>
          </cell>
          <cell r="T2357" t="str">
            <v/>
          </cell>
          <cell r="U2357" t="str">
            <v>N</v>
          </cell>
          <cell r="V2357">
            <v>0</v>
          </cell>
          <cell r="W2357" t="str">
            <v/>
          </cell>
          <cell r="X2357" t="str">
            <v>N</v>
          </cell>
          <cell r="Y2357">
            <v>0</v>
          </cell>
          <cell r="Z2357">
            <v>0</v>
          </cell>
          <cell r="AA2357" t="b">
            <v>0</v>
          </cell>
          <cell r="AB2357" t="str">
            <v/>
          </cell>
          <cell r="AC2357" t="str">
            <v/>
          </cell>
          <cell r="AD2357" t="str">
            <v>CC174</v>
          </cell>
          <cell r="AE2357">
            <v>0</v>
          </cell>
          <cell r="AG2357">
            <v>1073</v>
          </cell>
          <cell r="AH2357" t="str">
            <v>CC174</v>
          </cell>
        </row>
        <row r="2358">
          <cell r="B2358" t="str">
            <v>EH770</v>
          </cell>
          <cell r="C2358" t="str">
            <v>Evelyn</v>
          </cell>
          <cell r="D2358" t="str">
            <v>Harwood</v>
          </cell>
          <cell r="E2358" t="str">
            <v>St Georges</v>
          </cell>
          <cell r="F2358" t="str">
            <v>St George's</v>
          </cell>
          <cell r="G2358" t="str">
            <v>Female</v>
          </cell>
          <cell r="H2358" t="str">
            <v>Y</v>
          </cell>
          <cell r="I2358" t="str">
            <v>Student</v>
          </cell>
          <cell r="J2358">
            <v>0</v>
          </cell>
          <cell r="K2358" t="str">
            <v/>
          </cell>
          <cell r="L2358" t="str">
            <v>N</v>
          </cell>
          <cell r="M2358">
            <v>0</v>
          </cell>
          <cell r="N2358" t="str">
            <v/>
          </cell>
          <cell r="O2358" t="str">
            <v>N</v>
          </cell>
          <cell r="P2358">
            <v>0</v>
          </cell>
          <cell r="Q2358" t="str">
            <v/>
          </cell>
          <cell r="R2358" t="str">
            <v>N</v>
          </cell>
          <cell r="S2358">
            <v>0</v>
          </cell>
          <cell r="T2358" t="str">
            <v/>
          </cell>
          <cell r="U2358" t="str">
            <v>N</v>
          </cell>
          <cell r="V2358">
            <v>0</v>
          </cell>
          <cell r="W2358" t="str">
            <v/>
          </cell>
          <cell r="X2358" t="str">
            <v>N</v>
          </cell>
          <cell r="Y2358">
            <v>0</v>
          </cell>
          <cell r="Z2358">
            <v>0</v>
          </cell>
          <cell r="AA2358" t="b">
            <v>0</v>
          </cell>
          <cell r="AB2358" t="str">
            <v/>
          </cell>
          <cell r="AC2358" t="str">
            <v/>
          </cell>
          <cell r="AD2358" t="str">
            <v>EH770</v>
          </cell>
          <cell r="AE2358">
            <v>0</v>
          </cell>
          <cell r="AG2358">
            <v>1074</v>
          </cell>
          <cell r="AH2358" t="str">
            <v>EH770</v>
          </cell>
        </row>
        <row r="2359">
          <cell r="B2359" t="str">
            <v>EC194</v>
          </cell>
          <cell r="C2359" t="str">
            <v>Emily</v>
          </cell>
          <cell r="D2359" t="str">
            <v>Chong</v>
          </cell>
          <cell r="E2359" t="str">
            <v>UCL</v>
          </cell>
          <cell r="F2359" t="str">
            <v>UCL</v>
          </cell>
          <cell r="G2359" t="str">
            <v>Female</v>
          </cell>
          <cell r="H2359" t="str">
            <v>N</v>
          </cell>
          <cell r="I2359" t="str">
            <v>Student</v>
          </cell>
          <cell r="J2359">
            <v>0</v>
          </cell>
          <cell r="K2359" t="str">
            <v/>
          </cell>
          <cell r="L2359" t="str">
            <v>N</v>
          </cell>
          <cell r="M2359">
            <v>6</v>
          </cell>
          <cell r="N2359">
            <v>19.05</v>
          </cell>
          <cell r="O2359">
            <v>195</v>
          </cell>
          <cell r="P2359">
            <v>6</v>
          </cell>
          <cell r="Q2359">
            <v>23.19</v>
          </cell>
          <cell r="R2359">
            <v>195</v>
          </cell>
          <cell r="S2359">
            <v>0</v>
          </cell>
          <cell r="T2359" t="str">
            <v/>
          </cell>
          <cell r="U2359" t="str">
            <v>N</v>
          </cell>
          <cell r="V2359">
            <v>0</v>
          </cell>
          <cell r="W2359" t="str">
            <v/>
          </cell>
          <cell r="X2359" t="str">
            <v>N</v>
          </cell>
          <cell r="Y2359">
            <v>2</v>
          </cell>
          <cell r="Z2359">
            <v>195</v>
          </cell>
          <cell r="AA2359" t="b">
            <v>0</v>
          </cell>
          <cell r="AB2359" t="str">
            <v/>
          </cell>
          <cell r="AC2359" t="str">
            <v/>
          </cell>
          <cell r="AD2359" t="str">
            <v>EC194</v>
          </cell>
          <cell r="AE2359">
            <v>390</v>
          </cell>
          <cell r="AG2359">
            <v>5</v>
          </cell>
          <cell r="AH2359" t="str">
            <v>EC194</v>
          </cell>
        </row>
        <row r="2360">
          <cell r="B2360" t="str">
            <v>JT471</v>
          </cell>
          <cell r="C2360" t="str">
            <v>Jan</v>
          </cell>
          <cell r="D2360" t="str">
            <v>Tao</v>
          </cell>
          <cell r="E2360" t="str">
            <v>UCL</v>
          </cell>
          <cell r="F2360" t="str">
            <v>UCL</v>
          </cell>
          <cell r="G2360" t="str">
            <v>Male</v>
          </cell>
          <cell r="H2360" t="str">
            <v>N</v>
          </cell>
          <cell r="I2360" t="str">
            <v>Student</v>
          </cell>
          <cell r="J2360">
            <v>0</v>
          </cell>
          <cell r="K2360" t="str">
            <v/>
          </cell>
          <cell r="L2360" t="str">
            <v>N</v>
          </cell>
          <cell r="M2360">
            <v>0</v>
          </cell>
          <cell r="N2360" t="str">
            <v/>
          </cell>
          <cell r="O2360" t="str">
            <v>N</v>
          </cell>
          <cell r="P2360">
            <v>0</v>
          </cell>
          <cell r="Q2360" t="str">
            <v/>
          </cell>
          <cell r="R2360" t="str">
            <v>N</v>
          </cell>
          <cell r="S2360">
            <v>0</v>
          </cell>
          <cell r="T2360" t="str">
            <v/>
          </cell>
          <cell r="U2360" t="str">
            <v>N</v>
          </cell>
          <cell r="V2360">
            <v>0</v>
          </cell>
          <cell r="W2360" t="str">
            <v/>
          </cell>
          <cell r="X2360" t="str">
            <v>N</v>
          </cell>
          <cell r="Y2360">
            <v>0</v>
          </cell>
          <cell r="Z2360">
            <v>0</v>
          </cell>
          <cell r="AA2360">
            <v>0</v>
          </cell>
          <cell r="AB2360">
            <v>115</v>
          </cell>
          <cell r="AC2360">
            <v>1393</v>
          </cell>
          <cell r="AD2360" t="str">
            <v>JT471</v>
          </cell>
          <cell r="AE2360" t="b">
            <v>0</v>
          </cell>
          <cell r="AG2360" t="str">
            <v/>
          </cell>
          <cell r="AH2360" t="str">
            <v>JT471</v>
          </cell>
        </row>
        <row r="2361">
          <cell r="B2361" t="str">
            <v>JA119</v>
          </cell>
          <cell r="C2361" t="str">
            <v>Joshua Ho Kiu</v>
          </cell>
          <cell r="D2361" t="str">
            <v>Au</v>
          </cell>
          <cell r="E2361" t="str">
            <v>LSE</v>
          </cell>
          <cell r="F2361" t="str">
            <v>LSE</v>
          </cell>
          <cell r="G2361" t="str">
            <v>Male</v>
          </cell>
          <cell r="H2361" t="str">
            <v>N</v>
          </cell>
          <cell r="I2361" t="str">
            <v>Student</v>
          </cell>
          <cell r="J2361">
            <v>0</v>
          </cell>
          <cell r="K2361" t="str">
            <v/>
          </cell>
          <cell r="L2361" t="str">
            <v>N</v>
          </cell>
          <cell r="M2361">
            <v>42</v>
          </cell>
          <cell r="N2361">
            <v>40.58</v>
          </cell>
          <cell r="O2361">
            <v>160</v>
          </cell>
          <cell r="P2361">
            <v>50</v>
          </cell>
          <cell r="Q2361">
            <v>38.19</v>
          </cell>
          <cell r="R2361">
            <v>154</v>
          </cell>
          <cell r="S2361">
            <v>0</v>
          </cell>
          <cell r="T2361" t="str">
            <v/>
          </cell>
          <cell r="U2361" t="str">
            <v>N</v>
          </cell>
          <cell r="V2361">
            <v>0</v>
          </cell>
          <cell r="W2361" t="str">
            <v/>
          </cell>
          <cell r="X2361" t="str">
            <v>N</v>
          </cell>
          <cell r="Y2361">
            <v>2</v>
          </cell>
          <cell r="Z2361">
            <v>154</v>
          </cell>
          <cell r="AA2361">
            <v>314</v>
          </cell>
          <cell r="AB2361">
            <v>30</v>
          </cell>
          <cell r="AC2361">
            <v>30</v>
          </cell>
          <cell r="AD2361" t="str">
            <v>JA119</v>
          </cell>
          <cell r="AE2361" t="b">
            <v>0</v>
          </cell>
          <cell r="AG2361" t="str">
            <v/>
          </cell>
          <cell r="AH2361" t="str">
            <v>JA119</v>
          </cell>
        </row>
        <row r="2362">
          <cell r="B2362" t="str">
            <v>SK667</v>
          </cell>
          <cell r="C2362" t="str">
            <v>Sophia</v>
          </cell>
          <cell r="D2362" t="str">
            <v>Keynes</v>
          </cell>
          <cell r="E2362" t="str">
            <v>St Georges</v>
          </cell>
          <cell r="F2362" t="str">
            <v>St George's</v>
          </cell>
          <cell r="G2362" t="str">
            <v>Female</v>
          </cell>
          <cell r="H2362" t="str">
            <v>Y</v>
          </cell>
          <cell r="I2362" t="str">
            <v>Student</v>
          </cell>
          <cell r="J2362">
            <v>0</v>
          </cell>
          <cell r="K2362" t="str">
            <v/>
          </cell>
          <cell r="L2362" t="str">
            <v>N</v>
          </cell>
          <cell r="M2362">
            <v>0</v>
          </cell>
          <cell r="N2362" t="str">
            <v/>
          </cell>
          <cell r="O2362" t="str">
            <v>N</v>
          </cell>
          <cell r="P2362">
            <v>0</v>
          </cell>
          <cell r="Q2362" t="str">
            <v/>
          </cell>
          <cell r="R2362" t="str">
            <v>N</v>
          </cell>
          <cell r="S2362">
            <v>0</v>
          </cell>
          <cell r="T2362" t="str">
            <v/>
          </cell>
          <cell r="U2362" t="str">
            <v>N</v>
          </cell>
          <cell r="V2362">
            <v>0</v>
          </cell>
          <cell r="W2362" t="str">
            <v/>
          </cell>
          <cell r="X2362" t="str">
            <v>N</v>
          </cell>
          <cell r="Y2362">
            <v>0</v>
          </cell>
          <cell r="Z2362">
            <v>0</v>
          </cell>
          <cell r="AA2362" t="b">
            <v>0</v>
          </cell>
          <cell r="AB2362" t="str">
            <v/>
          </cell>
          <cell r="AC2362" t="str">
            <v/>
          </cell>
          <cell r="AD2362" t="str">
            <v>SK667</v>
          </cell>
          <cell r="AE2362">
            <v>0</v>
          </cell>
          <cell r="AG2362">
            <v>1075</v>
          </cell>
          <cell r="AH2362" t="str">
            <v>SK667</v>
          </cell>
        </row>
        <row r="2363">
          <cell r="B2363" t="str">
            <v>AG605</v>
          </cell>
          <cell r="C2363" t="str">
            <v>Aryan</v>
          </cell>
          <cell r="D2363" t="str">
            <v>Gupta</v>
          </cell>
          <cell r="E2363" t="str">
            <v>LSE</v>
          </cell>
          <cell r="F2363" t="str">
            <v>LSE</v>
          </cell>
          <cell r="G2363" t="str">
            <v>Male</v>
          </cell>
          <cell r="H2363" t="str">
            <v>N</v>
          </cell>
          <cell r="I2363" t="str">
            <v>Student</v>
          </cell>
          <cell r="J2363">
            <v>0</v>
          </cell>
          <cell r="K2363" t="str">
            <v/>
          </cell>
          <cell r="L2363" t="str">
            <v>N</v>
          </cell>
          <cell r="M2363">
            <v>0</v>
          </cell>
          <cell r="N2363" t="str">
            <v/>
          </cell>
          <cell r="O2363" t="str">
            <v>N</v>
          </cell>
          <cell r="P2363">
            <v>0</v>
          </cell>
          <cell r="Q2363" t="str">
            <v/>
          </cell>
          <cell r="R2363" t="str">
            <v>N</v>
          </cell>
          <cell r="S2363">
            <v>0</v>
          </cell>
          <cell r="T2363" t="str">
            <v/>
          </cell>
          <cell r="U2363" t="str">
            <v>N</v>
          </cell>
          <cell r="V2363">
            <v>0</v>
          </cell>
          <cell r="W2363" t="str">
            <v/>
          </cell>
          <cell r="X2363" t="str">
            <v>N</v>
          </cell>
          <cell r="Y2363">
            <v>0</v>
          </cell>
          <cell r="Z2363">
            <v>0</v>
          </cell>
          <cell r="AA2363">
            <v>0</v>
          </cell>
          <cell r="AB2363">
            <v>115</v>
          </cell>
          <cell r="AC2363">
            <v>1394</v>
          </cell>
          <cell r="AD2363" t="str">
            <v>AG605</v>
          </cell>
          <cell r="AE2363" t="b">
            <v>0</v>
          </cell>
          <cell r="AG2363" t="str">
            <v/>
          </cell>
          <cell r="AH2363" t="str">
            <v>AG605</v>
          </cell>
        </row>
        <row r="2364">
          <cell r="B2364" t="str">
            <v>SK968</v>
          </cell>
          <cell r="C2364" t="str">
            <v>Sean</v>
          </cell>
          <cell r="D2364" t="str">
            <v>Khong</v>
          </cell>
          <cell r="E2364" t="str">
            <v>LSE</v>
          </cell>
          <cell r="F2364" t="str">
            <v>LSE</v>
          </cell>
          <cell r="G2364" t="str">
            <v>Male</v>
          </cell>
          <cell r="H2364" t="str">
            <v>N</v>
          </cell>
          <cell r="I2364" t="str">
            <v>Student</v>
          </cell>
          <cell r="J2364">
            <v>0</v>
          </cell>
          <cell r="K2364" t="str">
            <v/>
          </cell>
          <cell r="L2364" t="str">
            <v>N</v>
          </cell>
          <cell r="M2364">
            <v>28</v>
          </cell>
          <cell r="N2364">
            <v>39.08</v>
          </cell>
          <cell r="O2364">
            <v>173</v>
          </cell>
          <cell r="P2364">
            <v>21</v>
          </cell>
          <cell r="Q2364">
            <v>34.14</v>
          </cell>
          <cell r="R2364">
            <v>182</v>
          </cell>
          <cell r="S2364">
            <v>0</v>
          </cell>
          <cell r="T2364" t="str">
            <v/>
          </cell>
          <cell r="U2364" t="str">
            <v>N</v>
          </cell>
          <cell r="V2364">
            <v>0</v>
          </cell>
          <cell r="W2364" t="str">
            <v/>
          </cell>
          <cell r="X2364" t="str">
            <v>N</v>
          </cell>
          <cell r="Y2364">
            <v>2</v>
          </cell>
          <cell r="Z2364">
            <v>173</v>
          </cell>
          <cell r="AA2364">
            <v>355</v>
          </cell>
          <cell r="AB2364">
            <v>15</v>
          </cell>
          <cell r="AC2364">
            <v>15</v>
          </cell>
          <cell r="AD2364" t="str">
            <v>SK968</v>
          </cell>
          <cell r="AE2364" t="b">
            <v>0</v>
          </cell>
          <cell r="AG2364" t="str">
            <v/>
          </cell>
          <cell r="AH2364" t="str">
            <v>SK968</v>
          </cell>
        </row>
        <row r="2365">
          <cell r="B2365" t="str">
            <v>ED190</v>
          </cell>
          <cell r="C2365" t="str">
            <v>Emily</v>
          </cell>
          <cell r="D2365" t="str">
            <v>Davies</v>
          </cell>
          <cell r="E2365" t="str">
            <v>LSE</v>
          </cell>
          <cell r="F2365" t="str">
            <v>LSE</v>
          </cell>
          <cell r="G2365" t="str">
            <v>Female</v>
          </cell>
          <cell r="H2365" t="str">
            <v>N</v>
          </cell>
          <cell r="I2365" t="str">
            <v>Student</v>
          </cell>
          <cell r="J2365">
            <v>0</v>
          </cell>
          <cell r="K2365" t="str">
            <v/>
          </cell>
          <cell r="L2365" t="str">
            <v>N</v>
          </cell>
          <cell r="M2365">
            <v>14</v>
          </cell>
          <cell r="N2365">
            <v>20.2</v>
          </cell>
          <cell r="O2365">
            <v>187</v>
          </cell>
          <cell r="P2365">
            <v>9</v>
          </cell>
          <cell r="Q2365">
            <v>23.42</v>
          </cell>
          <cell r="R2365">
            <v>192</v>
          </cell>
          <cell r="S2365">
            <v>0</v>
          </cell>
          <cell r="T2365" t="str">
            <v/>
          </cell>
          <cell r="U2365" t="str">
            <v>N</v>
          </cell>
          <cell r="V2365">
            <v>0</v>
          </cell>
          <cell r="W2365" t="str">
            <v/>
          </cell>
          <cell r="X2365" t="str">
            <v>N</v>
          </cell>
          <cell r="Y2365">
            <v>2</v>
          </cell>
          <cell r="Z2365">
            <v>187</v>
          </cell>
          <cell r="AA2365" t="b">
            <v>0</v>
          </cell>
          <cell r="AB2365" t="str">
            <v/>
          </cell>
          <cell r="AC2365" t="str">
            <v/>
          </cell>
          <cell r="AD2365" t="str">
            <v>ED190</v>
          </cell>
          <cell r="AE2365">
            <v>379</v>
          </cell>
          <cell r="AG2365">
            <v>9</v>
          </cell>
          <cell r="AH2365" t="str">
            <v>ED190</v>
          </cell>
        </row>
        <row r="2366">
          <cell r="B2366" t="str">
            <v>JP826</v>
          </cell>
          <cell r="C2366" t="str">
            <v>Joey</v>
          </cell>
          <cell r="D2366" t="str">
            <v>Pendered</v>
          </cell>
          <cell r="E2366" t="str">
            <v>RHUL</v>
          </cell>
          <cell r="F2366" t="str">
            <v>RHUL</v>
          </cell>
          <cell r="G2366" t="str">
            <v>Male</v>
          </cell>
          <cell r="H2366" t="str">
            <v>N</v>
          </cell>
          <cell r="I2366" t="str">
            <v>Student</v>
          </cell>
          <cell r="J2366">
            <v>0</v>
          </cell>
          <cell r="K2366" t="str">
            <v/>
          </cell>
          <cell r="L2366" t="str">
            <v>N</v>
          </cell>
          <cell r="M2366">
            <v>0</v>
          </cell>
          <cell r="N2366" t="str">
            <v/>
          </cell>
          <cell r="O2366" t="str">
            <v>N</v>
          </cell>
          <cell r="P2366">
            <v>0</v>
          </cell>
          <cell r="Q2366" t="str">
            <v/>
          </cell>
          <cell r="R2366" t="str">
            <v>N</v>
          </cell>
          <cell r="S2366">
            <v>0</v>
          </cell>
          <cell r="T2366" t="str">
            <v/>
          </cell>
          <cell r="U2366" t="str">
            <v>N</v>
          </cell>
          <cell r="V2366">
            <v>0</v>
          </cell>
          <cell r="W2366" t="str">
            <v/>
          </cell>
          <cell r="X2366" t="str">
            <v>N</v>
          </cell>
          <cell r="Y2366">
            <v>0</v>
          </cell>
          <cell r="Z2366">
            <v>0</v>
          </cell>
          <cell r="AA2366">
            <v>0</v>
          </cell>
          <cell r="AB2366">
            <v>115</v>
          </cell>
          <cell r="AC2366">
            <v>1395</v>
          </cell>
          <cell r="AD2366" t="str">
            <v>JP826</v>
          </cell>
          <cell r="AE2366" t="b">
            <v>0</v>
          </cell>
          <cell r="AG2366" t="str">
            <v/>
          </cell>
          <cell r="AH2366" t="str">
            <v>JP826</v>
          </cell>
        </row>
        <row r="2367">
          <cell r="B2367" t="str">
            <v>YL514</v>
          </cell>
          <cell r="C2367" t="str">
            <v>Austen</v>
          </cell>
          <cell r="D2367" t="str">
            <v>Lo</v>
          </cell>
          <cell r="E2367" t="str">
            <v>St Georges</v>
          </cell>
          <cell r="F2367" t="str">
            <v>St George's</v>
          </cell>
          <cell r="G2367" t="str">
            <v>Male</v>
          </cell>
          <cell r="H2367" t="str">
            <v>Y</v>
          </cell>
          <cell r="I2367" t="str">
            <v>Student</v>
          </cell>
          <cell r="J2367">
            <v>0</v>
          </cell>
          <cell r="K2367" t="str">
            <v/>
          </cell>
          <cell r="L2367" t="str">
            <v>N</v>
          </cell>
          <cell r="M2367">
            <v>85</v>
          </cell>
          <cell r="N2367">
            <v>48.38</v>
          </cell>
          <cell r="O2367">
            <v>121</v>
          </cell>
          <cell r="P2367">
            <v>0</v>
          </cell>
          <cell r="Q2367" t="str">
            <v/>
          </cell>
          <cell r="R2367" t="str">
            <v>N</v>
          </cell>
          <cell r="S2367">
            <v>0</v>
          </cell>
          <cell r="T2367" t="str">
            <v/>
          </cell>
          <cell r="U2367" t="str">
            <v>N</v>
          </cell>
          <cell r="V2367">
            <v>0</v>
          </cell>
          <cell r="W2367" t="str">
            <v/>
          </cell>
          <cell r="X2367" t="str">
            <v>N</v>
          </cell>
          <cell r="Y2367">
            <v>1</v>
          </cell>
          <cell r="Z2367">
            <v>121</v>
          </cell>
          <cell r="AA2367">
            <v>121</v>
          </cell>
          <cell r="AB2367">
            <v>108</v>
          </cell>
          <cell r="AC2367">
            <v>108</v>
          </cell>
          <cell r="AD2367" t="str">
            <v>YL514</v>
          </cell>
          <cell r="AE2367" t="b">
            <v>0</v>
          </cell>
          <cell r="AG2367" t="str">
            <v/>
          </cell>
          <cell r="AH2367" t="str">
            <v>YL514</v>
          </cell>
        </row>
        <row r="2368">
          <cell r="B2368" t="str">
            <v>JH325</v>
          </cell>
          <cell r="C2368" t="str">
            <v>Jack</v>
          </cell>
          <cell r="D2368" t="str">
            <v>Hilton</v>
          </cell>
          <cell r="E2368" t="str">
            <v>RHUL</v>
          </cell>
          <cell r="F2368" t="str">
            <v>RHUL</v>
          </cell>
          <cell r="G2368" t="str">
            <v>Male</v>
          </cell>
          <cell r="H2368" t="str">
            <v>N</v>
          </cell>
          <cell r="I2368" t="str">
            <v>Student</v>
          </cell>
          <cell r="J2368">
            <v>0</v>
          </cell>
          <cell r="K2368" t="str">
            <v/>
          </cell>
          <cell r="L2368" t="str">
            <v>N</v>
          </cell>
          <cell r="M2368">
            <v>16</v>
          </cell>
          <cell r="N2368">
            <v>37.450000000000003</v>
          </cell>
          <cell r="O2368">
            <v>185</v>
          </cell>
          <cell r="P2368">
            <v>24</v>
          </cell>
          <cell r="Q2368">
            <v>34.229999999999997</v>
          </cell>
          <cell r="R2368">
            <v>179</v>
          </cell>
          <cell r="S2368">
            <v>0</v>
          </cell>
          <cell r="T2368" t="str">
            <v/>
          </cell>
          <cell r="U2368" t="str">
            <v>N</v>
          </cell>
          <cell r="V2368">
            <v>0</v>
          </cell>
          <cell r="W2368" t="str">
            <v/>
          </cell>
          <cell r="X2368" t="str">
            <v>N</v>
          </cell>
          <cell r="Y2368">
            <v>2</v>
          </cell>
          <cell r="Z2368">
            <v>179</v>
          </cell>
          <cell r="AA2368">
            <v>364</v>
          </cell>
          <cell r="AB2368">
            <v>12</v>
          </cell>
          <cell r="AC2368">
            <v>12</v>
          </cell>
          <cell r="AD2368" t="str">
            <v>JH325</v>
          </cell>
          <cell r="AE2368" t="b">
            <v>0</v>
          </cell>
          <cell r="AG2368" t="str">
            <v/>
          </cell>
          <cell r="AH2368" t="str">
            <v>JH325</v>
          </cell>
        </row>
        <row r="2369">
          <cell r="B2369" t="str">
            <v>JB122</v>
          </cell>
          <cell r="C2369" t="str">
            <v>James</v>
          </cell>
          <cell r="D2369" t="str">
            <v>Bilboe</v>
          </cell>
          <cell r="E2369" t="str">
            <v>RHUL</v>
          </cell>
          <cell r="F2369" t="str">
            <v>RHUL</v>
          </cell>
          <cell r="G2369" t="str">
            <v>Male</v>
          </cell>
          <cell r="H2369" t="str">
            <v>N</v>
          </cell>
          <cell r="I2369" t="str">
            <v>Student</v>
          </cell>
          <cell r="J2369">
            <v>0</v>
          </cell>
          <cell r="K2369" t="str">
            <v/>
          </cell>
          <cell r="L2369" t="str">
            <v>N</v>
          </cell>
          <cell r="M2369">
            <v>0</v>
          </cell>
          <cell r="N2369" t="str">
            <v/>
          </cell>
          <cell r="O2369" t="str">
            <v>N</v>
          </cell>
          <cell r="P2369">
            <v>59</v>
          </cell>
          <cell r="Q2369">
            <v>38.549999999999997</v>
          </cell>
          <cell r="R2369">
            <v>145</v>
          </cell>
          <cell r="S2369">
            <v>0</v>
          </cell>
          <cell r="T2369" t="str">
            <v/>
          </cell>
          <cell r="U2369" t="str">
            <v>N</v>
          </cell>
          <cell r="V2369">
            <v>0</v>
          </cell>
          <cell r="W2369" t="str">
            <v/>
          </cell>
          <cell r="X2369" t="str">
            <v>N</v>
          </cell>
          <cell r="Y2369">
            <v>1</v>
          </cell>
          <cell r="Z2369">
            <v>145</v>
          </cell>
          <cell r="AA2369">
            <v>145</v>
          </cell>
          <cell r="AB2369">
            <v>88</v>
          </cell>
          <cell r="AC2369">
            <v>88</v>
          </cell>
          <cell r="AD2369" t="str">
            <v>JB122</v>
          </cell>
          <cell r="AE2369" t="b">
            <v>0</v>
          </cell>
          <cell r="AG2369" t="str">
            <v/>
          </cell>
          <cell r="AH2369" t="str">
            <v>JB122</v>
          </cell>
        </row>
        <row r="2370">
          <cell r="B2370" t="str">
            <v>LB480</v>
          </cell>
          <cell r="C2370" t="str">
            <v>Louis</v>
          </cell>
          <cell r="D2370" t="str">
            <v>Brown</v>
          </cell>
          <cell r="E2370" t="str">
            <v>UCL</v>
          </cell>
          <cell r="F2370" t="str">
            <v>UCL</v>
          </cell>
          <cell r="G2370" t="str">
            <v>Male</v>
          </cell>
          <cell r="H2370" t="str">
            <v>N</v>
          </cell>
          <cell r="I2370" t="str">
            <v>Student</v>
          </cell>
          <cell r="J2370">
            <v>0</v>
          </cell>
          <cell r="K2370" t="str">
            <v/>
          </cell>
          <cell r="L2370" t="str">
            <v>N</v>
          </cell>
          <cell r="M2370">
            <v>0</v>
          </cell>
          <cell r="N2370" t="str">
            <v/>
          </cell>
          <cell r="O2370" t="str">
            <v>N</v>
          </cell>
          <cell r="P2370">
            <v>0</v>
          </cell>
          <cell r="Q2370" t="str">
            <v/>
          </cell>
          <cell r="R2370" t="str">
            <v>N</v>
          </cell>
          <cell r="S2370">
            <v>0</v>
          </cell>
          <cell r="T2370" t="str">
            <v/>
          </cell>
          <cell r="U2370" t="str">
            <v>N</v>
          </cell>
          <cell r="V2370">
            <v>0</v>
          </cell>
          <cell r="W2370" t="str">
            <v/>
          </cell>
          <cell r="X2370" t="str">
            <v>N</v>
          </cell>
          <cell r="Y2370">
            <v>0</v>
          </cell>
          <cell r="Z2370">
            <v>0</v>
          </cell>
          <cell r="AA2370">
            <v>0</v>
          </cell>
          <cell r="AB2370">
            <v>115</v>
          </cell>
          <cell r="AC2370">
            <v>1396</v>
          </cell>
          <cell r="AD2370" t="str">
            <v>LB480</v>
          </cell>
          <cell r="AE2370" t="b">
            <v>0</v>
          </cell>
          <cell r="AG2370" t="str">
            <v/>
          </cell>
          <cell r="AH2370" t="str">
            <v>LB480</v>
          </cell>
        </row>
        <row r="2371">
          <cell r="B2371" t="str">
            <v>BY602</v>
          </cell>
          <cell r="C2371" t="str">
            <v>Brant</v>
          </cell>
          <cell r="D2371" t="str">
            <v>You</v>
          </cell>
          <cell r="E2371" t="str">
            <v>UCL</v>
          </cell>
          <cell r="F2371" t="str">
            <v>UCL</v>
          </cell>
          <cell r="G2371" t="str">
            <v>Male</v>
          </cell>
          <cell r="H2371" t="str">
            <v>N</v>
          </cell>
          <cell r="I2371" t="str">
            <v>Student</v>
          </cell>
          <cell r="J2371">
            <v>0</v>
          </cell>
          <cell r="K2371" t="str">
            <v/>
          </cell>
          <cell r="L2371" t="str">
            <v>N</v>
          </cell>
          <cell r="M2371">
            <v>0</v>
          </cell>
          <cell r="N2371" t="str">
            <v/>
          </cell>
          <cell r="O2371" t="str">
            <v>N</v>
          </cell>
          <cell r="P2371">
            <v>0</v>
          </cell>
          <cell r="Q2371" t="str">
            <v/>
          </cell>
          <cell r="R2371" t="str">
            <v>N</v>
          </cell>
          <cell r="S2371">
            <v>0</v>
          </cell>
          <cell r="T2371" t="str">
            <v/>
          </cell>
          <cell r="U2371" t="str">
            <v>N</v>
          </cell>
          <cell r="V2371">
            <v>0</v>
          </cell>
          <cell r="W2371" t="str">
            <v/>
          </cell>
          <cell r="X2371" t="str">
            <v>N</v>
          </cell>
          <cell r="Y2371">
            <v>0</v>
          </cell>
          <cell r="Z2371">
            <v>0</v>
          </cell>
          <cell r="AA2371">
            <v>0</v>
          </cell>
          <cell r="AB2371">
            <v>115</v>
          </cell>
          <cell r="AC2371">
            <v>1397</v>
          </cell>
          <cell r="AD2371" t="str">
            <v>BY602</v>
          </cell>
          <cell r="AE2371" t="b">
            <v>0</v>
          </cell>
          <cell r="AG2371" t="str">
            <v/>
          </cell>
          <cell r="AH2371" t="str">
            <v>BY602</v>
          </cell>
        </row>
        <row r="2372">
          <cell r="B2372" t="str">
            <v>KG499</v>
          </cell>
          <cell r="C2372" t="str">
            <v>Krissy</v>
          </cell>
          <cell r="D2372" t="str">
            <v>Githaiga</v>
          </cell>
          <cell r="E2372" t="str">
            <v>RHUL</v>
          </cell>
          <cell r="F2372" t="str">
            <v>RHUL</v>
          </cell>
          <cell r="G2372" t="str">
            <v>Female</v>
          </cell>
          <cell r="H2372" t="str">
            <v>N</v>
          </cell>
          <cell r="I2372" t="str">
            <v>Student</v>
          </cell>
          <cell r="J2372">
            <v>0</v>
          </cell>
          <cell r="K2372" t="str">
            <v/>
          </cell>
          <cell r="L2372" t="str">
            <v>N</v>
          </cell>
          <cell r="M2372">
            <v>0</v>
          </cell>
          <cell r="N2372" t="str">
            <v/>
          </cell>
          <cell r="O2372" t="str">
            <v>N</v>
          </cell>
          <cell r="P2372">
            <v>0</v>
          </cell>
          <cell r="Q2372" t="str">
            <v/>
          </cell>
          <cell r="R2372" t="str">
            <v>N</v>
          </cell>
          <cell r="S2372">
            <v>0</v>
          </cell>
          <cell r="T2372" t="str">
            <v/>
          </cell>
          <cell r="U2372" t="str">
            <v>N</v>
          </cell>
          <cell r="V2372">
            <v>0</v>
          </cell>
          <cell r="W2372" t="str">
            <v/>
          </cell>
          <cell r="X2372" t="str">
            <v>N</v>
          </cell>
          <cell r="Y2372">
            <v>0</v>
          </cell>
          <cell r="Z2372">
            <v>0</v>
          </cell>
          <cell r="AA2372" t="b">
            <v>0</v>
          </cell>
          <cell r="AB2372" t="str">
            <v/>
          </cell>
          <cell r="AC2372" t="str">
            <v/>
          </cell>
          <cell r="AD2372" t="str">
            <v>KG499</v>
          </cell>
          <cell r="AE2372">
            <v>0</v>
          </cell>
          <cell r="AG2372">
            <v>1076</v>
          </cell>
          <cell r="AH2372" t="str">
            <v>KG499</v>
          </cell>
        </row>
        <row r="2373">
          <cell r="B2373" t="str">
            <v>OD442</v>
          </cell>
          <cell r="C2373" t="str">
            <v>Oluwatoni</v>
          </cell>
          <cell r="D2373" t="str">
            <v>Disu</v>
          </cell>
          <cell r="E2373" t="str">
            <v>UCL</v>
          </cell>
          <cell r="F2373" t="str">
            <v>UCL</v>
          </cell>
          <cell r="G2373" t="str">
            <v>Female</v>
          </cell>
          <cell r="H2373" t="str">
            <v>N</v>
          </cell>
          <cell r="I2373" t="str">
            <v>Student</v>
          </cell>
          <cell r="J2373">
            <v>0</v>
          </cell>
          <cell r="K2373" t="str">
            <v/>
          </cell>
          <cell r="L2373" t="str">
            <v>N</v>
          </cell>
          <cell r="M2373">
            <v>0</v>
          </cell>
          <cell r="N2373" t="str">
            <v/>
          </cell>
          <cell r="O2373" t="str">
            <v>N</v>
          </cell>
          <cell r="P2373">
            <v>0</v>
          </cell>
          <cell r="Q2373" t="str">
            <v/>
          </cell>
          <cell r="R2373" t="str">
            <v>N</v>
          </cell>
          <cell r="S2373">
            <v>0</v>
          </cell>
          <cell r="T2373" t="str">
            <v/>
          </cell>
          <cell r="U2373" t="str">
            <v>N</v>
          </cell>
          <cell r="V2373">
            <v>0</v>
          </cell>
          <cell r="W2373" t="str">
            <v/>
          </cell>
          <cell r="X2373" t="str">
            <v>N</v>
          </cell>
          <cell r="Y2373">
            <v>0</v>
          </cell>
          <cell r="Z2373">
            <v>0</v>
          </cell>
          <cell r="AA2373" t="b">
            <v>0</v>
          </cell>
          <cell r="AB2373" t="str">
            <v/>
          </cell>
          <cell r="AC2373" t="str">
            <v/>
          </cell>
          <cell r="AD2373" t="str">
            <v>OD442</v>
          </cell>
          <cell r="AE2373">
            <v>0</v>
          </cell>
          <cell r="AG2373">
            <v>1077</v>
          </cell>
          <cell r="AH2373" t="str">
            <v>OD442</v>
          </cell>
        </row>
        <row r="2374">
          <cell r="B2374" t="str">
            <v>IM446</v>
          </cell>
          <cell r="C2374" t="str">
            <v>Isobel</v>
          </cell>
          <cell r="D2374" t="str">
            <v>McAleavy</v>
          </cell>
          <cell r="E2374" t="str">
            <v>UCL</v>
          </cell>
          <cell r="F2374" t="str">
            <v>UCL</v>
          </cell>
          <cell r="G2374" t="str">
            <v>Female</v>
          </cell>
          <cell r="H2374" t="str">
            <v>N</v>
          </cell>
          <cell r="I2374" t="str">
            <v>Student</v>
          </cell>
          <cell r="J2374">
            <v>0</v>
          </cell>
          <cell r="K2374" t="str">
            <v/>
          </cell>
          <cell r="L2374" t="str">
            <v>N</v>
          </cell>
          <cell r="M2374">
            <v>0</v>
          </cell>
          <cell r="N2374" t="str">
            <v/>
          </cell>
          <cell r="O2374" t="str">
            <v>N</v>
          </cell>
          <cell r="P2374">
            <v>0</v>
          </cell>
          <cell r="Q2374" t="str">
            <v/>
          </cell>
          <cell r="R2374" t="str">
            <v>N</v>
          </cell>
          <cell r="S2374">
            <v>0</v>
          </cell>
          <cell r="T2374" t="str">
            <v/>
          </cell>
          <cell r="U2374" t="str">
            <v>N</v>
          </cell>
          <cell r="V2374">
            <v>0</v>
          </cell>
          <cell r="W2374" t="str">
            <v/>
          </cell>
          <cell r="X2374" t="str">
            <v>N</v>
          </cell>
          <cell r="Y2374">
            <v>0</v>
          </cell>
          <cell r="Z2374">
            <v>0</v>
          </cell>
          <cell r="AA2374" t="b">
            <v>0</v>
          </cell>
          <cell r="AB2374" t="str">
            <v/>
          </cell>
          <cell r="AC2374" t="str">
            <v/>
          </cell>
          <cell r="AD2374" t="str">
            <v>IM446</v>
          </cell>
          <cell r="AE2374">
            <v>0</v>
          </cell>
          <cell r="AG2374">
            <v>1078</v>
          </cell>
          <cell r="AH2374" t="str">
            <v>IM446</v>
          </cell>
        </row>
        <row r="2375">
          <cell r="B2375" t="str">
            <v>YJ474</v>
          </cell>
          <cell r="C2375" t="str">
            <v>Yue</v>
          </cell>
          <cell r="D2375" t="str">
            <v>Jia</v>
          </cell>
          <cell r="E2375" t="str">
            <v>UCL</v>
          </cell>
          <cell r="F2375" t="str">
            <v>UCL</v>
          </cell>
          <cell r="G2375" t="str">
            <v>Male</v>
          </cell>
          <cell r="H2375" t="str">
            <v>N</v>
          </cell>
          <cell r="I2375" t="str">
            <v>Student</v>
          </cell>
          <cell r="J2375">
            <v>0</v>
          </cell>
          <cell r="K2375" t="str">
            <v/>
          </cell>
          <cell r="L2375" t="str">
            <v>N</v>
          </cell>
          <cell r="M2375">
            <v>0</v>
          </cell>
          <cell r="N2375" t="str">
            <v/>
          </cell>
          <cell r="O2375" t="str">
            <v>N</v>
          </cell>
          <cell r="P2375">
            <v>0</v>
          </cell>
          <cell r="Q2375" t="str">
            <v/>
          </cell>
          <cell r="R2375" t="str">
            <v>N</v>
          </cell>
          <cell r="S2375">
            <v>0</v>
          </cell>
          <cell r="T2375" t="str">
            <v/>
          </cell>
          <cell r="U2375" t="str">
            <v>N</v>
          </cell>
          <cell r="V2375">
            <v>0</v>
          </cell>
          <cell r="W2375" t="str">
            <v/>
          </cell>
          <cell r="X2375" t="str">
            <v>N</v>
          </cell>
          <cell r="Y2375">
            <v>0</v>
          </cell>
          <cell r="Z2375">
            <v>0</v>
          </cell>
          <cell r="AA2375">
            <v>0</v>
          </cell>
          <cell r="AB2375">
            <v>115</v>
          </cell>
          <cell r="AC2375">
            <v>1398</v>
          </cell>
          <cell r="AD2375" t="str">
            <v>YJ474</v>
          </cell>
          <cell r="AE2375" t="b">
            <v>0</v>
          </cell>
          <cell r="AG2375" t="str">
            <v/>
          </cell>
          <cell r="AH2375" t="str">
            <v>YJ474</v>
          </cell>
        </row>
        <row r="2376">
          <cell r="B2376" t="str">
            <v>HR767</v>
          </cell>
          <cell r="C2376" t="str">
            <v>Hamish</v>
          </cell>
          <cell r="D2376" t="str">
            <v>Rogers</v>
          </cell>
          <cell r="E2376" t="str">
            <v>UCL</v>
          </cell>
          <cell r="F2376" t="str">
            <v>UCL</v>
          </cell>
          <cell r="G2376" t="str">
            <v>Male</v>
          </cell>
          <cell r="H2376" t="str">
            <v>N</v>
          </cell>
          <cell r="I2376" t="str">
            <v>Student</v>
          </cell>
          <cell r="J2376">
            <v>0</v>
          </cell>
          <cell r="K2376" t="str">
            <v/>
          </cell>
          <cell r="L2376" t="str">
            <v>N</v>
          </cell>
          <cell r="M2376">
            <v>0</v>
          </cell>
          <cell r="N2376" t="str">
            <v/>
          </cell>
          <cell r="O2376" t="str">
            <v>N</v>
          </cell>
          <cell r="P2376">
            <v>0</v>
          </cell>
          <cell r="Q2376" t="str">
            <v/>
          </cell>
          <cell r="R2376" t="str">
            <v>N</v>
          </cell>
          <cell r="S2376">
            <v>0</v>
          </cell>
          <cell r="T2376" t="str">
            <v/>
          </cell>
          <cell r="U2376" t="str">
            <v>N</v>
          </cell>
          <cell r="V2376">
            <v>0</v>
          </cell>
          <cell r="W2376" t="str">
            <v/>
          </cell>
          <cell r="X2376" t="str">
            <v>N</v>
          </cell>
          <cell r="Y2376">
            <v>0</v>
          </cell>
          <cell r="Z2376">
            <v>0</v>
          </cell>
          <cell r="AA2376">
            <v>0</v>
          </cell>
          <cell r="AB2376">
            <v>115</v>
          </cell>
          <cell r="AC2376">
            <v>1399</v>
          </cell>
          <cell r="AD2376" t="str">
            <v>HR767</v>
          </cell>
          <cell r="AE2376" t="b">
            <v>0</v>
          </cell>
          <cell r="AG2376" t="str">
            <v/>
          </cell>
          <cell r="AH2376" t="str">
            <v>HR767</v>
          </cell>
        </row>
        <row r="2377">
          <cell r="B2377" t="str">
            <v>NP596</v>
          </cell>
          <cell r="C2377" t="str">
            <v>Nina</v>
          </cell>
          <cell r="D2377" t="str">
            <v>Pearce</v>
          </cell>
          <cell r="E2377" t="str">
            <v>KCL</v>
          </cell>
          <cell r="F2377" t="str">
            <v>King's</v>
          </cell>
          <cell r="G2377" t="str">
            <v>Female</v>
          </cell>
          <cell r="H2377" t="str">
            <v>N</v>
          </cell>
          <cell r="I2377" t="str">
            <v>Student</v>
          </cell>
          <cell r="J2377">
            <v>0</v>
          </cell>
          <cell r="K2377" t="str">
            <v/>
          </cell>
          <cell r="L2377" t="str">
            <v>N</v>
          </cell>
          <cell r="M2377">
            <v>8</v>
          </cell>
          <cell r="N2377">
            <v>19.36</v>
          </cell>
          <cell r="O2377">
            <v>193</v>
          </cell>
          <cell r="P2377">
            <v>10</v>
          </cell>
          <cell r="Q2377">
            <v>23.44</v>
          </cell>
          <cell r="R2377">
            <v>191</v>
          </cell>
          <cell r="S2377">
            <v>0</v>
          </cell>
          <cell r="T2377" t="str">
            <v/>
          </cell>
          <cell r="U2377" t="str">
            <v>N</v>
          </cell>
          <cell r="V2377">
            <v>0</v>
          </cell>
          <cell r="W2377" t="str">
            <v/>
          </cell>
          <cell r="X2377" t="str">
            <v>N</v>
          </cell>
          <cell r="Y2377">
            <v>2</v>
          </cell>
          <cell r="Z2377">
            <v>191</v>
          </cell>
          <cell r="AA2377" t="b">
            <v>0</v>
          </cell>
          <cell r="AB2377" t="str">
            <v/>
          </cell>
          <cell r="AC2377" t="str">
            <v/>
          </cell>
          <cell r="AD2377" t="str">
            <v>NP596</v>
          </cell>
          <cell r="AE2377">
            <v>384</v>
          </cell>
          <cell r="AG2377">
            <v>7</v>
          </cell>
          <cell r="AH2377" t="str">
            <v>NP596</v>
          </cell>
        </row>
        <row r="2378">
          <cell r="B2378" t="str">
            <v>TD756</v>
          </cell>
          <cell r="C2378" t="str">
            <v>Toni</v>
          </cell>
          <cell r="D2378" t="str">
            <v>Dewitz</v>
          </cell>
          <cell r="E2378" t="str">
            <v>UCL</v>
          </cell>
          <cell r="F2378" t="str">
            <v>UCL</v>
          </cell>
          <cell r="G2378" t="str">
            <v>Male</v>
          </cell>
          <cell r="H2378" t="str">
            <v>N</v>
          </cell>
          <cell r="I2378" t="str">
            <v>Student</v>
          </cell>
          <cell r="J2378">
            <v>0</v>
          </cell>
          <cell r="K2378" t="str">
            <v/>
          </cell>
          <cell r="L2378" t="str">
            <v>N</v>
          </cell>
          <cell r="M2378">
            <v>0</v>
          </cell>
          <cell r="N2378" t="str">
            <v/>
          </cell>
          <cell r="O2378" t="str">
            <v>N</v>
          </cell>
          <cell r="P2378">
            <v>0</v>
          </cell>
          <cell r="Q2378" t="str">
            <v/>
          </cell>
          <cell r="R2378" t="str">
            <v>N</v>
          </cell>
          <cell r="S2378">
            <v>0</v>
          </cell>
          <cell r="T2378" t="str">
            <v/>
          </cell>
          <cell r="U2378" t="str">
            <v>N</v>
          </cell>
          <cell r="V2378">
            <v>0</v>
          </cell>
          <cell r="W2378" t="str">
            <v/>
          </cell>
          <cell r="X2378" t="str">
            <v>N</v>
          </cell>
          <cell r="Y2378">
            <v>0</v>
          </cell>
          <cell r="Z2378">
            <v>0</v>
          </cell>
          <cell r="AA2378">
            <v>0</v>
          </cell>
          <cell r="AB2378">
            <v>115</v>
          </cell>
          <cell r="AC2378">
            <v>1400</v>
          </cell>
          <cell r="AD2378" t="str">
            <v>TD756</v>
          </cell>
          <cell r="AE2378" t="b">
            <v>0</v>
          </cell>
          <cell r="AG2378" t="str">
            <v/>
          </cell>
          <cell r="AH2378" t="str">
            <v>TD756</v>
          </cell>
        </row>
        <row r="2379">
          <cell r="B2379" t="str">
            <v>MH415</v>
          </cell>
          <cell r="C2379" t="str">
            <v>Matthieu</v>
          </cell>
          <cell r="D2379" t="str">
            <v>Hildreth</v>
          </cell>
          <cell r="E2379" t="str">
            <v>UCL</v>
          </cell>
          <cell r="F2379" t="str">
            <v>UCL</v>
          </cell>
          <cell r="G2379" t="str">
            <v>Male</v>
          </cell>
          <cell r="H2379" t="str">
            <v>N</v>
          </cell>
          <cell r="I2379" t="str">
            <v>Student</v>
          </cell>
          <cell r="J2379">
            <v>0</v>
          </cell>
          <cell r="K2379" t="str">
            <v/>
          </cell>
          <cell r="L2379" t="str">
            <v>N</v>
          </cell>
          <cell r="M2379">
            <v>0</v>
          </cell>
          <cell r="N2379" t="str">
            <v/>
          </cell>
          <cell r="O2379" t="str">
            <v>N</v>
          </cell>
          <cell r="P2379">
            <v>0</v>
          </cell>
          <cell r="Q2379" t="str">
            <v/>
          </cell>
          <cell r="R2379" t="str">
            <v>N</v>
          </cell>
          <cell r="S2379">
            <v>0</v>
          </cell>
          <cell r="T2379" t="str">
            <v/>
          </cell>
          <cell r="U2379" t="str">
            <v>N</v>
          </cell>
          <cell r="V2379">
            <v>0</v>
          </cell>
          <cell r="W2379" t="str">
            <v/>
          </cell>
          <cell r="X2379" t="str">
            <v>N</v>
          </cell>
          <cell r="Y2379">
            <v>0</v>
          </cell>
          <cell r="Z2379">
            <v>0</v>
          </cell>
          <cell r="AA2379">
            <v>0</v>
          </cell>
          <cell r="AB2379">
            <v>115</v>
          </cell>
          <cell r="AC2379">
            <v>1401</v>
          </cell>
          <cell r="AD2379" t="str">
            <v>MH415</v>
          </cell>
          <cell r="AE2379" t="b">
            <v>0</v>
          </cell>
          <cell r="AG2379" t="str">
            <v/>
          </cell>
          <cell r="AH2379" t="str">
            <v>MH415</v>
          </cell>
        </row>
        <row r="2380">
          <cell r="B2380" t="str">
            <v>RL182</v>
          </cell>
          <cell r="C2380" t="str">
            <v>Ryan</v>
          </cell>
          <cell r="D2380" t="str">
            <v>Lee</v>
          </cell>
          <cell r="E2380" t="str">
            <v>UCL</v>
          </cell>
          <cell r="F2380" t="str">
            <v>UCL</v>
          </cell>
          <cell r="G2380" t="str">
            <v>Male</v>
          </cell>
          <cell r="H2380" t="str">
            <v>N</v>
          </cell>
          <cell r="I2380" t="str">
            <v>Student</v>
          </cell>
          <cell r="J2380">
            <v>0</v>
          </cell>
          <cell r="K2380" t="str">
            <v/>
          </cell>
          <cell r="L2380" t="str">
            <v>N</v>
          </cell>
          <cell r="M2380">
            <v>0</v>
          </cell>
          <cell r="N2380" t="str">
            <v/>
          </cell>
          <cell r="O2380" t="str">
            <v>N</v>
          </cell>
          <cell r="P2380">
            <v>0</v>
          </cell>
          <cell r="Q2380" t="str">
            <v/>
          </cell>
          <cell r="R2380" t="str">
            <v>N</v>
          </cell>
          <cell r="S2380">
            <v>0</v>
          </cell>
          <cell r="T2380" t="str">
            <v/>
          </cell>
          <cell r="U2380" t="str">
            <v>N</v>
          </cell>
          <cell r="V2380">
            <v>0</v>
          </cell>
          <cell r="W2380" t="str">
            <v/>
          </cell>
          <cell r="X2380" t="str">
            <v>N</v>
          </cell>
          <cell r="Y2380">
            <v>0</v>
          </cell>
          <cell r="Z2380">
            <v>0</v>
          </cell>
          <cell r="AA2380">
            <v>0</v>
          </cell>
          <cell r="AB2380">
            <v>115</v>
          </cell>
          <cell r="AC2380">
            <v>1402</v>
          </cell>
          <cell r="AD2380" t="str">
            <v>RL182</v>
          </cell>
          <cell r="AE2380" t="b">
            <v>0</v>
          </cell>
          <cell r="AG2380" t="str">
            <v/>
          </cell>
          <cell r="AH2380" t="str">
            <v>RL182</v>
          </cell>
        </row>
        <row r="2381">
          <cell r="B2381" t="str">
            <v>JF296</v>
          </cell>
          <cell r="C2381" t="str">
            <v>James</v>
          </cell>
          <cell r="D2381" t="str">
            <v>Francis</v>
          </cell>
          <cell r="E2381" t="str">
            <v>St Georges</v>
          </cell>
          <cell r="F2381" t="str">
            <v>St George's</v>
          </cell>
          <cell r="G2381" t="str">
            <v>Male</v>
          </cell>
          <cell r="H2381" t="str">
            <v>Y</v>
          </cell>
          <cell r="I2381" t="str">
            <v>Student</v>
          </cell>
          <cell r="J2381">
            <v>0</v>
          </cell>
          <cell r="K2381" t="str">
            <v/>
          </cell>
          <cell r="L2381" t="str">
            <v>N</v>
          </cell>
          <cell r="M2381">
            <v>0</v>
          </cell>
          <cell r="N2381" t="str">
            <v/>
          </cell>
          <cell r="O2381" t="str">
            <v>N</v>
          </cell>
          <cell r="P2381">
            <v>0</v>
          </cell>
          <cell r="Q2381" t="str">
            <v/>
          </cell>
          <cell r="R2381" t="str">
            <v>N</v>
          </cell>
          <cell r="S2381">
            <v>0</v>
          </cell>
          <cell r="T2381" t="str">
            <v/>
          </cell>
          <cell r="U2381" t="str">
            <v>N</v>
          </cell>
          <cell r="V2381">
            <v>0</v>
          </cell>
          <cell r="W2381" t="str">
            <v/>
          </cell>
          <cell r="X2381" t="str">
            <v>N</v>
          </cell>
          <cell r="Y2381">
            <v>0</v>
          </cell>
          <cell r="Z2381">
            <v>0</v>
          </cell>
          <cell r="AA2381">
            <v>0</v>
          </cell>
          <cell r="AB2381">
            <v>115</v>
          </cell>
          <cell r="AC2381">
            <v>1403</v>
          </cell>
          <cell r="AD2381" t="str">
            <v>JF296</v>
          </cell>
          <cell r="AE2381" t="b">
            <v>0</v>
          </cell>
          <cell r="AG2381" t="str">
            <v/>
          </cell>
          <cell r="AH2381" t="str">
            <v>JF296</v>
          </cell>
        </row>
        <row r="2382">
          <cell r="B2382" t="str">
            <v>GN259</v>
          </cell>
          <cell r="C2382" t="str">
            <v>Gili</v>
          </cell>
          <cell r="D2382" t="str">
            <v>Nachshen</v>
          </cell>
          <cell r="E2382" t="str">
            <v>St Georges</v>
          </cell>
          <cell r="F2382" t="str">
            <v>St George's</v>
          </cell>
          <cell r="G2382" t="str">
            <v>Male</v>
          </cell>
          <cell r="H2382" t="str">
            <v>Y</v>
          </cell>
          <cell r="I2382" t="str">
            <v>Student</v>
          </cell>
          <cell r="J2382">
            <v>0</v>
          </cell>
          <cell r="K2382" t="str">
            <v/>
          </cell>
          <cell r="L2382" t="str">
            <v>N</v>
          </cell>
          <cell r="M2382">
            <v>0</v>
          </cell>
          <cell r="N2382" t="str">
            <v/>
          </cell>
          <cell r="O2382" t="str">
            <v>N</v>
          </cell>
          <cell r="P2382">
            <v>0</v>
          </cell>
          <cell r="Q2382" t="str">
            <v/>
          </cell>
          <cell r="R2382" t="str">
            <v>N</v>
          </cell>
          <cell r="S2382">
            <v>0</v>
          </cell>
          <cell r="T2382" t="str">
            <v/>
          </cell>
          <cell r="U2382" t="str">
            <v>N</v>
          </cell>
          <cell r="V2382">
            <v>0</v>
          </cell>
          <cell r="W2382" t="str">
            <v/>
          </cell>
          <cell r="X2382" t="str">
            <v>N</v>
          </cell>
          <cell r="Y2382">
            <v>0</v>
          </cell>
          <cell r="Z2382">
            <v>0</v>
          </cell>
          <cell r="AA2382">
            <v>0</v>
          </cell>
          <cell r="AB2382">
            <v>115</v>
          </cell>
          <cell r="AC2382">
            <v>1404</v>
          </cell>
          <cell r="AD2382" t="str">
            <v>GN259</v>
          </cell>
          <cell r="AE2382" t="b">
            <v>0</v>
          </cell>
          <cell r="AG2382" t="str">
            <v/>
          </cell>
          <cell r="AH2382" t="str">
            <v>GN259</v>
          </cell>
        </row>
        <row r="2383">
          <cell r="B2383" t="str">
            <v>WN562</v>
          </cell>
          <cell r="C2383" t="str">
            <v>Wen Zhe</v>
          </cell>
          <cell r="D2383" t="str">
            <v>Ng</v>
          </cell>
          <cell r="E2383" t="str">
            <v>UCL</v>
          </cell>
          <cell r="F2383" t="str">
            <v>UCL</v>
          </cell>
          <cell r="G2383" t="str">
            <v>Male</v>
          </cell>
          <cell r="H2383" t="str">
            <v>N</v>
          </cell>
          <cell r="I2383" t="str">
            <v>Student</v>
          </cell>
          <cell r="J2383">
            <v>0</v>
          </cell>
          <cell r="K2383" t="str">
            <v/>
          </cell>
          <cell r="L2383" t="str">
            <v>N</v>
          </cell>
          <cell r="M2383">
            <v>0</v>
          </cell>
          <cell r="N2383" t="str">
            <v/>
          </cell>
          <cell r="O2383" t="str">
            <v>N</v>
          </cell>
          <cell r="P2383">
            <v>0</v>
          </cell>
          <cell r="Q2383" t="str">
            <v/>
          </cell>
          <cell r="R2383" t="str">
            <v>N</v>
          </cell>
          <cell r="S2383">
            <v>0</v>
          </cell>
          <cell r="T2383" t="str">
            <v/>
          </cell>
          <cell r="U2383" t="str">
            <v>N</v>
          </cell>
          <cell r="V2383">
            <v>0</v>
          </cell>
          <cell r="W2383" t="str">
            <v/>
          </cell>
          <cell r="X2383" t="str">
            <v>N</v>
          </cell>
          <cell r="Y2383">
            <v>0</v>
          </cell>
          <cell r="Z2383">
            <v>0</v>
          </cell>
          <cell r="AA2383">
            <v>0</v>
          </cell>
          <cell r="AB2383">
            <v>115</v>
          </cell>
          <cell r="AC2383">
            <v>1405</v>
          </cell>
          <cell r="AD2383" t="str">
            <v>WN562</v>
          </cell>
          <cell r="AE2383" t="b">
            <v>0</v>
          </cell>
          <cell r="AG2383" t="str">
            <v/>
          </cell>
          <cell r="AH2383" t="str">
            <v>WN562</v>
          </cell>
        </row>
        <row r="2384">
          <cell r="B2384" t="str">
            <v>SD412</v>
          </cell>
          <cell r="C2384" t="str">
            <v>Sammy</v>
          </cell>
          <cell r="D2384" t="str">
            <v>Doublet</v>
          </cell>
          <cell r="E2384" t="str">
            <v>UCL</v>
          </cell>
          <cell r="F2384" t="str">
            <v>UCL</v>
          </cell>
          <cell r="G2384" t="str">
            <v>Male</v>
          </cell>
          <cell r="H2384" t="str">
            <v>N</v>
          </cell>
          <cell r="I2384" t="str">
            <v>Student</v>
          </cell>
          <cell r="J2384">
            <v>0</v>
          </cell>
          <cell r="K2384" t="str">
            <v/>
          </cell>
          <cell r="L2384" t="str">
            <v>N</v>
          </cell>
          <cell r="M2384">
            <v>0</v>
          </cell>
          <cell r="N2384" t="str">
            <v/>
          </cell>
          <cell r="O2384" t="str">
            <v>N</v>
          </cell>
          <cell r="P2384">
            <v>0</v>
          </cell>
          <cell r="Q2384" t="str">
            <v/>
          </cell>
          <cell r="R2384" t="str">
            <v>N</v>
          </cell>
          <cell r="S2384">
            <v>0</v>
          </cell>
          <cell r="T2384" t="str">
            <v/>
          </cell>
          <cell r="U2384" t="str">
            <v>N</v>
          </cell>
          <cell r="V2384">
            <v>0</v>
          </cell>
          <cell r="W2384" t="str">
            <v/>
          </cell>
          <cell r="X2384" t="str">
            <v>N</v>
          </cell>
          <cell r="Y2384">
            <v>0</v>
          </cell>
          <cell r="Z2384">
            <v>0</v>
          </cell>
          <cell r="AA2384">
            <v>0</v>
          </cell>
          <cell r="AB2384">
            <v>115</v>
          </cell>
          <cell r="AC2384">
            <v>1406</v>
          </cell>
          <cell r="AD2384" t="str">
            <v>SD412</v>
          </cell>
          <cell r="AE2384" t="b">
            <v>0</v>
          </cell>
          <cell r="AG2384" t="str">
            <v/>
          </cell>
          <cell r="AH2384" t="str">
            <v>SD412</v>
          </cell>
        </row>
        <row r="2385">
          <cell r="B2385" t="str">
            <v>ZL719</v>
          </cell>
          <cell r="C2385" t="str">
            <v>Zijie</v>
          </cell>
          <cell r="D2385" t="str">
            <v>Lu</v>
          </cell>
          <cell r="E2385" t="str">
            <v>UCL</v>
          </cell>
          <cell r="F2385" t="str">
            <v>UCL</v>
          </cell>
          <cell r="G2385" t="str">
            <v>Male</v>
          </cell>
          <cell r="H2385" t="str">
            <v>N</v>
          </cell>
          <cell r="I2385" t="str">
            <v>Student</v>
          </cell>
          <cell r="J2385">
            <v>0</v>
          </cell>
          <cell r="K2385" t="str">
            <v/>
          </cell>
          <cell r="L2385" t="str">
            <v>N</v>
          </cell>
          <cell r="M2385">
            <v>0</v>
          </cell>
          <cell r="N2385" t="str">
            <v/>
          </cell>
          <cell r="O2385" t="str">
            <v>N</v>
          </cell>
          <cell r="P2385">
            <v>0</v>
          </cell>
          <cell r="Q2385" t="str">
            <v/>
          </cell>
          <cell r="R2385" t="str">
            <v>N</v>
          </cell>
          <cell r="S2385">
            <v>0</v>
          </cell>
          <cell r="T2385" t="str">
            <v/>
          </cell>
          <cell r="U2385" t="str">
            <v>N</v>
          </cell>
          <cell r="V2385">
            <v>0</v>
          </cell>
          <cell r="W2385" t="str">
            <v/>
          </cell>
          <cell r="X2385" t="str">
            <v>N</v>
          </cell>
          <cell r="Y2385">
            <v>0</v>
          </cell>
          <cell r="Z2385">
            <v>0</v>
          </cell>
          <cell r="AA2385">
            <v>0</v>
          </cell>
          <cell r="AB2385">
            <v>115</v>
          </cell>
          <cell r="AC2385">
            <v>1407</v>
          </cell>
          <cell r="AD2385" t="str">
            <v>ZL719</v>
          </cell>
          <cell r="AE2385" t="b">
            <v>0</v>
          </cell>
          <cell r="AG2385" t="str">
            <v/>
          </cell>
          <cell r="AH2385" t="str">
            <v>ZL719</v>
          </cell>
        </row>
        <row r="2386">
          <cell r="B2386" t="str">
            <v>ZW922</v>
          </cell>
          <cell r="C2386" t="str">
            <v>Zhiping</v>
          </cell>
          <cell r="D2386" t="str">
            <v>Wei</v>
          </cell>
          <cell r="E2386" t="str">
            <v>UCL</v>
          </cell>
          <cell r="F2386" t="str">
            <v>UCL</v>
          </cell>
          <cell r="G2386" t="str">
            <v>Male</v>
          </cell>
          <cell r="H2386" t="str">
            <v>N</v>
          </cell>
          <cell r="I2386" t="str">
            <v>Student</v>
          </cell>
          <cell r="J2386">
            <v>0</v>
          </cell>
          <cell r="K2386" t="str">
            <v/>
          </cell>
          <cell r="L2386" t="str">
            <v>N</v>
          </cell>
          <cell r="M2386">
            <v>0</v>
          </cell>
          <cell r="N2386" t="str">
            <v/>
          </cell>
          <cell r="O2386" t="str">
            <v>N</v>
          </cell>
          <cell r="P2386">
            <v>0</v>
          </cell>
          <cell r="Q2386" t="str">
            <v/>
          </cell>
          <cell r="R2386" t="str">
            <v>N</v>
          </cell>
          <cell r="S2386">
            <v>0</v>
          </cell>
          <cell r="T2386" t="str">
            <v/>
          </cell>
          <cell r="U2386" t="str">
            <v>N</v>
          </cell>
          <cell r="V2386">
            <v>0</v>
          </cell>
          <cell r="W2386" t="str">
            <v/>
          </cell>
          <cell r="X2386" t="str">
            <v>N</v>
          </cell>
          <cell r="Y2386">
            <v>0</v>
          </cell>
          <cell r="Z2386">
            <v>0</v>
          </cell>
          <cell r="AA2386">
            <v>0</v>
          </cell>
          <cell r="AB2386">
            <v>115</v>
          </cell>
          <cell r="AC2386">
            <v>1408</v>
          </cell>
          <cell r="AD2386" t="str">
            <v>ZW922</v>
          </cell>
          <cell r="AE2386" t="b">
            <v>0</v>
          </cell>
          <cell r="AG2386" t="str">
            <v/>
          </cell>
          <cell r="AH2386" t="str">
            <v>ZW922</v>
          </cell>
        </row>
        <row r="2387">
          <cell r="B2387" t="str">
            <v>KH269</v>
          </cell>
          <cell r="C2387" t="str">
            <v>Kairui</v>
          </cell>
          <cell r="D2387" t="str">
            <v>He</v>
          </cell>
          <cell r="E2387" t="str">
            <v>UofL</v>
          </cell>
          <cell r="F2387" t="str">
            <v>UofL</v>
          </cell>
          <cell r="G2387" t="str">
            <v>Male</v>
          </cell>
          <cell r="H2387" t="str">
            <v>N</v>
          </cell>
          <cell r="I2387" t="str">
            <v>Student</v>
          </cell>
          <cell r="J2387">
            <v>0</v>
          </cell>
          <cell r="K2387" t="str">
            <v/>
          </cell>
          <cell r="L2387" t="str">
            <v>N</v>
          </cell>
          <cell r="M2387">
            <v>0</v>
          </cell>
          <cell r="N2387" t="str">
            <v/>
          </cell>
          <cell r="O2387" t="str">
            <v>N</v>
          </cell>
          <cell r="P2387">
            <v>0</v>
          </cell>
          <cell r="Q2387" t="str">
            <v/>
          </cell>
          <cell r="R2387" t="str">
            <v>N</v>
          </cell>
          <cell r="S2387">
            <v>0</v>
          </cell>
          <cell r="T2387" t="str">
            <v/>
          </cell>
          <cell r="U2387" t="str">
            <v>N</v>
          </cell>
          <cell r="V2387">
            <v>0</v>
          </cell>
          <cell r="W2387" t="str">
            <v/>
          </cell>
          <cell r="X2387" t="str">
            <v>N</v>
          </cell>
          <cell r="Y2387">
            <v>0</v>
          </cell>
          <cell r="Z2387">
            <v>0</v>
          </cell>
          <cell r="AA2387">
            <v>0</v>
          </cell>
          <cell r="AB2387">
            <v>115</v>
          </cell>
          <cell r="AC2387">
            <v>1409</v>
          </cell>
          <cell r="AD2387" t="str">
            <v>KH269</v>
          </cell>
          <cell r="AE2387" t="b">
            <v>0</v>
          </cell>
          <cell r="AG2387" t="str">
            <v/>
          </cell>
          <cell r="AH2387" t="str">
            <v>KH269</v>
          </cell>
        </row>
        <row r="2388">
          <cell r="B2388" t="str">
            <v>JH240</v>
          </cell>
          <cell r="C2388" t="str">
            <v>Julie</v>
          </cell>
          <cell r="D2388" t="str">
            <v>Huber</v>
          </cell>
          <cell r="E2388" t="str">
            <v>QMUL</v>
          </cell>
          <cell r="F2388" t="str">
            <v>QMUL</v>
          </cell>
          <cell r="G2388" t="str">
            <v>Female</v>
          </cell>
          <cell r="H2388" t="str">
            <v>N</v>
          </cell>
          <cell r="I2388" t="str">
            <v>Student</v>
          </cell>
          <cell r="J2388">
            <v>0</v>
          </cell>
          <cell r="K2388" t="str">
            <v/>
          </cell>
          <cell r="L2388" t="str">
            <v>N</v>
          </cell>
          <cell r="M2388">
            <v>0</v>
          </cell>
          <cell r="N2388" t="str">
            <v/>
          </cell>
          <cell r="O2388" t="str">
            <v>N</v>
          </cell>
          <cell r="P2388">
            <v>0</v>
          </cell>
          <cell r="Q2388" t="str">
            <v/>
          </cell>
          <cell r="R2388" t="str">
            <v>N</v>
          </cell>
          <cell r="S2388">
            <v>0</v>
          </cell>
          <cell r="T2388" t="str">
            <v/>
          </cell>
          <cell r="U2388" t="str">
            <v>N</v>
          </cell>
          <cell r="V2388">
            <v>0</v>
          </cell>
          <cell r="W2388" t="str">
            <v/>
          </cell>
          <cell r="X2388" t="str">
            <v>N</v>
          </cell>
          <cell r="Y2388">
            <v>0</v>
          </cell>
          <cell r="Z2388">
            <v>0</v>
          </cell>
          <cell r="AA2388" t="b">
            <v>0</v>
          </cell>
          <cell r="AB2388" t="str">
            <v/>
          </cell>
          <cell r="AC2388" t="str">
            <v/>
          </cell>
          <cell r="AD2388" t="str">
            <v>JH240</v>
          </cell>
          <cell r="AE2388">
            <v>0</v>
          </cell>
          <cell r="AG2388">
            <v>1079</v>
          </cell>
          <cell r="AH2388" t="str">
            <v>JH240</v>
          </cell>
        </row>
        <row r="2389">
          <cell r="B2389" t="str">
            <v>HV527</v>
          </cell>
          <cell r="C2389" t="str">
            <v>Harriet</v>
          </cell>
          <cell r="D2389" t="str">
            <v>Veldtrup</v>
          </cell>
          <cell r="E2389" t="str">
            <v>KCL</v>
          </cell>
          <cell r="F2389" t="str">
            <v>King's</v>
          </cell>
          <cell r="G2389" t="str">
            <v>Female</v>
          </cell>
          <cell r="H2389" t="str">
            <v>N</v>
          </cell>
          <cell r="I2389" t="str">
            <v>Student</v>
          </cell>
          <cell r="J2389">
            <v>0</v>
          </cell>
          <cell r="K2389" t="str">
            <v/>
          </cell>
          <cell r="L2389" t="str">
            <v>N</v>
          </cell>
          <cell r="M2389">
            <v>0</v>
          </cell>
          <cell r="N2389" t="str">
            <v/>
          </cell>
          <cell r="O2389" t="str">
            <v>N</v>
          </cell>
          <cell r="P2389">
            <v>0</v>
          </cell>
          <cell r="Q2389" t="str">
            <v/>
          </cell>
          <cell r="R2389" t="str">
            <v>N</v>
          </cell>
          <cell r="S2389">
            <v>0</v>
          </cell>
          <cell r="T2389" t="str">
            <v/>
          </cell>
          <cell r="U2389" t="str">
            <v>N</v>
          </cell>
          <cell r="V2389">
            <v>0</v>
          </cell>
          <cell r="W2389" t="str">
            <v/>
          </cell>
          <cell r="X2389" t="str">
            <v>N</v>
          </cell>
          <cell r="Y2389">
            <v>0</v>
          </cell>
          <cell r="Z2389">
            <v>0</v>
          </cell>
          <cell r="AA2389" t="b">
            <v>0</v>
          </cell>
          <cell r="AB2389" t="str">
            <v/>
          </cell>
          <cell r="AC2389" t="str">
            <v/>
          </cell>
          <cell r="AD2389" t="str">
            <v>HV527</v>
          </cell>
          <cell r="AE2389">
            <v>0</v>
          </cell>
          <cell r="AG2389">
            <v>1080</v>
          </cell>
          <cell r="AH2389" t="str">
            <v>HV527</v>
          </cell>
        </row>
        <row r="2390">
          <cell r="B2390" t="str">
            <v>SB370</v>
          </cell>
          <cell r="C2390" t="str">
            <v>Salihah</v>
          </cell>
          <cell r="D2390" t="str">
            <v>Baig</v>
          </cell>
          <cell r="E2390" t="str">
            <v>KCL</v>
          </cell>
          <cell r="F2390" t="str">
            <v>King's</v>
          </cell>
          <cell r="G2390" t="str">
            <v>Female</v>
          </cell>
          <cell r="H2390" t="str">
            <v>Y</v>
          </cell>
          <cell r="I2390" t="str">
            <v>Student</v>
          </cell>
          <cell r="J2390">
            <v>0</v>
          </cell>
          <cell r="K2390" t="str">
            <v/>
          </cell>
          <cell r="L2390" t="str">
            <v>N</v>
          </cell>
          <cell r="M2390">
            <v>23</v>
          </cell>
          <cell r="N2390">
            <v>21.07</v>
          </cell>
          <cell r="O2390">
            <v>178</v>
          </cell>
          <cell r="P2390">
            <v>0</v>
          </cell>
          <cell r="Q2390" t="str">
            <v/>
          </cell>
          <cell r="R2390" t="str">
            <v>N</v>
          </cell>
          <cell r="S2390">
            <v>0</v>
          </cell>
          <cell r="T2390" t="str">
            <v/>
          </cell>
          <cell r="U2390" t="str">
            <v>N</v>
          </cell>
          <cell r="V2390">
            <v>0</v>
          </cell>
          <cell r="W2390" t="str">
            <v/>
          </cell>
          <cell r="X2390" t="str">
            <v>N</v>
          </cell>
          <cell r="Y2390">
            <v>1</v>
          </cell>
          <cell r="Z2390">
            <v>178</v>
          </cell>
          <cell r="AA2390" t="b">
            <v>0</v>
          </cell>
          <cell r="AB2390" t="str">
            <v/>
          </cell>
          <cell r="AC2390" t="str">
            <v/>
          </cell>
          <cell r="AD2390" t="str">
            <v>SB370</v>
          </cell>
          <cell r="AE2390">
            <v>178</v>
          </cell>
          <cell r="AG2390">
            <v>67</v>
          </cell>
          <cell r="AH2390" t="str">
            <v>SB370</v>
          </cell>
        </row>
        <row r="2391">
          <cell r="B2391" t="str">
            <v>LS638</v>
          </cell>
          <cell r="C2391" t="str">
            <v>Lucy</v>
          </cell>
          <cell r="D2391" t="str">
            <v>Smyth</v>
          </cell>
          <cell r="E2391" t="str">
            <v>KCL</v>
          </cell>
          <cell r="F2391" t="str">
            <v>King's</v>
          </cell>
          <cell r="G2391" t="str">
            <v>Female</v>
          </cell>
          <cell r="H2391" t="str">
            <v>N</v>
          </cell>
          <cell r="I2391" t="str">
            <v>Student</v>
          </cell>
          <cell r="J2391">
            <v>0</v>
          </cell>
          <cell r="K2391" t="str">
            <v/>
          </cell>
          <cell r="L2391" t="str">
            <v>N</v>
          </cell>
          <cell r="M2391">
            <v>0</v>
          </cell>
          <cell r="N2391" t="str">
            <v/>
          </cell>
          <cell r="O2391" t="str">
            <v>N</v>
          </cell>
          <cell r="P2391">
            <v>0</v>
          </cell>
          <cell r="Q2391" t="str">
            <v/>
          </cell>
          <cell r="R2391" t="str">
            <v>N</v>
          </cell>
          <cell r="S2391">
            <v>0</v>
          </cell>
          <cell r="T2391" t="str">
            <v/>
          </cell>
          <cell r="U2391" t="str">
            <v>N</v>
          </cell>
          <cell r="V2391">
            <v>0</v>
          </cell>
          <cell r="W2391" t="str">
            <v/>
          </cell>
          <cell r="X2391" t="str">
            <v>N</v>
          </cell>
          <cell r="Y2391">
            <v>0</v>
          </cell>
          <cell r="Z2391">
            <v>0</v>
          </cell>
          <cell r="AA2391" t="b">
            <v>0</v>
          </cell>
          <cell r="AB2391" t="str">
            <v/>
          </cell>
          <cell r="AC2391" t="str">
            <v/>
          </cell>
          <cell r="AD2391" t="str">
            <v>LS638</v>
          </cell>
          <cell r="AE2391">
            <v>0</v>
          </cell>
          <cell r="AG2391">
            <v>1081</v>
          </cell>
          <cell r="AH2391" t="str">
            <v>LS638</v>
          </cell>
        </row>
        <row r="2392">
          <cell r="B2392" t="str">
            <v>AB268</v>
          </cell>
          <cell r="C2392" t="str">
            <v>Amy</v>
          </cell>
          <cell r="D2392" t="str">
            <v>Barry</v>
          </cell>
          <cell r="E2392" t="str">
            <v>KCL</v>
          </cell>
          <cell r="F2392" t="str">
            <v>King's</v>
          </cell>
          <cell r="G2392" t="str">
            <v>Female</v>
          </cell>
          <cell r="H2392" t="str">
            <v>N</v>
          </cell>
          <cell r="I2392" t="str">
            <v>Student</v>
          </cell>
          <cell r="J2392">
            <v>0</v>
          </cell>
          <cell r="K2392" t="str">
            <v/>
          </cell>
          <cell r="L2392" t="str">
            <v>N</v>
          </cell>
          <cell r="M2392">
            <v>0</v>
          </cell>
          <cell r="N2392" t="str">
            <v/>
          </cell>
          <cell r="O2392" t="str">
            <v>N</v>
          </cell>
          <cell r="P2392">
            <v>0</v>
          </cell>
          <cell r="Q2392" t="str">
            <v/>
          </cell>
          <cell r="R2392" t="str">
            <v>N</v>
          </cell>
          <cell r="S2392">
            <v>0</v>
          </cell>
          <cell r="T2392" t="str">
            <v/>
          </cell>
          <cell r="U2392" t="str">
            <v>N</v>
          </cell>
          <cell r="V2392">
            <v>0</v>
          </cell>
          <cell r="W2392" t="str">
            <v/>
          </cell>
          <cell r="X2392" t="str">
            <v>N</v>
          </cell>
          <cell r="Y2392">
            <v>0</v>
          </cell>
          <cell r="Z2392">
            <v>0</v>
          </cell>
          <cell r="AA2392" t="b">
            <v>0</v>
          </cell>
          <cell r="AB2392" t="str">
            <v/>
          </cell>
          <cell r="AC2392" t="str">
            <v/>
          </cell>
          <cell r="AD2392" t="str">
            <v>AB268</v>
          </cell>
          <cell r="AE2392">
            <v>0</v>
          </cell>
          <cell r="AG2392">
            <v>1082</v>
          </cell>
          <cell r="AH2392" t="str">
            <v>AB268</v>
          </cell>
        </row>
        <row r="2393">
          <cell r="B2393" t="str">
            <v>JM893</v>
          </cell>
          <cell r="C2393" t="str">
            <v>Joel</v>
          </cell>
          <cell r="D2393" t="str">
            <v>Mayifuila</v>
          </cell>
          <cell r="E2393" t="str">
            <v>RHUL</v>
          </cell>
          <cell r="F2393" t="str">
            <v>RHUL</v>
          </cell>
          <cell r="G2393" t="str">
            <v>Male</v>
          </cell>
          <cell r="H2393" t="str">
            <v>N</v>
          </cell>
          <cell r="I2393" t="str">
            <v>Student</v>
          </cell>
          <cell r="J2393">
            <v>0</v>
          </cell>
          <cell r="K2393" t="str">
            <v/>
          </cell>
          <cell r="L2393" t="str">
            <v>N</v>
          </cell>
          <cell r="M2393">
            <v>0</v>
          </cell>
          <cell r="N2393" t="str">
            <v/>
          </cell>
          <cell r="O2393" t="str">
            <v>N</v>
          </cell>
          <cell r="P2393">
            <v>0</v>
          </cell>
          <cell r="Q2393" t="str">
            <v/>
          </cell>
          <cell r="R2393" t="str">
            <v>N</v>
          </cell>
          <cell r="S2393">
            <v>0</v>
          </cell>
          <cell r="T2393" t="str">
            <v/>
          </cell>
          <cell r="U2393" t="str">
            <v>N</v>
          </cell>
          <cell r="V2393">
            <v>0</v>
          </cell>
          <cell r="W2393" t="str">
            <v/>
          </cell>
          <cell r="X2393" t="str">
            <v>N</v>
          </cell>
          <cell r="Y2393">
            <v>0</v>
          </cell>
          <cell r="Z2393">
            <v>0</v>
          </cell>
          <cell r="AA2393">
            <v>0</v>
          </cell>
          <cell r="AB2393">
            <v>115</v>
          </cell>
          <cell r="AC2393">
            <v>1410</v>
          </cell>
          <cell r="AD2393" t="str">
            <v>JM893</v>
          </cell>
          <cell r="AE2393" t="b">
            <v>0</v>
          </cell>
          <cell r="AG2393" t="str">
            <v/>
          </cell>
          <cell r="AH2393" t="str">
            <v>JM893</v>
          </cell>
        </row>
        <row r="2394">
          <cell r="B2394" t="str">
            <v>EM711</v>
          </cell>
          <cell r="C2394" t="str">
            <v>Euan</v>
          </cell>
          <cell r="D2394" t="str">
            <v>Miller</v>
          </cell>
          <cell r="E2394" t="str">
            <v>RHUL</v>
          </cell>
          <cell r="F2394" t="str">
            <v>RHUL</v>
          </cell>
          <cell r="G2394" t="str">
            <v>Male</v>
          </cell>
          <cell r="H2394" t="str">
            <v>N</v>
          </cell>
          <cell r="I2394" t="str">
            <v>Student</v>
          </cell>
          <cell r="J2394">
            <v>0</v>
          </cell>
          <cell r="K2394" t="str">
            <v/>
          </cell>
          <cell r="L2394" t="str">
            <v>N</v>
          </cell>
          <cell r="M2394">
            <v>0</v>
          </cell>
          <cell r="N2394" t="str">
            <v/>
          </cell>
          <cell r="O2394" t="str">
            <v>N</v>
          </cell>
          <cell r="P2394">
            <v>0</v>
          </cell>
          <cell r="Q2394" t="str">
            <v/>
          </cell>
          <cell r="R2394" t="str">
            <v>N</v>
          </cell>
          <cell r="S2394">
            <v>0</v>
          </cell>
          <cell r="T2394" t="str">
            <v/>
          </cell>
          <cell r="U2394" t="str">
            <v>N</v>
          </cell>
          <cell r="V2394">
            <v>0</v>
          </cell>
          <cell r="W2394" t="str">
            <v/>
          </cell>
          <cell r="X2394" t="str">
            <v>N</v>
          </cell>
          <cell r="Y2394">
            <v>0</v>
          </cell>
          <cell r="Z2394">
            <v>0</v>
          </cell>
          <cell r="AA2394">
            <v>0</v>
          </cell>
          <cell r="AB2394">
            <v>115</v>
          </cell>
          <cell r="AC2394">
            <v>1411</v>
          </cell>
          <cell r="AD2394" t="str">
            <v>EM711</v>
          </cell>
          <cell r="AE2394" t="b">
            <v>0</v>
          </cell>
          <cell r="AG2394" t="str">
            <v/>
          </cell>
          <cell r="AH2394" t="str">
            <v>EM711</v>
          </cell>
        </row>
        <row r="2395">
          <cell r="B2395" t="str">
            <v>DT726</v>
          </cell>
          <cell r="C2395" t="str">
            <v>Darrell</v>
          </cell>
          <cell r="D2395" t="str">
            <v>Tan</v>
          </cell>
          <cell r="E2395" t="str">
            <v>KCL</v>
          </cell>
          <cell r="F2395" t="str">
            <v>King's</v>
          </cell>
          <cell r="G2395" t="str">
            <v>Male</v>
          </cell>
          <cell r="H2395" t="str">
            <v>N</v>
          </cell>
          <cell r="I2395" t="str">
            <v>Student</v>
          </cell>
          <cell r="J2395">
            <v>0</v>
          </cell>
          <cell r="K2395" t="str">
            <v/>
          </cell>
          <cell r="L2395" t="str">
            <v>N</v>
          </cell>
          <cell r="M2395">
            <v>0</v>
          </cell>
          <cell r="N2395" t="str">
            <v/>
          </cell>
          <cell r="O2395" t="str">
            <v>N</v>
          </cell>
          <cell r="P2395">
            <v>0</v>
          </cell>
          <cell r="Q2395" t="str">
            <v/>
          </cell>
          <cell r="R2395" t="str">
            <v>N</v>
          </cell>
          <cell r="S2395">
            <v>0</v>
          </cell>
          <cell r="T2395" t="str">
            <v/>
          </cell>
          <cell r="U2395" t="str">
            <v>N</v>
          </cell>
          <cell r="V2395">
            <v>0</v>
          </cell>
          <cell r="W2395" t="str">
            <v/>
          </cell>
          <cell r="X2395" t="str">
            <v>N</v>
          </cell>
          <cell r="Y2395">
            <v>0</v>
          </cell>
          <cell r="Z2395">
            <v>0</v>
          </cell>
          <cell r="AA2395">
            <v>0</v>
          </cell>
          <cell r="AB2395">
            <v>115</v>
          </cell>
          <cell r="AC2395">
            <v>1412</v>
          </cell>
          <cell r="AD2395" t="str">
            <v>DT726</v>
          </cell>
          <cell r="AE2395" t="b">
            <v>0</v>
          </cell>
          <cell r="AG2395" t="str">
            <v/>
          </cell>
          <cell r="AH2395" t="str">
            <v>DT726</v>
          </cell>
        </row>
        <row r="2396">
          <cell r="B2396" t="str">
            <v>JW425</v>
          </cell>
          <cell r="C2396" t="str">
            <v>Jo</v>
          </cell>
          <cell r="D2396" t="str">
            <v>Weiss</v>
          </cell>
          <cell r="E2396" t="str">
            <v>LSE</v>
          </cell>
          <cell r="F2396" t="str">
            <v>LSE</v>
          </cell>
          <cell r="G2396" t="str">
            <v>Female</v>
          </cell>
          <cell r="H2396" t="str">
            <v>N</v>
          </cell>
          <cell r="I2396" t="str">
            <v>Student</v>
          </cell>
          <cell r="J2396">
            <v>0</v>
          </cell>
          <cell r="K2396" t="str">
            <v/>
          </cell>
          <cell r="L2396" t="str">
            <v>N</v>
          </cell>
          <cell r="M2396">
            <v>0</v>
          </cell>
          <cell r="N2396" t="str">
            <v/>
          </cell>
          <cell r="O2396" t="str">
            <v>N</v>
          </cell>
          <cell r="P2396">
            <v>0</v>
          </cell>
          <cell r="Q2396" t="str">
            <v/>
          </cell>
          <cell r="R2396" t="str">
            <v>N</v>
          </cell>
          <cell r="S2396">
            <v>0</v>
          </cell>
          <cell r="T2396" t="str">
            <v/>
          </cell>
          <cell r="U2396" t="str">
            <v>N</v>
          </cell>
          <cell r="V2396">
            <v>0</v>
          </cell>
          <cell r="W2396" t="str">
            <v/>
          </cell>
          <cell r="X2396" t="str">
            <v>N</v>
          </cell>
          <cell r="Y2396">
            <v>0</v>
          </cell>
          <cell r="Z2396">
            <v>0</v>
          </cell>
          <cell r="AA2396" t="b">
            <v>0</v>
          </cell>
          <cell r="AB2396" t="str">
            <v/>
          </cell>
          <cell r="AC2396" t="str">
            <v/>
          </cell>
          <cell r="AD2396" t="str">
            <v>JW425</v>
          </cell>
          <cell r="AE2396">
            <v>0</v>
          </cell>
          <cell r="AG2396">
            <v>1083</v>
          </cell>
          <cell r="AH2396" t="str">
            <v>JW425</v>
          </cell>
        </row>
        <row r="2397">
          <cell r="B2397" t="str">
            <v>SS160</v>
          </cell>
          <cell r="C2397" t="str">
            <v>Satya</v>
          </cell>
          <cell r="D2397" t="str">
            <v>Saha</v>
          </cell>
          <cell r="E2397" t="str">
            <v>UCL</v>
          </cell>
          <cell r="F2397" t="str">
            <v>UCL</v>
          </cell>
          <cell r="G2397" t="str">
            <v>Male</v>
          </cell>
          <cell r="H2397" t="str">
            <v>N</v>
          </cell>
          <cell r="I2397" t="str">
            <v>Student</v>
          </cell>
          <cell r="J2397">
            <v>0</v>
          </cell>
          <cell r="K2397" t="str">
            <v/>
          </cell>
          <cell r="L2397" t="str">
            <v>N</v>
          </cell>
          <cell r="M2397">
            <v>0</v>
          </cell>
          <cell r="N2397" t="str">
            <v/>
          </cell>
          <cell r="O2397" t="str">
            <v>N</v>
          </cell>
          <cell r="P2397">
            <v>0</v>
          </cell>
          <cell r="Q2397" t="str">
            <v/>
          </cell>
          <cell r="R2397" t="str">
            <v>N</v>
          </cell>
          <cell r="S2397">
            <v>0</v>
          </cell>
          <cell r="T2397" t="str">
            <v/>
          </cell>
          <cell r="U2397" t="str">
            <v>N</v>
          </cell>
          <cell r="V2397">
            <v>0</v>
          </cell>
          <cell r="W2397" t="str">
            <v/>
          </cell>
          <cell r="X2397" t="str">
            <v>N</v>
          </cell>
          <cell r="Y2397">
            <v>0</v>
          </cell>
          <cell r="Z2397">
            <v>0</v>
          </cell>
          <cell r="AA2397">
            <v>0</v>
          </cell>
          <cell r="AB2397">
            <v>115</v>
          </cell>
          <cell r="AC2397">
            <v>1413</v>
          </cell>
          <cell r="AD2397" t="str">
            <v>SS160</v>
          </cell>
          <cell r="AE2397" t="b">
            <v>0</v>
          </cell>
          <cell r="AG2397" t="str">
            <v/>
          </cell>
          <cell r="AH2397" t="str">
            <v>SS160</v>
          </cell>
        </row>
        <row r="2398">
          <cell r="B2398" t="str">
            <v>JC283</v>
          </cell>
          <cell r="C2398" t="str">
            <v>Joe</v>
          </cell>
          <cell r="D2398" t="str">
            <v>Chamberlain</v>
          </cell>
          <cell r="E2398" t="str">
            <v>SMU</v>
          </cell>
          <cell r="F2398" t="str">
            <v>SMU</v>
          </cell>
          <cell r="G2398" t="str">
            <v>Male</v>
          </cell>
          <cell r="H2398" t="str">
            <v>N</v>
          </cell>
          <cell r="I2398" t="str">
            <v>Student</v>
          </cell>
          <cell r="J2398">
            <v>0</v>
          </cell>
          <cell r="K2398" t="str">
            <v/>
          </cell>
          <cell r="L2398" t="str">
            <v>N</v>
          </cell>
          <cell r="M2398">
            <v>0</v>
          </cell>
          <cell r="N2398" t="str">
            <v/>
          </cell>
          <cell r="O2398" t="str">
            <v>N</v>
          </cell>
          <cell r="P2398">
            <v>0</v>
          </cell>
          <cell r="Q2398" t="str">
            <v/>
          </cell>
          <cell r="R2398" t="str">
            <v>N</v>
          </cell>
          <cell r="S2398">
            <v>0</v>
          </cell>
          <cell r="T2398" t="str">
            <v/>
          </cell>
          <cell r="U2398" t="str">
            <v>N</v>
          </cell>
          <cell r="V2398">
            <v>0</v>
          </cell>
          <cell r="W2398" t="str">
            <v/>
          </cell>
          <cell r="X2398" t="str">
            <v>N</v>
          </cell>
          <cell r="Y2398">
            <v>0</v>
          </cell>
          <cell r="Z2398">
            <v>0</v>
          </cell>
          <cell r="AA2398">
            <v>0</v>
          </cell>
          <cell r="AB2398">
            <v>115</v>
          </cell>
          <cell r="AC2398">
            <v>1414</v>
          </cell>
          <cell r="AD2398" t="str">
            <v>JC283</v>
          </cell>
          <cell r="AE2398" t="b">
            <v>0</v>
          </cell>
          <cell r="AG2398" t="str">
            <v/>
          </cell>
          <cell r="AH2398" t="str">
            <v>JC283</v>
          </cell>
        </row>
        <row r="2399">
          <cell r="B2399" t="str">
            <v>FL559</v>
          </cell>
          <cell r="C2399" t="str">
            <v>Florentia</v>
          </cell>
          <cell r="D2399" t="str">
            <v>Loizidou</v>
          </cell>
          <cell r="E2399" t="str">
            <v>UCL</v>
          </cell>
          <cell r="F2399" t="str">
            <v>UCL</v>
          </cell>
          <cell r="G2399" t="str">
            <v>Female</v>
          </cell>
          <cell r="H2399" t="str">
            <v>N</v>
          </cell>
          <cell r="I2399" t="str">
            <v>Student</v>
          </cell>
          <cell r="J2399">
            <v>0</v>
          </cell>
          <cell r="K2399" t="str">
            <v/>
          </cell>
          <cell r="L2399" t="str">
            <v>N</v>
          </cell>
          <cell r="M2399">
            <v>0</v>
          </cell>
          <cell r="N2399" t="str">
            <v/>
          </cell>
          <cell r="O2399" t="str">
            <v>N</v>
          </cell>
          <cell r="P2399">
            <v>0</v>
          </cell>
          <cell r="Q2399" t="str">
            <v/>
          </cell>
          <cell r="R2399" t="str">
            <v>N</v>
          </cell>
          <cell r="S2399">
            <v>0</v>
          </cell>
          <cell r="T2399" t="str">
            <v/>
          </cell>
          <cell r="U2399" t="str">
            <v>N</v>
          </cell>
          <cell r="V2399">
            <v>0</v>
          </cell>
          <cell r="W2399" t="str">
            <v/>
          </cell>
          <cell r="X2399" t="str">
            <v>N</v>
          </cell>
          <cell r="Y2399">
            <v>0</v>
          </cell>
          <cell r="Z2399">
            <v>0</v>
          </cell>
          <cell r="AA2399" t="b">
            <v>0</v>
          </cell>
          <cell r="AB2399" t="str">
            <v/>
          </cell>
          <cell r="AC2399" t="str">
            <v/>
          </cell>
          <cell r="AD2399" t="str">
            <v>FL559</v>
          </cell>
          <cell r="AE2399">
            <v>0</v>
          </cell>
          <cell r="AG2399">
            <v>1084</v>
          </cell>
          <cell r="AH2399" t="str">
            <v>FL559</v>
          </cell>
        </row>
        <row r="2400">
          <cell r="B2400" t="str">
            <v>RS977</v>
          </cell>
          <cell r="C2400" t="str">
            <v>Rui Yong</v>
          </cell>
          <cell r="D2400" t="str">
            <v>Soh</v>
          </cell>
          <cell r="E2400" t="str">
            <v>UCL</v>
          </cell>
          <cell r="F2400" t="str">
            <v>UCL</v>
          </cell>
          <cell r="G2400" t="str">
            <v>Male</v>
          </cell>
          <cell r="H2400" t="str">
            <v>N</v>
          </cell>
          <cell r="I2400" t="str">
            <v>Student</v>
          </cell>
          <cell r="J2400">
            <v>0</v>
          </cell>
          <cell r="K2400" t="str">
            <v/>
          </cell>
          <cell r="L2400" t="str">
            <v>N</v>
          </cell>
          <cell r="M2400">
            <v>0</v>
          </cell>
          <cell r="N2400" t="str">
            <v/>
          </cell>
          <cell r="O2400" t="str">
            <v>N</v>
          </cell>
          <cell r="P2400">
            <v>0</v>
          </cell>
          <cell r="Q2400" t="str">
            <v/>
          </cell>
          <cell r="R2400" t="str">
            <v>N</v>
          </cell>
          <cell r="S2400">
            <v>0</v>
          </cell>
          <cell r="T2400" t="str">
            <v/>
          </cell>
          <cell r="U2400" t="str">
            <v>N</v>
          </cell>
          <cell r="V2400">
            <v>0</v>
          </cell>
          <cell r="W2400" t="str">
            <v/>
          </cell>
          <cell r="X2400" t="str">
            <v>N</v>
          </cell>
          <cell r="Y2400">
            <v>0</v>
          </cell>
          <cell r="Z2400">
            <v>0</v>
          </cell>
          <cell r="AA2400">
            <v>0</v>
          </cell>
          <cell r="AB2400">
            <v>115</v>
          </cell>
          <cell r="AC2400">
            <v>1415</v>
          </cell>
          <cell r="AD2400" t="str">
            <v>RS977</v>
          </cell>
          <cell r="AE2400" t="b">
            <v>0</v>
          </cell>
          <cell r="AG2400" t="str">
            <v/>
          </cell>
          <cell r="AH2400" t="str">
            <v>RS977</v>
          </cell>
        </row>
        <row r="2401">
          <cell r="B2401" t="str">
            <v>NH662</v>
          </cell>
          <cell r="C2401" t="str">
            <v>Naomi</v>
          </cell>
          <cell r="D2401" t="str">
            <v>Halbersleben</v>
          </cell>
          <cell r="E2401" t="str">
            <v>QMUL</v>
          </cell>
          <cell r="F2401" t="str">
            <v>QMUL</v>
          </cell>
          <cell r="G2401" t="str">
            <v>Female</v>
          </cell>
          <cell r="H2401" t="str">
            <v>N</v>
          </cell>
          <cell r="I2401" t="str">
            <v>Student</v>
          </cell>
          <cell r="J2401">
            <v>0</v>
          </cell>
          <cell r="K2401" t="str">
            <v/>
          </cell>
          <cell r="L2401" t="str">
            <v>N</v>
          </cell>
          <cell r="M2401">
            <v>0</v>
          </cell>
          <cell r="N2401" t="str">
            <v/>
          </cell>
          <cell r="O2401" t="str">
            <v>N</v>
          </cell>
          <cell r="P2401">
            <v>0</v>
          </cell>
          <cell r="Q2401" t="str">
            <v/>
          </cell>
          <cell r="R2401" t="str">
            <v>N</v>
          </cell>
          <cell r="S2401">
            <v>0</v>
          </cell>
          <cell r="T2401" t="str">
            <v/>
          </cell>
          <cell r="U2401" t="str">
            <v>N</v>
          </cell>
          <cell r="V2401">
            <v>0</v>
          </cell>
          <cell r="W2401" t="str">
            <v/>
          </cell>
          <cell r="X2401" t="str">
            <v>N</v>
          </cell>
          <cell r="Y2401">
            <v>0</v>
          </cell>
          <cell r="Z2401">
            <v>0</v>
          </cell>
          <cell r="AA2401" t="b">
            <v>0</v>
          </cell>
          <cell r="AB2401" t="str">
            <v/>
          </cell>
          <cell r="AC2401" t="str">
            <v/>
          </cell>
          <cell r="AD2401" t="str">
            <v>NH662</v>
          </cell>
          <cell r="AE2401">
            <v>0</v>
          </cell>
          <cell r="AG2401">
            <v>1085</v>
          </cell>
          <cell r="AH2401" t="str">
            <v>NH662</v>
          </cell>
        </row>
        <row r="2402">
          <cell r="B2402" t="str">
            <v>AW787</v>
          </cell>
          <cell r="C2402" t="str">
            <v>Adam</v>
          </cell>
          <cell r="D2402" t="str">
            <v>Williams</v>
          </cell>
          <cell r="E2402" t="str">
            <v>RHUL</v>
          </cell>
          <cell r="F2402" t="str">
            <v>RHUL</v>
          </cell>
          <cell r="G2402" t="str">
            <v>Male</v>
          </cell>
          <cell r="H2402" t="str">
            <v>N</v>
          </cell>
          <cell r="I2402" t="str">
            <v>Student</v>
          </cell>
          <cell r="J2402">
            <v>0</v>
          </cell>
          <cell r="K2402" t="str">
            <v/>
          </cell>
          <cell r="L2402" t="str">
            <v>N</v>
          </cell>
          <cell r="M2402">
            <v>0</v>
          </cell>
          <cell r="N2402" t="str">
            <v/>
          </cell>
          <cell r="O2402" t="str">
            <v>N</v>
          </cell>
          <cell r="P2402">
            <v>0</v>
          </cell>
          <cell r="Q2402" t="str">
            <v/>
          </cell>
          <cell r="R2402" t="str">
            <v>N</v>
          </cell>
          <cell r="S2402">
            <v>0</v>
          </cell>
          <cell r="T2402" t="str">
            <v/>
          </cell>
          <cell r="U2402" t="str">
            <v>N</v>
          </cell>
          <cell r="V2402">
            <v>0</v>
          </cell>
          <cell r="W2402" t="str">
            <v/>
          </cell>
          <cell r="X2402" t="str">
            <v>N</v>
          </cell>
          <cell r="Y2402">
            <v>0</v>
          </cell>
          <cell r="Z2402">
            <v>0</v>
          </cell>
          <cell r="AA2402">
            <v>0</v>
          </cell>
          <cell r="AB2402">
            <v>115</v>
          </cell>
          <cell r="AC2402">
            <v>1416</v>
          </cell>
          <cell r="AD2402" t="str">
            <v>AW787</v>
          </cell>
          <cell r="AE2402" t="b">
            <v>0</v>
          </cell>
          <cell r="AG2402" t="str">
            <v/>
          </cell>
          <cell r="AH2402" t="str">
            <v>AW787</v>
          </cell>
        </row>
        <row r="2403">
          <cell r="B2403" t="str">
            <v>EL764</v>
          </cell>
          <cell r="C2403" t="str">
            <v>Elsie</v>
          </cell>
          <cell r="D2403" t="str">
            <v>Leiper</v>
          </cell>
          <cell r="E2403" t="str">
            <v>UCL</v>
          </cell>
          <cell r="F2403" t="str">
            <v>UCL</v>
          </cell>
          <cell r="G2403" t="str">
            <v>Female</v>
          </cell>
          <cell r="H2403" t="str">
            <v>N</v>
          </cell>
          <cell r="I2403" t="str">
            <v>Student</v>
          </cell>
          <cell r="J2403">
            <v>0</v>
          </cell>
          <cell r="K2403" t="str">
            <v/>
          </cell>
          <cell r="L2403" t="str">
            <v>N</v>
          </cell>
          <cell r="M2403">
            <v>0</v>
          </cell>
          <cell r="N2403" t="str">
            <v/>
          </cell>
          <cell r="O2403" t="str">
            <v>N</v>
          </cell>
          <cell r="P2403">
            <v>0</v>
          </cell>
          <cell r="Q2403" t="str">
            <v/>
          </cell>
          <cell r="R2403" t="str">
            <v>N</v>
          </cell>
          <cell r="S2403">
            <v>0</v>
          </cell>
          <cell r="T2403" t="str">
            <v/>
          </cell>
          <cell r="U2403" t="str">
            <v>N</v>
          </cell>
          <cell r="V2403">
            <v>0</v>
          </cell>
          <cell r="W2403" t="str">
            <v/>
          </cell>
          <cell r="X2403" t="str">
            <v>N</v>
          </cell>
          <cell r="Y2403">
            <v>0</v>
          </cell>
          <cell r="Z2403">
            <v>0</v>
          </cell>
          <cell r="AA2403" t="b">
            <v>0</v>
          </cell>
          <cell r="AB2403" t="str">
            <v/>
          </cell>
          <cell r="AC2403" t="str">
            <v/>
          </cell>
          <cell r="AD2403" t="str">
            <v>EL764</v>
          </cell>
          <cell r="AE2403">
            <v>0</v>
          </cell>
          <cell r="AG2403">
            <v>1086</v>
          </cell>
          <cell r="AH2403" t="str">
            <v>EL764</v>
          </cell>
        </row>
        <row r="2404">
          <cell r="B2404" t="str">
            <v>AP514</v>
          </cell>
          <cell r="C2404" t="str">
            <v>Anna</v>
          </cell>
          <cell r="D2404" t="str">
            <v>Parker</v>
          </cell>
          <cell r="E2404" t="str">
            <v>St Georges</v>
          </cell>
          <cell r="F2404" t="str">
            <v>St George's</v>
          </cell>
          <cell r="G2404" t="str">
            <v>Female</v>
          </cell>
          <cell r="H2404" t="str">
            <v>Y</v>
          </cell>
          <cell r="I2404" t="str">
            <v>Student</v>
          </cell>
          <cell r="J2404">
            <v>0</v>
          </cell>
          <cell r="K2404" t="str">
            <v/>
          </cell>
          <cell r="L2404" t="str">
            <v>N</v>
          </cell>
          <cell r="M2404">
            <v>0</v>
          </cell>
          <cell r="N2404" t="str">
            <v/>
          </cell>
          <cell r="O2404" t="str">
            <v>N</v>
          </cell>
          <cell r="P2404">
            <v>0</v>
          </cell>
          <cell r="Q2404" t="str">
            <v/>
          </cell>
          <cell r="R2404" t="str">
            <v>N</v>
          </cell>
          <cell r="S2404">
            <v>0</v>
          </cell>
          <cell r="T2404" t="str">
            <v/>
          </cell>
          <cell r="U2404" t="str">
            <v>N</v>
          </cell>
          <cell r="V2404">
            <v>0</v>
          </cell>
          <cell r="W2404" t="str">
            <v/>
          </cell>
          <cell r="X2404" t="str">
            <v>N</v>
          </cell>
          <cell r="Y2404">
            <v>0</v>
          </cell>
          <cell r="Z2404">
            <v>0</v>
          </cell>
          <cell r="AA2404" t="b">
            <v>0</v>
          </cell>
          <cell r="AB2404" t="str">
            <v/>
          </cell>
          <cell r="AC2404" t="str">
            <v/>
          </cell>
          <cell r="AD2404" t="str">
            <v>AP514</v>
          </cell>
          <cell r="AE2404">
            <v>0</v>
          </cell>
          <cell r="AG2404">
            <v>1087</v>
          </cell>
          <cell r="AH2404" t="str">
            <v>AP514</v>
          </cell>
        </row>
        <row r="2405">
          <cell r="B2405" t="str">
            <v>ZB795</v>
          </cell>
          <cell r="C2405" t="str">
            <v>Zac</v>
          </cell>
          <cell r="D2405" t="str">
            <v>Beasty</v>
          </cell>
          <cell r="E2405" t="str">
            <v>LSE</v>
          </cell>
          <cell r="F2405" t="str">
            <v>LSE</v>
          </cell>
          <cell r="G2405" t="str">
            <v>Male</v>
          </cell>
          <cell r="H2405" t="str">
            <v>N</v>
          </cell>
          <cell r="I2405" t="str">
            <v>Student</v>
          </cell>
          <cell r="J2405">
            <v>0</v>
          </cell>
          <cell r="K2405" t="str">
            <v/>
          </cell>
          <cell r="L2405" t="str">
            <v>N</v>
          </cell>
          <cell r="M2405">
            <v>0</v>
          </cell>
          <cell r="N2405" t="str">
            <v/>
          </cell>
          <cell r="O2405" t="str">
            <v>N</v>
          </cell>
          <cell r="P2405">
            <v>0</v>
          </cell>
          <cell r="Q2405" t="str">
            <v/>
          </cell>
          <cell r="R2405" t="str">
            <v>N</v>
          </cell>
          <cell r="S2405">
            <v>0</v>
          </cell>
          <cell r="T2405" t="str">
            <v/>
          </cell>
          <cell r="U2405" t="str">
            <v>N</v>
          </cell>
          <cell r="V2405">
            <v>0</v>
          </cell>
          <cell r="W2405" t="str">
            <v/>
          </cell>
          <cell r="X2405" t="str">
            <v>N</v>
          </cell>
          <cell r="Y2405">
            <v>0</v>
          </cell>
          <cell r="Z2405">
            <v>0</v>
          </cell>
          <cell r="AA2405">
            <v>0</v>
          </cell>
          <cell r="AB2405">
            <v>115</v>
          </cell>
          <cell r="AC2405">
            <v>1417</v>
          </cell>
          <cell r="AD2405" t="str">
            <v>ZB795</v>
          </cell>
          <cell r="AE2405" t="b">
            <v>0</v>
          </cell>
          <cell r="AG2405" t="str">
            <v/>
          </cell>
          <cell r="AH2405" t="str">
            <v>ZB795</v>
          </cell>
        </row>
        <row r="2406">
          <cell r="B2406" t="str">
            <v>RW528</v>
          </cell>
          <cell r="C2406" t="str">
            <v>Rebecca</v>
          </cell>
          <cell r="D2406" t="str">
            <v>Walton</v>
          </cell>
          <cell r="E2406" t="str">
            <v>RVC</v>
          </cell>
          <cell r="F2406" t="str">
            <v>RVC</v>
          </cell>
          <cell r="G2406" t="str">
            <v>Female</v>
          </cell>
          <cell r="H2406" t="str">
            <v>Y</v>
          </cell>
          <cell r="I2406" t="str">
            <v>Student</v>
          </cell>
          <cell r="J2406">
            <v>0</v>
          </cell>
          <cell r="K2406" t="str">
            <v/>
          </cell>
          <cell r="L2406" t="str">
            <v>N</v>
          </cell>
          <cell r="M2406">
            <v>0</v>
          </cell>
          <cell r="N2406" t="str">
            <v/>
          </cell>
          <cell r="O2406" t="str">
            <v>N</v>
          </cell>
          <cell r="P2406">
            <v>48</v>
          </cell>
          <cell r="Q2406">
            <v>29.18</v>
          </cell>
          <cell r="R2406">
            <v>153</v>
          </cell>
          <cell r="S2406">
            <v>0</v>
          </cell>
          <cell r="T2406" t="str">
            <v/>
          </cell>
          <cell r="U2406" t="str">
            <v>N</v>
          </cell>
          <cell r="V2406">
            <v>0</v>
          </cell>
          <cell r="W2406" t="str">
            <v/>
          </cell>
          <cell r="X2406" t="str">
            <v>N</v>
          </cell>
          <cell r="Y2406">
            <v>1</v>
          </cell>
          <cell r="Z2406">
            <v>153</v>
          </cell>
          <cell r="AA2406" t="b">
            <v>0</v>
          </cell>
          <cell r="AB2406" t="str">
            <v/>
          </cell>
          <cell r="AC2406" t="str">
            <v/>
          </cell>
          <cell r="AD2406" t="str">
            <v>RW528</v>
          </cell>
          <cell r="AE2406">
            <v>153</v>
          </cell>
          <cell r="AG2406">
            <v>87</v>
          </cell>
          <cell r="AH2406" t="str">
            <v>RW528</v>
          </cell>
        </row>
        <row r="2407">
          <cell r="B2407" t="str">
            <v>JW519</v>
          </cell>
          <cell r="C2407" t="str">
            <v>Jocelin</v>
          </cell>
          <cell r="D2407" t="str">
            <v>Wen</v>
          </cell>
          <cell r="E2407" t="str">
            <v>UCL</v>
          </cell>
          <cell r="F2407" t="str">
            <v>UCL</v>
          </cell>
          <cell r="G2407" t="str">
            <v>Female</v>
          </cell>
          <cell r="H2407" t="str">
            <v>N</v>
          </cell>
          <cell r="I2407" t="str">
            <v>Student</v>
          </cell>
          <cell r="J2407">
            <v>0</v>
          </cell>
          <cell r="K2407" t="str">
            <v/>
          </cell>
          <cell r="L2407" t="str">
            <v>N</v>
          </cell>
          <cell r="M2407">
            <v>0</v>
          </cell>
          <cell r="N2407" t="str">
            <v/>
          </cell>
          <cell r="O2407" t="str">
            <v>N</v>
          </cell>
          <cell r="P2407">
            <v>0</v>
          </cell>
          <cell r="Q2407" t="str">
            <v/>
          </cell>
          <cell r="R2407" t="str">
            <v>N</v>
          </cell>
          <cell r="S2407">
            <v>0</v>
          </cell>
          <cell r="T2407" t="str">
            <v/>
          </cell>
          <cell r="U2407" t="str">
            <v>N</v>
          </cell>
          <cell r="V2407">
            <v>0</v>
          </cell>
          <cell r="W2407" t="str">
            <v/>
          </cell>
          <cell r="X2407" t="str">
            <v>N</v>
          </cell>
          <cell r="Y2407">
            <v>0</v>
          </cell>
          <cell r="Z2407">
            <v>0</v>
          </cell>
          <cell r="AA2407" t="b">
            <v>0</v>
          </cell>
          <cell r="AB2407" t="str">
            <v/>
          </cell>
          <cell r="AC2407" t="str">
            <v/>
          </cell>
          <cell r="AD2407" t="str">
            <v>JW519</v>
          </cell>
          <cell r="AE2407">
            <v>0</v>
          </cell>
          <cell r="AG2407">
            <v>1088</v>
          </cell>
          <cell r="AH2407" t="str">
            <v>JW519</v>
          </cell>
        </row>
        <row r="2408">
          <cell r="B2408" t="str">
            <v>EL635</v>
          </cell>
          <cell r="C2408" t="str">
            <v>Emma</v>
          </cell>
          <cell r="D2408" t="str">
            <v>Ledward</v>
          </cell>
          <cell r="E2408" t="str">
            <v>UCL</v>
          </cell>
          <cell r="F2408" t="str">
            <v>UCL</v>
          </cell>
          <cell r="G2408" t="str">
            <v>Female</v>
          </cell>
          <cell r="H2408" t="str">
            <v>N</v>
          </cell>
          <cell r="I2408" t="str">
            <v>Student</v>
          </cell>
          <cell r="J2408">
            <v>0</v>
          </cell>
          <cell r="K2408" t="str">
            <v/>
          </cell>
          <cell r="L2408" t="str">
            <v>N</v>
          </cell>
          <cell r="M2408">
            <v>0</v>
          </cell>
          <cell r="N2408" t="str">
            <v/>
          </cell>
          <cell r="O2408" t="str">
            <v>N</v>
          </cell>
          <cell r="P2408">
            <v>0</v>
          </cell>
          <cell r="Q2408" t="str">
            <v/>
          </cell>
          <cell r="R2408" t="str">
            <v>N</v>
          </cell>
          <cell r="S2408">
            <v>0</v>
          </cell>
          <cell r="T2408" t="str">
            <v/>
          </cell>
          <cell r="U2408" t="str">
            <v>N</v>
          </cell>
          <cell r="V2408">
            <v>0</v>
          </cell>
          <cell r="W2408" t="str">
            <v/>
          </cell>
          <cell r="X2408" t="str">
            <v>N</v>
          </cell>
          <cell r="Y2408">
            <v>0</v>
          </cell>
          <cell r="Z2408">
            <v>0</v>
          </cell>
          <cell r="AA2408" t="b">
            <v>0</v>
          </cell>
          <cell r="AB2408" t="str">
            <v/>
          </cell>
          <cell r="AC2408" t="str">
            <v/>
          </cell>
          <cell r="AD2408" t="str">
            <v>EL635</v>
          </cell>
          <cell r="AE2408">
            <v>0</v>
          </cell>
          <cell r="AG2408">
            <v>1089</v>
          </cell>
          <cell r="AH2408" t="str">
            <v>EL635</v>
          </cell>
        </row>
        <row r="2409">
          <cell r="B2409" t="str">
            <v>JG653</v>
          </cell>
          <cell r="C2409" t="str">
            <v>Joanna</v>
          </cell>
          <cell r="D2409" t="str">
            <v>Grabowska</v>
          </cell>
          <cell r="E2409" t="str">
            <v>UCL</v>
          </cell>
          <cell r="F2409" t="str">
            <v>UCL</v>
          </cell>
          <cell r="G2409" t="str">
            <v>Female</v>
          </cell>
          <cell r="H2409" t="str">
            <v>N</v>
          </cell>
          <cell r="I2409" t="str">
            <v>Student</v>
          </cell>
          <cell r="J2409">
            <v>0</v>
          </cell>
          <cell r="K2409" t="str">
            <v/>
          </cell>
          <cell r="L2409" t="str">
            <v>N</v>
          </cell>
          <cell r="M2409">
            <v>0</v>
          </cell>
          <cell r="N2409" t="str">
            <v/>
          </cell>
          <cell r="O2409" t="str">
            <v>N</v>
          </cell>
          <cell r="P2409">
            <v>0</v>
          </cell>
          <cell r="Q2409" t="str">
            <v/>
          </cell>
          <cell r="R2409" t="str">
            <v>N</v>
          </cell>
          <cell r="S2409">
            <v>0</v>
          </cell>
          <cell r="T2409" t="str">
            <v/>
          </cell>
          <cell r="U2409" t="str">
            <v>N</v>
          </cell>
          <cell r="V2409">
            <v>0</v>
          </cell>
          <cell r="W2409" t="str">
            <v/>
          </cell>
          <cell r="X2409" t="str">
            <v>N</v>
          </cell>
          <cell r="Y2409">
            <v>0</v>
          </cell>
          <cell r="Z2409">
            <v>0</v>
          </cell>
          <cell r="AA2409" t="b">
            <v>0</v>
          </cell>
          <cell r="AB2409" t="str">
            <v/>
          </cell>
          <cell r="AC2409" t="str">
            <v/>
          </cell>
          <cell r="AD2409" t="str">
            <v>JG653</v>
          </cell>
          <cell r="AE2409">
            <v>0</v>
          </cell>
          <cell r="AG2409">
            <v>1090</v>
          </cell>
          <cell r="AH2409" t="str">
            <v>JG653</v>
          </cell>
        </row>
        <row r="2410">
          <cell r="B2410" t="str">
            <v>JR849</v>
          </cell>
          <cell r="C2410" t="str">
            <v>Julia</v>
          </cell>
          <cell r="D2410" t="str">
            <v>Rhee</v>
          </cell>
          <cell r="E2410" t="str">
            <v>UCL</v>
          </cell>
          <cell r="F2410" t="str">
            <v>UCL</v>
          </cell>
          <cell r="G2410" t="str">
            <v>Female</v>
          </cell>
          <cell r="H2410" t="str">
            <v>N</v>
          </cell>
          <cell r="I2410" t="str">
            <v>Student</v>
          </cell>
          <cell r="J2410">
            <v>0</v>
          </cell>
          <cell r="K2410" t="str">
            <v/>
          </cell>
          <cell r="L2410" t="str">
            <v>N</v>
          </cell>
          <cell r="M2410">
            <v>0</v>
          </cell>
          <cell r="N2410" t="str">
            <v/>
          </cell>
          <cell r="O2410" t="str">
            <v>N</v>
          </cell>
          <cell r="P2410">
            <v>0</v>
          </cell>
          <cell r="Q2410" t="str">
            <v/>
          </cell>
          <cell r="R2410" t="str">
            <v>N</v>
          </cell>
          <cell r="S2410">
            <v>0</v>
          </cell>
          <cell r="T2410" t="str">
            <v/>
          </cell>
          <cell r="U2410" t="str">
            <v>N</v>
          </cell>
          <cell r="V2410">
            <v>0</v>
          </cell>
          <cell r="W2410" t="str">
            <v/>
          </cell>
          <cell r="X2410" t="str">
            <v>N</v>
          </cell>
          <cell r="Y2410">
            <v>0</v>
          </cell>
          <cell r="Z2410">
            <v>0</v>
          </cell>
          <cell r="AA2410" t="b">
            <v>0</v>
          </cell>
          <cell r="AB2410" t="str">
            <v/>
          </cell>
          <cell r="AC2410" t="str">
            <v/>
          </cell>
          <cell r="AD2410" t="str">
            <v>JR849</v>
          </cell>
          <cell r="AE2410">
            <v>0</v>
          </cell>
          <cell r="AG2410">
            <v>1091</v>
          </cell>
          <cell r="AH2410" t="str">
            <v>JR849</v>
          </cell>
        </row>
        <row r="2411">
          <cell r="B2411" t="str">
            <v>OB445</v>
          </cell>
          <cell r="C2411" t="str">
            <v>Owen</v>
          </cell>
          <cell r="D2411" t="str">
            <v>Bloom</v>
          </cell>
          <cell r="E2411" t="str">
            <v>St Georges</v>
          </cell>
          <cell r="F2411" t="str">
            <v>St George's</v>
          </cell>
          <cell r="G2411" t="str">
            <v>Male</v>
          </cell>
          <cell r="H2411" t="str">
            <v>Y</v>
          </cell>
          <cell r="I2411" t="str">
            <v>Student</v>
          </cell>
          <cell r="J2411">
            <v>0</v>
          </cell>
          <cell r="K2411" t="str">
            <v/>
          </cell>
          <cell r="L2411" t="str">
            <v>N</v>
          </cell>
          <cell r="M2411">
            <v>0</v>
          </cell>
          <cell r="N2411" t="str">
            <v/>
          </cell>
          <cell r="O2411" t="str">
            <v>N</v>
          </cell>
          <cell r="P2411">
            <v>0</v>
          </cell>
          <cell r="Q2411" t="str">
            <v/>
          </cell>
          <cell r="R2411" t="str">
            <v>N</v>
          </cell>
          <cell r="S2411">
            <v>0</v>
          </cell>
          <cell r="T2411" t="str">
            <v/>
          </cell>
          <cell r="U2411" t="str">
            <v>N</v>
          </cell>
          <cell r="V2411">
            <v>0</v>
          </cell>
          <cell r="W2411" t="str">
            <v/>
          </cell>
          <cell r="X2411" t="str">
            <v>N</v>
          </cell>
          <cell r="Y2411">
            <v>0</v>
          </cell>
          <cell r="Z2411">
            <v>0</v>
          </cell>
          <cell r="AA2411">
            <v>0</v>
          </cell>
          <cell r="AB2411">
            <v>115</v>
          </cell>
          <cell r="AC2411">
            <v>1418</v>
          </cell>
          <cell r="AD2411" t="str">
            <v>OB445</v>
          </cell>
          <cell r="AE2411" t="b">
            <v>0</v>
          </cell>
          <cell r="AG2411" t="str">
            <v/>
          </cell>
          <cell r="AH2411" t="str">
            <v>OB445</v>
          </cell>
        </row>
        <row r="2412">
          <cell r="B2412" t="str">
            <v>VP358</v>
          </cell>
          <cell r="C2412" t="str">
            <v>Valerie</v>
          </cell>
          <cell r="D2412" t="str">
            <v>Parocki</v>
          </cell>
          <cell r="E2412" t="str">
            <v>RHUL</v>
          </cell>
          <cell r="F2412" t="str">
            <v>RHUL</v>
          </cell>
          <cell r="G2412" t="str">
            <v>Female</v>
          </cell>
          <cell r="H2412" t="str">
            <v>N</v>
          </cell>
          <cell r="I2412" t="str">
            <v>Student</v>
          </cell>
          <cell r="J2412">
            <v>0</v>
          </cell>
          <cell r="K2412" t="str">
            <v/>
          </cell>
          <cell r="L2412" t="str">
            <v>N</v>
          </cell>
          <cell r="M2412">
            <v>0</v>
          </cell>
          <cell r="N2412" t="str">
            <v/>
          </cell>
          <cell r="O2412" t="str">
            <v>N</v>
          </cell>
          <cell r="P2412">
            <v>0</v>
          </cell>
          <cell r="Q2412" t="str">
            <v/>
          </cell>
          <cell r="R2412" t="str">
            <v>N</v>
          </cell>
          <cell r="S2412">
            <v>0</v>
          </cell>
          <cell r="T2412" t="str">
            <v/>
          </cell>
          <cell r="U2412" t="str">
            <v>N</v>
          </cell>
          <cell r="V2412">
            <v>0</v>
          </cell>
          <cell r="W2412" t="str">
            <v/>
          </cell>
          <cell r="X2412" t="str">
            <v>N</v>
          </cell>
          <cell r="Y2412">
            <v>0</v>
          </cell>
          <cell r="Z2412">
            <v>0</v>
          </cell>
          <cell r="AA2412" t="b">
            <v>0</v>
          </cell>
          <cell r="AB2412" t="str">
            <v/>
          </cell>
          <cell r="AC2412" t="str">
            <v/>
          </cell>
          <cell r="AD2412" t="str">
            <v>VP358</v>
          </cell>
          <cell r="AE2412">
            <v>0</v>
          </cell>
          <cell r="AG2412">
            <v>1092</v>
          </cell>
          <cell r="AH2412" t="str">
            <v>VP358</v>
          </cell>
        </row>
        <row r="2413">
          <cell r="B2413" t="str">
            <v>TN284</v>
          </cell>
          <cell r="C2413" t="str">
            <v>Tinisha</v>
          </cell>
          <cell r="D2413" t="str">
            <v>Narain</v>
          </cell>
          <cell r="E2413" t="str">
            <v>RVC</v>
          </cell>
          <cell r="F2413" t="str">
            <v>RVC</v>
          </cell>
          <cell r="G2413" t="str">
            <v>Female</v>
          </cell>
          <cell r="H2413" t="str">
            <v>Y</v>
          </cell>
          <cell r="I2413" t="str">
            <v>Student</v>
          </cell>
          <cell r="J2413">
            <v>0</v>
          </cell>
          <cell r="K2413" t="str">
            <v/>
          </cell>
          <cell r="L2413" t="str">
            <v>N</v>
          </cell>
          <cell r="M2413">
            <v>0</v>
          </cell>
          <cell r="N2413" t="str">
            <v/>
          </cell>
          <cell r="O2413" t="str">
            <v>N</v>
          </cell>
          <cell r="P2413">
            <v>0</v>
          </cell>
          <cell r="Q2413" t="str">
            <v/>
          </cell>
          <cell r="R2413" t="str">
            <v>N</v>
          </cell>
          <cell r="S2413">
            <v>0</v>
          </cell>
          <cell r="T2413" t="str">
            <v/>
          </cell>
          <cell r="U2413" t="str">
            <v>N</v>
          </cell>
          <cell r="V2413">
            <v>0</v>
          </cell>
          <cell r="W2413" t="str">
            <v/>
          </cell>
          <cell r="X2413" t="str">
            <v>N</v>
          </cell>
          <cell r="Y2413">
            <v>0</v>
          </cell>
          <cell r="Z2413">
            <v>0</v>
          </cell>
          <cell r="AA2413" t="b">
            <v>0</v>
          </cell>
          <cell r="AB2413" t="str">
            <v/>
          </cell>
          <cell r="AC2413" t="str">
            <v/>
          </cell>
          <cell r="AD2413" t="str">
            <v>TN284</v>
          </cell>
          <cell r="AE2413">
            <v>0</v>
          </cell>
          <cell r="AG2413">
            <v>1093</v>
          </cell>
          <cell r="AH2413" t="str">
            <v>TN284</v>
          </cell>
        </row>
        <row r="2414">
          <cell r="B2414" t="str">
            <v>NM771</v>
          </cell>
          <cell r="C2414" t="str">
            <v>Niamh</v>
          </cell>
          <cell r="D2414" t="str">
            <v>McLoughlin</v>
          </cell>
          <cell r="E2414" t="str">
            <v>SMU</v>
          </cell>
          <cell r="F2414" t="str">
            <v>SMU</v>
          </cell>
          <cell r="G2414" t="str">
            <v>Female</v>
          </cell>
          <cell r="H2414" t="str">
            <v>N</v>
          </cell>
          <cell r="I2414" t="str">
            <v>Student</v>
          </cell>
          <cell r="J2414">
            <v>0</v>
          </cell>
          <cell r="K2414" t="str">
            <v/>
          </cell>
          <cell r="L2414" t="str">
            <v>N</v>
          </cell>
          <cell r="M2414">
            <v>0</v>
          </cell>
          <cell r="N2414" t="str">
            <v/>
          </cell>
          <cell r="O2414" t="str">
            <v>N</v>
          </cell>
          <cell r="P2414">
            <v>0</v>
          </cell>
          <cell r="Q2414" t="str">
            <v/>
          </cell>
          <cell r="R2414" t="str">
            <v>N</v>
          </cell>
          <cell r="S2414">
            <v>0</v>
          </cell>
          <cell r="T2414" t="str">
            <v/>
          </cell>
          <cell r="U2414" t="str">
            <v>N</v>
          </cell>
          <cell r="V2414">
            <v>0</v>
          </cell>
          <cell r="W2414" t="str">
            <v/>
          </cell>
          <cell r="X2414" t="str">
            <v>N</v>
          </cell>
          <cell r="Y2414">
            <v>0</v>
          </cell>
          <cell r="Z2414">
            <v>0</v>
          </cell>
          <cell r="AA2414" t="b">
            <v>0</v>
          </cell>
          <cell r="AB2414" t="str">
            <v/>
          </cell>
          <cell r="AC2414" t="str">
            <v/>
          </cell>
          <cell r="AD2414" t="str">
            <v>NM771</v>
          </cell>
          <cell r="AE2414">
            <v>0</v>
          </cell>
          <cell r="AG2414">
            <v>1094</v>
          </cell>
          <cell r="AH2414" t="str">
            <v>NM771</v>
          </cell>
        </row>
        <row r="2415">
          <cell r="B2415" t="str">
            <v>DC709</v>
          </cell>
          <cell r="C2415" t="str">
            <v>David</v>
          </cell>
          <cell r="D2415" t="str">
            <v>Costas</v>
          </cell>
          <cell r="E2415" t="str">
            <v>RHUL</v>
          </cell>
          <cell r="F2415" t="str">
            <v>RHUL</v>
          </cell>
          <cell r="G2415" t="str">
            <v>Male</v>
          </cell>
          <cell r="H2415" t="str">
            <v>N</v>
          </cell>
          <cell r="I2415" t="str">
            <v>Student</v>
          </cell>
          <cell r="J2415">
            <v>0</v>
          </cell>
          <cell r="K2415" t="str">
            <v/>
          </cell>
          <cell r="L2415" t="str">
            <v>N</v>
          </cell>
          <cell r="M2415">
            <v>0</v>
          </cell>
          <cell r="N2415" t="str">
            <v/>
          </cell>
          <cell r="O2415" t="str">
            <v>N</v>
          </cell>
          <cell r="P2415">
            <v>0</v>
          </cell>
          <cell r="Q2415" t="str">
            <v/>
          </cell>
          <cell r="R2415" t="str">
            <v>N</v>
          </cell>
          <cell r="S2415">
            <v>0</v>
          </cell>
          <cell r="T2415" t="str">
            <v/>
          </cell>
          <cell r="U2415" t="str">
            <v>N</v>
          </cell>
          <cell r="V2415">
            <v>0</v>
          </cell>
          <cell r="W2415" t="str">
            <v/>
          </cell>
          <cell r="X2415" t="str">
            <v>N</v>
          </cell>
          <cell r="Y2415">
            <v>0</v>
          </cell>
          <cell r="Z2415">
            <v>0</v>
          </cell>
          <cell r="AA2415">
            <v>0</v>
          </cell>
          <cell r="AB2415">
            <v>115</v>
          </cell>
          <cell r="AC2415">
            <v>1419</v>
          </cell>
          <cell r="AD2415" t="str">
            <v>DC709</v>
          </cell>
          <cell r="AE2415" t="b">
            <v>0</v>
          </cell>
          <cell r="AG2415" t="str">
            <v/>
          </cell>
          <cell r="AH2415" t="str">
            <v>DC709</v>
          </cell>
        </row>
        <row r="2416">
          <cell r="B2416" t="str">
            <v>WC453</v>
          </cell>
          <cell r="C2416" t="str">
            <v>Wilson</v>
          </cell>
          <cell r="D2416" t="str">
            <v>Chan</v>
          </cell>
          <cell r="E2416" t="str">
            <v>Barts</v>
          </cell>
          <cell r="F2416" t="str">
            <v>Barts</v>
          </cell>
          <cell r="G2416" t="str">
            <v>Male</v>
          </cell>
          <cell r="H2416" t="str">
            <v>Y</v>
          </cell>
          <cell r="I2416" t="str">
            <v>Student</v>
          </cell>
          <cell r="J2416">
            <v>0</v>
          </cell>
          <cell r="K2416" t="str">
            <v/>
          </cell>
          <cell r="L2416" t="str">
            <v>N</v>
          </cell>
          <cell r="M2416">
            <v>0</v>
          </cell>
          <cell r="N2416" t="str">
            <v/>
          </cell>
          <cell r="O2416" t="str">
            <v>N</v>
          </cell>
          <cell r="P2416">
            <v>0</v>
          </cell>
          <cell r="Q2416" t="str">
            <v/>
          </cell>
          <cell r="R2416" t="str">
            <v>N</v>
          </cell>
          <cell r="S2416">
            <v>0</v>
          </cell>
          <cell r="T2416" t="str">
            <v/>
          </cell>
          <cell r="U2416" t="str">
            <v>N</v>
          </cell>
          <cell r="V2416">
            <v>0</v>
          </cell>
          <cell r="W2416" t="str">
            <v/>
          </cell>
          <cell r="X2416" t="str">
            <v>N</v>
          </cell>
          <cell r="Y2416">
            <v>0</v>
          </cell>
          <cell r="Z2416">
            <v>0</v>
          </cell>
          <cell r="AA2416">
            <v>0</v>
          </cell>
          <cell r="AB2416">
            <v>115</v>
          </cell>
          <cell r="AC2416">
            <v>1420</v>
          </cell>
          <cell r="AD2416" t="str">
            <v>WC453</v>
          </cell>
          <cell r="AE2416" t="b">
            <v>0</v>
          </cell>
          <cell r="AG2416" t="str">
            <v/>
          </cell>
          <cell r="AH2416" t="str">
            <v>WC453</v>
          </cell>
        </row>
        <row r="2417">
          <cell r="B2417" t="str">
            <v>UA902</v>
          </cell>
          <cell r="C2417" t="str">
            <v>Unab</v>
          </cell>
          <cell r="D2417" t="str">
            <v>Ali</v>
          </cell>
          <cell r="E2417" t="str">
            <v>Barts</v>
          </cell>
          <cell r="F2417" t="str">
            <v>Barts</v>
          </cell>
          <cell r="G2417" t="str">
            <v>Male</v>
          </cell>
          <cell r="H2417" t="str">
            <v>Y</v>
          </cell>
          <cell r="I2417" t="str">
            <v>Student</v>
          </cell>
          <cell r="J2417">
            <v>0</v>
          </cell>
          <cell r="K2417" t="str">
            <v/>
          </cell>
          <cell r="L2417" t="str">
            <v>N</v>
          </cell>
          <cell r="M2417">
            <v>0</v>
          </cell>
          <cell r="N2417" t="str">
            <v/>
          </cell>
          <cell r="O2417" t="str">
            <v>N</v>
          </cell>
          <cell r="P2417">
            <v>0</v>
          </cell>
          <cell r="Q2417" t="str">
            <v/>
          </cell>
          <cell r="R2417" t="str">
            <v>N</v>
          </cell>
          <cell r="S2417">
            <v>0</v>
          </cell>
          <cell r="T2417" t="str">
            <v/>
          </cell>
          <cell r="U2417" t="str">
            <v>N</v>
          </cell>
          <cell r="V2417">
            <v>0</v>
          </cell>
          <cell r="W2417" t="str">
            <v/>
          </cell>
          <cell r="X2417" t="str">
            <v>N</v>
          </cell>
          <cell r="Y2417">
            <v>0</v>
          </cell>
          <cell r="Z2417">
            <v>0</v>
          </cell>
          <cell r="AA2417">
            <v>0</v>
          </cell>
          <cell r="AB2417">
            <v>115</v>
          </cell>
          <cell r="AC2417">
            <v>1421</v>
          </cell>
          <cell r="AD2417" t="str">
            <v>UA902</v>
          </cell>
          <cell r="AE2417" t="b">
            <v>0</v>
          </cell>
          <cell r="AG2417" t="str">
            <v/>
          </cell>
          <cell r="AH2417" t="str">
            <v>UA902</v>
          </cell>
        </row>
        <row r="2418">
          <cell r="B2418" t="str">
            <v>AM360</v>
          </cell>
          <cell r="C2418" t="str">
            <v>Aisling</v>
          </cell>
          <cell r="D2418" t="str">
            <v>Murray</v>
          </cell>
          <cell r="E2418" t="str">
            <v>Barts</v>
          </cell>
          <cell r="F2418" t="str">
            <v>Barts</v>
          </cell>
          <cell r="G2418" t="str">
            <v>Female</v>
          </cell>
          <cell r="H2418" t="str">
            <v>Y</v>
          </cell>
          <cell r="I2418" t="str">
            <v>Student</v>
          </cell>
          <cell r="J2418">
            <v>0</v>
          </cell>
          <cell r="K2418" t="str">
            <v/>
          </cell>
          <cell r="L2418" t="str">
            <v>N</v>
          </cell>
          <cell r="M2418">
            <v>0</v>
          </cell>
          <cell r="N2418" t="str">
            <v/>
          </cell>
          <cell r="O2418" t="str">
            <v>N</v>
          </cell>
          <cell r="P2418">
            <v>0</v>
          </cell>
          <cell r="Q2418" t="str">
            <v/>
          </cell>
          <cell r="R2418" t="str">
            <v>N</v>
          </cell>
          <cell r="S2418">
            <v>0</v>
          </cell>
          <cell r="T2418" t="str">
            <v/>
          </cell>
          <cell r="U2418" t="str">
            <v>N</v>
          </cell>
          <cell r="V2418">
            <v>0</v>
          </cell>
          <cell r="W2418" t="str">
            <v/>
          </cell>
          <cell r="X2418" t="str">
            <v>N</v>
          </cell>
          <cell r="Y2418">
            <v>0</v>
          </cell>
          <cell r="Z2418">
            <v>0</v>
          </cell>
          <cell r="AA2418" t="b">
            <v>0</v>
          </cell>
          <cell r="AB2418" t="str">
            <v/>
          </cell>
          <cell r="AC2418" t="str">
            <v/>
          </cell>
          <cell r="AD2418" t="str">
            <v>AM360</v>
          </cell>
          <cell r="AE2418">
            <v>0</v>
          </cell>
          <cell r="AG2418">
            <v>1095</v>
          </cell>
          <cell r="AH2418" t="str">
            <v>AM360</v>
          </cell>
        </row>
        <row r="2419">
          <cell r="B2419" t="str">
            <v>HN522</v>
          </cell>
          <cell r="C2419" t="str">
            <v>Harvey</v>
          </cell>
          <cell r="D2419" t="str">
            <v>Norden</v>
          </cell>
          <cell r="E2419" t="str">
            <v>Barts</v>
          </cell>
          <cell r="F2419" t="str">
            <v>Barts</v>
          </cell>
          <cell r="G2419" t="str">
            <v>Male</v>
          </cell>
          <cell r="H2419" t="str">
            <v>Y</v>
          </cell>
          <cell r="I2419" t="str">
            <v>Student</v>
          </cell>
          <cell r="J2419">
            <v>0</v>
          </cell>
          <cell r="K2419" t="str">
            <v/>
          </cell>
          <cell r="L2419" t="str">
            <v>N</v>
          </cell>
          <cell r="M2419">
            <v>0</v>
          </cell>
          <cell r="N2419" t="str">
            <v/>
          </cell>
          <cell r="O2419" t="str">
            <v>N</v>
          </cell>
          <cell r="P2419">
            <v>0</v>
          </cell>
          <cell r="Q2419" t="str">
            <v/>
          </cell>
          <cell r="R2419" t="str">
            <v>N</v>
          </cell>
          <cell r="S2419">
            <v>0</v>
          </cell>
          <cell r="T2419" t="str">
            <v/>
          </cell>
          <cell r="U2419" t="str">
            <v>N</v>
          </cell>
          <cell r="V2419">
            <v>0</v>
          </cell>
          <cell r="W2419" t="str">
            <v/>
          </cell>
          <cell r="X2419" t="str">
            <v>N</v>
          </cell>
          <cell r="Y2419">
            <v>0</v>
          </cell>
          <cell r="Z2419">
            <v>0</v>
          </cell>
          <cell r="AA2419">
            <v>0</v>
          </cell>
          <cell r="AB2419">
            <v>115</v>
          </cell>
          <cell r="AC2419">
            <v>1422</v>
          </cell>
          <cell r="AD2419" t="str">
            <v>HN522</v>
          </cell>
          <cell r="AE2419" t="b">
            <v>0</v>
          </cell>
          <cell r="AG2419" t="str">
            <v/>
          </cell>
          <cell r="AH2419" t="str">
            <v>HN522</v>
          </cell>
        </row>
        <row r="2420">
          <cell r="B2420" t="str">
            <v>RE719</v>
          </cell>
          <cell r="C2420" t="str">
            <v>Rosanna</v>
          </cell>
          <cell r="D2420" t="str">
            <v>Evans</v>
          </cell>
          <cell r="E2420" t="str">
            <v>Barts</v>
          </cell>
          <cell r="F2420" t="str">
            <v>Barts</v>
          </cell>
          <cell r="G2420" t="str">
            <v>Female</v>
          </cell>
          <cell r="H2420" t="str">
            <v>Y</v>
          </cell>
          <cell r="I2420" t="str">
            <v>Student</v>
          </cell>
          <cell r="J2420">
            <v>0</v>
          </cell>
          <cell r="K2420" t="str">
            <v/>
          </cell>
          <cell r="L2420" t="str">
            <v>N</v>
          </cell>
          <cell r="M2420">
            <v>0</v>
          </cell>
          <cell r="N2420" t="str">
            <v/>
          </cell>
          <cell r="O2420" t="str">
            <v>N</v>
          </cell>
          <cell r="P2420">
            <v>0</v>
          </cell>
          <cell r="Q2420" t="str">
            <v/>
          </cell>
          <cell r="R2420" t="str">
            <v>N</v>
          </cell>
          <cell r="S2420">
            <v>0</v>
          </cell>
          <cell r="T2420" t="str">
            <v/>
          </cell>
          <cell r="U2420" t="str">
            <v>N</v>
          </cell>
          <cell r="V2420">
            <v>0</v>
          </cell>
          <cell r="W2420" t="str">
            <v/>
          </cell>
          <cell r="X2420" t="str">
            <v>N</v>
          </cell>
          <cell r="Y2420">
            <v>0</v>
          </cell>
          <cell r="Z2420">
            <v>0</v>
          </cell>
          <cell r="AA2420" t="b">
            <v>0</v>
          </cell>
          <cell r="AB2420" t="str">
            <v/>
          </cell>
          <cell r="AC2420" t="str">
            <v/>
          </cell>
          <cell r="AD2420" t="str">
            <v>RE719</v>
          </cell>
          <cell r="AE2420">
            <v>0</v>
          </cell>
          <cell r="AG2420">
            <v>1096</v>
          </cell>
          <cell r="AH2420" t="str">
            <v>RE719</v>
          </cell>
        </row>
        <row r="2421">
          <cell r="B2421" t="str">
            <v>OM507</v>
          </cell>
          <cell r="C2421" t="str">
            <v>Orrin</v>
          </cell>
          <cell r="D2421" t="str">
            <v>McAleer</v>
          </cell>
          <cell r="E2421" t="str">
            <v>Barts</v>
          </cell>
          <cell r="F2421" t="str">
            <v>Barts</v>
          </cell>
          <cell r="G2421" t="str">
            <v>Male</v>
          </cell>
          <cell r="H2421" t="str">
            <v>Y</v>
          </cell>
          <cell r="I2421" t="str">
            <v>Student</v>
          </cell>
          <cell r="J2421">
            <v>0</v>
          </cell>
          <cell r="K2421" t="str">
            <v/>
          </cell>
          <cell r="L2421" t="str">
            <v>N</v>
          </cell>
          <cell r="M2421">
            <v>0</v>
          </cell>
          <cell r="N2421" t="str">
            <v/>
          </cell>
          <cell r="O2421" t="str">
            <v>N</v>
          </cell>
          <cell r="P2421">
            <v>0</v>
          </cell>
          <cell r="Q2421" t="str">
            <v/>
          </cell>
          <cell r="R2421" t="str">
            <v>N</v>
          </cell>
          <cell r="S2421">
            <v>0</v>
          </cell>
          <cell r="T2421" t="str">
            <v/>
          </cell>
          <cell r="U2421" t="str">
            <v>N</v>
          </cell>
          <cell r="V2421">
            <v>0</v>
          </cell>
          <cell r="W2421" t="str">
            <v/>
          </cell>
          <cell r="X2421" t="str">
            <v>N</v>
          </cell>
          <cell r="Y2421">
            <v>0</v>
          </cell>
          <cell r="Z2421">
            <v>0</v>
          </cell>
          <cell r="AA2421">
            <v>0</v>
          </cell>
          <cell r="AB2421">
            <v>115</v>
          </cell>
          <cell r="AC2421">
            <v>1423</v>
          </cell>
          <cell r="AD2421" t="str">
            <v>OM507</v>
          </cell>
          <cell r="AE2421" t="b">
            <v>0</v>
          </cell>
          <cell r="AG2421" t="str">
            <v/>
          </cell>
          <cell r="AH2421" t="str">
            <v>OM507</v>
          </cell>
        </row>
        <row r="2422">
          <cell r="B2422" t="str">
            <v>MA182</v>
          </cell>
          <cell r="C2422" t="str">
            <v>Mona</v>
          </cell>
          <cell r="D2422" t="str">
            <v>Albazi</v>
          </cell>
          <cell r="E2422" t="str">
            <v>Barts</v>
          </cell>
          <cell r="F2422" t="str">
            <v>Barts</v>
          </cell>
          <cell r="G2422" t="str">
            <v>Female</v>
          </cell>
          <cell r="H2422" t="str">
            <v>Y</v>
          </cell>
          <cell r="I2422" t="str">
            <v>Student</v>
          </cell>
          <cell r="J2422">
            <v>0</v>
          </cell>
          <cell r="K2422" t="str">
            <v/>
          </cell>
          <cell r="L2422" t="str">
            <v>N</v>
          </cell>
          <cell r="M2422">
            <v>0</v>
          </cell>
          <cell r="N2422" t="str">
            <v/>
          </cell>
          <cell r="O2422" t="str">
            <v>N</v>
          </cell>
          <cell r="P2422">
            <v>0</v>
          </cell>
          <cell r="Q2422" t="str">
            <v/>
          </cell>
          <cell r="R2422" t="str">
            <v>N</v>
          </cell>
          <cell r="S2422">
            <v>0</v>
          </cell>
          <cell r="T2422" t="str">
            <v/>
          </cell>
          <cell r="U2422" t="str">
            <v>N</v>
          </cell>
          <cell r="V2422">
            <v>0</v>
          </cell>
          <cell r="W2422" t="str">
            <v/>
          </cell>
          <cell r="X2422" t="str">
            <v>N</v>
          </cell>
          <cell r="Y2422">
            <v>0</v>
          </cell>
          <cell r="Z2422">
            <v>0</v>
          </cell>
          <cell r="AA2422" t="b">
            <v>0</v>
          </cell>
          <cell r="AB2422" t="str">
            <v/>
          </cell>
          <cell r="AC2422" t="str">
            <v/>
          </cell>
          <cell r="AD2422" t="str">
            <v>MA182</v>
          </cell>
          <cell r="AE2422">
            <v>0</v>
          </cell>
          <cell r="AG2422">
            <v>1097</v>
          </cell>
          <cell r="AH2422" t="str">
            <v>MA182</v>
          </cell>
        </row>
        <row r="2423">
          <cell r="B2423" t="str">
            <v>ZG935</v>
          </cell>
          <cell r="C2423" t="str">
            <v>Zofia</v>
          </cell>
          <cell r="D2423" t="str">
            <v>Godlewska</v>
          </cell>
          <cell r="E2423" t="str">
            <v>LSE</v>
          </cell>
          <cell r="F2423" t="str">
            <v>LSE</v>
          </cell>
          <cell r="G2423" t="str">
            <v>Female</v>
          </cell>
          <cell r="H2423" t="str">
            <v>N</v>
          </cell>
          <cell r="I2423" t="str">
            <v>Student</v>
          </cell>
          <cell r="J2423">
            <v>0</v>
          </cell>
          <cell r="K2423" t="str">
            <v/>
          </cell>
          <cell r="L2423" t="str">
            <v>N</v>
          </cell>
          <cell r="M2423">
            <v>77</v>
          </cell>
          <cell r="N2423">
            <v>26.23</v>
          </cell>
          <cell r="O2423">
            <v>127</v>
          </cell>
          <cell r="P2423">
            <v>0</v>
          </cell>
          <cell r="Q2423" t="str">
            <v/>
          </cell>
          <cell r="R2423" t="str">
            <v>N</v>
          </cell>
          <cell r="S2423">
            <v>0</v>
          </cell>
          <cell r="T2423" t="str">
            <v/>
          </cell>
          <cell r="U2423" t="str">
            <v>N</v>
          </cell>
          <cell r="V2423">
            <v>0</v>
          </cell>
          <cell r="W2423" t="str">
            <v/>
          </cell>
          <cell r="X2423" t="str">
            <v>N</v>
          </cell>
          <cell r="Y2423">
            <v>1</v>
          </cell>
          <cell r="Z2423">
            <v>127</v>
          </cell>
          <cell r="AA2423" t="b">
            <v>0</v>
          </cell>
          <cell r="AB2423" t="str">
            <v/>
          </cell>
          <cell r="AC2423" t="str">
            <v/>
          </cell>
          <cell r="AD2423" t="str">
            <v>ZG935</v>
          </cell>
          <cell r="AE2423">
            <v>127</v>
          </cell>
          <cell r="AG2423">
            <v>102</v>
          </cell>
          <cell r="AH2423" t="str">
            <v>ZG935</v>
          </cell>
        </row>
        <row r="2424">
          <cell r="B2424" t="str">
            <v>NB233</v>
          </cell>
          <cell r="C2424" t="str">
            <v>Naomi</v>
          </cell>
          <cell r="D2424" t="str">
            <v>Babayemi</v>
          </cell>
          <cell r="E2424" t="str">
            <v>St Georges</v>
          </cell>
          <cell r="F2424" t="str">
            <v>St George's</v>
          </cell>
          <cell r="G2424" t="str">
            <v>Female</v>
          </cell>
          <cell r="H2424" t="str">
            <v>Y</v>
          </cell>
          <cell r="I2424" t="str">
            <v>Student</v>
          </cell>
          <cell r="J2424">
            <v>0</v>
          </cell>
          <cell r="K2424" t="str">
            <v/>
          </cell>
          <cell r="L2424" t="str">
            <v>N</v>
          </cell>
          <cell r="M2424">
            <v>0</v>
          </cell>
          <cell r="N2424" t="str">
            <v/>
          </cell>
          <cell r="O2424" t="str">
            <v>N</v>
          </cell>
          <cell r="P2424">
            <v>0</v>
          </cell>
          <cell r="Q2424" t="str">
            <v/>
          </cell>
          <cell r="R2424" t="str">
            <v>N</v>
          </cell>
          <cell r="S2424">
            <v>0</v>
          </cell>
          <cell r="T2424" t="str">
            <v/>
          </cell>
          <cell r="U2424" t="str">
            <v>N</v>
          </cell>
          <cell r="V2424">
            <v>0</v>
          </cell>
          <cell r="W2424" t="str">
            <v/>
          </cell>
          <cell r="X2424" t="str">
            <v>N</v>
          </cell>
          <cell r="Y2424">
            <v>0</v>
          </cell>
          <cell r="Z2424">
            <v>0</v>
          </cell>
          <cell r="AA2424" t="b">
            <v>0</v>
          </cell>
          <cell r="AB2424" t="str">
            <v/>
          </cell>
          <cell r="AC2424" t="str">
            <v/>
          </cell>
          <cell r="AD2424" t="str">
            <v>NB233</v>
          </cell>
          <cell r="AE2424">
            <v>0</v>
          </cell>
          <cell r="AG2424">
            <v>1098</v>
          </cell>
          <cell r="AH2424" t="str">
            <v>NB233</v>
          </cell>
        </row>
        <row r="2425">
          <cell r="B2425" t="str">
            <v>FW414</v>
          </cell>
          <cell r="C2425" t="str">
            <v>Fiona</v>
          </cell>
          <cell r="D2425" t="str">
            <v>Werner</v>
          </cell>
          <cell r="E2425" t="str">
            <v>QMUL</v>
          </cell>
          <cell r="F2425" t="str">
            <v>QMUL</v>
          </cell>
          <cell r="G2425" t="str">
            <v>Female</v>
          </cell>
          <cell r="H2425" t="str">
            <v>N</v>
          </cell>
          <cell r="I2425" t="str">
            <v>Student</v>
          </cell>
          <cell r="J2425">
            <v>0</v>
          </cell>
          <cell r="K2425" t="str">
            <v/>
          </cell>
          <cell r="L2425" t="str">
            <v>N</v>
          </cell>
          <cell r="M2425">
            <v>0</v>
          </cell>
          <cell r="N2425" t="str">
            <v/>
          </cell>
          <cell r="O2425" t="str">
            <v>N</v>
          </cell>
          <cell r="P2425">
            <v>0</v>
          </cell>
          <cell r="Q2425" t="str">
            <v/>
          </cell>
          <cell r="R2425" t="str">
            <v>N</v>
          </cell>
          <cell r="S2425">
            <v>0</v>
          </cell>
          <cell r="T2425" t="str">
            <v/>
          </cell>
          <cell r="U2425" t="str">
            <v>N</v>
          </cell>
          <cell r="V2425">
            <v>0</v>
          </cell>
          <cell r="W2425" t="str">
            <v/>
          </cell>
          <cell r="X2425" t="str">
            <v>N</v>
          </cell>
          <cell r="Y2425">
            <v>0</v>
          </cell>
          <cell r="Z2425">
            <v>0</v>
          </cell>
          <cell r="AA2425" t="b">
            <v>0</v>
          </cell>
          <cell r="AB2425" t="str">
            <v/>
          </cell>
          <cell r="AC2425" t="str">
            <v/>
          </cell>
          <cell r="AD2425" t="str">
            <v>FW414</v>
          </cell>
          <cell r="AE2425">
            <v>0</v>
          </cell>
          <cell r="AG2425">
            <v>1099</v>
          </cell>
          <cell r="AH2425" t="str">
            <v>FW414</v>
          </cell>
        </row>
        <row r="2426">
          <cell r="B2426" t="str">
            <v>AW171</v>
          </cell>
          <cell r="C2426" t="str">
            <v>Alice</v>
          </cell>
          <cell r="D2426" t="str">
            <v>Wright</v>
          </cell>
          <cell r="E2426" t="str">
            <v>Barts</v>
          </cell>
          <cell r="F2426" t="str">
            <v>Barts</v>
          </cell>
          <cell r="G2426" t="str">
            <v>Female</v>
          </cell>
          <cell r="H2426" t="str">
            <v>Y</v>
          </cell>
          <cell r="I2426" t="str">
            <v>Student</v>
          </cell>
          <cell r="J2426">
            <v>0</v>
          </cell>
          <cell r="K2426" t="str">
            <v/>
          </cell>
          <cell r="L2426" t="str">
            <v>N</v>
          </cell>
          <cell r="M2426">
            <v>0</v>
          </cell>
          <cell r="N2426" t="str">
            <v/>
          </cell>
          <cell r="O2426" t="str">
            <v>N</v>
          </cell>
          <cell r="P2426">
            <v>0</v>
          </cell>
          <cell r="Q2426" t="str">
            <v/>
          </cell>
          <cell r="R2426" t="str">
            <v>N</v>
          </cell>
          <cell r="S2426">
            <v>0</v>
          </cell>
          <cell r="T2426" t="str">
            <v/>
          </cell>
          <cell r="U2426" t="str">
            <v>N</v>
          </cell>
          <cell r="V2426">
            <v>0</v>
          </cell>
          <cell r="W2426" t="str">
            <v/>
          </cell>
          <cell r="X2426" t="str">
            <v>N</v>
          </cell>
          <cell r="Y2426">
            <v>0</v>
          </cell>
          <cell r="Z2426">
            <v>0</v>
          </cell>
          <cell r="AA2426" t="b">
            <v>0</v>
          </cell>
          <cell r="AB2426" t="str">
            <v/>
          </cell>
          <cell r="AC2426" t="str">
            <v/>
          </cell>
          <cell r="AD2426" t="str">
            <v>AW171</v>
          </cell>
          <cell r="AE2426">
            <v>0</v>
          </cell>
          <cell r="AG2426">
            <v>1100</v>
          </cell>
          <cell r="AH2426" t="str">
            <v>AW171</v>
          </cell>
        </row>
        <row r="2427">
          <cell r="B2427" t="str">
            <v>MK204</v>
          </cell>
          <cell r="C2427" t="str">
            <v>Maya</v>
          </cell>
          <cell r="D2427" t="str">
            <v>Keiralla</v>
          </cell>
          <cell r="E2427" t="str">
            <v>Barts</v>
          </cell>
          <cell r="F2427" t="str">
            <v>Barts</v>
          </cell>
          <cell r="G2427" t="str">
            <v>Female</v>
          </cell>
          <cell r="H2427" t="str">
            <v>Y</v>
          </cell>
          <cell r="I2427" t="str">
            <v>Student</v>
          </cell>
          <cell r="J2427">
            <v>0</v>
          </cell>
          <cell r="K2427" t="str">
            <v/>
          </cell>
          <cell r="L2427" t="str">
            <v>N</v>
          </cell>
          <cell r="M2427">
            <v>0</v>
          </cell>
          <cell r="N2427" t="str">
            <v/>
          </cell>
          <cell r="O2427" t="str">
            <v>N</v>
          </cell>
          <cell r="P2427">
            <v>0</v>
          </cell>
          <cell r="Q2427" t="str">
            <v/>
          </cell>
          <cell r="R2427" t="str">
            <v>N</v>
          </cell>
          <cell r="S2427">
            <v>0</v>
          </cell>
          <cell r="T2427" t="str">
            <v/>
          </cell>
          <cell r="U2427" t="str">
            <v>N</v>
          </cell>
          <cell r="V2427">
            <v>0</v>
          </cell>
          <cell r="W2427" t="str">
            <v/>
          </cell>
          <cell r="X2427" t="str">
            <v>N</v>
          </cell>
          <cell r="Y2427">
            <v>0</v>
          </cell>
          <cell r="Z2427">
            <v>0</v>
          </cell>
          <cell r="AA2427" t="b">
            <v>0</v>
          </cell>
          <cell r="AB2427" t="str">
            <v/>
          </cell>
          <cell r="AC2427" t="str">
            <v/>
          </cell>
          <cell r="AD2427" t="str">
            <v>MK204</v>
          </cell>
          <cell r="AE2427">
            <v>0</v>
          </cell>
          <cell r="AG2427">
            <v>1101</v>
          </cell>
          <cell r="AH2427" t="str">
            <v>MK204</v>
          </cell>
        </row>
        <row r="2428">
          <cell r="B2428" t="str">
            <v>LG713</v>
          </cell>
          <cell r="C2428" t="str">
            <v>Lara</v>
          </cell>
          <cell r="D2428" t="str">
            <v>Gliksten</v>
          </cell>
          <cell r="E2428" t="str">
            <v>Barts</v>
          </cell>
          <cell r="F2428" t="str">
            <v>Barts</v>
          </cell>
          <cell r="G2428" t="str">
            <v>Female</v>
          </cell>
          <cell r="H2428" t="str">
            <v>Y</v>
          </cell>
          <cell r="I2428" t="str">
            <v>Student</v>
          </cell>
          <cell r="J2428">
            <v>0</v>
          </cell>
          <cell r="K2428" t="str">
            <v/>
          </cell>
          <cell r="L2428" t="str">
            <v>N</v>
          </cell>
          <cell r="M2428">
            <v>0</v>
          </cell>
          <cell r="N2428" t="str">
            <v/>
          </cell>
          <cell r="O2428" t="str">
            <v>N</v>
          </cell>
          <cell r="P2428">
            <v>0</v>
          </cell>
          <cell r="Q2428" t="str">
            <v/>
          </cell>
          <cell r="R2428" t="str">
            <v>N</v>
          </cell>
          <cell r="S2428">
            <v>0</v>
          </cell>
          <cell r="T2428" t="str">
            <v/>
          </cell>
          <cell r="U2428" t="str">
            <v>N</v>
          </cell>
          <cell r="V2428">
            <v>0</v>
          </cell>
          <cell r="W2428" t="str">
            <v/>
          </cell>
          <cell r="X2428" t="str">
            <v>N</v>
          </cell>
          <cell r="Y2428">
            <v>0</v>
          </cell>
          <cell r="Z2428">
            <v>0</v>
          </cell>
          <cell r="AA2428" t="b">
            <v>0</v>
          </cell>
          <cell r="AB2428" t="str">
            <v/>
          </cell>
          <cell r="AC2428" t="str">
            <v/>
          </cell>
          <cell r="AD2428" t="str">
            <v>LG713</v>
          </cell>
          <cell r="AE2428">
            <v>0</v>
          </cell>
          <cell r="AG2428">
            <v>1102</v>
          </cell>
          <cell r="AH2428" t="str">
            <v>LG713</v>
          </cell>
        </row>
        <row r="2429">
          <cell r="B2429" t="str">
            <v>RK240</v>
          </cell>
          <cell r="C2429" t="str">
            <v>Rebecca</v>
          </cell>
          <cell r="D2429" t="str">
            <v>Keddie</v>
          </cell>
          <cell r="E2429" t="str">
            <v>UCL</v>
          </cell>
          <cell r="F2429" t="str">
            <v>UCL</v>
          </cell>
          <cell r="G2429" t="str">
            <v>Female</v>
          </cell>
          <cell r="H2429" t="str">
            <v>N</v>
          </cell>
          <cell r="I2429" t="str">
            <v>Student</v>
          </cell>
          <cell r="J2429">
            <v>0</v>
          </cell>
          <cell r="K2429" t="str">
            <v/>
          </cell>
          <cell r="L2429" t="str">
            <v>N</v>
          </cell>
          <cell r="M2429">
            <v>0</v>
          </cell>
          <cell r="N2429" t="str">
            <v/>
          </cell>
          <cell r="O2429" t="str">
            <v>N</v>
          </cell>
          <cell r="P2429">
            <v>0</v>
          </cell>
          <cell r="Q2429" t="str">
            <v/>
          </cell>
          <cell r="R2429" t="str">
            <v>N</v>
          </cell>
          <cell r="S2429">
            <v>0</v>
          </cell>
          <cell r="T2429" t="str">
            <v/>
          </cell>
          <cell r="U2429" t="str">
            <v>N</v>
          </cell>
          <cell r="V2429">
            <v>0</v>
          </cell>
          <cell r="W2429" t="str">
            <v/>
          </cell>
          <cell r="X2429" t="str">
            <v>N</v>
          </cell>
          <cell r="Y2429">
            <v>0</v>
          </cell>
          <cell r="Z2429">
            <v>0</v>
          </cell>
          <cell r="AA2429" t="b">
            <v>0</v>
          </cell>
          <cell r="AB2429" t="str">
            <v/>
          </cell>
          <cell r="AC2429" t="str">
            <v/>
          </cell>
          <cell r="AD2429" t="str">
            <v>RK240</v>
          </cell>
          <cell r="AE2429">
            <v>0</v>
          </cell>
          <cell r="AG2429">
            <v>1103</v>
          </cell>
          <cell r="AH2429" t="str">
            <v>RK240</v>
          </cell>
        </row>
        <row r="2430">
          <cell r="B2430" t="str">
            <v>MS722</v>
          </cell>
          <cell r="C2430" t="str">
            <v>Max</v>
          </cell>
          <cell r="D2430" t="str">
            <v>Sanchez Delgado</v>
          </cell>
          <cell r="E2430" t="str">
            <v>UCL</v>
          </cell>
          <cell r="F2430" t="str">
            <v>UCL</v>
          </cell>
          <cell r="G2430" t="str">
            <v>Male</v>
          </cell>
          <cell r="H2430" t="str">
            <v>N</v>
          </cell>
          <cell r="I2430" t="str">
            <v>Student</v>
          </cell>
          <cell r="J2430">
            <v>0</v>
          </cell>
          <cell r="K2430" t="str">
            <v/>
          </cell>
          <cell r="L2430" t="str">
            <v>N</v>
          </cell>
          <cell r="M2430">
            <v>0</v>
          </cell>
          <cell r="N2430" t="str">
            <v/>
          </cell>
          <cell r="O2430" t="str">
            <v>N</v>
          </cell>
          <cell r="P2430">
            <v>0</v>
          </cell>
          <cell r="Q2430" t="str">
            <v/>
          </cell>
          <cell r="R2430" t="str">
            <v>N</v>
          </cell>
          <cell r="S2430">
            <v>0</v>
          </cell>
          <cell r="T2430" t="str">
            <v/>
          </cell>
          <cell r="U2430" t="str">
            <v>N</v>
          </cell>
          <cell r="V2430">
            <v>0</v>
          </cell>
          <cell r="W2430" t="str">
            <v/>
          </cell>
          <cell r="X2430" t="str">
            <v>N</v>
          </cell>
          <cell r="Y2430">
            <v>0</v>
          </cell>
          <cell r="Z2430">
            <v>0</v>
          </cell>
          <cell r="AA2430">
            <v>0</v>
          </cell>
          <cell r="AB2430">
            <v>115</v>
          </cell>
          <cell r="AC2430">
            <v>1424</v>
          </cell>
          <cell r="AD2430" t="str">
            <v>MS722</v>
          </cell>
          <cell r="AE2430" t="b">
            <v>0</v>
          </cell>
          <cell r="AG2430" t="str">
            <v/>
          </cell>
          <cell r="AH2430" t="str">
            <v>MS722</v>
          </cell>
        </row>
        <row r="2431">
          <cell r="B2431" t="str">
            <v>AW218</v>
          </cell>
          <cell r="C2431" t="str">
            <v>Akila</v>
          </cell>
          <cell r="D2431" t="str">
            <v>Weerakkody</v>
          </cell>
          <cell r="E2431" t="str">
            <v>QMUL</v>
          </cell>
          <cell r="F2431" t="str">
            <v>QMUL</v>
          </cell>
          <cell r="G2431" t="str">
            <v>Male</v>
          </cell>
          <cell r="H2431" t="str">
            <v>N</v>
          </cell>
          <cell r="I2431" t="str">
            <v>Student</v>
          </cell>
          <cell r="J2431">
            <v>0</v>
          </cell>
          <cell r="K2431" t="str">
            <v/>
          </cell>
          <cell r="L2431" t="str">
            <v>N</v>
          </cell>
          <cell r="M2431">
            <v>0</v>
          </cell>
          <cell r="N2431" t="str">
            <v/>
          </cell>
          <cell r="O2431" t="str">
            <v>N</v>
          </cell>
          <cell r="P2431">
            <v>0</v>
          </cell>
          <cell r="Q2431" t="str">
            <v/>
          </cell>
          <cell r="R2431" t="str">
            <v>N</v>
          </cell>
          <cell r="S2431">
            <v>0</v>
          </cell>
          <cell r="T2431" t="str">
            <v/>
          </cell>
          <cell r="U2431" t="str">
            <v>N</v>
          </cell>
          <cell r="V2431">
            <v>0</v>
          </cell>
          <cell r="W2431" t="str">
            <v/>
          </cell>
          <cell r="X2431" t="str">
            <v>N</v>
          </cell>
          <cell r="Y2431">
            <v>0</v>
          </cell>
          <cell r="Z2431">
            <v>0</v>
          </cell>
          <cell r="AA2431">
            <v>0</v>
          </cell>
          <cell r="AB2431">
            <v>115</v>
          </cell>
          <cell r="AC2431">
            <v>1425</v>
          </cell>
          <cell r="AD2431" t="str">
            <v>AW218</v>
          </cell>
          <cell r="AE2431" t="b">
            <v>0</v>
          </cell>
          <cell r="AG2431" t="str">
            <v/>
          </cell>
          <cell r="AH2431" t="str">
            <v>AW218</v>
          </cell>
        </row>
        <row r="2432">
          <cell r="B2432" t="str">
            <v>ah295</v>
          </cell>
          <cell r="C2432" t="str">
            <v>athena</v>
          </cell>
          <cell r="D2432" t="str">
            <v>ho</v>
          </cell>
          <cell r="E2432" t="str">
            <v>UCL</v>
          </cell>
          <cell r="F2432" t="str">
            <v>UCL</v>
          </cell>
          <cell r="G2432" t="str">
            <v>Female</v>
          </cell>
          <cell r="H2432" t="str">
            <v>N</v>
          </cell>
          <cell r="I2432" t="str">
            <v>Student</v>
          </cell>
          <cell r="J2432">
            <v>0</v>
          </cell>
          <cell r="K2432" t="str">
            <v/>
          </cell>
          <cell r="L2432" t="str">
            <v>N</v>
          </cell>
          <cell r="M2432">
            <v>0</v>
          </cell>
          <cell r="N2432" t="str">
            <v/>
          </cell>
          <cell r="O2432" t="str">
            <v>N</v>
          </cell>
          <cell r="P2432">
            <v>0</v>
          </cell>
          <cell r="Q2432" t="str">
            <v/>
          </cell>
          <cell r="R2432" t="str">
            <v>N</v>
          </cell>
          <cell r="S2432">
            <v>0</v>
          </cell>
          <cell r="T2432" t="str">
            <v/>
          </cell>
          <cell r="U2432" t="str">
            <v>N</v>
          </cell>
          <cell r="V2432">
            <v>0</v>
          </cell>
          <cell r="W2432" t="str">
            <v/>
          </cell>
          <cell r="X2432" t="str">
            <v>N</v>
          </cell>
          <cell r="Y2432">
            <v>0</v>
          </cell>
          <cell r="Z2432">
            <v>0</v>
          </cell>
          <cell r="AA2432" t="b">
            <v>0</v>
          </cell>
          <cell r="AB2432" t="str">
            <v/>
          </cell>
          <cell r="AC2432" t="str">
            <v/>
          </cell>
          <cell r="AD2432" t="str">
            <v>ah295</v>
          </cell>
          <cell r="AE2432">
            <v>0</v>
          </cell>
          <cell r="AG2432">
            <v>1104</v>
          </cell>
          <cell r="AH2432" t="str">
            <v>ah295</v>
          </cell>
        </row>
        <row r="2433">
          <cell r="B2433" t="str">
            <v>KD509</v>
          </cell>
          <cell r="C2433" t="str">
            <v>Kishawn</v>
          </cell>
          <cell r="D2433" t="str">
            <v>Dorman</v>
          </cell>
          <cell r="E2433" t="str">
            <v>Reading</v>
          </cell>
          <cell r="F2433" t="str">
            <v>Reading</v>
          </cell>
          <cell r="G2433" t="str">
            <v>Male</v>
          </cell>
          <cell r="H2433" t="str">
            <v>N</v>
          </cell>
          <cell r="I2433" t="str">
            <v>Student</v>
          </cell>
          <cell r="J2433">
            <v>0</v>
          </cell>
          <cell r="K2433" t="str">
            <v/>
          </cell>
          <cell r="L2433" t="str">
            <v>N</v>
          </cell>
          <cell r="M2433">
            <v>0</v>
          </cell>
          <cell r="N2433" t="str">
            <v/>
          </cell>
          <cell r="O2433" t="str">
            <v>N</v>
          </cell>
          <cell r="P2433">
            <v>0</v>
          </cell>
          <cell r="Q2433" t="str">
            <v/>
          </cell>
          <cell r="R2433" t="str">
            <v>N</v>
          </cell>
          <cell r="S2433">
            <v>0</v>
          </cell>
          <cell r="T2433" t="str">
            <v/>
          </cell>
          <cell r="U2433" t="str">
            <v>N</v>
          </cell>
          <cell r="V2433">
            <v>0</v>
          </cell>
          <cell r="W2433" t="str">
            <v/>
          </cell>
          <cell r="X2433" t="str">
            <v>N</v>
          </cell>
          <cell r="Y2433">
            <v>0</v>
          </cell>
          <cell r="Z2433">
            <v>0</v>
          </cell>
          <cell r="AA2433">
            <v>0</v>
          </cell>
          <cell r="AB2433">
            <v>115</v>
          </cell>
          <cell r="AC2433">
            <v>1426</v>
          </cell>
          <cell r="AD2433" t="str">
            <v>KD509</v>
          </cell>
          <cell r="AE2433" t="b">
            <v>0</v>
          </cell>
          <cell r="AG2433" t="str">
            <v/>
          </cell>
          <cell r="AH2433" t="str">
            <v>KD509</v>
          </cell>
        </row>
        <row r="2434">
          <cell r="B2434" t="str">
            <v>MB741</v>
          </cell>
          <cell r="C2434" t="str">
            <v>Max</v>
          </cell>
          <cell r="D2434" t="str">
            <v>Bloor</v>
          </cell>
          <cell r="E2434" t="str">
            <v>Imperial</v>
          </cell>
          <cell r="F2434" t="str">
            <v>Imperial</v>
          </cell>
          <cell r="G2434" t="str">
            <v>Male</v>
          </cell>
          <cell r="H2434" t="str">
            <v>N</v>
          </cell>
          <cell r="I2434" t="str">
            <v>Student</v>
          </cell>
          <cell r="J2434">
            <v>0</v>
          </cell>
          <cell r="K2434" t="str">
            <v/>
          </cell>
          <cell r="L2434" t="str">
            <v>N</v>
          </cell>
          <cell r="M2434">
            <v>0</v>
          </cell>
          <cell r="N2434" t="str">
            <v/>
          </cell>
          <cell r="O2434" t="str">
            <v>N</v>
          </cell>
          <cell r="P2434">
            <v>0</v>
          </cell>
          <cell r="Q2434" t="str">
            <v/>
          </cell>
          <cell r="R2434" t="str">
            <v>N</v>
          </cell>
          <cell r="S2434">
            <v>0</v>
          </cell>
          <cell r="T2434" t="str">
            <v/>
          </cell>
          <cell r="U2434" t="str">
            <v>N</v>
          </cell>
          <cell r="V2434">
            <v>0</v>
          </cell>
          <cell r="W2434" t="str">
            <v/>
          </cell>
          <cell r="X2434" t="str">
            <v>N</v>
          </cell>
          <cell r="Y2434">
            <v>0</v>
          </cell>
          <cell r="Z2434">
            <v>0</v>
          </cell>
          <cell r="AA2434">
            <v>0</v>
          </cell>
          <cell r="AB2434">
            <v>115</v>
          </cell>
          <cell r="AC2434">
            <v>1427</v>
          </cell>
          <cell r="AD2434" t="str">
            <v>MB741</v>
          </cell>
          <cell r="AE2434" t="b">
            <v>0</v>
          </cell>
          <cell r="AG2434" t="str">
            <v/>
          </cell>
          <cell r="AH2434" t="str">
            <v>MB741</v>
          </cell>
        </row>
        <row r="2435">
          <cell r="B2435" t="str">
            <v>KK291</v>
          </cell>
          <cell r="C2435" t="str">
            <v>Kilian</v>
          </cell>
          <cell r="D2435" t="str">
            <v>Kraushaar</v>
          </cell>
          <cell r="E2435" t="str">
            <v>Imperial</v>
          </cell>
          <cell r="F2435" t="str">
            <v>Imperial</v>
          </cell>
          <cell r="G2435" t="str">
            <v>Male</v>
          </cell>
          <cell r="H2435" t="str">
            <v>N</v>
          </cell>
          <cell r="I2435" t="str">
            <v>Student</v>
          </cell>
          <cell r="J2435">
            <v>0</v>
          </cell>
          <cell r="K2435" t="str">
            <v/>
          </cell>
          <cell r="L2435" t="str">
            <v>N</v>
          </cell>
          <cell r="M2435">
            <v>0</v>
          </cell>
          <cell r="N2435" t="str">
            <v/>
          </cell>
          <cell r="O2435" t="str">
            <v>N</v>
          </cell>
          <cell r="P2435">
            <v>0</v>
          </cell>
          <cell r="Q2435" t="str">
            <v/>
          </cell>
          <cell r="R2435" t="str">
            <v>N</v>
          </cell>
          <cell r="S2435">
            <v>0</v>
          </cell>
          <cell r="T2435" t="str">
            <v/>
          </cell>
          <cell r="U2435" t="str">
            <v>N</v>
          </cell>
          <cell r="V2435">
            <v>0</v>
          </cell>
          <cell r="W2435" t="str">
            <v/>
          </cell>
          <cell r="X2435" t="str">
            <v>N</v>
          </cell>
          <cell r="Y2435">
            <v>0</v>
          </cell>
          <cell r="Z2435">
            <v>0</v>
          </cell>
          <cell r="AA2435">
            <v>0</v>
          </cell>
          <cell r="AB2435">
            <v>115</v>
          </cell>
          <cell r="AC2435">
            <v>1428</v>
          </cell>
          <cell r="AD2435" t="str">
            <v>KK291</v>
          </cell>
          <cell r="AE2435" t="b">
            <v>0</v>
          </cell>
          <cell r="AG2435" t="str">
            <v/>
          </cell>
          <cell r="AH2435" t="str">
            <v>KK291</v>
          </cell>
        </row>
        <row r="2436">
          <cell r="B2436" t="str">
            <v>RC573</v>
          </cell>
          <cell r="C2436" t="str">
            <v>Ruairi</v>
          </cell>
          <cell r="D2436" t="str">
            <v>Conlon</v>
          </cell>
          <cell r="E2436" t="str">
            <v>Imperial</v>
          </cell>
          <cell r="F2436" t="str">
            <v>Imperial</v>
          </cell>
          <cell r="G2436" t="str">
            <v>Male</v>
          </cell>
          <cell r="H2436" t="str">
            <v>N</v>
          </cell>
          <cell r="I2436" t="str">
            <v>Student</v>
          </cell>
          <cell r="J2436">
            <v>0</v>
          </cell>
          <cell r="K2436" t="str">
            <v/>
          </cell>
          <cell r="L2436" t="str">
            <v>N</v>
          </cell>
          <cell r="M2436">
            <v>0</v>
          </cell>
          <cell r="N2436" t="str">
            <v/>
          </cell>
          <cell r="O2436" t="str">
            <v>N</v>
          </cell>
          <cell r="P2436">
            <v>0</v>
          </cell>
          <cell r="Q2436" t="str">
            <v/>
          </cell>
          <cell r="R2436" t="str">
            <v>N</v>
          </cell>
          <cell r="S2436">
            <v>0</v>
          </cell>
          <cell r="T2436" t="str">
            <v/>
          </cell>
          <cell r="U2436" t="str">
            <v>N</v>
          </cell>
          <cell r="V2436">
            <v>0</v>
          </cell>
          <cell r="W2436" t="str">
            <v/>
          </cell>
          <cell r="X2436" t="str">
            <v>N</v>
          </cell>
          <cell r="Y2436">
            <v>0</v>
          </cell>
          <cell r="Z2436">
            <v>0</v>
          </cell>
          <cell r="AA2436">
            <v>0</v>
          </cell>
          <cell r="AB2436">
            <v>115</v>
          </cell>
          <cell r="AC2436">
            <v>1429</v>
          </cell>
          <cell r="AD2436" t="str">
            <v>RC573</v>
          </cell>
          <cell r="AE2436" t="b">
            <v>0</v>
          </cell>
          <cell r="AG2436" t="str">
            <v/>
          </cell>
          <cell r="AH2436" t="str">
            <v>RC573</v>
          </cell>
        </row>
        <row r="2437">
          <cell r="B2437" t="str">
            <v>TW189</v>
          </cell>
          <cell r="C2437" t="str">
            <v>Tsz Chun Jason</v>
          </cell>
          <cell r="D2437" t="str">
            <v>Wong</v>
          </cell>
          <cell r="E2437" t="str">
            <v>Imperial</v>
          </cell>
          <cell r="F2437" t="str">
            <v>Imperial</v>
          </cell>
          <cell r="G2437" t="str">
            <v>Male</v>
          </cell>
          <cell r="H2437" t="str">
            <v>N</v>
          </cell>
          <cell r="I2437" t="str">
            <v>Student</v>
          </cell>
          <cell r="J2437">
            <v>0</v>
          </cell>
          <cell r="K2437" t="str">
            <v/>
          </cell>
          <cell r="L2437" t="str">
            <v>N</v>
          </cell>
          <cell r="M2437">
            <v>0</v>
          </cell>
          <cell r="N2437" t="str">
            <v/>
          </cell>
          <cell r="O2437" t="str">
            <v>N</v>
          </cell>
          <cell r="P2437">
            <v>0</v>
          </cell>
          <cell r="Q2437" t="str">
            <v/>
          </cell>
          <cell r="R2437" t="str">
            <v>N</v>
          </cell>
          <cell r="S2437">
            <v>0</v>
          </cell>
          <cell r="T2437" t="str">
            <v/>
          </cell>
          <cell r="U2437" t="str">
            <v>N</v>
          </cell>
          <cell r="V2437">
            <v>0</v>
          </cell>
          <cell r="W2437" t="str">
            <v/>
          </cell>
          <cell r="X2437" t="str">
            <v>N</v>
          </cell>
          <cell r="Y2437">
            <v>0</v>
          </cell>
          <cell r="Z2437">
            <v>0</v>
          </cell>
          <cell r="AA2437">
            <v>0</v>
          </cell>
          <cell r="AB2437">
            <v>115</v>
          </cell>
          <cell r="AC2437">
            <v>1430</v>
          </cell>
          <cell r="AD2437" t="str">
            <v>TW189</v>
          </cell>
          <cell r="AE2437" t="b">
            <v>0</v>
          </cell>
          <cell r="AG2437" t="str">
            <v/>
          </cell>
          <cell r="AH2437" t="str">
            <v>TW189</v>
          </cell>
        </row>
        <row r="2438">
          <cell r="B2438" t="str">
            <v>FN524</v>
          </cell>
          <cell r="C2438" t="str">
            <v>Freddie</v>
          </cell>
          <cell r="D2438" t="str">
            <v>Nicholson</v>
          </cell>
          <cell r="E2438" t="str">
            <v>Imperial</v>
          </cell>
          <cell r="F2438" t="str">
            <v>Imperial</v>
          </cell>
          <cell r="G2438" t="str">
            <v>Male</v>
          </cell>
          <cell r="H2438" t="str">
            <v>N</v>
          </cell>
          <cell r="I2438" t="str">
            <v>Student</v>
          </cell>
          <cell r="J2438">
            <v>0</v>
          </cell>
          <cell r="K2438" t="str">
            <v/>
          </cell>
          <cell r="L2438" t="str">
            <v>N</v>
          </cell>
          <cell r="M2438">
            <v>99</v>
          </cell>
          <cell r="N2438">
            <v>55.36</v>
          </cell>
          <cell r="O2438">
            <v>109</v>
          </cell>
          <cell r="P2438">
            <v>80</v>
          </cell>
          <cell r="Q2438">
            <v>50.33</v>
          </cell>
          <cell r="R2438">
            <v>128</v>
          </cell>
          <cell r="S2438">
            <v>0</v>
          </cell>
          <cell r="T2438" t="str">
            <v/>
          </cell>
          <cell r="U2438" t="str">
            <v>N</v>
          </cell>
          <cell r="V2438">
            <v>0</v>
          </cell>
          <cell r="W2438" t="str">
            <v/>
          </cell>
          <cell r="X2438" t="str">
            <v>N</v>
          </cell>
          <cell r="Y2438">
            <v>2</v>
          </cell>
          <cell r="Z2438">
            <v>109</v>
          </cell>
          <cell r="AA2438">
            <v>237</v>
          </cell>
          <cell r="AB2438">
            <v>51</v>
          </cell>
          <cell r="AC2438">
            <v>51</v>
          </cell>
          <cell r="AD2438" t="str">
            <v>FN524</v>
          </cell>
          <cell r="AE2438" t="b">
            <v>0</v>
          </cell>
          <cell r="AG2438" t="str">
            <v/>
          </cell>
          <cell r="AH2438" t="str">
            <v>FN524</v>
          </cell>
        </row>
        <row r="2439">
          <cell r="B2439" t="str">
            <v>FT748</v>
          </cell>
          <cell r="C2439" t="str">
            <v>Finlay</v>
          </cell>
          <cell r="D2439" t="str">
            <v>Turner-Trott</v>
          </cell>
          <cell r="E2439" t="str">
            <v>Imperial</v>
          </cell>
          <cell r="F2439" t="str">
            <v>Imperial</v>
          </cell>
          <cell r="G2439" t="str">
            <v>Male</v>
          </cell>
          <cell r="H2439" t="str">
            <v>N</v>
          </cell>
          <cell r="I2439" t="str">
            <v>Student</v>
          </cell>
          <cell r="J2439">
            <v>0</v>
          </cell>
          <cell r="K2439" t="str">
            <v/>
          </cell>
          <cell r="L2439" t="str">
            <v>N</v>
          </cell>
          <cell r="M2439">
            <v>0</v>
          </cell>
          <cell r="N2439" t="str">
            <v/>
          </cell>
          <cell r="O2439" t="str">
            <v>N</v>
          </cell>
          <cell r="P2439">
            <v>0</v>
          </cell>
          <cell r="Q2439" t="str">
            <v/>
          </cell>
          <cell r="R2439" t="str">
            <v>N</v>
          </cell>
          <cell r="S2439">
            <v>0</v>
          </cell>
          <cell r="T2439" t="str">
            <v/>
          </cell>
          <cell r="U2439" t="str">
            <v>N</v>
          </cell>
          <cell r="V2439">
            <v>0</v>
          </cell>
          <cell r="W2439" t="str">
            <v/>
          </cell>
          <cell r="X2439" t="str">
            <v>N</v>
          </cell>
          <cell r="Y2439">
            <v>0</v>
          </cell>
          <cell r="Z2439">
            <v>0</v>
          </cell>
          <cell r="AA2439">
            <v>0</v>
          </cell>
          <cell r="AB2439">
            <v>115</v>
          </cell>
          <cell r="AC2439">
            <v>1431</v>
          </cell>
          <cell r="AD2439" t="str">
            <v>FT748</v>
          </cell>
          <cell r="AE2439" t="b">
            <v>0</v>
          </cell>
          <cell r="AG2439" t="str">
            <v/>
          </cell>
          <cell r="AH2439" t="str">
            <v>FT748</v>
          </cell>
        </row>
        <row r="2440">
          <cell r="B2440" t="str">
            <v>PM442</v>
          </cell>
          <cell r="C2440" t="str">
            <v>Peter</v>
          </cell>
          <cell r="D2440" t="str">
            <v>Moye</v>
          </cell>
          <cell r="E2440" t="str">
            <v>Imperial</v>
          </cell>
          <cell r="F2440" t="str">
            <v>Imperial</v>
          </cell>
          <cell r="G2440" t="str">
            <v>Male</v>
          </cell>
          <cell r="H2440" t="str">
            <v>N</v>
          </cell>
          <cell r="I2440" t="str">
            <v>Student</v>
          </cell>
          <cell r="J2440">
            <v>0</v>
          </cell>
          <cell r="K2440" t="str">
            <v/>
          </cell>
          <cell r="L2440" t="str">
            <v>N</v>
          </cell>
          <cell r="M2440">
            <v>47</v>
          </cell>
          <cell r="N2440">
            <v>41.16</v>
          </cell>
          <cell r="O2440">
            <v>156</v>
          </cell>
          <cell r="P2440">
            <v>34</v>
          </cell>
          <cell r="Q2440">
            <v>35.380000000000003</v>
          </cell>
          <cell r="R2440">
            <v>169</v>
          </cell>
          <cell r="S2440">
            <v>0</v>
          </cell>
          <cell r="T2440" t="str">
            <v/>
          </cell>
          <cell r="U2440" t="str">
            <v>N</v>
          </cell>
          <cell r="V2440">
            <v>0</v>
          </cell>
          <cell r="W2440" t="str">
            <v/>
          </cell>
          <cell r="X2440" t="str">
            <v>N</v>
          </cell>
          <cell r="Y2440">
            <v>2</v>
          </cell>
          <cell r="Z2440">
            <v>156</v>
          </cell>
          <cell r="AA2440">
            <v>325</v>
          </cell>
          <cell r="AB2440">
            <v>23</v>
          </cell>
          <cell r="AC2440">
            <v>23</v>
          </cell>
          <cell r="AD2440" t="str">
            <v>PM442</v>
          </cell>
          <cell r="AE2440" t="b">
            <v>0</v>
          </cell>
          <cell r="AG2440" t="str">
            <v/>
          </cell>
          <cell r="AH2440" t="str">
            <v>PM442</v>
          </cell>
        </row>
        <row r="2441">
          <cell r="B2441" t="str">
            <v>SB589</v>
          </cell>
          <cell r="C2441" t="str">
            <v>Sam</v>
          </cell>
          <cell r="D2441" t="str">
            <v>Barber</v>
          </cell>
          <cell r="E2441" t="str">
            <v>Imperial</v>
          </cell>
          <cell r="F2441" t="str">
            <v>Imperial</v>
          </cell>
          <cell r="G2441" t="str">
            <v>Male</v>
          </cell>
          <cell r="H2441" t="str">
            <v>N</v>
          </cell>
          <cell r="I2441" t="str">
            <v>Student</v>
          </cell>
          <cell r="J2441">
            <v>0</v>
          </cell>
          <cell r="K2441" t="str">
            <v/>
          </cell>
          <cell r="L2441" t="str">
            <v>N</v>
          </cell>
          <cell r="M2441">
            <v>39</v>
          </cell>
          <cell r="N2441">
            <v>40.49</v>
          </cell>
          <cell r="O2441">
            <v>163</v>
          </cell>
          <cell r="P2441">
            <v>44</v>
          </cell>
          <cell r="Q2441">
            <v>37.049999999999997</v>
          </cell>
          <cell r="R2441">
            <v>159</v>
          </cell>
          <cell r="S2441">
            <v>0</v>
          </cell>
          <cell r="T2441" t="str">
            <v/>
          </cell>
          <cell r="U2441" t="str">
            <v>N</v>
          </cell>
          <cell r="V2441">
            <v>0</v>
          </cell>
          <cell r="W2441" t="str">
            <v/>
          </cell>
          <cell r="X2441" t="str">
            <v>N</v>
          </cell>
          <cell r="Y2441">
            <v>2</v>
          </cell>
          <cell r="Z2441">
            <v>159</v>
          </cell>
          <cell r="AA2441">
            <v>322</v>
          </cell>
          <cell r="AB2441">
            <v>26</v>
          </cell>
          <cell r="AC2441">
            <v>26</v>
          </cell>
          <cell r="AD2441" t="str">
            <v>SB589</v>
          </cell>
          <cell r="AE2441" t="b">
            <v>0</v>
          </cell>
          <cell r="AG2441" t="str">
            <v/>
          </cell>
          <cell r="AH2441" t="str">
            <v>SB589</v>
          </cell>
        </row>
        <row r="2442">
          <cell r="B2442" t="str">
            <v>HF177</v>
          </cell>
          <cell r="C2442" t="str">
            <v>Hei Ching</v>
          </cell>
          <cell r="D2442" t="str">
            <v>Fung</v>
          </cell>
          <cell r="E2442" t="str">
            <v>UCL</v>
          </cell>
          <cell r="F2442" t="str">
            <v>UCL</v>
          </cell>
          <cell r="G2442" t="str">
            <v>Female</v>
          </cell>
          <cell r="H2442" t="str">
            <v>N</v>
          </cell>
          <cell r="I2442" t="str">
            <v>Student</v>
          </cell>
          <cell r="J2442">
            <v>0</v>
          </cell>
          <cell r="K2442" t="str">
            <v/>
          </cell>
          <cell r="L2442" t="str">
            <v>N</v>
          </cell>
          <cell r="M2442">
            <v>0</v>
          </cell>
          <cell r="N2442" t="str">
            <v/>
          </cell>
          <cell r="O2442" t="str">
            <v>N</v>
          </cell>
          <cell r="P2442">
            <v>0</v>
          </cell>
          <cell r="Q2442" t="str">
            <v/>
          </cell>
          <cell r="R2442" t="str">
            <v>N</v>
          </cell>
          <cell r="S2442">
            <v>0</v>
          </cell>
          <cell r="T2442" t="str">
            <v/>
          </cell>
          <cell r="U2442" t="str">
            <v>N</v>
          </cell>
          <cell r="V2442">
            <v>0</v>
          </cell>
          <cell r="W2442" t="str">
            <v/>
          </cell>
          <cell r="X2442" t="str">
            <v>N</v>
          </cell>
          <cell r="Y2442">
            <v>0</v>
          </cell>
          <cell r="Z2442">
            <v>0</v>
          </cell>
          <cell r="AA2442" t="b">
            <v>0</v>
          </cell>
          <cell r="AB2442" t="str">
            <v/>
          </cell>
          <cell r="AC2442" t="str">
            <v/>
          </cell>
          <cell r="AD2442" t="str">
            <v>HF177</v>
          </cell>
          <cell r="AE2442">
            <v>0</v>
          </cell>
          <cell r="AG2442">
            <v>1105</v>
          </cell>
          <cell r="AH2442" t="str">
            <v>HF177</v>
          </cell>
        </row>
        <row r="2443">
          <cell r="B2443" t="str">
            <v>VS321</v>
          </cell>
          <cell r="C2443" t="str">
            <v>Vittorio</v>
          </cell>
          <cell r="D2443" t="str">
            <v>Scarani</v>
          </cell>
          <cell r="E2443" t="str">
            <v>Imperial</v>
          </cell>
          <cell r="F2443" t="str">
            <v>Imperial</v>
          </cell>
          <cell r="G2443" t="str">
            <v>Male</v>
          </cell>
          <cell r="H2443" t="str">
            <v>N</v>
          </cell>
          <cell r="I2443" t="str">
            <v>Student</v>
          </cell>
          <cell r="J2443">
            <v>0</v>
          </cell>
          <cell r="K2443" t="str">
            <v/>
          </cell>
          <cell r="L2443" t="str">
            <v>N</v>
          </cell>
          <cell r="M2443">
            <v>0</v>
          </cell>
          <cell r="N2443" t="str">
            <v/>
          </cell>
          <cell r="O2443" t="str">
            <v>N</v>
          </cell>
          <cell r="P2443">
            <v>0</v>
          </cell>
          <cell r="Q2443" t="str">
            <v/>
          </cell>
          <cell r="R2443" t="str">
            <v>N</v>
          </cell>
          <cell r="S2443">
            <v>0</v>
          </cell>
          <cell r="T2443" t="str">
            <v/>
          </cell>
          <cell r="U2443" t="str">
            <v>N</v>
          </cell>
          <cell r="V2443">
            <v>0</v>
          </cell>
          <cell r="W2443" t="str">
            <v/>
          </cell>
          <cell r="X2443" t="str">
            <v>N</v>
          </cell>
          <cell r="Y2443">
            <v>0</v>
          </cell>
          <cell r="Z2443">
            <v>0</v>
          </cell>
          <cell r="AA2443">
            <v>0</v>
          </cell>
          <cell r="AB2443">
            <v>115</v>
          </cell>
          <cell r="AC2443">
            <v>1432</v>
          </cell>
          <cell r="AD2443" t="str">
            <v>VS321</v>
          </cell>
          <cell r="AE2443" t="b">
            <v>0</v>
          </cell>
          <cell r="AG2443" t="str">
            <v/>
          </cell>
          <cell r="AH2443" t="str">
            <v>VS321</v>
          </cell>
        </row>
        <row r="2444">
          <cell r="B2444" t="str">
            <v>JS598</v>
          </cell>
          <cell r="C2444" t="str">
            <v>Josefin</v>
          </cell>
          <cell r="D2444" t="str">
            <v>Sasse</v>
          </cell>
          <cell r="E2444" t="str">
            <v>Essex</v>
          </cell>
          <cell r="F2444" t="str">
            <v>Essex</v>
          </cell>
          <cell r="G2444" t="str">
            <v>Female</v>
          </cell>
          <cell r="H2444" t="str">
            <v>N</v>
          </cell>
          <cell r="I2444" t="str">
            <v>Student</v>
          </cell>
          <cell r="J2444">
            <v>0</v>
          </cell>
          <cell r="K2444" t="str">
            <v/>
          </cell>
          <cell r="L2444" t="str">
            <v>N</v>
          </cell>
          <cell r="M2444">
            <v>0</v>
          </cell>
          <cell r="N2444" t="str">
            <v/>
          </cell>
          <cell r="O2444" t="str">
            <v>N</v>
          </cell>
          <cell r="P2444">
            <v>0</v>
          </cell>
          <cell r="Q2444" t="str">
            <v/>
          </cell>
          <cell r="R2444" t="str">
            <v>N</v>
          </cell>
          <cell r="S2444">
            <v>0</v>
          </cell>
          <cell r="T2444" t="str">
            <v/>
          </cell>
          <cell r="U2444" t="str">
            <v>N</v>
          </cell>
          <cell r="V2444">
            <v>0</v>
          </cell>
          <cell r="W2444" t="str">
            <v/>
          </cell>
          <cell r="X2444" t="str">
            <v>N</v>
          </cell>
          <cell r="Y2444">
            <v>0</v>
          </cell>
          <cell r="Z2444">
            <v>0</v>
          </cell>
          <cell r="AA2444" t="b">
            <v>0</v>
          </cell>
          <cell r="AB2444" t="str">
            <v/>
          </cell>
          <cell r="AC2444" t="str">
            <v/>
          </cell>
          <cell r="AD2444" t="str">
            <v>JS598</v>
          </cell>
          <cell r="AE2444">
            <v>0</v>
          </cell>
          <cell r="AG2444">
            <v>1106</v>
          </cell>
          <cell r="AH2444" t="str">
            <v>JS598</v>
          </cell>
        </row>
        <row r="2445">
          <cell r="B2445" t="str">
            <v>JT400</v>
          </cell>
          <cell r="C2445" t="str">
            <v>Jessica</v>
          </cell>
          <cell r="D2445" t="str">
            <v>Teasdale</v>
          </cell>
          <cell r="E2445" t="str">
            <v>UCL</v>
          </cell>
          <cell r="F2445" t="str">
            <v>UCL</v>
          </cell>
          <cell r="G2445" t="str">
            <v>Female</v>
          </cell>
          <cell r="H2445" t="str">
            <v>N</v>
          </cell>
          <cell r="I2445" t="str">
            <v>Student</v>
          </cell>
          <cell r="J2445">
            <v>0</v>
          </cell>
          <cell r="K2445" t="str">
            <v/>
          </cell>
          <cell r="L2445" t="str">
            <v>N</v>
          </cell>
          <cell r="M2445">
            <v>0</v>
          </cell>
          <cell r="N2445" t="str">
            <v/>
          </cell>
          <cell r="O2445" t="str">
            <v>N</v>
          </cell>
          <cell r="P2445">
            <v>0</v>
          </cell>
          <cell r="Q2445" t="str">
            <v/>
          </cell>
          <cell r="R2445" t="str">
            <v>N</v>
          </cell>
          <cell r="S2445">
            <v>0</v>
          </cell>
          <cell r="T2445" t="str">
            <v/>
          </cell>
          <cell r="U2445" t="str">
            <v>N</v>
          </cell>
          <cell r="V2445">
            <v>0</v>
          </cell>
          <cell r="W2445" t="str">
            <v/>
          </cell>
          <cell r="X2445" t="str">
            <v>N</v>
          </cell>
          <cell r="Y2445">
            <v>0</v>
          </cell>
          <cell r="Z2445">
            <v>0</v>
          </cell>
          <cell r="AA2445" t="b">
            <v>0</v>
          </cell>
          <cell r="AB2445" t="str">
            <v/>
          </cell>
          <cell r="AC2445" t="str">
            <v/>
          </cell>
          <cell r="AD2445" t="str">
            <v>JT400</v>
          </cell>
          <cell r="AE2445">
            <v>0</v>
          </cell>
          <cell r="AG2445">
            <v>1107</v>
          </cell>
          <cell r="AH2445" t="str">
            <v>JT400</v>
          </cell>
        </row>
        <row r="2446">
          <cell r="B2446" t="str">
            <v>NC416</v>
          </cell>
          <cell r="C2446" t="str">
            <v>Niharika</v>
          </cell>
          <cell r="D2446" t="str">
            <v>Chokkapu</v>
          </cell>
          <cell r="E2446" t="str">
            <v>Imperial</v>
          </cell>
          <cell r="F2446" t="str">
            <v>Imperial</v>
          </cell>
          <cell r="G2446" t="str">
            <v>Female</v>
          </cell>
          <cell r="H2446" t="str">
            <v>N</v>
          </cell>
          <cell r="I2446" t="str">
            <v>Student</v>
          </cell>
          <cell r="J2446">
            <v>0</v>
          </cell>
          <cell r="K2446" t="str">
            <v/>
          </cell>
          <cell r="L2446" t="str">
            <v>N</v>
          </cell>
          <cell r="M2446">
            <v>0</v>
          </cell>
          <cell r="N2446" t="str">
            <v/>
          </cell>
          <cell r="O2446" t="str">
            <v>N</v>
          </cell>
          <cell r="P2446">
            <v>0</v>
          </cell>
          <cell r="Q2446" t="str">
            <v/>
          </cell>
          <cell r="R2446" t="str">
            <v>N</v>
          </cell>
          <cell r="S2446">
            <v>0</v>
          </cell>
          <cell r="T2446" t="str">
            <v/>
          </cell>
          <cell r="U2446" t="str">
            <v>N</v>
          </cell>
          <cell r="V2446">
            <v>0</v>
          </cell>
          <cell r="W2446" t="str">
            <v/>
          </cell>
          <cell r="X2446" t="str">
            <v>N</v>
          </cell>
          <cell r="Y2446">
            <v>0</v>
          </cell>
          <cell r="Z2446">
            <v>0</v>
          </cell>
          <cell r="AA2446" t="b">
            <v>0</v>
          </cell>
          <cell r="AB2446" t="str">
            <v/>
          </cell>
          <cell r="AC2446" t="str">
            <v/>
          </cell>
          <cell r="AD2446" t="str">
            <v>NC416</v>
          </cell>
          <cell r="AE2446">
            <v>0</v>
          </cell>
          <cell r="AG2446">
            <v>1108</v>
          </cell>
          <cell r="AH2446" t="str">
            <v>NC416</v>
          </cell>
        </row>
        <row r="2447">
          <cell r="B2447" t="str">
            <v>JW957</v>
          </cell>
          <cell r="C2447" t="str">
            <v>Josiah</v>
          </cell>
          <cell r="D2447" t="str">
            <v>Wang</v>
          </cell>
          <cell r="E2447" t="str">
            <v>LSE</v>
          </cell>
          <cell r="F2447" t="str">
            <v>LSE</v>
          </cell>
          <cell r="G2447" t="str">
            <v>Male</v>
          </cell>
          <cell r="H2447" t="str">
            <v>N</v>
          </cell>
          <cell r="I2447" t="str">
            <v>Student</v>
          </cell>
          <cell r="J2447">
            <v>0</v>
          </cell>
          <cell r="K2447" t="str">
            <v/>
          </cell>
          <cell r="L2447" t="str">
            <v>N</v>
          </cell>
          <cell r="M2447">
            <v>0</v>
          </cell>
          <cell r="N2447" t="str">
            <v/>
          </cell>
          <cell r="O2447" t="str">
            <v>N</v>
          </cell>
          <cell r="P2447">
            <v>0</v>
          </cell>
          <cell r="Q2447" t="str">
            <v/>
          </cell>
          <cell r="R2447" t="str">
            <v>N</v>
          </cell>
          <cell r="S2447">
            <v>0</v>
          </cell>
          <cell r="T2447" t="str">
            <v/>
          </cell>
          <cell r="U2447" t="str">
            <v>N</v>
          </cell>
          <cell r="V2447">
            <v>0</v>
          </cell>
          <cell r="W2447" t="str">
            <v/>
          </cell>
          <cell r="X2447" t="str">
            <v>N</v>
          </cell>
          <cell r="Y2447">
            <v>0</v>
          </cell>
          <cell r="Z2447">
            <v>0</v>
          </cell>
          <cell r="AA2447">
            <v>0</v>
          </cell>
          <cell r="AB2447">
            <v>115</v>
          </cell>
          <cell r="AC2447">
            <v>1433</v>
          </cell>
          <cell r="AD2447" t="str">
            <v>JW957</v>
          </cell>
          <cell r="AE2447" t="b">
            <v>0</v>
          </cell>
          <cell r="AG2447" t="str">
            <v/>
          </cell>
          <cell r="AH2447" t="str">
            <v>JW957</v>
          </cell>
        </row>
        <row r="2448">
          <cell r="B2448" t="str">
            <v>MR481</v>
          </cell>
          <cell r="C2448" t="str">
            <v>Matthew</v>
          </cell>
          <cell r="D2448" t="str">
            <v>Rochford</v>
          </cell>
          <cell r="E2448" t="str">
            <v>Imperial</v>
          </cell>
          <cell r="F2448" t="str">
            <v>Imperial</v>
          </cell>
          <cell r="G2448" t="str">
            <v>Male</v>
          </cell>
          <cell r="H2448" t="str">
            <v>N</v>
          </cell>
          <cell r="I2448" t="str">
            <v>Student</v>
          </cell>
          <cell r="J2448">
            <v>0</v>
          </cell>
          <cell r="K2448" t="str">
            <v/>
          </cell>
          <cell r="L2448" t="str">
            <v>N</v>
          </cell>
          <cell r="M2448">
            <v>0</v>
          </cell>
          <cell r="N2448" t="str">
            <v/>
          </cell>
          <cell r="O2448" t="str">
            <v>N</v>
          </cell>
          <cell r="P2448">
            <v>0</v>
          </cell>
          <cell r="Q2448" t="str">
            <v/>
          </cell>
          <cell r="R2448" t="str">
            <v>N</v>
          </cell>
          <cell r="S2448">
            <v>0</v>
          </cell>
          <cell r="T2448" t="str">
            <v/>
          </cell>
          <cell r="U2448" t="str">
            <v>N</v>
          </cell>
          <cell r="V2448">
            <v>0</v>
          </cell>
          <cell r="W2448" t="str">
            <v/>
          </cell>
          <cell r="X2448" t="str">
            <v>N</v>
          </cell>
          <cell r="Y2448">
            <v>0</v>
          </cell>
          <cell r="Z2448">
            <v>0</v>
          </cell>
          <cell r="AA2448">
            <v>0</v>
          </cell>
          <cell r="AB2448">
            <v>115</v>
          </cell>
          <cell r="AC2448">
            <v>1434</v>
          </cell>
          <cell r="AD2448" t="str">
            <v>MR481</v>
          </cell>
          <cell r="AE2448" t="b">
            <v>0</v>
          </cell>
          <cell r="AG2448" t="str">
            <v/>
          </cell>
          <cell r="AH2448" t="str">
            <v>MR481</v>
          </cell>
        </row>
        <row r="2449">
          <cell r="B2449" t="str">
            <v>SK252</v>
          </cell>
          <cell r="C2449" t="str">
            <v>Szymon</v>
          </cell>
          <cell r="D2449" t="str">
            <v>Kubica</v>
          </cell>
          <cell r="E2449" t="str">
            <v>Imperial</v>
          </cell>
          <cell r="F2449" t="str">
            <v>Imperial</v>
          </cell>
          <cell r="G2449" t="str">
            <v>Male</v>
          </cell>
          <cell r="H2449" t="str">
            <v>N</v>
          </cell>
          <cell r="I2449" t="str">
            <v>Student</v>
          </cell>
          <cell r="J2449">
            <v>0</v>
          </cell>
          <cell r="K2449" t="str">
            <v/>
          </cell>
          <cell r="L2449" t="str">
            <v>N</v>
          </cell>
          <cell r="M2449">
            <v>10</v>
          </cell>
          <cell r="N2449">
            <v>36.159999999999997</v>
          </cell>
          <cell r="O2449">
            <v>191</v>
          </cell>
          <cell r="P2449">
            <v>8</v>
          </cell>
          <cell r="Q2449">
            <v>31.23</v>
          </cell>
          <cell r="R2449">
            <v>194</v>
          </cell>
          <cell r="S2449">
            <v>0</v>
          </cell>
          <cell r="T2449" t="str">
            <v/>
          </cell>
          <cell r="U2449" t="str">
            <v>N</v>
          </cell>
          <cell r="V2449">
            <v>0</v>
          </cell>
          <cell r="W2449" t="str">
            <v/>
          </cell>
          <cell r="X2449" t="str">
            <v>N</v>
          </cell>
          <cell r="Y2449">
            <v>2</v>
          </cell>
          <cell r="Z2449">
            <v>191</v>
          </cell>
          <cell r="AA2449">
            <v>385</v>
          </cell>
          <cell r="AB2449">
            <v>5</v>
          </cell>
          <cell r="AC2449">
            <v>5</v>
          </cell>
          <cell r="AD2449" t="str">
            <v>SK252</v>
          </cell>
          <cell r="AE2449" t="b">
            <v>0</v>
          </cell>
          <cell r="AG2449" t="str">
            <v/>
          </cell>
          <cell r="AH2449" t="str">
            <v>SK252</v>
          </cell>
        </row>
        <row r="2450">
          <cell r="B2450" t="str">
            <v>AC335</v>
          </cell>
          <cell r="C2450" t="str">
            <v>Ainara</v>
          </cell>
          <cell r="D2450" t="str">
            <v>Carpio Chicote</v>
          </cell>
          <cell r="E2450" t="str">
            <v>Imperial</v>
          </cell>
          <cell r="F2450" t="str">
            <v>Imperial</v>
          </cell>
          <cell r="G2450" t="str">
            <v>Female</v>
          </cell>
          <cell r="H2450" t="str">
            <v>N</v>
          </cell>
          <cell r="I2450" t="str">
            <v>Student</v>
          </cell>
          <cell r="J2450">
            <v>0</v>
          </cell>
          <cell r="K2450" t="str">
            <v/>
          </cell>
          <cell r="L2450" t="str">
            <v>N</v>
          </cell>
          <cell r="M2450">
            <v>0</v>
          </cell>
          <cell r="N2450" t="str">
            <v/>
          </cell>
          <cell r="O2450" t="str">
            <v>N</v>
          </cell>
          <cell r="P2450">
            <v>0</v>
          </cell>
          <cell r="Q2450" t="str">
            <v/>
          </cell>
          <cell r="R2450" t="str">
            <v>N</v>
          </cell>
          <cell r="S2450">
            <v>0</v>
          </cell>
          <cell r="T2450" t="str">
            <v/>
          </cell>
          <cell r="U2450" t="str">
            <v>N</v>
          </cell>
          <cell r="V2450">
            <v>0</v>
          </cell>
          <cell r="W2450" t="str">
            <v/>
          </cell>
          <cell r="X2450" t="str">
            <v>N</v>
          </cell>
          <cell r="Y2450">
            <v>0</v>
          </cell>
          <cell r="Z2450">
            <v>0</v>
          </cell>
          <cell r="AA2450" t="b">
            <v>0</v>
          </cell>
          <cell r="AB2450" t="str">
            <v/>
          </cell>
          <cell r="AC2450" t="str">
            <v/>
          </cell>
          <cell r="AD2450" t="str">
            <v>AC335</v>
          </cell>
          <cell r="AE2450">
            <v>0</v>
          </cell>
          <cell r="AG2450">
            <v>1109</v>
          </cell>
          <cell r="AH2450" t="str">
            <v>AC335</v>
          </cell>
        </row>
        <row r="2451">
          <cell r="B2451" t="str">
            <v>OR495</v>
          </cell>
          <cell r="C2451" t="str">
            <v>Oliver</v>
          </cell>
          <cell r="D2451" t="str">
            <v>Randall</v>
          </cell>
          <cell r="E2451" t="str">
            <v>UCL</v>
          </cell>
          <cell r="F2451" t="str">
            <v>UCL</v>
          </cell>
          <cell r="G2451" t="str">
            <v>Male</v>
          </cell>
          <cell r="H2451" t="str">
            <v>N</v>
          </cell>
          <cell r="I2451" t="str">
            <v>Student</v>
          </cell>
          <cell r="J2451">
            <v>0</v>
          </cell>
          <cell r="K2451" t="str">
            <v/>
          </cell>
          <cell r="L2451" t="str">
            <v>N</v>
          </cell>
          <cell r="M2451">
            <v>0</v>
          </cell>
          <cell r="N2451" t="str">
            <v/>
          </cell>
          <cell r="O2451" t="str">
            <v>N</v>
          </cell>
          <cell r="P2451">
            <v>0</v>
          </cell>
          <cell r="Q2451" t="str">
            <v/>
          </cell>
          <cell r="R2451" t="str">
            <v>N</v>
          </cell>
          <cell r="S2451">
            <v>0</v>
          </cell>
          <cell r="T2451" t="str">
            <v/>
          </cell>
          <cell r="U2451" t="str">
            <v>N</v>
          </cell>
          <cell r="V2451">
            <v>0</v>
          </cell>
          <cell r="W2451" t="str">
            <v/>
          </cell>
          <cell r="X2451" t="str">
            <v>N</v>
          </cell>
          <cell r="Y2451">
            <v>0</v>
          </cell>
          <cell r="Z2451">
            <v>0</v>
          </cell>
          <cell r="AA2451">
            <v>0</v>
          </cell>
          <cell r="AB2451">
            <v>115</v>
          </cell>
          <cell r="AC2451">
            <v>1435</v>
          </cell>
          <cell r="AD2451" t="str">
            <v>OR495</v>
          </cell>
          <cell r="AE2451" t="b">
            <v>0</v>
          </cell>
          <cell r="AG2451" t="str">
            <v/>
          </cell>
          <cell r="AH2451" t="str">
            <v>OR495</v>
          </cell>
        </row>
        <row r="2452">
          <cell r="B2452" t="str">
            <v>HN668</v>
          </cell>
          <cell r="C2452" t="str">
            <v>Hamza</v>
          </cell>
          <cell r="D2452" t="str">
            <v>Nouman</v>
          </cell>
          <cell r="E2452" t="str">
            <v>UCL</v>
          </cell>
          <cell r="F2452" t="str">
            <v>UCL</v>
          </cell>
          <cell r="G2452" t="str">
            <v>Male</v>
          </cell>
          <cell r="H2452" t="str">
            <v>N</v>
          </cell>
          <cell r="I2452" t="str">
            <v>Student</v>
          </cell>
          <cell r="J2452">
            <v>0</v>
          </cell>
          <cell r="K2452" t="str">
            <v/>
          </cell>
          <cell r="L2452" t="str">
            <v>N</v>
          </cell>
          <cell r="M2452">
            <v>0</v>
          </cell>
          <cell r="N2452" t="str">
            <v/>
          </cell>
          <cell r="O2452" t="str">
            <v>N</v>
          </cell>
          <cell r="P2452">
            <v>0</v>
          </cell>
          <cell r="Q2452" t="str">
            <v/>
          </cell>
          <cell r="R2452" t="str">
            <v>N</v>
          </cell>
          <cell r="S2452">
            <v>0</v>
          </cell>
          <cell r="T2452" t="str">
            <v/>
          </cell>
          <cell r="U2452" t="str">
            <v>N</v>
          </cell>
          <cell r="V2452">
            <v>0</v>
          </cell>
          <cell r="W2452" t="str">
            <v/>
          </cell>
          <cell r="X2452" t="str">
            <v>N</v>
          </cell>
          <cell r="Y2452">
            <v>0</v>
          </cell>
          <cell r="Z2452">
            <v>0</v>
          </cell>
          <cell r="AA2452">
            <v>0</v>
          </cell>
          <cell r="AB2452">
            <v>115</v>
          </cell>
          <cell r="AC2452">
            <v>1436</v>
          </cell>
          <cell r="AD2452" t="str">
            <v>HN668</v>
          </cell>
          <cell r="AE2452" t="b">
            <v>0</v>
          </cell>
          <cell r="AG2452" t="str">
            <v/>
          </cell>
          <cell r="AH2452" t="str">
            <v>HN668</v>
          </cell>
        </row>
        <row r="2453">
          <cell r="B2453" t="str">
            <v>AF281</v>
          </cell>
          <cell r="C2453" t="str">
            <v>Alicia</v>
          </cell>
          <cell r="D2453" t="str">
            <v>Fernández Velasco</v>
          </cell>
          <cell r="E2453" t="str">
            <v>Reading</v>
          </cell>
          <cell r="F2453" t="str">
            <v>Reading</v>
          </cell>
          <cell r="G2453" t="str">
            <v>Female</v>
          </cell>
          <cell r="H2453" t="str">
            <v>N</v>
          </cell>
          <cell r="I2453" t="str">
            <v>Student</v>
          </cell>
          <cell r="J2453">
            <v>0</v>
          </cell>
          <cell r="K2453" t="str">
            <v/>
          </cell>
          <cell r="L2453" t="str">
            <v>N</v>
          </cell>
          <cell r="M2453">
            <v>0</v>
          </cell>
          <cell r="N2453" t="str">
            <v/>
          </cell>
          <cell r="O2453" t="str">
            <v>N</v>
          </cell>
          <cell r="P2453">
            <v>0</v>
          </cell>
          <cell r="Q2453" t="str">
            <v/>
          </cell>
          <cell r="R2453" t="str">
            <v>N</v>
          </cell>
          <cell r="S2453">
            <v>0</v>
          </cell>
          <cell r="T2453" t="str">
            <v/>
          </cell>
          <cell r="U2453" t="str">
            <v>N</v>
          </cell>
          <cell r="V2453">
            <v>0</v>
          </cell>
          <cell r="W2453" t="str">
            <v/>
          </cell>
          <cell r="X2453" t="str">
            <v>N</v>
          </cell>
          <cell r="Y2453">
            <v>0</v>
          </cell>
          <cell r="Z2453">
            <v>0</v>
          </cell>
          <cell r="AA2453" t="b">
            <v>0</v>
          </cell>
          <cell r="AB2453" t="str">
            <v/>
          </cell>
          <cell r="AC2453" t="str">
            <v/>
          </cell>
          <cell r="AD2453" t="str">
            <v>AF281</v>
          </cell>
          <cell r="AE2453">
            <v>0</v>
          </cell>
          <cell r="AG2453">
            <v>1110</v>
          </cell>
          <cell r="AH2453" t="str">
            <v>AF281</v>
          </cell>
        </row>
        <row r="2454">
          <cell r="B2454" t="str">
            <v>SP704</v>
          </cell>
          <cell r="C2454" t="str">
            <v>Seema</v>
          </cell>
          <cell r="D2454" t="str">
            <v>Prabakaran</v>
          </cell>
          <cell r="E2454" t="str">
            <v>RVC</v>
          </cell>
          <cell r="F2454" t="str">
            <v>RVC</v>
          </cell>
          <cell r="G2454" t="str">
            <v>Female</v>
          </cell>
          <cell r="H2454" t="str">
            <v>Y</v>
          </cell>
          <cell r="I2454" t="str">
            <v>Student</v>
          </cell>
          <cell r="J2454">
            <v>0</v>
          </cell>
          <cell r="K2454" t="str">
            <v/>
          </cell>
          <cell r="L2454" t="str">
            <v>N</v>
          </cell>
          <cell r="M2454">
            <v>0</v>
          </cell>
          <cell r="N2454" t="str">
            <v/>
          </cell>
          <cell r="O2454" t="str">
            <v>N</v>
          </cell>
          <cell r="P2454">
            <v>0</v>
          </cell>
          <cell r="Q2454" t="str">
            <v/>
          </cell>
          <cell r="R2454" t="str">
            <v>N</v>
          </cell>
          <cell r="S2454">
            <v>0</v>
          </cell>
          <cell r="T2454" t="str">
            <v/>
          </cell>
          <cell r="U2454" t="str">
            <v>N</v>
          </cell>
          <cell r="V2454">
            <v>0</v>
          </cell>
          <cell r="W2454" t="str">
            <v/>
          </cell>
          <cell r="X2454" t="str">
            <v>N</v>
          </cell>
          <cell r="Y2454">
            <v>0</v>
          </cell>
          <cell r="Z2454">
            <v>0</v>
          </cell>
          <cell r="AA2454" t="b">
            <v>0</v>
          </cell>
          <cell r="AB2454" t="str">
            <v/>
          </cell>
          <cell r="AC2454" t="str">
            <v/>
          </cell>
          <cell r="AD2454" t="str">
            <v>SP704</v>
          </cell>
          <cell r="AE2454">
            <v>0</v>
          </cell>
          <cell r="AG2454">
            <v>1111</v>
          </cell>
          <cell r="AH2454" t="str">
            <v>SP704</v>
          </cell>
        </row>
        <row r="2455">
          <cell r="B2455" t="str">
            <v>AM143</v>
          </cell>
          <cell r="C2455" t="str">
            <v>Amelia</v>
          </cell>
          <cell r="D2455" t="str">
            <v>Moule</v>
          </cell>
          <cell r="E2455" t="str">
            <v>Essex</v>
          </cell>
          <cell r="F2455" t="str">
            <v>Essex</v>
          </cell>
          <cell r="G2455" t="str">
            <v>Female</v>
          </cell>
          <cell r="H2455" t="str">
            <v>N</v>
          </cell>
          <cell r="I2455" t="str">
            <v>Student</v>
          </cell>
          <cell r="J2455">
            <v>0</v>
          </cell>
          <cell r="K2455" t="str">
            <v/>
          </cell>
          <cell r="L2455" t="str">
            <v>N</v>
          </cell>
          <cell r="M2455">
            <v>0</v>
          </cell>
          <cell r="N2455" t="str">
            <v/>
          </cell>
          <cell r="O2455" t="str">
            <v>N</v>
          </cell>
          <cell r="P2455">
            <v>0</v>
          </cell>
          <cell r="Q2455" t="str">
            <v/>
          </cell>
          <cell r="R2455" t="str">
            <v>N</v>
          </cell>
          <cell r="S2455">
            <v>0</v>
          </cell>
          <cell r="T2455" t="str">
            <v/>
          </cell>
          <cell r="U2455" t="str">
            <v>N</v>
          </cell>
          <cell r="V2455">
            <v>0</v>
          </cell>
          <cell r="W2455" t="str">
            <v/>
          </cell>
          <cell r="X2455" t="str">
            <v>N</v>
          </cell>
          <cell r="Y2455">
            <v>0</v>
          </cell>
          <cell r="Z2455">
            <v>0</v>
          </cell>
          <cell r="AA2455" t="b">
            <v>0</v>
          </cell>
          <cell r="AB2455" t="str">
            <v/>
          </cell>
          <cell r="AC2455" t="str">
            <v/>
          </cell>
          <cell r="AD2455" t="str">
            <v>AM143</v>
          </cell>
          <cell r="AE2455">
            <v>0</v>
          </cell>
          <cell r="AG2455">
            <v>1112</v>
          </cell>
          <cell r="AH2455" t="str">
            <v>AM143</v>
          </cell>
        </row>
        <row r="2456">
          <cell r="B2456" t="str">
            <v>JW418</v>
          </cell>
          <cell r="C2456" t="str">
            <v>Jack</v>
          </cell>
          <cell r="D2456" t="str">
            <v>White</v>
          </cell>
          <cell r="E2456" t="str">
            <v>RHUL</v>
          </cell>
          <cell r="F2456" t="str">
            <v>RHUL</v>
          </cell>
          <cell r="G2456" t="str">
            <v>Male</v>
          </cell>
          <cell r="H2456" t="str">
            <v>N</v>
          </cell>
          <cell r="I2456" t="str">
            <v>Student</v>
          </cell>
          <cell r="J2456">
            <v>0</v>
          </cell>
          <cell r="K2456" t="str">
            <v/>
          </cell>
          <cell r="L2456" t="str">
            <v>N</v>
          </cell>
          <cell r="M2456">
            <v>0</v>
          </cell>
          <cell r="N2456" t="str">
            <v/>
          </cell>
          <cell r="O2456" t="str">
            <v>N</v>
          </cell>
          <cell r="P2456">
            <v>0</v>
          </cell>
          <cell r="Q2456" t="str">
            <v/>
          </cell>
          <cell r="R2456" t="str">
            <v>N</v>
          </cell>
          <cell r="S2456">
            <v>0</v>
          </cell>
          <cell r="T2456" t="str">
            <v/>
          </cell>
          <cell r="U2456" t="str">
            <v>N</v>
          </cell>
          <cell r="V2456">
            <v>0</v>
          </cell>
          <cell r="W2456" t="str">
            <v/>
          </cell>
          <cell r="X2456" t="str">
            <v>N</v>
          </cell>
          <cell r="Y2456">
            <v>0</v>
          </cell>
          <cell r="Z2456">
            <v>0</v>
          </cell>
          <cell r="AA2456">
            <v>0</v>
          </cell>
          <cell r="AB2456">
            <v>115</v>
          </cell>
          <cell r="AC2456">
            <v>1437</v>
          </cell>
          <cell r="AD2456" t="str">
            <v>JW418</v>
          </cell>
          <cell r="AE2456" t="b">
            <v>0</v>
          </cell>
          <cell r="AG2456" t="str">
            <v/>
          </cell>
          <cell r="AH2456" t="str">
            <v>JW418</v>
          </cell>
        </row>
        <row r="2457">
          <cell r="B2457" t="str">
            <v>KS534</v>
          </cell>
          <cell r="C2457" t="str">
            <v>Kai</v>
          </cell>
          <cell r="D2457" t="str">
            <v>Strachan</v>
          </cell>
          <cell r="E2457" t="str">
            <v>KCL</v>
          </cell>
          <cell r="F2457" t="str">
            <v>King's</v>
          </cell>
          <cell r="G2457" t="str">
            <v>Male</v>
          </cell>
          <cell r="H2457" t="str">
            <v>N</v>
          </cell>
          <cell r="I2457" t="str">
            <v>Student</v>
          </cell>
          <cell r="J2457">
            <v>0</v>
          </cell>
          <cell r="K2457" t="str">
            <v/>
          </cell>
          <cell r="L2457" t="str">
            <v>N</v>
          </cell>
          <cell r="M2457">
            <v>0</v>
          </cell>
          <cell r="N2457" t="str">
            <v/>
          </cell>
          <cell r="O2457" t="str">
            <v>N</v>
          </cell>
          <cell r="P2457">
            <v>0</v>
          </cell>
          <cell r="Q2457" t="str">
            <v/>
          </cell>
          <cell r="R2457" t="str">
            <v>N</v>
          </cell>
          <cell r="S2457">
            <v>0</v>
          </cell>
          <cell r="T2457" t="str">
            <v/>
          </cell>
          <cell r="U2457" t="str">
            <v>N</v>
          </cell>
          <cell r="V2457">
            <v>0</v>
          </cell>
          <cell r="W2457" t="str">
            <v/>
          </cell>
          <cell r="X2457" t="str">
            <v>N</v>
          </cell>
          <cell r="Y2457">
            <v>0</v>
          </cell>
          <cell r="Z2457">
            <v>0</v>
          </cell>
          <cell r="AA2457">
            <v>0</v>
          </cell>
          <cell r="AB2457">
            <v>115</v>
          </cell>
          <cell r="AC2457">
            <v>1438</v>
          </cell>
          <cell r="AD2457" t="str">
            <v>KS534</v>
          </cell>
          <cell r="AE2457" t="b">
            <v>0</v>
          </cell>
          <cell r="AG2457" t="str">
            <v/>
          </cell>
          <cell r="AH2457" t="str">
            <v>KS534</v>
          </cell>
        </row>
        <row r="2458">
          <cell r="B2458" t="str">
            <v>MR329</v>
          </cell>
          <cell r="C2458" t="str">
            <v>Matthew</v>
          </cell>
          <cell r="D2458" t="str">
            <v>Roper</v>
          </cell>
          <cell r="E2458" t="str">
            <v>Imperial</v>
          </cell>
          <cell r="F2458" t="str">
            <v>Imperial</v>
          </cell>
          <cell r="G2458" t="str">
            <v>Male</v>
          </cell>
          <cell r="H2458" t="str">
            <v>N</v>
          </cell>
          <cell r="I2458" t="str">
            <v>Student</v>
          </cell>
          <cell r="J2458">
            <v>0</v>
          </cell>
          <cell r="K2458" t="str">
            <v/>
          </cell>
          <cell r="L2458" t="str">
            <v>N</v>
          </cell>
          <cell r="M2458">
            <v>0</v>
          </cell>
          <cell r="N2458" t="str">
            <v/>
          </cell>
          <cell r="O2458" t="str">
            <v>N</v>
          </cell>
          <cell r="P2458">
            <v>0</v>
          </cell>
          <cell r="Q2458" t="str">
            <v/>
          </cell>
          <cell r="R2458" t="str">
            <v>N</v>
          </cell>
          <cell r="S2458">
            <v>0</v>
          </cell>
          <cell r="T2458" t="str">
            <v/>
          </cell>
          <cell r="U2458" t="str">
            <v>N</v>
          </cell>
          <cell r="V2458">
            <v>0</v>
          </cell>
          <cell r="W2458" t="str">
            <v/>
          </cell>
          <cell r="X2458" t="str">
            <v>N</v>
          </cell>
          <cell r="Y2458">
            <v>0</v>
          </cell>
          <cell r="Z2458">
            <v>0</v>
          </cell>
          <cell r="AA2458">
            <v>0</v>
          </cell>
          <cell r="AB2458">
            <v>115</v>
          </cell>
          <cell r="AC2458">
            <v>1439</v>
          </cell>
          <cell r="AD2458" t="str">
            <v>MR329</v>
          </cell>
          <cell r="AE2458" t="b">
            <v>0</v>
          </cell>
          <cell r="AG2458" t="str">
            <v/>
          </cell>
          <cell r="AH2458" t="str">
            <v>MR329</v>
          </cell>
        </row>
        <row r="2459">
          <cell r="B2459" t="str">
            <v>HS980</v>
          </cell>
          <cell r="C2459" t="str">
            <v>Hannah</v>
          </cell>
          <cell r="D2459" t="str">
            <v>Skaife</v>
          </cell>
          <cell r="E2459" t="str">
            <v>Essex</v>
          </cell>
          <cell r="F2459" t="str">
            <v>Essex</v>
          </cell>
          <cell r="G2459" t="str">
            <v>Female</v>
          </cell>
          <cell r="H2459" t="str">
            <v>N</v>
          </cell>
          <cell r="I2459" t="str">
            <v>Student</v>
          </cell>
          <cell r="J2459">
            <v>0</v>
          </cell>
          <cell r="K2459" t="str">
            <v/>
          </cell>
          <cell r="L2459" t="str">
            <v>N</v>
          </cell>
          <cell r="M2459">
            <v>0</v>
          </cell>
          <cell r="N2459" t="str">
            <v/>
          </cell>
          <cell r="O2459" t="str">
            <v>N</v>
          </cell>
          <cell r="P2459">
            <v>0</v>
          </cell>
          <cell r="Q2459" t="str">
            <v/>
          </cell>
          <cell r="R2459" t="str">
            <v>N</v>
          </cell>
          <cell r="S2459">
            <v>0</v>
          </cell>
          <cell r="T2459" t="str">
            <v/>
          </cell>
          <cell r="U2459" t="str">
            <v>N</v>
          </cell>
          <cell r="V2459">
            <v>0</v>
          </cell>
          <cell r="W2459" t="str">
            <v/>
          </cell>
          <cell r="X2459" t="str">
            <v>N</v>
          </cell>
          <cell r="Y2459">
            <v>0</v>
          </cell>
          <cell r="Z2459">
            <v>0</v>
          </cell>
          <cell r="AA2459" t="b">
            <v>0</v>
          </cell>
          <cell r="AB2459" t="str">
            <v/>
          </cell>
          <cell r="AC2459" t="str">
            <v/>
          </cell>
          <cell r="AD2459" t="str">
            <v>HS980</v>
          </cell>
          <cell r="AE2459">
            <v>0</v>
          </cell>
          <cell r="AG2459">
            <v>1113</v>
          </cell>
          <cell r="AH2459" t="str">
            <v>HS980</v>
          </cell>
        </row>
        <row r="2460">
          <cell r="B2460" t="str">
            <v>SK140</v>
          </cell>
          <cell r="C2460" t="str">
            <v>Sophie</v>
          </cell>
          <cell r="D2460" t="str">
            <v>Kinirons</v>
          </cell>
          <cell r="E2460" t="str">
            <v>St Georges</v>
          </cell>
          <cell r="F2460" t="str">
            <v>St George's</v>
          </cell>
          <cell r="G2460" t="str">
            <v>Female</v>
          </cell>
          <cell r="H2460" t="str">
            <v>Y</v>
          </cell>
          <cell r="I2460" t="str">
            <v>Student</v>
          </cell>
          <cell r="J2460">
            <v>0</v>
          </cell>
          <cell r="K2460" t="str">
            <v/>
          </cell>
          <cell r="L2460" t="str">
            <v>N</v>
          </cell>
          <cell r="M2460">
            <v>0</v>
          </cell>
          <cell r="N2460" t="str">
            <v/>
          </cell>
          <cell r="O2460" t="str">
            <v>N</v>
          </cell>
          <cell r="P2460">
            <v>0</v>
          </cell>
          <cell r="Q2460" t="str">
            <v/>
          </cell>
          <cell r="R2460" t="str">
            <v>N</v>
          </cell>
          <cell r="S2460">
            <v>0</v>
          </cell>
          <cell r="T2460" t="str">
            <v/>
          </cell>
          <cell r="U2460" t="str">
            <v>N</v>
          </cell>
          <cell r="V2460">
            <v>0</v>
          </cell>
          <cell r="W2460" t="str">
            <v/>
          </cell>
          <cell r="X2460" t="str">
            <v>N</v>
          </cell>
          <cell r="Y2460">
            <v>0</v>
          </cell>
          <cell r="Z2460">
            <v>0</v>
          </cell>
          <cell r="AA2460" t="b">
            <v>0</v>
          </cell>
          <cell r="AB2460" t="str">
            <v/>
          </cell>
          <cell r="AC2460" t="str">
            <v/>
          </cell>
          <cell r="AD2460" t="str">
            <v>SK140</v>
          </cell>
          <cell r="AE2460">
            <v>0</v>
          </cell>
          <cell r="AG2460">
            <v>1114</v>
          </cell>
          <cell r="AH2460" t="str">
            <v>SK140</v>
          </cell>
        </row>
        <row r="2461">
          <cell r="B2461" t="str">
            <v>AM478</v>
          </cell>
          <cell r="C2461" t="str">
            <v>Alfie</v>
          </cell>
          <cell r="D2461" t="str">
            <v>McGlennon</v>
          </cell>
          <cell r="E2461" t="str">
            <v>Reading</v>
          </cell>
          <cell r="F2461" t="str">
            <v>Reading</v>
          </cell>
          <cell r="G2461" t="str">
            <v>Male</v>
          </cell>
          <cell r="H2461" t="str">
            <v>N</v>
          </cell>
          <cell r="I2461" t="str">
            <v>Student</v>
          </cell>
          <cell r="J2461">
            <v>0</v>
          </cell>
          <cell r="K2461" t="str">
            <v/>
          </cell>
          <cell r="L2461" t="str">
            <v>N</v>
          </cell>
          <cell r="M2461">
            <v>0</v>
          </cell>
          <cell r="N2461" t="str">
            <v/>
          </cell>
          <cell r="O2461" t="str">
            <v>N</v>
          </cell>
          <cell r="P2461">
            <v>0</v>
          </cell>
          <cell r="Q2461" t="str">
            <v/>
          </cell>
          <cell r="R2461" t="str">
            <v>N</v>
          </cell>
          <cell r="S2461">
            <v>0</v>
          </cell>
          <cell r="T2461" t="str">
            <v/>
          </cell>
          <cell r="U2461" t="str">
            <v>N</v>
          </cell>
          <cell r="V2461">
            <v>0</v>
          </cell>
          <cell r="W2461" t="str">
            <v/>
          </cell>
          <cell r="X2461" t="str">
            <v>N</v>
          </cell>
          <cell r="Y2461">
            <v>0</v>
          </cell>
          <cell r="Z2461">
            <v>0</v>
          </cell>
          <cell r="AA2461">
            <v>0</v>
          </cell>
          <cell r="AB2461">
            <v>115</v>
          </cell>
          <cell r="AC2461">
            <v>1440</v>
          </cell>
          <cell r="AD2461" t="str">
            <v>AM478</v>
          </cell>
          <cell r="AE2461" t="b">
            <v>0</v>
          </cell>
          <cell r="AG2461" t="str">
            <v/>
          </cell>
          <cell r="AH2461" t="str">
            <v>AM478</v>
          </cell>
        </row>
        <row r="2462">
          <cell r="B2462" t="str">
            <v>LM790</v>
          </cell>
          <cell r="C2462" t="str">
            <v>Lara</v>
          </cell>
          <cell r="D2462" t="str">
            <v>Melloul</v>
          </cell>
          <cell r="E2462" t="str">
            <v>UCL</v>
          </cell>
          <cell r="F2462" t="str">
            <v>UCL</v>
          </cell>
          <cell r="G2462" t="str">
            <v>Female</v>
          </cell>
          <cell r="H2462" t="str">
            <v>N</v>
          </cell>
          <cell r="I2462" t="str">
            <v>Student</v>
          </cell>
          <cell r="J2462">
            <v>0</v>
          </cell>
          <cell r="K2462" t="str">
            <v/>
          </cell>
          <cell r="L2462" t="str">
            <v>N</v>
          </cell>
          <cell r="M2462">
            <v>0</v>
          </cell>
          <cell r="N2462" t="str">
            <v/>
          </cell>
          <cell r="O2462" t="str">
            <v>N</v>
          </cell>
          <cell r="P2462">
            <v>0</v>
          </cell>
          <cell r="Q2462" t="str">
            <v/>
          </cell>
          <cell r="R2462" t="str">
            <v>N</v>
          </cell>
          <cell r="S2462">
            <v>0</v>
          </cell>
          <cell r="T2462" t="str">
            <v/>
          </cell>
          <cell r="U2462" t="str">
            <v>N</v>
          </cell>
          <cell r="V2462">
            <v>0</v>
          </cell>
          <cell r="W2462" t="str">
            <v/>
          </cell>
          <cell r="X2462" t="str">
            <v>N</v>
          </cell>
          <cell r="Y2462">
            <v>0</v>
          </cell>
          <cell r="Z2462">
            <v>0</v>
          </cell>
          <cell r="AA2462" t="b">
            <v>0</v>
          </cell>
          <cell r="AB2462" t="str">
            <v/>
          </cell>
          <cell r="AC2462" t="str">
            <v/>
          </cell>
          <cell r="AD2462" t="str">
            <v>LM790</v>
          </cell>
          <cell r="AE2462">
            <v>0</v>
          </cell>
          <cell r="AG2462">
            <v>1115</v>
          </cell>
          <cell r="AH2462" t="str">
            <v>LM790</v>
          </cell>
        </row>
        <row r="2463">
          <cell r="B2463" t="str">
            <v>TH921</v>
          </cell>
          <cell r="C2463" t="str">
            <v>Thomas</v>
          </cell>
          <cell r="D2463" t="str">
            <v>Honey</v>
          </cell>
          <cell r="E2463" t="str">
            <v>Barts</v>
          </cell>
          <cell r="F2463" t="str">
            <v>Barts</v>
          </cell>
          <cell r="G2463" t="str">
            <v>Male</v>
          </cell>
          <cell r="H2463" t="str">
            <v>Y</v>
          </cell>
          <cell r="I2463" t="str">
            <v>Student</v>
          </cell>
          <cell r="J2463">
            <v>0</v>
          </cell>
          <cell r="K2463" t="str">
            <v/>
          </cell>
          <cell r="L2463" t="str">
            <v>N</v>
          </cell>
          <cell r="M2463">
            <v>0</v>
          </cell>
          <cell r="N2463" t="str">
            <v/>
          </cell>
          <cell r="O2463" t="str">
            <v>N</v>
          </cell>
          <cell r="P2463">
            <v>0</v>
          </cell>
          <cell r="Q2463" t="str">
            <v/>
          </cell>
          <cell r="R2463" t="str">
            <v>N</v>
          </cell>
          <cell r="S2463">
            <v>0</v>
          </cell>
          <cell r="T2463" t="str">
            <v/>
          </cell>
          <cell r="U2463" t="str">
            <v>N</v>
          </cell>
          <cell r="V2463">
            <v>0</v>
          </cell>
          <cell r="W2463" t="str">
            <v/>
          </cell>
          <cell r="X2463" t="str">
            <v>N</v>
          </cell>
          <cell r="Y2463">
            <v>0</v>
          </cell>
          <cell r="Z2463">
            <v>0</v>
          </cell>
          <cell r="AA2463">
            <v>0</v>
          </cell>
          <cell r="AB2463">
            <v>115</v>
          </cell>
          <cell r="AC2463">
            <v>1441</v>
          </cell>
          <cell r="AD2463" t="str">
            <v>TH921</v>
          </cell>
          <cell r="AE2463" t="b">
            <v>0</v>
          </cell>
          <cell r="AG2463" t="str">
            <v/>
          </cell>
          <cell r="AH2463" t="str">
            <v>TH921</v>
          </cell>
        </row>
        <row r="2464">
          <cell r="B2464" t="str">
            <v>LC886</v>
          </cell>
          <cell r="C2464" t="str">
            <v>Lulu</v>
          </cell>
          <cell r="D2464" t="str">
            <v>Cullen</v>
          </cell>
          <cell r="E2464" t="str">
            <v>Imperial</v>
          </cell>
          <cell r="F2464" t="str">
            <v>Imperial</v>
          </cell>
          <cell r="G2464" t="str">
            <v>Female</v>
          </cell>
          <cell r="H2464" t="str">
            <v>N</v>
          </cell>
          <cell r="I2464" t="str">
            <v>Student</v>
          </cell>
          <cell r="J2464">
            <v>0</v>
          </cell>
          <cell r="K2464" t="str">
            <v/>
          </cell>
          <cell r="L2464" t="str">
            <v>N</v>
          </cell>
          <cell r="M2464">
            <v>0</v>
          </cell>
          <cell r="N2464" t="str">
            <v/>
          </cell>
          <cell r="O2464" t="str">
            <v>N</v>
          </cell>
          <cell r="P2464">
            <v>0</v>
          </cell>
          <cell r="Q2464" t="str">
            <v/>
          </cell>
          <cell r="R2464" t="str">
            <v>N</v>
          </cell>
          <cell r="S2464">
            <v>0</v>
          </cell>
          <cell r="T2464" t="str">
            <v/>
          </cell>
          <cell r="U2464" t="str">
            <v>N</v>
          </cell>
          <cell r="V2464">
            <v>0</v>
          </cell>
          <cell r="W2464" t="str">
            <v/>
          </cell>
          <cell r="X2464" t="str">
            <v>N</v>
          </cell>
          <cell r="Y2464">
            <v>0</v>
          </cell>
          <cell r="Z2464">
            <v>0</v>
          </cell>
          <cell r="AA2464" t="b">
            <v>0</v>
          </cell>
          <cell r="AB2464" t="str">
            <v/>
          </cell>
          <cell r="AC2464" t="str">
            <v/>
          </cell>
          <cell r="AD2464" t="str">
            <v>LC886</v>
          </cell>
          <cell r="AE2464">
            <v>0</v>
          </cell>
          <cell r="AG2464">
            <v>1116</v>
          </cell>
          <cell r="AH2464" t="str">
            <v>LC886</v>
          </cell>
        </row>
        <row r="2465">
          <cell r="B2465" t="str">
            <v>AM530</v>
          </cell>
          <cell r="C2465" t="str">
            <v>Amélie</v>
          </cell>
          <cell r="D2465" t="str">
            <v>Mattheus</v>
          </cell>
          <cell r="E2465" t="str">
            <v>Imperial</v>
          </cell>
          <cell r="F2465" t="str">
            <v>Imperial</v>
          </cell>
          <cell r="G2465" t="str">
            <v>Female</v>
          </cell>
          <cell r="H2465" t="str">
            <v>N</v>
          </cell>
          <cell r="I2465" t="str">
            <v>Student</v>
          </cell>
          <cell r="J2465">
            <v>0</v>
          </cell>
          <cell r="K2465" t="str">
            <v/>
          </cell>
          <cell r="L2465" t="str">
            <v>N</v>
          </cell>
          <cell r="M2465">
            <v>0</v>
          </cell>
          <cell r="N2465" t="str">
            <v/>
          </cell>
          <cell r="O2465" t="str">
            <v>N</v>
          </cell>
          <cell r="P2465">
            <v>0</v>
          </cell>
          <cell r="Q2465" t="str">
            <v/>
          </cell>
          <cell r="R2465" t="str">
            <v>N</v>
          </cell>
          <cell r="S2465">
            <v>0</v>
          </cell>
          <cell r="T2465" t="str">
            <v/>
          </cell>
          <cell r="U2465" t="str">
            <v>N</v>
          </cell>
          <cell r="V2465">
            <v>0</v>
          </cell>
          <cell r="W2465" t="str">
            <v/>
          </cell>
          <cell r="X2465" t="str">
            <v>N</v>
          </cell>
          <cell r="Y2465">
            <v>0</v>
          </cell>
          <cell r="Z2465">
            <v>0</v>
          </cell>
          <cell r="AA2465" t="b">
            <v>0</v>
          </cell>
          <cell r="AB2465" t="str">
            <v/>
          </cell>
          <cell r="AC2465" t="str">
            <v/>
          </cell>
          <cell r="AD2465" t="str">
            <v>AM530</v>
          </cell>
          <cell r="AE2465">
            <v>0</v>
          </cell>
          <cell r="AG2465">
            <v>1117</v>
          </cell>
          <cell r="AH2465" t="str">
            <v>AM530</v>
          </cell>
        </row>
        <row r="2466">
          <cell r="B2466" t="str">
            <v>MA217</v>
          </cell>
          <cell r="C2466" t="str">
            <v>Miku</v>
          </cell>
          <cell r="D2466" t="str">
            <v>Adachi</v>
          </cell>
          <cell r="E2466" t="str">
            <v>UCL</v>
          </cell>
          <cell r="F2466" t="str">
            <v>UCL</v>
          </cell>
          <cell r="G2466" t="str">
            <v>Female</v>
          </cell>
          <cell r="H2466" t="str">
            <v>N</v>
          </cell>
          <cell r="I2466" t="str">
            <v>Student</v>
          </cell>
          <cell r="J2466">
            <v>0</v>
          </cell>
          <cell r="K2466" t="str">
            <v/>
          </cell>
          <cell r="L2466" t="str">
            <v>N</v>
          </cell>
          <cell r="M2466">
            <v>0</v>
          </cell>
          <cell r="N2466" t="str">
            <v/>
          </cell>
          <cell r="O2466" t="str">
            <v>N</v>
          </cell>
          <cell r="P2466">
            <v>0</v>
          </cell>
          <cell r="Q2466" t="str">
            <v/>
          </cell>
          <cell r="R2466" t="str">
            <v>N</v>
          </cell>
          <cell r="S2466">
            <v>0</v>
          </cell>
          <cell r="T2466" t="str">
            <v/>
          </cell>
          <cell r="U2466" t="str">
            <v>N</v>
          </cell>
          <cell r="V2466">
            <v>0</v>
          </cell>
          <cell r="W2466" t="str">
            <v/>
          </cell>
          <cell r="X2466" t="str">
            <v>N</v>
          </cell>
          <cell r="Y2466">
            <v>0</v>
          </cell>
          <cell r="Z2466">
            <v>0</v>
          </cell>
          <cell r="AA2466" t="b">
            <v>0</v>
          </cell>
          <cell r="AB2466" t="str">
            <v/>
          </cell>
          <cell r="AC2466" t="str">
            <v/>
          </cell>
          <cell r="AD2466" t="str">
            <v>MA217</v>
          </cell>
          <cell r="AE2466">
            <v>0</v>
          </cell>
          <cell r="AG2466">
            <v>1118</v>
          </cell>
          <cell r="AH2466" t="str">
            <v>MA217</v>
          </cell>
        </row>
        <row r="2467">
          <cell r="B2467" t="str">
            <v>LW938</v>
          </cell>
          <cell r="C2467" t="str">
            <v>Laura</v>
          </cell>
          <cell r="D2467" t="str">
            <v>Wright</v>
          </cell>
          <cell r="E2467" t="str">
            <v>Imperial</v>
          </cell>
          <cell r="F2467" t="str">
            <v>Imperial</v>
          </cell>
          <cell r="G2467" t="str">
            <v>Female</v>
          </cell>
          <cell r="H2467" t="str">
            <v>N</v>
          </cell>
          <cell r="I2467" t="str">
            <v>Student</v>
          </cell>
          <cell r="J2467">
            <v>0</v>
          </cell>
          <cell r="K2467" t="str">
            <v/>
          </cell>
          <cell r="L2467" t="str">
            <v>N</v>
          </cell>
          <cell r="M2467">
            <v>0</v>
          </cell>
          <cell r="N2467" t="str">
            <v/>
          </cell>
          <cell r="O2467" t="str">
            <v>N</v>
          </cell>
          <cell r="P2467">
            <v>0</v>
          </cell>
          <cell r="Q2467" t="str">
            <v/>
          </cell>
          <cell r="R2467" t="str">
            <v>N</v>
          </cell>
          <cell r="S2467">
            <v>0</v>
          </cell>
          <cell r="T2467" t="str">
            <v/>
          </cell>
          <cell r="U2467" t="str">
            <v>N</v>
          </cell>
          <cell r="V2467">
            <v>0</v>
          </cell>
          <cell r="W2467" t="str">
            <v/>
          </cell>
          <cell r="X2467" t="str">
            <v>N</v>
          </cell>
          <cell r="Y2467">
            <v>0</v>
          </cell>
          <cell r="Z2467">
            <v>0</v>
          </cell>
          <cell r="AA2467" t="b">
            <v>0</v>
          </cell>
          <cell r="AB2467" t="str">
            <v/>
          </cell>
          <cell r="AC2467" t="str">
            <v/>
          </cell>
          <cell r="AD2467" t="str">
            <v>LW938</v>
          </cell>
          <cell r="AE2467">
            <v>0</v>
          </cell>
          <cell r="AG2467">
            <v>1119</v>
          </cell>
          <cell r="AH2467" t="str">
            <v>LW938</v>
          </cell>
        </row>
        <row r="2468">
          <cell r="B2468" t="str">
            <v>PB661</v>
          </cell>
          <cell r="C2468" t="str">
            <v>Piotr</v>
          </cell>
          <cell r="D2468" t="str">
            <v>Blaszyk</v>
          </cell>
          <cell r="E2468" t="str">
            <v>Imperial</v>
          </cell>
          <cell r="F2468" t="str">
            <v>Imperial</v>
          </cell>
          <cell r="G2468" t="str">
            <v>Male</v>
          </cell>
          <cell r="H2468" t="str">
            <v>N</v>
          </cell>
          <cell r="I2468" t="str">
            <v>Student</v>
          </cell>
          <cell r="J2468">
            <v>0</v>
          </cell>
          <cell r="K2468" t="str">
            <v/>
          </cell>
          <cell r="L2468" t="str">
            <v>N</v>
          </cell>
          <cell r="M2468">
            <v>0</v>
          </cell>
          <cell r="N2468" t="str">
            <v/>
          </cell>
          <cell r="O2468" t="str">
            <v>N</v>
          </cell>
          <cell r="P2468">
            <v>0</v>
          </cell>
          <cell r="Q2468" t="str">
            <v/>
          </cell>
          <cell r="R2468" t="str">
            <v>N</v>
          </cell>
          <cell r="S2468">
            <v>0</v>
          </cell>
          <cell r="T2468" t="str">
            <v/>
          </cell>
          <cell r="U2468" t="str">
            <v>N</v>
          </cell>
          <cell r="V2468">
            <v>0</v>
          </cell>
          <cell r="W2468" t="str">
            <v/>
          </cell>
          <cell r="X2468" t="str">
            <v>N</v>
          </cell>
          <cell r="Y2468">
            <v>0</v>
          </cell>
          <cell r="Z2468">
            <v>0</v>
          </cell>
          <cell r="AA2468">
            <v>0</v>
          </cell>
          <cell r="AB2468">
            <v>115</v>
          </cell>
          <cell r="AC2468">
            <v>1442</v>
          </cell>
          <cell r="AD2468" t="str">
            <v>PB661</v>
          </cell>
          <cell r="AE2468" t="b">
            <v>0</v>
          </cell>
          <cell r="AG2468" t="str">
            <v/>
          </cell>
          <cell r="AH2468" t="str">
            <v>PB661</v>
          </cell>
        </row>
        <row r="2469">
          <cell r="B2469" t="str">
            <v>JF596</v>
          </cell>
          <cell r="C2469" t="str">
            <v>James</v>
          </cell>
          <cell r="D2469" t="str">
            <v>Fosbery</v>
          </cell>
          <cell r="E2469" t="str">
            <v>UCL</v>
          </cell>
          <cell r="F2469" t="str">
            <v>UCL</v>
          </cell>
          <cell r="G2469" t="str">
            <v>Male</v>
          </cell>
          <cell r="H2469" t="str">
            <v>N</v>
          </cell>
          <cell r="I2469" t="str">
            <v>Student</v>
          </cell>
          <cell r="J2469">
            <v>0</v>
          </cell>
          <cell r="K2469" t="str">
            <v/>
          </cell>
          <cell r="L2469" t="str">
            <v>N</v>
          </cell>
          <cell r="M2469">
            <v>0</v>
          </cell>
          <cell r="N2469" t="str">
            <v/>
          </cell>
          <cell r="O2469" t="str">
            <v>N</v>
          </cell>
          <cell r="P2469">
            <v>0</v>
          </cell>
          <cell r="Q2469" t="str">
            <v/>
          </cell>
          <cell r="R2469" t="str">
            <v>N</v>
          </cell>
          <cell r="S2469">
            <v>0</v>
          </cell>
          <cell r="T2469" t="str">
            <v/>
          </cell>
          <cell r="U2469" t="str">
            <v>N</v>
          </cell>
          <cell r="V2469">
            <v>0</v>
          </cell>
          <cell r="W2469" t="str">
            <v/>
          </cell>
          <cell r="X2469" t="str">
            <v>N</v>
          </cell>
          <cell r="Y2469">
            <v>0</v>
          </cell>
          <cell r="Z2469">
            <v>0</v>
          </cell>
          <cell r="AA2469">
            <v>0</v>
          </cell>
          <cell r="AB2469">
            <v>115</v>
          </cell>
          <cell r="AC2469">
            <v>1443</v>
          </cell>
          <cell r="AD2469" t="str">
            <v>JF596</v>
          </cell>
          <cell r="AE2469" t="b">
            <v>0</v>
          </cell>
          <cell r="AG2469" t="str">
            <v/>
          </cell>
          <cell r="AH2469" t="str">
            <v>JF596</v>
          </cell>
        </row>
        <row r="2470">
          <cell r="B2470" t="str">
            <v>TS374</v>
          </cell>
          <cell r="C2470" t="str">
            <v>Thomas</v>
          </cell>
          <cell r="D2470" t="str">
            <v>Slater</v>
          </cell>
          <cell r="E2470" t="str">
            <v>Imperial</v>
          </cell>
          <cell r="F2470" t="str">
            <v>Imperial</v>
          </cell>
          <cell r="G2470" t="str">
            <v>Male</v>
          </cell>
          <cell r="H2470" t="str">
            <v>N</v>
          </cell>
          <cell r="I2470" t="str">
            <v>Student</v>
          </cell>
          <cell r="J2470">
            <v>0</v>
          </cell>
          <cell r="K2470" t="str">
            <v/>
          </cell>
          <cell r="L2470" t="str">
            <v>N</v>
          </cell>
          <cell r="M2470">
            <v>0</v>
          </cell>
          <cell r="N2470" t="str">
            <v/>
          </cell>
          <cell r="O2470" t="str">
            <v>N</v>
          </cell>
          <cell r="P2470">
            <v>0</v>
          </cell>
          <cell r="Q2470" t="str">
            <v/>
          </cell>
          <cell r="R2470" t="str">
            <v>N</v>
          </cell>
          <cell r="S2470">
            <v>0</v>
          </cell>
          <cell r="T2470" t="str">
            <v/>
          </cell>
          <cell r="U2470" t="str">
            <v>N</v>
          </cell>
          <cell r="V2470">
            <v>0</v>
          </cell>
          <cell r="W2470" t="str">
            <v/>
          </cell>
          <cell r="X2470" t="str">
            <v>N</v>
          </cell>
          <cell r="Y2470">
            <v>0</v>
          </cell>
          <cell r="Z2470">
            <v>0</v>
          </cell>
          <cell r="AA2470">
            <v>0</v>
          </cell>
          <cell r="AB2470">
            <v>115</v>
          </cell>
          <cell r="AC2470">
            <v>1444</v>
          </cell>
          <cell r="AD2470" t="str">
            <v>TS374</v>
          </cell>
          <cell r="AE2470" t="b">
            <v>0</v>
          </cell>
          <cell r="AG2470" t="str">
            <v/>
          </cell>
          <cell r="AH2470" t="str">
            <v>TS374</v>
          </cell>
        </row>
        <row r="2471">
          <cell r="B2471" t="str">
            <v>AA476</v>
          </cell>
          <cell r="C2471" t="str">
            <v>Anthony</v>
          </cell>
          <cell r="D2471" t="str">
            <v>Austin</v>
          </cell>
          <cell r="E2471" t="str">
            <v>UCL</v>
          </cell>
          <cell r="F2471" t="str">
            <v>UCL</v>
          </cell>
          <cell r="G2471" t="str">
            <v>Male</v>
          </cell>
          <cell r="H2471" t="str">
            <v>N</v>
          </cell>
          <cell r="I2471" t="str">
            <v>Student</v>
          </cell>
          <cell r="J2471">
            <v>0</v>
          </cell>
          <cell r="K2471" t="str">
            <v/>
          </cell>
          <cell r="L2471" t="str">
            <v>N</v>
          </cell>
          <cell r="M2471">
            <v>0</v>
          </cell>
          <cell r="N2471" t="str">
            <v/>
          </cell>
          <cell r="O2471" t="str">
            <v>N</v>
          </cell>
          <cell r="P2471">
            <v>0</v>
          </cell>
          <cell r="Q2471" t="str">
            <v/>
          </cell>
          <cell r="R2471" t="str">
            <v>N</v>
          </cell>
          <cell r="S2471">
            <v>0</v>
          </cell>
          <cell r="T2471" t="str">
            <v/>
          </cell>
          <cell r="U2471" t="str">
            <v>N</v>
          </cell>
          <cell r="V2471">
            <v>0</v>
          </cell>
          <cell r="W2471" t="str">
            <v/>
          </cell>
          <cell r="X2471" t="str">
            <v>N</v>
          </cell>
          <cell r="Y2471">
            <v>0</v>
          </cell>
          <cell r="Z2471">
            <v>0</v>
          </cell>
          <cell r="AA2471">
            <v>0</v>
          </cell>
          <cell r="AB2471">
            <v>115</v>
          </cell>
          <cell r="AC2471">
            <v>1445</v>
          </cell>
          <cell r="AD2471" t="str">
            <v>AA476</v>
          </cell>
          <cell r="AE2471" t="b">
            <v>0</v>
          </cell>
          <cell r="AG2471" t="str">
            <v/>
          </cell>
          <cell r="AH2471" t="str">
            <v>AA476</v>
          </cell>
        </row>
        <row r="2472">
          <cell r="B2472" t="str">
            <v>CP656</v>
          </cell>
          <cell r="C2472" t="str">
            <v>Cloe</v>
          </cell>
          <cell r="D2472" t="str">
            <v>Parks</v>
          </cell>
          <cell r="E2472" t="str">
            <v>Essex</v>
          </cell>
          <cell r="F2472" t="str">
            <v>Essex</v>
          </cell>
          <cell r="G2472" t="str">
            <v>Female</v>
          </cell>
          <cell r="H2472" t="str">
            <v>N</v>
          </cell>
          <cell r="I2472" t="str">
            <v>Student</v>
          </cell>
          <cell r="J2472">
            <v>0</v>
          </cell>
          <cell r="K2472" t="str">
            <v/>
          </cell>
          <cell r="L2472" t="str">
            <v>N</v>
          </cell>
          <cell r="M2472">
            <v>0</v>
          </cell>
          <cell r="N2472" t="str">
            <v/>
          </cell>
          <cell r="O2472" t="str">
            <v>N</v>
          </cell>
          <cell r="P2472">
            <v>0</v>
          </cell>
          <cell r="Q2472" t="str">
            <v/>
          </cell>
          <cell r="R2472" t="str">
            <v>N</v>
          </cell>
          <cell r="S2472">
            <v>0</v>
          </cell>
          <cell r="T2472" t="str">
            <v/>
          </cell>
          <cell r="U2472" t="str">
            <v>N</v>
          </cell>
          <cell r="V2472">
            <v>0</v>
          </cell>
          <cell r="W2472" t="str">
            <v/>
          </cell>
          <cell r="X2472" t="str">
            <v>N</v>
          </cell>
          <cell r="Y2472">
            <v>0</v>
          </cell>
          <cell r="Z2472">
            <v>0</v>
          </cell>
          <cell r="AA2472" t="b">
            <v>0</v>
          </cell>
          <cell r="AB2472" t="str">
            <v/>
          </cell>
          <cell r="AC2472" t="str">
            <v/>
          </cell>
          <cell r="AD2472" t="str">
            <v>CP656</v>
          </cell>
          <cell r="AE2472">
            <v>0</v>
          </cell>
          <cell r="AG2472">
            <v>1120</v>
          </cell>
          <cell r="AH2472" t="str">
            <v>CP656</v>
          </cell>
        </row>
        <row r="2473">
          <cell r="B2473" t="str">
            <v>IM510</v>
          </cell>
          <cell r="C2473" t="str">
            <v>Ishaan</v>
          </cell>
          <cell r="D2473" t="str">
            <v>Makkar</v>
          </cell>
          <cell r="E2473" t="str">
            <v>Imperial</v>
          </cell>
          <cell r="F2473" t="str">
            <v>Imperial</v>
          </cell>
          <cell r="G2473" t="str">
            <v>Male</v>
          </cell>
          <cell r="H2473" t="str">
            <v>N</v>
          </cell>
          <cell r="I2473" t="str">
            <v>Student</v>
          </cell>
          <cell r="J2473">
            <v>0</v>
          </cell>
          <cell r="K2473" t="str">
            <v/>
          </cell>
          <cell r="L2473" t="str">
            <v>N</v>
          </cell>
          <cell r="M2473">
            <v>13</v>
          </cell>
          <cell r="N2473">
            <v>36.44</v>
          </cell>
          <cell r="O2473">
            <v>188</v>
          </cell>
          <cell r="P2473">
            <v>0</v>
          </cell>
          <cell r="Q2473" t="str">
            <v/>
          </cell>
          <cell r="R2473" t="str">
            <v>N</v>
          </cell>
          <cell r="S2473">
            <v>0</v>
          </cell>
          <cell r="T2473" t="str">
            <v/>
          </cell>
          <cell r="U2473" t="str">
            <v>N</v>
          </cell>
          <cell r="V2473">
            <v>0</v>
          </cell>
          <cell r="W2473" t="str">
            <v/>
          </cell>
          <cell r="X2473" t="str">
            <v>N</v>
          </cell>
          <cell r="Y2473">
            <v>1</v>
          </cell>
          <cell r="Z2473">
            <v>188</v>
          </cell>
          <cell r="AA2473">
            <v>188</v>
          </cell>
          <cell r="AB2473">
            <v>59</v>
          </cell>
          <cell r="AC2473">
            <v>59</v>
          </cell>
          <cell r="AD2473" t="str">
            <v>IM510</v>
          </cell>
          <cell r="AE2473" t="b">
            <v>0</v>
          </cell>
          <cell r="AG2473" t="str">
            <v/>
          </cell>
          <cell r="AH2473" t="str">
            <v>IM510</v>
          </cell>
        </row>
        <row r="2474">
          <cell r="B2474" t="str">
            <v>MC137</v>
          </cell>
          <cell r="C2474" t="str">
            <v>Marc</v>
          </cell>
          <cell r="D2474" t="str">
            <v>Clotet Garrancho</v>
          </cell>
          <cell r="E2474" t="str">
            <v>UCL</v>
          </cell>
          <cell r="F2474" t="str">
            <v>UCL</v>
          </cell>
          <cell r="G2474" t="str">
            <v>Male</v>
          </cell>
          <cell r="H2474" t="str">
            <v>N</v>
          </cell>
          <cell r="I2474" t="str">
            <v>Student</v>
          </cell>
          <cell r="J2474">
            <v>0</v>
          </cell>
          <cell r="K2474" t="str">
            <v/>
          </cell>
          <cell r="L2474" t="str">
            <v>N</v>
          </cell>
          <cell r="M2474">
            <v>0</v>
          </cell>
          <cell r="N2474" t="str">
            <v/>
          </cell>
          <cell r="O2474" t="str">
            <v>N</v>
          </cell>
          <cell r="P2474">
            <v>0</v>
          </cell>
          <cell r="Q2474" t="str">
            <v/>
          </cell>
          <cell r="R2474" t="str">
            <v>N</v>
          </cell>
          <cell r="S2474">
            <v>0</v>
          </cell>
          <cell r="T2474" t="str">
            <v/>
          </cell>
          <cell r="U2474" t="str">
            <v>N</v>
          </cell>
          <cell r="V2474">
            <v>0</v>
          </cell>
          <cell r="W2474" t="str">
            <v/>
          </cell>
          <cell r="X2474" t="str">
            <v>N</v>
          </cell>
          <cell r="Y2474">
            <v>0</v>
          </cell>
          <cell r="Z2474">
            <v>0</v>
          </cell>
          <cell r="AA2474">
            <v>0</v>
          </cell>
          <cell r="AB2474">
            <v>115</v>
          </cell>
          <cell r="AC2474">
            <v>1446</v>
          </cell>
          <cell r="AD2474" t="str">
            <v>MC137</v>
          </cell>
          <cell r="AE2474" t="b">
            <v>0</v>
          </cell>
          <cell r="AG2474" t="str">
            <v/>
          </cell>
          <cell r="AH2474" t="str">
            <v>MC137</v>
          </cell>
        </row>
        <row r="2475">
          <cell r="B2475" t="str">
            <v>AO477</v>
          </cell>
          <cell r="C2475" t="str">
            <v>Arjen</v>
          </cell>
          <cell r="D2475" t="str">
            <v>Olive</v>
          </cell>
          <cell r="E2475" t="str">
            <v>Imperial</v>
          </cell>
          <cell r="F2475" t="str">
            <v>Imperial</v>
          </cell>
          <cell r="G2475" t="str">
            <v>Male</v>
          </cell>
          <cell r="H2475" t="str">
            <v>N</v>
          </cell>
          <cell r="I2475" t="str">
            <v>Student</v>
          </cell>
          <cell r="J2475">
            <v>0</v>
          </cell>
          <cell r="K2475" t="str">
            <v/>
          </cell>
          <cell r="L2475" t="str">
            <v>N</v>
          </cell>
          <cell r="M2475">
            <v>0</v>
          </cell>
          <cell r="N2475" t="str">
            <v/>
          </cell>
          <cell r="O2475" t="str">
            <v>N</v>
          </cell>
          <cell r="P2475">
            <v>0</v>
          </cell>
          <cell r="Q2475" t="str">
            <v/>
          </cell>
          <cell r="R2475" t="str">
            <v>N</v>
          </cell>
          <cell r="S2475">
            <v>0</v>
          </cell>
          <cell r="T2475" t="str">
            <v/>
          </cell>
          <cell r="U2475" t="str">
            <v>N</v>
          </cell>
          <cell r="V2475">
            <v>0</v>
          </cell>
          <cell r="W2475" t="str">
            <v/>
          </cell>
          <cell r="X2475" t="str">
            <v>N</v>
          </cell>
          <cell r="Y2475">
            <v>0</v>
          </cell>
          <cell r="Z2475">
            <v>0</v>
          </cell>
          <cell r="AA2475">
            <v>0</v>
          </cell>
          <cell r="AB2475">
            <v>115</v>
          </cell>
          <cell r="AC2475">
            <v>1447</v>
          </cell>
          <cell r="AD2475" t="str">
            <v>AO477</v>
          </cell>
          <cell r="AE2475" t="b">
            <v>0</v>
          </cell>
          <cell r="AG2475" t="str">
            <v/>
          </cell>
          <cell r="AH2475" t="str">
            <v>AO477</v>
          </cell>
        </row>
        <row r="2476">
          <cell r="B2476" t="str">
            <v>JG868</v>
          </cell>
          <cell r="C2476" t="str">
            <v>Jose</v>
          </cell>
          <cell r="D2476" t="str">
            <v>Godoy</v>
          </cell>
          <cell r="E2476" t="str">
            <v>KCL</v>
          </cell>
          <cell r="F2476" t="str">
            <v>King's</v>
          </cell>
          <cell r="G2476" t="str">
            <v>Male</v>
          </cell>
          <cell r="H2476" t="str">
            <v>N</v>
          </cell>
          <cell r="I2476" t="str">
            <v>Student</v>
          </cell>
          <cell r="J2476">
            <v>0</v>
          </cell>
          <cell r="K2476" t="str">
            <v/>
          </cell>
          <cell r="L2476" t="str">
            <v>N</v>
          </cell>
          <cell r="M2476">
            <v>0</v>
          </cell>
          <cell r="N2476" t="str">
            <v/>
          </cell>
          <cell r="O2476" t="str">
            <v>N</v>
          </cell>
          <cell r="P2476">
            <v>0</v>
          </cell>
          <cell r="Q2476" t="str">
            <v/>
          </cell>
          <cell r="R2476" t="str">
            <v>N</v>
          </cell>
          <cell r="S2476">
            <v>0</v>
          </cell>
          <cell r="T2476" t="str">
            <v/>
          </cell>
          <cell r="U2476" t="str">
            <v>N</v>
          </cell>
          <cell r="V2476">
            <v>0</v>
          </cell>
          <cell r="W2476" t="str">
            <v/>
          </cell>
          <cell r="X2476" t="str">
            <v>N</v>
          </cell>
          <cell r="Y2476">
            <v>0</v>
          </cell>
          <cell r="Z2476">
            <v>0</v>
          </cell>
          <cell r="AA2476">
            <v>0</v>
          </cell>
          <cell r="AB2476">
            <v>115</v>
          </cell>
          <cell r="AC2476">
            <v>1448</v>
          </cell>
          <cell r="AD2476" t="str">
            <v>JG868</v>
          </cell>
          <cell r="AE2476" t="b">
            <v>0</v>
          </cell>
          <cell r="AG2476" t="str">
            <v/>
          </cell>
          <cell r="AH2476" t="str">
            <v>JG868</v>
          </cell>
        </row>
        <row r="2477">
          <cell r="B2477" t="str">
            <v>TM776</v>
          </cell>
          <cell r="C2477" t="str">
            <v>Theo</v>
          </cell>
          <cell r="D2477" t="str">
            <v>Mully</v>
          </cell>
          <cell r="E2477" t="str">
            <v>UCL</v>
          </cell>
          <cell r="F2477" t="str">
            <v>UCL</v>
          </cell>
          <cell r="G2477" t="str">
            <v>Male</v>
          </cell>
          <cell r="H2477" t="str">
            <v>N</v>
          </cell>
          <cell r="I2477" t="str">
            <v>Student</v>
          </cell>
          <cell r="J2477">
            <v>0</v>
          </cell>
          <cell r="K2477" t="str">
            <v/>
          </cell>
          <cell r="L2477" t="str">
            <v>N</v>
          </cell>
          <cell r="M2477">
            <v>91</v>
          </cell>
          <cell r="N2477">
            <v>50.11</v>
          </cell>
          <cell r="O2477">
            <v>115</v>
          </cell>
          <cell r="P2477">
            <v>67</v>
          </cell>
          <cell r="Q2477">
            <v>41.04</v>
          </cell>
          <cell r="R2477">
            <v>139</v>
          </cell>
          <cell r="S2477">
            <v>0</v>
          </cell>
          <cell r="T2477" t="str">
            <v/>
          </cell>
          <cell r="U2477" t="str">
            <v>N</v>
          </cell>
          <cell r="V2477">
            <v>0</v>
          </cell>
          <cell r="W2477" t="str">
            <v/>
          </cell>
          <cell r="X2477" t="str">
            <v>N</v>
          </cell>
          <cell r="Y2477">
            <v>2</v>
          </cell>
          <cell r="Z2477">
            <v>115</v>
          </cell>
          <cell r="AA2477">
            <v>254</v>
          </cell>
          <cell r="AB2477">
            <v>48</v>
          </cell>
          <cell r="AC2477">
            <v>48</v>
          </cell>
          <cell r="AD2477" t="str">
            <v>TM776</v>
          </cell>
          <cell r="AE2477" t="b">
            <v>0</v>
          </cell>
          <cell r="AG2477" t="str">
            <v/>
          </cell>
          <cell r="AH2477" t="str">
            <v>TM776</v>
          </cell>
        </row>
        <row r="2478">
          <cell r="B2478" t="str">
            <v>DK214</v>
          </cell>
          <cell r="C2478" t="str">
            <v>Diana</v>
          </cell>
          <cell r="D2478" t="str">
            <v>Kazharova</v>
          </cell>
          <cell r="E2478" t="str">
            <v>Imperial</v>
          </cell>
          <cell r="F2478" t="str">
            <v>Imperial</v>
          </cell>
          <cell r="G2478" t="str">
            <v>Female</v>
          </cell>
          <cell r="H2478" t="str">
            <v>N</v>
          </cell>
          <cell r="I2478" t="str">
            <v>Student</v>
          </cell>
          <cell r="J2478">
            <v>0</v>
          </cell>
          <cell r="K2478" t="str">
            <v/>
          </cell>
          <cell r="L2478" t="str">
            <v>N</v>
          </cell>
          <cell r="M2478">
            <v>0</v>
          </cell>
          <cell r="N2478" t="str">
            <v/>
          </cell>
          <cell r="O2478" t="str">
            <v>N</v>
          </cell>
          <cell r="P2478">
            <v>0</v>
          </cell>
          <cell r="Q2478" t="str">
            <v/>
          </cell>
          <cell r="R2478" t="str">
            <v>N</v>
          </cell>
          <cell r="S2478">
            <v>0</v>
          </cell>
          <cell r="T2478" t="str">
            <v/>
          </cell>
          <cell r="U2478" t="str">
            <v>N</v>
          </cell>
          <cell r="V2478">
            <v>0</v>
          </cell>
          <cell r="W2478" t="str">
            <v/>
          </cell>
          <cell r="X2478" t="str">
            <v>N</v>
          </cell>
          <cell r="Y2478">
            <v>0</v>
          </cell>
          <cell r="Z2478">
            <v>0</v>
          </cell>
          <cell r="AA2478" t="b">
            <v>0</v>
          </cell>
          <cell r="AB2478" t="str">
            <v/>
          </cell>
          <cell r="AC2478" t="str">
            <v/>
          </cell>
          <cell r="AD2478" t="str">
            <v>DK214</v>
          </cell>
          <cell r="AE2478">
            <v>0</v>
          </cell>
          <cell r="AG2478">
            <v>1121</v>
          </cell>
          <cell r="AH2478" t="str">
            <v>DK214</v>
          </cell>
        </row>
        <row r="2479">
          <cell r="B2479" t="str">
            <v>AA451</v>
          </cell>
          <cell r="C2479" t="str">
            <v>Alice</v>
          </cell>
          <cell r="D2479" t="str">
            <v>Ameixa Taylor</v>
          </cell>
          <cell r="E2479" t="str">
            <v>KCL</v>
          </cell>
          <cell r="F2479" t="str">
            <v>King's</v>
          </cell>
          <cell r="G2479" t="str">
            <v>Female</v>
          </cell>
          <cell r="H2479" t="str">
            <v>N</v>
          </cell>
          <cell r="I2479" t="str">
            <v>Student</v>
          </cell>
          <cell r="J2479">
            <v>0</v>
          </cell>
          <cell r="K2479" t="str">
            <v/>
          </cell>
          <cell r="L2479" t="str">
            <v>N</v>
          </cell>
          <cell r="M2479">
            <v>0</v>
          </cell>
          <cell r="N2479" t="str">
            <v/>
          </cell>
          <cell r="O2479" t="str">
            <v>N</v>
          </cell>
          <cell r="P2479">
            <v>0</v>
          </cell>
          <cell r="Q2479" t="str">
            <v/>
          </cell>
          <cell r="R2479" t="str">
            <v>N</v>
          </cell>
          <cell r="S2479">
            <v>0</v>
          </cell>
          <cell r="T2479" t="str">
            <v/>
          </cell>
          <cell r="U2479" t="str">
            <v>N</v>
          </cell>
          <cell r="V2479">
            <v>0</v>
          </cell>
          <cell r="W2479" t="str">
            <v/>
          </cell>
          <cell r="X2479" t="str">
            <v>N</v>
          </cell>
          <cell r="Y2479">
            <v>0</v>
          </cell>
          <cell r="Z2479">
            <v>0</v>
          </cell>
          <cell r="AA2479" t="b">
            <v>0</v>
          </cell>
          <cell r="AB2479" t="str">
            <v/>
          </cell>
          <cell r="AC2479" t="str">
            <v/>
          </cell>
          <cell r="AD2479" t="str">
            <v>AA451</v>
          </cell>
          <cell r="AE2479">
            <v>0</v>
          </cell>
          <cell r="AG2479">
            <v>1122</v>
          </cell>
          <cell r="AH2479" t="str">
            <v>AA451</v>
          </cell>
        </row>
        <row r="2480">
          <cell r="B2480" t="str">
            <v>AF172</v>
          </cell>
          <cell r="C2480" t="str">
            <v>Alice</v>
          </cell>
          <cell r="D2480" t="str">
            <v>Finet</v>
          </cell>
          <cell r="E2480" t="str">
            <v>Barts</v>
          </cell>
          <cell r="F2480" t="str">
            <v>Barts</v>
          </cell>
          <cell r="G2480" t="str">
            <v>Female</v>
          </cell>
          <cell r="H2480" t="str">
            <v>Y</v>
          </cell>
          <cell r="I2480" t="str">
            <v>Student</v>
          </cell>
          <cell r="J2480">
            <v>0</v>
          </cell>
          <cell r="K2480" t="str">
            <v/>
          </cell>
          <cell r="L2480" t="str">
            <v>N</v>
          </cell>
          <cell r="M2480">
            <v>0</v>
          </cell>
          <cell r="N2480" t="str">
            <v/>
          </cell>
          <cell r="O2480" t="str">
            <v>N</v>
          </cell>
          <cell r="P2480">
            <v>0</v>
          </cell>
          <cell r="Q2480" t="str">
            <v/>
          </cell>
          <cell r="R2480" t="str">
            <v>N</v>
          </cell>
          <cell r="S2480">
            <v>0</v>
          </cell>
          <cell r="T2480" t="str">
            <v/>
          </cell>
          <cell r="U2480" t="str">
            <v>N</v>
          </cell>
          <cell r="V2480">
            <v>0</v>
          </cell>
          <cell r="W2480" t="str">
            <v/>
          </cell>
          <cell r="X2480" t="str">
            <v>N</v>
          </cell>
          <cell r="Y2480">
            <v>0</v>
          </cell>
          <cell r="Z2480">
            <v>0</v>
          </cell>
          <cell r="AA2480" t="b">
            <v>0</v>
          </cell>
          <cell r="AB2480" t="str">
            <v/>
          </cell>
          <cell r="AC2480" t="str">
            <v/>
          </cell>
          <cell r="AD2480" t="str">
            <v>AF172</v>
          </cell>
          <cell r="AE2480">
            <v>0</v>
          </cell>
          <cell r="AG2480">
            <v>1123</v>
          </cell>
          <cell r="AH2480" t="str">
            <v>AF172</v>
          </cell>
        </row>
        <row r="2481">
          <cell r="B2481" t="str">
            <v>AD754</v>
          </cell>
          <cell r="C2481" t="str">
            <v>Ailsa</v>
          </cell>
          <cell r="D2481" t="str">
            <v>Driscoll</v>
          </cell>
          <cell r="E2481" t="str">
            <v>UCL</v>
          </cell>
          <cell r="F2481" t="str">
            <v>UCL</v>
          </cell>
          <cell r="G2481" t="str">
            <v>Female</v>
          </cell>
          <cell r="H2481" t="str">
            <v>N</v>
          </cell>
          <cell r="I2481" t="str">
            <v>Student</v>
          </cell>
          <cell r="J2481">
            <v>0</v>
          </cell>
          <cell r="K2481" t="str">
            <v/>
          </cell>
          <cell r="L2481" t="str">
            <v>N</v>
          </cell>
          <cell r="M2481">
            <v>0</v>
          </cell>
          <cell r="N2481" t="str">
            <v/>
          </cell>
          <cell r="O2481" t="str">
            <v>N</v>
          </cell>
          <cell r="P2481">
            <v>0</v>
          </cell>
          <cell r="Q2481" t="str">
            <v/>
          </cell>
          <cell r="R2481" t="str">
            <v>N</v>
          </cell>
          <cell r="S2481">
            <v>0</v>
          </cell>
          <cell r="T2481" t="str">
            <v/>
          </cell>
          <cell r="U2481" t="str">
            <v>N</v>
          </cell>
          <cell r="V2481">
            <v>0</v>
          </cell>
          <cell r="W2481" t="str">
            <v/>
          </cell>
          <cell r="X2481" t="str">
            <v>N</v>
          </cell>
          <cell r="Y2481">
            <v>0</v>
          </cell>
          <cell r="Z2481">
            <v>0</v>
          </cell>
          <cell r="AA2481" t="b">
            <v>0</v>
          </cell>
          <cell r="AB2481" t="str">
            <v/>
          </cell>
          <cell r="AC2481" t="str">
            <v/>
          </cell>
          <cell r="AD2481" t="str">
            <v>AD754</v>
          </cell>
          <cell r="AE2481">
            <v>0</v>
          </cell>
          <cell r="AG2481">
            <v>1124</v>
          </cell>
          <cell r="AH2481" t="str">
            <v>AD754</v>
          </cell>
        </row>
        <row r="2482">
          <cell r="B2482" t="str">
            <v>CL348</v>
          </cell>
          <cell r="C2482" t="str">
            <v>Christopher</v>
          </cell>
          <cell r="D2482" t="str">
            <v>Lee</v>
          </cell>
          <cell r="E2482" t="str">
            <v>UCL</v>
          </cell>
          <cell r="F2482" t="str">
            <v>UCL</v>
          </cell>
          <cell r="G2482" t="str">
            <v>Male</v>
          </cell>
          <cell r="H2482" t="str">
            <v>N</v>
          </cell>
          <cell r="I2482" t="str">
            <v>Student</v>
          </cell>
          <cell r="J2482">
            <v>0</v>
          </cell>
          <cell r="K2482" t="str">
            <v/>
          </cell>
          <cell r="L2482" t="str">
            <v>N</v>
          </cell>
          <cell r="M2482">
            <v>0</v>
          </cell>
          <cell r="N2482" t="str">
            <v/>
          </cell>
          <cell r="O2482" t="str">
            <v>N</v>
          </cell>
          <cell r="P2482">
            <v>0</v>
          </cell>
          <cell r="Q2482" t="str">
            <v/>
          </cell>
          <cell r="R2482" t="str">
            <v>N</v>
          </cell>
          <cell r="S2482">
            <v>0</v>
          </cell>
          <cell r="T2482" t="str">
            <v/>
          </cell>
          <cell r="U2482" t="str">
            <v>N</v>
          </cell>
          <cell r="V2482">
            <v>0</v>
          </cell>
          <cell r="W2482" t="str">
            <v/>
          </cell>
          <cell r="X2482" t="str">
            <v>N</v>
          </cell>
          <cell r="Y2482">
            <v>0</v>
          </cell>
          <cell r="Z2482">
            <v>0</v>
          </cell>
          <cell r="AA2482">
            <v>0</v>
          </cell>
          <cell r="AB2482">
            <v>115</v>
          </cell>
          <cell r="AC2482">
            <v>1449</v>
          </cell>
          <cell r="AD2482" t="str">
            <v>CL348</v>
          </cell>
          <cell r="AE2482" t="b">
            <v>0</v>
          </cell>
          <cell r="AG2482" t="str">
            <v/>
          </cell>
          <cell r="AH2482" t="str">
            <v>CL348</v>
          </cell>
        </row>
        <row r="2483">
          <cell r="B2483" t="str">
            <v>PB358</v>
          </cell>
          <cell r="C2483" t="str">
            <v>Pietro</v>
          </cell>
          <cell r="D2483" t="str">
            <v>Battistoli</v>
          </cell>
          <cell r="E2483" t="str">
            <v>Reading</v>
          </cell>
          <cell r="F2483" t="str">
            <v>Reading</v>
          </cell>
          <cell r="G2483" t="str">
            <v>Male</v>
          </cell>
          <cell r="H2483" t="str">
            <v>N</v>
          </cell>
          <cell r="I2483" t="str">
            <v>Student</v>
          </cell>
          <cell r="J2483">
            <v>0</v>
          </cell>
          <cell r="K2483" t="str">
            <v/>
          </cell>
          <cell r="L2483" t="str">
            <v>N</v>
          </cell>
          <cell r="M2483">
            <v>0</v>
          </cell>
          <cell r="N2483" t="str">
            <v/>
          </cell>
          <cell r="O2483" t="str">
            <v>N</v>
          </cell>
          <cell r="P2483">
            <v>0</v>
          </cell>
          <cell r="Q2483" t="str">
            <v/>
          </cell>
          <cell r="R2483" t="str">
            <v>N</v>
          </cell>
          <cell r="S2483">
            <v>0</v>
          </cell>
          <cell r="T2483" t="str">
            <v/>
          </cell>
          <cell r="U2483" t="str">
            <v>N</v>
          </cell>
          <cell r="V2483">
            <v>0</v>
          </cell>
          <cell r="W2483" t="str">
            <v/>
          </cell>
          <cell r="X2483" t="str">
            <v>N</v>
          </cell>
          <cell r="Y2483">
            <v>0</v>
          </cell>
          <cell r="Z2483">
            <v>0</v>
          </cell>
          <cell r="AA2483">
            <v>0</v>
          </cell>
          <cell r="AB2483">
            <v>115</v>
          </cell>
          <cell r="AC2483">
            <v>1450</v>
          </cell>
          <cell r="AD2483" t="str">
            <v>PB358</v>
          </cell>
          <cell r="AE2483" t="b">
            <v>0</v>
          </cell>
          <cell r="AG2483" t="str">
            <v/>
          </cell>
          <cell r="AH2483" t="str">
            <v>PB358</v>
          </cell>
        </row>
        <row r="2484">
          <cell r="B2484" t="str">
            <v>CM741</v>
          </cell>
          <cell r="C2484" t="str">
            <v>Carolina</v>
          </cell>
          <cell r="D2484" t="str">
            <v>Mancini</v>
          </cell>
          <cell r="E2484" t="str">
            <v>LSE</v>
          </cell>
          <cell r="F2484" t="str">
            <v>LSE</v>
          </cell>
          <cell r="G2484" t="str">
            <v>Female</v>
          </cell>
          <cell r="H2484" t="str">
            <v>N</v>
          </cell>
          <cell r="I2484" t="str">
            <v>Student</v>
          </cell>
          <cell r="J2484">
            <v>0</v>
          </cell>
          <cell r="K2484" t="str">
            <v/>
          </cell>
          <cell r="L2484" t="str">
            <v>N</v>
          </cell>
          <cell r="M2484">
            <v>0</v>
          </cell>
          <cell r="N2484" t="str">
            <v/>
          </cell>
          <cell r="O2484" t="str">
            <v>N</v>
          </cell>
          <cell r="P2484">
            <v>0</v>
          </cell>
          <cell r="Q2484" t="str">
            <v/>
          </cell>
          <cell r="R2484" t="str">
            <v>N</v>
          </cell>
          <cell r="S2484">
            <v>0</v>
          </cell>
          <cell r="T2484" t="str">
            <v/>
          </cell>
          <cell r="U2484" t="str">
            <v>N</v>
          </cell>
          <cell r="V2484">
            <v>0</v>
          </cell>
          <cell r="W2484" t="str">
            <v/>
          </cell>
          <cell r="X2484" t="str">
            <v>N</v>
          </cell>
          <cell r="Y2484">
            <v>0</v>
          </cell>
          <cell r="Z2484">
            <v>0</v>
          </cell>
          <cell r="AA2484" t="b">
            <v>0</v>
          </cell>
          <cell r="AB2484" t="str">
            <v/>
          </cell>
          <cell r="AC2484" t="str">
            <v/>
          </cell>
          <cell r="AD2484" t="str">
            <v>CM741</v>
          </cell>
          <cell r="AE2484">
            <v>0</v>
          </cell>
          <cell r="AG2484">
            <v>1125</v>
          </cell>
          <cell r="AH2484" t="str">
            <v>CM741</v>
          </cell>
        </row>
        <row r="2485">
          <cell r="B2485" t="str">
            <v>NG226</v>
          </cell>
          <cell r="C2485" t="str">
            <v>Nakul</v>
          </cell>
          <cell r="D2485" t="str">
            <v>Goyal</v>
          </cell>
          <cell r="E2485" t="str">
            <v>UCL</v>
          </cell>
          <cell r="F2485" t="str">
            <v>UCL</v>
          </cell>
          <cell r="G2485" t="str">
            <v>Male</v>
          </cell>
          <cell r="H2485" t="str">
            <v>N</v>
          </cell>
          <cell r="I2485" t="str">
            <v>Student</v>
          </cell>
          <cell r="J2485">
            <v>0</v>
          </cell>
          <cell r="K2485" t="str">
            <v/>
          </cell>
          <cell r="L2485" t="str">
            <v>N</v>
          </cell>
          <cell r="M2485">
            <v>0</v>
          </cell>
          <cell r="N2485" t="str">
            <v/>
          </cell>
          <cell r="O2485" t="str">
            <v>N</v>
          </cell>
          <cell r="P2485">
            <v>0</v>
          </cell>
          <cell r="Q2485" t="str">
            <v/>
          </cell>
          <cell r="R2485" t="str">
            <v>N</v>
          </cell>
          <cell r="S2485">
            <v>0</v>
          </cell>
          <cell r="T2485" t="str">
            <v/>
          </cell>
          <cell r="U2485" t="str">
            <v>N</v>
          </cell>
          <cell r="V2485">
            <v>0</v>
          </cell>
          <cell r="W2485" t="str">
            <v/>
          </cell>
          <cell r="X2485" t="str">
            <v>N</v>
          </cell>
          <cell r="Y2485">
            <v>0</v>
          </cell>
          <cell r="Z2485">
            <v>0</v>
          </cell>
          <cell r="AA2485">
            <v>0</v>
          </cell>
          <cell r="AB2485">
            <v>115</v>
          </cell>
          <cell r="AC2485">
            <v>1451</v>
          </cell>
          <cell r="AD2485" t="str">
            <v>NG226</v>
          </cell>
          <cell r="AE2485" t="b">
            <v>0</v>
          </cell>
          <cell r="AG2485" t="str">
            <v/>
          </cell>
          <cell r="AH2485" t="str">
            <v>NG226</v>
          </cell>
        </row>
        <row r="2486">
          <cell r="B2486" t="str">
            <v>JH926</v>
          </cell>
          <cell r="C2486" t="str">
            <v>Jordan</v>
          </cell>
          <cell r="D2486" t="str">
            <v>Hinds</v>
          </cell>
          <cell r="E2486">
            <v>0</v>
          </cell>
          <cell r="F2486" t="str">
            <v>Guest</v>
          </cell>
          <cell r="G2486" t="str">
            <v>Female</v>
          </cell>
          <cell r="H2486" t="str">
            <v>N</v>
          </cell>
          <cell r="I2486" t="str">
            <v>Guest</v>
          </cell>
          <cell r="J2486">
            <v>0</v>
          </cell>
          <cell r="K2486" t="str">
            <v/>
          </cell>
          <cell r="L2486" t="str">
            <v>N</v>
          </cell>
          <cell r="M2486">
            <v>0</v>
          </cell>
          <cell r="N2486" t="str">
            <v/>
          </cell>
          <cell r="O2486" t="str">
            <v>N</v>
          </cell>
          <cell r="P2486">
            <v>0</v>
          </cell>
          <cell r="Q2486" t="str">
            <v/>
          </cell>
          <cell r="R2486" t="str">
            <v>N</v>
          </cell>
          <cell r="S2486">
            <v>0</v>
          </cell>
          <cell r="T2486" t="str">
            <v/>
          </cell>
          <cell r="U2486" t="str">
            <v>N</v>
          </cell>
          <cell r="V2486">
            <v>0</v>
          </cell>
          <cell r="W2486" t="str">
            <v/>
          </cell>
          <cell r="X2486" t="str">
            <v>N</v>
          </cell>
          <cell r="Y2486">
            <v>0</v>
          </cell>
          <cell r="Z2486">
            <v>0</v>
          </cell>
          <cell r="AA2486" t="b">
            <v>0</v>
          </cell>
          <cell r="AB2486" t="str">
            <v/>
          </cell>
          <cell r="AC2486" t="str">
            <v/>
          </cell>
          <cell r="AD2486" t="str">
            <v>JH926</v>
          </cell>
          <cell r="AE2486">
            <v>0</v>
          </cell>
          <cell r="AG2486">
            <v>1126</v>
          </cell>
          <cell r="AH2486" t="str">
            <v>JH926</v>
          </cell>
        </row>
        <row r="2487">
          <cell r="B2487" t="str">
            <v>WM598</v>
          </cell>
          <cell r="C2487" t="str">
            <v>William</v>
          </cell>
          <cell r="D2487" t="str">
            <v>Morris</v>
          </cell>
          <cell r="E2487" t="str">
            <v>RVC</v>
          </cell>
          <cell r="F2487" t="str">
            <v>RVC</v>
          </cell>
          <cell r="G2487" t="str">
            <v>Male</v>
          </cell>
          <cell r="H2487" t="str">
            <v>Y</v>
          </cell>
          <cell r="I2487" t="str">
            <v>Student</v>
          </cell>
          <cell r="J2487">
            <v>0</v>
          </cell>
          <cell r="K2487" t="str">
            <v/>
          </cell>
          <cell r="L2487" t="str">
            <v>N</v>
          </cell>
          <cell r="M2487">
            <v>0</v>
          </cell>
          <cell r="N2487" t="str">
            <v/>
          </cell>
          <cell r="O2487" t="str">
            <v>N</v>
          </cell>
          <cell r="P2487">
            <v>0</v>
          </cell>
          <cell r="Q2487" t="str">
            <v/>
          </cell>
          <cell r="R2487" t="str">
            <v>N</v>
          </cell>
          <cell r="S2487">
            <v>0</v>
          </cell>
          <cell r="T2487" t="str">
            <v/>
          </cell>
          <cell r="U2487" t="str">
            <v>N</v>
          </cell>
          <cell r="V2487">
            <v>0</v>
          </cell>
          <cell r="W2487" t="str">
            <v/>
          </cell>
          <cell r="X2487" t="str">
            <v>N</v>
          </cell>
          <cell r="Y2487">
            <v>0</v>
          </cell>
          <cell r="Z2487">
            <v>0</v>
          </cell>
          <cell r="AA2487">
            <v>0</v>
          </cell>
          <cell r="AB2487">
            <v>115</v>
          </cell>
          <cell r="AC2487">
            <v>1452</v>
          </cell>
          <cell r="AD2487" t="str">
            <v>WM598</v>
          </cell>
          <cell r="AE2487" t="b">
            <v>0</v>
          </cell>
          <cell r="AG2487" t="str">
            <v/>
          </cell>
          <cell r="AH2487" t="str">
            <v>WM598</v>
          </cell>
        </row>
        <row r="2488">
          <cell r="B2488" t="str">
            <v>NM583</v>
          </cell>
          <cell r="C2488" t="str">
            <v>Nikhil</v>
          </cell>
          <cell r="D2488" t="str">
            <v>Manoj</v>
          </cell>
          <cell r="E2488" t="str">
            <v>St Georges</v>
          </cell>
          <cell r="F2488" t="str">
            <v>St George's</v>
          </cell>
          <cell r="G2488" t="str">
            <v>Male</v>
          </cell>
          <cell r="H2488" t="str">
            <v>Y</v>
          </cell>
          <cell r="I2488" t="str">
            <v>Student</v>
          </cell>
          <cell r="J2488">
            <v>0</v>
          </cell>
          <cell r="K2488" t="str">
            <v/>
          </cell>
          <cell r="L2488" t="str">
            <v>N</v>
          </cell>
          <cell r="M2488">
            <v>0</v>
          </cell>
          <cell r="N2488" t="str">
            <v/>
          </cell>
          <cell r="O2488" t="str">
            <v>N</v>
          </cell>
          <cell r="P2488">
            <v>0</v>
          </cell>
          <cell r="Q2488" t="str">
            <v/>
          </cell>
          <cell r="R2488" t="str">
            <v>N</v>
          </cell>
          <cell r="S2488">
            <v>0</v>
          </cell>
          <cell r="T2488" t="str">
            <v/>
          </cell>
          <cell r="U2488" t="str">
            <v>N</v>
          </cell>
          <cell r="V2488">
            <v>0</v>
          </cell>
          <cell r="W2488" t="str">
            <v/>
          </cell>
          <cell r="X2488" t="str">
            <v>N</v>
          </cell>
          <cell r="Y2488">
            <v>0</v>
          </cell>
          <cell r="Z2488">
            <v>0</v>
          </cell>
          <cell r="AA2488">
            <v>0</v>
          </cell>
          <cell r="AB2488">
            <v>115</v>
          </cell>
          <cell r="AC2488">
            <v>1453</v>
          </cell>
          <cell r="AD2488" t="str">
            <v>NM583</v>
          </cell>
          <cell r="AE2488" t="b">
            <v>0</v>
          </cell>
          <cell r="AG2488" t="str">
            <v/>
          </cell>
          <cell r="AH2488" t="str">
            <v>NM583</v>
          </cell>
        </row>
        <row r="2489">
          <cell r="B2489" t="str">
            <v>UA353</v>
          </cell>
          <cell r="C2489" t="str">
            <v>Unab</v>
          </cell>
          <cell r="D2489" t="str">
            <v>Ali</v>
          </cell>
          <cell r="E2489" t="str">
            <v>Barts</v>
          </cell>
          <cell r="F2489" t="str">
            <v>Barts</v>
          </cell>
          <cell r="G2489" t="str">
            <v>Female</v>
          </cell>
          <cell r="H2489" t="str">
            <v>Y</v>
          </cell>
          <cell r="I2489" t="str">
            <v>Student</v>
          </cell>
          <cell r="J2489">
            <v>0</v>
          </cell>
          <cell r="K2489" t="str">
            <v/>
          </cell>
          <cell r="L2489" t="str">
            <v>N</v>
          </cell>
          <cell r="M2489">
            <v>0</v>
          </cell>
          <cell r="N2489" t="str">
            <v/>
          </cell>
          <cell r="O2489" t="str">
            <v>N</v>
          </cell>
          <cell r="P2489">
            <v>0</v>
          </cell>
          <cell r="Q2489" t="str">
            <v/>
          </cell>
          <cell r="R2489" t="str">
            <v>N</v>
          </cell>
          <cell r="S2489">
            <v>0</v>
          </cell>
          <cell r="T2489" t="str">
            <v/>
          </cell>
          <cell r="U2489" t="str">
            <v>N</v>
          </cell>
          <cell r="V2489">
            <v>0</v>
          </cell>
          <cell r="W2489" t="str">
            <v/>
          </cell>
          <cell r="X2489" t="str">
            <v>N</v>
          </cell>
          <cell r="Y2489">
            <v>0</v>
          </cell>
          <cell r="Z2489">
            <v>0</v>
          </cell>
          <cell r="AA2489" t="b">
            <v>0</v>
          </cell>
          <cell r="AB2489" t="str">
            <v/>
          </cell>
          <cell r="AC2489" t="str">
            <v/>
          </cell>
          <cell r="AD2489" t="str">
            <v>UA353</v>
          </cell>
          <cell r="AE2489">
            <v>0</v>
          </cell>
          <cell r="AG2489">
            <v>1127</v>
          </cell>
          <cell r="AH2489" t="str">
            <v>UA353</v>
          </cell>
        </row>
        <row r="2490">
          <cell r="B2490" t="str">
            <v>RE735</v>
          </cell>
          <cell r="C2490" t="str">
            <v>Rosana</v>
          </cell>
          <cell r="D2490" t="str">
            <v>Ercilla</v>
          </cell>
          <cell r="E2490" t="str">
            <v>KCL</v>
          </cell>
          <cell r="F2490" t="str">
            <v>King's</v>
          </cell>
          <cell r="G2490" t="str">
            <v>Female</v>
          </cell>
          <cell r="H2490" t="str">
            <v>N</v>
          </cell>
          <cell r="I2490" t="str">
            <v>Student</v>
          </cell>
          <cell r="J2490">
            <v>0</v>
          </cell>
          <cell r="K2490" t="str">
            <v/>
          </cell>
          <cell r="L2490" t="str">
            <v>N</v>
          </cell>
          <cell r="M2490">
            <v>0</v>
          </cell>
          <cell r="N2490" t="str">
            <v/>
          </cell>
          <cell r="O2490" t="str">
            <v>N</v>
          </cell>
          <cell r="P2490">
            <v>0</v>
          </cell>
          <cell r="Q2490" t="str">
            <v/>
          </cell>
          <cell r="R2490" t="str">
            <v>N</v>
          </cell>
          <cell r="S2490">
            <v>0</v>
          </cell>
          <cell r="T2490" t="str">
            <v/>
          </cell>
          <cell r="U2490" t="str">
            <v>N</v>
          </cell>
          <cell r="V2490">
            <v>0</v>
          </cell>
          <cell r="W2490" t="str">
            <v/>
          </cell>
          <cell r="X2490" t="str">
            <v>N</v>
          </cell>
          <cell r="Y2490">
            <v>0</v>
          </cell>
          <cell r="Z2490">
            <v>0</v>
          </cell>
          <cell r="AA2490" t="b">
            <v>0</v>
          </cell>
          <cell r="AB2490" t="str">
            <v/>
          </cell>
          <cell r="AC2490" t="str">
            <v/>
          </cell>
          <cell r="AD2490" t="str">
            <v>RE735</v>
          </cell>
          <cell r="AE2490">
            <v>0</v>
          </cell>
          <cell r="AG2490">
            <v>1128</v>
          </cell>
          <cell r="AH2490" t="str">
            <v>RE735</v>
          </cell>
        </row>
        <row r="2491">
          <cell r="B2491" t="str">
            <v>MC704</v>
          </cell>
          <cell r="C2491" t="str">
            <v>MacGregor</v>
          </cell>
          <cell r="D2491" t="str">
            <v>Cox</v>
          </cell>
          <cell r="E2491" t="str">
            <v>RHUL</v>
          </cell>
          <cell r="F2491" t="str">
            <v>RHUL</v>
          </cell>
          <cell r="G2491" t="str">
            <v>Please Select</v>
          </cell>
          <cell r="H2491" t="str">
            <v>N</v>
          </cell>
          <cell r="I2491" t="str">
            <v>Student</v>
          </cell>
          <cell r="J2491">
            <v>0</v>
          </cell>
          <cell r="K2491" t="str">
            <v/>
          </cell>
          <cell r="L2491" t="str">
            <v>N</v>
          </cell>
          <cell r="M2491">
            <v>0</v>
          </cell>
          <cell r="N2491" t="str">
            <v/>
          </cell>
          <cell r="O2491" t="str">
            <v>N</v>
          </cell>
          <cell r="P2491">
            <v>0</v>
          </cell>
          <cell r="Q2491" t="str">
            <v/>
          </cell>
          <cell r="R2491" t="str">
            <v>N</v>
          </cell>
          <cell r="S2491">
            <v>0</v>
          </cell>
          <cell r="T2491" t="str">
            <v/>
          </cell>
          <cell r="U2491" t="str">
            <v>N</v>
          </cell>
          <cell r="V2491">
            <v>0</v>
          </cell>
          <cell r="W2491" t="str">
            <v/>
          </cell>
          <cell r="X2491" t="str">
            <v>N</v>
          </cell>
          <cell r="Y2491">
            <v>0</v>
          </cell>
          <cell r="Z2491">
            <v>0</v>
          </cell>
          <cell r="AA2491" t="b">
            <v>0</v>
          </cell>
          <cell r="AB2491" t="str">
            <v/>
          </cell>
          <cell r="AC2491" t="str">
            <v/>
          </cell>
          <cell r="AD2491" t="str">
            <v>MC704</v>
          </cell>
          <cell r="AE2491" t="b">
            <v>0</v>
          </cell>
          <cell r="AG2491" t="str">
            <v/>
          </cell>
          <cell r="AH2491" t="str">
            <v>MC704</v>
          </cell>
        </row>
        <row r="2492">
          <cell r="B2492" t="str">
            <v>CS580</v>
          </cell>
          <cell r="C2492" t="str">
            <v>Cassandra</v>
          </cell>
          <cell r="D2492" t="str">
            <v>Schupeck</v>
          </cell>
          <cell r="E2492" t="str">
            <v>KCL</v>
          </cell>
          <cell r="F2492" t="str">
            <v>King's</v>
          </cell>
          <cell r="G2492" t="str">
            <v>Female</v>
          </cell>
          <cell r="H2492" t="str">
            <v>N</v>
          </cell>
          <cell r="I2492" t="str">
            <v>Student</v>
          </cell>
          <cell r="J2492">
            <v>0</v>
          </cell>
          <cell r="K2492" t="str">
            <v/>
          </cell>
          <cell r="L2492" t="str">
            <v>N</v>
          </cell>
          <cell r="M2492">
            <v>0</v>
          </cell>
          <cell r="N2492" t="str">
            <v/>
          </cell>
          <cell r="O2492" t="str">
            <v>N</v>
          </cell>
          <cell r="P2492">
            <v>0</v>
          </cell>
          <cell r="Q2492" t="str">
            <v/>
          </cell>
          <cell r="R2492" t="str">
            <v>N</v>
          </cell>
          <cell r="S2492">
            <v>0</v>
          </cell>
          <cell r="T2492" t="str">
            <v/>
          </cell>
          <cell r="U2492" t="str">
            <v>N</v>
          </cell>
          <cell r="V2492">
            <v>0</v>
          </cell>
          <cell r="W2492" t="str">
            <v/>
          </cell>
          <cell r="X2492" t="str">
            <v>N</v>
          </cell>
          <cell r="Y2492">
            <v>0</v>
          </cell>
          <cell r="Z2492">
            <v>0</v>
          </cell>
          <cell r="AA2492" t="b">
            <v>0</v>
          </cell>
          <cell r="AB2492" t="str">
            <v/>
          </cell>
          <cell r="AC2492" t="str">
            <v/>
          </cell>
          <cell r="AD2492" t="str">
            <v>CS580</v>
          </cell>
          <cell r="AE2492">
            <v>0</v>
          </cell>
          <cell r="AG2492">
            <v>1129</v>
          </cell>
          <cell r="AH2492" t="str">
            <v>CS580</v>
          </cell>
        </row>
        <row r="2493">
          <cell r="B2493" t="str">
            <v>MM691</v>
          </cell>
          <cell r="C2493" t="str">
            <v>Mar</v>
          </cell>
          <cell r="D2493" t="str">
            <v>Martínez Gabás</v>
          </cell>
          <cell r="E2493" t="str">
            <v>KCL</v>
          </cell>
          <cell r="F2493" t="str">
            <v>King's</v>
          </cell>
          <cell r="G2493" t="str">
            <v>Female</v>
          </cell>
          <cell r="H2493" t="str">
            <v>N</v>
          </cell>
          <cell r="I2493" t="str">
            <v>Student</v>
          </cell>
          <cell r="J2493">
            <v>0</v>
          </cell>
          <cell r="K2493" t="str">
            <v/>
          </cell>
          <cell r="L2493" t="str">
            <v>N</v>
          </cell>
          <cell r="M2493">
            <v>0</v>
          </cell>
          <cell r="N2493" t="str">
            <v/>
          </cell>
          <cell r="O2493" t="str">
            <v>N</v>
          </cell>
          <cell r="P2493">
            <v>0</v>
          </cell>
          <cell r="Q2493" t="str">
            <v/>
          </cell>
          <cell r="R2493" t="str">
            <v>N</v>
          </cell>
          <cell r="S2493">
            <v>0</v>
          </cell>
          <cell r="T2493" t="str">
            <v/>
          </cell>
          <cell r="U2493" t="str">
            <v>N</v>
          </cell>
          <cell r="V2493">
            <v>0</v>
          </cell>
          <cell r="W2493" t="str">
            <v/>
          </cell>
          <cell r="X2493" t="str">
            <v>N</v>
          </cell>
          <cell r="Y2493">
            <v>0</v>
          </cell>
          <cell r="Z2493">
            <v>0</v>
          </cell>
          <cell r="AA2493" t="b">
            <v>0</v>
          </cell>
          <cell r="AB2493" t="str">
            <v/>
          </cell>
          <cell r="AC2493" t="str">
            <v/>
          </cell>
          <cell r="AD2493" t="str">
            <v>MM691</v>
          </cell>
          <cell r="AE2493">
            <v>0</v>
          </cell>
          <cell r="AG2493">
            <v>1130</v>
          </cell>
          <cell r="AH2493" t="str">
            <v>MM691</v>
          </cell>
        </row>
        <row r="2494">
          <cell r="B2494" t="str">
            <v>OE557</v>
          </cell>
          <cell r="C2494" t="str">
            <v>Ochuko</v>
          </cell>
          <cell r="D2494" t="str">
            <v>Edward</v>
          </cell>
          <cell r="E2494" t="str">
            <v>UCL</v>
          </cell>
          <cell r="F2494" t="str">
            <v>UCL</v>
          </cell>
          <cell r="G2494" t="str">
            <v>Male</v>
          </cell>
          <cell r="H2494" t="str">
            <v>N</v>
          </cell>
          <cell r="I2494" t="str">
            <v>Student</v>
          </cell>
          <cell r="J2494">
            <v>0</v>
          </cell>
          <cell r="K2494" t="str">
            <v/>
          </cell>
          <cell r="L2494" t="str">
            <v>N</v>
          </cell>
          <cell r="M2494">
            <v>0</v>
          </cell>
          <cell r="N2494" t="str">
            <v/>
          </cell>
          <cell r="O2494" t="str">
            <v>N</v>
          </cell>
          <cell r="P2494">
            <v>0</v>
          </cell>
          <cell r="Q2494" t="str">
            <v/>
          </cell>
          <cell r="R2494" t="str">
            <v>N</v>
          </cell>
          <cell r="S2494">
            <v>0</v>
          </cell>
          <cell r="T2494" t="str">
            <v/>
          </cell>
          <cell r="U2494" t="str">
            <v>N</v>
          </cell>
          <cell r="V2494">
            <v>0</v>
          </cell>
          <cell r="W2494" t="str">
            <v/>
          </cell>
          <cell r="X2494" t="str">
            <v>N</v>
          </cell>
          <cell r="Y2494">
            <v>0</v>
          </cell>
          <cell r="Z2494">
            <v>0</v>
          </cell>
          <cell r="AA2494">
            <v>0</v>
          </cell>
          <cell r="AB2494">
            <v>115</v>
          </cell>
          <cell r="AC2494">
            <v>1454</v>
          </cell>
          <cell r="AD2494" t="str">
            <v>OE557</v>
          </cell>
          <cell r="AE2494" t="b">
            <v>0</v>
          </cell>
          <cell r="AG2494" t="str">
            <v/>
          </cell>
          <cell r="AH2494" t="str">
            <v>OE557</v>
          </cell>
        </row>
        <row r="2495">
          <cell r="B2495" t="str">
            <v>KK271</v>
          </cell>
          <cell r="C2495" t="str">
            <v>Keelan</v>
          </cell>
          <cell r="D2495" t="str">
            <v>Kenny</v>
          </cell>
          <cell r="E2495" t="str">
            <v>RVC</v>
          </cell>
          <cell r="F2495" t="str">
            <v>RVC</v>
          </cell>
          <cell r="G2495" t="str">
            <v>Female</v>
          </cell>
          <cell r="H2495" t="str">
            <v>Y</v>
          </cell>
          <cell r="I2495" t="str">
            <v>Student</v>
          </cell>
          <cell r="J2495">
            <v>0</v>
          </cell>
          <cell r="K2495" t="str">
            <v/>
          </cell>
          <cell r="L2495" t="str">
            <v>N</v>
          </cell>
          <cell r="M2495">
            <v>0</v>
          </cell>
          <cell r="N2495" t="str">
            <v/>
          </cell>
          <cell r="O2495" t="str">
            <v>N</v>
          </cell>
          <cell r="P2495">
            <v>0</v>
          </cell>
          <cell r="Q2495" t="str">
            <v/>
          </cell>
          <cell r="R2495" t="str">
            <v>N</v>
          </cell>
          <cell r="S2495">
            <v>0</v>
          </cell>
          <cell r="T2495" t="str">
            <v/>
          </cell>
          <cell r="U2495" t="str">
            <v>N</v>
          </cell>
          <cell r="V2495">
            <v>0</v>
          </cell>
          <cell r="W2495" t="str">
            <v/>
          </cell>
          <cell r="X2495" t="str">
            <v>N</v>
          </cell>
          <cell r="Y2495">
            <v>0</v>
          </cell>
          <cell r="Z2495">
            <v>0</v>
          </cell>
          <cell r="AA2495" t="b">
            <v>0</v>
          </cell>
          <cell r="AB2495" t="str">
            <v/>
          </cell>
          <cell r="AC2495" t="str">
            <v/>
          </cell>
          <cell r="AD2495" t="str">
            <v>KK271</v>
          </cell>
          <cell r="AE2495">
            <v>0</v>
          </cell>
          <cell r="AG2495">
            <v>1131</v>
          </cell>
          <cell r="AH2495" t="str">
            <v>KK271</v>
          </cell>
        </row>
        <row r="2496">
          <cell r="B2496" t="str">
            <v>PD572</v>
          </cell>
          <cell r="C2496" t="str">
            <v>Pauline</v>
          </cell>
          <cell r="D2496" t="str">
            <v>Dubois-Denis</v>
          </cell>
          <cell r="E2496" t="str">
            <v>UCL</v>
          </cell>
          <cell r="F2496" t="str">
            <v>UCL</v>
          </cell>
          <cell r="G2496" t="str">
            <v>Female</v>
          </cell>
          <cell r="H2496" t="str">
            <v>N</v>
          </cell>
          <cell r="I2496" t="str">
            <v>Student</v>
          </cell>
          <cell r="J2496">
            <v>0</v>
          </cell>
          <cell r="K2496" t="str">
            <v/>
          </cell>
          <cell r="L2496" t="str">
            <v>N</v>
          </cell>
          <cell r="M2496">
            <v>0</v>
          </cell>
          <cell r="N2496" t="str">
            <v/>
          </cell>
          <cell r="O2496" t="str">
            <v>N</v>
          </cell>
          <cell r="P2496">
            <v>0</v>
          </cell>
          <cell r="Q2496" t="str">
            <v/>
          </cell>
          <cell r="R2496" t="str">
            <v>N</v>
          </cell>
          <cell r="S2496">
            <v>0</v>
          </cell>
          <cell r="T2496" t="str">
            <v/>
          </cell>
          <cell r="U2496" t="str">
            <v>N</v>
          </cell>
          <cell r="V2496">
            <v>0</v>
          </cell>
          <cell r="W2496" t="str">
            <v/>
          </cell>
          <cell r="X2496" t="str">
            <v>N</v>
          </cell>
          <cell r="Y2496">
            <v>0</v>
          </cell>
          <cell r="Z2496">
            <v>0</v>
          </cell>
          <cell r="AA2496" t="b">
            <v>0</v>
          </cell>
          <cell r="AB2496" t="str">
            <v/>
          </cell>
          <cell r="AC2496" t="str">
            <v/>
          </cell>
          <cell r="AD2496" t="str">
            <v>PD572</v>
          </cell>
          <cell r="AE2496">
            <v>0</v>
          </cell>
          <cell r="AG2496">
            <v>1132</v>
          </cell>
          <cell r="AH2496" t="str">
            <v>PD572</v>
          </cell>
        </row>
        <row r="2497">
          <cell r="B2497" t="str">
            <v>EC976</v>
          </cell>
          <cell r="C2497" t="str">
            <v>Elijah</v>
          </cell>
          <cell r="D2497" t="str">
            <v>Chance</v>
          </cell>
          <cell r="E2497" t="str">
            <v>KCL</v>
          </cell>
          <cell r="F2497" t="str">
            <v>King's</v>
          </cell>
          <cell r="G2497" t="str">
            <v>Male</v>
          </cell>
          <cell r="H2497" t="str">
            <v>N</v>
          </cell>
          <cell r="I2497" t="str">
            <v>Student</v>
          </cell>
          <cell r="J2497">
            <v>0</v>
          </cell>
          <cell r="K2497" t="str">
            <v/>
          </cell>
          <cell r="L2497" t="str">
            <v>N</v>
          </cell>
          <cell r="M2497">
            <v>0</v>
          </cell>
          <cell r="N2497" t="str">
            <v/>
          </cell>
          <cell r="O2497" t="str">
            <v>N</v>
          </cell>
          <cell r="P2497">
            <v>0</v>
          </cell>
          <cell r="Q2497" t="str">
            <v/>
          </cell>
          <cell r="R2497" t="str">
            <v>N</v>
          </cell>
          <cell r="S2497">
            <v>0</v>
          </cell>
          <cell r="T2497" t="str">
            <v/>
          </cell>
          <cell r="U2497" t="str">
            <v>N</v>
          </cell>
          <cell r="V2497">
            <v>0</v>
          </cell>
          <cell r="W2497" t="str">
            <v/>
          </cell>
          <cell r="X2497" t="str">
            <v>N</v>
          </cell>
          <cell r="Y2497">
            <v>0</v>
          </cell>
          <cell r="Z2497">
            <v>0</v>
          </cell>
          <cell r="AA2497">
            <v>0</v>
          </cell>
          <cell r="AB2497">
            <v>115</v>
          </cell>
          <cell r="AC2497">
            <v>1455</v>
          </cell>
          <cell r="AD2497" t="str">
            <v>EC976</v>
          </cell>
          <cell r="AE2497" t="b">
            <v>0</v>
          </cell>
          <cell r="AG2497" t="str">
            <v/>
          </cell>
          <cell r="AH2497" t="str">
            <v>EC976</v>
          </cell>
        </row>
        <row r="2498">
          <cell r="B2498" t="str">
            <v>AT626</v>
          </cell>
          <cell r="C2498" t="str">
            <v>Aryan</v>
          </cell>
          <cell r="D2498" t="str">
            <v>Tahir</v>
          </cell>
          <cell r="E2498" t="str">
            <v>Brunel</v>
          </cell>
          <cell r="F2498" t="str">
            <v>Brunel</v>
          </cell>
          <cell r="G2498" t="str">
            <v>Male</v>
          </cell>
          <cell r="H2498" t="str">
            <v>N</v>
          </cell>
          <cell r="I2498" t="str">
            <v>Student</v>
          </cell>
          <cell r="J2498">
            <v>0</v>
          </cell>
          <cell r="K2498" t="str">
            <v/>
          </cell>
          <cell r="L2498" t="str">
            <v>N</v>
          </cell>
          <cell r="M2498">
            <v>0</v>
          </cell>
          <cell r="N2498" t="str">
            <v/>
          </cell>
          <cell r="O2498" t="str">
            <v>N</v>
          </cell>
          <cell r="P2498">
            <v>0</v>
          </cell>
          <cell r="Q2498" t="str">
            <v/>
          </cell>
          <cell r="R2498" t="str">
            <v>N</v>
          </cell>
          <cell r="S2498">
            <v>0</v>
          </cell>
          <cell r="T2498" t="str">
            <v/>
          </cell>
          <cell r="U2498" t="str">
            <v>N</v>
          </cell>
          <cell r="V2498">
            <v>0</v>
          </cell>
          <cell r="W2498" t="str">
            <v/>
          </cell>
          <cell r="X2498" t="str">
            <v>N</v>
          </cell>
          <cell r="Y2498">
            <v>0</v>
          </cell>
          <cell r="Z2498">
            <v>0</v>
          </cell>
          <cell r="AA2498">
            <v>0</v>
          </cell>
          <cell r="AB2498">
            <v>115</v>
          </cell>
          <cell r="AC2498">
            <v>1456</v>
          </cell>
          <cell r="AD2498" t="str">
            <v>AT626</v>
          </cell>
          <cell r="AE2498" t="b">
            <v>0</v>
          </cell>
          <cell r="AG2498" t="str">
            <v/>
          </cell>
          <cell r="AH2498" t="str">
            <v>AT626</v>
          </cell>
        </row>
        <row r="2499">
          <cell r="B2499" t="str">
            <v>RP133</v>
          </cell>
          <cell r="C2499" t="str">
            <v>Riyen</v>
          </cell>
          <cell r="D2499" t="str">
            <v>Patel</v>
          </cell>
          <cell r="E2499" t="str">
            <v>KCL</v>
          </cell>
          <cell r="F2499" t="str">
            <v>King's</v>
          </cell>
          <cell r="G2499" t="str">
            <v>Male</v>
          </cell>
          <cell r="H2499" t="str">
            <v>N</v>
          </cell>
          <cell r="I2499" t="str">
            <v>Student</v>
          </cell>
          <cell r="J2499">
            <v>0</v>
          </cell>
          <cell r="K2499" t="str">
            <v/>
          </cell>
          <cell r="L2499" t="str">
            <v>N</v>
          </cell>
          <cell r="M2499">
            <v>0</v>
          </cell>
          <cell r="N2499" t="str">
            <v/>
          </cell>
          <cell r="O2499" t="str">
            <v>N</v>
          </cell>
          <cell r="P2499">
            <v>0</v>
          </cell>
          <cell r="Q2499" t="str">
            <v/>
          </cell>
          <cell r="R2499" t="str">
            <v>N</v>
          </cell>
          <cell r="S2499">
            <v>0</v>
          </cell>
          <cell r="T2499" t="str">
            <v/>
          </cell>
          <cell r="U2499" t="str">
            <v>N</v>
          </cell>
          <cell r="V2499">
            <v>0</v>
          </cell>
          <cell r="W2499" t="str">
            <v/>
          </cell>
          <cell r="X2499" t="str">
            <v>N</v>
          </cell>
          <cell r="Y2499">
            <v>0</v>
          </cell>
          <cell r="Z2499">
            <v>0</v>
          </cell>
          <cell r="AA2499">
            <v>0</v>
          </cell>
          <cell r="AB2499">
            <v>115</v>
          </cell>
          <cell r="AC2499">
            <v>1457</v>
          </cell>
          <cell r="AD2499" t="str">
            <v>RP133</v>
          </cell>
          <cell r="AE2499" t="b">
            <v>0</v>
          </cell>
          <cell r="AG2499" t="str">
            <v/>
          </cell>
          <cell r="AH2499" t="str">
            <v>RP133</v>
          </cell>
        </row>
        <row r="2500">
          <cell r="B2500" t="str">
            <v>LP838</v>
          </cell>
          <cell r="C2500" t="str">
            <v>Luis</v>
          </cell>
          <cell r="D2500" t="str">
            <v>Perera</v>
          </cell>
          <cell r="E2500">
            <v>0</v>
          </cell>
          <cell r="F2500" t="str">
            <v>Guest</v>
          </cell>
          <cell r="G2500" t="str">
            <v>Male</v>
          </cell>
          <cell r="H2500" t="str">
            <v>N</v>
          </cell>
          <cell r="I2500" t="str">
            <v>Guest</v>
          </cell>
          <cell r="J2500">
            <v>0</v>
          </cell>
          <cell r="K2500" t="str">
            <v/>
          </cell>
          <cell r="L2500" t="str">
            <v>N</v>
          </cell>
          <cell r="M2500">
            <v>0</v>
          </cell>
          <cell r="N2500" t="str">
            <v/>
          </cell>
          <cell r="O2500" t="str">
            <v>N</v>
          </cell>
          <cell r="P2500">
            <v>0</v>
          </cell>
          <cell r="Q2500" t="str">
            <v/>
          </cell>
          <cell r="R2500" t="str">
            <v>N</v>
          </cell>
          <cell r="S2500">
            <v>0</v>
          </cell>
          <cell r="T2500" t="str">
            <v/>
          </cell>
          <cell r="U2500" t="str">
            <v>N</v>
          </cell>
          <cell r="V2500">
            <v>0</v>
          </cell>
          <cell r="W2500" t="str">
            <v/>
          </cell>
          <cell r="X2500" t="str">
            <v>N</v>
          </cell>
          <cell r="Y2500">
            <v>0</v>
          </cell>
          <cell r="Z2500">
            <v>0</v>
          </cell>
          <cell r="AA2500">
            <v>0</v>
          </cell>
          <cell r="AB2500">
            <v>115</v>
          </cell>
          <cell r="AC2500">
            <v>1458</v>
          </cell>
          <cell r="AD2500" t="str">
            <v>LP838</v>
          </cell>
          <cell r="AE2500" t="b">
            <v>0</v>
          </cell>
          <cell r="AG2500" t="str">
            <v/>
          </cell>
          <cell r="AH2500" t="str">
            <v>LP838</v>
          </cell>
        </row>
        <row r="2501">
          <cell r="B2501" t="str">
            <v>JK814</v>
          </cell>
          <cell r="C2501" t="str">
            <v>Joshua</v>
          </cell>
          <cell r="D2501" t="str">
            <v>Kuti</v>
          </cell>
          <cell r="E2501">
            <v>0</v>
          </cell>
          <cell r="F2501" t="str">
            <v>Guest</v>
          </cell>
          <cell r="G2501" t="str">
            <v>Male</v>
          </cell>
          <cell r="H2501" t="str">
            <v>N</v>
          </cell>
          <cell r="I2501" t="str">
            <v>Guest</v>
          </cell>
          <cell r="J2501">
            <v>0</v>
          </cell>
          <cell r="K2501" t="str">
            <v/>
          </cell>
          <cell r="L2501" t="str">
            <v>N</v>
          </cell>
          <cell r="M2501">
            <v>0</v>
          </cell>
          <cell r="N2501" t="str">
            <v/>
          </cell>
          <cell r="O2501" t="str">
            <v>N</v>
          </cell>
          <cell r="P2501">
            <v>0</v>
          </cell>
          <cell r="Q2501" t="str">
            <v/>
          </cell>
          <cell r="R2501" t="str">
            <v>N</v>
          </cell>
          <cell r="S2501">
            <v>0</v>
          </cell>
          <cell r="T2501" t="str">
            <v/>
          </cell>
          <cell r="U2501" t="str">
            <v>N</v>
          </cell>
          <cell r="V2501">
            <v>0</v>
          </cell>
          <cell r="W2501" t="str">
            <v/>
          </cell>
          <cell r="X2501" t="str">
            <v>N</v>
          </cell>
          <cell r="Y2501">
            <v>0</v>
          </cell>
          <cell r="Z2501">
            <v>0</v>
          </cell>
          <cell r="AA2501">
            <v>0</v>
          </cell>
          <cell r="AB2501">
            <v>115</v>
          </cell>
          <cell r="AC2501">
            <v>1459</v>
          </cell>
          <cell r="AD2501" t="str">
            <v>JK814</v>
          </cell>
          <cell r="AE2501" t="b">
            <v>0</v>
          </cell>
          <cell r="AG2501" t="str">
            <v/>
          </cell>
          <cell r="AH2501" t="str">
            <v>JK814</v>
          </cell>
        </row>
        <row r="2502">
          <cell r="B2502" t="str">
            <v>LT567</v>
          </cell>
          <cell r="C2502" t="str">
            <v>Leo</v>
          </cell>
          <cell r="D2502" t="str">
            <v>Tal</v>
          </cell>
          <cell r="E2502" t="str">
            <v>Reading</v>
          </cell>
          <cell r="F2502" t="str">
            <v>Reading</v>
          </cell>
          <cell r="G2502" t="str">
            <v>Male</v>
          </cell>
          <cell r="H2502" t="str">
            <v>N</v>
          </cell>
          <cell r="I2502" t="str">
            <v>Student</v>
          </cell>
          <cell r="J2502">
            <v>0</v>
          </cell>
          <cell r="K2502" t="str">
            <v/>
          </cell>
          <cell r="L2502" t="str">
            <v>N</v>
          </cell>
          <cell r="M2502">
            <v>0</v>
          </cell>
          <cell r="N2502" t="str">
            <v/>
          </cell>
          <cell r="O2502" t="str">
            <v>N</v>
          </cell>
          <cell r="P2502">
            <v>0</v>
          </cell>
          <cell r="Q2502" t="str">
            <v/>
          </cell>
          <cell r="R2502" t="str">
            <v>N</v>
          </cell>
          <cell r="S2502">
            <v>0</v>
          </cell>
          <cell r="T2502" t="str">
            <v/>
          </cell>
          <cell r="U2502" t="str">
            <v>N</v>
          </cell>
          <cell r="V2502">
            <v>0</v>
          </cell>
          <cell r="W2502" t="str">
            <v/>
          </cell>
          <cell r="X2502" t="str">
            <v>N</v>
          </cell>
          <cell r="Y2502">
            <v>0</v>
          </cell>
          <cell r="Z2502">
            <v>0</v>
          </cell>
          <cell r="AA2502">
            <v>0</v>
          </cell>
          <cell r="AB2502">
            <v>115</v>
          </cell>
          <cell r="AC2502">
            <v>1460</v>
          </cell>
          <cell r="AD2502" t="str">
            <v>LT567</v>
          </cell>
          <cell r="AE2502" t="b">
            <v>0</v>
          </cell>
          <cell r="AG2502" t="str">
            <v/>
          </cell>
          <cell r="AH2502" t="str">
            <v>LT567</v>
          </cell>
        </row>
        <row r="2503">
          <cell r="B2503" t="str">
            <v>TB704</v>
          </cell>
          <cell r="C2503" t="str">
            <v>Toby</v>
          </cell>
          <cell r="D2503" t="str">
            <v>Benson</v>
          </cell>
          <cell r="E2503" t="str">
            <v>KCL</v>
          </cell>
          <cell r="F2503" t="str">
            <v>King's</v>
          </cell>
          <cell r="G2503" t="str">
            <v>Male</v>
          </cell>
          <cell r="H2503" t="str">
            <v>N</v>
          </cell>
          <cell r="I2503" t="str">
            <v>Student</v>
          </cell>
          <cell r="J2503">
            <v>0</v>
          </cell>
          <cell r="K2503" t="str">
            <v/>
          </cell>
          <cell r="L2503" t="str">
            <v>N</v>
          </cell>
          <cell r="M2503">
            <v>0</v>
          </cell>
          <cell r="N2503" t="str">
            <v/>
          </cell>
          <cell r="O2503" t="str">
            <v>N</v>
          </cell>
          <cell r="P2503">
            <v>0</v>
          </cell>
          <cell r="Q2503" t="str">
            <v/>
          </cell>
          <cell r="R2503" t="str">
            <v>N</v>
          </cell>
          <cell r="S2503">
            <v>0</v>
          </cell>
          <cell r="T2503" t="str">
            <v/>
          </cell>
          <cell r="U2503" t="str">
            <v>N</v>
          </cell>
          <cell r="V2503">
            <v>0</v>
          </cell>
          <cell r="W2503" t="str">
            <v/>
          </cell>
          <cell r="X2503" t="str">
            <v>N</v>
          </cell>
          <cell r="Y2503">
            <v>0</v>
          </cell>
          <cell r="Z2503">
            <v>0</v>
          </cell>
          <cell r="AA2503">
            <v>0</v>
          </cell>
          <cell r="AB2503">
            <v>115</v>
          </cell>
          <cell r="AC2503">
            <v>1461</v>
          </cell>
          <cell r="AD2503" t="str">
            <v>TB704</v>
          </cell>
          <cell r="AE2503" t="b">
            <v>0</v>
          </cell>
          <cell r="AG2503" t="str">
            <v/>
          </cell>
          <cell r="AH2503" t="str">
            <v>TB704</v>
          </cell>
        </row>
        <row r="2504">
          <cell r="B2504" t="str">
            <v>SH236</v>
          </cell>
          <cell r="C2504" t="str">
            <v>Sophie</v>
          </cell>
          <cell r="D2504" t="str">
            <v>Houtermans</v>
          </cell>
          <cell r="E2504" t="str">
            <v>Reading</v>
          </cell>
          <cell r="F2504" t="str">
            <v>Reading</v>
          </cell>
          <cell r="G2504" t="str">
            <v>Female</v>
          </cell>
          <cell r="H2504" t="str">
            <v>N</v>
          </cell>
          <cell r="I2504" t="str">
            <v>Student</v>
          </cell>
          <cell r="J2504">
            <v>0</v>
          </cell>
          <cell r="K2504" t="str">
            <v/>
          </cell>
          <cell r="L2504" t="str">
            <v>N</v>
          </cell>
          <cell r="M2504">
            <v>0</v>
          </cell>
          <cell r="N2504" t="str">
            <v/>
          </cell>
          <cell r="O2504" t="str">
            <v>N</v>
          </cell>
          <cell r="P2504">
            <v>0</v>
          </cell>
          <cell r="Q2504" t="str">
            <v/>
          </cell>
          <cell r="R2504" t="str">
            <v>N</v>
          </cell>
          <cell r="S2504">
            <v>0</v>
          </cell>
          <cell r="T2504" t="str">
            <v/>
          </cell>
          <cell r="U2504" t="str">
            <v>N</v>
          </cell>
          <cell r="V2504">
            <v>0</v>
          </cell>
          <cell r="W2504" t="str">
            <v/>
          </cell>
          <cell r="X2504" t="str">
            <v>N</v>
          </cell>
          <cell r="Y2504">
            <v>0</v>
          </cell>
          <cell r="Z2504">
            <v>0</v>
          </cell>
          <cell r="AA2504" t="b">
            <v>0</v>
          </cell>
          <cell r="AB2504" t="str">
            <v/>
          </cell>
          <cell r="AC2504" t="str">
            <v/>
          </cell>
          <cell r="AD2504" t="str">
            <v>SH236</v>
          </cell>
          <cell r="AE2504">
            <v>0</v>
          </cell>
          <cell r="AG2504">
            <v>1133</v>
          </cell>
          <cell r="AH2504" t="str">
            <v>SH236</v>
          </cell>
        </row>
        <row r="2505">
          <cell r="B2505" t="str">
            <v>SL922</v>
          </cell>
          <cell r="C2505" t="str">
            <v>Shashank</v>
          </cell>
          <cell r="D2505" t="str">
            <v>Lama</v>
          </cell>
          <cell r="E2505" t="str">
            <v>KCL</v>
          </cell>
          <cell r="F2505" t="str">
            <v>King's</v>
          </cell>
          <cell r="G2505" t="str">
            <v>Male</v>
          </cell>
          <cell r="H2505" t="str">
            <v>N</v>
          </cell>
          <cell r="I2505" t="str">
            <v>Student</v>
          </cell>
          <cell r="J2505">
            <v>0</v>
          </cell>
          <cell r="K2505" t="str">
            <v/>
          </cell>
          <cell r="L2505" t="str">
            <v>N</v>
          </cell>
          <cell r="M2505">
            <v>0</v>
          </cell>
          <cell r="N2505" t="str">
            <v/>
          </cell>
          <cell r="O2505" t="str">
            <v>N</v>
          </cell>
          <cell r="P2505">
            <v>0</v>
          </cell>
          <cell r="Q2505" t="str">
            <v/>
          </cell>
          <cell r="R2505" t="str">
            <v>N</v>
          </cell>
          <cell r="S2505">
            <v>0</v>
          </cell>
          <cell r="T2505" t="str">
            <v/>
          </cell>
          <cell r="U2505" t="str">
            <v>N</v>
          </cell>
          <cell r="V2505">
            <v>0</v>
          </cell>
          <cell r="W2505" t="str">
            <v/>
          </cell>
          <cell r="X2505" t="str">
            <v>N</v>
          </cell>
          <cell r="Y2505">
            <v>0</v>
          </cell>
          <cell r="Z2505">
            <v>0</v>
          </cell>
          <cell r="AA2505">
            <v>0</v>
          </cell>
          <cell r="AB2505">
            <v>115</v>
          </cell>
          <cell r="AC2505">
            <v>1462</v>
          </cell>
          <cell r="AD2505" t="str">
            <v>SL922</v>
          </cell>
          <cell r="AE2505" t="b">
            <v>0</v>
          </cell>
          <cell r="AG2505" t="str">
            <v/>
          </cell>
          <cell r="AH2505" t="str">
            <v>SL922</v>
          </cell>
        </row>
        <row r="2506">
          <cell r="B2506" t="str">
            <v>ST761</v>
          </cell>
          <cell r="C2506" t="str">
            <v>Sameer</v>
          </cell>
          <cell r="D2506" t="str">
            <v>Tambe</v>
          </cell>
          <cell r="E2506" t="str">
            <v>KCL</v>
          </cell>
          <cell r="F2506" t="str">
            <v>King's</v>
          </cell>
          <cell r="G2506" t="str">
            <v>Male</v>
          </cell>
          <cell r="H2506" t="str">
            <v>N</v>
          </cell>
          <cell r="I2506" t="str">
            <v>Student</v>
          </cell>
          <cell r="J2506">
            <v>0</v>
          </cell>
          <cell r="K2506" t="str">
            <v/>
          </cell>
          <cell r="L2506" t="str">
            <v>N</v>
          </cell>
          <cell r="M2506">
            <v>0</v>
          </cell>
          <cell r="N2506" t="str">
            <v/>
          </cell>
          <cell r="O2506" t="str">
            <v>N</v>
          </cell>
          <cell r="P2506">
            <v>0</v>
          </cell>
          <cell r="Q2506" t="str">
            <v/>
          </cell>
          <cell r="R2506" t="str">
            <v>N</v>
          </cell>
          <cell r="S2506">
            <v>0</v>
          </cell>
          <cell r="T2506" t="str">
            <v/>
          </cell>
          <cell r="U2506" t="str">
            <v>N</v>
          </cell>
          <cell r="V2506">
            <v>0</v>
          </cell>
          <cell r="W2506" t="str">
            <v/>
          </cell>
          <cell r="X2506" t="str">
            <v>N</v>
          </cell>
          <cell r="Y2506">
            <v>0</v>
          </cell>
          <cell r="Z2506">
            <v>0</v>
          </cell>
          <cell r="AA2506">
            <v>0</v>
          </cell>
          <cell r="AB2506">
            <v>115</v>
          </cell>
          <cell r="AC2506">
            <v>1463</v>
          </cell>
          <cell r="AD2506" t="str">
            <v>ST761</v>
          </cell>
          <cell r="AE2506" t="b">
            <v>0</v>
          </cell>
          <cell r="AG2506" t="str">
            <v/>
          </cell>
          <cell r="AH2506" t="str">
            <v>ST761</v>
          </cell>
        </row>
        <row r="2507">
          <cell r="B2507" t="str">
            <v>YA916</v>
          </cell>
          <cell r="C2507" t="str">
            <v>Ysabelle</v>
          </cell>
          <cell r="D2507" t="str">
            <v>Anthony-Deyemo</v>
          </cell>
          <cell r="E2507" t="str">
            <v>QMUL</v>
          </cell>
          <cell r="F2507" t="str">
            <v>QMUL</v>
          </cell>
          <cell r="G2507" t="str">
            <v>Female</v>
          </cell>
          <cell r="H2507" t="str">
            <v>N</v>
          </cell>
          <cell r="I2507" t="str">
            <v>Student</v>
          </cell>
          <cell r="J2507">
            <v>0</v>
          </cell>
          <cell r="K2507" t="str">
            <v/>
          </cell>
          <cell r="L2507" t="str">
            <v>N</v>
          </cell>
          <cell r="M2507">
            <v>0</v>
          </cell>
          <cell r="N2507" t="str">
            <v/>
          </cell>
          <cell r="O2507" t="str">
            <v>N</v>
          </cell>
          <cell r="P2507">
            <v>0</v>
          </cell>
          <cell r="Q2507" t="str">
            <v/>
          </cell>
          <cell r="R2507" t="str">
            <v>N</v>
          </cell>
          <cell r="S2507">
            <v>0</v>
          </cell>
          <cell r="T2507" t="str">
            <v/>
          </cell>
          <cell r="U2507" t="str">
            <v>N</v>
          </cell>
          <cell r="V2507">
            <v>0</v>
          </cell>
          <cell r="W2507" t="str">
            <v/>
          </cell>
          <cell r="X2507" t="str">
            <v>N</v>
          </cell>
          <cell r="Y2507">
            <v>0</v>
          </cell>
          <cell r="Z2507">
            <v>0</v>
          </cell>
          <cell r="AA2507" t="b">
            <v>0</v>
          </cell>
          <cell r="AB2507" t="str">
            <v/>
          </cell>
          <cell r="AC2507" t="str">
            <v/>
          </cell>
          <cell r="AD2507" t="str">
            <v>YA916</v>
          </cell>
          <cell r="AE2507">
            <v>0</v>
          </cell>
          <cell r="AG2507">
            <v>1134</v>
          </cell>
          <cell r="AH2507" t="str">
            <v>YA916</v>
          </cell>
        </row>
        <row r="2508">
          <cell r="B2508" t="str">
            <v>LA387</v>
          </cell>
          <cell r="C2508" t="str">
            <v>Lateefah</v>
          </cell>
          <cell r="D2508" t="str">
            <v>Agberemi</v>
          </cell>
          <cell r="E2508" t="str">
            <v>KCL</v>
          </cell>
          <cell r="F2508" t="str">
            <v>King's</v>
          </cell>
          <cell r="G2508" t="str">
            <v>Female</v>
          </cell>
          <cell r="H2508" t="str">
            <v>N</v>
          </cell>
          <cell r="I2508" t="str">
            <v>Student</v>
          </cell>
          <cell r="J2508">
            <v>0</v>
          </cell>
          <cell r="K2508" t="str">
            <v/>
          </cell>
          <cell r="L2508" t="str">
            <v>N</v>
          </cell>
          <cell r="M2508">
            <v>0</v>
          </cell>
          <cell r="N2508" t="str">
            <v/>
          </cell>
          <cell r="O2508" t="str">
            <v>N</v>
          </cell>
          <cell r="P2508">
            <v>0</v>
          </cell>
          <cell r="Q2508" t="str">
            <v/>
          </cell>
          <cell r="R2508" t="str">
            <v>N</v>
          </cell>
          <cell r="S2508">
            <v>0</v>
          </cell>
          <cell r="T2508" t="str">
            <v/>
          </cell>
          <cell r="U2508" t="str">
            <v>N</v>
          </cell>
          <cell r="V2508">
            <v>0</v>
          </cell>
          <cell r="W2508" t="str">
            <v/>
          </cell>
          <cell r="X2508" t="str">
            <v>N</v>
          </cell>
          <cell r="Y2508">
            <v>0</v>
          </cell>
          <cell r="Z2508">
            <v>0</v>
          </cell>
          <cell r="AA2508" t="b">
            <v>0</v>
          </cell>
          <cell r="AB2508" t="str">
            <v/>
          </cell>
          <cell r="AC2508" t="str">
            <v/>
          </cell>
          <cell r="AD2508" t="str">
            <v>LA387</v>
          </cell>
          <cell r="AE2508">
            <v>0</v>
          </cell>
          <cell r="AG2508">
            <v>1135</v>
          </cell>
          <cell r="AH2508" t="str">
            <v>LA387</v>
          </cell>
        </row>
        <row r="2509">
          <cell r="B2509" t="str">
            <v>SP443</v>
          </cell>
          <cell r="C2509" t="str">
            <v>Sreenath</v>
          </cell>
          <cell r="D2509" t="str">
            <v>Prithviraj</v>
          </cell>
          <cell r="E2509" t="str">
            <v>KCL</v>
          </cell>
          <cell r="F2509" t="str">
            <v>King's</v>
          </cell>
          <cell r="G2509" t="str">
            <v>Male</v>
          </cell>
          <cell r="H2509" t="str">
            <v>N</v>
          </cell>
          <cell r="I2509" t="str">
            <v>Student</v>
          </cell>
          <cell r="J2509">
            <v>0</v>
          </cell>
          <cell r="K2509" t="str">
            <v/>
          </cell>
          <cell r="L2509" t="str">
            <v>N</v>
          </cell>
          <cell r="M2509">
            <v>0</v>
          </cell>
          <cell r="N2509" t="str">
            <v/>
          </cell>
          <cell r="O2509" t="str">
            <v>N</v>
          </cell>
          <cell r="P2509">
            <v>0</v>
          </cell>
          <cell r="Q2509" t="str">
            <v/>
          </cell>
          <cell r="R2509" t="str">
            <v>N</v>
          </cell>
          <cell r="S2509">
            <v>0</v>
          </cell>
          <cell r="T2509" t="str">
            <v/>
          </cell>
          <cell r="U2509" t="str">
            <v>N</v>
          </cell>
          <cell r="V2509">
            <v>0</v>
          </cell>
          <cell r="W2509" t="str">
            <v/>
          </cell>
          <cell r="X2509" t="str">
            <v>N</v>
          </cell>
          <cell r="Y2509">
            <v>0</v>
          </cell>
          <cell r="Z2509">
            <v>0</v>
          </cell>
          <cell r="AA2509">
            <v>0</v>
          </cell>
          <cell r="AB2509">
            <v>115</v>
          </cell>
          <cell r="AC2509">
            <v>1464</v>
          </cell>
          <cell r="AD2509" t="str">
            <v>SP443</v>
          </cell>
          <cell r="AE2509" t="b">
            <v>0</v>
          </cell>
          <cell r="AG2509" t="str">
            <v/>
          </cell>
          <cell r="AH2509" t="str">
            <v>SP443</v>
          </cell>
        </row>
        <row r="2510">
          <cell r="B2510" t="str">
            <v>GH707</v>
          </cell>
          <cell r="C2510" t="str">
            <v>Grace</v>
          </cell>
          <cell r="D2510" t="str">
            <v>Hodson</v>
          </cell>
          <cell r="E2510" t="str">
            <v>KCL</v>
          </cell>
          <cell r="F2510" t="str">
            <v>King's</v>
          </cell>
          <cell r="G2510" t="str">
            <v>Female</v>
          </cell>
          <cell r="H2510" t="str">
            <v>N</v>
          </cell>
          <cell r="I2510" t="str">
            <v>Student</v>
          </cell>
          <cell r="J2510">
            <v>0</v>
          </cell>
          <cell r="K2510" t="str">
            <v/>
          </cell>
          <cell r="L2510" t="str">
            <v>N</v>
          </cell>
          <cell r="M2510">
            <v>0</v>
          </cell>
          <cell r="N2510" t="str">
            <v/>
          </cell>
          <cell r="O2510" t="str">
            <v>N</v>
          </cell>
          <cell r="P2510">
            <v>0</v>
          </cell>
          <cell r="Q2510" t="str">
            <v/>
          </cell>
          <cell r="R2510" t="str">
            <v>N</v>
          </cell>
          <cell r="S2510">
            <v>0</v>
          </cell>
          <cell r="T2510" t="str">
            <v/>
          </cell>
          <cell r="U2510" t="str">
            <v>N</v>
          </cell>
          <cell r="V2510">
            <v>0</v>
          </cell>
          <cell r="W2510" t="str">
            <v/>
          </cell>
          <cell r="X2510" t="str">
            <v>N</v>
          </cell>
          <cell r="Y2510">
            <v>0</v>
          </cell>
          <cell r="Z2510">
            <v>0</v>
          </cell>
          <cell r="AA2510" t="b">
            <v>0</v>
          </cell>
          <cell r="AB2510" t="str">
            <v/>
          </cell>
          <cell r="AC2510" t="str">
            <v/>
          </cell>
          <cell r="AD2510" t="str">
            <v>GH707</v>
          </cell>
          <cell r="AE2510">
            <v>0</v>
          </cell>
          <cell r="AG2510">
            <v>1136</v>
          </cell>
          <cell r="AH2510" t="str">
            <v>GH707</v>
          </cell>
        </row>
        <row r="2511">
          <cell r="B2511" t="str">
            <v>CL102</v>
          </cell>
          <cell r="C2511" t="str">
            <v>Chun Yin</v>
          </cell>
          <cell r="D2511" t="str">
            <v>Law</v>
          </cell>
          <cell r="E2511" t="str">
            <v>QMUL</v>
          </cell>
          <cell r="F2511" t="str">
            <v>QMUL</v>
          </cell>
          <cell r="G2511" t="str">
            <v>Male</v>
          </cell>
          <cell r="H2511" t="str">
            <v>N</v>
          </cell>
          <cell r="I2511" t="str">
            <v>Student</v>
          </cell>
          <cell r="J2511">
            <v>0</v>
          </cell>
          <cell r="K2511" t="str">
            <v/>
          </cell>
          <cell r="L2511" t="str">
            <v>N</v>
          </cell>
          <cell r="M2511">
            <v>0</v>
          </cell>
          <cell r="N2511" t="str">
            <v/>
          </cell>
          <cell r="O2511" t="str">
            <v>N</v>
          </cell>
          <cell r="P2511">
            <v>0</v>
          </cell>
          <cell r="Q2511" t="str">
            <v/>
          </cell>
          <cell r="R2511" t="str">
            <v>N</v>
          </cell>
          <cell r="S2511">
            <v>0</v>
          </cell>
          <cell r="T2511" t="str">
            <v/>
          </cell>
          <cell r="U2511" t="str">
            <v>N</v>
          </cell>
          <cell r="V2511">
            <v>0</v>
          </cell>
          <cell r="W2511" t="str">
            <v/>
          </cell>
          <cell r="X2511" t="str">
            <v>N</v>
          </cell>
          <cell r="Y2511">
            <v>0</v>
          </cell>
          <cell r="Z2511">
            <v>0</v>
          </cell>
          <cell r="AA2511">
            <v>0</v>
          </cell>
          <cell r="AB2511">
            <v>115</v>
          </cell>
          <cell r="AC2511">
            <v>1465</v>
          </cell>
          <cell r="AD2511" t="str">
            <v>CL102</v>
          </cell>
          <cell r="AE2511" t="b">
            <v>0</v>
          </cell>
          <cell r="AG2511" t="str">
            <v/>
          </cell>
          <cell r="AH2511" t="str">
            <v>CL102</v>
          </cell>
        </row>
        <row r="2512">
          <cell r="B2512" t="str">
            <v>PA580</v>
          </cell>
          <cell r="C2512" t="str">
            <v>Prydin</v>
          </cell>
          <cell r="D2512" t="str">
            <v>Asewando</v>
          </cell>
          <cell r="E2512" t="str">
            <v>QMUL</v>
          </cell>
          <cell r="F2512" t="str">
            <v>QMUL</v>
          </cell>
          <cell r="G2512" t="str">
            <v>Male</v>
          </cell>
          <cell r="H2512" t="str">
            <v>N</v>
          </cell>
          <cell r="I2512" t="str">
            <v>Student</v>
          </cell>
          <cell r="J2512">
            <v>0</v>
          </cell>
          <cell r="K2512" t="str">
            <v/>
          </cell>
          <cell r="L2512" t="str">
            <v>N</v>
          </cell>
          <cell r="M2512">
            <v>0</v>
          </cell>
          <cell r="N2512" t="str">
            <v/>
          </cell>
          <cell r="O2512" t="str">
            <v>N</v>
          </cell>
          <cell r="P2512">
            <v>0</v>
          </cell>
          <cell r="Q2512" t="str">
            <v/>
          </cell>
          <cell r="R2512" t="str">
            <v>N</v>
          </cell>
          <cell r="S2512">
            <v>0</v>
          </cell>
          <cell r="T2512" t="str">
            <v/>
          </cell>
          <cell r="U2512" t="str">
            <v>N</v>
          </cell>
          <cell r="V2512">
            <v>0</v>
          </cell>
          <cell r="W2512" t="str">
            <v/>
          </cell>
          <cell r="X2512" t="str">
            <v>N</v>
          </cell>
          <cell r="Y2512">
            <v>0</v>
          </cell>
          <cell r="Z2512">
            <v>0</v>
          </cell>
          <cell r="AA2512">
            <v>0</v>
          </cell>
          <cell r="AB2512">
            <v>115</v>
          </cell>
          <cell r="AC2512">
            <v>1466</v>
          </cell>
          <cell r="AD2512" t="str">
            <v>PA580</v>
          </cell>
          <cell r="AE2512" t="b">
            <v>0</v>
          </cell>
          <cell r="AG2512" t="str">
            <v/>
          </cell>
          <cell r="AH2512" t="str">
            <v>PA580</v>
          </cell>
        </row>
        <row r="2513">
          <cell r="B2513" t="str">
            <v>GS569</v>
          </cell>
          <cell r="C2513" t="str">
            <v>George</v>
          </cell>
          <cell r="D2513" t="str">
            <v>Sayles</v>
          </cell>
          <cell r="E2513" t="str">
            <v>RHUL</v>
          </cell>
          <cell r="F2513" t="str">
            <v>RHUL</v>
          </cell>
          <cell r="G2513" t="str">
            <v>Male</v>
          </cell>
          <cell r="H2513" t="str">
            <v>N</v>
          </cell>
          <cell r="I2513" t="str">
            <v>Student</v>
          </cell>
          <cell r="J2513">
            <v>0</v>
          </cell>
          <cell r="K2513" t="str">
            <v/>
          </cell>
          <cell r="L2513" t="str">
            <v>N</v>
          </cell>
          <cell r="M2513">
            <v>0</v>
          </cell>
          <cell r="N2513" t="str">
            <v/>
          </cell>
          <cell r="O2513" t="str">
            <v>N</v>
          </cell>
          <cell r="P2513">
            <v>0</v>
          </cell>
          <cell r="Q2513" t="str">
            <v/>
          </cell>
          <cell r="R2513" t="str">
            <v>N</v>
          </cell>
          <cell r="S2513">
            <v>0</v>
          </cell>
          <cell r="T2513" t="str">
            <v/>
          </cell>
          <cell r="U2513" t="str">
            <v>N</v>
          </cell>
          <cell r="V2513">
            <v>0</v>
          </cell>
          <cell r="W2513" t="str">
            <v/>
          </cell>
          <cell r="X2513" t="str">
            <v>N</v>
          </cell>
          <cell r="Y2513">
            <v>0</v>
          </cell>
          <cell r="Z2513">
            <v>0</v>
          </cell>
          <cell r="AA2513">
            <v>0</v>
          </cell>
          <cell r="AB2513">
            <v>115</v>
          </cell>
          <cell r="AC2513">
            <v>1467</v>
          </cell>
          <cell r="AD2513" t="str">
            <v>GS569</v>
          </cell>
          <cell r="AE2513" t="b">
            <v>0</v>
          </cell>
          <cell r="AG2513" t="str">
            <v/>
          </cell>
          <cell r="AH2513" t="str">
            <v>GS569</v>
          </cell>
        </row>
        <row r="2514">
          <cell r="B2514" t="str">
            <v>AV610</v>
          </cell>
          <cell r="C2514" t="str">
            <v>Aleksis</v>
          </cell>
          <cell r="D2514" t="str">
            <v>Vilnitis</v>
          </cell>
          <cell r="E2514" t="str">
            <v>RHUL</v>
          </cell>
          <cell r="F2514" t="str">
            <v>RHUL</v>
          </cell>
          <cell r="G2514" t="str">
            <v>Male</v>
          </cell>
          <cell r="H2514" t="str">
            <v>N</v>
          </cell>
          <cell r="I2514" t="str">
            <v>Student</v>
          </cell>
          <cell r="J2514">
            <v>0</v>
          </cell>
          <cell r="K2514" t="str">
            <v/>
          </cell>
          <cell r="L2514" t="str">
            <v>N</v>
          </cell>
          <cell r="M2514">
            <v>0</v>
          </cell>
          <cell r="N2514" t="str">
            <v/>
          </cell>
          <cell r="O2514" t="str">
            <v>N</v>
          </cell>
          <cell r="P2514">
            <v>0</v>
          </cell>
          <cell r="Q2514" t="str">
            <v/>
          </cell>
          <cell r="R2514" t="str">
            <v>N</v>
          </cell>
          <cell r="S2514">
            <v>0</v>
          </cell>
          <cell r="T2514" t="str">
            <v/>
          </cell>
          <cell r="U2514" t="str">
            <v>N</v>
          </cell>
          <cell r="V2514">
            <v>0</v>
          </cell>
          <cell r="W2514" t="str">
            <v/>
          </cell>
          <cell r="X2514" t="str">
            <v>N</v>
          </cell>
          <cell r="Y2514">
            <v>0</v>
          </cell>
          <cell r="Z2514">
            <v>0</v>
          </cell>
          <cell r="AA2514">
            <v>0</v>
          </cell>
          <cell r="AB2514">
            <v>115</v>
          </cell>
          <cell r="AC2514">
            <v>1468</v>
          </cell>
          <cell r="AD2514" t="str">
            <v>AV610</v>
          </cell>
          <cell r="AE2514" t="b">
            <v>0</v>
          </cell>
          <cell r="AG2514" t="str">
            <v/>
          </cell>
          <cell r="AH2514" t="str">
            <v>AV610</v>
          </cell>
        </row>
        <row r="2515">
          <cell r="B2515" t="str">
            <v>SP311</v>
          </cell>
          <cell r="C2515" t="str">
            <v>Shivani</v>
          </cell>
          <cell r="D2515" t="str">
            <v>Pirabakaran</v>
          </cell>
          <cell r="E2515" t="str">
            <v>RHUL</v>
          </cell>
          <cell r="F2515" t="str">
            <v>RHUL</v>
          </cell>
          <cell r="G2515" t="str">
            <v>Female</v>
          </cell>
          <cell r="H2515" t="str">
            <v>N</v>
          </cell>
          <cell r="I2515" t="str">
            <v>Student</v>
          </cell>
          <cell r="J2515">
            <v>0</v>
          </cell>
          <cell r="K2515" t="str">
            <v/>
          </cell>
          <cell r="L2515" t="str">
            <v>N</v>
          </cell>
          <cell r="M2515">
            <v>0</v>
          </cell>
          <cell r="N2515" t="str">
            <v/>
          </cell>
          <cell r="O2515" t="str">
            <v>N</v>
          </cell>
          <cell r="P2515">
            <v>0</v>
          </cell>
          <cell r="Q2515" t="str">
            <v/>
          </cell>
          <cell r="R2515" t="str">
            <v>N</v>
          </cell>
          <cell r="S2515">
            <v>0</v>
          </cell>
          <cell r="T2515" t="str">
            <v/>
          </cell>
          <cell r="U2515" t="str">
            <v>N</v>
          </cell>
          <cell r="V2515">
            <v>0</v>
          </cell>
          <cell r="W2515" t="str">
            <v/>
          </cell>
          <cell r="X2515" t="str">
            <v>N</v>
          </cell>
          <cell r="Y2515">
            <v>0</v>
          </cell>
          <cell r="Z2515">
            <v>0</v>
          </cell>
          <cell r="AA2515" t="b">
            <v>0</v>
          </cell>
          <cell r="AB2515" t="str">
            <v/>
          </cell>
          <cell r="AC2515" t="str">
            <v/>
          </cell>
          <cell r="AD2515" t="str">
            <v>SP311</v>
          </cell>
          <cell r="AE2515">
            <v>0</v>
          </cell>
          <cell r="AG2515">
            <v>1137</v>
          </cell>
          <cell r="AH2515" t="str">
            <v>SP311</v>
          </cell>
        </row>
        <row r="2516">
          <cell r="B2516" t="str">
            <v>LV588</v>
          </cell>
          <cell r="C2516" t="str">
            <v>Luca</v>
          </cell>
          <cell r="D2516" t="str">
            <v>Vilimanovic</v>
          </cell>
          <cell r="E2516" t="str">
            <v>SMU</v>
          </cell>
          <cell r="F2516" t="str">
            <v>SMU</v>
          </cell>
          <cell r="G2516" t="str">
            <v>Male</v>
          </cell>
          <cell r="H2516" t="str">
            <v>N</v>
          </cell>
          <cell r="I2516" t="str">
            <v>Student</v>
          </cell>
          <cell r="J2516">
            <v>0</v>
          </cell>
          <cell r="K2516" t="str">
            <v/>
          </cell>
          <cell r="L2516" t="str">
            <v>N</v>
          </cell>
          <cell r="M2516">
            <v>0</v>
          </cell>
          <cell r="N2516" t="str">
            <v/>
          </cell>
          <cell r="O2516" t="str">
            <v>N</v>
          </cell>
          <cell r="P2516">
            <v>0</v>
          </cell>
          <cell r="Q2516" t="str">
            <v/>
          </cell>
          <cell r="R2516" t="str">
            <v>N</v>
          </cell>
          <cell r="S2516">
            <v>0</v>
          </cell>
          <cell r="T2516" t="str">
            <v/>
          </cell>
          <cell r="U2516" t="str">
            <v>N</v>
          </cell>
          <cell r="V2516">
            <v>0</v>
          </cell>
          <cell r="W2516" t="str">
            <v/>
          </cell>
          <cell r="X2516" t="str">
            <v>N</v>
          </cell>
          <cell r="Y2516">
            <v>0</v>
          </cell>
          <cell r="Z2516">
            <v>0</v>
          </cell>
          <cell r="AA2516">
            <v>0</v>
          </cell>
          <cell r="AB2516">
            <v>115</v>
          </cell>
          <cell r="AC2516">
            <v>1469</v>
          </cell>
          <cell r="AD2516" t="str">
            <v>LV588</v>
          </cell>
          <cell r="AE2516" t="b">
            <v>0</v>
          </cell>
          <cell r="AG2516" t="str">
            <v/>
          </cell>
          <cell r="AH2516" t="str">
            <v>LV588</v>
          </cell>
        </row>
        <row r="2517">
          <cell r="B2517" t="str">
            <v>GO665</v>
          </cell>
          <cell r="C2517" t="str">
            <v>Gabrielle</v>
          </cell>
          <cell r="D2517" t="str">
            <v>Oguntuga</v>
          </cell>
          <cell r="E2517" t="str">
            <v>QMUL</v>
          </cell>
          <cell r="F2517" t="str">
            <v>QMUL</v>
          </cell>
          <cell r="G2517" t="str">
            <v>Please Select</v>
          </cell>
          <cell r="H2517" t="str">
            <v>N</v>
          </cell>
          <cell r="I2517" t="str">
            <v>Student</v>
          </cell>
          <cell r="J2517">
            <v>0</v>
          </cell>
          <cell r="K2517" t="str">
            <v/>
          </cell>
          <cell r="L2517" t="str">
            <v>N</v>
          </cell>
          <cell r="M2517">
            <v>0</v>
          </cell>
          <cell r="N2517" t="str">
            <v/>
          </cell>
          <cell r="O2517" t="str">
            <v>N</v>
          </cell>
          <cell r="P2517">
            <v>0</v>
          </cell>
          <cell r="Q2517" t="str">
            <v/>
          </cell>
          <cell r="R2517" t="str">
            <v>N</v>
          </cell>
          <cell r="S2517">
            <v>0</v>
          </cell>
          <cell r="T2517" t="str">
            <v/>
          </cell>
          <cell r="U2517" t="str">
            <v>N</v>
          </cell>
          <cell r="V2517">
            <v>0</v>
          </cell>
          <cell r="W2517" t="str">
            <v/>
          </cell>
          <cell r="X2517" t="str">
            <v>N</v>
          </cell>
          <cell r="Y2517">
            <v>0</v>
          </cell>
          <cell r="Z2517">
            <v>0</v>
          </cell>
          <cell r="AA2517" t="b">
            <v>0</v>
          </cell>
          <cell r="AB2517" t="str">
            <v/>
          </cell>
          <cell r="AC2517" t="str">
            <v/>
          </cell>
          <cell r="AD2517" t="str">
            <v>GO665</v>
          </cell>
          <cell r="AE2517" t="b">
            <v>0</v>
          </cell>
          <cell r="AG2517" t="str">
            <v/>
          </cell>
          <cell r="AH2517" t="str">
            <v>GO665</v>
          </cell>
        </row>
        <row r="2518">
          <cell r="B2518" t="str">
            <v>IA687</v>
          </cell>
          <cell r="C2518" t="str">
            <v>Ignatius</v>
          </cell>
          <cell r="D2518" t="str">
            <v>Abebrese</v>
          </cell>
          <cell r="E2518" t="str">
            <v>KCL</v>
          </cell>
          <cell r="F2518" t="str">
            <v>King's</v>
          </cell>
          <cell r="G2518" t="str">
            <v>Male</v>
          </cell>
          <cell r="H2518" t="str">
            <v>N</v>
          </cell>
          <cell r="I2518" t="str">
            <v>Student</v>
          </cell>
          <cell r="J2518">
            <v>0</v>
          </cell>
          <cell r="K2518" t="str">
            <v/>
          </cell>
          <cell r="L2518" t="str">
            <v>N</v>
          </cell>
          <cell r="M2518">
            <v>0</v>
          </cell>
          <cell r="N2518" t="str">
            <v/>
          </cell>
          <cell r="O2518" t="str">
            <v>N</v>
          </cell>
          <cell r="P2518">
            <v>0</v>
          </cell>
          <cell r="Q2518" t="str">
            <v/>
          </cell>
          <cell r="R2518" t="str">
            <v>N</v>
          </cell>
          <cell r="S2518">
            <v>0</v>
          </cell>
          <cell r="T2518" t="str">
            <v/>
          </cell>
          <cell r="U2518" t="str">
            <v>N</v>
          </cell>
          <cell r="V2518">
            <v>0</v>
          </cell>
          <cell r="W2518" t="str">
            <v/>
          </cell>
          <cell r="X2518" t="str">
            <v>N</v>
          </cell>
          <cell r="Y2518">
            <v>0</v>
          </cell>
          <cell r="Z2518">
            <v>0</v>
          </cell>
          <cell r="AA2518">
            <v>0</v>
          </cell>
          <cell r="AB2518">
            <v>115</v>
          </cell>
          <cell r="AC2518">
            <v>1470</v>
          </cell>
          <cell r="AD2518" t="str">
            <v>IA687</v>
          </cell>
          <cell r="AE2518" t="b">
            <v>0</v>
          </cell>
          <cell r="AG2518" t="str">
            <v/>
          </cell>
          <cell r="AH2518" t="str">
            <v>IA687</v>
          </cell>
        </row>
        <row r="2519">
          <cell r="B2519" t="str">
            <v>NF490</v>
          </cell>
          <cell r="C2519" t="str">
            <v>Noore</v>
          </cell>
          <cell r="D2519" t="str">
            <v>Farag</v>
          </cell>
          <cell r="E2519" t="str">
            <v>Reading</v>
          </cell>
          <cell r="F2519" t="str">
            <v>Reading</v>
          </cell>
          <cell r="G2519" t="str">
            <v>Female</v>
          </cell>
          <cell r="H2519" t="str">
            <v>N</v>
          </cell>
          <cell r="I2519" t="str">
            <v>Student</v>
          </cell>
          <cell r="J2519">
            <v>0</v>
          </cell>
          <cell r="K2519" t="str">
            <v/>
          </cell>
          <cell r="L2519" t="str">
            <v>N</v>
          </cell>
          <cell r="M2519">
            <v>35</v>
          </cell>
          <cell r="N2519">
            <v>22.17</v>
          </cell>
          <cell r="O2519">
            <v>166</v>
          </cell>
          <cell r="P2519">
            <v>0</v>
          </cell>
          <cell r="Q2519" t="str">
            <v/>
          </cell>
          <cell r="R2519" t="str">
            <v>N</v>
          </cell>
          <cell r="S2519">
            <v>0</v>
          </cell>
          <cell r="T2519" t="str">
            <v/>
          </cell>
          <cell r="U2519" t="str">
            <v>N</v>
          </cell>
          <cell r="V2519">
            <v>0</v>
          </cell>
          <cell r="W2519" t="str">
            <v/>
          </cell>
          <cell r="X2519" t="str">
            <v>N</v>
          </cell>
          <cell r="Y2519">
            <v>1</v>
          </cell>
          <cell r="Z2519">
            <v>166</v>
          </cell>
          <cell r="AA2519" t="b">
            <v>0</v>
          </cell>
          <cell r="AB2519" t="str">
            <v/>
          </cell>
          <cell r="AC2519" t="str">
            <v/>
          </cell>
          <cell r="AD2519" t="str">
            <v>NF490</v>
          </cell>
          <cell r="AE2519">
            <v>166</v>
          </cell>
          <cell r="AG2519">
            <v>78</v>
          </cell>
          <cell r="AH2519" t="str">
            <v>NF490</v>
          </cell>
        </row>
        <row r="2520">
          <cell r="B2520" t="str">
            <v>DE628</v>
          </cell>
          <cell r="C2520" t="str">
            <v>Daniel</v>
          </cell>
          <cell r="D2520" t="str">
            <v>English-Brown</v>
          </cell>
          <cell r="E2520" t="str">
            <v>KCL</v>
          </cell>
          <cell r="F2520" t="str">
            <v>King's</v>
          </cell>
          <cell r="G2520" t="str">
            <v>Male</v>
          </cell>
          <cell r="H2520" t="str">
            <v>N</v>
          </cell>
          <cell r="I2520" t="str">
            <v>Student</v>
          </cell>
          <cell r="J2520">
            <v>0</v>
          </cell>
          <cell r="K2520" t="str">
            <v/>
          </cell>
          <cell r="L2520" t="str">
            <v>N</v>
          </cell>
          <cell r="M2520">
            <v>0</v>
          </cell>
          <cell r="N2520" t="str">
            <v/>
          </cell>
          <cell r="O2520" t="str">
            <v>N</v>
          </cell>
          <cell r="P2520">
            <v>0</v>
          </cell>
          <cell r="Q2520" t="str">
            <v/>
          </cell>
          <cell r="R2520" t="str">
            <v>N</v>
          </cell>
          <cell r="S2520">
            <v>0</v>
          </cell>
          <cell r="T2520" t="str">
            <v/>
          </cell>
          <cell r="U2520" t="str">
            <v>N</v>
          </cell>
          <cell r="V2520">
            <v>0</v>
          </cell>
          <cell r="W2520" t="str">
            <v/>
          </cell>
          <cell r="X2520" t="str">
            <v>N</v>
          </cell>
          <cell r="Y2520">
            <v>0</v>
          </cell>
          <cell r="Z2520">
            <v>0</v>
          </cell>
          <cell r="AA2520">
            <v>0</v>
          </cell>
          <cell r="AB2520">
            <v>115</v>
          </cell>
          <cell r="AC2520">
            <v>1471</v>
          </cell>
          <cell r="AD2520" t="str">
            <v>DE628</v>
          </cell>
          <cell r="AE2520" t="b">
            <v>0</v>
          </cell>
          <cell r="AG2520" t="str">
            <v/>
          </cell>
          <cell r="AH2520" t="str">
            <v>DE628</v>
          </cell>
        </row>
        <row r="2521">
          <cell r="B2521" t="str">
            <v>RF272</v>
          </cell>
          <cell r="C2521" t="str">
            <v>Rachel</v>
          </cell>
          <cell r="D2521" t="str">
            <v>Freya</v>
          </cell>
          <cell r="E2521" t="str">
            <v>RVC</v>
          </cell>
          <cell r="F2521" t="str">
            <v>RVC</v>
          </cell>
          <cell r="G2521" t="str">
            <v>Female</v>
          </cell>
          <cell r="H2521" t="str">
            <v>Y</v>
          </cell>
          <cell r="I2521" t="str">
            <v>Student</v>
          </cell>
          <cell r="J2521">
            <v>0</v>
          </cell>
          <cell r="K2521" t="str">
            <v/>
          </cell>
          <cell r="L2521" t="str">
            <v>N</v>
          </cell>
          <cell r="M2521">
            <v>63</v>
          </cell>
          <cell r="N2521">
            <v>24.41</v>
          </cell>
          <cell r="O2521">
            <v>140</v>
          </cell>
          <cell r="P2521">
            <v>49</v>
          </cell>
          <cell r="Q2521">
            <v>29.32</v>
          </cell>
          <cell r="R2521">
            <v>152</v>
          </cell>
          <cell r="S2521">
            <v>0</v>
          </cell>
          <cell r="T2521" t="str">
            <v/>
          </cell>
          <cell r="U2521" t="str">
            <v>N</v>
          </cell>
          <cell r="V2521">
            <v>0</v>
          </cell>
          <cell r="W2521" t="str">
            <v/>
          </cell>
          <cell r="X2521" t="str">
            <v>N</v>
          </cell>
          <cell r="Y2521">
            <v>2</v>
          </cell>
          <cell r="Z2521">
            <v>140</v>
          </cell>
          <cell r="AA2521" t="b">
            <v>0</v>
          </cell>
          <cell r="AB2521" t="str">
            <v/>
          </cell>
          <cell r="AC2521" t="str">
            <v/>
          </cell>
          <cell r="AD2521" t="str">
            <v>RF272</v>
          </cell>
          <cell r="AE2521">
            <v>292</v>
          </cell>
          <cell r="AG2521">
            <v>37</v>
          </cell>
          <cell r="AH2521" t="str">
            <v>RF272</v>
          </cell>
        </row>
        <row r="2522">
          <cell r="B2522" t="str">
            <v>MS686</v>
          </cell>
          <cell r="C2522" t="str">
            <v>Marinet</v>
          </cell>
          <cell r="D2522" t="str">
            <v>Sebastian</v>
          </cell>
          <cell r="E2522" t="str">
            <v>KCL</v>
          </cell>
          <cell r="F2522" t="str">
            <v>King's</v>
          </cell>
          <cell r="G2522" t="str">
            <v>Female</v>
          </cell>
          <cell r="H2522" t="str">
            <v>N</v>
          </cell>
          <cell r="I2522" t="str">
            <v>Student</v>
          </cell>
          <cell r="J2522">
            <v>0</v>
          </cell>
          <cell r="K2522" t="str">
            <v/>
          </cell>
          <cell r="L2522" t="str">
            <v>N</v>
          </cell>
          <cell r="M2522">
            <v>0</v>
          </cell>
          <cell r="N2522" t="str">
            <v/>
          </cell>
          <cell r="O2522" t="str">
            <v>N</v>
          </cell>
          <cell r="P2522">
            <v>0</v>
          </cell>
          <cell r="Q2522" t="str">
            <v/>
          </cell>
          <cell r="R2522" t="str">
            <v>N</v>
          </cell>
          <cell r="S2522">
            <v>0</v>
          </cell>
          <cell r="T2522" t="str">
            <v/>
          </cell>
          <cell r="U2522" t="str">
            <v>N</v>
          </cell>
          <cell r="V2522">
            <v>0</v>
          </cell>
          <cell r="W2522" t="str">
            <v/>
          </cell>
          <cell r="X2522" t="str">
            <v>N</v>
          </cell>
          <cell r="Y2522">
            <v>0</v>
          </cell>
          <cell r="Z2522">
            <v>0</v>
          </cell>
          <cell r="AA2522" t="b">
            <v>0</v>
          </cell>
          <cell r="AB2522" t="str">
            <v/>
          </cell>
          <cell r="AC2522" t="str">
            <v/>
          </cell>
          <cell r="AD2522" t="str">
            <v>MS686</v>
          </cell>
          <cell r="AE2522">
            <v>0</v>
          </cell>
          <cell r="AG2522">
            <v>1138</v>
          </cell>
          <cell r="AH2522" t="str">
            <v>MS686</v>
          </cell>
        </row>
        <row r="2523">
          <cell r="B2523" t="str">
            <v>CK436</v>
          </cell>
          <cell r="C2523" t="str">
            <v>Charlotte</v>
          </cell>
          <cell r="D2523" t="str">
            <v>Kuberka</v>
          </cell>
          <cell r="E2523" t="str">
            <v>KCL</v>
          </cell>
          <cell r="F2523" t="str">
            <v>King's</v>
          </cell>
          <cell r="G2523" t="str">
            <v>Female</v>
          </cell>
          <cell r="H2523" t="str">
            <v>N</v>
          </cell>
          <cell r="I2523" t="str">
            <v>Student</v>
          </cell>
          <cell r="J2523">
            <v>0</v>
          </cell>
          <cell r="K2523" t="str">
            <v/>
          </cell>
          <cell r="L2523" t="str">
            <v>N</v>
          </cell>
          <cell r="M2523">
            <v>0</v>
          </cell>
          <cell r="N2523" t="str">
            <v/>
          </cell>
          <cell r="O2523" t="str">
            <v>N</v>
          </cell>
          <cell r="P2523">
            <v>0</v>
          </cell>
          <cell r="Q2523" t="str">
            <v/>
          </cell>
          <cell r="R2523" t="str">
            <v>N</v>
          </cell>
          <cell r="S2523">
            <v>0</v>
          </cell>
          <cell r="T2523" t="str">
            <v/>
          </cell>
          <cell r="U2523" t="str">
            <v>N</v>
          </cell>
          <cell r="V2523">
            <v>0</v>
          </cell>
          <cell r="W2523" t="str">
            <v/>
          </cell>
          <cell r="X2523" t="str">
            <v>N</v>
          </cell>
          <cell r="Y2523">
            <v>0</v>
          </cell>
          <cell r="Z2523">
            <v>0</v>
          </cell>
          <cell r="AA2523" t="b">
            <v>0</v>
          </cell>
          <cell r="AB2523" t="str">
            <v/>
          </cell>
          <cell r="AC2523" t="str">
            <v/>
          </cell>
          <cell r="AD2523" t="str">
            <v>CK436</v>
          </cell>
          <cell r="AE2523">
            <v>0</v>
          </cell>
          <cell r="AG2523">
            <v>1139</v>
          </cell>
          <cell r="AH2523" t="str">
            <v>CK436</v>
          </cell>
        </row>
        <row r="2524">
          <cell r="B2524" t="str">
            <v>LD817</v>
          </cell>
          <cell r="C2524" t="str">
            <v>Lauren</v>
          </cell>
          <cell r="D2524" t="str">
            <v>Dean</v>
          </cell>
          <cell r="E2524" t="str">
            <v>QMUL</v>
          </cell>
          <cell r="F2524" t="str">
            <v>QMUL</v>
          </cell>
          <cell r="G2524" t="str">
            <v>Female</v>
          </cell>
          <cell r="H2524" t="str">
            <v>N</v>
          </cell>
          <cell r="I2524" t="str">
            <v>Student</v>
          </cell>
          <cell r="J2524">
            <v>0</v>
          </cell>
          <cell r="K2524" t="str">
            <v/>
          </cell>
          <cell r="L2524" t="str">
            <v>N</v>
          </cell>
          <cell r="M2524">
            <v>0</v>
          </cell>
          <cell r="N2524" t="str">
            <v/>
          </cell>
          <cell r="O2524" t="str">
            <v>N</v>
          </cell>
          <cell r="P2524">
            <v>0</v>
          </cell>
          <cell r="Q2524" t="str">
            <v/>
          </cell>
          <cell r="R2524" t="str">
            <v>N</v>
          </cell>
          <cell r="S2524">
            <v>0</v>
          </cell>
          <cell r="T2524" t="str">
            <v/>
          </cell>
          <cell r="U2524" t="str">
            <v>N</v>
          </cell>
          <cell r="V2524">
            <v>0</v>
          </cell>
          <cell r="W2524" t="str">
            <v/>
          </cell>
          <cell r="X2524" t="str">
            <v>N</v>
          </cell>
          <cell r="Y2524">
            <v>0</v>
          </cell>
          <cell r="Z2524">
            <v>0</v>
          </cell>
          <cell r="AA2524" t="b">
            <v>0</v>
          </cell>
          <cell r="AB2524" t="str">
            <v/>
          </cell>
          <cell r="AC2524" t="str">
            <v/>
          </cell>
          <cell r="AD2524" t="str">
            <v>LD817</v>
          </cell>
          <cell r="AE2524">
            <v>0</v>
          </cell>
          <cell r="AG2524">
            <v>1140</v>
          </cell>
          <cell r="AH2524" t="str">
            <v>LD817</v>
          </cell>
        </row>
        <row r="2525">
          <cell r="B2525" t="str">
            <v>PF163</v>
          </cell>
          <cell r="C2525" t="str">
            <v>Peter</v>
          </cell>
          <cell r="D2525" t="str">
            <v>Frankland</v>
          </cell>
          <cell r="E2525" t="str">
            <v>QMUL</v>
          </cell>
          <cell r="F2525" t="str">
            <v>QMUL</v>
          </cell>
          <cell r="G2525" t="str">
            <v>Male</v>
          </cell>
          <cell r="H2525" t="str">
            <v>N</v>
          </cell>
          <cell r="I2525" t="str">
            <v>Student</v>
          </cell>
          <cell r="J2525">
            <v>0</v>
          </cell>
          <cell r="K2525" t="str">
            <v/>
          </cell>
          <cell r="L2525" t="str">
            <v>N</v>
          </cell>
          <cell r="M2525">
            <v>0</v>
          </cell>
          <cell r="N2525" t="str">
            <v/>
          </cell>
          <cell r="O2525" t="str">
            <v>N</v>
          </cell>
          <cell r="P2525">
            <v>0</v>
          </cell>
          <cell r="Q2525" t="str">
            <v/>
          </cell>
          <cell r="R2525" t="str">
            <v>N</v>
          </cell>
          <cell r="S2525">
            <v>0</v>
          </cell>
          <cell r="T2525" t="str">
            <v/>
          </cell>
          <cell r="U2525" t="str">
            <v>N</v>
          </cell>
          <cell r="V2525">
            <v>0</v>
          </cell>
          <cell r="W2525" t="str">
            <v/>
          </cell>
          <cell r="X2525" t="str">
            <v>N</v>
          </cell>
          <cell r="Y2525">
            <v>0</v>
          </cell>
          <cell r="Z2525">
            <v>0</v>
          </cell>
          <cell r="AA2525">
            <v>0</v>
          </cell>
          <cell r="AB2525">
            <v>115</v>
          </cell>
          <cell r="AC2525">
            <v>1472</v>
          </cell>
          <cell r="AD2525" t="str">
            <v>PF163</v>
          </cell>
          <cell r="AE2525" t="b">
            <v>0</v>
          </cell>
          <cell r="AG2525" t="str">
            <v/>
          </cell>
          <cell r="AH2525" t="str">
            <v>PF163</v>
          </cell>
        </row>
        <row r="2526">
          <cell r="B2526" t="str">
            <v>CI120</v>
          </cell>
          <cell r="C2526" t="str">
            <v>Christal</v>
          </cell>
          <cell r="D2526" t="str">
            <v>Izuchukwu</v>
          </cell>
          <cell r="E2526">
            <v>0</v>
          </cell>
          <cell r="F2526" t="str">
            <v>Guest</v>
          </cell>
          <cell r="G2526" t="str">
            <v>Female</v>
          </cell>
          <cell r="H2526" t="str">
            <v>N</v>
          </cell>
          <cell r="I2526" t="str">
            <v>Guest</v>
          </cell>
          <cell r="J2526">
            <v>0</v>
          </cell>
          <cell r="K2526" t="str">
            <v/>
          </cell>
          <cell r="L2526" t="str">
            <v>N</v>
          </cell>
          <cell r="M2526">
            <v>0</v>
          </cell>
          <cell r="N2526" t="str">
            <v/>
          </cell>
          <cell r="O2526" t="str">
            <v>N</v>
          </cell>
          <cell r="P2526">
            <v>0</v>
          </cell>
          <cell r="Q2526" t="str">
            <v/>
          </cell>
          <cell r="R2526" t="str">
            <v>N</v>
          </cell>
          <cell r="S2526">
            <v>0</v>
          </cell>
          <cell r="T2526" t="str">
            <v/>
          </cell>
          <cell r="U2526" t="str">
            <v>N</v>
          </cell>
          <cell r="V2526">
            <v>0</v>
          </cell>
          <cell r="W2526" t="str">
            <v/>
          </cell>
          <cell r="X2526" t="str">
            <v>N</v>
          </cell>
          <cell r="Y2526">
            <v>0</v>
          </cell>
          <cell r="Z2526">
            <v>0</v>
          </cell>
          <cell r="AA2526" t="b">
            <v>0</v>
          </cell>
          <cell r="AB2526" t="str">
            <v/>
          </cell>
          <cell r="AC2526" t="str">
            <v/>
          </cell>
          <cell r="AD2526" t="str">
            <v>CI120</v>
          </cell>
          <cell r="AE2526">
            <v>0</v>
          </cell>
          <cell r="AG2526">
            <v>1141</v>
          </cell>
          <cell r="AH2526" t="str">
            <v>CI120</v>
          </cell>
        </row>
        <row r="2527">
          <cell r="B2527" t="str">
            <v>AF776</v>
          </cell>
          <cell r="C2527" t="str">
            <v>Alfie</v>
          </cell>
          <cell r="D2527" t="str">
            <v>Francis</v>
          </cell>
          <cell r="E2527" t="str">
            <v>RVC</v>
          </cell>
          <cell r="F2527" t="str">
            <v>RVC</v>
          </cell>
          <cell r="G2527" t="str">
            <v>Male</v>
          </cell>
          <cell r="H2527" t="str">
            <v>Y</v>
          </cell>
          <cell r="I2527" t="str">
            <v>Student</v>
          </cell>
          <cell r="J2527">
            <v>0</v>
          </cell>
          <cell r="K2527" t="str">
            <v/>
          </cell>
          <cell r="L2527" t="str">
            <v>N</v>
          </cell>
          <cell r="M2527">
            <v>89</v>
          </cell>
          <cell r="N2527">
            <v>49.49</v>
          </cell>
          <cell r="O2527">
            <v>117</v>
          </cell>
          <cell r="P2527">
            <v>0</v>
          </cell>
          <cell r="Q2527" t="str">
            <v/>
          </cell>
          <cell r="R2527" t="str">
            <v>N</v>
          </cell>
          <cell r="S2527">
            <v>0</v>
          </cell>
          <cell r="T2527" t="str">
            <v/>
          </cell>
          <cell r="U2527" t="str">
            <v>N</v>
          </cell>
          <cell r="V2527">
            <v>0</v>
          </cell>
          <cell r="W2527" t="str">
            <v/>
          </cell>
          <cell r="X2527" t="str">
            <v>N</v>
          </cell>
          <cell r="Y2527">
            <v>1</v>
          </cell>
          <cell r="Z2527">
            <v>117</v>
          </cell>
          <cell r="AA2527">
            <v>117</v>
          </cell>
          <cell r="AB2527">
            <v>111</v>
          </cell>
          <cell r="AC2527">
            <v>111</v>
          </cell>
          <cell r="AD2527" t="str">
            <v>AF776</v>
          </cell>
          <cell r="AE2527" t="b">
            <v>0</v>
          </cell>
          <cell r="AG2527" t="str">
            <v/>
          </cell>
          <cell r="AH2527" t="str">
            <v>AF776</v>
          </cell>
        </row>
        <row r="2528">
          <cell r="B2528" t="str">
            <v>ZC332</v>
          </cell>
          <cell r="C2528" t="str">
            <v>Zak</v>
          </cell>
          <cell r="D2528" t="str">
            <v>Collins-iddi</v>
          </cell>
          <cell r="E2528">
            <v>0</v>
          </cell>
          <cell r="F2528" t="str">
            <v>Guest</v>
          </cell>
          <cell r="G2528" t="str">
            <v>Male</v>
          </cell>
          <cell r="H2528" t="str">
            <v>N</v>
          </cell>
          <cell r="I2528" t="str">
            <v>Guest</v>
          </cell>
          <cell r="J2528">
            <v>0</v>
          </cell>
          <cell r="K2528" t="str">
            <v/>
          </cell>
          <cell r="L2528" t="str">
            <v>N</v>
          </cell>
          <cell r="M2528">
            <v>0</v>
          </cell>
          <cell r="N2528" t="str">
            <v/>
          </cell>
          <cell r="O2528" t="str">
            <v>N</v>
          </cell>
          <cell r="P2528">
            <v>0</v>
          </cell>
          <cell r="Q2528" t="str">
            <v/>
          </cell>
          <cell r="R2528" t="str">
            <v>N</v>
          </cell>
          <cell r="S2528">
            <v>0</v>
          </cell>
          <cell r="T2528" t="str">
            <v/>
          </cell>
          <cell r="U2528" t="str">
            <v>N</v>
          </cell>
          <cell r="V2528">
            <v>0</v>
          </cell>
          <cell r="W2528" t="str">
            <v/>
          </cell>
          <cell r="X2528" t="str">
            <v>N</v>
          </cell>
          <cell r="Y2528">
            <v>0</v>
          </cell>
          <cell r="Z2528">
            <v>0</v>
          </cell>
          <cell r="AA2528">
            <v>0</v>
          </cell>
          <cell r="AB2528">
            <v>115</v>
          </cell>
          <cell r="AC2528">
            <v>1473</v>
          </cell>
          <cell r="AD2528" t="str">
            <v>ZC332</v>
          </cell>
          <cell r="AE2528" t="b">
            <v>0</v>
          </cell>
          <cell r="AG2528" t="str">
            <v/>
          </cell>
          <cell r="AH2528" t="str">
            <v>ZC332</v>
          </cell>
        </row>
        <row r="2529">
          <cell r="B2529" t="str">
            <v>MS537</v>
          </cell>
          <cell r="C2529" t="str">
            <v>Mina</v>
          </cell>
          <cell r="D2529" t="str">
            <v>Sismanoglu</v>
          </cell>
          <cell r="E2529" t="str">
            <v>UCL</v>
          </cell>
          <cell r="F2529" t="str">
            <v>UCL</v>
          </cell>
          <cell r="G2529" t="str">
            <v>Female</v>
          </cell>
          <cell r="H2529" t="str">
            <v>N</v>
          </cell>
          <cell r="I2529" t="str">
            <v>Student</v>
          </cell>
          <cell r="J2529">
            <v>0</v>
          </cell>
          <cell r="K2529" t="str">
            <v/>
          </cell>
          <cell r="L2529" t="str">
            <v>N</v>
          </cell>
          <cell r="M2529">
            <v>0</v>
          </cell>
          <cell r="N2529" t="str">
            <v/>
          </cell>
          <cell r="O2529" t="str">
            <v>N</v>
          </cell>
          <cell r="P2529">
            <v>0</v>
          </cell>
          <cell r="Q2529" t="str">
            <v/>
          </cell>
          <cell r="R2529" t="str">
            <v>N</v>
          </cell>
          <cell r="S2529">
            <v>0</v>
          </cell>
          <cell r="T2529" t="str">
            <v/>
          </cell>
          <cell r="U2529" t="str">
            <v>N</v>
          </cell>
          <cell r="V2529">
            <v>0</v>
          </cell>
          <cell r="W2529" t="str">
            <v/>
          </cell>
          <cell r="X2529" t="str">
            <v>N</v>
          </cell>
          <cell r="Y2529">
            <v>0</v>
          </cell>
          <cell r="Z2529">
            <v>0</v>
          </cell>
          <cell r="AA2529" t="b">
            <v>0</v>
          </cell>
          <cell r="AB2529" t="str">
            <v/>
          </cell>
          <cell r="AC2529" t="str">
            <v/>
          </cell>
          <cell r="AD2529" t="str">
            <v>MS537</v>
          </cell>
          <cell r="AE2529">
            <v>0</v>
          </cell>
          <cell r="AG2529">
            <v>1142</v>
          </cell>
          <cell r="AH2529" t="str">
            <v>MS537</v>
          </cell>
        </row>
        <row r="2530">
          <cell r="B2530" t="str">
            <v>CS943</v>
          </cell>
          <cell r="C2530" t="str">
            <v>Ciel</v>
          </cell>
          <cell r="D2530" t="str">
            <v>Sheridan</v>
          </cell>
          <cell r="E2530" t="str">
            <v>UCL</v>
          </cell>
          <cell r="F2530" t="str">
            <v>UCL</v>
          </cell>
          <cell r="G2530" t="str">
            <v>Female</v>
          </cell>
          <cell r="H2530" t="str">
            <v>N</v>
          </cell>
          <cell r="I2530" t="str">
            <v>Student</v>
          </cell>
          <cell r="J2530">
            <v>0</v>
          </cell>
          <cell r="K2530" t="str">
            <v/>
          </cell>
          <cell r="L2530" t="str">
            <v>N</v>
          </cell>
          <cell r="M2530">
            <v>70</v>
          </cell>
          <cell r="N2530">
            <v>25.34</v>
          </cell>
          <cell r="O2530">
            <v>133</v>
          </cell>
          <cell r="P2530">
            <v>0</v>
          </cell>
          <cell r="Q2530" t="str">
            <v/>
          </cell>
          <cell r="R2530" t="str">
            <v>N</v>
          </cell>
          <cell r="S2530">
            <v>0</v>
          </cell>
          <cell r="T2530" t="str">
            <v/>
          </cell>
          <cell r="U2530" t="str">
            <v>N</v>
          </cell>
          <cell r="V2530">
            <v>0</v>
          </cell>
          <cell r="W2530" t="str">
            <v/>
          </cell>
          <cell r="X2530" t="str">
            <v>N</v>
          </cell>
          <cell r="Y2530">
            <v>1</v>
          </cell>
          <cell r="Z2530">
            <v>133</v>
          </cell>
          <cell r="AA2530" t="b">
            <v>0</v>
          </cell>
          <cell r="AB2530" t="str">
            <v/>
          </cell>
          <cell r="AC2530" t="str">
            <v/>
          </cell>
          <cell r="AD2530" t="str">
            <v>CS943</v>
          </cell>
          <cell r="AE2530">
            <v>133</v>
          </cell>
          <cell r="AG2530">
            <v>98</v>
          </cell>
          <cell r="AH2530" t="str">
            <v>CS943</v>
          </cell>
        </row>
        <row r="2531">
          <cell r="B2531" t="str">
            <v>AJ411</v>
          </cell>
          <cell r="C2531" t="str">
            <v>Amber</v>
          </cell>
          <cell r="D2531" t="str">
            <v>Jeacock West</v>
          </cell>
          <cell r="E2531" t="str">
            <v>RHUL</v>
          </cell>
          <cell r="F2531" t="str">
            <v>RHUL</v>
          </cell>
          <cell r="G2531" t="str">
            <v>Female</v>
          </cell>
          <cell r="H2531" t="str">
            <v>N</v>
          </cell>
          <cell r="I2531" t="str">
            <v>Student</v>
          </cell>
          <cell r="J2531">
            <v>0</v>
          </cell>
          <cell r="K2531" t="str">
            <v/>
          </cell>
          <cell r="L2531" t="str">
            <v>N</v>
          </cell>
          <cell r="M2531">
            <v>0</v>
          </cell>
          <cell r="N2531" t="str">
            <v/>
          </cell>
          <cell r="O2531" t="str">
            <v>N</v>
          </cell>
          <cell r="P2531">
            <v>0</v>
          </cell>
          <cell r="Q2531" t="str">
            <v/>
          </cell>
          <cell r="R2531" t="str">
            <v>N</v>
          </cell>
          <cell r="S2531">
            <v>0</v>
          </cell>
          <cell r="T2531" t="str">
            <v/>
          </cell>
          <cell r="U2531" t="str">
            <v>N</v>
          </cell>
          <cell r="V2531">
            <v>0</v>
          </cell>
          <cell r="W2531" t="str">
            <v/>
          </cell>
          <cell r="X2531" t="str">
            <v>N</v>
          </cell>
          <cell r="Y2531">
            <v>0</v>
          </cell>
          <cell r="Z2531">
            <v>0</v>
          </cell>
          <cell r="AA2531" t="b">
            <v>0</v>
          </cell>
          <cell r="AB2531" t="str">
            <v/>
          </cell>
          <cell r="AC2531" t="str">
            <v/>
          </cell>
          <cell r="AD2531" t="str">
            <v>AJ411</v>
          </cell>
          <cell r="AE2531">
            <v>0</v>
          </cell>
          <cell r="AG2531">
            <v>1143</v>
          </cell>
          <cell r="AH2531" t="str">
            <v>AJ411</v>
          </cell>
        </row>
        <row r="2532">
          <cell r="B2532" t="str">
            <v>CW462</v>
          </cell>
          <cell r="C2532" t="str">
            <v>Caleb</v>
          </cell>
          <cell r="D2532" t="str">
            <v>Watson</v>
          </cell>
          <cell r="E2532" t="str">
            <v>KCL</v>
          </cell>
          <cell r="F2532" t="str">
            <v>King's</v>
          </cell>
          <cell r="G2532" t="str">
            <v>Male</v>
          </cell>
          <cell r="H2532" t="str">
            <v>N</v>
          </cell>
          <cell r="I2532" t="str">
            <v>Student</v>
          </cell>
          <cell r="J2532">
            <v>0</v>
          </cell>
          <cell r="K2532" t="str">
            <v/>
          </cell>
          <cell r="L2532" t="str">
            <v>N</v>
          </cell>
          <cell r="M2532">
            <v>0</v>
          </cell>
          <cell r="N2532" t="str">
            <v/>
          </cell>
          <cell r="O2532" t="str">
            <v>N</v>
          </cell>
          <cell r="P2532">
            <v>0</v>
          </cell>
          <cell r="Q2532" t="str">
            <v/>
          </cell>
          <cell r="R2532" t="str">
            <v>N</v>
          </cell>
          <cell r="S2532">
            <v>0</v>
          </cell>
          <cell r="T2532" t="str">
            <v/>
          </cell>
          <cell r="U2532" t="str">
            <v>N</v>
          </cell>
          <cell r="V2532">
            <v>0</v>
          </cell>
          <cell r="W2532" t="str">
            <v/>
          </cell>
          <cell r="X2532" t="str">
            <v>N</v>
          </cell>
          <cell r="Y2532">
            <v>0</v>
          </cell>
          <cell r="Z2532">
            <v>0</v>
          </cell>
          <cell r="AA2532">
            <v>0</v>
          </cell>
          <cell r="AB2532">
            <v>115</v>
          </cell>
          <cell r="AC2532">
            <v>1474</v>
          </cell>
          <cell r="AD2532" t="str">
            <v>CW462</v>
          </cell>
          <cell r="AE2532" t="b">
            <v>0</v>
          </cell>
          <cell r="AG2532" t="str">
            <v/>
          </cell>
          <cell r="AH2532" t="str">
            <v>CW462</v>
          </cell>
        </row>
        <row r="2533">
          <cell r="B2533" t="str">
            <v>OA509</v>
          </cell>
          <cell r="C2533" t="str">
            <v>Ohemaa</v>
          </cell>
          <cell r="D2533" t="str">
            <v>Asare</v>
          </cell>
          <cell r="E2533" t="str">
            <v>KCL</v>
          </cell>
          <cell r="F2533" t="str">
            <v>King's</v>
          </cell>
          <cell r="G2533" t="str">
            <v>Female</v>
          </cell>
          <cell r="H2533" t="str">
            <v>N</v>
          </cell>
          <cell r="I2533" t="str">
            <v>Student</v>
          </cell>
          <cell r="J2533">
            <v>0</v>
          </cell>
          <cell r="K2533" t="str">
            <v/>
          </cell>
          <cell r="L2533" t="str">
            <v>N</v>
          </cell>
          <cell r="M2533">
            <v>0</v>
          </cell>
          <cell r="N2533" t="str">
            <v/>
          </cell>
          <cell r="O2533" t="str">
            <v>N</v>
          </cell>
          <cell r="P2533">
            <v>0</v>
          </cell>
          <cell r="Q2533" t="str">
            <v/>
          </cell>
          <cell r="R2533" t="str">
            <v>N</v>
          </cell>
          <cell r="S2533">
            <v>0</v>
          </cell>
          <cell r="T2533" t="str">
            <v/>
          </cell>
          <cell r="U2533" t="str">
            <v>N</v>
          </cell>
          <cell r="V2533">
            <v>0</v>
          </cell>
          <cell r="W2533" t="str">
            <v/>
          </cell>
          <cell r="X2533" t="str">
            <v>N</v>
          </cell>
          <cell r="Y2533">
            <v>0</v>
          </cell>
          <cell r="Z2533">
            <v>0</v>
          </cell>
          <cell r="AA2533" t="b">
            <v>0</v>
          </cell>
          <cell r="AB2533" t="str">
            <v/>
          </cell>
          <cell r="AC2533" t="str">
            <v/>
          </cell>
          <cell r="AD2533" t="str">
            <v>OA509</v>
          </cell>
          <cell r="AE2533">
            <v>0</v>
          </cell>
          <cell r="AG2533">
            <v>1144</v>
          </cell>
          <cell r="AH2533" t="str">
            <v>OA509</v>
          </cell>
        </row>
        <row r="2534">
          <cell r="B2534" t="str">
            <v>CI529</v>
          </cell>
          <cell r="C2534" t="str">
            <v>Clinton</v>
          </cell>
          <cell r="D2534" t="str">
            <v>Ibe</v>
          </cell>
          <cell r="E2534" t="str">
            <v>KCL</v>
          </cell>
          <cell r="F2534" t="str">
            <v>King's</v>
          </cell>
          <cell r="G2534" t="str">
            <v>Male</v>
          </cell>
          <cell r="H2534" t="str">
            <v>N</v>
          </cell>
          <cell r="I2534" t="str">
            <v>Student</v>
          </cell>
          <cell r="J2534">
            <v>0</v>
          </cell>
          <cell r="K2534" t="str">
            <v/>
          </cell>
          <cell r="L2534" t="str">
            <v>N</v>
          </cell>
          <cell r="M2534">
            <v>0</v>
          </cell>
          <cell r="N2534" t="str">
            <v/>
          </cell>
          <cell r="O2534" t="str">
            <v>N</v>
          </cell>
          <cell r="P2534">
            <v>0</v>
          </cell>
          <cell r="Q2534" t="str">
            <v/>
          </cell>
          <cell r="R2534" t="str">
            <v>N</v>
          </cell>
          <cell r="S2534">
            <v>0</v>
          </cell>
          <cell r="T2534" t="str">
            <v/>
          </cell>
          <cell r="U2534" t="str">
            <v>N</v>
          </cell>
          <cell r="V2534">
            <v>0</v>
          </cell>
          <cell r="W2534" t="str">
            <v/>
          </cell>
          <cell r="X2534" t="str">
            <v>N</v>
          </cell>
          <cell r="Y2534">
            <v>0</v>
          </cell>
          <cell r="Z2534">
            <v>0</v>
          </cell>
          <cell r="AA2534">
            <v>0</v>
          </cell>
          <cell r="AB2534">
            <v>115</v>
          </cell>
          <cell r="AC2534">
            <v>1475</v>
          </cell>
          <cell r="AD2534" t="str">
            <v>CI529</v>
          </cell>
          <cell r="AE2534" t="b">
            <v>0</v>
          </cell>
          <cell r="AG2534" t="str">
            <v/>
          </cell>
          <cell r="AH2534" t="str">
            <v>CI529</v>
          </cell>
        </row>
        <row r="2535">
          <cell r="B2535" t="str">
            <v>TW813</v>
          </cell>
          <cell r="C2535" t="str">
            <v>Thomas</v>
          </cell>
          <cell r="D2535" t="str">
            <v>Woodward</v>
          </cell>
          <cell r="E2535">
            <v>0</v>
          </cell>
          <cell r="F2535" t="str">
            <v>Guest</v>
          </cell>
          <cell r="G2535" t="str">
            <v>Male</v>
          </cell>
          <cell r="H2535" t="str">
            <v>N</v>
          </cell>
          <cell r="I2535" t="str">
            <v>Guest</v>
          </cell>
          <cell r="J2535">
            <v>0</v>
          </cell>
          <cell r="K2535" t="str">
            <v/>
          </cell>
          <cell r="L2535" t="str">
            <v>N</v>
          </cell>
          <cell r="M2535">
            <v>0</v>
          </cell>
          <cell r="N2535" t="str">
            <v/>
          </cell>
          <cell r="O2535" t="str">
            <v>N</v>
          </cell>
          <cell r="P2535">
            <v>0</v>
          </cell>
          <cell r="Q2535" t="str">
            <v/>
          </cell>
          <cell r="R2535" t="str">
            <v>N</v>
          </cell>
          <cell r="S2535">
            <v>0</v>
          </cell>
          <cell r="T2535" t="str">
            <v/>
          </cell>
          <cell r="U2535" t="str">
            <v>N</v>
          </cell>
          <cell r="V2535">
            <v>0</v>
          </cell>
          <cell r="W2535" t="str">
            <v/>
          </cell>
          <cell r="X2535" t="str">
            <v>N</v>
          </cell>
          <cell r="Y2535">
            <v>0</v>
          </cell>
          <cell r="Z2535">
            <v>0</v>
          </cell>
          <cell r="AA2535">
            <v>0</v>
          </cell>
          <cell r="AB2535">
            <v>115</v>
          </cell>
          <cell r="AC2535">
            <v>1476</v>
          </cell>
          <cell r="AD2535" t="str">
            <v>TW813</v>
          </cell>
          <cell r="AE2535" t="b">
            <v>0</v>
          </cell>
          <cell r="AG2535" t="str">
            <v/>
          </cell>
          <cell r="AH2535" t="str">
            <v>TW813</v>
          </cell>
        </row>
        <row r="2536">
          <cell r="B2536" t="str">
            <v>LP588</v>
          </cell>
          <cell r="C2536" t="str">
            <v>Leoni</v>
          </cell>
          <cell r="D2536" t="str">
            <v>Payano</v>
          </cell>
          <cell r="E2536" t="str">
            <v>KCL</v>
          </cell>
          <cell r="F2536" t="str">
            <v>King's</v>
          </cell>
          <cell r="G2536" t="str">
            <v>Female</v>
          </cell>
          <cell r="H2536" t="str">
            <v>N</v>
          </cell>
          <cell r="I2536" t="str">
            <v>Student</v>
          </cell>
          <cell r="J2536">
            <v>0</v>
          </cell>
          <cell r="K2536" t="str">
            <v/>
          </cell>
          <cell r="L2536" t="str">
            <v>N</v>
          </cell>
          <cell r="M2536">
            <v>0</v>
          </cell>
          <cell r="N2536" t="str">
            <v/>
          </cell>
          <cell r="O2536" t="str">
            <v>N</v>
          </cell>
          <cell r="P2536">
            <v>0</v>
          </cell>
          <cell r="Q2536" t="str">
            <v/>
          </cell>
          <cell r="R2536" t="str">
            <v>N</v>
          </cell>
          <cell r="S2536">
            <v>0</v>
          </cell>
          <cell r="T2536" t="str">
            <v/>
          </cell>
          <cell r="U2536" t="str">
            <v>N</v>
          </cell>
          <cell r="V2536">
            <v>0</v>
          </cell>
          <cell r="W2536" t="str">
            <v/>
          </cell>
          <cell r="X2536" t="str">
            <v>N</v>
          </cell>
          <cell r="Y2536">
            <v>0</v>
          </cell>
          <cell r="Z2536">
            <v>0</v>
          </cell>
          <cell r="AA2536" t="b">
            <v>0</v>
          </cell>
          <cell r="AB2536" t="str">
            <v/>
          </cell>
          <cell r="AC2536" t="str">
            <v/>
          </cell>
          <cell r="AD2536" t="str">
            <v>LP588</v>
          </cell>
          <cell r="AE2536">
            <v>0</v>
          </cell>
          <cell r="AG2536">
            <v>1145</v>
          </cell>
          <cell r="AH2536" t="str">
            <v>LP588</v>
          </cell>
        </row>
        <row r="2537">
          <cell r="B2537" t="str">
            <v>DR727</v>
          </cell>
          <cell r="C2537" t="str">
            <v>David</v>
          </cell>
          <cell r="D2537" t="str">
            <v>Richmond</v>
          </cell>
          <cell r="E2537" t="str">
            <v>KCL</v>
          </cell>
          <cell r="F2537" t="str">
            <v>King's</v>
          </cell>
          <cell r="G2537" t="str">
            <v>Male</v>
          </cell>
          <cell r="H2537" t="str">
            <v>N</v>
          </cell>
          <cell r="I2537" t="str">
            <v>Student</v>
          </cell>
          <cell r="J2537">
            <v>0</v>
          </cell>
          <cell r="K2537" t="str">
            <v/>
          </cell>
          <cell r="L2537" t="str">
            <v>N</v>
          </cell>
          <cell r="M2537">
            <v>0</v>
          </cell>
          <cell r="N2537" t="str">
            <v/>
          </cell>
          <cell r="O2537" t="str">
            <v>N</v>
          </cell>
          <cell r="P2537">
            <v>0</v>
          </cell>
          <cell r="Q2537" t="str">
            <v/>
          </cell>
          <cell r="R2537" t="str">
            <v>N</v>
          </cell>
          <cell r="S2537">
            <v>0</v>
          </cell>
          <cell r="T2537" t="str">
            <v/>
          </cell>
          <cell r="U2537" t="str">
            <v>N</v>
          </cell>
          <cell r="V2537">
            <v>0</v>
          </cell>
          <cell r="W2537" t="str">
            <v/>
          </cell>
          <cell r="X2537" t="str">
            <v>N</v>
          </cell>
          <cell r="Y2537">
            <v>0</v>
          </cell>
          <cell r="Z2537">
            <v>0</v>
          </cell>
          <cell r="AA2537">
            <v>0</v>
          </cell>
          <cell r="AB2537">
            <v>115</v>
          </cell>
          <cell r="AC2537">
            <v>1477</v>
          </cell>
          <cell r="AD2537" t="str">
            <v>DR727</v>
          </cell>
          <cell r="AE2537" t="b">
            <v>0</v>
          </cell>
          <cell r="AG2537" t="str">
            <v/>
          </cell>
          <cell r="AH2537" t="str">
            <v>DR727</v>
          </cell>
        </row>
        <row r="2538">
          <cell r="B2538" t="str">
            <v>MB853</v>
          </cell>
          <cell r="C2538" t="str">
            <v>Maya</v>
          </cell>
          <cell r="D2538" t="str">
            <v>Bassford</v>
          </cell>
          <cell r="E2538" t="str">
            <v>Reading</v>
          </cell>
          <cell r="F2538" t="str">
            <v>Reading</v>
          </cell>
          <cell r="G2538" t="str">
            <v>Female</v>
          </cell>
          <cell r="H2538" t="str">
            <v>N</v>
          </cell>
          <cell r="I2538" t="str">
            <v>Student</v>
          </cell>
          <cell r="J2538">
            <v>0</v>
          </cell>
          <cell r="K2538" t="str">
            <v/>
          </cell>
          <cell r="L2538" t="str">
            <v>N</v>
          </cell>
          <cell r="M2538">
            <v>0</v>
          </cell>
          <cell r="N2538" t="str">
            <v/>
          </cell>
          <cell r="O2538" t="str">
            <v>N</v>
          </cell>
          <cell r="P2538">
            <v>0</v>
          </cell>
          <cell r="Q2538" t="str">
            <v/>
          </cell>
          <cell r="R2538" t="str">
            <v>N</v>
          </cell>
          <cell r="S2538">
            <v>0</v>
          </cell>
          <cell r="T2538" t="str">
            <v/>
          </cell>
          <cell r="U2538" t="str">
            <v>N</v>
          </cell>
          <cell r="V2538">
            <v>0</v>
          </cell>
          <cell r="W2538" t="str">
            <v/>
          </cell>
          <cell r="X2538" t="str">
            <v>N</v>
          </cell>
          <cell r="Y2538">
            <v>0</v>
          </cell>
          <cell r="Z2538">
            <v>0</v>
          </cell>
          <cell r="AA2538" t="b">
            <v>0</v>
          </cell>
          <cell r="AB2538" t="str">
            <v/>
          </cell>
          <cell r="AC2538" t="str">
            <v/>
          </cell>
          <cell r="AD2538" t="str">
            <v>MB853</v>
          </cell>
          <cell r="AE2538">
            <v>0</v>
          </cell>
          <cell r="AG2538">
            <v>1146</v>
          </cell>
          <cell r="AH2538" t="str">
            <v>MB853</v>
          </cell>
        </row>
        <row r="2539">
          <cell r="B2539" t="str">
            <v>AL207</v>
          </cell>
          <cell r="C2539" t="str">
            <v>Anthony</v>
          </cell>
          <cell r="D2539" t="str">
            <v>Leonardi</v>
          </cell>
          <cell r="E2539" t="str">
            <v>St Georges</v>
          </cell>
          <cell r="F2539" t="str">
            <v>St George's</v>
          </cell>
          <cell r="G2539" t="str">
            <v>Male</v>
          </cell>
          <cell r="H2539" t="str">
            <v>Y</v>
          </cell>
          <cell r="I2539" t="str">
            <v>Student</v>
          </cell>
          <cell r="J2539">
            <v>0</v>
          </cell>
          <cell r="K2539" t="str">
            <v/>
          </cell>
          <cell r="L2539" t="str">
            <v>N</v>
          </cell>
          <cell r="M2539">
            <v>0</v>
          </cell>
          <cell r="N2539" t="str">
            <v/>
          </cell>
          <cell r="O2539" t="str">
            <v>N</v>
          </cell>
          <cell r="P2539">
            <v>0</v>
          </cell>
          <cell r="Q2539" t="str">
            <v/>
          </cell>
          <cell r="R2539" t="str">
            <v>N</v>
          </cell>
          <cell r="S2539">
            <v>0</v>
          </cell>
          <cell r="T2539" t="str">
            <v/>
          </cell>
          <cell r="U2539" t="str">
            <v>N</v>
          </cell>
          <cell r="V2539">
            <v>0</v>
          </cell>
          <cell r="W2539" t="str">
            <v/>
          </cell>
          <cell r="X2539" t="str">
            <v>N</v>
          </cell>
          <cell r="Y2539">
            <v>0</v>
          </cell>
          <cell r="Z2539">
            <v>0</v>
          </cell>
          <cell r="AA2539">
            <v>0</v>
          </cell>
          <cell r="AB2539">
            <v>115</v>
          </cell>
          <cell r="AC2539">
            <v>1478</v>
          </cell>
          <cell r="AD2539" t="str">
            <v>AL207</v>
          </cell>
          <cell r="AE2539" t="b">
            <v>0</v>
          </cell>
          <cell r="AG2539" t="str">
            <v/>
          </cell>
          <cell r="AH2539" t="str">
            <v>AL207</v>
          </cell>
        </row>
        <row r="2540">
          <cell r="B2540" t="str">
            <v>CJ783</v>
          </cell>
          <cell r="C2540" t="str">
            <v>Chloe</v>
          </cell>
          <cell r="D2540" t="str">
            <v>Jensen</v>
          </cell>
          <cell r="E2540" t="str">
            <v>UCL</v>
          </cell>
          <cell r="F2540" t="str">
            <v>UCL</v>
          </cell>
          <cell r="G2540" t="str">
            <v>Female</v>
          </cell>
          <cell r="H2540" t="str">
            <v>N</v>
          </cell>
          <cell r="I2540" t="str">
            <v>Student</v>
          </cell>
          <cell r="J2540">
            <v>0</v>
          </cell>
          <cell r="K2540" t="str">
            <v/>
          </cell>
          <cell r="L2540" t="str">
            <v>N</v>
          </cell>
          <cell r="M2540">
            <v>0</v>
          </cell>
          <cell r="N2540" t="str">
            <v/>
          </cell>
          <cell r="O2540" t="str">
            <v>N</v>
          </cell>
          <cell r="P2540">
            <v>0</v>
          </cell>
          <cell r="Q2540" t="str">
            <v/>
          </cell>
          <cell r="R2540" t="str">
            <v>N</v>
          </cell>
          <cell r="S2540">
            <v>0</v>
          </cell>
          <cell r="T2540" t="str">
            <v/>
          </cell>
          <cell r="U2540" t="str">
            <v>N</v>
          </cell>
          <cell r="V2540">
            <v>0</v>
          </cell>
          <cell r="W2540" t="str">
            <v/>
          </cell>
          <cell r="X2540" t="str">
            <v>N</v>
          </cell>
          <cell r="Y2540">
            <v>0</v>
          </cell>
          <cell r="Z2540">
            <v>0</v>
          </cell>
          <cell r="AA2540" t="b">
            <v>0</v>
          </cell>
          <cell r="AB2540" t="str">
            <v/>
          </cell>
          <cell r="AC2540" t="str">
            <v/>
          </cell>
          <cell r="AD2540" t="str">
            <v>CJ783</v>
          </cell>
          <cell r="AE2540">
            <v>0</v>
          </cell>
          <cell r="AG2540">
            <v>1147</v>
          </cell>
          <cell r="AH2540" t="str">
            <v>CJ783</v>
          </cell>
        </row>
        <row r="2541">
          <cell r="B2541" t="str">
            <v>DD456</v>
          </cell>
          <cell r="C2541" t="str">
            <v>Decarie</v>
          </cell>
          <cell r="D2541" t="str">
            <v>Davies</v>
          </cell>
          <cell r="E2541" t="str">
            <v>KCL</v>
          </cell>
          <cell r="F2541" t="str">
            <v>Guest</v>
          </cell>
          <cell r="G2541" t="str">
            <v>Male</v>
          </cell>
          <cell r="H2541" t="str">
            <v>N</v>
          </cell>
          <cell r="I2541" t="str">
            <v>Guest</v>
          </cell>
          <cell r="J2541">
            <v>0</v>
          </cell>
          <cell r="K2541" t="str">
            <v/>
          </cell>
          <cell r="L2541" t="str">
            <v>N</v>
          </cell>
          <cell r="M2541">
            <v>0</v>
          </cell>
          <cell r="N2541" t="str">
            <v/>
          </cell>
          <cell r="O2541" t="str">
            <v>N</v>
          </cell>
          <cell r="P2541">
            <v>0</v>
          </cell>
          <cell r="Q2541" t="str">
            <v/>
          </cell>
          <cell r="R2541" t="str">
            <v>N</v>
          </cell>
          <cell r="S2541">
            <v>0</v>
          </cell>
          <cell r="T2541" t="str">
            <v/>
          </cell>
          <cell r="U2541" t="str">
            <v>N</v>
          </cell>
          <cell r="V2541">
            <v>0</v>
          </cell>
          <cell r="W2541" t="str">
            <v/>
          </cell>
          <cell r="X2541" t="str">
            <v>N</v>
          </cell>
          <cell r="Y2541">
            <v>0</v>
          </cell>
          <cell r="Z2541">
            <v>0</v>
          </cell>
          <cell r="AA2541">
            <v>0</v>
          </cell>
          <cell r="AB2541">
            <v>115</v>
          </cell>
          <cell r="AC2541">
            <v>1479</v>
          </cell>
          <cell r="AD2541" t="str">
            <v>DD456</v>
          </cell>
          <cell r="AE2541" t="b">
            <v>0</v>
          </cell>
          <cell r="AG2541" t="str">
            <v/>
          </cell>
          <cell r="AH2541" t="str">
            <v>DD456</v>
          </cell>
        </row>
        <row r="2542">
          <cell r="B2542" t="str">
            <v>jr798</v>
          </cell>
          <cell r="C2542" t="str">
            <v>joshua</v>
          </cell>
          <cell r="D2542" t="str">
            <v>roache</v>
          </cell>
          <cell r="E2542">
            <v>0</v>
          </cell>
          <cell r="F2542" t="str">
            <v>Guest</v>
          </cell>
          <cell r="G2542" t="str">
            <v>Male</v>
          </cell>
          <cell r="H2542" t="str">
            <v>N</v>
          </cell>
          <cell r="I2542" t="str">
            <v>Guest</v>
          </cell>
          <cell r="J2542">
            <v>0</v>
          </cell>
          <cell r="K2542" t="str">
            <v/>
          </cell>
          <cell r="L2542" t="str">
            <v>N</v>
          </cell>
          <cell r="M2542">
            <v>0</v>
          </cell>
          <cell r="N2542" t="str">
            <v/>
          </cell>
          <cell r="O2542" t="str">
            <v>N</v>
          </cell>
          <cell r="P2542">
            <v>0</v>
          </cell>
          <cell r="Q2542" t="str">
            <v/>
          </cell>
          <cell r="R2542" t="str">
            <v>N</v>
          </cell>
          <cell r="S2542">
            <v>0</v>
          </cell>
          <cell r="T2542" t="str">
            <v/>
          </cell>
          <cell r="U2542" t="str">
            <v>N</v>
          </cell>
          <cell r="V2542">
            <v>0</v>
          </cell>
          <cell r="W2542" t="str">
            <v/>
          </cell>
          <cell r="X2542" t="str">
            <v>N</v>
          </cell>
          <cell r="Y2542">
            <v>0</v>
          </cell>
          <cell r="Z2542">
            <v>0</v>
          </cell>
          <cell r="AA2542">
            <v>0</v>
          </cell>
          <cell r="AB2542">
            <v>115</v>
          </cell>
          <cell r="AC2542">
            <v>1480</v>
          </cell>
          <cell r="AD2542" t="str">
            <v>jr798</v>
          </cell>
          <cell r="AE2542" t="b">
            <v>0</v>
          </cell>
          <cell r="AG2542" t="str">
            <v/>
          </cell>
          <cell r="AH2542" t="str">
            <v>jr798</v>
          </cell>
        </row>
        <row r="2543">
          <cell r="B2543" t="str">
            <v>MH226</v>
          </cell>
          <cell r="C2543" t="str">
            <v>Michael</v>
          </cell>
          <cell r="D2543" t="str">
            <v>Hope</v>
          </cell>
          <cell r="E2543" t="str">
            <v>Reading</v>
          </cell>
          <cell r="F2543" t="str">
            <v>Reading</v>
          </cell>
          <cell r="G2543" t="str">
            <v>Male</v>
          </cell>
          <cell r="H2543" t="str">
            <v>N</v>
          </cell>
          <cell r="I2543" t="str">
            <v>Student</v>
          </cell>
          <cell r="J2543">
            <v>0</v>
          </cell>
          <cell r="K2543" t="str">
            <v/>
          </cell>
          <cell r="L2543" t="str">
            <v>N</v>
          </cell>
          <cell r="M2543">
            <v>0</v>
          </cell>
          <cell r="N2543" t="str">
            <v/>
          </cell>
          <cell r="O2543" t="str">
            <v>N</v>
          </cell>
          <cell r="P2543">
            <v>0</v>
          </cell>
          <cell r="Q2543" t="str">
            <v/>
          </cell>
          <cell r="R2543" t="str">
            <v>N</v>
          </cell>
          <cell r="S2543">
            <v>0</v>
          </cell>
          <cell r="T2543" t="str">
            <v/>
          </cell>
          <cell r="U2543" t="str">
            <v>N</v>
          </cell>
          <cell r="V2543">
            <v>0</v>
          </cell>
          <cell r="W2543" t="str">
            <v/>
          </cell>
          <cell r="X2543" t="str">
            <v>N</v>
          </cell>
          <cell r="Y2543">
            <v>0</v>
          </cell>
          <cell r="Z2543">
            <v>0</v>
          </cell>
          <cell r="AA2543">
            <v>0</v>
          </cell>
          <cell r="AB2543">
            <v>115</v>
          </cell>
          <cell r="AC2543">
            <v>1481</v>
          </cell>
          <cell r="AD2543" t="str">
            <v>MH226</v>
          </cell>
          <cell r="AE2543" t="b">
            <v>0</v>
          </cell>
          <cell r="AG2543" t="str">
            <v/>
          </cell>
          <cell r="AH2543" t="str">
            <v>MH226</v>
          </cell>
        </row>
        <row r="2544">
          <cell r="B2544" t="str">
            <v>OA347</v>
          </cell>
          <cell r="C2544" t="str">
            <v>Oloruntobi</v>
          </cell>
          <cell r="D2544" t="str">
            <v>Ayorinde</v>
          </cell>
          <cell r="E2544" t="str">
            <v>Reading</v>
          </cell>
          <cell r="F2544" t="str">
            <v>Reading</v>
          </cell>
          <cell r="G2544" t="str">
            <v>Male</v>
          </cell>
          <cell r="H2544" t="str">
            <v>N</v>
          </cell>
          <cell r="I2544" t="str">
            <v>Student</v>
          </cell>
          <cell r="J2544">
            <v>0</v>
          </cell>
          <cell r="K2544" t="str">
            <v/>
          </cell>
          <cell r="L2544" t="str">
            <v>N</v>
          </cell>
          <cell r="M2544">
            <v>0</v>
          </cell>
          <cell r="N2544" t="str">
            <v/>
          </cell>
          <cell r="O2544" t="str">
            <v>N</v>
          </cell>
          <cell r="P2544">
            <v>0</v>
          </cell>
          <cell r="Q2544" t="str">
            <v/>
          </cell>
          <cell r="R2544" t="str">
            <v>N</v>
          </cell>
          <cell r="S2544">
            <v>0</v>
          </cell>
          <cell r="T2544" t="str">
            <v/>
          </cell>
          <cell r="U2544" t="str">
            <v>N</v>
          </cell>
          <cell r="V2544">
            <v>0</v>
          </cell>
          <cell r="W2544" t="str">
            <v/>
          </cell>
          <cell r="X2544" t="str">
            <v>N</v>
          </cell>
          <cell r="Y2544">
            <v>0</v>
          </cell>
          <cell r="Z2544">
            <v>0</v>
          </cell>
          <cell r="AA2544">
            <v>0</v>
          </cell>
          <cell r="AB2544">
            <v>115</v>
          </cell>
          <cell r="AC2544">
            <v>1482</v>
          </cell>
          <cell r="AD2544" t="str">
            <v>OA347</v>
          </cell>
          <cell r="AE2544" t="b">
            <v>0</v>
          </cell>
          <cell r="AG2544" t="str">
            <v/>
          </cell>
          <cell r="AH2544" t="str">
            <v>OA347</v>
          </cell>
        </row>
        <row r="2545">
          <cell r="B2545" t="str">
            <v>AK301</v>
          </cell>
          <cell r="C2545" t="str">
            <v>Aiden</v>
          </cell>
          <cell r="D2545" t="str">
            <v>Kellett</v>
          </cell>
          <cell r="E2545" t="str">
            <v>RHUL</v>
          </cell>
          <cell r="F2545" t="str">
            <v>RHUL</v>
          </cell>
          <cell r="G2545" t="str">
            <v>Male</v>
          </cell>
          <cell r="H2545" t="str">
            <v>N</v>
          </cell>
          <cell r="I2545" t="str">
            <v>Student</v>
          </cell>
          <cell r="J2545">
            <v>0</v>
          </cell>
          <cell r="K2545" t="str">
            <v/>
          </cell>
          <cell r="L2545" t="str">
            <v>N</v>
          </cell>
          <cell r="M2545">
            <v>0</v>
          </cell>
          <cell r="N2545" t="str">
            <v/>
          </cell>
          <cell r="O2545" t="str">
            <v>N</v>
          </cell>
          <cell r="P2545">
            <v>0</v>
          </cell>
          <cell r="Q2545" t="str">
            <v/>
          </cell>
          <cell r="R2545" t="str">
            <v>N</v>
          </cell>
          <cell r="S2545">
            <v>0</v>
          </cell>
          <cell r="T2545" t="str">
            <v/>
          </cell>
          <cell r="U2545" t="str">
            <v>N</v>
          </cell>
          <cell r="V2545">
            <v>0</v>
          </cell>
          <cell r="W2545" t="str">
            <v/>
          </cell>
          <cell r="X2545" t="str">
            <v>N</v>
          </cell>
          <cell r="Y2545">
            <v>0</v>
          </cell>
          <cell r="Z2545">
            <v>0</v>
          </cell>
          <cell r="AA2545">
            <v>0</v>
          </cell>
          <cell r="AB2545">
            <v>115</v>
          </cell>
          <cell r="AC2545">
            <v>1483</v>
          </cell>
          <cell r="AD2545" t="str">
            <v>AK301</v>
          </cell>
          <cell r="AE2545" t="b">
            <v>0</v>
          </cell>
          <cell r="AG2545" t="str">
            <v/>
          </cell>
          <cell r="AH2545" t="str">
            <v>AK301</v>
          </cell>
        </row>
        <row r="2546">
          <cell r="B2546" t="str">
            <v>LT484</v>
          </cell>
          <cell r="C2546" t="str">
            <v>Lotte</v>
          </cell>
          <cell r="D2546" t="str">
            <v>Taylor</v>
          </cell>
          <cell r="E2546" t="str">
            <v>KCL</v>
          </cell>
          <cell r="F2546" t="str">
            <v>King's</v>
          </cell>
          <cell r="G2546" t="str">
            <v>Female</v>
          </cell>
          <cell r="H2546" t="str">
            <v>N</v>
          </cell>
          <cell r="I2546" t="str">
            <v>Student</v>
          </cell>
          <cell r="J2546">
            <v>0</v>
          </cell>
          <cell r="K2546" t="str">
            <v/>
          </cell>
          <cell r="L2546" t="str">
            <v>N</v>
          </cell>
          <cell r="M2546">
            <v>0</v>
          </cell>
          <cell r="N2546" t="str">
            <v/>
          </cell>
          <cell r="O2546" t="str">
            <v>N</v>
          </cell>
          <cell r="P2546">
            <v>0</v>
          </cell>
          <cell r="Q2546" t="str">
            <v/>
          </cell>
          <cell r="R2546" t="str">
            <v>N</v>
          </cell>
          <cell r="S2546">
            <v>0</v>
          </cell>
          <cell r="T2546" t="str">
            <v/>
          </cell>
          <cell r="U2546" t="str">
            <v>N</v>
          </cell>
          <cell r="V2546">
            <v>0</v>
          </cell>
          <cell r="W2546" t="str">
            <v/>
          </cell>
          <cell r="X2546" t="str">
            <v>N</v>
          </cell>
          <cell r="Y2546">
            <v>0</v>
          </cell>
          <cell r="Z2546">
            <v>0</v>
          </cell>
          <cell r="AA2546" t="b">
            <v>0</v>
          </cell>
          <cell r="AB2546" t="str">
            <v/>
          </cell>
          <cell r="AC2546" t="str">
            <v/>
          </cell>
          <cell r="AD2546" t="str">
            <v>LT484</v>
          </cell>
          <cell r="AE2546">
            <v>0</v>
          </cell>
          <cell r="AG2546">
            <v>1148</v>
          </cell>
          <cell r="AH2546" t="str">
            <v>LT484</v>
          </cell>
        </row>
        <row r="2547">
          <cell r="B2547" t="str">
            <v>JA635</v>
          </cell>
          <cell r="C2547" t="str">
            <v>James</v>
          </cell>
          <cell r="D2547" t="str">
            <v>Axbey</v>
          </cell>
          <cell r="E2547" t="str">
            <v>RHUL</v>
          </cell>
          <cell r="F2547" t="str">
            <v>RHUL</v>
          </cell>
          <cell r="G2547" t="str">
            <v>Male</v>
          </cell>
          <cell r="H2547" t="str">
            <v>N</v>
          </cell>
          <cell r="I2547" t="str">
            <v>Student</v>
          </cell>
          <cell r="J2547">
            <v>0</v>
          </cell>
          <cell r="K2547" t="str">
            <v/>
          </cell>
          <cell r="L2547" t="str">
            <v>N</v>
          </cell>
          <cell r="M2547">
            <v>0</v>
          </cell>
          <cell r="N2547" t="str">
            <v/>
          </cell>
          <cell r="O2547" t="str">
            <v>N</v>
          </cell>
          <cell r="P2547">
            <v>0</v>
          </cell>
          <cell r="Q2547" t="str">
            <v/>
          </cell>
          <cell r="R2547" t="str">
            <v>N</v>
          </cell>
          <cell r="S2547">
            <v>0</v>
          </cell>
          <cell r="T2547" t="str">
            <v/>
          </cell>
          <cell r="U2547" t="str">
            <v>N</v>
          </cell>
          <cell r="V2547">
            <v>0</v>
          </cell>
          <cell r="W2547" t="str">
            <v/>
          </cell>
          <cell r="X2547" t="str">
            <v>N</v>
          </cell>
          <cell r="Y2547">
            <v>0</v>
          </cell>
          <cell r="Z2547">
            <v>0</v>
          </cell>
          <cell r="AA2547">
            <v>0</v>
          </cell>
          <cell r="AB2547">
            <v>115</v>
          </cell>
          <cell r="AC2547">
            <v>1484</v>
          </cell>
          <cell r="AD2547" t="str">
            <v>JA635</v>
          </cell>
          <cell r="AE2547" t="b">
            <v>0</v>
          </cell>
          <cell r="AG2547" t="str">
            <v/>
          </cell>
          <cell r="AH2547" t="str">
            <v>JA635</v>
          </cell>
        </row>
        <row r="2548">
          <cell r="B2548" t="str">
            <v>SG294</v>
          </cell>
          <cell r="C2548" t="str">
            <v>Serena</v>
          </cell>
          <cell r="D2548" t="str">
            <v>Grace</v>
          </cell>
          <cell r="E2548">
            <v>0</v>
          </cell>
          <cell r="F2548" t="str">
            <v>Guest</v>
          </cell>
          <cell r="G2548" t="str">
            <v>Female</v>
          </cell>
          <cell r="H2548" t="str">
            <v>N</v>
          </cell>
          <cell r="I2548" t="str">
            <v>Guest</v>
          </cell>
          <cell r="J2548">
            <v>0</v>
          </cell>
          <cell r="K2548" t="str">
            <v/>
          </cell>
          <cell r="L2548" t="str">
            <v>N</v>
          </cell>
          <cell r="M2548">
            <v>0</v>
          </cell>
          <cell r="N2548" t="str">
            <v/>
          </cell>
          <cell r="O2548" t="str">
            <v>N</v>
          </cell>
          <cell r="P2548">
            <v>0</v>
          </cell>
          <cell r="Q2548" t="str">
            <v/>
          </cell>
          <cell r="R2548" t="str">
            <v>N</v>
          </cell>
          <cell r="S2548">
            <v>0</v>
          </cell>
          <cell r="T2548" t="str">
            <v/>
          </cell>
          <cell r="U2548" t="str">
            <v>N</v>
          </cell>
          <cell r="V2548">
            <v>0</v>
          </cell>
          <cell r="W2548" t="str">
            <v/>
          </cell>
          <cell r="X2548" t="str">
            <v>N</v>
          </cell>
          <cell r="Y2548">
            <v>0</v>
          </cell>
          <cell r="Z2548">
            <v>0</v>
          </cell>
          <cell r="AA2548" t="b">
            <v>0</v>
          </cell>
          <cell r="AB2548" t="str">
            <v/>
          </cell>
          <cell r="AC2548" t="str">
            <v/>
          </cell>
          <cell r="AD2548" t="str">
            <v>SG294</v>
          </cell>
          <cell r="AE2548">
            <v>0</v>
          </cell>
          <cell r="AG2548">
            <v>1149</v>
          </cell>
          <cell r="AH2548" t="str">
            <v>SG294</v>
          </cell>
        </row>
        <row r="2549">
          <cell r="B2549" t="str">
            <v>SS811</v>
          </cell>
          <cell r="C2549" t="str">
            <v>Sandra</v>
          </cell>
          <cell r="D2549" t="str">
            <v>Sarfo-Konadu</v>
          </cell>
          <cell r="E2549">
            <v>0</v>
          </cell>
          <cell r="F2549" t="str">
            <v>Guest</v>
          </cell>
          <cell r="G2549" t="str">
            <v>Female</v>
          </cell>
          <cell r="H2549" t="str">
            <v>N</v>
          </cell>
          <cell r="I2549" t="str">
            <v>Guest</v>
          </cell>
          <cell r="J2549">
            <v>0</v>
          </cell>
          <cell r="K2549" t="str">
            <v/>
          </cell>
          <cell r="L2549" t="str">
            <v>N</v>
          </cell>
          <cell r="M2549">
            <v>0</v>
          </cell>
          <cell r="N2549" t="str">
            <v/>
          </cell>
          <cell r="O2549" t="str">
            <v>N</v>
          </cell>
          <cell r="P2549">
            <v>0</v>
          </cell>
          <cell r="Q2549" t="str">
            <v/>
          </cell>
          <cell r="R2549" t="str">
            <v>N</v>
          </cell>
          <cell r="S2549">
            <v>0</v>
          </cell>
          <cell r="T2549" t="str">
            <v/>
          </cell>
          <cell r="U2549" t="str">
            <v>N</v>
          </cell>
          <cell r="V2549">
            <v>0</v>
          </cell>
          <cell r="W2549" t="str">
            <v/>
          </cell>
          <cell r="X2549" t="str">
            <v>N</v>
          </cell>
          <cell r="Y2549">
            <v>0</v>
          </cell>
          <cell r="Z2549">
            <v>0</v>
          </cell>
          <cell r="AA2549" t="b">
            <v>0</v>
          </cell>
          <cell r="AB2549" t="str">
            <v/>
          </cell>
          <cell r="AC2549" t="str">
            <v/>
          </cell>
          <cell r="AD2549" t="str">
            <v>SS811</v>
          </cell>
          <cell r="AE2549">
            <v>0</v>
          </cell>
          <cell r="AG2549">
            <v>1150</v>
          </cell>
          <cell r="AH2549" t="str">
            <v>SS811</v>
          </cell>
        </row>
        <row r="2550">
          <cell r="B2550" t="str">
            <v>DM522</v>
          </cell>
          <cell r="C2550" t="str">
            <v>Daisy</v>
          </cell>
          <cell r="D2550" t="str">
            <v>Mattless</v>
          </cell>
          <cell r="E2550" t="str">
            <v>KCL</v>
          </cell>
          <cell r="F2550" t="str">
            <v>King's</v>
          </cell>
          <cell r="G2550" t="str">
            <v>Female</v>
          </cell>
          <cell r="H2550" t="str">
            <v>N</v>
          </cell>
          <cell r="I2550" t="str">
            <v>Student</v>
          </cell>
          <cell r="J2550">
            <v>0</v>
          </cell>
          <cell r="K2550" t="str">
            <v/>
          </cell>
          <cell r="L2550" t="str">
            <v>N</v>
          </cell>
          <cell r="M2550">
            <v>0</v>
          </cell>
          <cell r="N2550" t="str">
            <v/>
          </cell>
          <cell r="O2550" t="str">
            <v>N</v>
          </cell>
          <cell r="P2550">
            <v>0</v>
          </cell>
          <cell r="Q2550" t="str">
            <v/>
          </cell>
          <cell r="R2550" t="str">
            <v>N</v>
          </cell>
          <cell r="S2550">
            <v>0</v>
          </cell>
          <cell r="T2550" t="str">
            <v/>
          </cell>
          <cell r="U2550" t="str">
            <v>N</v>
          </cell>
          <cell r="V2550">
            <v>0</v>
          </cell>
          <cell r="W2550" t="str">
            <v/>
          </cell>
          <cell r="X2550" t="str">
            <v>N</v>
          </cell>
          <cell r="Y2550">
            <v>0</v>
          </cell>
          <cell r="Z2550">
            <v>0</v>
          </cell>
          <cell r="AA2550" t="b">
            <v>0</v>
          </cell>
          <cell r="AB2550" t="str">
            <v/>
          </cell>
          <cell r="AC2550" t="str">
            <v/>
          </cell>
          <cell r="AD2550" t="str">
            <v>DM522</v>
          </cell>
          <cell r="AE2550">
            <v>0</v>
          </cell>
          <cell r="AG2550">
            <v>1151</v>
          </cell>
          <cell r="AH2550" t="str">
            <v>DM522</v>
          </cell>
        </row>
        <row r="2551">
          <cell r="B2551" t="str">
            <v>KG995</v>
          </cell>
          <cell r="C2551" t="str">
            <v>Kudzi</v>
          </cell>
          <cell r="D2551" t="str">
            <v>Garikayi</v>
          </cell>
          <cell r="E2551">
            <v>0</v>
          </cell>
          <cell r="F2551" t="str">
            <v>Guest</v>
          </cell>
          <cell r="G2551" t="str">
            <v>Female</v>
          </cell>
          <cell r="H2551" t="str">
            <v>N</v>
          </cell>
          <cell r="I2551" t="str">
            <v>Guest</v>
          </cell>
          <cell r="J2551">
            <v>0</v>
          </cell>
          <cell r="K2551" t="str">
            <v/>
          </cell>
          <cell r="L2551" t="str">
            <v>N</v>
          </cell>
          <cell r="M2551">
            <v>0</v>
          </cell>
          <cell r="N2551" t="str">
            <v/>
          </cell>
          <cell r="O2551" t="str">
            <v>N</v>
          </cell>
          <cell r="P2551">
            <v>0</v>
          </cell>
          <cell r="Q2551" t="str">
            <v/>
          </cell>
          <cell r="R2551" t="str">
            <v>N</v>
          </cell>
          <cell r="S2551">
            <v>0</v>
          </cell>
          <cell r="T2551" t="str">
            <v/>
          </cell>
          <cell r="U2551" t="str">
            <v>N</v>
          </cell>
          <cell r="V2551">
            <v>0</v>
          </cell>
          <cell r="W2551" t="str">
            <v/>
          </cell>
          <cell r="X2551" t="str">
            <v>N</v>
          </cell>
          <cell r="Y2551">
            <v>0</v>
          </cell>
          <cell r="Z2551">
            <v>0</v>
          </cell>
          <cell r="AA2551" t="b">
            <v>0</v>
          </cell>
          <cell r="AB2551" t="str">
            <v/>
          </cell>
          <cell r="AC2551" t="str">
            <v/>
          </cell>
          <cell r="AD2551" t="str">
            <v>KG995</v>
          </cell>
          <cell r="AE2551">
            <v>0</v>
          </cell>
          <cell r="AG2551">
            <v>1152</v>
          </cell>
          <cell r="AH2551" t="str">
            <v>KG995</v>
          </cell>
        </row>
        <row r="2552">
          <cell r="B2552" t="str">
            <v>AG487</v>
          </cell>
          <cell r="C2552" t="str">
            <v>Archie</v>
          </cell>
          <cell r="D2552" t="str">
            <v>George</v>
          </cell>
          <cell r="E2552">
            <v>0</v>
          </cell>
          <cell r="F2552" t="str">
            <v>Guest</v>
          </cell>
          <cell r="G2552" t="str">
            <v>Male</v>
          </cell>
          <cell r="H2552" t="str">
            <v>N</v>
          </cell>
          <cell r="I2552" t="str">
            <v>Guest</v>
          </cell>
          <cell r="J2552">
            <v>0</v>
          </cell>
          <cell r="K2552" t="str">
            <v/>
          </cell>
          <cell r="L2552" t="str">
            <v>N</v>
          </cell>
          <cell r="M2552">
            <v>0</v>
          </cell>
          <cell r="N2552" t="str">
            <v/>
          </cell>
          <cell r="O2552" t="str">
            <v>N</v>
          </cell>
          <cell r="P2552">
            <v>0</v>
          </cell>
          <cell r="Q2552" t="str">
            <v/>
          </cell>
          <cell r="R2552" t="str">
            <v>N</v>
          </cell>
          <cell r="S2552">
            <v>0</v>
          </cell>
          <cell r="T2552" t="str">
            <v/>
          </cell>
          <cell r="U2552" t="str">
            <v>N</v>
          </cell>
          <cell r="V2552">
            <v>0</v>
          </cell>
          <cell r="W2552" t="str">
            <v/>
          </cell>
          <cell r="X2552" t="str">
            <v>N</v>
          </cell>
          <cell r="Y2552">
            <v>0</v>
          </cell>
          <cell r="Z2552">
            <v>0</v>
          </cell>
          <cell r="AA2552">
            <v>0</v>
          </cell>
          <cell r="AB2552">
            <v>115</v>
          </cell>
          <cell r="AC2552">
            <v>1485</v>
          </cell>
          <cell r="AD2552" t="str">
            <v>AG487</v>
          </cell>
          <cell r="AE2552" t="b">
            <v>0</v>
          </cell>
          <cell r="AG2552" t="str">
            <v/>
          </cell>
          <cell r="AH2552" t="str">
            <v>AG487</v>
          </cell>
        </row>
        <row r="2553">
          <cell r="B2553" t="str">
            <v>EP639</v>
          </cell>
          <cell r="C2553" t="str">
            <v>Ewan</v>
          </cell>
          <cell r="D2553" t="str">
            <v>Popham</v>
          </cell>
          <cell r="E2553" t="str">
            <v>RHUL</v>
          </cell>
          <cell r="F2553" t="str">
            <v>RHUL</v>
          </cell>
          <cell r="G2553" t="str">
            <v>Male</v>
          </cell>
          <cell r="H2553" t="str">
            <v>N</v>
          </cell>
          <cell r="I2553" t="str">
            <v>Student</v>
          </cell>
          <cell r="J2553">
            <v>0</v>
          </cell>
          <cell r="K2553" t="str">
            <v/>
          </cell>
          <cell r="L2553" t="str">
            <v>N</v>
          </cell>
          <cell r="M2553">
            <v>0</v>
          </cell>
          <cell r="N2553" t="str">
            <v/>
          </cell>
          <cell r="O2553" t="str">
            <v>N</v>
          </cell>
          <cell r="P2553">
            <v>0</v>
          </cell>
          <cell r="Q2553" t="str">
            <v/>
          </cell>
          <cell r="R2553" t="str">
            <v>N</v>
          </cell>
          <cell r="S2553">
            <v>0</v>
          </cell>
          <cell r="T2553" t="str">
            <v/>
          </cell>
          <cell r="U2553" t="str">
            <v>N</v>
          </cell>
          <cell r="V2553">
            <v>0</v>
          </cell>
          <cell r="W2553" t="str">
            <v/>
          </cell>
          <cell r="X2553" t="str">
            <v>N</v>
          </cell>
          <cell r="Y2553">
            <v>0</v>
          </cell>
          <cell r="Z2553">
            <v>0</v>
          </cell>
          <cell r="AA2553">
            <v>0</v>
          </cell>
          <cell r="AB2553">
            <v>115</v>
          </cell>
          <cell r="AC2553">
            <v>1486</v>
          </cell>
          <cell r="AD2553" t="str">
            <v>EP639</v>
          </cell>
          <cell r="AE2553" t="b">
            <v>0</v>
          </cell>
          <cell r="AG2553" t="str">
            <v/>
          </cell>
          <cell r="AH2553" t="str">
            <v>EP639</v>
          </cell>
        </row>
        <row r="2554">
          <cell r="B2554" t="str">
            <v>LD660</v>
          </cell>
          <cell r="C2554" t="str">
            <v>Lucy</v>
          </cell>
          <cell r="D2554" t="str">
            <v>Drover</v>
          </cell>
          <cell r="E2554">
            <v>0</v>
          </cell>
          <cell r="F2554" t="str">
            <v>Guest</v>
          </cell>
          <cell r="G2554" t="str">
            <v>Female</v>
          </cell>
          <cell r="H2554" t="str">
            <v>N</v>
          </cell>
          <cell r="I2554" t="str">
            <v>Guest</v>
          </cell>
          <cell r="J2554">
            <v>0</v>
          </cell>
          <cell r="K2554" t="str">
            <v/>
          </cell>
          <cell r="L2554" t="str">
            <v>N</v>
          </cell>
          <cell r="M2554">
            <v>0</v>
          </cell>
          <cell r="N2554" t="str">
            <v/>
          </cell>
          <cell r="O2554" t="str">
            <v>N</v>
          </cell>
          <cell r="P2554">
            <v>0</v>
          </cell>
          <cell r="Q2554" t="str">
            <v/>
          </cell>
          <cell r="R2554" t="str">
            <v>N</v>
          </cell>
          <cell r="S2554">
            <v>0</v>
          </cell>
          <cell r="T2554" t="str">
            <v/>
          </cell>
          <cell r="U2554" t="str">
            <v>N</v>
          </cell>
          <cell r="V2554">
            <v>0</v>
          </cell>
          <cell r="W2554" t="str">
            <v/>
          </cell>
          <cell r="X2554" t="str">
            <v>N</v>
          </cell>
          <cell r="Y2554">
            <v>0</v>
          </cell>
          <cell r="Z2554">
            <v>0</v>
          </cell>
          <cell r="AA2554" t="b">
            <v>0</v>
          </cell>
          <cell r="AB2554" t="str">
            <v/>
          </cell>
          <cell r="AC2554" t="str">
            <v/>
          </cell>
          <cell r="AD2554" t="str">
            <v>LD660</v>
          </cell>
          <cell r="AE2554">
            <v>0</v>
          </cell>
          <cell r="AG2554">
            <v>1153</v>
          </cell>
          <cell r="AH2554" t="str">
            <v>LD660</v>
          </cell>
        </row>
        <row r="2555">
          <cell r="B2555" t="str">
            <v>WC838</v>
          </cell>
          <cell r="C2555" t="str">
            <v>William</v>
          </cell>
          <cell r="D2555" t="str">
            <v>Clifton</v>
          </cell>
          <cell r="E2555">
            <v>0</v>
          </cell>
          <cell r="F2555" t="str">
            <v>Guest</v>
          </cell>
          <cell r="G2555" t="str">
            <v>Male</v>
          </cell>
          <cell r="H2555" t="str">
            <v>N</v>
          </cell>
          <cell r="I2555" t="str">
            <v>Guest</v>
          </cell>
          <cell r="J2555">
            <v>0</v>
          </cell>
          <cell r="K2555" t="str">
            <v/>
          </cell>
          <cell r="L2555" t="str">
            <v>N</v>
          </cell>
          <cell r="M2555">
            <v>0</v>
          </cell>
          <cell r="N2555" t="str">
            <v/>
          </cell>
          <cell r="O2555" t="str">
            <v>N</v>
          </cell>
          <cell r="P2555">
            <v>0</v>
          </cell>
          <cell r="Q2555" t="str">
            <v/>
          </cell>
          <cell r="R2555" t="str">
            <v>N</v>
          </cell>
          <cell r="S2555">
            <v>0</v>
          </cell>
          <cell r="T2555" t="str">
            <v/>
          </cell>
          <cell r="U2555" t="str">
            <v>N</v>
          </cell>
          <cell r="V2555">
            <v>0</v>
          </cell>
          <cell r="W2555" t="str">
            <v/>
          </cell>
          <cell r="X2555" t="str">
            <v>N</v>
          </cell>
          <cell r="Y2555">
            <v>0</v>
          </cell>
          <cell r="Z2555">
            <v>0</v>
          </cell>
          <cell r="AA2555">
            <v>0</v>
          </cell>
          <cell r="AB2555">
            <v>115</v>
          </cell>
          <cell r="AC2555">
            <v>1487</v>
          </cell>
          <cell r="AD2555" t="str">
            <v>WC838</v>
          </cell>
          <cell r="AE2555" t="b">
            <v>0</v>
          </cell>
          <cell r="AG2555" t="str">
            <v/>
          </cell>
          <cell r="AH2555" t="str">
            <v>WC838</v>
          </cell>
        </row>
        <row r="2556">
          <cell r="B2556" t="str">
            <v>JB610</v>
          </cell>
          <cell r="C2556" t="str">
            <v>Jack</v>
          </cell>
          <cell r="D2556" t="str">
            <v>Bartle</v>
          </cell>
          <cell r="E2556" t="str">
            <v>Reading</v>
          </cell>
          <cell r="F2556" t="str">
            <v>Reading</v>
          </cell>
          <cell r="G2556" t="str">
            <v>Male</v>
          </cell>
          <cell r="H2556" t="str">
            <v>N</v>
          </cell>
          <cell r="I2556" t="str">
            <v>Student</v>
          </cell>
          <cell r="J2556">
            <v>0</v>
          </cell>
          <cell r="K2556" t="str">
            <v/>
          </cell>
          <cell r="L2556" t="str">
            <v>N</v>
          </cell>
          <cell r="M2556">
            <v>24</v>
          </cell>
          <cell r="N2556">
            <v>38.33</v>
          </cell>
          <cell r="O2556">
            <v>177</v>
          </cell>
          <cell r="P2556">
            <v>0</v>
          </cell>
          <cell r="Q2556" t="str">
            <v/>
          </cell>
          <cell r="R2556" t="str">
            <v>N</v>
          </cell>
          <cell r="S2556">
            <v>0</v>
          </cell>
          <cell r="T2556" t="str">
            <v/>
          </cell>
          <cell r="U2556" t="str">
            <v>N</v>
          </cell>
          <cell r="V2556">
            <v>0</v>
          </cell>
          <cell r="W2556" t="str">
            <v/>
          </cell>
          <cell r="X2556" t="str">
            <v>N</v>
          </cell>
          <cell r="Y2556">
            <v>1</v>
          </cell>
          <cell r="Z2556">
            <v>177</v>
          </cell>
          <cell r="AA2556">
            <v>177</v>
          </cell>
          <cell r="AB2556">
            <v>69</v>
          </cell>
          <cell r="AC2556">
            <v>69</v>
          </cell>
          <cell r="AD2556" t="str">
            <v>JB610</v>
          </cell>
          <cell r="AE2556" t="b">
            <v>0</v>
          </cell>
          <cell r="AG2556" t="str">
            <v/>
          </cell>
          <cell r="AH2556" t="str">
            <v>JB610</v>
          </cell>
        </row>
        <row r="2557">
          <cell r="B2557" t="str">
            <v>CA214</v>
          </cell>
          <cell r="C2557" t="str">
            <v>Coralie</v>
          </cell>
          <cell r="D2557" t="str">
            <v>Absolum</v>
          </cell>
          <cell r="E2557">
            <v>0</v>
          </cell>
          <cell r="F2557" t="str">
            <v>Guest</v>
          </cell>
          <cell r="G2557" t="str">
            <v>Female</v>
          </cell>
          <cell r="H2557" t="str">
            <v>N</v>
          </cell>
          <cell r="I2557" t="str">
            <v>Guest</v>
          </cell>
          <cell r="J2557">
            <v>0</v>
          </cell>
          <cell r="K2557" t="str">
            <v/>
          </cell>
          <cell r="L2557" t="str">
            <v>N</v>
          </cell>
          <cell r="M2557">
            <v>0</v>
          </cell>
          <cell r="N2557" t="str">
            <v/>
          </cell>
          <cell r="O2557" t="str">
            <v>N</v>
          </cell>
          <cell r="P2557">
            <v>0</v>
          </cell>
          <cell r="Q2557" t="str">
            <v/>
          </cell>
          <cell r="R2557" t="str">
            <v>N</v>
          </cell>
          <cell r="S2557">
            <v>0</v>
          </cell>
          <cell r="T2557" t="str">
            <v/>
          </cell>
          <cell r="U2557" t="str">
            <v>N</v>
          </cell>
          <cell r="V2557">
            <v>0</v>
          </cell>
          <cell r="W2557" t="str">
            <v/>
          </cell>
          <cell r="X2557" t="str">
            <v>N</v>
          </cell>
          <cell r="Y2557">
            <v>0</v>
          </cell>
          <cell r="Z2557">
            <v>0</v>
          </cell>
          <cell r="AA2557" t="b">
            <v>0</v>
          </cell>
          <cell r="AB2557" t="str">
            <v/>
          </cell>
          <cell r="AC2557" t="str">
            <v/>
          </cell>
          <cell r="AD2557" t="str">
            <v>CA214</v>
          </cell>
          <cell r="AE2557">
            <v>0</v>
          </cell>
          <cell r="AG2557">
            <v>1154</v>
          </cell>
          <cell r="AH2557" t="str">
            <v>CA214</v>
          </cell>
        </row>
        <row r="2558">
          <cell r="B2558" t="str">
            <v>LU723</v>
          </cell>
          <cell r="C2558" t="str">
            <v>Leshanth</v>
          </cell>
          <cell r="D2558" t="str">
            <v>Uthayanan</v>
          </cell>
          <cell r="E2558" t="str">
            <v>St Georges</v>
          </cell>
          <cell r="F2558" t="str">
            <v>St George's</v>
          </cell>
          <cell r="G2558" t="str">
            <v>Male</v>
          </cell>
          <cell r="H2558" t="str">
            <v>Y</v>
          </cell>
          <cell r="I2558" t="str">
            <v>Student</v>
          </cell>
          <cell r="J2558">
            <v>0</v>
          </cell>
          <cell r="K2558" t="str">
            <v/>
          </cell>
          <cell r="L2558" t="str">
            <v>N</v>
          </cell>
          <cell r="M2558">
            <v>0</v>
          </cell>
          <cell r="N2558" t="str">
            <v/>
          </cell>
          <cell r="O2558" t="str">
            <v>N</v>
          </cell>
          <cell r="P2558">
            <v>0</v>
          </cell>
          <cell r="Q2558" t="str">
            <v/>
          </cell>
          <cell r="R2558" t="str">
            <v>N</v>
          </cell>
          <cell r="S2558">
            <v>0</v>
          </cell>
          <cell r="T2558" t="str">
            <v/>
          </cell>
          <cell r="U2558" t="str">
            <v>N</v>
          </cell>
          <cell r="V2558">
            <v>0</v>
          </cell>
          <cell r="W2558" t="str">
            <v/>
          </cell>
          <cell r="X2558" t="str">
            <v>N</v>
          </cell>
          <cell r="Y2558">
            <v>0</v>
          </cell>
          <cell r="Z2558">
            <v>0</v>
          </cell>
          <cell r="AA2558">
            <v>0</v>
          </cell>
          <cell r="AB2558">
            <v>115</v>
          </cell>
          <cell r="AC2558">
            <v>1488</v>
          </cell>
          <cell r="AD2558" t="str">
            <v>LU723</v>
          </cell>
          <cell r="AE2558" t="b">
            <v>0</v>
          </cell>
          <cell r="AG2558" t="str">
            <v/>
          </cell>
          <cell r="AH2558" t="str">
            <v>LU723</v>
          </cell>
        </row>
        <row r="2559">
          <cell r="B2559" t="str">
            <v>WW778</v>
          </cell>
          <cell r="C2559" t="str">
            <v>Will</v>
          </cell>
          <cell r="D2559" t="str">
            <v>Wellington</v>
          </cell>
          <cell r="E2559" t="str">
            <v>Essex</v>
          </cell>
          <cell r="F2559" t="str">
            <v>Essex</v>
          </cell>
          <cell r="G2559" t="str">
            <v>Male</v>
          </cell>
          <cell r="H2559" t="str">
            <v>N</v>
          </cell>
          <cell r="I2559" t="str">
            <v>Student</v>
          </cell>
          <cell r="J2559">
            <v>0</v>
          </cell>
          <cell r="K2559" t="str">
            <v/>
          </cell>
          <cell r="L2559" t="str">
            <v>N</v>
          </cell>
          <cell r="M2559">
            <v>0</v>
          </cell>
          <cell r="N2559" t="str">
            <v/>
          </cell>
          <cell r="O2559" t="str">
            <v>N</v>
          </cell>
          <cell r="P2559">
            <v>0</v>
          </cell>
          <cell r="Q2559" t="str">
            <v/>
          </cell>
          <cell r="R2559" t="str">
            <v>N</v>
          </cell>
          <cell r="S2559">
            <v>0</v>
          </cell>
          <cell r="T2559" t="str">
            <v/>
          </cell>
          <cell r="U2559" t="str">
            <v>N</v>
          </cell>
          <cell r="V2559">
            <v>0</v>
          </cell>
          <cell r="W2559" t="str">
            <v/>
          </cell>
          <cell r="X2559" t="str">
            <v>N</v>
          </cell>
          <cell r="Y2559">
            <v>0</v>
          </cell>
          <cell r="Z2559">
            <v>0</v>
          </cell>
          <cell r="AA2559">
            <v>0</v>
          </cell>
          <cell r="AB2559">
            <v>115</v>
          </cell>
          <cell r="AC2559">
            <v>1489</v>
          </cell>
          <cell r="AD2559" t="str">
            <v>WW778</v>
          </cell>
          <cell r="AE2559" t="b">
            <v>0</v>
          </cell>
          <cell r="AG2559" t="str">
            <v/>
          </cell>
          <cell r="AH2559" t="str">
            <v>WW778</v>
          </cell>
        </row>
        <row r="2560">
          <cell r="B2560" t="str">
            <v>KL505</v>
          </cell>
          <cell r="C2560" t="str">
            <v>Kam Hei</v>
          </cell>
          <cell r="D2560" t="str">
            <v>Lai</v>
          </cell>
          <cell r="E2560" t="str">
            <v>Essex</v>
          </cell>
          <cell r="F2560" t="str">
            <v>Essex</v>
          </cell>
          <cell r="G2560" t="str">
            <v>Male</v>
          </cell>
          <cell r="H2560" t="str">
            <v>N</v>
          </cell>
          <cell r="I2560" t="str">
            <v>Student</v>
          </cell>
          <cell r="J2560">
            <v>0</v>
          </cell>
          <cell r="K2560" t="str">
            <v/>
          </cell>
          <cell r="L2560" t="str">
            <v>N</v>
          </cell>
          <cell r="M2560">
            <v>0</v>
          </cell>
          <cell r="N2560" t="str">
            <v/>
          </cell>
          <cell r="O2560" t="str">
            <v>N</v>
          </cell>
          <cell r="P2560">
            <v>0</v>
          </cell>
          <cell r="Q2560" t="str">
            <v/>
          </cell>
          <cell r="R2560" t="str">
            <v>N</v>
          </cell>
          <cell r="S2560">
            <v>0</v>
          </cell>
          <cell r="T2560" t="str">
            <v/>
          </cell>
          <cell r="U2560" t="str">
            <v>N</v>
          </cell>
          <cell r="V2560">
            <v>0</v>
          </cell>
          <cell r="W2560" t="str">
            <v/>
          </cell>
          <cell r="X2560" t="str">
            <v>N</v>
          </cell>
          <cell r="Y2560">
            <v>0</v>
          </cell>
          <cell r="Z2560">
            <v>0</v>
          </cell>
          <cell r="AA2560">
            <v>0</v>
          </cell>
          <cell r="AB2560">
            <v>115</v>
          </cell>
          <cell r="AC2560">
            <v>1490</v>
          </cell>
          <cell r="AD2560" t="str">
            <v>KL505</v>
          </cell>
          <cell r="AE2560" t="b">
            <v>0</v>
          </cell>
          <cell r="AG2560" t="str">
            <v/>
          </cell>
          <cell r="AH2560" t="str">
            <v>KL505</v>
          </cell>
        </row>
        <row r="2561">
          <cell r="B2561" t="str">
            <v>NK303</v>
          </cell>
          <cell r="C2561" t="str">
            <v>Nefeli</v>
          </cell>
          <cell r="D2561" t="str">
            <v>Kouppa</v>
          </cell>
          <cell r="E2561">
            <v>0</v>
          </cell>
          <cell r="F2561" t="str">
            <v>Guest</v>
          </cell>
          <cell r="G2561" t="str">
            <v>Female</v>
          </cell>
          <cell r="H2561" t="str">
            <v>N</v>
          </cell>
          <cell r="I2561" t="str">
            <v>Motspur</v>
          </cell>
          <cell r="J2561">
            <v>0</v>
          </cell>
          <cell r="K2561" t="str">
            <v/>
          </cell>
          <cell r="L2561" t="str">
            <v>N</v>
          </cell>
          <cell r="M2561">
            <v>0</v>
          </cell>
          <cell r="N2561" t="str">
            <v/>
          </cell>
          <cell r="O2561" t="str">
            <v>N</v>
          </cell>
          <cell r="P2561">
            <v>0</v>
          </cell>
          <cell r="Q2561" t="str">
            <v/>
          </cell>
          <cell r="R2561" t="str">
            <v>N</v>
          </cell>
          <cell r="S2561">
            <v>0</v>
          </cell>
          <cell r="T2561" t="str">
            <v/>
          </cell>
          <cell r="U2561" t="str">
            <v>N</v>
          </cell>
          <cell r="V2561">
            <v>0</v>
          </cell>
          <cell r="W2561" t="str">
            <v/>
          </cell>
          <cell r="X2561" t="str">
            <v>N</v>
          </cell>
          <cell r="Y2561">
            <v>0</v>
          </cell>
          <cell r="Z2561">
            <v>0</v>
          </cell>
          <cell r="AA2561" t="b">
            <v>0</v>
          </cell>
          <cell r="AB2561" t="str">
            <v/>
          </cell>
          <cell r="AC2561" t="str">
            <v/>
          </cell>
          <cell r="AD2561" t="str">
            <v>NK303</v>
          </cell>
          <cell r="AE2561">
            <v>0</v>
          </cell>
          <cell r="AG2561">
            <v>1155</v>
          </cell>
          <cell r="AH2561" t="str">
            <v>NK303</v>
          </cell>
        </row>
        <row r="2562">
          <cell r="B2562" t="str">
            <v>JL518</v>
          </cell>
          <cell r="C2562" t="str">
            <v>James</v>
          </cell>
          <cell r="D2562" t="str">
            <v>Lee</v>
          </cell>
          <cell r="E2562">
            <v>0</v>
          </cell>
          <cell r="F2562" t="str">
            <v>Guest</v>
          </cell>
          <cell r="G2562" t="str">
            <v>Male</v>
          </cell>
          <cell r="H2562" t="str">
            <v>N</v>
          </cell>
          <cell r="I2562" t="str">
            <v>Guest</v>
          </cell>
          <cell r="J2562">
            <v>0</v>
          </cell>
          <cell r="K2562" t="str">
            <v/>
          </cell>
          <cell r="L2562" t="str">
            <v>N</v>
          </cell>
          <cell r="M2562">
            <v>0</v>
          </cell>
          <cell r="N2562" t="str">
            <v/>
          </cell>
          <cell r="O2562" t="str">
            <v>N</v>
          </cell>
          <cell r="P2562">
            <v>0</v>
          </cell>
          <cell r="Q2562" t="str">
            <v/>
          </cell>
          <cell r="R2562" t="str">
            <v>N</v>
          </cell>
          <cell r="S2562">
            <v>0</v>
          </cell>
          <cell r="T2562" t="str">
            <v/>
          </cell>
          <cell r="U2562" t="str">
            <v>N</v>
          </cell>
          <cell r="V2562">
            <v>0</v>
          </cell>
          <cell r="W2562" t="str">
            <v/>
          </cell>
          <cell r="X2562" t="str">
            <v>N</v>
          </cell>
          <cell r="Y2562">
            <v>0</v>
          </cell>
          <cell r="Z2562">
            <v>0</v>
          </cell>
          <cell r="AA2562">
            <v>0</v>
          </cell>
          <cell r="AB2562">
            <v>115</v>
          </cell>
          <cell r="AC2562">
            <v>1491</v>
          </cell>
          <cell r="AD2562" t="str">
            <v>JL518</v>
          </cell>
          <cell r="AE2562" t="b">
            <v>0</v>
          </cell>
          <cell r="AG2562" t="str">
            <v/>
          </cell>
          <cell r="AH2562" t="str">
            <v>JL518</v>
          </cell>
        </row>
        <row r="2563">
          <cell r="B2563" t="str">
            <v>TM320</v>
          </cell>
          <cell r="C2563" t="str">
            <v>Tristan</v>
          </cell>
          <cell r="D2563" t="str">
            <v>Mclellan</v>
          </cell>
          <cell r="E2563">
            <v>0</v>
          </cell>
          <cell r="F2563" t="str">
            <v>Guest</v>
          </cell>
          <cell r="G2563" t="str">
            <v>Male</v>
          </cell>
          <cell r="H2563" t="str">
            <v>N</v>
          </cell>
          <cell r="I2563" t="str">
            <v>Guest</v>
          </cell>
          <cell r="J2563">
            <v>0</v>
          </cell>
          <cell r="K2563" t="str">
            <v/>
          </cell>
          <cell r="L2563" t="str">
            <v>N</v>
          </cell>
          <cell r="M2563">
            <v>0</v>
          </cell>
          <cell r="N2563" t="str">
            <v/>
          </cell>
          <cell r="O2563" t="str">
            <v>N</v>
          </cell>
          <cell r="P2563">
            <v>0</v>
          </cell>
          <cell r="Q2563" t="str">
            <v/>
          </cell>
          <cell r="R2563" t="str">
            <v>N</v>
          </cell>
          <cell r="S2563">
            <v>0</v>
          </cell>
          <cell r="T2563" t="str">
            <v/>
          </cell>
          <cell r="U2563" t="str">
            <v>N</v>
          </cell>
          <cell r="V2563">
            <v>0</v>
          </cell>
          <cell r="W2563" t="str">
            <v/>
          </cell>
          <cell r="X2563" t="str">
            <v>N</v>
          </cell>
          <cell r="Y2563">
            <v>0</v>
          </cell>
          <cell r="Z2563">
            <v>0</v>
          </cell>
          <cell r="AA2563">
            <v>0</v>
          </cell>
          <cell r="AB2563">
            <v>115</v>
          </cell>
          <cell r="AC2563">
            <v>1492</v>
          </cell>
          <cell r="AD2563" t="str">
            <v>TM320</v>
          </cell>
          <cell r="AE2563" t="b">
            <v>0</v>
          </cell>
          <cell r="AG2563" t="str">
            <v/>
          </cell>
          <cell r="AH2563" t="str">
            <v>TM320</v>
          </cell>
        </row>
        <row r="2564">
          <cell r="B2564" t="str">
            <v>NL712</v>
          </cell>
          <cell r="C2564" t="str">
            <v>Nathan</v>
          </cell>
          <cell r="D2564" t="str">
            <v>Lukeca-Latigo</v>
          </cell>
          <cell r="E2564">
            <v>0</v>
          </cell>
          <cell r="F2564" t="str">
            <v>Guest</v>
          </cell>
          <cell r="G2564" t="str">
            <v>Male</v>
          </cell>
          <cell r="H2564" t="str">
            <v>N</v>
          </cell>
          <cell r="I2564" t="str">
            <v>Guest</v>
          </cell>
          <cell r="J2564">
            <v>0</v>
          </cell>
          <cell r="K2564" t="str">
            <v/>
          </cell>
          <cell r="L2564" t="str">
            <v>N</v>
          </cell>
          <cell r="M2564">
            <v>0</v>
          </cell>
          <cell r="N2564" t="str">
            <v/>
          </cell>
          <cell r="O2564" t="str">
            <v>N</v>
          </cell>
          <cell r="P2564">
            <v>0</v>
          </cell>
          <cell r="Q2564" t="str">
            <v/>
          </cell>
          <cell r="R2564" t="str">
            <v>N</v>
          </cell>
          <cell r="S2564">
            <v>0</v>
          </cell>
          <cell r="T2564" t="str">
            <v/>
          </cell>
          <cell r="U2564" t="str">
            <v>N</v>
          </cell>
          <cell r="V2564">
            <v>0</v>
          </cell>
          <cell r="W2564" t="str">
            <v/>
          </cell>
          <cell r="X2564" t="str">
            <v>N</v>
          </cell>
          <cell r="Y2564">
            <v>0</v>
          </cell>
          <cell r="Z2564">
            <v>0</v>
          </cell>
          <cell r="AA2564">
            <v>0</v>
          </cell>
          <cell r="AB2564">
            <v>115</v>
          </cell>
          <cell r="AC2564">
            <v>1493</v>
          </cell>
          <cell r="AD2564" t="str">
            <v>NL712</v>
          </cell>
          <cell r="AE2564" t="b">
            <v>0</v>
          </cell>
          <cell r="AG2564" t="str">
            <v/>
          </cell>
          <cell r="AH2564" t="str">
            <v>NL712</v>
          </cell>
        </row>
        <row r="2565">
          <cell r="B2565" t="str">
            <v>SC351</v>
          </cell>
          <cell r="C2565" t="str">
            <v>Samantha</v>
          </cell>
          <cell r="D2565" t="str">
            <v>Cho</v>
          </cell>
          <cell r="E2565" t="str">
            <v>RVC</v>
          </cell>
          <cell r="F2565" t="str">
            <v>RVC</v>
          </cell>
          <cell r="G2565" t="str">
            <v>Female</v>
          </cell>
          <cell r="H2565" t="str">
            <v>Y</v>
          </cell>
          <cell r="I2565" t="str">
            <v>Student</v>
          </cell>
          <cell r="J2565">
            <v>0</v>
          </cell>
          <cell r="K2565" t="str">
            <v/>
          </cell>
          <cell r="L2565" t="str">
            <v>N</v>
          </cell>
          <cell r="M2565">
            <v>0</v>
          </cell>
          <cell r="N2565" t="str">
            <v/>
          </cell>
          <cell r="O2565" t="str">
            <v>N</v>
          </cell>
          <cell r="P2565">
            <v>0</v>
          </cell>
          <cell r="Q2565" t="str">
            <v/>
          </cell>
          <cell r="R2565" t="str">
            <v>N</v>
          </cell>
          <cell r="S2565">
            <v>0</v>
          </cell>
          <cell r="T2565" t="str">
            <v/>
          </cell>
          <cell r="U2565" t="str">
            <v>N</v>
          </cell>
          <cell r="V2565">
            <v>0</v>
          </cell>
          <cell r="W2565" t="str">
            <v/>
          </cell>
          <cell r="X2565" t="str">
            <v>N</v>
          </cell>
          <cell r="Y2565">
            <v>0</v>
          </cell>
          <cell r="Z2565">
            <v>0</v>
          </cell>
          <cell r="AA2565" t="b">
            <v>0</v>
          </cell>
          <cell r="AB2565" t="str">
            <v/>
          </cell>
          <cell r="AC2565" t="str">
            <v/>
          </cell>
          <cell r="AD2565" t="str">
            <v>SC351</v>
          </cell>
          <cell r="AE2565">
            <v>0</v>
          </cell>
          <cell r="AG2565">
            <v>1156</v>
          </cell>
          <cell r="AH2565" t="str">
            <v>SC351</v>
          </cell>
        </row>
        <row r="2566">
          <cell r="B2566" t="str">
            <v>MB184</v>
          </cell>
          <cell r="C2566" t="str">
            <v>Max</v>
          </cell>
          <cell r="D2566" t="str">
            <v>Batty</v>
          </cell>
          <cell r="E2566" t="str">
            <v>KCL</v>
          </cell>
          <cell r="F2566" t="str">
            <v>King's</v>
          </cell>
          <cell r="G2566" t="str">
            <v>Male</v>
          </cell>
          <cell r="H2566" t="str">
            <v>N</v>
          </cell>
          <cell r="I2566" t="str">
            <v>Student</v>
          </cell>
          <cell r="J2566">
            <v>0</v>
          </cell>
          <cell r="K2566" t="str">
            <v/>
          </cell>
          <cell r="L2566" t="str">
            <v>N</v>
          </cell>
          <cell r="M2566">
            <v>0</v>
          </cell>
          <cell r="N2566" t="str">
            <v/>
          </cell>
          <cell r="O2566" t="str">
            <v>N</v>
          </cell>
          <cell r="P2566">
            <v>0</v>
          </cell>
          <cell r="Q2566" t="str">
            <v/>
          </cell>
          <cell r="R2566" t="str">
            <v>N</v>
          </cell>
          <cell r="S2566">
            <v>0</v>
          </cell>
          <cell r="T2566" t="str">
            <v/>
          </cell>
          <cell r="U2566" t="str">
            <v>N</v>
          </cell>
          <cell r="V2566">
            <v>0</v>
          </cell>
          <cell r="W2566" t="str">
            <v/>
          </cell>
          <cell r="X2566" t="str">
            <v>N</v>
          </cell>
          <cell r="Y2566">
            <v>0</v>
          </cell>
          <cell r="Z2566">
            <v>0</v>
          </cell>
          <cell r="AA2566">
            <v>0</v>
          </cell>
          <cell r="AB2566">
            <v>115</v>
          </cell>
          <cell r="AC2566">
            <v>1494</v>
          </cell>
          <cell r="AD2566" t="str">
            <v>MB184</v>
          </cell>
          <cell r="AE2566" t="b">
            <v>0</v>
          </cell>
          <cell r="AG2566" t="str">
            <v/>
          </cell>
          <cell r="AH2566" t="str">
            <v>MB184</v>
          </cell>
        </row>
        <row r="2567">
          <cell r="B2567" t="str">
            <v>LS846</v>
          </cell>
          <cell r="C2567" t="str">
            <v>Lara</v>
          </cell>
          <cell r="D2567" t="str">
            <v>Scott-Rule</v>
          </cell>
          <cell r="E2567" t="str">
            <v>UCL</v>
          </cell>
          <cell r="F2567" t="str">
            <v>UCL</v>
          </cell>
          <cell r="G2567" t="str">
            <v>Female</v>
          </cell>
          <cell r="H2567" t="str">
            <v>N</v>
          </cell>
          <cell r="I2567" t="str">
            <v>Student</v>
          </cell>
          <cell r="J2567">
            <v>0</v>
          </cell>
          <cell r="K2567" t="str">
            <v/>
          </cell>
          <cell r="L2567" t="str">
            <v>N</v>
          </cell>
          <cell r="M2567">
            <v>0</v>
          </cell>
          <cell r="N2567" t="str">
            <v/>
          </cell>
          <cell r="O2567" t="str">
            <v>N</v>
          </cell>
          <cell r="P2567">
            <v>0</v>
          </cell>
          <cell r="Q2567" t="str">
            <v/>
          </cell>
          <cell r="R2567" t="str">
            <v>N</v>
          </cell>
          <cell r="S2567">
            <v>0</v>
          </cell>
          <cell r="T2567" t="str">
            <v/>
          </cell>
          <cell r="U2567" t="str">
            <v>N</v>
          </cell>
          <cell r="V2567">
            <v>0</v>
          </cell>
          <cell r="W2567" t="str">
            <v/>
          </cell>
          <cell r="X2567" t="str">
            <v>N</v>
          </cell>
          <cell r="Y2567">
            <v>0</v>
          </cell>
          <cell r="Z2567">
            <v>0</v>
          </cell>
          <cell r="AA2567" t="b">
            <v>0</v>
          </cell>
          <cell r="AB2567" t="str">
            <v/>
          </cell>
          <cell r="AC2567" t="str">
            <v/>
          </cell>
          <cell r="AD2567" t="str">
            <v>LS846</v>
          </cell>
          <cell r="AE2567">
            <v>0</v>
          </cell>
          <cell r="AG2567">
            <v>1157</v>
          </cell>
          <cell r="AH2567" t="str">
            <v>LS846</v>
          </cell>
        </row>
        <row r="2568">
          <cell r="B2568" t="str">
            <v>SM886</v>
          </cell>
          <cell r="C2568" t="str">
            <v>Sara</v>
          </cell>
          <cell r="D2568" t="str">
            <v>Miller</v>
          </cell>
          <cell r="E2568" t="str">
            <v>KCL</v>
          </cell>
          <cell r="F2568" t="str">
            <v>King's</v>
          </cell>
          <cell r="G2568" t="str">
            <v>Female</v>
          </cell>
          <cell r="H2568" t="str">
            <v>N</v>
          </cell>
          <cell r="I2568" t="str">
            <v>Student</v>
          </cell>
          <cell r="J2568">
            <v>0</v>
          </cell>
          <cell r="K2568" t="str">
            <v/>
          </cell>
          <cell r="L2568" t="str">
            <v>N</v>
          </cell>
          <cell r="M2568">
            <v>48</v>
          </cell>
          <cell r="N2568">
            <v>23.23</v>
          </cell>
          <cell r="O2568">
            <v>154</v>
          </cell>
          <cell r="P2568">
            <v>0</v>
          </cell>
          <cell r="Q2568" t="str">
            <v/>
          </cell>
          <cell r="R2568" t="str">
            <v>N</v>
          </cell>
          <cell r="S2568">
            <v>0</v>
          </cell>
          <cell r="T2568" t="str">
            <v/>
          </cell>
          <cell r="U2568" t="str">
            <v>N</v>
          </cell>
          <cell r="V2568">
            <v>0</v>
          </cell>
          <cell r="W2568" t="str">
            <v/>
          </cell>
          <cell r="X2568" t="str">
            <v>N</v>
          </cell>
          <cell r="Y2568">
            <v>1</v>
          </cell>
          <cell r="Z2568">
            <v>154</v>
          </cell>
          <cell r="AA2568" t="b">
            <v>0</v>
          </cell>
          <cell r="AB2568" t="str">
            <v/>
          </cell>
          <cell r="AC2568" t="str">
            <v/>
          </cell>
          <cell r="AD2568" t="str">
            <v>SM886</v>
          </cell>
          <cell r="AE2568">
            <v>154</v>
          </cell>
          <cell r="AG2568">
            <v>86</v>
          </cell>
          <cell r="AH2568" t="str">
            <v>SM886</v>
          </cell>
        </row>
        <row r="2569">
          <cell r="B2569" t="str">
            <v>aa291</v>
          </cell>
          <cell r="C2569" t="str">
            <v>ade</v>
          </cell>
          <cell r="D2569" t="str">
            <v>ajayi</v>
          </cell>
          <cell r="E2569">
            <v>0</v>
          </cell>
          <cell r="F2569" t="str">
            <v>Guest</v>
          </cell>
          <cell r="G2569" t="str">
            <v>Male</v>
          </cell>
          <cell r="H2569" t="str">
            <v>N</v>
          </cell>
          <cell r="I2569" t="str">
            <v>Guest</v>
          </cell>
          <cell r="J2569">
            <v>0</v>
          </cell>
          <cell r="K2569" t="str">
            <v/>
          </cell>
          <cell r="L2569" t="str">
            <v>N</v>
          </cell>
          <cell r="M2569">
            <v>0</v>
          </cell>
          <cell r="N2569" t="str">
            <v/>
          </cell>
          <cell r="O2569" t="str">
            <v>N</v>
          </cell>
          <cell r="P2569">
            <v>0</v>
          </cell>
          <cell r="Q2569" t="str">
            <v/>
          </cell>
          <cell r="R2569" t="str">
            <v>N</v>
          </cell>
          <cell r="S2569">
            <v>0</v>
          </cell>
          <cell r="T2569" t="str">
            <v/>
          </cell>
          <cell r="U2569" t="str">
            <v>N</v>
          </cell>
          <cell r="V2569">
            <v>0</v>
          </cell>
          <cell r="W2569" t="str">
            <v/>
          </cell>
          <cell r="X2569" t="str">
            <v>N</v>
          </cell>
          <cell r="Y2569">
            <v>0</v>
          </cell>
          <cell r="Z2569">
            <v>0</v>
          </cell>
          <cell r="AA2569">
            <v>0</v>
          </cell>
          <cell r="AB2569">
            <v>115</v>
          </cell>
          <cell r="AC2569">
            <v>1495</v>
          </cell>
          <cell r="AD2569" t="str">
            <v>aa291</v>
          </cell>
          <cell r="AE2569" t="b">
            <v>0</v>
          </cell>
          <cell r="AG2569" t="str">
            <v/>
          </cell>
          <cell r="AH2569" t="str">
            <v>aa291</v>
          </cell>
        </row>
        <row r="2570">
          <cell r="B2570" t="str">
            <v>KB202</v>
          </cell>
          <cell r="C2570" t="str">
            <v>Kenneth</v>
          </cell>
          <cell r="D2570" t="str">
            <v>Ball</v>
          </cell>
          <cell r="E2570">
            <v>0</v>
          </cell>
          <cell r="F2570" t="str">
            <v>Guest</v>
          </cell>
          <cell r="G2570" t="str">
            <v>Male</v>
          </cell>
          <cell r="H2570" t="str">
            <v>N</v>
          </cell>
          <cell r="I2570" t="str">
            <v>Guest</v>
          </cell>
          <cell r="J2570">
            <v>0</v>
          </cell>
          <cell r="K2570" t="str">
            <v/>
          </cell>
          <cell r="L2570" t="str">
            <v>N</v>
          </cell>
          <cell r="M2570">
            <v>0</v>
          </cell>
          <cell r="N2570" t="str">
            <v/>
          </cell>
          <cell r="O2570" t="str">
            <v>N</v>
          </cell>
          <cell r="P2570">
            <v>0</v>
          </cell>
          <cell r="Q2570" t="str">
            <v/>
          </cell>
          <cell r="R2570" t="str">
            <v>N</v>
          </cell>
          <cell r="S2570">
            <v>0</v>
          </cell>
          <cell r="T2570" t="str">
            <v/>
          </cell>
          <cell r="U2570" t="str">
            <v>N</v>
          </cell>
          <cell r="V2570">
            <v>0</v>
          </cell>
          <cell r="W2570" t="str">
            <v/>
          </cell>
          <cell r="X2570" t="str">
            <v>N</v>
          </cell>
          <cell r="Y2570">
            <v>0</v>
          </cell>
          <cell r="Z2570">
            <v>0</v>
          </cell>
          <cell r="AA2570">
            <v>0</v>
          </cell>
          <cell r="AB2570">
            <v>115</v>
          </cell>
          <cell r="AC2570">
            <v>1496</v>
          </cell>
          <cell r="AD2570" t="str">
            <v>KB202</v>
          </cell>
          <cell r="AE2570" t="b">
            <v>0</v>
          </cell>
          <cell r="AG2570" t="str">
            <v/>
          </cell>
          <cell r="AH2570" t="str">
            <v>KB202</v>
          </cell>
        </row>
        <row r="2571">
          <cell r="B2571" t="str">
            <v>SD573</v>
          </cell>
          <cell r="C2571" t="str">
            <v>Shanice</v>
          </cell>
          <cell r="D2571" t="str">
            <v>Daley</v>
          </cell>
          <cell r="E2571">
            <v>0</v>
          </cell>
          <cell r="F2571" t="str">
            <v>Guest</v>
          </cell>
          <cell r="G2571" t="str">
            <v>Female</v>
          </cell>
          <cell r="H2571" t="str">
            <v>N</v>
          </cell>
          <cell r="I2571" t="str">
            <v>Guest</v>
          </cell>
          <cell r="J2571">
            <v>0</v>
          </cell>
          <cell r="K2571" t="str">
            <v/>
          </cell>
          <cell r="L2571" t="str">
            <v>N</v>
          </cell>
          <cell r="M2571">
            <v>0</v>
          </cell>
          <cell r="N2571" t="str">
            <v/>
          </cell>
          <cell r="O2571" t="str">
            <v>N</v>
          </cell>
          <cell r="P2571">
            <v>0</v>
          </cell>
          <cell r="Q2571" t="str">
            <v/>
          </cell>
          <cell r="R2571" t="str">
            <v>N</v>
          </cell>
          <cell r="S2571">
            <v>0</v>
          </cell>
          <cell r="T2571" t="str">
            <v/>
          </cell>
          <cell r="U2571" t="str">
            <v>N</v>
          </cell>
          <cell r="V2571">
            <v>0</v>
          </cell>
          <cell r="W2571" t="str">
            <v/>
          </cell>
          <cell r="X2571" t="str">
            <v>N</v>
          </cell>
          <cell r="Y2571">
            <v>0</v>
          </cell>
          <cell r="Z2571">
            <v>0</v>
          </cell>
          <cell r="AA2571" t="b">
            <v>0</v>
          </cell>
          <cell r="AB2571" t="str">
            <v/>
          </cell>
          <cell r="AC2571" t="str">
            <v/>
          </cell>
          <cell r="AD2571" t="str">
            <v>SD573</v>
          </cell>
          <cell r="AE2571">
            <v>0</v>
          </cell>
          <cell r="AG2571">
            <v>1158</v>
          </cell>
          <cell r="AH2571" t="str">
            <v>SD573</v>
          </cell>
        </row>
        <row r="2572">
          <cell r="B2572" t="str">
            <v>AF451</v>
          </cell>
          <cell r="C2572" t="str">
            <v>Arielle</v>
          </cell>
          <cell r="D2572" t="str">
            <v>Fakoya</v>
          </cell>
          <cell r="E2572" t="str">
            <v>Essex</v>
          </cell>
          <cell r="F2572" t="str">
            <v>Essex</v>
          </cell>
          <cell r="G2572" t="str">
            <v>Female</v>
          </cell>
          <cell r="H2572" t="str">
            <v>N</v>
          </cell>
          <cell r="I2572" t="str">
            <v>Student</v>
          </cell>
          <cell r="J2572">
            <v>0</v>
          </cell>
          <cell r="K2572" t="str">
            <v/>
          </cell>
          <cell r="L2572" t="str">
            <v>N</v>
          </cell>
          <cell r="M2572">
            <v>0</v>
          </cell>
          <cell r="N2572" t="str">
            <v/>
          </cell>
          <cell r="O2572" t="str">
            <v>N</v>
          </cell>
          <cell r="P2572">
            <v>0</v>
          </cell>
          <cell r="Q2572" t="str">
            <v/>
          </cell>
          <cell r="R2572" t="str">
            <v>N</v>
          </cell>
          <cell r="S2572">
            <v>0</v>
          </cell>
          <cell r="T2572" t="str">
            <v/>
          </cell>
          <cell r="U2572" t="str">
            <v>N</v>
          </cell>
          <cell r="V2572">
            <v>0</v>
          </cell>
          <cell r="W2572" t="str">
            <v/>
          </cell>
          <cell r="X2572" t="str">
            <v>N</v>
          </cell>
          <cell r="Y2572">
            <v>0</v>
          </cell>
          <cell r="Z2572">
            <v>0</v>
          </cell>
          <cell r="AA2572" t="b">
            <v>0</v>
          </cell>
          <cell r="AB2572" t="str">
            <v/>
          </cell>
          <cell r="AC2572" t="str">
            <v/>
          </cell>
          <cell r="AD2572" t="str">
            <v>AF451</v>
          </cell>
          <cell r="AE2572">
            <v>0</v>
          </cell>
          <cell r="AG2572">
            <v>1159</v>
          </cell>
          <cell r="AH2572" t="str">
            <v>AF451</v>
          </cell>
        </row>
        <row r="2573">
          <cell r="B2573" t="str">
            <v>HY798</v>
          </cell>
          <cell r="C2573" t="str">
            <v>Hanying</v>
          </cell>
          <cell r="D2573" t="str">
            <v>Yao</v>
          </cell>
          <cell r="E2573" t="str">
            <v>LSE</v>
          </cell>
          <cell r="F2573" t="str">
            <v>LSE</v>
          </cell>
          <cell r="G2573" t="str">
            <v>Female</v>
          </cell>
          <cell r="H2573" t="str">
            <v>N</v>
          </cell>
          <cell r="I2573" t="str">
            <v>Student</v>
          </cell>
          <cell r="J2573">
            <v>0</v>
          </cell>
          <cell r="K2573" t="str">
            <v/>
          </cell>
          <cell r="L2573" t="str">
            <v>N</v>
          </cell>
          <cell r="M2573">
            <v>0</v>
          </cell>
          <cell r="N2573" t="str">
            <v/>
          </cell>
          <cell r="O2573" t="str">
            <v>N</v>
          </cell>
          <cell r="P2573">
            <v>0</v>
          </cell>
          <cell r="Q2573" t="str">
            <v/>
          </cell>
          <cell r="R2573" t="str">
            <v>N</v>
          </cell>
          <cell r="S2573">
            <v>0</v>
          </cell>
          <cell r="T2573" t="str">
            <v/>
          </cell>
          <cell r="U2573" t="str">
            <v>N</v>
          </cell>
          <cell r="V2573">
            <v>0</v>
          </cell>
          <cell r="W2573" t="str">
            <v/>
          </cell>
          <cell r="X2573" t="str">
            <v>N</v>
          </cell>
          <cell r="Y2573">
            <v>0</v>
          </cell>
          <cell r="Z2573">
            <v>0</v>
          </cell>
          <cell r="AA2573" t="b">
            <v>0</v>
          </cell>
          <cell r="AB2573" t="str">
            <v/>
          </cell>
          <cell r="AC2573" t="str">
            <v/>
          </cell>
          <cell r="AD2573" t="str">
            <v>HY798</v>
          </cell>
          <cell r="AE2573">
            <v>0</v>
          </cell>
          <cell r="AG2573">
            <v>1160</v>
          </cell>
          <cell r="AH2573" t="str">
            <v>HY798</v>
          </cell>
        </row>
        <row r="2574">
          <cell r="B2574" t="str">
            <v>ES516</v>
          </cell>
          <cell r="C2574" t="str">
            <v>Ekaterina</v>
          </cell>
          <cell r="D2574" t="str">
            <v>Stepanova</v>
          </cell>
          <cell r="E2574" t="str">
            <v>KCL</v>
          </cell>
          <cell r="F2574" t="str">
            <v>King's</v>
          </cell>
          <cell r="G2574" t="str">
            <v>Female</v>
          </cell>
          <cell r="H2574" t="str">
            <v>N</v>
          </cell>
          <cell r="I2574" t="str">
            <v>Student</v>
          </cell>
          <cell r="J2574">
            <v>0</v>
          </cell>
          <cell r="K2574" t="str">
            <v/>
          </cell>
          <cell r="L2574" t="str">
            <v>N</v>
          </cell>
          <cell r="M2574">
            <v>82</v>
          </cell>
          <cell r="N2574">
            <v>27.14</v>
          </cell>
          <cell r="O2574">
            <v>122</v>
          </cell>
          <cell r="P2574">
            <v>66</v>
          </cell>
          <cell r="Q2574">
            <v>33.18</v>
          </cell>
          <cell r="R2574">
            <v>136</v>
          </cell>
          <cell r="S2574">
            <v>0</v>
          </cell>
          <cell r="T2574" t="str">
            <v/>
          </cell>
          <cell r="U2574" t="str">
            <v>N</v>
          </cell>
          <cell r="V2574">
            <v>0</v>
          </cell>
          <cell r="W2574" t="str">
            <v/>
          </cell>
          <cell r="X2574" t="str">
            <v>N</v>
          </cell>
          <cell r="Y2574">
            <v>2</v>
          </cell>
          <cell r="Z2574">
            <v>122</v>
          </cell>
          <cell r="AA2574" t="b">
            <v>0</v>
          </cell>
          <cell r="AB2574" t="str">
            <v/>
          </cell>
          <cell r="AC2574" t="str">
            <v/>
          </cell>
          <cell r="AD2574" t="str">
            <v>ES516</v>
          </cell>
          <cell r="AE2574">
            <v>258</v>
          </cell>
          <cell r="AG2574">
            <v>50</v>
          </cell>
          <cell r="AH2574" t="str">
            <v>ES516</v>
          </cell>
        </row>
        <row r="2575">
          <cell r="B2575" t="str">
            <v>FA326</v>
          </cell>
          <cell r="C2575" t="str">
            <v>Flora</v>
          </cell>
          <cell r="D2575" t="str">
            <v>Anghileri-Jarman</v>
          </cell>
          <cell r="E2575" t="str">
            <v>RVC</v>
          </cell>
          <cell r="F2575" t="str">
            <v>RVC</v>
          </cell>
          <cell r="G2575" t="str">
            <v>Please Select</v>
          </cell>
          <cell r="H2575" t="str">
            <v>Y</v>
          </cell>
          <cell r="I2575" t="str">
            <v>Student</v>
          </cell>
          <cell r="J2575">
            <v>0</v>
          </cell>
          <cell r="K2575" t="str">
            <v/>
          </cell>
          <cell r="L2575" t="str">
            <v>N</v>
          </cell>
          <cell r="M2575">
            <v>0</v>
          </cell>
          <cell r="N2575" t="str">
            <v/>
          </cell>
          <cell r="O2575" t="str">
            <v>N</v>
          </cell>
          <cell r="P2575">
            <v>0</v>
          </cell>
          <cell r="Q2575" t="str">
            <v/>
          </cell>
          <cell r="R2575" t="str">
            <v>N</v>
          </cell>
          <cell r="S2575">
            <v>0</v>
          </cell>
          <cell r="T2575" t="str">
            <v/>
          </cell>
          <cell r="U2575" t="str">
            <v>N</v>
          </cell>
          <cell r="V2575">
            <v>0</v>
          </cell>
          <cell r="W2575" t="str">
            <v/>
          </cell>
          <cell r="X2575" t="str">
            <v>N</v>
          </cell>
          <cell r="Y2575">
            <v>0</v>
          </cell>
          <cell r="Z2575">
            <v>0</v>
          </cell>
          <cell r="AA2575" t="b">
            <v>0</v>
          </cell>
          <cell r="AB2575" t="str">
            <v/>
          </cell>
          <cell r="AC2575" t="str">
            <v/>
          </cell>
          <cell r="AD2575" t="str">
            <v>FA326</v>
          </cell>
          <cell r="AE2575" t="b">
            <v>0</v>
          </cell>
          <cell r="AG2575" t="str">
            <v/>
          </cell>
          <cell r="AH2575" t="str">
            <v>FA326</v>
          </cell>
        </row>
        <row r="2576">
          <cell r="B2576" t="str">
            <v>JS812</v>
          </cell>
          <cell r="C2576" t="str">
            <v>Jacob</v>
          </cell>
          <cell r="D2576" t="str">
            <v>Stamp</v>
          </cell>
          <cell r="E2576" t="str">
            <v>Essex</v>
          </cell>
          <cell r="F2576" t="str">
            <v>Essex</v>
          </cell>
          <cell r="G2576" t="str">
            <v>Male</v>
          </cell>
          <cell r="H2576" t="str">
            <v>N</v>
          </cell>
          <cell r="I2576" t="str">
            <v>Student</v>
          </cell>
          <cell r="J2576">
            <v>0</v>
          </cell>
          <cell r="K2576" t="str">
            <v/>
          </cell>
          <cell r="L2576" t="str">
            <v>N</v>
          </cell>
          <cell r="M2576">
            <v>73</v>
          </cell>
          <cell r="N2576">
            <v>44.57</v>
          </cell>
          <cell r="O2576">
            <v>131</v>
          </cell>
          <cell r="P2576">
            <v>0</v>
          </cell>
          <cell r="Q2576" t="str">
            <v/>
          </cell>
          <cell r="R2576" t="str">
            <v>N</v>
          </cell>
          <cell r="S2576">
            <v>0</v>
          </cell>
          <cell r="T2576" t="str">
            <v/>
          </cell>
          <cell r="U2576" t="str">
            <v>N</v>
          </cell>
          <cell r="V2576">
            <v>0</v>
          </cell>
          <cell r="W2576" t="str">
            <v/>
          </cell>
          <cell r="X2576" t="str">
            <v>N</v>
          </cell>
          <cell r="Y2576">
            <v>1</v>
          </cell>
          <cell r="Z2576">
            <v>131</v>
          </cell>
          <cell r="AA2576">
            <v>131</v>
          </cell>
          <cell r="AB2576">
            <v>100</v>
          </cell>
          <cell r="AC2576">
            <v>101</v>
          </cell>
          <cell r="AD2576" t="str">
            <v>JS812</v>
          </cell>
          <cell r="AE2576" t="b">
            <v>0</v>
          </cell>
          <cell r="AG2576" t="str">
            <v/>
          </cell>
          <cell r="AH2576" t="str">
            <v>JS812</v>
          </cell>
        </row>
        <row r="2577">
          <cell r="B2577" t="str">
            <v>RH669</v>
          </cell>
          <cell r="C2577" t="str">
            <v>Rose</v>
          </cell>
          <cell r="D2577" t="str">
            <v>Hennessy</v>
          </cell>
          <cell r="E2577" t="str">
            <v>UCL</v>
          </cell>
          <cell r="F2577" t="str">
            <v>UCL</v>
          </cell>
          <cell r="G2577" t="str">
            <v>Female</v>
          </cell>
          <cell r="H2577" t="str">
            <v>N</v>
          </cell>
          <cell r="I2577" t="str">
            <v>Student</v>
          </cell>
          <cell r="J2577">
            <v>0</v>
          </cell>
          <cell r="K2577" t="str">
            <v/>
          </cell>
          <cell r="L2577" t="str">
            <v>N</v>
          </cell>
          <cell r="M2577">
            <v>0</v>
          </cell>
          <cell r="N2577" t="str">
            <v/>
          </cell>
          <cell r="O2577" t="str">
            <v>N</v>
          </cell>
          <cell r="P2577">
            <v>0</v>
          </cell>
          <cell r="Q2577" t="str">
            <v/>
          </cell>
          <cell r="R2577" t="str">
            <v>N</v>
          </cell>
          <cell r="S2577">
            <v>0</v>
          </cell>
          <cell r="T2577" t="str">
            <v/>
          </cell>
          <cell r="U2577" t="str">
            <v>N</v>
          </cell>
          <cell r="V2577">
            <v>0</v>
          </cell>
          <cell r="W2577" t="str">
            <v/>
          </cell>
          <cell r="X2577" t="str">
            <v>N</v>
          </cell>
          <cell r="Y2577">
            <v>0</v>
          </cell>
          <cell r="Z2577">
            <v>0</v>
          </cell>
          <cell r="AA2577" t="b">
            <v>0</v>
          </cell>
          <cell r="AB2577" t="str">
            <v/>
          </cell>
          <cell r="AC2577" t="str">
            <v/>
          </cell>
          <cell r="AD2577" t="str">
            <v>RH669</v>
          </cell>
          <cell r="AE2577">
            <v>0</v>
          </cell>
          <cell r="AG2577">
            <v>1161</v>
          </cell>
          <cell r="AH2577" t="str">
            <v>RH669</v>
          </cell>
        </row>
        <row r="2578">
          <cell r="B2578" t="str">
            <v>CG336</v>
          </cell>
          <cell r="C2578" t="str">
            <v>Christina</v>
          </cell>
          <cell r="D2578" t="str">
            <v>Griffith</v>
          </cell>
          <cell r="E2578" t="str">
            <v>Reading</v>
          </cell>
          <cell r="F2578" t="str">
            <v>Reading</v>
          </cell>
          <cell r="G2578" t="str">
            <v>Female</v>
          </cell>
          <cell r="H2578" t="str">
            <v>N</v>
          </cell>
          <cell r="I2578" t="str">
            <v>Student</v>
          </cell>
          <cell r="J2578">
            <v>0</v>
          </cell>
          <cell r="K2578" t="str">
            <v/>
          </cell>
          <cell r="L2578" t="str">
            <v>N</v>
          </cell>
          <cell r="M2578">
            <v>0</v>
          </cell>
          <cell r="N2578" t="str">
            <v/>
          </cell>
          <cell r="O2578" t="str">
            <v>N</v>
          </cell>
          <cell r="P2578">
            <v>0</v>
          </cell>
          <cell r="Q2578" t="str">
            <v/>
          </cell>
          <cell r="R2578" t="str">
            <v>N</v>
          </cell>
          <cell r="S2578">
            <v>0</v>
          </cell>
          <cell r="T2578" t="str">
            <v/>
          </cell>
          <cell r="U2578" t="str">
            <v>N</v>
          </cell>
          <cell r="V2578">
            <v>0</v>
          </cell>
          <cell r="W2578" t="str">
            <v/>
          </cell>
          <cell r="X2578" t="str">
            <v>N</v>
          </cell>
          <cell r="Y2578">
            <v>0</v>
          </cell>
          <cell r="Z2578">
            <v>0</v>
          </cell>
          <cell r="AA2578" t="b">
            <v>0</v>
          </cell>
          <cell r="AB2578" t="str">
            <v/>
          </cell>
          <cell r="AC2578" t="str">
            <v/>
          </cell>
          <cell r="AD2578" t="str">
            <v>CG336</v>
          </cell>
          <cell r="AE2578">
            <v>0</v>
          </cell>
          <cell r="AG2578">
            <v>1162</v>
          </cell>
          <cell r="AH2578" t="str">
            <v>CG336</v>
          </cell>
        </row>
        <row r="2579">
          <cell r="B2579" t="str">
            <v>VM917</v>
          </cell>
          <cell r="C2579" t="str">
            <v>Vanessa</v>
          </cell>
          <cell r="D2579" t="str">
            <v>Mocanu</v>
          </cell>
          <cell r="E2579" t="str">
            <v>St Georges</v>
          </cell>
          <cell r="F2579" t="str">
            <v>St George's</v>
          </cell>
          <cell r="G2579" t="str">
            <v>Female</v>
          </cell>
          <cell r="H2579" t="str">
            <v>Y</v>
          </cell>
          <cell r="I2579" t="str">
            <v>Student</v>
          </cell>
          <cell r="J2579">
            <v>0</v>
          </cell>
          <cell r="K2579" t="str">
            <v/>
          </cell>
          <cell r="L2579" t="str">
            <v>N</v>
          </cell>
          <cell r="M2579">
            <v>69</v>
          </cell>
          <cell r="N2579">
            <v>25.29</v>
          </cell>
          <cell r="O2579">
            <v>134</v>
          </cell>
          <cell r="P2579">
            <v>46</v>
          </cell>
          <cell r="Q2579">
            <v>29.12</v>
          </cell>
          <cell r="R2579">
            <v>155</v>
          </cell>
          <cell r="S2579">
            <v>0</v>
          </cell>
          <cell r="T2579" t="str">
            <v/>
          </cell>
          <cell r="U2579" t="str">
            <v>N</v>
          </cell>
          <cell r="V2579">
            <v>0</v>
          </cell>
          <cell r="W2579" t="str">
            <v/>
          </cell>
          <cell r="X2579" t="str">
            <v>N</v>
          </cell>
          <cell r="Y2579">
            <v>2</v>
          </cell>
          <cell r="Z2579">
            <v>134</v>
          </cell>
          <cell r="AA2579" t="b">
            <v>0</v>
          </cell>
          <cell r="AB2579" t="str">
            <v/>
          </cell>
          <cell r="AC2579" t="str">
            <v/>
          </cell>
          <cell r="AD2579" t="str">
            <v>VM917</v>
          </cell>
          <cell r="AE2579">
            <v>289</v>
          </cell>
          <cell r="AG2579">
            <v>40</v>
          </cell>
          <cell r="AH2579" t="str">
            <v>VM917</v>
          </cell>
        </row>
        <row r="2580">
          <cell r="B2580" t="str">
            <v>DK242</v>
          </cell>
          <cell r="C2580" t="str">
            <v>Dilsah</v>
          </cell>
          <cell r="D2580" t="str">
            <v>Karaagac</v>
          </cell>
          <cell r="E2580" t="str">
            <v>RHUL</v>
          </cell>
          <cell r="F2580" t="str">
            <v>RHUL</v>
          </cell>
          <cell r="G2580" t="str">
            <v>Female</v>
          </cell>
          <cell r="H2580" t="str">
            <v>N</v>
          </cell>
          <cell r="I2580" t="str">
            <v>Student</v>
          </cell>
          <cell r="J2580">
            <v>0</v>
          </cell>
          <cell r="K2580" t="str">
            <v/>
          </cell>
          <cell r="L2580" t="str">
            <v>N</v>
          </cell>
          <cell r="M2580">
            <v>0</v>
          </cell>
          <cell r="N2580" t="str">
            <v/>
          </cell>
          <cell r="O2580" t="str">
            <v>N</v>
          </cell>
          <cell r="P2580">
            <v>0</v>
          </cell>
          <cell r="Q2580" t="str">
            <v/>
          </cell>
          <cell r="R2580" t="str">
            <v>N</v>
          </cell>
          <cell r="S2580">
            <v>0</v>
          </cell>
          <cell r="T2580" t="str">
            <v/>
          </cell>
          <cell r="U2580" t="str">
            <v>N</v>
          </cell>
          <cell r="V2580">
            <v>0</v>
          </cell>
          <cell r="W2580" t="str">
            <v/>
          </cell>
          <cell r="X2580" t="str">
            <v>N</v>
          </cell>
          <cell r="Y2580">
            <v>0</v>
          </cell>
          <cell r="Z2580">
            <v>0</v>
          </cell>
          <cell r="AA2580" t="b">
            <v>0</v>
          </cell>
          <cell r="AB2580" t="str">
            <v/>
          </cell>
          <cell r="AC2580" t="str">
            <v/>
          </cell>
          <cell r="AD2580" t="str">
            <v>DK242</v>
          </cell>
          <cell r="AE2580">
            <v>0</v>
          </cell>
          <cell r="AG2580">
            <v>1163</v>
          </cell>
          <cell r="AH2580" t="str">
            <v>DK242</v>
          </cell>
        </row>
        <row r="2581">
          <cell r="B2581" t="str">
            <v>CE361</v>
          </cell>
          <cell r="C2581" t="str">
            <v>Callum</v>
          </cell>
          <cell r="D2581" t="str">
            <v>Edmonds</v>
          </cell>
          <cell r="E2581" t="str">
            <v>RHUL</v>
          </cell>
          <cell r="F2581" t="str">
            <v>RHUL</v>
          </cell>
          <cell r="G2581" t="str">
            <v>Male</v>
          </cell>
          <cell r="H2581" t="str">
            <v>N</v>
          </cell>
          <cell r="I2581" t="str">
            <v>Student</v>
          </cell>
          <cell r="J2581">
            <v>0</v>
          </cell>
          <cell r="K2581" t="str">
            <v/>
          </cell>
          <cell r="L2581" t="str">
            <v>N</v>
          </cell>
          <cell r="M2581">
            <v>0</v>
          </cell>
          <cell r="N2581" t="str">
            <v/>
          </cell>
          <cell r="O2581" t="str">
            <v>N</v>
          </cell>
          <cell r="P2581">
            <v>0</v>
          </cell>
          <cell r="Q2581" t="str">
            <v/>
          </cell>
          <cell r="R2581" t="str">
            <v>N</v>
          </cell>
          <cell r="S2581">
            <v>0</v>
          </cell>
          <cell r="T2581" t="str">
            <v/>
          </cell>
          <cell r="U2581" t="str">
            <v>N</v>
          </cell>
          <cell r="V2581">
            <v>0</v>
          </cell>
          <cell r="W2581" t="str">
            <v/>
          </cell>
          <cell r="X2581" t="str">
            <v>N</v>
          </cell>
          <cell r="Y2581">
            <v>0</v>
          </cell>
          <cell r="Z2581">
            <v>0</v>
          </cell>
          <cell r="AA2581">
            <v>0</v>
          </cell>
          <cell r="AB2581">
            <v>115</v>
          </cell>
          <cell r="AC2581">
            <v>1497</v>
          </cell>
          <cell r="AD2581" t="str">
            <v>CE361</v>
          </cell>
          <cell r="AE2581" t="b">
            <v>0</v>
          </cell>
          <cell r="AG2581" t="str">
            <v/>
          </cell>
          <cell r="AH2581" t="str">
            <v>CE361</v>
          </cell>
        </row>
        <row r="2582">
          <cell r="B2582" t="str">
            <v>FR107</v>
          </cell>
          <cell r="C2582" t="str">
            <v>Finn</v>
          </cell>
          <cell r="D2582" t="str">
            <v>Rodgers</v>
          </cell>
          <cell r="E2582" t="str">
            <v>LSE</v>
          </cell>
          <cell r="F2582" t="str">
            <v>LSE</v>
          </cell>
          <cell r="G2582" t="str">
            <v>Male</v>
          </cell>
          <cell r="H2582" t="str">
            <v>N</v>
          </cell>
          <cell r="I2582" t="str">
            <v>Student</v>
          </cell>
          <cell r="J2582">
            <v>0</v>
          </cell>
          <cell r="K2582" t="str">
            <v/>
          </cell>
          <cell r="L2582" t="str">
            <v>N</v>
          </cell>
          <cell r="M2582">
            <v>0</v>
          </cell>
          <cell r="N2582" t="str">
            <v/>
          </cell>
          <cell r="O2582" t="str">
            <v>N</v>
          </cell>
          <cell r="P2582">
            <v>0</v>
          </cell>
          <cell r="Q2582" t="str">
            <v/>
          </cell>
          <cell r="R2582" t="str">
            <v>N</v>
          </cell>
          <cell r="S2582">
            <v>0</v>
          </cell>
          <cell r="T2582" t="str">
            <v/>
          </cell>
          <cell r="U2582" t="str">
            <v>N</v>
          </cell>
          <cell r="V2582">
            <v>0</v>
          </cell>
          <cell r="W2582" t="str">
            <v/>
          </cell>
          <cell r="X2582" t="str">
            <v>N</v>
          </cell>
          <cell r="Y2582">
            <v>0</v>
          </cell>
          <cell r="Z2582">
            <v>0</v>
          </cell>
          <cell r="AA2582">
            <v>0</v>
          </cell>
          <cell r="AB2582">
            <v>115</v>
          </cell>
          <cell r="AC2582">
            <v>1498</v>
          </cell>
          <cell r="AD2582" t="str">
            <v>FR107</v>
          </cell>
          <cell r="AE2582" t="b">
            <v>0</v>
          </cell>
          <cell r="AG2582" t="str">
            <v/>
          </cell>
          <cell r="AH2582" t="str">
            <v>FR107</v>
          </cell>
        </row>
        <row r="2583">
          <cell r="B2583" t="str">
            <v>JP412</v>
          </cell>
          <cell r="C2583" t="str">
            <v>Jaime</v>
          </cell>
          <cell r="D2583" t="str">
            <v>Parsons</v>
          </cell>
          <cell r="E2583" t="str">
            <v>St Georges</v>
          </cell>
          <cell r="F2583" t="str">
            <v>St George's</v>
          </cell>
          <cell r="G2583" t="str">
            <v>Female</v>
          </cell>
          <cell r="H2583" t="str">
            <v>Y</v>
          </cell>
          <cell r="I2583" t="str">
            <v>Student</v>
          </cell>
          <cell r="J2583">
            <v>0</v>
          </cell>
          <cell r="K2583" t="str">
            <v/>
          </cell>
          <cell r="L2583" t="str">
            <v>N</v>
          </cell>
          <cell r="M2583">
            <v>0</v>
          </cell>
          <cell r="N2583" t="str">
            <v/>
          </cell>
          <cell r="O2583" t="str">
            <v>N</v>
          </cell>
          <cell r="P2583">
            <v>0</v>
          </cell>
          <cell r="Q2583" t="str">
            <v/>
          </cell>
          <cell r="R2583" t="str">
            <v>N</v>
          </cell>
          <cell r="S2583">
            <v>0</v>
          </cell>
          <cell r="T2583" t="str">
            <v/>
          </cell>
          <cell r="U2583" t="str">
            <v>N</v>
          </cell>
          <cell r="V2583">
            <v>0</v>
          </cell>
          <cell r="W2583" t="str">
            <v/>
          </cell>
          <cell r="X2583" t="str">
            <v>N</v>
          </cell>
          <cell r="Y2583">
            <v>0</v>
          </cell>
          <cell r="Z2583">
            <v>0</v>
          </cell>
          <cell r="AA2583" t="b">
            <v>0</v>
          </cell>
          <cell r="AB2583" t="str">
            <v/>
          </cell>
          <cell r="AC2583" t="str">
            <v/>
          </cell>
          <cell r="AD2583" t="str">
            <v>JP412</v>
          </cell>
          <cell r="AE2583">
            <v>0</v>
          </cell>
          <cell r="AG2583">
            <v>1164</v>
          </cell>
          <cell r="AH2583" t="str">
            <v>JP412</v>
          </cell>
        </row>
        <row r="2584">
          <cell r="B2584" t="str">
            <v>RF502</v>
          </cell>
          <cell r="C2584" t="str">
            <v>Rory</v>
          </cell>
          <cell r="D2584" t="str">
            <v>Forester</v>
          </cell>
          <cell r="E2584" t="str">
            <v>RHUL</v>
          </cell>
          <cell r="F2584" t="str">
            <v>RHUL</v>
          </cell>
          <cell r="G2584" t="str">
            <v>Male</v>
          </cell>
          <cell r="H2584" t="str">
            <v>N</v>
          </cell>
          <cell r="I2584" t="str">
            <v>Student</v>
          </cell>
          <cell r="J2584">
            <v>0</v>
          </cell>
          <cell r="K2584" t="str">
            <v/>
          </cell>
          <cell r="L2584" t="str">
            <v>N</v>
          </cell>
          <cell r="M2584">
            <v>0</v>
          </cell>
          <cell r="N2584" t="str">
            <v/>
          </cell>
          <cell r="O2584" t="str">
            <v>N</v>
          </cell>
          <cell r="P2584">
            <v>0</v>
          </cell>
          <cell r="Q2584" t="str">
            <v/>
          </cell>
          <cell r="R2584" t="str">
            <v>N</v>
          </cell>
          <cell r="S2584">
            <v>0</v>
          </cell>
          <cell r="T2584" t="str">
            <v/>
          </cell>
          <cell r="U2584" t="str">
            <v>N</v>
          </cell>
          <cell r="V2584">
            <v>0</v>
          </cell>
          <cell r="W2584" t="str">
            <v/>
          </cell>
          <cell r="X2584" t="str">
            <v>N</v>
          </cell>
          <cell r="Y2584">
            <v>0</v>
          </cell>
          <cell r="Z2584">
            <v>0</v>
          </cell>
          <cell r="AA2584">
            <v>0</v>
          </cell>
          <cell r="AB2584">
            <v>115</v>
          </cell>
          <cell r="AC2584">
            <v>1499</v>
          </cell>
          <cell r="AD2584" t="str">
            <v>RF502</v>
          </cell>
          <cell r="AE2584" t="b">
            <v>0</v>
          </cell>
          <cell r="AG2584" t="str">
            <v/>
          </cell>
          <cell r="AH2584" t="str">
            <v>RF502</v>
          </cell>
        </row>
        <row r="2585">
          <cell r="B2585" t="str">
            <v>FB379</v>
          </cell>
          <cell r="C2585" t="str">
            <v>Fasika</v>
          </cell>
          <cell r="D2585" t="str">
            <v>Bekele</v>
          </cell>
          <cell r="E2585" t="str">
            <v>QMUL</v>
          </cell>
          <cell r="F2585" t="str">
            <v>QMUL</v>
          </cell>
          <cell r="G2585" t="str">
            <v>Female</v>
          </cell>
          <cell r="H2585" t="str">
            <v>N</v>
          </cell>
          <cell r="I2585" t="str">
            <v>Student</v>
          </cell>
          <cell r="J2585">
            <v>0</v>
          </cell>
          <cell r="K2585" t="str">
            <v/>
          </cell>
          <cell r="L2585" t="str">
            <v>N</v>
          </cell>
          <cell r="M2585">
            <v>0</v>
          </cell>
          <cell r="N2585" t="str">
            <v/>
          </cell>
          <cell r="O2585" t="str">
            <v>N</v>
          </cell>
          <cell r="P2585">
            <v>0</v>
          </cell>
          <cell r="Q2585" t="str">
            <v/>
          </cell>
          <cell r="R2585" t="str">
            <v>N</v>
          </cell>
          <cell r="S2585">
            <v>0</v>
          </cell>
          <cell r="T2585" t="str">
            <v/>
          </cell>
          <cell r="U2585" t="str">
            <v>N</v>
          </cell>
          <cell r="V2585">
            <v>0</v>
          </cell>
          <cell r="W2585" t="str">
            <v/>
          </cell>
          <cell r="X2585" t="str">
            <v>N</v>
          </cell>
          <cell r="Y2585">
            <v>0</v>
          </cell>
          <cell r="Z2585">
            <v>0</v>
          </cell>
          <cell r="AA2585" t="b">
            <v>0</v>
          </cell>
          <cell r="AB2585" t="str">
            <v/>
          </cell>
          <cell r="AC2585" t="str">
            <v/>
          </cell>
          <cell r="AD2585" t="str">
            <v>FB379</v>
          </cell>
          <cell r="AE2585">
            <v>0</v>
          </cell>
          <cell r="AG2585">
            <v>1165</v>
          </cell>
          <cell r="AH2585" t="str">
            <v>FB379</v>
          </cell>
        </row>
        <row r="2586">
          <cell r="B2586" t="str">
            <v>AS664</v>
          </cell>
          <cell r="C2586" t="str">
            <v>Alex</v>
          </cell>
          <cell r="D2586" t="str">
            <v>Stapleton</v>
          </cell>
          <cell r="E2586">
            <v>0</v>
          </cell>
          <cell r="F2586" t="str">
            <v>Guest</v>
          </cell>
          <cell r="G2586" t="str">
            <v>Male</v>
          </cell>
          <cell r="H2586" t="str">
            <v>N</v>
          </cell>
          <cell r="I2586" t="str">
            <v>Guest</v>
          </cell>
          <cell r="J2586">
            <v>0</v>
          </cell>
          <cell r="K2586" t="str">
            <v/>
          </cell>
          <cell r="L2586" t="str">
            <v>N</v>
          </cell>
          <cell r="M2586">
            <v>0</v>
          </cell>
          <cell r="N2586" t="str">
            <v/>
          </cell>
          <cell r="O2586" t="str">
            <v>N</v>
          </cell>
          <cell r="P2586">
            <v>0</v>
          </cell>
          <cell r="Q2586" t="str">
            <v/>
          </cell>
          <cell r="R2586" t="str">
            <v>N</v>
          </cell>
          <cell r="S2586">
            <v>0</v>
          </cell>
          <cell r="T2586" t="str">
            <v/>
          </cell>
          <cell r="U2586" t="str">
            <v>N</v>
          </cell>
          <cell r="V2586">
            <v>0</v>
          </cell>
          <cell r="W2586" t="str">
            <v/>
          </cell>
          <cell r="X2586" t="str">
            <v>N</v>
          </cell>
          <cell r="Y2586">
            <v>0</v>
          </cell>
          <cell r="Z2586">
            <v>0</v>
          </cell>
          <cell r="AA2586">
            <v>0</v>
          </cell>
          <cell r="AB2586">
            <v>115</v>
          </cell>
          <cell r="AC2586">
            <v>1500</v>
          </cell>
          <cell r="AD2586" t="str">
            <v>AS664</v>
          </cell>
          <cell r="AE2586" t="b">
            <v>0</v>
          </cell>
          <cell r="AG2586" t="str">
            <v/>
          </cell>
          <cell r="AH2586" t="str">
            <v>AS664</v>
          </cell>
        </row>
        <row r="2587">
          <cell r="B2587" t="str">
            <v>JH198</v>
          </cell>
          <cell r="C2587" t="str">
            <v>Joseph</v>
          </cell>
          <cell r="D2587" t="str">
            <v>Herbert</v>
          </cell>
          <cell r="E2587" t="str">
            <v>UCL</v>
          </cell>
          <cell r="F2587" t="str">
            <v>UCL</v>
          </cell>
          <cell r="G2587" t="str">
            <v>Male</v>
          </cell>
          <cell r="H2587" t="str">
            <v>N</v>
          </cell>
          <cell r="I2587" t="str">
            <v>Student</v>
          </cell>
          <cell r="J2587">
            <v>0</v>
          </cell>
          <cell r="K2587" t="str">
            <v/>
          </cell>
          <cell r="L2587" t="str">
            <v>N</v>
          </cell>
          <cell r="M2587">
            <v>0</v>
          </cell>
          <cell r="N2587" t="str">
            <v/>
          </cell>
          <cell r="O2587" t="str">
            <v>N</v>
          </cell>
          <cell r="P2587">
            <v>0</v>
          </cell>
          <cell r="Q2587" t="str">
            <v/>
          </cell>
          <cell r="R2587" t="str">
            <v>N</v>
          </cell>
          <cell r="S2587">
            <v>0</v>
          </cell>
          <cell r="T2587" t="str">
            <v/>
          </cell>
          <cell r="U2587" t="str">
            <v>N</v>
          </cell>
          <cell r="V2587">
            <v>0</v>
          </cell>
          <cell r="W2587" t="str">
            <v/>
          </cell>
          <cell r="X2587" t="str">
            <v>N</v>
          </cell>
          <cell r="Y2587">
            <v>0</v>
          </cell>
          <cell r="Z2587">
            <v>0</v>
          </cell>
          <cell r="AA2587">
            <v>0</v>
          </cell>
          <cell r="AB2587">
            <v>115</v>
          </cell>
          <cell r="AC2587">
            <v>1501</v>
          </cell>
          <cell r="AD2587" t="str">
            <v>JH198</v>
          </cell>
          <cell r="AE2587" t="b">
            <v>0</v>
          </cell>
          <cell r="AG2587" t="str">
            <v/>
          </cell>
          <cell r="AH2587" t="str">
            <v>JH198</v>
          </cell>
        </row>
        <row r="2588">
          <cell r="B2588" t="str">
            <v>WS771</v>
          </cell>
          <cell r="C2588" t="str">
            <v>Wendy</v>
          </cell>
          <cell r="D2588" t="str">
            <v>Sampson</v>
          </cell>
          <cell r="E2588" t="str">
            <v>KCL</v>
          </cell>
          <cell r="F2588" t="str">
            <v>King's</v>
          </cell>
          <cell r="G2588" t="str">
            <v>Female</v>
          </cell>
          <cell r="H2588" t="str">
            <v>N</v>
          </cell>
          <cell r="I2588" t="str">
            <v>Student</v>
          </cell>
          <cell r="J2588">
            <v>0</v>
          </cell>
          <cell r="K2588" t="str">
            <v/>
          </cell>
          <cell r="L2588" t="str">
            <v>N</v>
          </cell>
          <cell r="M2588">
            <v>0</v>
          </cell>
          <cell r="N2588" t="str">
            <v/>
          </cell>
          <cell r="O2588" t="str">
            <v>N</v>
          </cell>
          <cell r="P2588">
            <v>0</v>
          </cell>
          <cell r="Q2588" t="str">
            <v/>
          </cell>
          <cell r="R2588" t="str">
            <v>N</v>
          </cell>
          <cell r="S2588">
            <v>0</v>
          </cell>
          <cell r="T2588" t="str">
            <v/>
          </cell>
          <cell r="U2588" t="str">
            <v>N</v>
          </cell>
          <cell r="V2588">
            <v>0</v>
          </cell>
          <cell r="W2588" t="str">
            <v/>
          </cell>
          <cell r="X2588" t="str">
            <v>N</v>
          </cell>
          <cell r="Y2588">
            <v>0</v>
          </cell>
          <cell r="Z2588">
            <v>0</v>
          </cell>
          <cell r="AA2588" t="b">
            <v>0</v>
          </cell>
          <cell r="AB2588" t="str">
            <v/>
          </cell>
          <cell r="AC2588" t="str">
            <v/>
          </cell>
          <cell r="AD2588" t="str">
            <v>WS771</v>
          </cell>
          <cell r="AE2588">
            <v>0</v>
          </cell>
          <cell r="AG2588">
            <v>1166</v>
          </cell>
          <cell r="AH2588" t="str">
            <v>WS771</v>
          </cell>
        </row>
        <row r="2589">
          <cell r="B2589" t="str">
            <v>eL440</v>
          </cell>
          <cell r="C2589" t="str">
            <v>esther</v>
          </cell>
          <cell r="D2589" t="str">
            <v>Lin</v>
          </cell>
          <cell r="E2589" t="str">
            <v>QMUL</v>
          </cell>
          <cell r="F2589" t="str">
            <v>QMUL</v>
          </cell>
          <cell r="G2589" t="str">
            <v>Female</v>
          </cell>
          <cell r="H2589" t="str">
            <v>N</v>
          </cell>
          <cell r="I2589" t="str">
            <v>Student</v>
          </cell>
          <cell r="J2589">
            <v>0</v>
          </cell>
          <cell r="K2589" t="str">
            <v/>
          </cell>
          <cell r="L2589" t="str">
            <v>N</v>
          </cell>
          <cell r="M2589">
            <v>0</v>
          </cell>
          <cell r="N2589" t="str">
            <v/>
          </cell>
          <cell r="O2589" t="str">
            <v>N</v>
          </cell>
          <cell r="P2589">
            <v>0</v>
          </cell>
          <cell r="Q2589" t="str">
            <v/>
          </cell>
          <cell r="R2589" t="str">
            <v>N</v>
          </cell>
          <cell r="S2589">
            <v>0</v>
          </cell>
          <cell r="T2589" t="str">
            <v/>
          </cell>
          <cell r="U2589" t="str">
            <v>N</v>
          </cell>
          <cell r="V2589">
            <v>0</v>
          </cell>
          <cell r="W2589" t="str">
            <v/>
          </cell>
          <cell r="X2589" t="str">
            <v>N</v>
          </cell>
          <cell r="Y2589">
            <v>0</v>
          </cell>
          <cell r="Z2589">
            <v>0</v>
          </cell>
          <cell r="AA2589" t="b">
            <v>0</v>
          </cell>
          <cell r="AB2589" t="str">
            <v/>
          </cell>
          <cell r="AC2589" t="str">
            <v/>
          </cell>
          <cell r="AD2589" t="str">
            <v>eL440</v>
          </cell>
          <cell r="AE2589">
            <v>0</v>
          </cell>
          <cell r="AG2589">
            <v>1167</v>
          </cell>
          <cell r="AH2589" t="str">
            <v>eL440</v>
          </cell>
        </row>
        <row r="2590">
          <cell r="B2590" t="str">
            <v>ZW159</v>
          </cell>
          <cell r="C2590" t="str">
            <v>Zhiping</v>
          </cell>
          <cell r="D2590" t="str">
            <v>Wei</v>
          </cell>
          <cell r="E2590" t="str">
            <v>UCL</v>
          </cell>
          <cell r="F2590" t="str">
            <v>UCL</v>
          </cell>
          <cell r="G2590" t="str">
            <v>Male</v>
          </cell>
          <cell r="H2590" t="str">
            <v>N</v>
          </cell>
          <cell r="I2590" t="str">
            <v>Student</v>
          </cell>
          <cell r="J2590">
            <v>0</v>
          </cell>
          <cell r="K2590" t="str">
            <v/>
          </cell>
          <cell r="L2590" t="str">
            <v>N</v>
          </cell>
          <cell r="M2590">
            <v>0</v>
          </cell>
          <cell r="N2590" t="str">
            <v/>
          </cell>
          <cell r="O2590" t="str">
            <v>N</v>
          </cell>
          <cell r="P2590">
            <v>0</v>
          </cell>
          <cell r="Q2590" t="str">
            <v/>
          </cell>
          <cell r="R2590" t="str">
            <v>N</v>
          </cell>
          <cell r="S2590">
            <v>0</v>
          </cell>
          <cell r="T2590" t="str">
            <v/>
          </cell>
          <cell r="U2590" t="str">
            <v>N</v>
          </cell>
          <cell r="V2590">
            <v>0</v>
          </cell>
          <cell r="W2590" t="str">
            <v/>
          </cell>
          <cell r="X2590" t="str">
            <v>N</v>
          </cell>
          <cell r="Y2590">
            <v>0</v>
          </cell>
          <cell r="Z2590">
            <v>0</v>
          </cell>
          <cell r="AA2590">
            <v>0</v>
          </cell>
          <cell r="AB2590">
            <v>115</v>
          </cell>
          <cell r="AC2590">
            <v>1502</v>
          </cell>
          <cell r="AD2590" t="str">
            <v>ZW159</v>
          </cell>
          <cell r="AE2590" t="b">
            <v>0</v>
          </cell>
          <cell r="AG2590" t="str">
            <v/>
          </cell>
          <cell r="AH2590" t="str">
            <v>ZW159</v>
          </cell>
        </row>
        <row r="2591">
          <cell r="B2591" t="str">
            <v>TZ484</v>
          </cell>
          <cell r="C2591" t="str">
            <v>Thomas</v>
          </cell>
          <cell r="D2591" t="str">
            <v>Ziegel</v>
          </cell>
          <cell r="E2591" t="str">
            <v>UofL</v>
          </cell>
          <cell r="F2591" t="str">
            <v>UofL</v>
          </cell>
          <cell r="G2591" t="str">
            <v>Male</v>
          </cell>
          <cell r="H2591" t="str">
            <v>N</v>
          </cell>
          <cell r="I2591" t="str">
            <v>Student</v>
          </cell>
          <cell r="J2591">
            <v>0</v>
          </cell>
          <cell r="K2591" t="str">
            <v/>
          </cell>
          <cell r="L2591" t="str">
            <v>N</v>
          </cell>
          <cell r="M2591">
            <v>27</v>
          </cell>
          <cell r="N2591">
            <v>39.04</v>
          </cell>
          <cell r="O2591">
            <v>174</v>
          </cell>
          <cell r="P2591">
            <v>0</v>
          </cell>
          <cell r="Q2591" t="str">
            <v/>
          </cell>
          <cell r="R2591" t="str">
            <v>N</v>
          </cell>
          <cell r="S2591">
            <v>0</v>
          </cell>
          <cell r="T2591" t="str">
            <v/>
          </cell>
          <cell r="U2591" t="str">
            <v>N</v>
          </cell>
          <cell r="V2591">
            <v>0</v>
          </cell>
          <cell r="W2591" t="str">
            <v/>
          </cell>
          <cell r="X2591" t="str">
            <v>N</v>
          </cell>
          <cell r="Y2591">
            <v>1</v>
          </cell>
          <cell r="Z2591">
            <v>174</v>
          </cell>
          <cell r="AA2591">
            <v>174</v>
          </cell>
          <cell r="AB2591">
            <v>71</v>
          </cell>
          <cell r="AC2591">
            <v>72</v>
          </cell>
          <cell r="AD2591" t="str">
            <v>TZ484</v>
          </cell>
          <cell r="AE2591" t="b">
            <v>0</v>
          </cell>
          <cell r="AG2591" t="str">
            <v/>
          </cell>
          <cell r="AH2591" t="str">
            <v>TZ484</v>
          </cell>
        </row>
        <row r="2592">
          <cell r="B2592" t="str">
            <v>SB207</v>
          </cell>
          <cell r="C2592" t="str">
            <v>Sebastian</v>
          </cell>
          <cell r="D2592" t="str">
            <v>Burke</v>
          </cell>
          <cell r="E2592" t="str">
            <v>Reading</v>
          </cell>
          <cell r="F2592" t="str">
            <v>Reading</v>
          </cell>
          <cell r="G2592" t="str">
            <v>Male</v>
          </cell>
          <cell r="H2592" t="str">
            <v>N</v>
          </cell>
          <cell r="I2592" t="str">
            <v>Student</v>
          </cell>
          <cell r="J2592">
            <v>0</v>
          </cell>
          <cell r="K2592" t="str">
            <v/>
          </cell>
          <cell r="L2592" t="str">
            <v>N</v>
          </cell>
          <cell r="M2592">
            <v>0</v>
          </cell>
          <cell r="N2592" t="str">
            <v/>
          </cell>
          <cell r="O2592" t="str">
            <v>N</v>
          </cell>
          <cell r="P2592">
            <v>0</v>
          </cell>
          <cell r="Q2592" t="str">
            <v/>
          </cell>
          <cell r="R2592" t="str">
            <v>N</v>
          </cell>
          <cell r="S2592">
            <v>0</v>
          </cell>
          <cell r="T2592" t="str">
            <v/>
          </cell>
          <cell r="U2592" t="str">
            <v>N</v>
          </cell>
          <cell r="V2592">
            <v>0</v>
          </cell>
          <cell r="W2592" t="str">
            <v/>
          </cell>
          <cell r="X2592" t="str">
            <v>N</v>
          </cell>
          <cell r="Y2592">
            <v>0</v>
          </cell>
          <cell r="Z2592">
            <v>0</v>
          </cell>
          <cell r="AA2592">
            <v>0</v>
          </cell>
          <cell r="AB2592">
            <v>115</v>
          </cell>
          <cell r="AC2592">
            <v>1503</v>
          </cell>
          <cell r="AD2592" t="str">
            <v>SB207</v>
          </cell>
          <cell r="AE2592" t="b">
            <v>0</v>
          </cell>
          <cell r="AG2592" t="str">
            <v/>
          </cell>
          <cell r="AH2592" t="str">
            <v>SB207</v>
          </cell>
        </row>
        <row r="2593">
          <cell r="B2593" t="str">
            <v>JH813</v>
          </cell>
          <cell r="C2593" t="str">
            <v>Jack</v>
          </cell>
          <cell r="D2593" t="str">
            <v>Holder</v>
          </cell>
          <cell r="E2593" t="str">
            <v>Reading</v>
          </cell>
          <cell r="F2593" t="str">
            <v>Reading</v>
          </cell>
          <cell r="G2593" t="str">
            <v>Male</v>
          </cell>
          <cell r="H2593" t="str">
            <v>N</v>
          </cell>
          <cell r="I2593" t="str">
            <v>Student</v>
          </cell>
          <cell r="J2593">
            <v>0</v>
          </cell>
          <cell r="K2593" t="str">
            <v/>
          </cell>
          <cell r="L2593" t="str">
            <v>N</v>
          </cell>
          <cell r="M2593">
            <v>0</v>
          </cell>
          <cell r="N2593" t="str">
            <v/>
          </cell>
          <cell r="O2593" t="str">
            <v>N</v>
          </cell>
          <cell r="P2593">
            <v>0</v>
          </cell>
          <cell r="Q2593" t="str">
            <v/>
          </cell>
          <cell r="R2593" t="str">
            <v>N</v>
          </cell>
          <cell r="S2593">
            <v>0</v>
          </cell>
          <cell r="T2593" t="str">
            <v/>
          </cell>
          <cell r="U2593" t="str">
            <v>N</v>
          </cell>
          <cell r="V2593">
            <v>0</v>
          </cell>
          <cell r="W2593" t="str">
            <v/>
          </cell>
          <cell r="X2593" t="str">
            <v>N</v>
          </cell>
          <cell r="Y2593">
            <v>0</v>
          </cell>
          <cell r="Z2593">
            <v>0</v>
          </cell>
          <cell r="AA2593">
            <v>0</v>
          </cell>
          <cell r="AB2593">
            <v>115</v>
          </cell>
          <cell r="AC2593">
            <v>1504</v>
          </cell>
          <cell r="AD2593" t="str">
            <v>JH813</v>
          </cell>
          <cell r="AE2593" t="b">
            <v>0</v>
          </cell>
          <cell r="AG2593" t="str">
            <v/>
          </cell>
          <cell r="AH2593" t="str">
            <v>JH813</v>
          </cell>
        </row>
        <row r="2594">
          <cell r="B2594" t="str">
            <v>VS766</v>
          </cell>
          <cell r="C2594" t="str">
            <v>Victoria</v>
          </cell>
          <cell r="D2594" t="str">
            <v>Skala</v>
          </cell>
          <cell r="E2594" t="str">
            <v>UCL</v>
          </cell>
          <cell r="F2594" t="str">
            <v>UCL</v>
          </cell>
          <cell r="G2594" t="str">
            <v>Female</v>
          </cell>
          <cell r="H2594" t="str">
            <v>N</v>
          </cell>
          <cell r="I2594" t="str">
            <v>Student</v>
          </cell>
          <cell r="J2594">
            <v>0</v>
          </cell>
          <cell r="K2594" t="str">
            <v/>
          </cell>
          <cell r="L2594" t="str">
            <v>N</v>
          </cell>
          <cell r="M2594">
            <v>0</v>
          </cell>
          <cell r="N2594" t="str">
            <v/>
          </cell>
          <cell r="O2594" t="str">
            <v>N</v>
          </cell>
          <cell r="P2594">
            <v>0</v>
          </cell>
          <cell r="Q2594" t="str">
            <v/>
          </cell>
          <cell r="R2594" t="str">
            <v>N</v>
          </cell>
          <cell r="S2594">
            <v>0</v>
          </cell>
          <cell r="T2594" t="str">
            <v/>
          </cell>
          <cell r="U2594" t="str">
            <v>N</v>
          </cell>
          <cell r="V2594">
            <v>0</v>
          </cell>
          <cell r="W2594" t="str">
            <v/>
          </cell>
          <cell r="X2594" t="str">
            <v>N</v>
          </cell>
          <cell r="Y2594">
            <v>0</v>
          </cell>
          <cell r="Z2594">
            <v>0</v>
          </cell>
          <cell r="AA2594" t="b">
            <v>0</v>
          </cell>
          <cell r="AB2594" t="str">
            <v/>
          </cell>
          <cell r="AC2594" t="str">
            <v/>
          </cell>
          <cell r="AD2594" t="str">
            <v>VS766</v>
          </cell>
          <cell r="AE2594">
            <v>0</v>
          </cell>
          <cell r="AG2594">
            <v>1168</v>
          </cell>
          <cell r="AH2594" t="str">
            <v>VS766</v>
          </cell>
        </row>
        <row r="2595">
          <cell r="B2595" t="str">
            <v>CM521</v>
          </cell>
          <cell r="C2595" t="str">
            <v>Caitlin</v>
          </cell>
          <cell r="D2595" t="str">
            <v>McIlwain</v>
          </cell>
          <cell r="E2595" t="str">
            <v>LSE</v>
          </cell>
          <cell r="F2595" t="str">
            <v>LSE</v>
          </cell>
          <cell r="G2595" t="str">
            <v>Female</v>
          </cell>
          <cell r="H2595" t="str">
            <v>N</v>
          </cell>
          <cell r="I2595" t="str">
            <v>Student</v>
          </cell>
          <cell r="J2595">
            <v>0</v>
          </cell>
          <cell r="K2595" t="str">
            <v/>
          </cell>
          <cell r="L2595" t="str">
            <v>N</v>
          </cell>
          <cell r="M2595">
            <v>0</v>
          </cell>
          <cell r="N2595" t="str">
            <v/>
          </cell>
          <cell r="O2595" t="str">
            <v>N</v>
          </cell>
          <cell r="P2595">
            <v>0</v>
          </cell>
          <cell r="Q2595" t="str">
            <v/>
          </cell>
          <cell r="R2595" t="str">
            <v>N</v>
          </cell>
          <cell r="S2595">
            <v>0</v>
          </cell>
          <cell r="T2595" t="str">
            <v/>
          </cell>
          <cell r="U2595" t="str">
            <v>N</v>
          </cell>
          <cell r="V2595">
            <v>0</v>
          </cell>
          <cell r="W2595" t="str">
            <v/>
          </cell>
          <cell r="X2595" t="str">
            <v>N</v>
          </cell>
          <cell r="Y2595">
            <v>0</v>
          </cell>
          <cell r="Z2595">
            <v>0</v>
          </cell>
          <cell r="AA2595" t="b">
            <v>0</v>
          </cell>
          <cell r="AB2595" t="str">
            <v/>
          </cell>
          <cell r="AC2595" t="str">
            <v/>
          </cell>
          <cell r="AD2595" t="str">
            <v>CM521</v>
          </cell>
          <cell r="AE2595">
            <v>0</v>
          </cell>
          <cell r="AG2595">
            <v>1169</v>
          </cell>
          <cell r="AH2595" t="str">
            <v>CM521</v>
          </cell>
        </row>
        <row r="2596">
          <cell r="B2596" t="str">
            <v>TF665</v>
          </cell>
          <cell r="C2596" t="str">
            <v>Tess</v>
          </cell>
          <cell r="D2596" t="str">
            <v>Farr</v>
          </cell>
          <cell r="E2596" t="str">
            <v>UCL</v>
          </cell>
          <cell r="F2596" t="str">
            <v>UCL</v>
          </cell>
          <cell r="G2596" t="str">
            <v>Female</v>
          </cell>
          <cell r="H2596" t="str">
            <v>N</v>
          </cell>
          <cell r="I2596" t="str">
            <v>Student</v>
          </cell>
          <cell r="J2596">
            <v>0</v>
          </cell>
          <cell r="K2596" t="str">
            <v/>
          </cell>
          <cell r="L2596" t="str">
            <v>N</v>
          </cell>
          <cell r="M2596">
            <v>0</v>
          </cell>
          <cell r="N2596" t="str">
            <v/>
          </cell>
          <cell r="O2596" t="str">
            <v>N</v>
          </cell>
          <cell r="P2596">
            <v>0</v>
          </cell>
          <cell r="Q2596" t="str">
            <v/>
          </cell>
          <cell r="R2596" t="str">
            <v>N</v>
          </cell>
          <cell r="S2596">
            <v>0</v>
          </cell>
          <cell r="T2596" t="str">
            <v/>
          </cell>
          <cell r="U2596" t="str">
            <v>N</v>
          </cell>
          <cell r="V2596">
            <v>0</v>
          </cell>
          <cell r="W2596" t="str">
            <v/>
          </cell>
          <cell r="X2596" t="str">
            <v>N</v>
          </cell>
          <cell r="Y2596">
            <v>0</v>
          </cell>
          <cell r="Z2596">
            <v>0</v>
          </cell>
          <cell r="AA2596" t="b">
            <v>0</v>
          </cell>
          <cell r="AB2596" t="str">
            <v/>
          </cell>
          <cell r="AC2596" t="str">
            <v/>
          </cell>
          <cell r="AD2596" t="str">
            <v>TF665</v>
          </cell>
          <cell r="AE2596">
            <v>0</v>
          </cell>
          <cell r="AG2596">
            <v>1170</v>
          </cell>
          <cell r="AH2596" t="str">
            <v>TF665</v>
          </cell>
        </row>
        <row r="2597">
          <cell r="B2597" t="str">
            <v>TM644</v>
          </cell>
          <cell r="C2597" t="str">
            <v>Thomas</v>
          </cell>
          <cell r="D2597" t="str">
            <v>Moore</v>
          </cell>
          <cell r="E2597" t="str">
            <v>St Georges</v>
          </cell>
          <cell r="F2597" t="str">
            <v>St George's</v>
          </cell>
          <cell r="G2597" t="str">
            <v>Male</v>
          </cell>
          <cell r="H2597" t="str">
            <v>Y</v>
          </cell>
          <cell r="I2597" t="str">
            <v>Student</v>
          </cell>
          <cell r="J2597">
            <v>0</v>
          </cell>
          <cell r="K2597" t="str">
            <v/>
          </cell>
          <cell r="L2597" t="str">
            <v>N</v>
          </cell>
          <cell r="M2597">
            <v>0</v>
          </cell>
          <cell r="N2597" t="str">
            <v/>
          </cell>
          <cell r="O2597" t="str">
            <v>N</v>
          </cell>
          <cell r="P2597">
            <v>0</v>
          </cell>
          <cell r="Q2597" t="str">
            <v/>
          </cell>
          <cell r="R2597" t="str">
            <v>N</v>
          </cell>
          <cell r="S2597">
            <v>0</v>
          </cell>
          <cell r="T2597" t="str">
            <v/>
          </cell>
          <cell r="U2597" t="str">
            <v>N</v>
          </cell>
          <cell r="V2597">
            <v>0</v>
          </cell>
          <cell r="W2597" t="str">
            <v/>
          </cell>
          <cell r="X2597" t="str">
            <v>N</v>
          </cell>
          <cell r="Y2597">
            <v>0</v>
          </cell>
          <cell r="Z2597">
            <v>0</v>
          </cell>
          <cell r="AA2597">
            <v>0</v>
          </cell>
          <cell r="AB2597">
            <v>115</v>
          </cell>
          <cell r="AC2597">
            <v>1505</v>
          </cell>
          <cell r="AD2597" t="str">
            <v>TM644</v>
          </cell>
          <cell r="AE2597" t="b">
            <v>0</v>
          </cell>
          <cell r="AG2597" t="str">
            <v/>
          </cell>
          <cell r="AH2597" t="str">
            <v>TM644</v>
          </cell>
        </row>
        <row r="2598">
          <cell r="B2598" t="str">
            <v>KH450</v>
          </cell>
          <cell r="C2598" t="str">
            <v>Katie</v>
          </cell>
          <cell r="D2598" t="str">
            <v>Harrison</v>
          </cell>
          <cell r="E2598" t="str">
            <v>UCL</v>
          </cell>
          <cell r="F2598" t="str">
            <v>UCL</v>
          </cell>
          <cell r="G2598" t="str">
            <v>Female</v>
          </cell>
          <cell r="H2598" t="str">
            <v>N</v>
          </cell>
          <cell r="I2598" t="str">
            <v>Student</v>
          </cell>
          <cell r="J2598">
            <v>0</v>
          </cell>
          <cell r="K2598" t="str">
            <v/>
          </cell>
          <cell r="L2598" t="str">
            <v>N</v>
          </cell>
          <cell r="M2598">
            <v>0</v>
          </cell>
          <cell r="N2598" t="str">
            <v/>
          </cell>
          <cell r="O2598" t="str">
            <v>N</v>
          </cell>
          <cell r="P2598">
            <v>0</v>
          </cell>
          <cell r="Q2598" t="str">
            <v/>
          </cell>
          <cell r="R2598" t="str">
            <v>N</v>
          </cell>
          <cell r="S2598">
            <v>0</v>
          </cell>
          <cell r="T2598" t="str">
            <v/>
          </cell>
          <cell r="U2598" t="str">
            <v>N</v>
          </cell>
          <cell r="V2598">
            <v>0</v>
          </cell>
          <cell r="W2598" t="str">
            <v/>
          </cell>
          <cell r="X2598" t="str">
            <v>N</v>
          </cell>
          <cell r="Y2598">
            <v>0</v>
          </cell>
          <cell r="Z2598">
            <v>0</v>
          </cell>
          <cell r="AA2598" t="b">
            <v>0</v>
          </cell>
          <cell r="AB2598" t="str">
            <v/>
          </cell>
          <cell r="AC2598" t="str">
            <v/>
          </cell>
          <cell r="AD2598" t="str">
            <v>KH450</v>
          </cell>
          <cell r="AE2598">
            <v>0</v>
          </cell>
          <cell r="AG2598">
            <v>1171</v>
          </cell>
          <cell r="AH2598" t="str">
            <v>KH450</v>
          </cell>
        </row>
        <row r="2599">
          <cell r="B2599" t="str">
            <v>AE762</v>
          </cell>
          <cell r="C2599" t="str">
            <v>Antonio</v>
          </cell>
          <cell r="D2599" t="str">
            <v>Escobar</v>
          </cell>
          <cell r="E2599" t="str">
            <v>UCL</v>
          </cell>
          <cell r="F2599" t="str">
            <v>UCL</v>
          </cell>
          <cell r="G2599" t="str">
            <v>Male</v>
          </cell>
          <cell r="H2599" t="str">
            <v>N</v>
          </cell>
          <cell r="I2599" t="str">
            <v>Student</v>
          </cell>
          <cell r="J2599">
            <v>0</v>
          </cell>
          <cell r="K2599" t="str">
            <v/>
          </cell>
          <cell r="L2599" t="str">
            <v>N</v>
          </cell>
          <cell r="M2599">
            <v>0</v>
          </cell>
          <cell r="N2599" t="str">
            <v/>
          </cell>
          <cell r="O2599" t="str">
            <v>N</v>
          </cell>
          <cell r="P2599">
            <v>71</v>
          </cell>
          <cell r="Q2599">
            <v>42.41</v>
          </cell>
          <cell r="R2599">
            <v>135</v>
          </cell>
          <cell r="S2599">
            <v>0</v>
          </cell>
          <cell r="T2599" t="str">
            <v/>
          </cell>
          <cell r="U2599" t="str">
            <v>N</v>
          </cell>
          <cell r="V2599">
            <v>0</v>
          </cell>
          <cell r="W2599" t="str">
            <v/>
          </cell>
          <cell r="X2599" t="str">
            <v>N</v>
          </cell>
          <cell r="Y2599">
            <v>1</v>
          </cell>
          <cell r="Z2599">
            <v>135</v>
          </cell>
          <cell r="AA2599">
            <v>135</v>
          </cell>
          <cell r="AB2599">
            <v>96</v>
          </cell>
          <cell r="AC2599">
            <v>96</v>
          </cell>
          <cell r="AD2599" t="str">
            <v>AE762</v>
          </cell>
          <cell r="AE2599" t="b">
            <v>0</v>
          </cell>
          <cell r="AG2599" t="str">
            <v/>
          </cell>
          <cell r="AH2599" t="str">
            <v>AE762</v>
          </cell>
        </row>
        <row r="2600">
          <cell r="B2600" t="str">
            <v>AR876</v>
          </cell>
          <cell r="C2600" t="str">
            <v>Adam</v>
          </cell>
          <cell r="D2600" t="str">
            <v>Rust</v>
          </cell>
          <cell r="E2600" t="str">
            <v>Essex</v>
          </cell>
          <cell r="F2600" t="str">
            <v>Essex</v>
          </cell>
          <cell r="G2600" t="str">
            <v>Male</v>
          </cell>
          <cell r="H2600" t="str">
            <v>N</v>
          </cell>
          <cell r="I2600" t="str">
            <v>Student</v>
          </cell>
          <cell r="J2600">
            <v>0</v>
          </cell>
          <cell r="K2600" t="str">
            <v/>
          </cell>
          <cell r="L2600" t="str">
            <v>N</v>
          </cell>
          <cell r="M2600">
            <v>0</v>
          </cell>
          <cell r="N2600" t="str">
            <v/>
          </cell>
          <cell r="O2600" t="str">
            <v>N</v>
          </cell>
          <cell r="P2600">
            <v>0</v>
          </cell>
          <cell r="Q2600" t="str">
            <v/>
          </cell>
          <cell r="R2600" t="str">
            <v>N</v>
          </cell>
          <cell r="S2600">
            <v>0</v>
          </cell>
          <cell r="T2600" t="str">
            <v/>
          </cell>
          <cell r="U2600" t="str">
            <v>N</v>
          </cell>
          <cell r="V2600">
            <v>0</v>
          </cell>
          <cell r="W2600" t="str">
            <v/>
          </cell>
          <cell r="X2600" t="str">
            <v>N</v>
          </cell>
          <cell r="Y2600">
            <v>0</v>
          </cell>
          <cell r="Z2600">
            <v>0</v>
          </cell>
          <cell r="AA2600">
            <v>0</v>
          </cell>
          <cell r="AB2600">
            <v>115</v>
          </cell>
          <cell r="AC2600">
            <v>1506</v>
          </cell>
          <cell r="AD2600" t="str">
            <v>AR876</v>
          </cell>
          <cell r="AE2600" t="b">
            <v>0</v>
          </cell>
          <cell r="AG2600" t="str">
            <v/>
          </cell>
          <cell r="AH2600" t="str">
            <v>AR876</v>
          </cell>
        </row>
        <row r="2601">
          <cell r="B2601" t="str">
            <v>AH450</v>
          </cell>
          <cell r="C2601" t="str">
            <v>Afia</v>
          </cell>
          <cell r="D2601" t="str">
            <v>Heymann</v>
          </cell>
          <cell r="E2601" t="str">
            <v>KCL</v>
          </cell>
          <cell r="F2601" t="str">
            <v>King's</v>
          </cell>
          <cell r="G2601" t="str">
            <v>Female</v>
          </cell>
          <cell r="H2601" t="str">
            <v>N</v>
          </cell>
          <cell r="I2601" t="str">
            <v>Student</v>
          </cell>
          <cell r="J2601">
            <v>0</v>
          </cell>
          <cell r="K2601" t="str">
            <v/>
          </cell>
          <cell r="L2601" t="str">
            <v>N</v>
          </cell>
          <cell r="M2601">
            <v>0</v>
          </cell>
          <cell r="N2601" t="str">
            <v/>
          </cell>
          <cell r="O2601" t="str">
            <v>N</v>
          </cell>
          <cell r="P2601">
            <v>0</v>
          </cell>
          <cell r="Q2601" t="str">
            <v/>
          </cell>
          <cell r="R2601" t="str">
            <v>N</v>
          </cell>
          <cell r="S2601">
            <v>0</v>
          </cell>
          <cell r="T2601" t="str">
            <v/>
          </cell>
          <cell r="U2601" t="str">
            <v>N</v>
          </cell>
          <cell r="V2601">
            <v>0</v>
          </cell>
          <cell r="W2601" t="str">
            <v/>
          </cell>
          <cell r="X2601" t="str">
            <v>N</v>
          </cell>
          <cell r="Y2601">
            <v>0</v>
          </cell>
          <cell r="Z2601">
            <v>0</v>
          </cell>
          <cell r="AA2601" t="b">
            <v>0</v>
          </cell>
          <cell r="AB2601" t="str">
            <v/>
          </cell>
          <cell r="AC2601" t="str">
            <v/>
          </cell>
          <cell r="AD2601" t="str">
            <v>AH450</v>
          </cell>
          <cell r="AE2601">
            <v>0</v>
          </cell>
          <cell r="AG2601">
            <v>1172</v>
          </cell>
          <cell r="AH2601" t="str">
            <v>AH450</v>
          </cell>
        </row>
        <row r="2602">
          <cell r="B2602" t="str">
            <v>CV271</v>
          </cell>
          <cell r="C2602" t="str">
            <v>Christi</v>
          </cell>
          <cell r="D2602" t="str">
            <v>Van Heerden</v>
          </cell>
          <cell r="E2602" t="str">
            <v>Reading</v>
          </cell>
          <cell r="F2602" t="str">
            <v>Reading</v>
          </cell>
          <cell r="G2602" t="str">
            <v>Female</v>
          </cell>
          <cell r="H2602" t="str">
            <v>N</v>
          </cell>
          <cell r="I2602" t="str">
            <v>Student</v>
          </cell>
          <cell r="J2602">
            <v>0</v>
          </cell>
          <cell r="K2602" t="str">
            <v/>
          </cell>
          <cell r="L2602" t="str">
            <v>N</v>
          </cell>
          <cell r="M2602">
            <v>0</v>
          </cell>
          <cell r="N2602" t="str">
            <v/>
          </cell>
          <cell r="O2602" t="str">
            <v>N</v>
          </cell>
          <cell r="P2602">
            <v>0</v>
          </cell>
          <cell r="Q2602" t="str">
            <v/>
          </cell>
          <cell r="R2602" t="str">
            <v>N</v>
          </cell>
          <cell r="S2602">
            <v>0</v>
          </cell>
          <cell r="T2602" t="str">
            <v/>
          </cell>
          <cell r="U2602" t="str">
            <v>N</v>
          </cell>
          <cell r="V2602">
            <v>0</v>
          </cell>
          <cell r="W2602" t="str">
            <v/>
          </cell>
          <cell r="X2602" t="str">
            <v>N</v>
          </cell>
          <cell r="Y2602">
            <v>0</v>
          </cell>
          <cell r="Z2602">
            <v>0</v>
          </cell>
          <cell r="AA2602" t="b">
            <v>0</v>
          </cell>
          <cell r="AB2602" t="str">
            <v/>
          </cell>
          <cell r="AC2602" t="str">
            <v/>
          </cell>
          <cell r="AD2602" t="str">
            <v>CV271</v>
          </cell>
          <cell r="AE2602">
            <v>0</v>
          </cell>
          <cell r="AG2602">
            <v>1173</v>
          </cell>
          <cell r="AH2602" t="str">
            <v>CV271</v>
          </cell>
        </row>
        <row r="2603">
          <cell r="B2603" t="str">
            <v>SN613</v>
          </cell>
          <cell r="C2603" t="str">
            <v>Sonja</v>
          </cell>
          <cell r="D2603" t="str">
            <v>Novakova</v>
          </cell>
          <cell r="E2603" t="str">
            <v>LSE</v>
          </cell>
          <cell r="F2603" t="str">
            <v>LSE</v>
          </cell>
          <cell r="G2603" t="str">
            <v>Female</v>
          </cell>
          <cell r="H2603" t="str">
            <v>N</v>
          </cell>
          <cell r="I2603" t="str">
            <v>Student</v>
          </cell>
          <cell r="J2603">
            <v>0</v>
          </cell>
          <cell r="K2603" t="str">
            <v/>
          </cell>
          <cell r="L2603" t="str">
            <v>N</v>
          </cell>
          <cell r="M2603">
            <v>0</v>
          </cell>
          <cell r="N2603" t="str">
            <v/>
          </cell>
          <cell r="O2603" t="str">
            <v>N</v>
          </cell>
          <cell r="P2603">
            <v>0</v>
          </cell>
          <cell r="Q2603" t="str">
            <v/>
          </cell>
          <cell r="R2603" t="str">
            <v>N</v>
          </cell>
          <cell r="S2603">
            <v>0</v>
          </cell>
          <cell r="T2603" t="str">
            <v/>
          </cell>
          <cell r="U2603" t="str">
            <v>N</v>
          </cell>
          <cell r="V2603">
            <v>0</v>
          </cell>
          <cell r="W2603" t="str">
            <v/>
          </cell>
          <cell r="X2603" t="str">
            <v>N</v>
          </cell>
          <cell r="Y2603">
            <v>0</v>
          </cell>
          <cell r="Z2603">
            <v>0</v>
          </cell>
          <cell r="AA2603" t="b">
            <v>0</v>
          </cell>
          <cell r="AB2603" t="str">
            <v/>
          </cell>
          <cell r="AC2603" t="str">
            <v/>
          </cell>
          <cell r="AD2603" t="str">
            <v>SN613</v>
          </cell>
          <cell r="AE2603">
            <v>0</v>
          </cell>
          <cell r="AG2603">
            <v>1174</v>
          </cell>
          <cell r="AH2603" t="str">
            <v>SN613</v>
          </cell>
        </row>
        <row r="2604">
          <cell r="B2604" t="str">
            <v>FA902</v>
          </cell>
          <cell r="C2604" t="str">
            <v>Funmi</v>
          </cell>
          <cell r="D2604" t="str">
            <v>Asekun</v>
          </cell>
          <cell r="E2604" t="str">
            <v>KCL</v>
          </cell>
          <cell r="F2604" t="str">
            <v>King's</v>
          </cell>
          <cell r="G2604" t="str">
            <v>Female</v>
          </cell>
          <cell r="H2604" t="str">
            <v>N</v>
          </cell>
          <cell r="I2604" t="str">
            <v>Student</v>
          </cell>
          <cell r="J2604">
            <v>0</v>
          </cell>
          <cell r="K2604" t="str">
            <v/>
          </cell>
          <cell r="L2604" t="str">
            <v>N</v>
          </cell>
          <cell r="M2604">
            <v>0</v>
          </cell>
          <cell r="N2604" t="str">
            <v/>
          </cell>
          <cell r="O2604" t="str">
            <v>N</v>
          </cell>
          <cell r="P2604">
            <v>0</v>
          </cell>
          <cell r="Q2604" t="str">
            <v/>
          </cell>
          <cell r="R2604" t="str">
            <v>N</v>
          </cell>
          <cell r="S2604">
            <v>0</v>
          </cell>
          <cell r="T2604" t="str">
            <v/>
          </cell>
          <cell r="U2604" t="str">
            <v>N</v>
          </cell>
          <cell r="V2604">
            <v>0</v>
          </cell>
          <cell r="W2604" t="str">
            <v/>
          </cell>
          <cell r="X2604" t="str">
            <v>N</v>
          </cell>
          <cell r="Y2604">
            <v>0</v>
          </cell>
          <cell r="Z2604">
            <v>0</v>
          </cell>
          <cell r="AA2604" t="b">
            <v>0</v>
          </cell>
          <cell r="AB2604" t="str">
            <v/>
          </cell>
          <cell r="AC2604" t="str">
            <v/>
          </cell>
          <cell r="AD2604" t="str">
            <v>FA902</v>
          </cell>
          <cell r="AE2604">
            <v>0</v>
          </cell>
          <cell r="AG2604">
            <v>1175</v>
          </cell>
          <cell r="AH2604" t="str">
            <v>FA902</v>
          </cell>
        </row>
        <row r="2605">
          <cell r="B2605" t="str">
            <v>AH486</v>
          </cell>
          <cell r="C2605" t="str">
            <v>Adam</v>
          </cell>
          <cell r="D2605" t="str">
            <v>Hilt</v>
          </cell>
          <cell r="E2605" t="str">
            <v>Imperial</v>
          </cell>
          <cell r="F2605" t="str">
            <v>Imperial</v>
          </cell>
          <cell r="G2605" t="str">
            <v>Male</v>
          </cell>
          <cell r="H2605" t="str">
            <v>N</v>
          </cell>
          <cell r="I2605" t="str">
            <v>Student</v>
          </cell>
          <cell r="J2605">
            <v>0</v>
          </cell>
          <cell r="K2605" t="str">
            <v/>
          </cell>
          <cell r="L2605" t="str">
            <v>N</v>
          </cell>
          <cell r="M2605">
            <v>0</v>
          </cell>
          <cell r="N2605" t="str">
            <v/>
          </cell>
          <cell r="O2605" t="str">
            <v>N</v>
          </cell>
          <cell r="P2605">
            <v>0</v>
          </cell>
          <cell r="Q2605" t="str">
            <v/>
          </cell>
          <cell r="R2605" t="str">
            <v>N</v>
          </cell>
          <cell r="S2605">
            <v>0</v>
          </cell>
          <cell r="T2605" t="str">
            <v/>
          </cell>
          <cell r="U2605" t="str">
            <v>N</v>
          </cell>
          <cell r="V2605">
            <v>0</v>
          </cell>
          <cell r="W2605" t="str">
            <v/>
          </cell>
          <cell r="X2605" t="str">
            <v>N</v>
          </cell>
          <cell r="Y2605">
            <v>0</v>
          </cell>
          <cell r="Z2605">
            <v>0</v>
          </cell>
          <cell r="AA2605">
            <v>0</v>
          </cell>
          <cell r="AB2605">
            <v>115</v>
          </cell>
          <cell r="AC2605">
            <v>1507</v>
          </cell>
          <cell r="AD2605" t="str">
            <v>AH486</v>
          </cell>
          <cell r="AE2605" t="b">
            <v>0</v>
          </cell>
          <cell r="AG2605" t="str">
            <v/>
          </cell>
          <cell r="AH2605" t="str">
            <v>AH486</v>
          </cell>
        </row>
        <row r="2606">
          <cell r="B2606" t="str">
            <v>AG857</v>
          </cell>
          <cell r="C2606" t="str">
            <v>Alex</v>
          </cell>
          <cell r="D2606" t="str">
            <v>Goodall</v>
          </cell>
          <cell r="E2606" t="str">
            <v>Imperial</v>
          </cell>
          <cell r="F2606" t="str">
            <v>Imperial</v>
          </cell>
          <cell r="G2606" t="str">
            <v>Male</v>
          </cell>
          <cell r="H2606" t="str">
            <v>N</v>
          </cell>
          <cell r="I2606" t="str">
            <v>Student</v>
          </cell>
          <cell r="J2606">
            <v>0</v>
          </cell>
          <cell r="K2606" t="str">
            <v/>
          </cell>
          <cell r="L2606" t="str">
            <v>N</v>
          </cell>
          <cell r="M2606">
            <v>0</v>
          </cell>
          <cell r="N2606" t="str">
            <v/>
          </cell>
          <cell r="O2606" t="str">
            <v>N</v>
          </cell>
          <cell r="P2606">
            <v>0</v>
          </cell>
          <cell r="Q2606" t="str">
            <v/>
          </cell>
          <cell r="R2606" t="str">
            <v>N</v>
          </cell>
          <cell r="S2606">
            <v>0</v>
          </cell>
          <cell r="T2606" t="str">
            <v/>
          </cell>
          <cell r="U2606" t="str">
            <v>N</v>
          </cell>
          <cell r="V2606">
            <v>0</v>
          </cell>
          <cell r="W2606" t="str">
            <v/>
          </cell>
          <cell r="X2606" t="str">
            <v>N</v>
          </cell>
          <cell r="Y2606">
            <v>0</v>
          </cell>
          <cell r="Z2606">
            <v>0</v>
          </cell>
          <cell r="AA2606">
            <v>0</v>
          </cell>
          <cell r="AB2606">
            <v>115</v>
          </cell>
          <cell r="AC2606">
            <v>1508</v>
          </cell>
          <cell r="AD2606" t="str">
            <v>AG857</v>
          </cell>
          <cell r="AE2606" t="b">
            <v>0</v>
          </cell>
          <cell r="AG2606" t="str">
            <v/>
          </cell>
          <cell r="AH2606" t="str">
            <v>AG857</v>
          </cell>
        </row>
        <row r="2607">
          <cell r="B2607" t="str">
            <v>DM966</v>
          </cell>
          <cell r="C2607" t="str">
            <v>Damani</v>
          </cell>
          <cell r="D2607" t="str">
            <v>Mguni-Coker</v>
          </cell>
          <cell r="E2607" t="str">
            <v>Imperial</v>
          </cell>
          <cell r="F2607" t="str">
            <v>Imperial</v>
          </cell>
          <cell r="G2607" t="str">
            <v>Male</v>
          </cell>
          <cell r="H2607" t="str">
            <v>N</v>
          </cell>
          <cell r="I2607" t="str">
            <v>Student</v>
          </cell>
          <cell r="J2607">
            <v>0</v>
          </cell>
          <cell r="K2607" t="str">
            <v/>
          </cell>
          <cell r="L2607" t="str">
            <v>N</v>
          </cell>
          <cell r="M2607">
            <v>0</v>
          </cell>
          <cell r="N2607" t="str">
            <v/>
          </cell>
          <cell r="O2607" t="str">
            <v>N</v>
          </cell>
          <cell r="P2607">
            <v>0</v>
          </cell>
          <cell r="Q2607" t="str">
            <v/>
          </cell>
          <cell r="R2607" t="str">
            <v>N</v>
          </cell>
          <cell r="S2607">
            <v>0</v>
          </cell>
          <cell r="T2607" t="str">
            <v/>
          </cell>
          <cell r="U2607" t="str">
            <v>N</v>
          </cell>
          <cell r="V2607">
            <v>0</v>
          </cell>
          <cell r="W2607" t="str">
            <v/>
          </cell>
          <cell r="X2607" t="str">
            <v>N</v>
          </cell>
          <cell r="Y2607">
            <v>0</v>
          </cell>
          <cell r="Z2607">
            <v>0</v>
          </cell>
          <cell r="AA2607">
            <v>0</v>
          </cell>
          <cell r="AB2607">
            <v>115</v>
          </cell>
          <cell r="AC2607">
            <v>1509</v>
          </cell>
          <cell r="AD2607" t="str">
            <v>DM966</v>
          </cell>
          <cell r="AE2607" t="b">
            <v>0</v>
          </cell>
          <cell r="AG2607" t="str">
            <v/>
          </cell>
          <cell r="AH2607" t="str">
            <v>DM966</v>
          </cell>
        </row>
        <row r="2608">
          <cell r="B2608" t="str">
            <v>IS464</v>
          </cell>
          <cell r="C2608" t="str">
            <v>Irene</v>
          </cell>
          <cell r="D2608" t="str">
            <v>Saiz Briones</v>
          </cell>
          <cell r="E2608" t="str">
            <v>Imperial</v>
          </cell>
          <cell r="F2608" t="str">
            <v>Imperial</v>
          </cell>
          <cell r="G2608" t="str">
            <v>Female</v>
          </cell>
          <cell r="H2608" t="str">
            <v>N</v>
          </cell>
          <cell r="I2608" t="str">
            <v>Student</v>
          </cell>
          <cell r="J2608">
            <v>0</v>
          </cell>
          <cell r="K2608" t="str">
            <v/>
          </cell>
          <cell r="L2608" t="str">
            <v>N</v>
          </cell>
          <cell r="M2608">
            <v>0</v>
          </cell>
          <cell r="N2608" t="str">
            <v/>
          </cell>
          <cell r="O2608" t="str">
            <v>N</v>
          </cell>
          <cell r="P2608">
            <v>0</v>
          </cell>
          <cell r="Q2608" t="str">
            <v/>
          </cell>
          <cell r="R2608" t="str">
            <v>N</v>
          </cell>
          <cell r="S2608">
            <v>0</v>
          </cell>
          <cell r="T2608" t="str">
            <v/>
          </cell>
          <cell r="U2608" t="str">
            <v>N</v>
          </cell>
          <cell r="V2608">
            <v>0</v>
          </cell>
          <cell r="W2608" t="str">
            <v/>
          </cell>
          <cell r="X2608" t="str">
            <v>N</v>
          </cell>
          <cell r="Y2608">
            <v>0</v>
          </cell>
          <cell r="Z2608">
            <v>0</v>
          </cell>
          <cell r="AA2608" t="b">
            <v>0</v>
          </cell>
          <cell r="AB2608" t="str">
            <v/>
          </cell>
          <cell r="AC2608" t="str">
            <v/>
          </cell>
          <cell r="AD2608" t="str">
            <v>IS464</v>
          </cell>
          <cell r="AE2608">
            <v>0</v>
          </cell>
          <cell r="AG2608">
            <v>1176</v>
          </cell>
          <cell r="AH2608" t="str">
            <v>IS464</v>
          </cell>
        </row>
        <row r="2609">
          <cell r="B2609" t="str">
            <v>YW487</v>
          </cell>
          <cell r="C2609" t="str">
            <v>Yiheng</v>
          </cell>
          <cell r="D2609" t="str">
            <v>Wu</v>
          </cell>
          <cell r="E2609" t="str">
            <v>Imperial</v>
          </cell>
          <cell r="F2609" t="str">
            <v>Imperial</v>
          </cell>
          <cell r="G2609" t="str">
            <v>Male</v>
          </cell>
          <cell r="H2609" t="str">
            <v>N</v>
          </cell>
          <cell r="I2609" t="str">
            <v>Student</v>
          </cell>
          <cell r="J2609">
            <v>0</v>
          </cell>
          <cell r="K2609" t="str">
            <v/>
          </cell>
          <cell r="L2609" t="str">
            <v>N</v>
          </cell>
          <cell r="M2609">
            <v>0</v>
          </cell>
          <cell r="N2609" t="str">
            <v/>
          </cell>
          <cell r="O2609" t="str">
            <v>N</v>
          </cell>
          <cell r="P2609">
            <v>0</v>
          </cell>
          <cell r="Q2609" t="str">
            <v/>
          </cell>
          <cell r="R2609" t="str">
            <v>N</v>
          </cell>
          <cell r="S2609">
            <v>0</v>
          </cell>
          <cell r="T2609" t="str">
            <v/>
          </cell>
          <cell r="U2609" t="str">
            <v>N</v>
          </cell>
          <cell r="V2609">
            <v>0</v>
          </cell>
          <cell r="W2609" t="str">
            <v/>
          </cell>
          <cell r="X2609" t="str">
            <v>N</v>
          </cell>
          <cell r="Y2609">
            <v>0</v>
          </cell>
          <cell r="Z2609">
            <v>0</v>
          </cell>
          <cell r="AA2609">
            <v>0</v>
          </cell>
          <cell r="AB2609">
            <v>115</v>
          </cell>
          <cell r="AC2609">
            <v>1510</v>
          </cell>
          <cell r="AD2609" t="str">
            <v>YW487</v>
          </cell>
          <cell r="AE2609" t="b">
            <v>0</v>
          </cell>
          <cell r="AG2609" t="str">
            <v/>
          </cell>
          <cell r="AH2609" t="str">
            <v>YW487</v>
          </cell>
        </row>
        <row r="2610">
          <cell r="B2610" t="str">
            <v>RN201</v>
          </cell>
          <cell r="C2610" t="str">
            <v>Rohin</v>
          </cell>
          <cell r="D2610" t="str">
            <v>Nayar</v>
          </cell>
          <cell r="E2610" t="str">
            <v>Imperial</v>
          </cell>
          <cell r="F2610" t="str">
            <v>Imperial</v>
          </cell>
          <cell r="G2610" t="str">
            <v>Male</v>
          </cell>
          <cell r="H2610" t="str">
            <v>N</v>
          </cell>
          <cell r="I2610" t="str">
            <v>Student</v>
          </cell>
          <cell r="J2610">
            <v>0</v>
          </cell>
          <cell r="K2610" t="str">
            <v/>
          </cell>
          <cell r="L2610" t="str">
            <v>N</v>
          </cell>
          <cell r="M2610">
            <v>0</v>
          </cell>
          <cell r="N2610" t="str">
            <v/>
          </cell>
          <cell r="O2610" t="str">
            <v>N</v>
          </cell>
          <cell r="P2610">
            <v>0</v>
          </cell>
          <cell r="Q2610" t="str">
            <v/>
          </cell>
          <cell r="R2610" t="str">
            <v>N</v>
          </cell>
          <cell r="S2610">
            <v>0</v>
          </cell>
          <cell r="T2610" t="str">
            <v/>
          </cell>
          <cell r="U2610" t="str">
            <v>N</v>
          </cell>
          <cell r="V2610">
            <v>0</v>
          </cell>
          <cell r="W2610" t="str">
            <v/>
          </cell>
          <cell r="X2610" t="str">
            <v>N</v>
          </cell>
          <cell r="Y2610">
            <v>0</v>
          </cell>
          <cell r="Z2610">
            <v>0</v>
          </cell>
          <cell r="AA2610">
            <v>0</v>
          </cell>
          <cell r="AB2610">
            <v>115</v>
          </cell>
          <cell r="AC2610">
            <v>1511</v>
          </cell>
          <cell r="AD2610" t="str">
            <v>RN201</v>
          </cell>
          <cell r="AE2610" t="b">
            <v>0</v>
          </cell>
          <cell r="AG2610" t="str">
            <v/>
          </cell>
          <cell r="AH2610" t="str">
            <v>RN201</v>
          </cell>
        </row>
        <row r="2611">
          <cell r="B2611" t="str">
            <v>VF290</v>
          </cell>
          <cell r="C2611" t="str">
            <v>Vivian</v>
          </cell>
          <cell r="D2611" t="str">
            <v>Fosseprez</v>
          </cell>
          <cell r="E2611" t="str">
            <v>Imperial</v>
          </cell>
          <cell r="F2611" t="str">
            <v>Imperial</v>
          </cell>
          <cell r="G2611" t="str">
            <v>Male</v>
          </cell>
          <cell r="H2611" t="str">
            <v>N</v>
          </cell>
          <cell r="I2611" t="str">
            <v>Student</v>
          </cell>
          <cell r="J2611">
            <v>0</v>
          </cell>
          <cell r="K2611" t="str">
            <v/>
          </cell>
          <cell r="L2611" t="str">
            <v>N</v>
          </cell>
          <cell r="M2611">
            <v>90</v>
          </cell>
          <cell r="N2611">
            <v>50.05</v>
          </cell>
          <cell r="O2611">
            <v>116</v>
          </cell>
          <cell r="P2611">
            <v>41</v>
          </cell>
          <cell r="Q2611">
            <v>36.590000000000003</v>
          </cell>
          <cell r="R2611">
            <v>162</v>
          </cell>
          <cell r="S2611">
            <v>0</v>
          </cell>
          <cell r="T2611" t="str">
            <v/>
          </cell>
          <cell r="U2611" t="str">
            <v>N</v>
          </cell>
          <cell r="V2611">
            <v>0</v>
          </cell>
          <cell r="W2611" t="str">
            <v/>
          </cell>
          <cell r="X2611" t="str">
            <v>N</v>
          </cell>
          <cell r="Y2611">
            <v>2</v>
          </cell>
          <cell r="Z2611">
            <v>116</v>
          </cell>
          <cell r="AA2611">
            <v>278</v>
          </cell>
          <cell r="AB2611">
            <v>40</v>
          </cell>
          <cell r="AC2611">
            <v>40</v>
          </cell>
          <cell r="AD2611" t="str">
            <v>VF290</v>
          </cell>
          <cell r="AE2611" t="b">
            <v>0</v>
          </cell>
          <cell r="AG2611" t="str">
            <v/>
          </cell>
          <cell r="AH2611" t="str">
            <v>VF290</v>
          </cell>
        </row>
        <row r="2612">
          <cell r="B2612" t="str">
            <v>LO325</v>
          </cell>
          <cell r="C2612" t="str">
            <v>Lennox</v>
          </cell>
          <cell r="D2612" t="str">
            <v>Okereke</v>
          </cell>
          <cell r="E2612" t="str">
            <v>Imperial</v>
          </cell>
          <cell r="F2612" t="str">
            <v>Imperial</v>
          </cell>
          <cell r="G2612" t="str">
            <v>Male</v>
          </cell>
          <cell r="H2612" t="str">
            <v>N</v>
          </cell>
          <cell r="I2612" t="str">
            <v>Student</v>
          </cell>
          <cell r="J2612">
            <v>0</v>
          </cell>
          <cell r="K2612" t="str">
            <v/>
          </cell>
          <cell r="L2612" t="str">
            <v>N</v>
          </cell>
          <cell r="M2612">
            <v>0</v>
          </cell>
          <cell r="N2612" t="str">
            <v/>
          </cell>
          <cell r="O2612" t="str">
            <v>N</v>
          </cell>
          <cell r="P2612">
            <v>0</v>
          </cell>
          <cell r="Q2612" t="str">
            <v/>
          </cell>
          <cell r="R2612" t="str">
            <v>N</v>
          </cell>
          <cell r="S2612">
            <v>0</v>
          </cell>
          <cell r="T2612" t="str">
            <v/>
          </cell>
          <cell r="U2612" t="str">
            <v>N</v>
          </cell>
          <cell r="V2612">
            <v>0</v>
          </cell>
          <cell r="W2612" t="str">
            <v/>
          </cell>
          <cell r="X2612" t="str">
            <v>N</v>
          </cell>
          <cell r="Y2612">
            <v>0</v>
          </cell>
          <cell r="Z2612">
            <v>0</v>
          </cell>
          <cell r="AA2612">
            <v>0</v>
          </cell>
          <cell r="AB2612">
            <v>115</v>
          </cell>
          <cell r="AC2612">
            <v>1512</v>
          </cell>
          <cell r="AD2612" t="str">
            <v>LO325</v>
          </cell>
          <cell r="AE2612" t="b">
            <v>0</v>
          </cell>
          <cell r="AG2612" t="str">
            <v/>
          </cell>
          <cell r="AH2612" t="str">
            <v>LO325</v>
          </cell>
        </row>
        <row r="2613">
          <cell r="B2613" t="str">
            <v>DF984</v>
          </cell>
          <cell r="C2613" t="str">
            <v>Devin</v>
          </cell>
          <cell r="D2613" t="str">
            <v>Fernando</v>
          </cell>
          <cell r="E2613" t="str">
            <v>Imperial</v>
          </cell>
          <cell r="F2613" t="str">
            <v>Imperial</v>
          </cell>
          <cell r="G2613" t="str">
            <v>Male</v>
          </cell>
          <cell r="H2613" t="str">
            <v>N</v>
          </cell>
          <cell r="I2613" t="str">
            <v>Student</v>
          </cell>
          <cell r="J2613">
            <v>0</v>
          </cell>
          <cell r="K2613" t="str">
            <v/>
          </cell>
          <cell r="L2613" t="str">
            <v>N</v>
          </cell>
          <cell r="M2613">
            <v>0</v>
          </cell>
          <cell r="N2613" t="str">
            <v/>
          </cell>
          <cell r="O2613" t="str">
            <v>N</v>
          </cell>
          <cell r="P2613">
            <v>0</v>
          </cell>
          <cell r="Q2613" t="str">
            <v/>
          </cell>
          <cell r="R2613" t="str">
            <v>N</v>
          </cell>
          <cell r="S2613">
            <v>0</v>
          </cell>
          <cell r="T2613" t="str">
            <v/>
          </cell>
          <cell r="U2613" t="str">
            <v>N</v>
          </cell>
          <cell r="V2613">
            <v>0</v>
          </cell>
          <cell r="W2613" t="str">
            <v/>
          </cell>
          <cell r="X2613" t="str">
            <v>N</v>
          </cell>
          <cell r="Y2613">
            <v>0</v>
          </cell>
          <cell r="Z2613">
            <v>0</v>
          </cell>
          <cell r="AA2613">
            <v>0</v>
          </cell>
          <cell r="AB2613">
            <v>115</v>
          </cell>
          <cell r="AC2613">
            <v>1513</v>
          </cell>
          <cell r="AD2613" t="str">
            <v>DF984</v>
          </cell>
          <cell r="AE2613" t="b">
            <v>0</v>
          </cell>
          <cell r="AG2613" t="str">
            <v/>
          </cell>
          <cell r="AH2613" t="str">
            <v>DF984</v>
          </cell>
        </row>
        <row r="2614">
          <cell r="B2614" t="str">
            <v>AW207</v>
          </cell>
          <cell r="C2614" t="str">
            <v>Andrew</v>
          </cell>
          <cell r="D2614" t="str">
            <v>Woods</v>
          </cell>
          <cell r="E2614" t="str">
            <v>Imperial</v>
          </cell>
          <cell r="F2614" t="str">
            <v>Imperial</v>
          </cell>
          <cell r="G2614" t="str">
            <v>Male</v>
          </cell>
          <cell r="H2614" t="str">
            <v>N</v>
          </cell>
          <cell r="I2614" t="str">
            <v>Student</v>
          </cell>
          <cell r="J2614">
            <v>0</v>
          </cell>
          <cell r="K2614" t="str">
            <v/>
          </cell>
          <cell r="L2614" t="str">
            <v>N</v>
          </cell>
          <cell r="M2614">
            <v>0</v>
          </cell>
          <cell r="N2614" t="str">
            <v/>
          </cell>
          <cell r="O2614" t="str">
            <v>N</v>
          </cell>
          <cell r="P2614">
            <v>0</v>
          </cell>
          <cell r="Q2614" t="str">
            <v/>
          </cell>
          <cell r="R2614" t="str">
            <v>N</v>
          </cell>
          <cell r="S2614">
            <v>0</v>
          </cell>
          <cell r="T2614" t="str">
            <v/>
          </cell>
          <cell r="U2614" t="str">
            <v>N</v>
          </cell>
          <cell r="V2614">
            <v>0</v>
          </cell>
          <cell r="W2614" t="str">
            <v/>
          </cell>
          <cell r="X2614" t="str">
            <v>N</v>
          </cell>
          <cell r="Y2614">
            <v>0</v>
          </cell>
          <cell r="Z2614">
            <v>0</v>
          </cell>
          <cell r="AA2614">
            <v>0</v>
          </cell>
          <cell r="AB2614">
            <v>115</v>
          </cell>
          <cell r="AC2614">
            <v>1514</v>
          </cell>
          <cell r="AD2614" t="str">
            <v>AW207</v>
          </cell>
          <cell r="AE2614" t="b">
            <v>0</v>
          </cell>
          <cell r="AG2614" t="str">
            <v/>
          </cell>
          <cell r="AH2614" t="str">
            <v>AW207</v>
          </cell>
        </row>
        <row r="2615">
          <cell r="B2615" t="str">
            <v>SC387</v>
          </cell>
          <cell r="C2615" t="str">
            <v>Sophie</v>
          </cell>
          <cell r="D2615" t="str">
            <v>Carissiko</v>
          </cell>
          <cell r="E2615" t="str">
            <v>UCL</v>
          </cell>
          <cell r="F2615" t="str">
            <v>UCL</v>
          </cell>
          <cell r="G2615" t="str">
            <v>Female</v>
          </cell>
          <cell r="H2615" t="str">
            <v>N</v>
          </cell>
          <cell r="I2615" t="str">
            <v>Student</v>
          </cell>
          <cell r="J2615">
            <v>0</v>
          </cell>
          <cell r="K2615" t="str">
            <v/>
          </cell>
          <cell r="L2615" t="str">
            <v>N</v>
          </cell>
          <cell r="M2615">
            <v>0</v>
          </cell>
          <cell r="N2615" t="str">
            <v/>
          </cell>
          <cell r="O2615" t="str">
            <v>N</v>
          </cell>
          <cell r="P2615">
            <v>0</v>
          </cell>
          <cell r="Q2615" t="str">
            <v/>
          </cell>
          <cell r="R2615" t="str">
            <v>N</v>
          </cell>
          <cell r="S2615">
            <v>0</v>
          </cell>
          <cell r="T2615" t="str">
            <v/>
          </cell>
          <cell r="U2615" t="str">
            <v>N</v>
          </cell>
          <cell r="V2615">
            <v>0</v>
          </cell>
          <cell r="W2615" t="str">
            <v/>
          </cell>
          <cell r="X2615" t="str">
            <v>N</v>
          </cell>
          <cell r="Y2615">
            <v>0</v>
          </cell>
          <cell r="Z2615">
            <v>0</v>
          </cell>
          <cell r="AA2615" t="b">
            <v>0</v>
          </cell>
          <cell r="AB2615" t="str">
            <v/>
          </cell>
          <cell r="AC2615" t="str">
            <v/>
          </cell>
          <cell r="AD2615" t="str">
            <v>SC387</v>
          </cell>
          <cell r="AE2615">
            <v>0</v>
          </cell>
          <cell r="AG2615">
            <v>1177</v>
          </cell>
          <cell r="AH2615" t="str">
            <v>SC387</v>
          </cell>
        </row>
        <row r="2616">
          <cell r="B2616" t="str">
            <v>NH875</v>
          </cell>
          <cell r="C2616" t="str">
            <v>Niamh</v>
          </cell>
          <cell r="D2616" t="str">
            <v>Hernon</v>
          </cell>
          <cell r="E2616" t="str">
            <v>UCL</v>
          </cell>
          <cell r="F2616" t="str">
            <v>UCL</v>
          </cell>
          <cell r="G2616" t="str">
            <v>Female</v>
          </cell>
          <cell r="H2616" t="str">
            <v>N</v>
          </cell>
          <cell r="I2616" t="str">
            <v>Student</v>
          </cell>
          <cell r="J2616">
            <v>0</v>
          </cell>
          <cell r="K2616" t="str">
            <v/>
          </cell>
          <cell r="L2616" t="str">
            <v>N</v>
          </cell>
          <cell r="M2616">
            <v>0</v>
          </cell>
          <cell r="N2616" t="str">
            <v/>
          </cell>
          <cell r="O2616" t="str">
            <v>N</v>
          </cell>
          <cell r="P2616">
            <v>0</v>
          </cell>
          <cell r="Q2616" t="str">
            <v/>
          </cell>
          <cell r="R2616" t="str">
            <v>N</v>
          </cell>
          <cell r="S2616">
            <v>0</v>
          </cell>
          <cell r="T2616" t="str">
            <v/>
          </cell>
          <cell r="U2616" t="str">
            <v>N</v>
          </cell>
          <cell r="V2616">
            <v>0</v>
          </cell>
          <cell r="W2616" t="str">
            <v/>
          </cell>
          <cell r="X2616" t="str">
            <v>N</v>
          </cell>
          <cell r="Y2616">
            <v>0</v>
          </cell>
          <cell r="Z2616">
            <v>0</v>
          </cell>
          <cell r="AA2616" t="b">
            <v>0</v>
          </cell>
          <cell r="AB2616" t="str">
            <v/>
          </cell>
          <cell r="AC2616" t="str">
            <v/>
          </cell>
          <cell r="AD2616" t="str">
            <v>NH875</v>
          </cell>
          <cell r="AE2616">
            <v>0</v>
          </cell>
          <cell r="AG2616">
            <v>1178</v>
          </cell>
          <cell r="AH2616" t="str">
            <v>NH875</v>
          </cell>
        </row>
        <row r="2617">
          <cell r="B2617" t="str">
            <v>TT585</v>
          </cell>
          <cell r="C2617" t="str">
            <v>Terence</v>
          </cell>
          <cell r="D2617" t="str">
            <v>Tang Si Yeen</v>
          </cell>
          <cell r="E2617" t="str">
            <v>Imperial</v>
          </cell>
          <cell r="F2617" t="str">
            <v>Imperial</v>
          </cell>
          <cell r="G2617" t="str">
            <v>Male</v>
          </cell>
          <cell r="H2617" t="str">
            <v>N</v>
          </cell>
          <cell r="I2617" t="str">
            <v>Student</v>
          </cell>
          <cell r="J2617">
            <v>0</v>
          </cell>
          <cell r="K2617" t="str">
            <v/>
          </cell>
          <cell r="L2617" t="str">
            <v>N</v>
          </cell>
          <cell r="M2617">
            <v>0</v>
          </cell>
          <cell r="N2617" t="str">
            <v/>
          </cell>
          <cell r="O2617" t="str">
            <v>N</v>
          </cell>
          <cell r="P2617">
            <v>0</v>
          </cell>
          <cell r="Q2617" t="str">
            <v/>
          </cell>
          <cell r="R2617" t="str">
            <v>N</v>
          </cell>
          <cell r="S2617">
            <v>0</v>
          </cell>
          <cell r="T2617" t="str">
            <v/>
          </cell>
          <cell r="U2617" t="str">
            <v>N</v>
          </cell>
          <cell r="V2617">
            <v>0</v>
          </cell>
          <cell r="W2617" t="str">
            <v/>
          </cell>
          <cell r="X2617" t="str">
            <v>N</v>
          </cell>
          <cell r="Y2617">
            <v>0</v>
          </cell>
          <cell r="Z2617">
            <v>0</v>
          </cell>
          <cell r="AA2617">
            <v>0</v>
          </cell>
          <cell r="AB2617">
            <v>115</v>
          </cell>
          <cell r="AC2617">
            <v>1515</v>
          </cell>
          <cell r="AD2617" t="str">
            <v>TT585</v>
          </cell>
          <cell r="AE2617" t="b">
            <v>0</v>
          </cell>
          <cell r="AG2617" t="str">
            <v/>
          </cell>
          <cell r="AH2617" t="str">
            <v>TT585</v>
          </cell>
        </row>
        <row r="2618">
          <cell r="B2618" t="str">
            <v>BA324</v>
          </cell>
          <cell r="C2618" t="str">
            <v>Bolanle</v>
          </cell>
          <cell r="D2618" t="str">
            <v>Akinnayajo</v>
          </cell>
          <cell r="E2618" t="str">
            <v>KCL</v>
          </cell>
          <cell r="F2618" t="str">
            <v>King's</v>
          </cell>
          <cell r="G2618" t="str">
            <v>Female</v>
          </cell>
          <cell r="H2618" t="str">
            <v>N</v>
          </cell>
          <cell r="I2618" t="str">
            <v>Student</v>
          </cell>
          <cell r="J2618">
            <v>0</v>
          </cell>
          <cell r="K2618" t="str">
            <v/>
          </cell>
          <cell r="L2618" t="str">
            <v>N</v>
          </cell>
          <cell r="M2618">
            <v>0</v>
          </cell>
          <cell r="N2618" t="str">
            <v/>
          </cell>
          <cell r="O2618" t="str">
            <v>N</v>
          </cell>
          <cell r="P2618">
            <v>0</v>
          </cell>
          <cell r="Q2618" t="str">
            <v/>
          </cell>
          <cell r="R2618" t="str">
            <v>N</v>
          </cell>
          <cell r="S2618">
            <v>0</v>
          </cell>
          <cell r="T2618" t="str">
            <v/>
          </cell>
          <cell r="U2618" t="str">
            <v>N</v>
          </cell>
          <cell r="V2618">
            <v>0</v>
          </cell>
          <cell r="W2618" t="str">
            <v/>
          </cell>
          <cell r="X2618" t="str">
            <v>N</v>
          </cell>
          <cell r="Y2618">
            <v>0</v>
          </cell>
          <cell r="Z2618">
            <v>0</v>
          </cell>
          <cell r="AA2618" t="b">
            <v>0</v>
          </cell>
          <cell r="AB2618" t="str">
            <v/>
          </cell>
          <cell r="AC2618" t="str">
            <v/>
          </cell>
          <cell r="AD2618" t="str">
            <v>BA324</v>
          </cell>
          <cell r="AE2618">
            <v>0</v>
          </cell>
          <cell r="AG2618">
            <v>1179</v>
          </cell>
          <cell r="AH2618" t="str">
            <v>BA324</v>
          </cell>
        </row>
        <row r="2619">
          <cell r="B2619" t="str">
            <v>AT637</v>
          </cell>
          <cell r="C2619" t="str">
            <v>Aran</v>
          </cell>
          <cell r="D2619" t="str">
            <v>Takhar</v>
          </cell>
          <cell r="E2619" t="str">
            <v>Imperial</v>
          </cell>
          <cell r="F2619" t="str">
            <v>Imperial</v>
          </cell>
          <cell r="G2619" t="str">
            <v>Male</v>
          </cell>
          <cell r="H2619" t="str">
            <v>N</v>
          </cell>
          <cell r="I2619" t="str">
            <v>Student</v>
          </cell>
          <cell r="J2619">
            <v>0</v>
          </cell>
          <cell r="K2619" t="str">
            <v/>
          </cell>
          <cell r="L2619" t="str">
            <v>N</v>
          </cell>
          <cell r="M2619">
            <v>0</v>
          </cell>
          <cell r="N2619" t="str">
            <v/>
          </cell>
          <cell r="O2619" t="str">
            <v>N</v>
          </cell>
          <cell r="P2619">
            <v>0</v>
          </cell>
          <cell r="Q2619" t="str">
            <v/>
          </cell>
          <cell r="R2619" t="str">
            <v>N</v>
          </cell>
          <cell r="S2619">
            <v>0</v>
          </cell>
          <cell r="T2619" t="str">
            <v/>
          </cell>
          <cell r="U2619" t="str">
            <v>N</v>
          </cell>
          <cell r="V2619">
            <v>0</v>
          </cell>
          <cell r="W2619" t="str">
            <v/>
          </cell>
          <cell r="X2619" t="str">
            <v>N</v>
          </cell>
          <cell r="Y2619">
            <v>0</v>
          </cell>
          <cell r="Z2619">
            <v>0</v>
          </cell>
          <cell r="AA2619">
            <v>0</v>
          </cell>
          <cell r="AB2619">
            <v>115</v>
          </cell>
          <cell r="AC2619">
            <v>1516</v>
          </cell>
          <cell r="AD2619" t="str">
            <v>AT637</v>
          </cell>
          <cell r="AE2619" t="b">
            <v>0</v>
          </cell>
          <cell r="AG2619" t="str">
            <v/>
          </cell>
          <cell r="AH2619" t="str">
            <v>AT637</v>
          </cell>
        </row>
        <row r="2620">
          <cell r="B2620" t="str">
            <v>HF267</v>
          </cell>
          <cell r="C2620" t="str">
            <v>Halima</v>
          </cell>
          <cell r="D2620" t="str">
            <v>Fahm</v>
          </cell>
          <cell r="E2620" t="str">
            <v>KCL</v>
          </cell>
          <cell r="F2620" t="str">
            <v>King's</v>
          </cell>
          <cell r="G2620" t="str">
            <v>Female</v>
          </cell>
          <cell r="H2620" t="str">
            <v>N</v>
          </cell>
          <cell r="I2620" t="str">
            <v>Student</v>
          </cell>
          <cell r="J2620">
            <v>0</v>
          </cell>
          <cell r="K2620" t="str">
            <v/>
          </cell>
          <cell r="L2620" t="str">
            <v>N</v>
          </cell>
          <cell r="M2620">
            <v>0</v>
          </cell>
          <cell r="N2620" t="str">
            <v/>
          </cell>
          <cell r="O2620" t="str">
            <v>N</v>
          </cell>
          <cell r="P2620">
            <v>0</v>
          </cell>
          <cell r="Q2620" t="str">
            <v/>
          </cell>
          <cell r="R2620" t="str">
            <v>N</v>
          </cell>
          <cell r="S2620">
            <v>0</v>
          </cell>
          <cell r="T2620" t="str">
            <v/>
          </cell>
          <cell r="U2620" t="str">
            <v>N</v>
          </cell>
          <cell r="V2620">
            <v>0</v>
          </cell>
          <cell r="W2620" t="str">
            <v/>
          </cell>
          <cell r="X2620" t="str">
            <v>N</v>
          </cell>
          <cell r="Y2620">
            <v>0</v>
          </cell>
          <cell r="Z2620">
            <v>0</v>
          </cell>
          <cell r="AA2620" t="b">
            <v>0</v>
          </cell>
          <cell r="AB2620" t="str">
            <v/>
          </cell>
          <cell r="AC2620" t="str">
            <v/>
          </cell>
          <cell r="AD2620" t="str">
            <v>HF267</v>
          </cell>
          <cell r="AE2620">
            <v>0</v>
          </cell>
          <cell r="AG2620">
            <v>1180</v>
          </cell>
          <cell r="AH2620" t="str">
            <v>HF267</v>
          </cell>
        </row>
        <row r="2621">
          <cell r="B2621" t="str">
            <v>TV721</v>
          </cell>
          <cell r="C2621" t="str">
            <v>Toby</v>
          </cell>
          <cell r="D2621" t="str">
            <v>Van Mook</v>
          </cell>
          <cell r="E2621" t="str">
            <v>Imperial</v>
          </cell>
          <cell r="F2621" t="str">
            <v>Imperial</v>
          </cell>
          <cell r="G2621" t="str">
            <v>Male</v>
          </cell>
          <cell r="H2621" t="str">
            <v>N</v>
          </cell>
          <cell r="I2621" t="str">
            <v>Student</v>
          </cell>
          <cell r="J2621">
            <v>0</v>
          </cell>
          <cell r="K2621" t="str">
            <v/>
          </cell>
          <cell r="L2621" t="str">
            <v>N</v>
          </cell>
          <cell r="M2621">
            <v>0</v>
          </cell>
          <cell r="N2621" t="str">
            <v/>
          </cell>
          <cell r="O2621" t="str">
            <v>N</v>
          </cell>
          <cell r="P2621">
            <v>0</v>
          </cell>
          <cell r="Q2621" t="str">
            <v/>
          </cell>
          <cell r="R2621" t="str">
            <v>N</v>
          </cell>
          <cell r="S2621">
            <v>0</v>
          </cell>
          <cell r="T2621" t="str">
            <v/>
          </cell>
          <cell r="U2621" t="str">
            <v>N</v>
          </cell>
          <cell r="V2621">
            <v>0</v>
          </cell>
          <cell r="W2621" t="str">
            <v/>
          </cell>
          <cell r="X2621" t="str">
            <v>N</v>
          </cell>
          <cell r="Y2621">
            <v>0</v>
          </cell>
          <cell r="Z2621">
            <v>0</v>
          </cell>
          <cell r="AA2621">
            <v>0</v>
          </cell>
          <cell r="AB2621">
            <v>115</v>
          </cell>
          <cell r="AC2621">
            <v>1517</v>
          </cell>
          <cell r="AD2621" t="str">
            <v>TV721</v>
          </cell>
          <cell r="AE2621" t="b">
            <v>0</v>
          </cell>
          <cell r="AG2621" t="str">
            <v/>
          </cell>
          <cell r="AH2621" t="str">
            <v>TV721</v>
          </cell>
        </row>
        <row r="2622">
          <cell r="B2622" t="str">
            <v>EO780</v>
          </cell>
          <cell r="C2622" t="str">
            <v>Erica</v>
          </cell>
          <cell r="D2622" t="str">
            <v>Oliver</v>
          </cell>
          <cell r="E2622" t="str">
            <v>RVC</v>
          </cell>
          <cell r="F2622" t="str">
            <v>RVC</v>
          </cell>
          <cell r="G2622" t="str">
            <v>Female</v>
          </cell>
          <cell r="H2622" t="str">
            <v>Y</v>
          </cell>
          <cell r="I2622" t="str">
            <v>Student</v>
          </cell>
          <cell r="J2622">
            <v>0</v>
          </cell>
          <cell r="K2622" t="str">
            <v/>
          </cell>
          <cell r="L2622" t="str">
            <v>N</v>
          </cell>
          <cell r="M2622">
            <v>0</v>
          </cell>
          <cell r="N2622" t="str">
            <v/>
          </cell>
          <cell r="O2622" t="str">
            <v>N</v>
          </cell>
          <cell r="P2622">
            <v>0</v>
          </cell>
          <cell r="Q2622" t="str">
            <v/>
          </cell>
          <cell r="R2622" t="str">
            <v>N</v>
          </cell>
          <cell r="S2622">
            <v>0</v>
          </cell>
          <cell r="T2622" t="str">
            <v/>
          </cell>
          <cell r="U2622" t="str">
            <v>N</v>
          </cell>
          <cell r="V2622">
            <v>0</v>
          </cell>
          <cell r="W2622" t="str">
            <v/>
          </cell>
          <cell r="X2622" t="str">
            <v>N</v>
          </cell>
          <cell r="Y2622">
            <v>0</v>
          </cell>
          <cell r="Z2622">
            <v>0</v>
          </cell>
          <cell r="AA2622" t="b">
            <v>0</v>
          </cell>
          <cell r="AB2622" t="str">
            <v/>
          </cell>
          <cell r="AC2622" t="str">
            <v/>
          </cell>
          <cell r="AD2622" t="str">
            <v>EO780</v>
          </cell>
          <cell r="AE2622">
            <v>0</v>
          </cell>
          <cell r="AG2622">
            <v>1181</v>
          </cell>
          <cell r="AH2622" t="str">
            <v>EO780</v>
          </cell>
        </row>
        <row r="2623">
          <cell r="B2623" t="str">
            <v>AC584</v>
          </cell>
          <cell r="C2623" t="str">
            <v>Alex</v>
          </cell>
          <cell r="D2623" t="str">
            <v>Coleman</v>
          </cell>
          <cell r="E2623" t="str">
            <v>Reading</v>
          </cell>
          <cell r="F2623" t="str">
            <v>Reading</v>
          </cell>
          <cell r="G2623" t="str">
            <v>Female</v>
          </cell>
          <cell r="H2623" t="str">
            <v>N</v>
          </cell>
          <cell r="I2623" t="str">
            <v>Student</v>
          </cell>
          <cell r="J2623">
            <v>0</v>
          </cell>
          <cell r="K2623" t="str">
            <v/>
          </cell>
          <cell r="L2623" t="str">
            <v>N</v>
          </cell>
          <cell r="M2623">
            <v>0</v>
          </cell>
          <cell r="N2623" t="str">
            <v/>
          </cell>
          <cell r="O2623" t="str">
            <v>N</v>
          </cell>
          <cell r="P2623">
            <v>0</v>
          </cell>
          <cell r="Q2623" t="str">
            <v/>
          </cell>
          <cell r="R2623" t="str">
            <v>N</v>
          </cell>
          <cell r="S2623">
            <v>0</v>
          </cell>
          <cell r="T2623" t="str">
            <v/>
          </cell>
          <cell r="U2623" t="str">
            <v>N</v>
          </cell>
          <cell r="V2623">
            <v>0</v>
          </cell>
          <cell r="W2623" t="str">
            <v/>
          </cell>
          <cell r="X2623" t="str">
            <v>N</v>
          </cell>
          <cell r="Y2623">
            <v>0</v>
          </cell>
          <cell r="Z2623">
            <v>0</v>
          </cell>
          <cell r="AA2623" t="b">
            <v>0</v>
          </cell>
          <cell r="AB2623" t="str">
            <v/>
          </cell>
          <cell r="AC2623" t="str">
            <v/>
          </cell>
          <cell r="AD2623" t="str">
            <v>AC584</v>
          </cell>
          <cell r="AE2623">
            <v>0</v>
          </cell>
          <cell r="AG2623">
            <v>1182</v>
          </cell>
          <cell r="AH2623" t="str">
            <v>AC584</v>
          </cell>
        </row>
        <row r="2624">
          <cell r="B2624" t="str">
            <v>ER753</v>
          </cell>
          <cell r="C2624" t="str">
            <v>Evandro</v>
          </cell>
          <cell r="D2624" t="str">
            <v>Rosario</v>
          </cell>
          <cell r="E2624" t="str">
            <v>Essex</v>
          </cell>
          <cell r="F2624" t="str">
            <v>Essex</v>
          </cell>
          <cell r="G2624" t="str">
            <v>Male</v>
          </cell>
          <cell r="H2624" t="str">
            <v>N</v>
          </cell>
          <cell r="I2624" t="str">
            <v>Student</v>
          </cell>
          <cell r="J2624">
            <v>0</v>
          </cell>
          <cell r="K2624" t="str">
            <v/>
          </cell>
          <cell r="L2624" t="str">
            <v>N</v>
          </cell>
          <cell r="M2624">
            <v>0</v>
          </cell>
          <cell r="N2624" t="str">
            <v/>
          </cell>
          <cell r="O2624" t="str">
            <v>N</v>
          </cell>
          <cell r="P2624">
            <v>0</v>
          </cell>
          <cell r="Q2624" t="str">
            <v/>
          </cell>
          <cell r="R2624" t="str">
            <v>N</v>
          </cell>
          <cell r="S2624">
            <v>0</v>
          </cell>
          <cell r="T2624" t="str">
            <v/>
          </cell>
          <cell r="U2624" t="str">
            <v>N</v>
          </cell>
          <cell r="V2624">
            <v>0</v>
          </cell>
          <cell r="W2624" t="str">
            <v/>
          </cell>
          <cell r="X2624" t="str">
            <v>N</v>
          </cell>
          <cell r="Y2624">
            <v>0</v>
          </cell>
          <cell r="Z2624">
            <v>0</v>
          </cell>
          <cell r="AA2624">
            <v>0</v>
          </cell>
          <cell r="AB2624">
            <v>115</v>
          </cell>
          <cell r="AC2624">
            <v>1518</v>
          </cell>
          <cell r="AD2624" t="str">
            <v>ER753</v>
          </cell>
          <cell r="AE2624" t="b">
            <v>0</v>
          </cell>
          <cell r="AG2624" t="str">
            <v/>
          </cell>
          <cell r="AH2624" t="str">
            <v>ER753</v>
          </cell>
        </row>
        <row r="2625">
          <cell r="B2625" t="str">
            <v>JA789</v>
          </cell>
          <cell r="C2625" t="str">
            <v>Jeslyn</v>
          </cell>
          <cell r="D2625" t="str">
            <v>Agyei-Kyem</v>
          </cell>
          <cell r="E2625">
            <v>0</v>
          </cell>
          <cell r="F2625" t="str">
            <v>Guest</v>
          </cell>
          <cell r="G2625" t="str">
            <v>Female</v>
          </cell>
          <cell r="H2625" t="str">
            <v>N</v>
          </cell>
          <cell r="I2625" t="str">
            <v>Guest</v>
          </cell>
          <cell r="J2625">
            <v>0</v>
          </cell>
          <cell r="K2625" t="str">
            <v/>
          </cell>
          <cell r="L2625" t="str">
            <v>N</v>
          </cell>
          <cell r="M2625">
            <v>0</v>
          </cell>
          <cell r="N2625" t="str">
            <v/>
          </cell>
          <cell r="O2625" t="str">
            <v>N</v>
          </cell>
          <cell r="P2625">
            <v>0</v>
          </cell>
          <cell r="Q2625" t="str">
            <v/>
          </cell>
          <cell r="R2625" t="str">
            <v>N</v>
          </cell>
          <cell r="S2625">
            <v>0</v>
          </cell>
          <cell r="T2625" t="str">
            <v/>
          </cell>
          <cell r="U2625" t="str">
            <v>N</v>
          </cell>
          <cell r="V2625">
            <v>0</v>
          </cell>
          <cell r="W2625" t="str">
            <v/>
          </cell>
          <cell r="X2625" t="str">
            <v>N</v>
          </cell>
          <cell r="Y2625">
            <v>0</v>
          </cell>
          <cell r="Z2625">
            <v>0</v>
          </cell>
          <cell r="AA2625" t="b">
            <v>0</v>
          </cell>
          <cell r="AB2625" t="str">
            <v/>
          </cell>
          <cell r="AC2625" t="str">
            <v/>
          </cell>
          <cell r="AD2625" t="str">
            <v>JA789</v>
          </cell>
          <cell r="AE2625">
            <v>0</v>
          </cell>
          <cell r="AG2625">
            <v>1183</v>
          </cell>
          <cell r="AH2625" t="str">
            <v>JA789</v>
          </cell>
        </row>
        <row r="2626">
          <cell r="B2626" t="str">
            <v>SS174</v>
          </cell>
          <cell r="C2626" t="str">
            <v>Sheyi</v>
          </cell>
          <cell r="D2626" t="str">
            <v>Shoyebi</v>
          </cell>
          <cell r="E2626" t="str">
            <v>Essex</v>
          </cell>
          <cell r="F2626" t="str">
            <v>Essex</v>
          </cell>
          <cell r="G2626" t="str">
            <v>Male</v>
          </cell>
          <cell r="H2626" t="str">
            <v>N</v>
          </cell>
          <cell r="I2626" t="str">
            <v>Student</v>
          </cell>
          <cell r="J2626">
            <v>0</v>
          </cell>
          <cell r="K2626" t="str">
            <v/>
          </cell>
          <cell r="L2626" t="str">
            <v>N</v>
          </cell>
          <cell r="M2626">
            <v>0</v>
          </cell>
          <cell r="N2626" t="str">
            <v/>
          </cell>
          <cell r="O2626" t="str">
            <v>N</v>
          </cell>
          <cell r="P2626">
            <v>0</v>
          </cell>
          <cell r="Q2626" t="str">
            <v/>
          </cell>
          <cell r="R2626" t="str">
            <v>N</v>
          </cell>
          <cell r="S2626">
            <v>0</v>
          </cell>
          <cell r="T2626" t="str">
            <v/>
          </cell>
          <cell r="U2626" t="str">
            <v>N</v>
          </cell>
          <cell r="V2626">
            <v>0</v>
          </cell>
          <cell r="W2626" t="str">
            <v/>
          </cell>
          <cell r="X2626" t="str">
            <v>N</v>
          </cell>
          <cell r="Y2626">
            <v>0</v>
          </cell>
          <cell r="Z2626">
            <v>0</v>
          </cell>
          <cell r="AA2626">
            <v>0</v>
          </cell>
          <cell r="AB2626">
            <v>115</v>
          </cell>
          <cell r="AC2626">
            <v>1519</v>
          </cell>
          <cell r="AD2626" t="str">
            <v>SS174</v>
          </cell>
          <cell r="AE2626" t="b">
            <v>0</v>
          </cell>
          <cell r="AG2626" t="str">
            <v/>
          </cell>
          <cell r="AH2626" t="str">
            <v>SS174</v>
          </cell>
        </row>
        <row r="2627">
          <cell r="B2627" t="str">
            <v>AC427</v>
          </cell>
          <cell r="C2627" t="str">
            <v>Amicia</v>
          </cell>
          <cell r="D2627" t="str">
            <v>Collett</v>
          </cell>
          <cell r="E2627" t="str">
            <v>Reading</v>
          </cell>
          <cell r="F2627" t="str">
            <v>Reading</v>
          </cell>
          <cell r="G2627" t="str">
            <v>Female</v>
          </cell>
          <cell r="H2627" t="str">
            <v>N</v>
          </cell>
          <cell r="I2627" t="str">
            <v>Student</v>
          </cell>
          <cell r="J2627">
            <v>0</v>
          </cell>
          <cell r="K2627" t="str">
            <v/>
          </cell>
          <cell r="L2627" t="str">
            <v>N</v>
          </cell>
          <cell r="M2627">
            <v>66</v>
          </cell>
          <cell r="N2627">
            <v>24.59</v>
          </cell>
          <cell r="O2627">
            <v>137</v>
          </cell>
          <cell r="P2627">
            <v>61</v>
          </cell>
          <cell r="Q2627">
            <v>32.049999999999997</v>
          </cell>
          <cell r="R2627">
            <v>140</v>
          </cell>
          <cell r="S2627">
            <v>0</v>
          </cell>
          <cell r="T2627" t="str">
            <v/>
          </cell>
          <cell r="U2627" t="str">
            <v>N</v>
          </cell>
          <cell r="V2627">
            <v>0</v>
          </cell>
          <cell r="W2627" t="str">
            <v/>
          </cell>
          <cell r="X2627" t="str">
            <v>N</v>
          </cell>
          <cell r="Y2627">
            <v>2</v>
          </cell>
          <cell r="Z2627">
            <v>137</v>
          </cell>
          <cell r="AA2627" t="b">
            <v>0</v>
          </cell>
          <cell r="AB2627" t="str">
            <v/>
          </cell>
          <cell r="AC2627" t="str">
            <v/>
          </cell>
          <cell r="AD2627" t="str">
            <v>AC427</v>
          </cell>
          <cell r="AE2627">
            <v>277</v>
          </cell>
          <cell r="AG2627">
            <v>43</v>
          </cell>
          <cell r="AH2627" t="str">
            <v>AC427</v>
          </cell>
        </row>
        <row r="2628">
          <cell r="B2628" t="str">
            <v>KK759</v>
          </cell>
          <cell r="C2628" t="str">
            <v>Klim</v>
          </cell>
          <cell r="D2628" t="str">
            <v>Kapuka</v>
          </cell>
          <cell r="E2628" t="str">
            <v>Imperial</v>
          </cell>
          <cell r="F2628" t="str">
            <v>Imperial</v>
          </cell>
          <cell r="G2628" t="str">
            <v>Male</v>
          </cell>
          <cell r="H2628" t="str">
            <v>N</v>
          </cell>
          <cell r="I2628" t="str">
            <v>Student</v>
          </cell>
          <cell r="J2628">
            <v>0</v>
          </cell>
          <cell r="K2628" t="str">
            <v/>
          </cell>
          <cell r="L2628" t="str">
            <v>N</v>
          </cell>
          <cell r="M2628">
            <v>0</v>
          </cell>
          <cell r="N2628" t="str">
            <v/>
          </cell>
          <cell r="O2628" t="str">
            <v>N</v>
          </cell>
          <cell r="P2628">
            <v>0</v>
          </cell>
          <cell r="Q2628" t="str">
            <v/>
          </cell>
          <cell r="R2628" t="str">
            <v>N</v>
          </cell>
          <cell r="S2628">
            <v>0</v>
          </cell>
          <cell r="T2628" t="str">
            <v/>
          </cell>
          <cell r="U2628" t="str">
            <v>N</v>
          </cell>
          <cell r="V2628">
            <v>0</v>
          </cell>
          <cell r="W2628" t="str">
            <v/>
          </cell>
          <cell r="X2628" t="str">
            <v>N</v>
          </cell>
          <cell r="Y2628">
            <v>0</v>
          </cell>
          <cell r="Z2628">
            <v>0</v>
          </cell>
          <cell r="AA2628">
            <v>0</v>
          </cell>
          <cell r="AB2628">
            <v>115</v>
          </cell>
          <cell r="AC2628">
            <v>1520</v>
          </cell>
          <cell r="AD2628" t="str">
            <v>KK759</v>
          </cell>
          <cell r="AE2628" t="b">
            <v>0</v>
          </cell>
          <cell r="AG2628" t="str">
            <v/>
          </cell>
          <cell r="AH2628" t="str">
            <v>KK759</v>
          </cell>
        </row>
        <row r="2629">
          <cell r="B2629" t="str">
            <v>AP803</v>
          </cell>
          <cell r="C2629" t="str">
            <v>Alastar</v>
          </cell>
          <cell r="D2629" t="str">
            <v>Phelan</v>
          </cell>
          <cell r="E2629" t="str">
            <v>Imperial</v>
          </cell>
          <cell r="F2629" t="str">
            <v>Imperial</v>
          </cell>
          <cell r="G2629" t="str">
            <v>Male</v>
          </cell>
          <cell r="H2629" t="str">
            <v>N</v>
          </cell>
          <cell r="I2629" t="str">
            <v>Student</v>
          </cell>
          <cell r="J2629">
            <v>0</v>
          </cell>
          <cell r="K2629" t="str">
            <v/>
          </cell>
          <cell r="L2629" t="str">
            <v>N</v>
          </cell>
          <cell r="M2629">
            <v>0</v>
          </cell>
          <cell r="N2629" t="str">
            <v/>
          </cell>
          <cell r="O2629" t="str">
            <v>N</v>
          </cell>
          <cell r="P2629">
            <v>0</v>
          </cell>
          <cell r="Q2629" t="str">
            <v/>
          </cell>
          <cell r="R2629" t="str">
            <v>N</v>
          </cell>
          <cell r="S2629">
            <v>0</v>
          </cell>
          <cell r="T2629" t="str">
            <v/>
          </cell>
          <cell r="U2629" t="str">
            <v>N</v>
          </cell>
          <cell r="V2629">
            <v>0</v>
          </cell>
          <cell r="W2629" t="str">
            <v/>
          </cell>
          <cell r="X2629" t="str">
            <v>N</v>
          </cell>
          <cell r="Y2629">
            <v>0</v>
          </cell>
          <cell r="Z2629">
            <v>0</v>
          </cell>
          <cell r="AA2629">
            <v>0</v>
          </cell>
          <cell r="AB2629">
            <v>115</v>
          </cell>
          <cell r="AC2629">
            <v>1521</v>
          </cell>
          <cell r="AD2629" t="str">
            <v>AP803</v>
          </cell>
          <cell r="AE2629" t="b">
            <v>0</v>
          </cell>
          <cell r="AG2629" t="str">
            <v/>
          </cell>
          <cell r="AH2629" t="str">
            <v>AP803</v>
          </cell>
        </row>
        <row r="2630">
          <cell r="B2630" t="str">
            <v>OD996</v>
          </cell>
          <cell r="C2630" t="str">
            <v>Ollie</v>
          </cell>
          <cell r="D2630" t="str">
            <v>D'Rozario</v>
          </cell>
          <cell r="E2630" t="str">
            <v>Reading</v>
          </cell>
          <cell r="F2630" t="str">
            <v>Reading</v>
          </cell>
          <cell r="G2630" t="str">
            <v>Male</v>
          </cell>
          <cell r="H2630" t="str">
            <v>N</v>
          </cell>
          <cell r="I2630" t="str">
            <v>Student</v>
          </cell>
          <cell r="J2630">
            <v>0</v>
          </cell>
          <cell r="K2630" t="str">
            <v/>
          </cell>
          <cell r="L2630" t="str">
            <v>N</v>
          </cell>
          <cell r="M2630">
            <v>0</v>
          </cell>
          <cell r="N2630" t="str">
            <v/>
          </cell>
          <cell r="O2630" t="str">
            <v>N</v>
          </cell>
          <cell r="P2630">
            <v>0</v>
          </cell>
          <cell r="Q2630" t="str">
            <v/>
          </cell>
          <cell r="R2630" t="str">
            <v>N</v>
          </cell>
          <cell r="S2630">
            <v>0</v>
          </cell>
          <cell r="T2630" t="str">
            <v/>
          </cell>
          <cell r="U2630" t="str">
            <v>N</v>
          </cell>
          <cell r="V2630">
            <v>0</v>
          </cell>
          <cell r="W2630" t="str">
            <v/>
          </cell>
          <cell r="X2630" t="str">
            <v>N</v>
          </cell>
          <cell r="Y2630">
            <v>0</v>
          </cell>
          <cell r="Z2630">
            <v>0</v>
          </cell>
          <cell r="AA2630">
            <v>0</v>
          </cell>
          <cell r="AB2630">
            <v>115</v>
          </cell>
          <cell r="AC2630">
            <v>1522</v>
          </cell>
          <cell r="AD2630" t="str">
            <v>OD996</v>
          </cell>
          <cell r="AE2630" t="b">
            <v>0</v>
          </cell>
          <cell r="AG2630" t="str">
            <v/>
          </cell>
          <cell r="AH2630" t="str">
            <v>OD996</v>
          </cell>
        </row>
        <row r="2631">
          <cell r="B2631" t="str">
            <v>DD205</v>
          </cell>
          <cell r="C2631" t="str">
            <v>Decarie</v>
          </cell>
          <cell r="D2631" t="str">
            <v>Davies</v>
          </cell>
          <cell r="E2631">
            <v>0</v>
          </cell>
          <cell r="F2631" t="str">
            <v>Guest</v>
          </cell>
          <cell r="G2631" t="str">
            <v>Male</v>
          </cell>
          <cell r="H2631" t="str">
            <v>N</v>
          </cell>
          <cell r="I2631" t="str">
            <v>Guest</v>
          </cell>
          <cell r="J2631">
            <v>0</v>
          </cell>
          <cell r="K2631" t="str">
            <v/>
          </cell>
          <cell r="L2631" t="str">
            <v>N</v>
          </cell>
          <cell r="M2631">
            <v>0</v>
          </cell>
          <cell r="N2631" t="str">
            <v/>
          </cell>
          <cell r="O2631" t="str">
            <v>N</v>
          </cell>
          <cell r="P2631">
            <v>0</v>
          </cell>
          <cell r="Q2631" t="str">
            <v/>
          </cell>
          <cell r="R2631" t="str">
            <v>N</v>
          </cell>
          <cell r="S2631">
            <v>0</v>
          </cell>
          <cell r="T2631" t="str">
            <v/>
          </cell>
          <cell r="U2631" t="str">
            <v>N</v>
          </cell>
          <cell r="V2631">
            <v>0</v>
          </cell>
          <cell r="W2631" t="str">
            <v/>
          </cell>
          <cell r="X2631" t="str">
            <v>N</v>
          </cell>
          <cell r="Y2631">
            <v>0</v>
          </cell>
          <cell r="Z2631">
            <v>0</v>
          </cell>
          <cell r="AA2631">
            <v>0</v>
          </cell>
          <cell r="AB2631">
            <v>115</v>
          </cell>
          <cell r="AC2631">
            <v>1523</v>
          </cell>
          <cell r="AD2631" t="str">
            <v>DD205</v>
          </cell>
          <cell r="AE2631" t="b">
            <v>0</v>
          </cell>
          <cell r="AG2631" t="str">
            <v/>
          </cell>
          <cell r="AH2631" t="str">
            <v>DD205</v>
          </cell>
        </row>
        <row r="2632">
          <cell r="B2632" t="str">
            <v>AD384</v>
          </cell>
          <cell r="C2632" t="str">
            <v>Alex</v>
          </cell>
          <cell r="D2632" t="str">
            <v>Davis</v>
          </cell>
          <cell r="E2632" t="str">
            <v>SMU</v>
          </cell>
          <cell r="F2632" t="str">
            <v>SMU</v>
          </cell>
          <cell r="G2632" t="str">
            <v>Male</v>
          </cell>
          <cell r="H2632" t="str">
            <v>N</v>
          </cell>
          <cell r="I2632" t="str">
            <v>Student</v>
          </cell>
          <cell r="J2632">
            <v>0</v>
          </cell>
          <cell r="K2632" t="str">
            <v/>
          </cell>
          <cell r="L2632" t="str">
            <v>N</v>
          </cell>
          <cell r="M2632">
            <v>0</v>
          </cell>
          <cell r="N2632" t="str">
            <v/>
          </cell>
          <cell r="O2632" t="str">
            <v>N</v>
          </cell>
          <cell r="P2632">
            <v>0</v>
          </cell>
          <cell r="Q2632" t="str">
            <v/>
          </cell>
          <cell r="R2632" t="str">
            <v>N</v>
          </cell>
          <cell r="S2632">
            <v>0</v>
          </cell>
          <cell r="T2632" t="str">
            <v/>
          </cell>
          <cell r="U2632" t="str">
            <v>N</v>
          </cell>
          <cell r="V2632">
            <v>0</v>
          </cell>
          <cell r="W2632" t="str">
            <v/>
          </cell>
          <cell r="X2632" t="str">
            <v>N</v>
          </cell>
          <cell r="Y2632">
            <v>0</v>
          </cell>
          <cell r="Z2632">
            <v>0</v>
          </cell>
          <cell r="AA2632">
            <v>0</v>
          </cell>
          <cell r="AB2632">
            <v>115</v>
          </cell>
          <cell r="AC2632">
            <v>1524</v>
          </cell>
          <cell r="AD2632" t="str">
            <v>AD384</v>
          </cell>
          <cell r="AE2632" t="b">
            <v>0</v>
          </cell>
          <cell r="AG2632" t="str">
            <v/>
          </cell>
          <cell r="AH2632" t="str">
            <v>AD384</v>
          </cell>
        </row>
        <row r="2633">
          <cell r="B2633" t="str">
            <v>SS374</v>
          </cell>
          <cell r="C2633" t="str">
            <v>Shreya</v>
          </cell>
          <cell r="D2633" t="str">
            <v>Sharma</v>
          </cell>
          <cell r="E2633" t="str">
            <v>Reading</v>
          </cell>
          <cell r="F2633" t="str">
            <v>Reading</v>
          </cell>
          <cell r="G2633" t="str">
            <v>Female</v>
          </cell>
          <cell r="H2633" t="str">
            <v>N</v>
          </cell>
          <cell r="I2633" t="str">
            <v>Student</v>
          </cell>
          <cell r="J2633">
            <v>0</v>
          </cell>
          <cell r="K2633" t="str">
            <v/>
          </cell>
          <cell r="L2633" t="str">
            <v>N</v>
          </cell>
          <cell r="M2633">
            <v>0</v>
          </cell>
          <cell r="N2633" t="str">
            <v/>
          </cell>
          <cell r="O2633" t="str">
            <v>N</v>
          </cell>
          <cell r="P2633">
            <v>0</v>
          </cell>
          <cell r="Q2633" t="str">
            <v/>
          </cell>
          <cell r="R2633" t="str">
            <v>N</v>
          </cell>
          <cell r="S2633">
            <v>0</v>
          </cell>
          <cell r="T2633" t="str">
            <v/>
          </cell>
          <cell r="U2633" t="str">
            <v>N</v>
          </cell>
          <cell r="V2633">
            <v>0</v>
          </cell>
          <cell r="W2633" t="str">
            <v/>
          </cell>
          <cell r="X2633" t="str">
            <v>N</v>
          </cell>
          <cell r="Y2633">
            <v>0</v>
          </cell>
          <cell r="Z2633">
            <v>0</v>
          </cell>
          <cell r="AA2633" t="b">
            <v>0</v>
          </cell>
          <cell r="AB2633" t="str">
            <v/>
          </cell>
          <cell r="AC2633" t="str">
            <v/>
          </cell>
          <cell r="AD2633" t="str">
            <v>SS374</v>
          </cell>
          <cell r="AE2633">
            <v>0</v>
          </cell>
          <cell r="AG2633">
            <v>1184</v>
          </cell>
          <cell r="AH2633" t="str">
            <v>SS374</v>
          </cell>
        </row>
        <row r="2634">
          <cell r="B2634" t="str">
            <v>CA376</v>
          </cell>
          <cell r="C2634" t="str">
            <v>Chisom</v>
          </cell>
          <cell r="D2634" t="str">
            <v>Aghaji</v>
          </cell>
          <cell r="E2634" t="str">
            <v>St Georges</v>
          </cell>
          <cell r="F2634" t="str">
            <v>St George's</v>
          </cell>
          <cell r="G2634" t="str">
            <v>Female</v>
          </cell>
          <cell r="H2634" t="str">
            <v>Y</v>
          </cell>
          <cell r="I2634" t="str">
            <v>Student</v>
          </cell>
          <cell r="J2634">
            <v>0</v>
          </cell>
          <cell r="K2634" t="str">
            <v/>
          </cell>
          <cell r="L2634" t="str">
            <v>N</v>
          </cell>
          <cell r="M2634">
            <v>0</v>
          </cell>
          <cell r="N2634" t="str">
            <v/>
          </cell>
          <cell r="O2634" t="str">
            <v>N</v>
          </cell>
          <cell r="P2634">
            <v>0</v>
          </cell>
          <cell r="Q2634" t="str">
            <v/>
          </cell>
          <cell r="R2634" t="str">
            <v>N</v>
          </cell>
          <cell r="S2634">
            <v>0</v>
          </cell>
          <cell r="T2634" t="str">
            <v/>
          </cell>
          <cell r="U2634" t="str">
            <v>N</v>
          </cell>
          <cell r="V2634">
            <v>0</v>
          </cell>
          <cell r="W2634" t="str">
            <v/>
          </cell>
          <cell r="X2634" t="str">
            <v>N</v>
          </cell>
          <cell r="Y2634">
            <v>0</v>
          </cell>
          <cell r="Z2634">
            <v>0</v>
          </cell>
          <cell r="AA2634" t="b">
            <v>0</v>
          </cell>
          <cell r="AB2634" t="str">
            <v/>
          </cell>
          <cell r="AC2634" t="str">
            <v/>
          </cell>
          <cell r="AD2634" t="str">
            <v>CA376</v>
          </cell>
          <cell r="AE2634">
            <v>0</v>
          </cell>
          <cell r="AG2634">
            <v>1185</v>
          </cell>
          <cell r="AH2634" t="str">
            <v>CA376</v>
          </cell>
        </row>
        <row r="2635">
          <cell r="B2635" t="str">
            <v>FZ439</v>
          </cell>
          <cell r="C2635" t="str">
            <v>Felicitas</v>
          </cell>
          <cell r="D2635" t="str">
            <v>Zahlbruckner</v>
          </cell>
          <cell r="E2635" t="str">
            <v>UCL</v>
          </cell>
          <cell r="F2635" t="str">
            <v>UCL</v>
          </cell>
          <cell r="G2635" t="str">
            <v>Female</v>
          </cell>
          <cell r="H2635" t="str">
            <v>N</v>
          </cell>
          <cell r="I2635" t="str">
            <v>Student</v>
          </cell>
          <cell r="J2635">
            <v>0</v>
          </cell>
          <cell r="K2635" t="str">
            <v/>
          </cell>
          <cell r="L2635" t="str">
            <v>N</v>
          </cell>
          <cell r="M2635">
            <v>0</v>
          </cell>
          <cell r="N2635" t="str">
            <v/>
          </cell>
          <cell r="O2635" t="str">
            <v>N</v>
          </cell>
          <cell r="P2635">
            <v>0</v>
          </cell>
          <cell r="Q2635" t="str">
            <v/>
          </cell>
          <cell r="R2635" t="str">
            <v>N</v>
          </cell>
          <cell r="S2635">
            <v>0</v>
          </cell>
          <cell r="T2635" t="str">
            <v/>
          </cell>
          <cell r="U2635" t="str">
            <v>N</v>
          </cell>
          <cell r="V2635">
            <v>0</v>
          </cell>
          <cell r="W2635" t="str">
            <v/>
          </cell>
          <cell r="X2635" t="str">
            <v>N</v>
          </cell>
          <cell r="Y2635">
            <v>0</v>
          </cell>
          <cell r="Z2635">
            <v>0</v>
          </cell>
          <cell r="AA2635" t="b">
            <v>0</v>
          </cell>
          <cell r="AB2635" t="str">
            <v/>
          </cell>
          <cell r="AC2635" t="str">
            <v/>
          </cell>
          <cell r="AD2635" t="str">
            <v>FZ439</v>
          </cell>
          <cell r="AE2635">
            <v>0</v>
          </cell>
          <cell r="AG2635">
            <v>1186</v>
          </cell>
          <cell r="AH2635" t="str">
            <v>FZ439</v>
          </cell>
        </row>
        <row r="2636">
          <cell r="B2636" t="str">
            <v>an322</v>
          </cell>
          <cell r="C2636" t="str">
            <v>agith</v>
          </cell>
          <cell r="D2636" t="str">
            <v>navalan</v>
          </cell>
          <cell r="E2636" t="str">
            <v>St Georges</v>
          </cell>
          <cell r="F2636" t="str">
            <v>St George's</v>
          </cell>
          <cell r="G2636" t="str">
            <v>Male</v>
          </cell>
          <cell r="H2636" t="str">
            <v>Y</v>
          </cell>
          <cell r="I2636" t="str">
            <v>Student</v>
          </cell>
          <cell r="J2636">
            <v>0</v>
          </cell>
          <cell r="K2636" t="str">
            <v/>
          </cell>
          <cell r="L2636" t="str">
            <v>N</v>
          </cell>
          <cell r="M2636">
            <v>0</v>
          </cell>
          <cell r="N2636" t="str">
            <v/>
          </cell>
          <cell r="O2636" t="str">
            <v>N</v>
          </cell>
          <cell r="P2636">
            <v>0</v>
          </cell>
          <cell r="Q2636" t="str">
            <v/>
          </cell>
          <cell r="R2636" t="str">
            <v>N</v>
          </cell>
          <cell r="S2636">
            <v>0</v>
          </cell>
          <cell r="T2636" t="str">
            <v/>
          </cell>
          <cell r="U2636" t="str">
            <v>N</v>
          </cell>
          <cell r="V2636">
            <v>0</v>
          </cell>
          <cell r="W2636" t="str">
            <v/>
          </cell>
          <cell r="X2636" t="str">
            <v>N</v>
          </cell>
          <cell r="Y2636">
            <v>0</v>
          </cell>
          <cell r="Z2636">
            <v>0</v>
          </cell>
          <cell r="AA2636">
            <v>0</v>
          </cell>
          <cell r="AB2636">
            <v>115</v>
          </cell>
          <cell r="AC2636">
            <v>1525</v>
          </cell>
          <cell r="AD2636" t="str">
            <v>an322</v>
          </cell>
          <cell r="AE2636" t="b">
            <v>0</v>
          </cell>
          <cell r="AG2636" t="str">
            <v/>
          </cell>
          <cell r="AH2636" t="str">
            <v>an322</v>
          </cell>
        </row>
        <row r="2637">
          <cell r="B2637" t="str">
            <v>AI669</v>
          </cell>
          <cell r="C2637" t="str">
            <v>Austin</v>
          </cell>
          <cell r="D2637" t="str">
            <v>Iroegbu</v>
          </cell>
          <cell r="E2637" t="str">
            <v>Barts</v>
          </cell>
          <cell r="F2637" t="str">
            <v>Barts</v>
          </cell>
          <cell r="G2637" t="str">
            <v>Male</v>
          </cell>
          <cell r="H2637" t="str">
            <v>Y</v>
          </cell>
          <cell r="I2637" t="str">
            <v>Student</v>
          </cell>
          <cell r="J2637">
            <v>0</v>
          </cell>
          <cell r="K2637" t="str">
            <v/>
          </cell>
          <cell r="L2637" t="str">
            <v>N</v>
          </cell>
          <cell r="M2637">
            <v>0</v>
          </cell>
          <cell r="N2637" t="str">
            <v/>
          </cell>
          <cell r="O2637" t="str">
            <v>N</v>
          </cell>
          <cell r="P2637">
            <v>0</v>
          </cell>
          <cell r="Q2637" t="str">
            <v/>
          </cell>
          <cell r="R2637" t="str">
            <v>N</v>
          </cell>
          <cell r="S2637">
            <v>0</v>
          </cell>
          <cell r="T2637" t="str">
            <v/>
          </cell>
          <cell r="U2637" t="str">
            <v>N</v>
          </cell>
          <cell r="V2637">
            <v>0</v>
          </cell>
          <cell r="W2637" t="str">
            <v/>
          </cell>
          <cell r="X2637" t="str">
            <v>N</v>
          </cell>
          <cell r="Y2637">
            <v>0</v>
          </cell>
          <cell r="Z2637">
            <v>0</v>
          </cell>
          <cell r="AA2637">
            <v>0</v>
          </cell>
          <cell r="AB2637">
            <v>115</v>
          </cell>
          <cell r="AC2637">
            <v>1526</v>
          </cell>
          <cell r="AD2637" t="str">
            <v>AI669</v>
          </cell>
          <cell r="AE2637" t="b">
            <v>0</v>
          </cell>
          <cell r="AG2637" t="str">
            <v/>
          </cell>
          <cell r="AH2637" t="str">
            <v>AI669</v>
          </cell>
        </row>
        <row r="2638">
          <cell r="B2638" t="str">
            <v>LR374</v>
          </cell>
          <cell r="C2638" t="str">
            <v>Lia</v>
          </cell>
          <cell r="D2638" t="str">
            <v>Radus</v>
          </cell>
          <cell r="E2638" t="str">
            <v>Imperial</v>
          </cell>
          <cell r="F2638" t="str">
            <v>Imperial</v>
          </cell>
          <cell r="G2638" t="str">
            <v>Female</v>
          </cell>
          <cell r="H2638" t="str">
            <v>N</v>
          </cell>
          <cell r="I2638" t="str">
            <v>Student</v>
          </cell>
          <cell r="J2638">
            <v>0</v>
          </cell>
          <cell r="K2638" t="str">
            <v/>
          </cell>
          <cell r="L2638" t="str">
            <v>N</v>
          </cell>
          <cell r="M2638">
            <v>0</v>
          </cell>
          <cell r="N2638" t="str">
            <v/>
          </cell>
          <cell r="O2638" t="str">
            <v>N</v>
          </cell>
          <cell r="P2638">
            <v>0</v>
          </cell>
          <cell r="Q2638" t="str">
            <v/>
          </cell>
          <cell r="R2638" t="str">
            <v>N</v>
          </cell>
          <cell r="S2638">
            <v>0</v>
          </cell>
          <cell r="T2638" t="str">
            <v/>
          </cell>
          <cell r="U2638" t="str">
            <v>N</v>
          </cell>
          <cell r="V2638">
            <v>0</v>
          </cell>
          <cell r="W2638" t="str">
            <v/>
          </cell>
          <cell r="X2638" t="str">
            <v>N</v>
          </cell>
          <cell r="Y2638">
            <v>0</v>
          </cell>
          <cell r="Z2638">
            <v>0</v>
          </cell>
          <cell r="AA2638" t="b">
            <v>0</v>
          </cell>
          <cell r="AB2638" t="str">
            <v/>
          </cell>
          <cell r="AC2638" t="str">
            <v/>
          </cell>
          <cell r="AD2638" t="str">
            <v>LR374</v>
          </cell>
          <cell r="AE2638">
            <v>0</v>
          </cell>
          <cell r="AG2638">
            <v>1187</v>
          </cell>
          <cell r="AH2638" t="str">
            <v>LR374</v>
          </cell>
        </row>
        <row r="2639">
          <cell r="B2639" t="str">
            <v>SA220</v>
          </cell>
          <cell r="C2639" t="str">
            <v>Simi</v>
          </cell>
          <cell r="D2639" t="str">
            <v>Adewale</v>
          </cell>
          <cell r="E2639" t="str">
            <v>Imperial</v>
          </cell>
          <cell r="F2639" t="str">
            <v>Imperial</v>
          </cell>
          <cell r="G2639" t="str">
            <v>Female</v>
          </cell>
          <cell r="H2639" t="str">
            <v>N</v>
          </cell>
          <cell r="I2639" t="str">
            <v>Student</v>
          </cell>
          <cell r="J2639">
            <v>0</v>
          </cell>
          <cell r="K2639" t="str">
            <v/>
          </cell>
          <cell r="L2639" t="str">
            <v>N</v>
          </cell>
          <cell r="M2639">
            <v>0</v>
          </cell>
          <cell r="N2639" t="str">
            <v/>
          </cell>
          <cell r="O2639" t="str">
            <v>N</v>
          </cell>
          <cell r="P2639">
            <v>0</v>
          </cell>
          <cell r="Q2639" t="str">
            <v/>
          </cell>
          <cell r="R2639" t="str">
            <v>N</v>
          </cell>
          <cell r="S2639">
            <v>0</v>
          </cell>
          <cell r="T2639" t="str">
            <v/>
          </cell>
          <cell r="U2639" t="str">
            <v>N</v>
          </cell>
          <cell r="V2639">
            <v>0</v>
          </cell>
          <cell r="W2639" t="str">
            <v/>
          </cell>
          <cell r="X2639" t="str">
            <v>N</v>
          </cell>
          <cell r="Y2639">
            <v>0</v>
          </cell>
          <cell r="Z2639">
            <v>0</v>
          </cell>
          <cell r="AA2639" t="b">
            <v>0</v>
          </cell>
          <cell r="AB2639" t="str">
            <v/>
          </cell>
          <cell r="AC2639" t="str">
            <v/>
          </cell>
          <cell r="AD2639" t="str">
            <v>SA220</v>
          </cell>
          <cell r="AE2639">
            <v>0</v>
          </cell>
          <cell r="AG2639">
            <v>1188</v>
          </cell>
          <cell r="AH2639" t="str">
            <v>SA220</v>
          </cell>
        </row>
        <row r="2640">
          <cell r="B2640" t="str">
            <v>IH983</v>
          </cell>
          <cell r="C2640" t="str">
            <v>Isabelle</v>
          </cell>
          <cell r="D2640" t="str">
            <v>Humphreys</v>
          </cell>
          <cell r="E2640" t="str">
            <v>Imperial</v>
          </cell>
          <cell r="F2640" t="str">
            <v>Imperial</v>
          </cell>
          <cell r="G2640" t="str">
            <v>Female</v>
          </cell>
          <cell r="H2640" t="str">
            <v>N</v>
          </cell>
          <cell r="I2640" t="str">
            <v>Student</v>
          </cell>
          <cell r="J2640">
            <v>0</v>
          </cell>
          <cell r="K2640" t="str">
            <v/>
          </cell>
          <cell r="L2640" t="str">
            <v>N</v>
          </cell>
          <cell r="M2640">
            <v>0</v>
          </cell>
          <cell r="N2640" t="str">
            <v/>
          </cell>
          <cell r="O2640" t="str">
            <v>N</v>
          </cell>
          <cell r="P2640">
            <v>0</v>
          </cell>
          <cell r="Q2640" t="str">
            <v/>
          </cell>
          <cell r="R2640" t="str">
            <v>N</v>
          </cell>
          <cell r="S2640">
            <v>0</v>
          </cell>
          <cell r="T2640" t="str">
            <v/>
          </cell>
          <cell r="U2640" t="str">
            <v>N</v>
          </cell>
          <cell r="V2640">
            <v>0</v>
          </cell>
          <cell r="W2640" t="str">
            <v/>
          </cell>
          <cell r="X2640" t="str">
            <v>N</v>
          </cell>
          <cell r="Y2640">
            <v>0</v>
          </cell>
          <cell r="Z2640">
            <v>0</v>
          </cell>
          <cell r="AA2640" t="b">
            <v>0</v>
          </cell>
          <cell r="AB2640" t="str">
            <v/>
          </cell>
          <cell r="AC2640" t="str">
            <v/>
          </cell>
          <cell r="AD2640" t="str">
            <v>IH983</v>
          </cell>
          <cell r="AE2640">
            <v>0</v>
          </cell>
          <cell r="AG2640">
            <v>1189</v>
          </cell>
          <cell r="AH2640" t="str">
            <v>IH983</v>
          </cell>
        </row>
        <row r="2641">
          <cell r="B2641" t="str">
            <v>SA910</v>
          </cell>
          <cell r="C2641" t="str">
            <v>Sharon</v>
          </cell>
          <cell r="D2641" t="str">
            <v>Adeniran</v>
          </cell>
          <cell r="E2641" t="str">
            <v>Imperial</v>
          </cell>
          <cell r="F2641" t="str">
            <v>Imperial</v>
          </cell>
          <cell r="G2641" t="str">
            <v>Female</v>
          </cell>
          <cell r="H2641" t="str">
            <v>N</v>
          </cell>
          <cell r="I2641" t="str">
            <v>Student</v>
          </cell>
          <cell r="J2641">
            <v>0</v>
          </cell>
          <cell r="K2641" t="str">
            <v/>
          </cell>
          <cell r="L2641" t="str">
            <v>N</v>
          </cell>
          <cell r="M2641">
            <v>0</v>
          </cell>
          <cell r="N2641" t="str">
            <v/>
          </cell>
          <cell r="O2641" t="str">
            <v>N</v>
          </cell>
          <cell r="P2641">
            <v>0</v>
          </cell>
          <cell r="Q2641" t="str">
            <v/>
          </cell>
          <cell r="R2641" t="str">
            <v>N</v>
          </cell>
          <cell r="S2641">
            <v>0</v>
          </cell>
          <cell r="T2641" t="str">
            <v/>
          </cell>
          <cell r="U2641" t="str">
            <v>N</v>
          </cell>
          <cell r="V2641">
            <v>0</v>
          </cell>
          <cell r="W2641" t="str">
            <v/>
          </cell>
          <cell r="X2641" t="str">
            <v>N</v>
          </cell>
          <cell r="Y2641">
            <v>0</v>
          </cell>
          <cell r="Z2641">
            <v>0</v>
          </cell>
          <cell r="AA2641" t="b">
            <v>0</v>
          </cell>
          <cell r="AB2641" t="str">
            <v/>
          </cell>
          <cell r="AC2641" t="str">
            <v/>
          </cell>
          <cell r="AD2641" t="str">
            <v>SA910</v>
          </cell>
          <cell r="AE2641">
            <v>0</v>
          </cell>
          <cell r="AG2641">
            <v>1190</v>
          </cell>
          <cell r="AH2641" t="str">
            <v>SA910</v>
          </cell>
        </row>
        <row r="2642">
          <cell r="B2642" t="str">
            <v>CO788</v>
          </cell>
          <cell r="C2642" t="str">
            <v>Comfort</v>
          </cell>
          <cell r="D2642" t="str">
            <v>Oluwakoya</v>
          </cell>
          <cell r="E2642" t="str">
            <v>Imperial</v>
          </cell>
          <cell r="F2642" t="str">
            <v>Imperial</v>
          </cell>
          <cell r="G2642" t="str">
            <v>Female</v>
          </cell>
          <cell r="H2642" t="str">
            <v>N</v>
          </cell>
          <cell r="I2642" t="str">
            <v>Student</v>
          </cell>
          <cell r="J2642">
            <v>0</v>
          </cell>
          <cell r="K2642" t="str">
            <v/>
          </cell>
          <cell r="L2642" t="str">
            <v>N</v>
          </cell>
          <cell r="M2642">
            <v>0</v>
          </cell>
          <cell r="N2642" t="str">
            <v/>
          </cell>
          <cell r="O2642" t="str">
            <v>N</v>
          </cell>
          <cell r="P2642">
            <v>0</v>
          </cell>
          <cell r="Q2642" t="str">
            <v/>
          </cell>
          <cell r="R2642" t="str">
            <v>N</v>
          </cell>
          <cell r="S2642">
            <v>0</v>
          </cell>
          <cell r="T2642" t="str">
            <v/>
          </cell>
          <cell r="U2642" t="str">
            <v>N</v>
          </cell>
          <cell r="V2642">
            <v>0</v>
          </cell>
          <cell r="W2642" t="str">
            <v/>
          </cell>
          <cell r="X2642" t="str">
            <v>N</v>
          </cell>
          <cell r="Y2642">
            <v>0</v>
          </cell>
          <cell r="Z2642">
            <v>0</v>
          </cell>
          <cell r="AA2642" t="b">
            <v>0</v>
          </cell>
          <cell r="AB2642" t="str">
            <v/>
          </cell>
          <cell r="AC2642" t="str">
            <v/>
          </cell>
          <cell r="AD2642" t="str">
            <v>CO788</v>
          </cell>
          <cell r="AE2642">
            <v>0</v>
          </cell>
          <cell r="AG2642">
            <v>1191</v>
          </cell>
          <cell r="AH2642" t="str">
            <v>CO788</v>
          </cell>
        </row>
        <row r="2643">
          <cell r="B2643" t="str">
            <v>JS412</v>
          </cell>
          <cell r="C2643" t="str">
            <v>Jeramie</v>
          </cell>
          <cell r="D2643" t="str">
            <v>St Valchikwe</v>
          </cell>
          <cell r="E2643" t="str">
            <v>Imperial</v>
          </cell>
          <cell r="F2643" t="str">
            <v>Imperial</v>
          </cell>
          <cell r="G2643" t="str">
            <v>Male</v>
          </cell>
          <cell r="H2643" t="str">
            <v>N</v>
          </cell>
          <cell r="I2643" t="str">
            <v>Student</v>
          </cell>
          <cell r="J2643">
            <v>0</v>
          </cell>
          <cell r="K2643" t="str">
            <v/>
          </cell>
          <cell r="L2643" t="str">
            <v>N</v>
          </cell>
          <cell r="M2643">
            <v>0</v>
          </cell>
          <cell r="N2643" t="str">
            <v/>
          </cell>
          <cell r="O2643" t="str">
            <v>N</v>
          </cell>
          <cell r="P2643">
            <v>0</v>
          </cell>
          <cell r="Q2643" t="str">
            <v/>
          </cell>
          <cell r="R2643" t="str">
            <v>N</v>
          </cell>
          <cell r="S2643">
            <v>0</v>
          </cell>
          <cell r="T2643" t="str">
            <v/>
          </cell>
          <cell r="U2643" t="str">
            <v>N</v>
          </cell>
          <cell r="V2643">
            <v>0</v>
          </cell>
          <cell r="W2643" t="str">
            <v/>
          </cell>
          <cell r="X2643" t="str">
            <v>N</v>
          </cell>
          <cell r="Y2643">
            <v>0</v>
          </cell>
          <cell r="Z2643">
            <v>0</v>
          </cell>
          <cell r="AA2643">
            <v>0</v>
          </cell>
          <cell r="AB2643">
            <v>115</v>
          </cell>
          <cell r="AC2643">
            <v>1527</v>
          </cell>
          <cell r="AD2643" t="str">
            <v>JS412</v>
          </cell>
          <cell r="AE2643" t="b">
            <v>0</v>
          </cell>
          <cell r="AG2643" t="str">
            <v/>
          </cell>
          <cell r="AH2643" t="str">
            <v>JS412</v>
          </cell>
        </row>
        <row r="2644">
          <cell r="B2644" t="str">
            <v>TH100</v>
          </cell>
          <cell r="C2644" t="str">
            <v>Tianqi</v>
          </cell>
          <cell r="D2644" t="str">
            <v>Hu</v>
          </cell>
          <cell r="E2644" t="str">
            <v>Imperial</v>
          </cell>
          <cell r="F2644" t="str">
            <v>Imperial</v>
          </cell>
          <cell r="G2644" t="str">
            <v>Female</v>
          </cell>
          <cell r="H2644" t="str">
            <v>N</v>
          </cell>
          <cell r="I2644" t="str">
            <v>Student</v>
          </cell>
          <cell r="J2644">
            <v>0</v>
          </cell>
          <cell r="K2644" t="str">
            <v/>
          </cell>
          <cell r="L2644" t="str">
            <v>N</v>
          </cell>
          <cell r="M2644">
            <v>0</v>
          </cell>
          <cell r="N2644" t="str">
            <v/>
          </cell>
          <cell r="O2644" t="str">
            <v>N</v>
          </cell>
          <cell r="P2644">
            <v>0</v>
          </cell>
          <cell r="Q2644" t="str">
            <v/>
          </cell>
          <cell r="R2644" t="str">
            <v>N</v>
          </cell>
          <cell r="S2644">
            <v>0</v>
          </cell>
          <cell r="T2644" t="str">
            <v/>
          </cell>
          <cell r="U2644" t="str">
            <v>N</v>
          </cell>
          <cell r="V2644">
            <v>0</v>
          </cell>
          <cell r="W2644" t="str">
            <v/>
          </cell>
          <cell r="X2644" t="str">
            <v>N</v>
          </cell>
          <cell r="Y2644">
            <v>0</v>
          </cell>
          <cell r="Z2644">
            <v>0</v>
          </cell>
          <cell r="AA2644" t="b">
            <v>0</v>
          </cell>
          <cell r="AB2644" t="str">
            <v/>
          </cell>
          <cell r="AC2644" t="str">
            <v/>
          </cell>
          <cell r="AD2644" t="str">
            <v>TH100</v>
          </cell>
          <cell r="AE2644">
            <v>0</v>
          </cell>
          <cell r="AG2644">
            <v>1192</v>
          </cell>
          <cell r="AH2644" t="str">
            <v>TH100</v>
          </cell>
        </row>
        <row r="2645">
          <cell r="B2645" t="str">
            <v>MM770</v>
          </cell>
          <cell r="C2645" t="str">
            <v>Milly</v>
          </cell>
          <cell r="D2645" t="str">
            <v>Mak</v>
          </cell>
          <cell r="E2645" t="str">
            <v>UCL</v>
          </cell>
          <cell r="F2645" t="str">
            <v>UCL</v>
          </cell>
          <cell r="G2645" t="str">
            <v>Female</v>
          </cell>
          <cell r="H2645" t="str">
            <v>N</v>
          </cell>
          <cell r="I2645" t="str">
            <v>Student</v>
          </cell>
          <cell r="J2645">
            <v>0</v>
          </cell>
          <cell r="K2645" t="str">
            <v/>
          </cell>
          <cell r="L2645" t="str">
            <v>N</v>
          </cell>
          <cell r="M2645">
            <v>0</v>
          </cell>
          <cell r="N2645" t="str">
            <v/>
          </cell>
          <cell r="O2645" t="str">
            <v>N</v>
          </cell>
          <cell r="P2645">
            <v>0</v>
          </cell>
          <cell r="Q2645" t="str">
            <v/>
          </cell>
          <cell r="R2645" t="str">
            <v>N</v>
          </cell>
          <cell r="S2645">
            <v>0</v>
          </cell>
          <cell r="T2645" t="str">
            <v/>
          </cell>
          <cell r="U2645" t="str">
            <v>N</v>
          </cell>
          <cell r="V2645">
            <v>0</v>
          </cell>
          <cell r="W2645" t="str">
            <v/>
          </cell>
          <cell r="X2645" t="str">
            <v>N</v>
          </cell>
          <cell r="Y2645">
            <v>0</v>
          </cell>
          <cell r="Z2645">
            <v>0</v>
          </cell>
          <cell r="AA2645" t="b">
            <v>0</v>
          </cell>
          <cell r="AB2645" t="str">
            <v/>
          </cell>
          <cell r="AC2645" t="str">
            <v/>
          </cell>
          <cell r="AD2645" t="str">
            <v>MM770</v>
          </cell>
          <cell r="AE2645">
            <v>0</v>
          </cell>
          <cell r="AG2645">
            <v>1193</v>
          </cell>
          <cell r="AH2645" t="str">
            <v>MM770</v>
          </cell>
        </row>
        <row r="2646">
          <cell r="B2646" t="str">
            <v>SC549</v>
          </cell>
          <cell r="C2646" t="str">
            <v>Safia</v>
          </cell>
          <cell r="D2646" t="str">
            <v>Coombs</v>
          </cell>
          <cell r="E2646" t="str">
            <v>KCL</v>
          </cell>
          <cell r="F2646" t="str">
            <v>King's</v>
          </cell>
          <cell r="G2646" t="str">
            <v>Please Select</v>
          </cell>
          <cell r="H2646" t="str">
            <v>N</v>
          </cell>
          <cell r="I2646" t="str">
            <v>Student</v>
          </cell>
          <cell r="J2646">
            <v>0</v>
          </cell>
          <cell r="K2646" t="str">
            <v/>
          </cell>
          <cell r="L2646" t="str">
            <v>N</v>
          </cell>
          <cell r="M2646">
            <v>0</v>
          </cell>
          <cell r="N2646" t="str">
            <v/>
          </cell>
          <cell r="O2646" t="str">
            <v>N</v>
          </cell>
          <cell r="P2646">
            <v>0</v>
          </cell>
          <cell r="Q2646" t="str">
            <v/>
          </cell>
          <cell r="R2646" t="str">
            <v>N</v>
          </cell>
          <cell r="S2646">
            <v>0</v>
          </cell>
          <cell r="T2646" t="str">
            <v/>
          </cell>
          <cell r="U2646" t="str">
            <v>N</v>
          </cell>
          <cell r="V2646">
            <v>0</v>
          </cell>
          <cell r="W2646" t="str">
            <v/>
          </cell>
          <cell r="X2646" t="str">
            <v>N</v>
          </cell>
          <cell r="Y2646">
            <v>0</v>
          </cell>
          <cell r="Z2646">
            <v>0</v>
          </cell>
          <cell r="AA2646" t="b">
            <v>0</v>
          </cell>
          <cell r="AB2646" t="str">
            <v/>
          </cell>
          <cell r="AC2646" t="str">
            <v/>
          </cell>
          <cell r="AD2646" t="str">
            <v>SC549</v>
          </cell>
          <cell r="AE2646" t="b">
            <v>0</v>
          </cell>
          <cell r="AG2646" t="str">
            <v/>
          </cell>
          <cell r="AH2646" t="str">
            <v>SC549</v>
          </cell>
        </row>
        <row r="2647">
          <cell r="B2647" t="str">
            <v>GD973</v>
          </cell>
          <cell r="C2647" t="str">
            <v>Gene</v>
          </cell>
          <cell r="D2647" t="str">
            <v>Dumnernchanvanich</v>
          </cell>
          <cell r="E2647" t="str">
            <v>UCL</v>
          </cell>
          <cell r="F2647" t="str">
            <v>UCL</v>
          </cell>
          <cell r="G2647" t="str">
            <v>Female</v>
          </cell>
          <cell r="H2647" t="str">
            <v>N</v>
          </cell>
          <cell r="I2647" t="str">
            <v>Student</v>
          </cell>
          <cell r="J2647">
            <v>0</v>
          </cell>
          <cell r="K2647" t="str">
            <v/>
          </cell>
          <cell r="L2647" t="str">
            <v>N</v>
          </cell>
          <cell r="M2647">
            <v>0</v>
          </cell>
          <cell r="N2647" t="str">
            <v/>
          </cell>
          <cell r="O2647" t="str">
            <v>N</v>
          </cell>
          <cell r="P2647">
            <v>0</v>
          </cell>
          <cell r="Q2647" t="str">
            <v/>
          </cell>
          <cell r="R2647" t="str">
            <v>N</v>
          </cell>
          <cell r="S2647">
            <v>0</v>
          </cell>
          <cell r="T2647" t="str">
            <v/>
          </cell>
          <cell r="U2647" t="str">
            <v>N</v>
          </cell>
          <cell r="V2647">
            <v>0</v>
          </cell>
          <cell r="W2647" t="str">
            <v/>
          </cell>
          <cell r="X2647" t="str">
            <v>N</v>
          </cell>
          <cell r="Y2647">
            <v>0</v>
          </cell>
          <cell r="Z2647">
            <v>0</v>
          </cell>
          <cell r="AA2647" t="b">
            <v>0</v>
          </cell>
          <cell r="AB2647" t="str">
            <v/>
          </cell>
          <cell r="AC2647" t="str">
            <v/>
          </cell>
          <cell r="AD2647" t="str">
            <v>GD973</v>
          </cell>
          <cell r="AE2647">
            <v>0</v>
          </cell>
          <cell r="AG2647">
            <v>1194</v>
          </cell>
          <cell r="AH2647" t="str">
            <v>GD973</v>
          </cell>
        </row>
        <row r="2648">
          <cell r="B2648" t="str">
            <v>PR187</v>
          </cell>
          <cell r="C2648" t="str">
            <v>Pippa</v>
          </cell>
          <cell r="D2648" t="str">
            <v>Roessler</v>
          </cell>
          <cell r="E2648" t="str">
            <v>SMU</v>
          </cell>
          <cell r="F2648" t="str">
            <v>SMU</v>
          </cell>
          <cell r="G2648" t="str">
            <v>Female</v>
          </cell>
          <cell r="H2648" t="str">
            <v>N</v>
          </cell>
          <cell r="I2648" t="str">
            <v>Student</v>
          </cell>
          <cell r="J2648">
            <v>0</v>
          </cell>
          <cell r="K2648" t="str">
            <v/>
          </cell>
          <cell r="L2648" t="str">
            <v>N</v>
          </cell>
          <cell r="M2648">
            <v>0</v>
          </cell>
          <cell r="N2648" t="str">
            <v/>
          </cell>
          <cell r="O2648" t="str">
            <v>N</v>
          </cell>
          <cell r="P2648">
            <v>0</v>
          </cell>
          <cell r="Q2648" t="str">
            <v/>
          </cell>
          <cell r="R2648" t="str">
            <v>N</v>
          </cell>
          <cell r="S2648">
            <v>0</v>
          </cell>
          <cell r="T2648" t="str">
            <v/>
          </cell>
          <cell r="U2648" t="str">
            <v>N</v>
          </cell>
          <cell r="V2648">
            <v>0</v>
          </cell>
          <cell r="W2648" t="str">
            <v/>
          </cell>
          <cell r="X2648" t="str">
            <v>N</v>
          </cell>
          <cell r="Y2648">
            <v>0</v>
          </cell>
          <cell r="Z2648">
            <v>0</v>
          </cell>
          <cell r="AA2648" t="b">
            <v>0</v>
          </cell>
          <cell r="AB2648" t="str">
            <v/>
          </cell>
          <cell r="AC2648" t="str">
            <v/>
          </cell>
          <cell r="AD2648" t="str">
            <v>PR187</v>
          </cell>
          <cell r="AE2648">
            <v>0</v>
          </cell>
          <cell r="AG2648">
            <v>1195</v>
          </cell>
          <cell r="AH2648" t="str">
            <v>PR187</v>
          </cell>
        </row>
        <row r="2649">
          <cell r="B2649" t="str">
            <v>MR466</v>
          </cell>
          <cell r="C2649" t="str">
            <v>Maxwell</v>
          </cell>
          <cell r="D2649" t="str">
            <v>Rosenfeld</v>
          </cell>
          <cell r="E2649" t="str">
            <v>LSE</v>
          </cell>
          <cell r="F2649" t="str">
            <v>LSE</v>
          </cell>
          <cell r="G2649" t="str">
            <v>Male</v>
          </cell>
          <cell r="H2649" t="str">
            <v>N</v>
          </cell>
          <cell r="I2649" t="str">
            <v>Student</v>
          </cell>
          <cell r="J2649">
            <v>0</v>
          </cell>
          <cell r="K2649" t="str">
            <v/>
          </cell>
          <cell r="L2649" t="str">
            <v>N</v>
          </cell>
          <cell r="M2649">
            <v>0</v>
          </cell>
          <cell r="N2649" t="str">
            <v/>
          </cell>
          <cell r="O2649" t="str">
            <v>N</v>
          </cell>
          <cell r="P2649">
            <v>0</v>
          </cell>
          <cell r="Q2649" t="str">
            <v/>
          </cell>
          <cell r="R2649" t="str">
            <v>N</v>
          </cell>
          <cell r="S2649">
            <v>0</v>
          </cell>
          <cell r="T2649" t="str">
            <v/>
          </cell>
          <cell r="U2649" t="str">
            <v>N</v>
          </cell>
          <cell r="V2649">
            <v>0</v>
          </cell>
          <cell r="W2649" t="str">
            <v/>
          </cell>
          <cell r="X2649" t="str">
            <v>N</v>
          </cell>
          <cell r="Y2649">
            <v>0</v>
          </cell>
          <cell r="Z2649">
            <v>0</v>
          </cell>
          <cell r="AA2649">
            <v>0</v>
          </cell>
          <cell r="AB2649">
            <v>115</v>
          </cell>
          <cell r="AC2649">
            <v>1528</v>
          </cell>
          <cell r="AD2649" t="str">
            <v>MR466</v>
          </cell>
          <cell r="AE2649" t="b">
            <v>0</v>
          </cell>
          <cell r="AG2649" t="str">
            <v/>
          </cell>
          <cell r="AH2649" t="str">
            <v>MR466</v>
          </cell>
        </row>
        <row r="2650">
          <cell r="B2650" t="str">
            <v>NC332</v>
          </cell>
          <cell r="C2650" t="str">
            <v>Nicholas</v>
          </cell>
          <cell r="D2650" t="str">
            <v>Cassell</v>
          </cell>
          <cell r="E2650" t="str">
            <v>UCL</v>
          </cell>
          <cell r="F2650" t="str">
            <v>UCL</v>
          </cell>
          <cell r="G2650" t="str">
            <v>Male</v>
          </cell>
          <cell r="H2650" t="str">
            <v>N</v>
          </cell>
          <cell r="I2650" t="str">
            <v>Student</v>
          </cell>
          <cell r="J2650">
            <v>0</v>
          </cell>
          <cell r="K2650" t="str">
            <v/>
          </cell>
          <cell r="L2650" t="str">
            <v>N</v>
          </cell>
          <cell r="M2650">
            <v>0</v>
          </cell>
          <cell r="N2650" t="str">
            <v/>
          </cell>
          <cell r="O2650" t="str">
            <v>N</v>
          </cell>
          <cell r="P2650">
            <v>0</v>
          </cell>
          <cell r="Q2650" t="str">
            <v/>
          </cell>
          <cell r="R2650" t="str">
            <v>N</v>
          </cell>
          <cell r="S2650">
            <v>0</v>
          </cell>
          <cell r="T2650" t="str">
            <v/>
          </cell>
          <cell r="U2650" t="str">
            <v>N</v>
          </cell>
          <cell r="V2650">
            <v>0</v>
          </cell>
          <cell r="W2650" t="str">
            <v/>
          </cell>
          <cell r="X2650" t="str">
            <v>N</v>
          </cell>
          <cell r="Y2650">
            <v>0</v>
          </cell>
          <cell r="Z2650">
            <v>0</v>
          </cell>
          <cell r="AA2650">
            <v>0</v>
          </cell>
          <cell r="AB2650">
            <v>115</v>
          </cell>
          <cell r="AC2650">
            <v>1529</v>
          </cell>
          <cell r="AD2650" t="str">
            <v>NC332</v>
          </cell>
          <cell r="AE2650" t="b">
            <v>0</v>
          </cell>
          <cell r="AG2650" t="str">
            <v/>
          </cell>
          <cell r="AH2650" t="str">
            <v>NC332</v>
          </cell>
        </row>
        <row r="2651">
          <cell r="B2651" t="str">
            <v>JG857</v>
          </cell>
          <cell r="C2651" t="str">
            <v>Jianxiao</v>
          </cell>
          <cell r="D2651" t="str">
            <v>Gao</v>
          </cell>
          <cell r="E2651" t="str">
            <v>Imperial</v>
          </cell>
          <cell r="F2651" t="str">
            <v>Imperial</v>
          </cell>
          <cell r="G2651" t="str">
            <v>Male</v>
          </cell>
          <cell r="H2651" t="str">
            <v>N</v>
          </cell>
          <cell r="I2651" t="str">
            <v>Student</v>
          </cell>
          <cell r="J2651">
            <v>0</v>
          </cell>
          <cell r="K2651" t="str">
            <v/>
          </cell>
          <cell r="L2651" t="str">
            <v>N</v>
          </cell>
          <cell r="M2651">
            <v>0</v>
          </cell>
          <cell r="N2651" t="str">
            <v/>
          </cell>
          <cell r="O2651" t="str">
            <v>N</v>
          </cell>
          <cell r="P2651">
            <v>33</v>
          </cell>
          <cell r="Q2651">
            <v>35.36</v>
          </cell>
          <cell r="R2651">
            <v>170</v>
          </cell>
          <cell r="S2651">
            <v>0</v>
          </cell>
          <cell r="T2651" t="str">
            <v/>
          </cell>
          <cell r="U2651" t="str">
            <v>N</v>
          </cell>
          <cell r="V2651">
            <v>0</v>
          </cell>
          <cell r="W2651" t="str">
            <v/>
          </cell>
          <cell r="X2651" t="str">
            <v>N</v>
          </cell>
          <cell r="Y2651">
            <v>1</v>
          </cell>
          <cell r="Z2651">
            <v>170</v>
          </cell>
          <cell r="AA2651">
            <v>170</v>
          </cell>
          <cell r="AB2651">
            <v>73</v>
          </cell>
          <cell r="AC2651">
            <v>73</v>
          </cell>
          <cell r="AD2651" t="str">
            <v>JG857</v>
          </cell>
          <cell r="AE2651" t="b">
            <v>0</v>
          </cell>
          <cell r="AG2651" t="str">
            <v/>
          </cell>
          <cell r="AH2651" t="str">
            <v>JG857</v>
          </cell>
        </row>
        <row r="2652">
          <cell r="B2652" t="str">
            <v>HT880</v>
          </cell>
          <cell r="C2652" t="str">
            <v>Hannah</v>
          </cell>
          <cell r="D2652" t="str">
            <v>Taylor</v>
          </cell>
          <cell r="E2652" t="str">
            <v>RHUL</v>
          </cell>
          <cell r="F2652" t="str">
            <v>RHUL</v>
          </cell>
          <cell r="G2652" t="str">
            <v>Female</v>
          </cell>
          <cell r="H2652" t="str">
            <v>N</v>
          </cell>
          <cell r="I2652" t="str">
            <v>Student</v>
          </cell>
          <cell r="J2652">
            <v>0</v>
          </cell>
          <cell r="K2652" t="str">
            <v/>
          </cell>
          <cell r="L2652" t="str">
            <v>N</v>
          </cell>
          <cell r="M2652">
            <v>0</v>
          </cell>
          <cell r="N2652" t="str">
            <v/>
          </cell>
          <cell r="O2652" t="str">
            <v>N</v>
          </cell>
          <cell r="P2652">
            <v>0</v>
          </cell>
          <cell r="Q2652" t="str">
            <v/>
          </cell>
          <cell r="R2652" t="str">
            <v>N</v>
          </cell>
          <cell r="S2652">
            <v>0</v>
          </cell>
          <cell r="T2652" t="str">
            <v/>
          </cell>
          <cell r="U2652" t="str">
            <v>N</v>
          </cell>
          <cell r="V2652">
            <v>0</v>
          </cell>
          <cell r="W2652" t="str">
            <v/>
          </cell>
          <cell r="X2652" t="str">
            <v>N</v>
          </cell>
          <cell r="Y2652">
            <v>0</v>
          </cell>
          <cell r="Z2652">
            <v>0</v>
          </cell>
          <cell r="AA2652" t="b">
            <v>0</v>
          </cell>
          <cell r="AB2652" t="str">
            <v/>
          </cell>
          <cell r="AC2652" t="str">
            <v/>
          </cell>
          <cell r="AD2652" t="str">
            <v>HT880</v>
          </cell>
          <cell r="AE2652">
            <v>0</v>
          </cell>
          <cell r="AG2652">
            <v>1196</v>
          </cell>
          <cell r="AH2652" t="str">
            <v>HT880</v>
          </cell>
        </row>
        <row r="2653">
          <cell r="B2653" t="str">
            <v>HS112</v>
          </cell>
          <cell r="C2653" t="str">
            <v>Holly</v>
          </cell>
          <cell r="D2653" t="str">
            <v>Sutton Trott</v>
          </cell>
          <cell r="E2653" t="str">
            <v>RHUL</v>
          </cell>
          <cell r="F2653" t="str">
            <v>RHUL</v>
          </cell>
          <cell r="G2653" t="str">
            <v>Female</v>
          </cell>
          <cell r="H2653" t="str">
            <v>N</v>
          </cell>
          <cell r="I2653" t="str">
            <v>Student</v>
          </cell>
          <cell r="J2653">
            <v>0</v>
          </cell>
          <cell r="K2653" t="str">
            <v/>
          </cell>
          <cell r="L2653" t="str">
            <v>N</v>
          </cell>
          <cell r="M2653">
            <v>0</v>
          </cell>
          <cell r="N2653" t="str">
            <v/>
          </cell>
          <cell r="O2653" t="str">
            <v>N</v>
          </cell>
          <cell r="P2653">
            <v>0</v>
          </cell>
          <cell r="Q2653" t="str">
            <v/>
          </cell>
          <cell r="R2653" t="str">
            <v>N</v>
          </cell>
          <cell r="S2653">
            <v>0</v>
          </cell>
          <cell r="T2653" t="str">
            <v/>
          </cell>
          <cell r="U2653" t="str">
            <v>N</v>
          </cell>
          <cell r="V2653">
            <v>0</v>
          </cell>
          <cell r="W2653" t="str">
            <v/>
          </cell>
          <cell r="X2653" t="str">
            <v>N</v>
          </cell>
          <cell r="Y2653">
            <v>0</v>
          </cell>
          <cell r="Z2653">
            <v>0</v>
          </cell>
          <cell r="AA2653" t="b">
            <v>0</v>
          </cell>
          <cell r="AB2653" t="str">
            <v/>
          </cell>
          <cell r="AC2653" t="str">
            <v/>
          </cell>
          <cell r="AD2653" t="str">
            <v>HS112</v>
          </cell>
          <cell r="AE2653">
            <v>0</v>
          </cell>
          <cell r="AG2653">
            <v>1197</v>
          </cell>
          <cell r="AH2653" t="str">
            <v>HS112</v>
          </cell>
        </row>
        <row r="2654">
          <cell r="B2654" t="str">
            <v>BP922</v>
          </cell>
          <cell r="C2654" t="str">
            <v>Boglarka</v>
          </cell>
          <cell r="D2654" t="str">
            <v>Pasztor</v>
          </cell>
          <cell r="E2654" t="str">
            <v>Imperial</v>
          </cell>
          <cell r="F2654" t="str">
            <v>Imperial</v>
          </cell>
          <cell r="G2654" t="str">
            <v>Please Select</v>
          </cell>
          <cell r="H2654" t="str">
            <v>N</v>
          </cell>
          <cell r="I2654" t="str">
            <v>Student</v>
          </cell>
          <cell r="J2654">
            <v>0</v>
          </cell>
          <cell r="K2654" t="str">
            <v/>
          </cell>
          <cell r="L2654" t="str">
            <v>N</v>
          </cell>
          <cell r="M2654">
            <v>0</v>
          </cell>
          <cell r="N2654" t="str">
            <v/>
          </cell>
          <cell r="O2654" t="str">
            <v>N</v>
          </cell>
          <cell r="P2654">
            <v>0</v>
          </cell>
          <cell r="Q2654" t="str">
            <v/>
          </cell>
          <cell r="R2654" t="str">
            <v>N</v>
          </cell>
          <cell r="S2654">
            <v>0</v>
          </cell>
          <cell r="T2654" t="str">
            <v/>
          </cell>
          <cell r="U2654" t="str">
            <v>N</v>
          </cell>
          <cell r="V2654">
            <v>0</v>
          </cell>
          <cell r="W2654" t="str">
            <v/>
          </cell>
          <cell r="X2654" t="str">
            <v>N</v>
          </cell>
          <cell r="Y2654">
            <v>0</v>
          </cell>
          <cell r="Z2654">
            <v>0</v>
          </cell>
          <cell r="AA2654" t="b">
            <v>0</v>
          </cell>
          <cell r="AB2654" t="str">
            <v/>
          </cell>
          <cell r="AC2654" t="str">
            <v/>
          </cell>
          <cell r="AD2654" t="str">
            <v>BP922</v>
          </cell>
          <cell r="AE2654" t="b">
            <v>0</v>
          </cell>
          <cell r="AG2654" t="str">
            <v/>
          </cell>
          <cell r="AH2654" t="str">
            <v>BP922</v>
          </cell>
        </row>
        <row r="2655">
          <cell r="B2655" t="str">
            <v>NS706</v>
          </cell>
          <cell r="C2655" t="str">
            <v>Noa</v>
          </cell>
          <cell r="D2655" t="str">
            <v>Steerenberg</v>
          </cell>
          <cell r="E2655" t="str">
            <v>Imperial</v>
          </cell>
          <cell r="F2655" t="str">
            <v>Imperial</v>
          </cell>
          <cell r="G2655" t="str">
            <v>Female</v>
          </cell>
          <cell r="H2655" t="str">
            <v>N</v>
          </cell>
          <cell r="I2655" t="str">
            <v>Student</v>
          </cell>
          <cell r="J2655">
            <v>0</v>
          </cell>
          <cell r="K2655" t="str">
            <v/>
          </cell>
          <cell r="L2655" t="str">
            <v>N</v>
          </cell>
          <cell r="M2655">
            <v>0</v>
          </cell>
          <cell r="N2655" t="str">
            <v/>
          </cell>
          <cell r="O2655" t="str">
            <v>N</v>
          </cell>
          <cell r="P2655">
            <v>0</v>
          </cell>
          <cell r="Q2655" t="str">
            <v/>
          </cell>
          <cell r="R2655" t="str">
            <v>N</v>
          </cell>
          <cell r="S2655">
            <v>0</v>
          </cell>
          <cell r="T2655" t="str">
            <v/>
          </cell>
          <cell r="U2655" t="str">
            <v>N</v>
          </cell>
          <cell r="V2655">
            <v>0</v>
          </cell>
          <cell r="W2655" t="str">
            <v/>
          </cell>
          <cell r="X2655" t="str">
            <v>N</v>
          </cell>
          <cell r="Y2655">
            <v>0</v>
          </cell>
          <cell r="Z2655">
            <v>0</v>
          </cell>
          <cell r="AA2655" t="b">
            <v>0</v>
          </cell>
          <cell r="AB2655" t="str">
            <v/>
          </cell>
          <cell r="AC2655" t="str">
            <v/>
          </cell>
          <cell r="AD2655" t="str">
            <v>NS706</v>
          </cell>
          <cell r="AE2655">
            <v>0</v>
          </cell>
          <cell r="AG2655">
            <v>1198</v>
          </cell>
          <cell r="AH2655" t="str">
            <v>NS706</v>
          </cell>
        </row>
        <row r="2656">
          <cell r="B2656" t="str">
            <v>TT154</v>
          </cell>
          <cell r="C2656" t="str">
            <v>Teetat</v>
          </cell>
          <cell r="D2656" t="str">
            <v>Therdkiet</v>
          </cell>
          <cell r="E2656" t="str">
            <v>Imperial</v>
          </cell>
          <cell r="F2656" t="str">
            <v>Imperial</v>
          </cell>
          <cell r="G2656" t="str">
            <v>Male</v>
          </cell>
          <cell r="H2656" t="str">
            <v>N</v>
          </cell>
          <cell r="I2656" t="str">
            <v>Student</v>
          </cell>
          <cell r="J2656">
            <v>0</v>
          </cell>
          <cell r="K2656" t="str">
            <v/>
          </cell>
          <cell r="L2656" t="str">
            <v>N</v>
          </cell>
          <cell r="M2656">
            <v>0</v>
          </cell>
          <cell r="N2656" t="str">
            <v/>
          </cell>
          <cell r="O2656" t="str">
            <v>N</v>
          </cell>
          <cell r="P2656">
            <v>0</v>
          </cell>
          <cell r="Q2656" t="str">
            <v/>
          </cell>
          <cell r="R2656" t="str">
            <v>N</v>
          </cell>
          <cell r="S2656">
            <v>0</v>
          </cell>
          <cell r="T2656" t="str">
            <v/>
          </cell>
          <cell r="U2656" t="str">
            <v>N</v>
          </cell>
          <cell r="V2656">
            <v>0</v>
          </cell>
          <cell r="W2656" t="str">
            <v/>
          </cell>
          <cell r="X2656" t="str">
            <v>N</v>
          </cell>
          <cell r="Y2656">
            <v>0</v>
          </cell>
          <cell r="Z2656">
            <v>0</v>
          </cell>
          <cell r="AA2656">
            <v>0</v>
          </cell>
          <cell r="AB2656">
            <v>115</v>
          </cell>
          <cell r="AC2656">
            <v>1530</v>
          </cell>
          <cell r="AD2656" t="str">
            <v>TT154</v>
          </cell>
          <cell r="AE2656" t="b">
            <v>0</v>
          </cell>
          <cell r="AG2656" t="str">
            <v/>
          </cell>
          <cell r="AH2656" t="str">
            <v>TT154</v>
          </cell>
        </row>
        <row r="2657">
          <cell r="B2657" t="str">
            <v>ZN585</v>
          </cell>
          <cell r="C2657" t="str">
            <v>Zak</v>
          </cell>
          <cell r="D2657" t="str">
            <v>Nunns</v>
          </cell>
          <cell r="E2657" t="str">
            <v>UCL</v>
          </cell>
          <cell r="F2657" t="str">
            <v>UCL</v>
          </cell>
          <cell r="G2657" t="str">
            <v>Male</v>
          </cell>
          <cell r="H2657" t="str">
            <v>N</v>
          </cell>
          <cell r="I2657" t="str">
            <v>Student</v>
          </cell>
          <cell r="J2657">
            <v>0</v>
          </cell>
          <cell r="K2657" t="str">
            <v/>
          </cell>
          <cell r="L2657" t="str">
            <v>N</v>
          </cell>
          <cell r="M2657">
            <v>0</v>
          </cell>
          <cell r="N2657" t="str">
            <v/>
          </cell>
          <cell r="O2657" t="str">
            <v>N</v>
          </cell>
          <cell r="P2657">
            <v>0</v>
          </cell>
          <cell r="Q2657" t="str">
            <v/>
          </cell>
          <cell r="R2657" t="str">
            <v>N</v>
          </cell>
          <cell r="S2657">
            <v>0</v>
          </cell>
          <cell r="T2657" t="str">
            <v/>
          </cell>
          <cell r="U2657" t="str">
            <v>N</v>
          </cell>
          <cell r="V2657">
            <v>0</v>
          </cell>
          <cell r="W2657" t="str">
            <v/>
          </cell>
          <cell r="X2657" t="str">
            <v>N</v>
          </cell>
          <cell r="Y2657">
            <v>0</v>
          </cell>
          <cell r="Z2657">
            <v>0</v>
          </cell>
          <cell r="AA2657">
            <v>0</v>
          </cell>
          <cell r="AB2657">
            <v>115</v>
          </cell>
          <cell r="AC2657">
            <v>1531</v>
          </cell>
          <cell r="AD2657" t="str">
            <v>ZN585</v>
          </cell>
          <cell r="AE2657" t="b">
            <v>0</v>
          </cell>
          <cell r="AG2657" t="str">
            <v/>
          </cell>
          <cell r="AH2657" t="str">
            <v>ZN585</v>
          </cell>
        </row>
        <row r="2658">
          <cell r="B2658" t="str">
            <v>CM576</v>
          </cell>
          <cell r="C2658" t="str">
            <v>Callum</v>
          </cell>
          <cell r="D2658" t="str">
            <v>McCadden</v>
          </cell>
          <cell r="E2658" t="str">
            <v>UCL</v>
          </cell>
          <cell r="F2658" t="str">
            <v>UCL</v>
          </cell>
          <cell r="G2658" t="str">
            <v>Male</v>
          </cell>
          <cell r="H2658" t="str">
            <v>N</v>
          </cell>
          <cell r="I2658" t="str">
            <v>Student</v>
          </cell>
          <cell r="J2658">
            <v>0</v>
          </cell>
          <cell r="K2658" t="str">
            <v/>
          </cell>
          <cell r="L2658" t="str">
            <v>N</v>
          </cell>
          <cell r="M2658">
            <v>0</v>
          </cell>
          <cell r="N2658" t="str">
            <v/>
          </cell>
          <cell r="O2658" t="str">
            <v>N</v>
          </cell>
          <cell r="P2658">
            <v>0</v>
          </cell>
          <cell r="Q2658" t="str">
            <v/>
          </cell>
          <cell r="R2658" t="str">
            <v>N</v>
          </cell>
          <cell r="S2658">
            <v>0</v>
          </cell>
          <cell r="T2658" t="str">
            <v/>
          </cell>
          <cell r="U2658" t="str">
            <v>N</v>
          </cell>
          <cell r="V2658">
            <v>0</v>
          </cell>
          <cell r="W2658" t="str">
            <v/>
          </cell>
          <cell r="X2658" t="str">
            <v>N</v>
          </cell>
          <cell r="Y2658">
            <v>0</v>
          </cell>
          <cell r="Z2658">
            <v>0</v>
          </cell>
          <cell r="AA2658">
            <v>0</v>
          </cell>
          <cell r="AB2658">
            <v>115</v>
          </cell>
          <cell r="AC2658">
            <v>1532</v>
          </cell>
          <cell r="AD2658" t="str">
            <v>CM576</v>
          </cell>
          <cell r="AE2658" t="b">
            <v>0</v>
          </cell>
          <cell r="AG2658" t="str">
            <v/>
          </cell>
          <cell r="AH2658" t="str">
            <v>CM576</v>
          </cell>
        </row>
        <row r="2659">
          <cell r="B2659" t="str">
            <v>JP779</v>
          </cell>
          <cell r="C2659" t="str">
            <v>Jake</v>
          </cell>
          <cell r="D2659" t="str">
            <v>Perrett</v>
          </cell>
          <cell r="E2659" t="str">
            <v>Imperial</v>
          </cell>
          <cell r="F2659" t="str">
            <v>Imperial</v>
          </cell>
          <cell r="G2659" t="str">
            <v>Male</v>
          </cell>
          <cell r="H2659" t="str">
            <v>N</v>
          </cell>
          <cell r="I2659" t="str">
            <v>Student</v>
          </cell>
          <cell r="J2659">
            <v>0</v>
          </cell>
          <cell r="K2659" t="str">
            <v/>
          </cell>
          <cell r="L2659" t="str">
            <v>N</v>
          </cell>
          <cell r="M2659">
            <v>0</v>
          </cell>
          <cell r="N2659" t="str">
            <v/>
          </cell>
          <cell r="O2659" t="str">
            <v>N</v>
          </cell>
          <cell r="P2659">
            <v>35</v>
          </cell>
          <cell r="Q2659">
            <v>35.39</v>
          </cell>
          <cell r="R2659">
            <v>168</v>
          </cell>
          <cell r="S2659">
            <v>0</v>
          </cell>
          <cell r="T2659" t="str">
            <v/>
          </cell>
          <cell r="U2659" t="str">
            <v>N</v>
          </cell>
          <cell r="V2659">
            <v>0</v>
          </cell>
          <cell r="W2659" t="str">
            <v/>
          </cell>
          <cell r="X2659" t="str">
            <v>N</v>
          </cell>
          <cell r="Y2659">
            <v>1</v>
          </cell>
          <cell r="Z2659">
            <v>168</v>
          </cell>
          <cell r="AA2659">
            <v>168</v>
          </cell>
          <cell r="AB2659">
            <v>74</v>
          </cell>
          <cell r="AC2659">
            <v>74</v>
          </cell>
          <cell r="AD2659" t="str">
            <v>JP779</v>
          </cell>
          <cell r="AE2659" t="b">
            <v>0</v>
          </cell>
          <cell r="AG2659" t="str">
            <v/>
          </cell>
          <cell r="AH2659" t="str">
            <v>JP779</v>
          </cell>
        </row>
        <row r="2660">
          <cell r="B2660" t="str">
            <v>KW760</v>
          </cell>
          <cell r="C2660" t="str">
            <v>Kaitlyn</v>
          </cell>
          <cell r="D2660" t="str">
            <v>Wright</v>
          </cell>
          <cell r="E2660" t="str">
            <v>RHUL</v>
          </cell>
          <cell r="F2660" t="str">
            <v>RHUL</v>
          </cell>
          <cell r="G2660" t="str">
            <v>Female</v>
          </cell>
          <cell r="H2660" t="str">
            <v>N</v>
          </cell>
          <cell r="I2660" t="str">
            <v>Student</v>
          </cell>
          <cell r="J2660">
            <v>0</v>
          </cell>
          <cell r="K2660" t="str">
            <v/>
          </cell>
          <cell r="L2660" t="str">
            <v>N</v>
          </cell>
          <cell r="M2660">
            <v>0</v>
          </cell>
          <cell r="N2660" t="str">
            <v/>
          </cell>
          <cell r="O2660" t="str">
            <v>N</v>
          </cell>
          <cell r="P2660">
            <v>29</v>
          </cell>
          <cell r="Q2660">
            <v>26.55</v>
          </cell>
          <cell r="R2660">
            <v>172</v>
          </cell>
          <cell r="S2660">
            <v>0</v>
          </cell>
          <cell r="T2660" t="str">
            <v/>
          </cell>
          <cell r="U2660" t="str">
            <v>N</v>
          </cell>
          <cell r="V2660">
            <v>0</v>
          </cell>
          <cell r="W2660" t="str">
            <v/>
          </cell>
          <cell r="X2660" t="str">
            <v>N</v>
          </cell>
          <cell r="Y2660">
            <v>1</v>
          </cell>
          <cell r="Z2660">
            <v>172</v>
          </cell>
          <cell r="AA2660" t="b">
            <v>0</v>
          </cell>
          <cell r="AB2660" t="str">
            <v/>
          </cell>
          <cell r="AC2660" t="str">
            <v/>
          </cell>
          <cell r="AD2660" t="str">
            <v>KW760</v>
          </cell>
          <cell r="AE2660">
            <v>172</v>
          </cell>
          <cell r="AG2660">
            <v>73</v>
          </cell>
          <cell r="AH2660" t="str">
            <v>KW760</v>
          </cell>
        </row>
        <row r="2661">
          <cell r="B2661" t="str">
            <v>ED710</v>
          </cell>
          <cell r="C2661" t="str">
            <v>Edward</v>
          </cell>
          <cell r="D2661" t="str">
            <v>Delville-Jones</v>
          </cell>
          <cell r="E2661" t="str">
            <v>UCL</v>
          </cell>
          <cell r="F2661" t="str">
            <v>UCL</v>
          </cell>
          <cell r="G2661" t="str">
            <v>Male</v>
          </cell>
          <cell r="H2661" t="str">
            <v>N</v>
          </cell>
          <cell r="I2661" t="str">
            <v>Student</v>
          </cell>
          <cell r="J2661">
            <v>0</v>
          </cell>
          <cell r="K2661" t="str">
            <v/>
          </cell>
          <cell r="L2661" t="str">
            <v>N</v>
          </cell>
          <cell r="M2661">
            <v>0</v>
          </cell>
          <cell r="N2661" t="str">
            <v/>
          </cell>
          <cell r="O2661" t="str">
            <v>N</v>
          </cell>
          <cell r="P2661">
            <v>0</v>
          </cell>
          <cell r="Q2661" t="str">
            <v/>
          </cell>
          <cell r="R2661" t="str">
            <v>N</v>
          </cell>
          <cell r="S2661">
            <v>0</v>
          </cell>
          <cell r="T2661" t="str">
            <v/>
          </cell>
          <cell r="U2661" t="str">
            <v>N</v>
          </cell>
          <cell r="V2661">
            <v>0</v>
          </cell>
          <cell r="W2661" t="str">
            <v/>
          </cell>
          <cell r="X2661" t="str">
            <v>N</v>
          </cell>
          <cell r="Y2661">
            <v>0</v>
          </cell>
          <cell r="Z2661">
            <v>0</v>
          </cell>
          <cell r="AA2661">
            <v>0</v>
          </cell>
          <cell r="AB2661">
            <v>115</v>
          </cell>
          <cell r="AC2661">
            <v>1533</v>
          </cell>
          <cell r="AD2661" t="str">
            <v>ED710</v>
          </cell>
          <cell r="AE2661" t="b">
            <v>0</v>
          </cell>
          <cell r="AG2661" t="str">
            <v/>
          </cell>
          <cell r="AH2661" t="str">
            <v>ED710</v>
          </cell>
        </row>
        <row r="2662">
          <cell r="B2662" t="str">
            <v>LP773</v>
          </cell>
          <cell r="C2662" t="str">
            <v>Lindsey</v>
          </cell>
          <cell r="D2662" t="str">
            <v>Payne</v>
          </cell>
          <cell r="E2662" t="str">
            <v>Imperial</v>
          </cell>
          <cell r="F2662" t="str">
            <v>Imperial</v>
          </cell>
          <cell r="G2662" t="str">
            <v>Female</v>
          </cell>
          <cell r="H2662" t="str">
            <v>N</v>
          </cell>
          <cell r="I2662" t="str">
            <v>Student</v>
          </cell>
          <cell r="J2662">
            <v>0</v>
          </cell>
          <cell r="K2662" t="str">
            <v/>
          </cell>
          <cell r="L2662" t="str">
            <v>N</v>
          </cell>
          <cell r="M2662">
            <v>0</v>
          </cell>
          <cell r="N2662" t="str">
            <v/>
          </cell>
          <cell r="O2662" t="str">
            <v>N</v>
          </cell>
          <cell r="P2662">
            <v>0</v>
          </cell>
          <cell r="Q2662" t="str">
            <v/>
          </cell>
          <cell r="R2662" t="str">
            <v>N</v>
          </cell>
          <cell r="S2662">
            <v>0</v>
          </cell>
          <cell r="T2662" t="str">
            <v/>
          </cell>
          <cell r="U2662" t="str">
            <v>N</v>
          </cell>
          <cell r="V2662">
            <v>0</v>
          </cell>
          <cell r="W2662" t="str">
            <v/>
          </cell>
          <cell r="X2662" t="str">
            <v>N</v>
          </cell>
          <cell r="Y2662">
            <v>0</v>
          </cell>
          <cell r="Z2662">
            <v>0</v>
          </cell>
          <cell r="AA2662" t="b">
            <v>0</v>
          </cell>
          <cell r="AB2662" t="str">
            <v/>
          </cell>
          <cell r="AC2662" t="str">
            <v/>
          </cell>
          <cell r="AD2662" t="str">
            <v>LP773</v>
          </cell>
          <cell r="AE2662">
            <v>0</v>
          </cell>
          <cell r="AG2662">
            <v>1199</v>
          </cell>
          <cell r="AH2662" t="str">
            <v>LP773</v>
          </cell>
        </row>
        <row r="2663">
          <cell r="B2663" t="str">
            <v>SW206</v>
          </cell>
          <cell r="C2663" t="str">
            <v>Sören Lennart</v>
          </cell>
          <cell r="D2663" t="str">
            <v>Wehrheim</v>
          </cell>
          <cell r="E2663" t="str">
            <v>LSE</v>
          </cell>
          <cell r="F2663" t="str">
            <v>LSE</v>
          </cell>
          <cell r="G2663" t="str">
            <v>Male</v>
          </cell>
          <cell r="H2663" t="str">
            <v>N</v>
          </cell>
          <cell r="I2663" t="str">
            <v>Student</v>
          </cell>
          <cell r="J2663">
            <v>0</v>
          </cell>
          <cell r="K2663" t="str">
            <v/>
          </cell>
          <cell r="L2663" t="str">
            <v>N</v>
          </cell>
          <cell r="M2663">
            <v>0</v>
          </cell>
          <cell r="N2663" t="str">
            <v/>
          </cell>
          <cell r="O2663" t="str">
            <v>N</v>
          </cell>
          <cell r="P2663">
            <v>0</v>
          </cell>
          <cell r="Q2663" t="str">
            <v/>
          </cell>
          <cell r="R2663" t="str">
            <v>N</v>
          </cell>
          <cell r="S2663">
            <v>0</v>
          </cell>
          <cell r="T2663" t="str">
            <v/>
          </cell>
          <cell r="U2663" t="str">
            <v>N</v>
          </cell>
          <cell r="V2663">
            <v>0</v>
          </cell>
          <cell r="W2663" t="str">
            <v/>
          </cell>
          <cell r="X2663" t="str">
            <v>N</v>
          </cell>
          <cell r="Y2663">
            <v>0</v>
          </cell>
          <cell r="Z2663">
            <v>0</v>
          </cell>
          <cell r="AA2663">
            <v>0</v>
          </cell>
          <cell r="AB2663">
            <v>115</v>
          </cell>
          <cell r="AC2663">
            <v>1534</v>
          </cell>
          <cell r="AD2663" t="str">
            <v>SW206</v>
          </cell>
          <cell r="AE2663" t="b">
            <v>0</v>
          </cell>
          <cell r="AG2663" t="str">
            <v/>
          </cell>
          <cell r="AH2663" t="str">
            <v>SW206</v>
          </cell>
        </row>
        <row r="2664">
          <cell r="B2664" t="str">
            <v>TP529</v>
          </cell>
          <cell r="C2664" t="str">
            <v>Thomas</v>
          </cell>
          <cell r="D2664" t="str">
            <v>Pye</v>
          </cell>
          <cell r="E2664" t="str">
            <v>Imperial</v>
          </cell>
          <cell r="F2664" t="str">
            <v>Imperial</v>
          </cell>
          <cell r="G2664" t="str">
            <v>Male</v>
          </cell>
          <cell r="H2664" t="str">
            <v>N</v>
          </cell>
          <cell r="I2664" t="str">
            <v>Student</v>
          </cell>
          <cell r="J2664">
            <v>0</v>
          </cell>
          <cell r="K2664" t="str">
            <v/>
          </cell>
          <cell r="L2664" t="str">
            <v>N</v>
          </cell>
          <cell r="M2664">
            <v>0</v>
          </cell>
          <cell r="N2664" t="str">
            <v/>
          </cell>
          <cell r="O2664" t="str">
            <v>N</v>
          </cell>
          <cell r="P2664">
            <v>0</v>
          </cell>
          <cell r="Q2664" t="str">
            <v/>
          </cell>
          <cell r="R2664" t="str">
            <v>N</v>
          </cell>
          <cell r="S2664">
            <v>0</v>
          </cell>
          <cell r="T2664" t="str">
            <v/>
          </cell>
          <cell r="U2664" t="str">
            <v>N</v>
          </cell>
          <cell r="V2664">
            <v>0</v>
          </cell>
          <cell r="W2664" t="str">
            <v/>
          </cell>
          <cell r="X2664" t="str">
            <v>N</v>
          </cell>
          <cell r="Y2664">
            <v>0</v>
          </cell>
          <cell r="Z2664">
            <v>0</v>
          </cell>
          <cell r="AA2664">
            <v>0</v>
          </cell>
          <cell r="AB2664">
            <v>115</v>
          </cell>
          <cell r="AC2664">
            <v>1535</v>
          </cell>
          <cell r="AD2664" t="str">
            <v>TP529</v>
          </cell>
          <cell r="AE2664" t="b">
            <v>0</v>
          </cell>
          <cell r="AG2664" t="str">
            <v/>
          </cell>
          <cell r="AH2664" t="str">
            <v>TP529</v>
          </cell>
        </row>
        <row r="2665">
          <cell r="B2665" t="str">
            <v>VF203</v>
          </cell>
          <cell r="C2665" t="str">
            <v>Victoria</v>
          </cell>
          <cell r="D2665" t="str">
            <v>Foster</v>
          </cell>
          <cell r="E2665" t="str">
            <v>St Georges</v>
          </cell>
          <cell r="F2665" t="str">
            <v>St George's</v>
          </cell>
          <cell r="G2665" t="str">
            <v>Female</v>
          </cell>
          <cell r="H2665" t="str">
            <v>Y</v>
          </cell>
          <cell r="I2665" t="str">
            <v>Student</v>
          </cell>
          <cell r="J2665">
            <v>0</v>
          </cell>
          <cell r="K2665" t="str">
            <v/>
          </cell>
          <cell r="L2665" t="str">
            <v>N</v>
          </cell>
          <cell r="M2665">
            <v>81</v>
          </cell>
          <cell r="N2665">
            <v>27.09</v>
          </cell>
          <cell r="O2665">
            <v>123</v>
          </cell>
          <cell r="P2665">
            <v>64</v>
          </cell>
          <cell r="Q2665">
            <v>32.549999999999997</v>
          </cell>
          <cell r="R2665">
            <v>137</v>
          </cell>
          <cell r="S2665">
            <v>0</v>
          </cell>
          <cell r="T2665" t="str">
            <v/>
          </cell>
          <cell r="U2665" t="str">
            <v>N</v>
          </cell>
          <cell r="V2665">
            <v>0</v>
          </cell>
          <cell r="W2665" t="str">
            <v/>
          </cell>
          <cell r="X2665" t="str">
            <v>N</v>
          </cell>
          <cell r="Y2665">
            <v>2</v>
          </cell>
          <cell r="Z2665">
            <v>123</v>
          </cell>
          <cell r="AA2665" t="b">
            <v>0</v>
          </cell>
          <cell r="AB2665" t="str">
            <v/>
          </cell>
          <cell r="AC2665" t="str">
            <v/>
          </cell>
          <cell r="AD2665" t="str">
            <v>VF203</v>
          </cell>
          <cell r="AE2665">
            <v>260</v>
          </cell>
          <cell r="AG2665">
            <v>48</v>
          </cell>
          <cell r="AH2665" t="str">
            <v>VF203</v>
          </cell>
        </row>
        <row r="2666">
          <cell r="B2666" t="str">
            <v>NH970</v>
          </cell>
          <cell r="C2666" t="str">
            <v>Niamh</v>
          </cell>
          <cell r="D2666" t="str">
            <v>Healy</v>
          </cell>
          <cell r="E2666" t="str">
            <v>St Georges</v>
          </cell>
          <cell r="F2666" t="str">
            <v>St George's</v>
          </cell>
          <cell r="G2666" t="str">
            <v>Female</v>
          </cell>
          <cell r="H2666" t="str">
            <v>Y</v>
          </cell>
          <cell r="I2666" t="str">
            <v>Student</v>
          </cell>
          <cell r="J2666">
            <v>0</v>
          </cell>
          <cell r="K2666" t="str">
            <v/>
          </cell>
          <cell r="L2666" t="str">
            <v>N</v>
          </cell>
          <cell r="M2666">
            <v>55</v>
          </cell>
          <cell r="N2666">
            <v>24.03</v>
          </cell>
          <cell r="O2666">
            <v>147</v>
          </cell>
          <cell r="P2666">
            <v>36</v>
          </cell>
          <cell r="Q2666">
            <v>27.35</v>
          </cell>
          <cell r="R2666">
            <v>165</v>
          </cell>
          <cell r="S2666">
            <v>0</v>
          </cell>
          <cell r="T2666" t="str">
            <v/>
          </cell>
          <cell r="U2666" t="str">
            <v>N</v>
          </cell>
          <cell r="V2666">
            <v>0</v>
          </cell>
          <cell r="W2666" t="str">
            <v/>
          </cell>
          <cell r="X2666" t="str">
            <v>N</v>
          </cell>
          <cell r="Y2666">
            <v>2</v>
          </cell>
          <cell r="Z2666">
            <v>147</v>
          </cell>
          <cell r="AA2666" t="b">
            <v>0</v>
          </cell>
          <cell r="AB2666" t="str">
            <v/>
          </cell>
          <cell r="AC2666" t="str">
            <v/>
          </cell>
          <cell r="AD2666" t="str">
            <v>NH970</v>
          </cell>
          <cell r="AE2666">
            <v>312</v>
          </cell>
          <cell r="AG2666">
            <v>30</v>
          </cell>
          <cell r="AH2666" t="str">
            <v>NH970</v>
          </cell>
        </row>
        <row r="2667">
          <cell r="B2667" t="str">
            <v>EC804</v>
          </cell>
          <cell r="C2667" t="str">
            <v>Ellen</v>
          </cell>
          <cell r="D2667" t="str">
            <v>Cunningham</v>
          </cell>
          <cell r="E2667" t="str">
            <v>Essex</v>
          </cell>
          <cell r="F2667" t="str">
            <v>Essex</v>
          </cell>
          <cell r="G2667" t="str">
            <v>Female</v>
          </cell>
          <cell r="H2667" t="str">
            <v>N</v>
          </cell>
          <cell r="I2667" t="str">
            <v>Student</v>
          </cell>
          <cell r="J2667">
            <v>0</v>
          </cell>
          <cell r="K2667" t="str">
            <v/>
          </cell>
          <cell r="L2667" t="str">
            <v>N</v>
          </cell>
          <cell r="M2667">
            <v>0</v>
          </cell>
          <cell r="N2667" t="str">
            <v/>
          </cell>
          <cell r="O2667" t="str">
            <v>N</v>
          </cell>
          <cell r="P2667">
            <v>0</v>
          </cell>
          <cell r="Q2667" t="str">
            <v/>
          </cell>
          <cell r="R2667" t="str">
            <v>N</v>
          </cell>
          <cell r="S2667">
            <v>0</v>
          </cell>
          <cell r="T2667" t="str">
            <v/>
          </cell>
          <cell r="U2667" t="str">
            <v>N</v>
          </cell>
          <cell r="V2667">
            <v>0</v>
          </cell>
          <cell r="W2667" t="str">
            <v/>
          </cell>
          <cell r="X2667" t="str">
            <v>N</v>
          </cell>
          <cell r="Y2667">
            <v>0</v>
          </cell>
          <cell r="Z2667">
            <v>0</v>
          </cell>
          <cell r="AA2667" t="b">
            <v>0</v>
          </cell>
          <cell r="AB2667" t="str">
            <v/>
          </cell>
          <cell r="AC2667" t="str">
            <v/>
          </cell>
          <cell r="AD2667" t="str">
            <v>EC804</v>
          </cell>
          <cell r="AE2667">
            <v>0</v>
          </cell>
          <cell r="AG2667">
            <v>1200</v>
          </cell>
          <cell r="AH2667" t="str">
            <v>EC804</v>
          </cell>
        </row>
        <row r="2668">
          <cell r="B2668" t="str">
            <v>JW615</v>
          </cell>
          <cell r="C2668" t="str">
            <v>Jiajia</v>
          </cell>
          <cell r="D2668" t="str">
            <v>Wang</v>
          </cell>
          <cell r="E2668" t="str">
            <v>UCL</v>
          </cell>
          <cell r="F2668" t="str">
            <v>UCL</v>
          </cell>
          <cell r="G2668" t="str">
            <v>Female</v>
          </cell>
          <cell r="H2668" t="str">
            <v>N</v>
          </cell>
          <cell r="I2668" t="str">
            <v>Student</v>
          </cell>
          <cell r="J2668">
            <v>0</v>
          </cell>
          <cell r="K2668" t="str">
            <v/>
          </cell>
          <cell r="L2668" t="str">
            <v>N</v>
          </cell>
          <cell r="M2668">
            <v>0</v>
          </cell>
          <cell r="N2668" t="str">
            <v/>
          </cell>
          <cell r="O2668" t="str">
            <v>N</v>
          </cell>
          <cell r="P2668">
            <v>0</v>
          </cell>
          <cell r="Q2668" t="str">
            <v/>
          </cell>
          <cell r="R2668" t="str">
            <v>N</v>
          </cell>
          <cell r="S2668">
            <v>0</v>
          </cell>
          <cell r="T2668" t="str">
            <v/>
          </cell>
          <cell r="U2668" t="str">
            <v>N</v>
          </cell>
          <cell r="V2668">
            <v>0</v>
          </cell>
          <cell r="W2668" t="str">
            <v/>
          </cell>
          <cell r="X2668" t="str">
            <v>N</v>
          </cell>
          <cell r="Y2668">
            <v>0</v>
          </cell>
          <cell r="Z2668">
            <v>0</v>
          </cell>
          <cell r="AA2668" t="b">
            <v>0</v>
          </cell>
          <cell r="AB2668" t="str">
            <v/>
          </cell>
          <cell r="AC2668" t="str">
            <v/>
          </cell>
          <cell r="AD2668" t="str">
            <v>JW615</v>
          </cell>
          <cell r="AE2668">
            <v>0</v>
          </cell>
          <cell r="AG2668">
            <v>1201</v>
          </cell>
          <cell r="AH2668" t="str">
            <v>JW615</v>
          </cell>
        </row>
        <row r="2669">
          <cell r="B2669" t="str">
            <v>JH178</v>
          </cell>
          <cell r="C2669" t="str">
            <v>Joanna</v>
          </cell>
          <cell r="D2669" t="str">
            <v>Ho</v>
          </cell>
          <cell r="E2669" t="str">
            <v>UCL</v>
          </cell>
          <cell r="F2669" t="str">
            <v>UCL</v>
          </cell>
          <cell r="G2669" t="str">
            <v>Please Select</v>
          </cell>
          <cell r="H2669" t="str">
            <v>N</v>
          </cell>
          <cell r="I2669" t="str">
            <v>Student</v>
          </cell>
          <cell r="J2669">
            <v>0</v>
          </cell>
          <cell r="K2669" t="str">
            <v/>
          </cell>
          <cell r="L2669" t="str">
            <v>N</v>
          </cell>
          <cell r="M2669">
            <v>0</v>
          </cell>
          <cell r="N2669" t="str">
            <v/>
          </cell>
          <cell r="O2669" t="str">
            <v>N</v>
          </cell>
          <cell r="P2669">
            <v>0</v>
          </cell>
          <cell r="Q2669" t="str">
            <v/>
          </cell>
          <cell r="R2669" t="str">
            <v>N</v>
          </cell>
          <cell r="S2669">
            <v>0</v>
          </cell>
          <cell r="T2669" t="str">
            <v/>
          </cell>
          <cell r="U2669" t="str">
            <v>N</v>
          </cell>
          <cell r="V2669">
            <v>0</v>
          </cell>
          <cell r="W2669" t="str">
            <v/>
          </cell>
          <cell r="X2669" t="str">
            <v>N</v>
          </cell>
          <cell r="Y2669">
            <v>0</v>
          </cell>
          <cell r="Z2669">
            <v>0</v>
          </cell>
          <cell r="AA2669" t="b">
            <v>0</v>
          </cell>
          <cell r="AB2669" t="str">
            <v/>
          </cell>
          <cell r="AC2669" t="str">
            <v/>
          </cell>
          <cell r="AD2669" t="str">
            <v>JH178</v>
          </cell>
          <cell r="AE2669" t="b">
            <v>0</v>
          </cell>
          <cell r="AG2669" t="str">
            <v/>
          </cell>
          <cell r="AH2669" t="str">
            <v>JH178</v>
          </cell>
        </row>
        <row r="2670">
          <cell r="B2670" t="str">
            <v>EG409</v>
          </cell>
          <cell r="C2670" t="str">
            <v>Emma</v>
          </cell>
          <cell r="D2670" t="str">
            <v>Gordon</v>
          </cell>
          <cell r="E2670" t="str">
            <v>UCL</v>
          </cell>
          <cell r="F2670" t="str">
            <v>UCL</v>
          </cell>
          <cell r="G2670" t="str">
            <v>Female</v>
          </cell>
          <cell r="H2670" t="str">
            <v>N</v>
          </cell>
          <cell r="I2670" t="str">
            <v>Student</v>
          </cell>
          <cell r="J2670">
            <v>0</v>
          </cell>
          <cell r="K2670" t="str">
            <v/>
          </cell>
          <cell r="L2670" t="str">
            <v>N</v>
          </cell>
          <cell r="M2670">
            <v>0</v>
          </cell>
          <cell r="N2670" t="str">
            <v/>
          </cell>
          <cell r="O2670" t="str">
            <v>N</v>
          </cell>
          <cell r="P2670">
            <v>0</v>
          </cell>
          <cell r="Q2670" t="str">
            <v/>
          </cell>
          <cell r="R2670" t="str">
            <v>N</v>
          </cell>
          <cell r="S2670">
            <v>0</v>
          </cell>
          <cell r="T2670" t="str">
            <v/>
          </cell>
          <cell r="U2670" t="str">
            <v>N</v>
          </cell>
          <cell r="V2670">
            <v>0</v>
          </cell>
          <cell r="W2670" t="str">
            <v/>
          </cell>
          <cell r="X2670" t="str">
            <v>N</v>
          </cell>
          <cell r="Y2670">
            <v>0</v>
          </cell>
          <cell r="Z2670">
            <v>0</v>
          </cell>
          <cell r="AA2670" t="b">
            <v>0</v>
          </cell>
          <cell r="AB2670" t="str">
            <v/>
          </cell>
          <cell r="AC2670" t="str">
            <v/>
          </cell>
          <cell r="AD2670" t="str">
            <v>EG409</v>
          </cell>
          <cell r="AE2670">
            <v>0</v>
          </cell>
          <cell r="AG2670">
            <v>1202</v>
          </cell>
          <cell r="AH2670" t="str">
            <v>EG409</v>
          </cell>
        </row>
        <row r="2671">
          <cell r="B2671" t="str">
            <v>MY751</v>
          </cell>
          <cell r="C2671" t="str">
            <v>Maddy</v>
          </cell>
          <cell r="D2671" t="str">
            <v>Yates</v>
          </cell>
          <cell r="E2671" t="str">
            <v>KCL</v>
          </cell>
          <cell r="F2671" t="str">
            <v>King's</v>
          </cell>
          <cell r="G2671" t="str">
            <v>Female</v>
          </cell>
          <cell r="H2671" t="str">
            <v>N</v>
          </cell>
          <cell r="I2671" t="str">
            <v>Student</v>
          </cell>
          <cell r="J2671">
            <v>0</v>
          </cell>
          <cell r="K2671" t="str">
            <v/>
          </cell>
          <cell r="L2671" t="str">
            <v>N</v>
          </cell>
          <cell r="M2671">
            <v>0</v>
          </cell>
          <cell r="N2671" t="str">
            <v/>
          </cell>
          <cell r="O2671" t="str">
            <v>N</v>
          </cell>
          <cell r="P2671">
            <v>0</v>
          </cell>
          <cell r="Q2671" t="str">
            <v/>
          </cell>
          <cell r="R2671" t="str">
            <v>N</v>
          </cell>
          <cell r="S2671">
            <v>0</v>
          </cell>
          <cell r="T2671" t="str">
            <v/>
          </cell>
          <cell r="U2671" t="str">
            <v>N</v>
          </cell>
          <cell r="V2671">
            <v>0</v>
          </cell>
          <cell r="W2671" t="str">
            <v/>
          </cell>
          <cell r="X2671" t="str">
            <v>N</v>
          </cell>
          <cell r="Y2671">
            <v>0</v>
          </cell>
          <cell r="Z2671">
            <v>0</v>
          </cell>
          <cell r="AA2671" t="b">
            <v>0</v>
          </cell>
          <cell r="AB2671" t="str">
            <v/>
          </cell>
          <cell r="AC2671" t="str">
            <v/>
          </cell>
          <cell r="AD2671" t="str">
            <v>MY751</v>
          </cell>
          <cell r="AE2671">
            <v>0</v>
          </cell>
          <cell r="AG2671">
            <v>1203</v>
          </cell>
          <cell r="AH2671" t="str">
            <v>MY751</v>
          </cell>
        </row>
        <row r="2672">
          <cell r="B2672" t="str">
            <v>Ad218</v>
          </cell>
          <cell r="C2672" t="str">
            <v>Aylina</v>
          </cell>
          <cell r="D2672" t="str">
            <v>de la Mano Markau</v>
          </cell>
          <cell r="E2672" t="str">
            <v>KCL</v>
          </cell>
          <cell r="F2672" t="str">
            <v>King's</v>
          </cell>
          <cell r="G2672" t="str">
            <v>Female</v>
          </cell>
          <cell r="H2672" t="str">
            <v>N</v>
          </cell>
          <cell r="I2672" t="str">
            <v>Student</v>
          </cell>
          <cell r="J2672">
            <v>0</v>
          </cell>
          <cell r="K2672" t="str">
            <v/>
          </cell>
          <cell r="L2672" t="str">
            <v>N</v>
          </cell>
          <cell r="M2672">
            <v>0</v>
          </cell>
          <cell r="N2672" t="str">
            <v/>
          </cell>
          <cell r="O2672" t="str">
            <v>N</v>
          </cell>
          <cell r="P2672">
            <v>0</v>
          </cell>
          <cell r="Q2672" t="str">
            <v/>
          </cell>
          <cell r="R2672" t="str">
            <v>N</v>
          </cell>
          <cell r="S2672">
            <v>0</v>
          </cell>
          <cell r="T2672" t="str">
            <v/>
          </cell>
          <cell r="U2672" t="str">
            <v>N</v>
          </cell>
          <cell r="V2672">
            <v>0</v>
          </cell>
          <cell r="W2672" t="str">
            <v/>
          </cell>
          <cell r="X2672" t="str">
            <v>N</v>
          </cell>
          <cell r="Y2672">
            <v>0</v>
          </cell>
          <cell r="Z2672">
            <v>0</v>
          </cell>
          <cell r="AA2672" t="b">
            <v>0</v>
          </cell>
          <cell r="AB2672" t="str">
            <v/>
          </cell>
          <cell r="AC2672" t="str">
            <v/>
          </cell>
          <cell r="AD2672" t="str">
            <v>Ad218</v>
          </cell>
          <cell r="AE2672">
            <v>0</v>
          </cell>
          <cell r="AG2672">
            <v>1204</v>
          </cell>
          <cell r="AH2672" t="str">
            <v>Ad218</v>
          </cell>
        </row>
        <row r="2673">
          <cell r="B2673" t="str">
            <v>TB603</v>
          </cell>
          <cell r="C2673" t="str">
            <v>Tom</v>
          </cell>
          <cell r="D2673" t="str">
            <v>Baxter</v>
          </cell>
          <cell r="E2673" t="str">
            <v>KCL</v>
          </cell>
          <cell r="F2673" t="str">
            <v>King's</v>
          </cell>
          <cell r="G2673" t="str">
            <v>Male</v>
          </cell>
          <cell r="H2673" t="str">
            <v>N</v>
          </cell>
          <cell r="I2673" t="str">
            <v>Student</v>
          </cell>
          <cell r="J2673">
            <v>0</v>
          </cell>
          <cell r="K2673" t="str">
            <v/>
          </cell>
          <cell r="L2673" t="str">
            <v>N</v>
          </cell>
          <cell r="M2673">
            <v>0</v>
          </cell>
          <cell r="N2673" t="str">
            <v/>
          </cell>
          <cell r="O2673" t="str">
            <v>N</v>
          </cell>
          <cell r="P2673">
            <v>0</v>
          </cell>
          <cell r="Q2673" t="str">
            <v/>
          </cell>
          <cell r="R2673" t="str">
            <v>N</v>
          </cell>
          <cell r="S2673">
            <v>0</v>
          </cell>
          <cell r="T2673" t="str">
            <v/>
          </cell>
          <cell r="U2673" t="str">
            <v>N</v>
          </cell>
          <cell r="V2673">
            <v>0</v>
          </cell>
          <cell r="W2673" t="str">
            <v/>
          </cell>
          <cell r="X2673" t="str">
            <v>N</v>
          </cell>
          <cell r="Y2673">
            <v>0</v>
          </cell>
          <cell r="Z2673">
            <v>0</v>
          </cell>
          <cell r="AA2673">
            <v>0</v>
          </cell>
          <cell r="AB2673">
            <v>115</v>
          </cell>
          <cell r="AC2673">
            <v>1536</v>
          </cell>
          <cell r="AD2673" t="str">
            <v>TB603</v>
          </cell>
          <cell r="AE2673" t="b">
            <v>0</v>
          </cell>
          <cell r="AG2673" t="str">
            <v/>
          </cell>
          <cell r="AH2673" t="str">
            <v>TB603</v>
          </cell>
        </row>
        <row r="2674">
          <cell r="B2674" t="str">
            <v>SL940</v>
          </cell>
          <cell r="C2674" t="str">
            <v>Sarah</v>
          </cell>
          <cell r="D2674" t="str">
            <v>Littleton</v>
          </cell>
          <cell r="E2674" t="str">
            <v>LSE</v>
          </cell>
          <cell r="F2674" t="str">
            <v>LSE</v>
          </cell>
          <cell r="G2674" t="str">
            <v>Female</v>
          </cell>
          <cell r="H2674" t="str">
            <v>N</v>
          </cell>
          <cell r="I2674" t="str">
            <v>Student</v>
          </cell>
          <cell r="J2674">
            <v>0</v>
          </cell>
          <cell r="K2674" t="str">
            <v/>
          </cell>
          <cell r="L2674" t="str">
            <v>N</v>
          </cell>
          <cell r="M2674">
            <v>86</v>
          </cell>
          <cell r="N2674">
            <v>28.57</v>
          </cell>
          <cell r="O2674">
            <v>118</v>
          </cell>
          <cell r="P2674">
            <v>0</v>
          </cell>
          <cell r="Q2674" t="str">
            <v/>
          </cell>
          <cell r="R2674" t="str">
            <v>N</v>
          </cell>
          <cell r="S2674">
            <v>0</v>
          </cell>
          <cell r="T2674" t="str">
            <v/>
          </cell>
          <cell r="U2674" t="str">
            <v>N</v>
          </cell>
          <cell r="V2674">
            <v>0</v>
          </cell>
          <cell r="W2674" t="str">
            <v/>
          </cell>
          <cell r="X2674" t="str">
            <v>N</v>
          </cell>
          <cell r="Y2674">
            <v>1</v>
          </cell>
          <cell r="Z2674">
            <v>118</v>
          </cell>
          <cell r="AA2674" t="b">
            <v>0</v>
          </cell>
          <cell r="AB2674" t="str">
            <v/>
          </cell>
          <cell r="AC2674" t="str">
            <v/>
          </cell>
          <cell r="AD2674" t="str">
            <v>SL940</v>
          </cell>
          <cell r="AE2674">
            <v>118</v>
          </cell>
          <cell r="AG2674">
            <v>105</v>
          </cell>
          <cell r="AH2674" t="str">
            <v>SL940</v>
          </cell>
        </row>
        <row r="2675">
          <cell r="B2675" t="str">
            <v>SK986</v>
          </cell>
          <cell r="C2675" t="str">
            <v>Shaan</v>
          </cell>
          <cell r="D2675" t="str">
            <v>Kulkarni</v>
          </cell>
          <cell r="E2675" t="str">
            <v>KCL</v>
          </cell>
          <cell r="F2675" t="str">
            <v>King's</v>
          </cell>
          <cell r="G2675" t="str">
            <v>Male</v>
          </cell>
          <cell r="H2675" t="str">
            <v>N</v>
          </cell>
          <cell r="I2675" t="str">
            <v>Student</v>
          </cell>
          <cell r="J2675">
            <v>0</v>
          </cell>
          <cell r="K2675" t="str">
            <v/>
          </cell>
          <cell r="L2675" t="str">
            <v>N</v>
          </cell>
          <cell r="M2675">
            <v>0</v>
          </cell>
          <cell r="N2675" t="str">
            <v/>
          </cell>
          <cell r="O2675" t="str">
            <v>N</v>
          </cell>
          <cell r="P2675">
            <v>0</v>
          </cell>
          <cell r="Q2675" t="str">
            <v/>
          </cell>
          <cell r="R2675" t="str">
            <v>N</v>
          </cell>
          <cell r="S2675">
            <v>0</v>
          </cell>
          <cell r="T2675" t="str">
            <v/>
          </cell>
          <cell r="U2675" t="str">
            <v>N</v>
          </cell>
          <cell r="V2675">
            <v>0</v>
          </cell>
          <cell r="W2675" t="str">
            <v/>
          </cell>
          <cell r="X2675" t="str">
            <v>N</v>
          </cell>
          <cell r="Y2675">
            <v>0</v>
          </cell>
          <cell r="Z2675">
            <v>0</v>
          </cell>
          <cell r="AA2675">
            <v>0</v>
          </cell>
          <cell r="AB2675">
            <v>115</v>
          </cell>
          <cell r="AC2675">
            <v>1537</v>
          </cell>
          <cell r="AD2675" t="str">
            <v>SK986</v>
          </cell>
          <cell r="AE2675" t="b">
            <v>0</v>
          </cell>
          <cell r="AG2675" t="str">
            <v/>
          </cell>
          <cell r="AH2675" t="str">
            <v>SK986</v>
          </cell>
        </row>
        <row r="2676">
          <cell r="B2676" t="str">
            <v>SA597</v>
          </cell>
          <cell r="C2676" t="str">
            <v>Samuel</v>
          </cell>
          <cell r="D2676" t="str">
            <v>Allen</v>
          </cell>
          <cell r="E2676" t="str">
            <v>UCL</v>
          </cell>
          <cell r="F2676" t="str">
            <v>UCL</v>
          </cell>
          <cell r="G2676" t="str">
            <v>Male</v>
          </cell>
          <cell r="H2676" t="str">
            <v>N</v>
          </cell>
          <cell r="I2676" t="str">
            <v>Student</v>
          </cell>
          <cell r="J2676">
            <v>0</v>
          </cell>
          <cell r="K2676" t="str">
            <v/>
          </cell>
          <cell r="L2676" t="str">
            <v>N</v>
          </cell>
          <cell r="M2676">
            <v>0</v>
          </cell>
          <cell r="N2676" t="str">
            <v/>
          </cell>
          <cell r="O2676" t="str">
            <v>N</v>
          </cell>
          <cell r="P2676">
            <v>0</v>
          </cell>
          <cell r="Q2676" t="str">
            <v/>
          </cell>
          <cell r="R2676" t="str">
            <v>N</v>
          </cell>
          <cell r="S2676">
            <v>0</v>
          </cell>
          <cell r="T2676" t="str">
            <v/>
          </cell>
          <cell r="U2676" t="str">
            <v>N</v>
          </cell>
          <cell r="V2676">
            <v>0</v>
          </cell>
          <cell r="W2676" t="str">
            <v/>
          </cell>
          <cell r="X2676" t="str">
            <v>N</v>
          </cell>
          <cell r="Y2676">
            <v>0</v>
          </cell>
          <cell r="Z2676">
            <v>0</v>
          </cell>
          <cell r="AA2676">
            <v>0</v>
          </cell>
          <cell r="AB2676">
            <v>115</v>
          </cell>
          <cell r="AC2676">
            <v>1538</v>
          </cell>
          <cell r="AD2676" t="str">
            <v>SA597</v>
          </cell>
          <cell r="AE2676" t="b">
            <v>0</v>
          </cell>
          <cell r="AG2676" t="str">
            <v/>
          </cell>
          <cell r="AH2676" t="str">
            <v>SA597</v>
          </cell>
        </row>
        <row r="2677">
          <cell r="B2677" t="str">
            <v>MM982</v>
          </cell>
          <cell r="C2677" t="str">
            <v>Mungo</v>
          </cell>
          <cell r="D2677" t="str">
            <v>Mangat</v>
          </cell>
          <cell r="E2677" t="str">
            <v>UCL</v>
          </cell>
          <cell r="F2677" t="str">
            <v>UCL</v>
          </cell>
          <cell r="G2677" t="str">
            <v>Male</v>
          </cell>
          <cell r="H2677" t="str">
            <v>N</v>
          </cell>
          <cell r="I2677" t="str">
            <v>Student</v>
          </cell>
          <cell r="J2677">
            <v>0</v>
          </cell>
          <cell r="K2677" t="str">
            <v/>
          </cell>
          <cell r="L2677" t="str">
            <v>N</v>
          </cell>
          <cell r="M2677">
            <v>0</v>
          </cell>
          <cell r="N2677" t="str">
            <v/>
          </cell>
          <cell r="O2677" t="str">
            <v>N</v>
          </cell>
          <cell r="P2677">
            <v>0</v>
          </cell>
          <cell r="Q2677" t="str">
            <v/>
          </cell>
          <cell r="R2677" t="str">
            <v>N</v>
          </cell>
          <cell r="S2677">
            <v>0</v>
          </cell>
          <cell r="T2677" t="str">
            <v/>
          </cell>
          <cell r="U2677" t="str">
            <v>N</v>
          </cell>
          <cell r="V2677">
            <v>0</v>
          </cell>
          <cell r="W2677" t="str">
            <v/>
          </cell>
          <cell r="X2677" t="str">
            <v>N</v>
          </cell>
          <cell r="Y2677">
            <v>0</v>
          </cell>
          <cell r="Z2677">
            <v>0</v>
          </cell>
          <cell r="AA2677">
            <v>0</v>
          </cell>
          <cell r="AB2677">
            <v>115</v>
          </cell>
          <cell r="AC2677">
            <v>1539</v>
          </cell>
          <cell r="AD2677" t="str">
            <v>MM982</v>
          </cell>
          <cell r="AE2677" t="b">
            <v>0</v>
          </cell>
          <cell r="AG2677" t="str">
            <v/>
          </cell>
          <cell r="AH2677" t="str">
            <v>MM982</v>
          </cell>
        </row>
        <row r="2678">
          <cell r="B2678" t="str">
            <v>SC372</v>
          </cell>
          <cell r="C2678" t="str">
            <v>Szu-Yu</v>
          </cell>
          <cell r="D2678" t="str">
            <v>Chen</v>
          </cell>
          <cell r="E2678" t="str">
            <v>UCL</v>
          </cell>
          <cell r="F2678" t="str">
            <v>UCL</v>
          </cell>
          <cell r="G2678" t="str">
            <v>Female</v>
          </cell>
          <cell r="H2678" t="str">
            <v>N</v>
          </cell>
          <cell r="I2678" t="str">
            <v>Student</v>
          </cell>
          <cell r="J2678">
            <v>0</v>
          </cell>
          <cell r="K2678" t="str">
            <v/>
          </cell>
          <cell r="L2678" t="str">
            <v>N</v>
          </cell>
          <cell r="M2678">
            <v>0</v>
          </cell>
          <cell r="N2678" t="str">
            <v/>
          </cell>
          <cell r="O2678" t="str">
            <v>N</v>
          </cell>
          <cell r="P2678">
            <v>60</v>
          </cell>
          <cell r="Q2678">
            <v>31.5</v>
          </cell>
          <cell r="R2678">
            <v>141</v>
          </cell>
          <cell r="S2678">
            <v>0</v>
          </cell>
          <cell r="T2678" t="str">
            <v/>
          </cell>
          <cell r="U2678" t="str">
            <v>N</v>
          </cell>
          <cell r="V2678">
            <v>0</v>
          </cell>
          <cell r="W2678" t="str">
            <v/>
          </cell>
          <cell r="X2678" t="str">
            <v>N</v>
          </cell>
          <cell r="Y2678">
            <v>1</v>
          </cell>
          <cell r="Z2678">
            <v>141</v>
          </cell>
          <cell r="AA2678" t="b">
            <v>0</v>
          </cell>
          <cell r="AB2678" t="str">
            <v/>
          </cell>
          <cell r="AC2678" t="str">
            <v/>
          </cell>
          <cell r="AD2678" t="str">
            <v>SC372</v>
          </cell>
          <cell r="AE2678">
            <v>141</v>
          </cell>
          <cell r="AG2678">
            <v>93</v>
          </cell>
          <cell r="AH2678" t="str">
            <v>SC372</v>
          </cell>
        </row>
        <row r="2679">
          <cell r="B2679" t="str">
            <v>SM605</v>
          </cell>
          <cell r="C2679" t="str">
            <v>Shaan</v>
          </cell>
          <cell r="D2679" t="str">
            <v>Musa</v>
          </cell>
          <cell r="E2679" t="str">
            <v>KCL</v>
          </cell>
          <cell r="F2679" t="str">
            <v>King's</v>
          </cell>
          <cell r="G2679" t="str">
            <v>Male</v>
          </cell>
          <cell r="H2679" t="str">
            <v>N</v>
          </cell>
          <cell r="I2679" t="str">
            <v>Student</v>
          </cell>
          <cell r="J2679">
            <v>0</v>
          </cell>
          <cell r="K2679" t="str">
            <v/>
          </cell>
          <cell r="L2679" t="str">
            <v>N</v>
          </cell>
          <cell r="M2679">
            <v>0</v>
          </cell>
          <cell r="N2679" t="str">
            <v/>
          </cell>
          <cell r="O2679" t="str">
            <v>N</v>
          </cell>
          <cell r="P2679">
            <v>0</v>
          </cell>
          <cell r="Q2679" t="str">
            <v/>
          </cell>
          <cell r="R2679" t="str">
            <v>N</v>
          </cell>
          <cell r="S2679">
            <v>0</v>
          </cell>
          <cell r="T2679" t="str">
            <v/>
          </cell>
          <cell r="U2679" t="str">
            <v>N</v>
          </cell>
          <cell r="V2679">
            <v>0</v>
          </cell>
          <cell r="W2679" t="str">
            <v/>
          </cell>
          <cell r="X2679" t="str">
            <v>N</v>
          </cell>
          <cell r="Y2679">
            <v>0</v>
          </cell>
          <cell r="Z2679">
            <v>0</v>
          </cell>
          <cell r="AA2679">
            <v>0</v>
          </cell>
          <cell r="AB2679">
            <v>115</v>
          </cell>
          <cell r="AC2679">
            <v>1540</v>
          </cell>
          <cell r="AD2679" t="str">
            <v>SM605</v>
          </cell>
          <cell r="AE2679" t="b">
            <v>0</v>
          </cell>
          <cell r="AG2679" t="str">
            <v/>
          </cell>
          <cell r="AH2679" t="str">
            <v>SM605</v>
          </cell>
        </row>
        <row r="2680">
          <cell r="B2680" t="str">
            <v>XS467</v>
          </cell>
          <cell r="C2680" t="str">
            <v>Xander</v>
          </cell>
          <cell r="D2680" t="str">
            <v>Styles</v>
          </cell>
          <cell r="E2680" t="str">
            <v>Essex</v>
          </cell>
          <cell r="F2680" t="str">
            <v>Essex</v>
          </cell>
          <cell r="G2680" t="str">
            <v>Male</v>
          </cell>
          <cell r="H2680" t="str">
            <v>N</v>
          </cell>
          <cell r="I2680" t="str">
            <v>Student</v>
          </cell>
          <cell r="J2680">
            <v>0</v>
          </cell>
          <cell r="K2680" t="str">
            <v/>
          </cell>
          <cell r="L2680" t="str">
            <v>N</v>
          </cell>
          <cell r="M2680">
            <v>58</v>
          </cell>
          <cell r="N2680">
            <v>42.42</v>
          </cell>
          <cell r="O2680">
            <v>146</v>
          </cell>
          <cell r="P2680">
            <v>48</v>
          </cell>
          <cell r="Q2680">
            <v>37.53</v>
          </cell>
          <cell r="R2680">
            <v>156</v>
          </cell>
          <cell r="S2680">
            <v>0</v>
          </cell>
          <cell r="T2680" t="str">
            <v/>
          </cell>
          <cell r="U2680" t="str">
            <v>N</v>
          </cell>
          <cell r="V2680">
            <v>0</v>
          </cell>
          <cell r="W2680" t="str">
            <v/>
          </cell>
          <cell r="X2680" t="str">
            <v>N</v>
          </cell>
          <cell r="Y2680">
            <v>2</v>
          </cell>
          <cell r="Z2680">
            <v>146</v>
          </cell>
          <cell r="AA2680">
            <v>302</v>
          </cell>
          <cell r="AB2680">
            <v>34</v>
          </cell>
          <cell r="AC2680">
            <v>34</v>
          </cell>
          <cell r="AD2680" t="str">
            <v>XS467</v>
          </cell>
          <cell r="AE2680" t="b">
            <v>0</v>
          </cell>
          <cell r="AG2680" t="str">
            <v/>
          </cell>
          <cell r="AH2680" t="str">
            <v>XS467</v>
          </cell>
        </row>
        <row r="2681">
          <cell r="B2681" t="str">
            <v>GY537</v>
          </cell>
          <cell r="C2681" t="str">
            <v>Geraldine</v>
          </cell>
          <cell r="D2681" t="str">
            <v>Yue</v>
          </cell>
          <cell r="E2681" t="str">
            <v>UCL</v>
          </cell>
          <cell r="F2681" t="str">
            <v>UCL</v>
          </cell>
          <cell r="G2681" t="str">
            <v>Female</v>
          </cell>
          <cell r="H2681" t="str">
            <v>N</v>
          </cell>
          <cell r="I2681" t="str">
            <v>Student</v>
          </cell>
          <cell r="J2681">
            <v>0</v>
          </cell>
          <cell r="K2681" t="str">
            <v/>
          </cell>
          <cell r="L2681" t="str">
            <v>N</v>
          </cell>
          <cell r="M2681">
            <v>0</v>
          </cell>
          <cell r="N2681" t="str">
            <v/>
          </cell>
          <cell r="O2681" t="str">
            <v>N</v>
          </cell>
          <cell r="P2681">
            <v>0</v>
          </cell>
          <cell r="Q2681" t="str">
            <v/>
          </cell>
          <cell r="R2681" t="str">
            <v>N</v>
          </cell>
          <cell r="S2681">
            <v>0</v>
          </cell>
          <cell r="T2681" t="str">
            <v/>
          </cell>
          <cell r="U2681" t="str">
            <v>N</v>
          </cell>
          <cell r="V2681">
            <v>0</v>
          </cell>
          <cell r="W2681" t="str">
            <v/>
          </cell>
          <cell r="X2681" t="str">
            <v>N</v>
          </cell>
          <cell r="Y2681">
            <v>0</v>
          </cell>
          <cell r="Z2681">
            <v>0</v>
          </cell>
          <cell r="AA2681" t="b">
            <v>0</v>
          </cell>
          <cell r="AB2681" t="str">
            <v/>
          </cell>
          <cell r="AC2681" t="str">
            <v/>
          </cell>
          <cell r="AD2681" t="str">
            <v>GY537</v>
          </cell>
          <cell r="AE2681">
            <v>0</v>
          </cell>
          <cell r="AG2681">
            <v>1205</v>
          </cell>
          <cell r="AH2681" t="str">
            <v>GY537</v>
          </cell>
        </row>
        <row r="2682">
          <cell r="B2682" t="str">
            <v>SB188</v>
          </cell>
          <cell r="C2682" t="str">
            <v>Sarah</v>
          </cell>
          <cell r="D2682" t="str">
            <v>Baek</v>
          </cell>
          <cell r="E2682" t="str">
            <v>LSE</v>
          </cell>
          <cell r="F2682" t="str">
            <v>LSE</v>
          </cell>
          <cell r="G2682" t="str">
            <v>Female</v>
          </cell>
          <cell r="H2682" t="str">
            <v>N</v>
          </cell>
          <cell r="I2682" t="str">
            <v>Student</v>
          </cell>
          <cell r="J2682">
            <v>0</v>
          </cell>
          <cell r="K2682" t="str">
            <v/>
          </cell>
          <cell r="L2682" t="str">
            <v>N</v>
          </cell>
          <cell r="M2682">
            <v>0</v>
          </cell>
          <cell r="N2682" t="str">
            <v/>
          </cell>
          <cell r="O2682" t="str">
            <v>N</v>
          </cell>
          <cell r="P2682">
            <v>0</v>
          </cell>
          <cell r="Q2682" t="str">
            <v/>
          </cell>
          <cell r="R2682" t="str">
            <v>N</v>
          </cell>
          <cell r="S2682">
            <v>0</v>
          </cell>
          <cell r="T2682" t="str">
            <v/>
          </cell>
          <cell r="U2682" t="str">
            <v>N</v>
          </cell>
          <cell r="V2682">
            <v>0</v>
          </cell>
          <cell r="W2682" t="str">
            <v/>
          </cell>
          <cell r="X2682" t="str">
            <v>N</v>
          </cell>
          <cell r="Y2682">
            <v>0</v>
          </cell>
          <cell r="Z2682">
            <v>0</v>
          </cell>
          <cell r="AA2682" t="b">
            <v>0</v>
          </cell>
          <cell r="AB2682" t="str">
            <v/>
          </cell>
          <cell r="AC2682" t="str">
            <v/>
          </cell>
          <cell r="AD2682" t="str">
            <v>SB188</v>
          </cell>
          <cell r="AE2682">
            <v>0</v>
          </cell>
          <cell r="AG2682">
            <v>1206</v>
          </cell>
          <cell r="AH2682" t="str">
            <v>SB188</v>
          </cell>
        </row>
        <row r="2683">
          <cell r="B2683" t="str">
            <v>TB264</v>
          </cell>
          <cell r="C2683" t="str">
            <v>Thomas</v>
          </cell>
          <cell r="D2683" t="str">
            <v>Beedell</v>
          </cell>
          <cell r="E2683" t="str">
            <v>QMUL</v>
          </cell>
          <cell r="F2683" t="str">
            <v>QMUL</v>
          </cell>
          <cell r="G2683" t="str">
            <v>Male</v>
          </cell>
          <cell r="H2683" t="str">
            <v>N</v>
          </cell>
          <cell r="I2683" t="str">
            <v>Student</v>
          </cell>
          <cell r="J2683">
            <v>0</v>
          </cell>
          <cell r="K2683" t="str">
            <v/>
          </cell>
          <cell r="L2683" t="str">
            <v>N</v>
          </cell>
          <cell r="M2683">
            <v>0</v>
          </cell>
          <cell r="N2683" t="str">
            <v/>
          </cell>
          <cell r="O2683" t="str">
            <v>N</v>
          </cell>
          <cell r="P2683">
            <v>0</v>
          </cell>
          <cell r="Q2683" t="str">
            <v/>
          </cell>
          <cell r="R2683" t="str">
            <v>N</v>
          </cell>
          <cell r="S2683">
            <v>0</v>
          </cell>
          <cell r="T2683" t="str">
            <v/>
          </cell>
          <cell r="U2683" t="str">
            <v>N</v>
          </cell>
          <cell r="V2683">
            <v>0</v>
          </cell>
          <cell r="W2683" t="str">
            <v/>
          </cell>
          <cell r="X2683" t="str">
            <v>N</v>
          </cell>
          <cell r="Y2683">
            <v>0</v>
          </cell>
          <cell r="Z2683">
            <v>0</v>
          </cell>
          <cell r="AA2683">
            <v>0</v>
          </cell>
          <cell r="AB2683">
            <v>115</v>
          </cell>
          <cell r="AC2683">
            <v>1541</v>
          </cell>
          <cell r="AD2683" t="str">
            <v>TB264</v>
          </cell>
          <cell r="AE2683" t="b">
            <v>0</v>
          </cell>
          <cell r="AG2683" t="str">
            <v/>
          </cell>
          <cell r="AH2683" t="str">
            <v>TB264</v>
          </cell>
        </row>
        <row r="2684">
          <cell r="B2684" t="str">
            <v>SP530</v>
          </cell>
          <cell r="C2684" t="str">
            <v>Samuel</v>
          </cell>
          <cell r="D2684" t="str">
            <v>Posner</v>
          </cell>
          <cell r="E2684" t="str">
            <v>QMUL</v>
          </cell>
          <cell r="F2684" t="str">
            <v>QMUL</v>
          </cell>
          <cell r="G2684" t="str">
            <v>Male</v>
          </cell>
          <cell r="H2684" t="str">
            <v>N</v>
          </cell>
          <cell r="I2684" t="str">
            <v>Student</v>
          </cell>
          <cell r="J2684">
            <v>0</v>
          </cell>
          <cell r="K2684" t="str">
            <v/>
          </cell>
          <cell r="L2684" t="str">
            <v>N</v>
          </cell>
          <cell r="M2684">
            <v>0</v>
          </cell>
          <cell r="N2684" t="str">
            <v/>
          </cell>
          <cell r="O2684" t="str">
            <v>N</v>
          </cell>
          <cell r="P2684">
            <v>0</v>
          </cell>
          <cell r="Q2684" t="str">
            <v/>
          </cell>
          <cell r="R2684" t="str">
            <v>N</v>
          </cell>
          <cell r="S2684">
            <v>0</v>
          </cell>
          <cell r="T2684" t="str">
            <v/>
          </cell>
          <cell r="U2684" t="str">
            <v>N</v>
          </cell>
          <cell r="V2684">
            <v>0</v>
          </cell>
          <cell r="W2684" t="str">
            <v/>
          </cell>
          <cell r="X2684" t="str">
            <v>N</v>
          </cell>
          <cell r="Y2684">
            <v>0</v>
          </cell>
          <cell r="Z2684">
            <v>0</v>
          </cell>
          <cell r="AA2684">
            <v>0</v>
          </cell>
          <cell r="AB2684">
            <v>115</v>
          </cell>
          <cell r="AC2684">
            <v>1542</v>
          </cell>
          <cell r="AD2684" t="str">
            <v>SP530</v>
          </cell>
          <cell r="AE2684" t="b">
            <v>0</v>
          </cell>
          <cell r="AG2684" t="str">
            <v/>
          </cell>
          <cell r="AH2684" t="str">
            <v>SP530</v>
          </cell>
        </row>
        <row r="2685">
          <cell r="B2685" t="str">
            <v>SW103</v>
          </cell>
          <cell r="C2685" t="str">
            <v>Sophie</v>
          </cell>
          <cell r="D2685" t="str">
            <v>Wilkinson</v>
          </cell>
          <cell r="E2685" t="str">
            <v>RHUL</v>
          </cell>
          <cell r="F2685" t="str">
            <v>RHUL</v>
          </cell>
          <cell r="G2685" t="str">
            <v>Female</v>
          </cell>
          <cell r="H2685" t="str">
            <v>N</v>
          </cell>
          <cell r="I2685" t="str">
            <v>Student</v>
          </cell>
          <cell r="J2685">
            <v>0</v>
          </cell>
          <cell r="K2685" t="str">
            <v/>
          </cell>
          <cell r="L2685" t="str">
            <v>N</v>
          </cell>
          <cell r="M2685">
            <v>0</v>
          </cell>
          <cell r="N2685" t="str">
            <v/>
          </cell>
          <cell r="O2685" t="str">
            <v>N</v>
          </cell>
          <cell r="P2685">
            <v>0</v>
          </cell>
          <cell r="Q2685" t="str">
            <v/>
          </cell>
          <cell r="R2685" t="str">
            <v>N</v>
          </cell>
          <cell r="S2685">
            <v>0</v>
          </cell>
          <cell r="T2685" t="str">
            <v/>
          </cell>
          <cell r="U2685" t="str">
            <v>N</v>
          </cell>
          <cell r="V2685">
            <v>0</v>
          </cell>
          <cell r="W2685" t="str">
            <v/>
          </cell>
          <cell r="X2685" t="str">
            <v>N</v>
          </cell>
          <cell r="Y2685">
            <v>0</v>
          </cell>
          <cell r="Z2685">
            <v>0</v>
          </cell>
          <cell r="AA2685" t="b">
            <v>0</v>
          </cell>
          <cell r="AB2685" t="str">
            <v/>
          </cell>
          <cell r="AC2685" t="str">
            <v/>
          </cell>
          <cell r="AD2685" t="str">
            <v>SW103</v>
          </cell>
          <cell r="AE2685">
            <v>0</v>
          </cell>
          <cell r="AG2685">
            <v>1207</v>
          </cell>
          <cell r="AH2685" t="str">
            <v>SW103</v>
          </cell>
        </row>
        <row r="2686">
          <cell r="B2686" t="str">
            <v>XR379</v>
          </cell>
          <cell r="C2686" t="str">
            <v>Xiaotong</v>
          </cell>
          <cell r="D2686" t="str">
            <v>Ruan</v>
          </cell>
          <cell r="E2686" t="str">
            <v>Reading</v>
          </cell>
          <cell r="F2686" t="str">
            <v>Reading</v>
          </cell>
          <cell r="G2686" t="str">
            <v>Male</v>
          </cell>
          <cell r="H2686" t="str">
            <v>N</v>
          </cell>
          <cell r="I2686" t="str">
            <v>Student</v>
          </cell>
          <cell r="J2686">
            <v>0</v>
          </cell>
          <cell r="K2686" t="str">
            <v/>
          </cell>
          <cell r="L2686" t="str">
            <v>N</v>
          </cell>
          <cell r="M2686">
            <v>0</v>
          </cell>
          <cell r="N2686" t="str">
            <v/>
          </cell>
          <cell r="O2686" t="str">
            <v>N</v>
          </cell>
          <cell r="P2686">
            <v>0</v>
          </cell>
          <cell r="Q2686" t="str">
            <v/>
          </cell>
          <cell r="R2686" t="str">
            <v>N</v>
          </cell>
          <cell r="S2686">
            <v>0</v>
          </cell>
          <cell r="T2686" t="str">
            <v/>
          </cell>
          <cell r="U2686" t="str">
            <v>N</v>
          </cell>
          <cell r="V2686">
            <v>0</v>
          </cell>
          <cell r="W2686" t="str">
            <v/>
          </cell>
          <cell r="X2686" t="str">
            <v>N</v>
          </cell>
          <cell r="Y2686">
            <v>0</v>
          </cell>
          <cell r="Z2686">
            <v>0</v>
          </cell>
          <cell r="AA2686">
            <v>0</v>
          </cell>
          <cell r="AB2686">
            <v>115</v>
          </cell>
          <cell r="AC2686">
            <v>1543</v>
          </cell>
          <cell r="AD2686" t="str">
            <v>XR379</v>
          </cell>
          <cell r="AE2686" t="b">
            <v>0</v>
          </cell>
          <cell r="AG2686" t="str">
            <v/>
          </cell>
          <cell r="AH2686" t="str">
            <v>XR379</v>
          </cell>
        </row>
        <row r="2687">
          <cell r="B2687" t="str">
            <v>TW579</v>
          </cell>
          <cell r="C2687" t="str">
            <v>Toni</v>
          </cell>
          <cell r="D2687" t="str">
            <v>Wong</v>
          </cell>
          <cell r="E2687" t="str">
            <v>UCL</v>
          </cell>
          <cell r="F2687" t="str">
            <v>UCL</v>
          </cell>
          <cell r="G2687" t="str">
            <v>Female</v>
          </cell>
          <cell r="H2687" t="str">
            <v>N</v>
          </cell>
          <cell r="I2687" t="str">
            <v>Student</v>
          </cell>
          <cell r="J2687">
            <v>0</v>
          </cell>
          <cell r="K2687" t="str">
            <v/>
          </cell>
          <cell r="L2687" t="str">
            <v>N</v>
          </cell>
          <cell r="M2687">
            <v>0</v>
          </cell>
          <cell r="N2687" t="str">
            <v/>
          </cell>
          <cell r="O2687" t="str">
            <v>N</v>
          </cell>
          <cell r="P2687">
            <v>62</v>
          </cell>
          <cell r="Q2687">
            <v>32.19</v>
          </cell>
          <cell r="R2687">
            <v>139</v>
          </cell>
          <cell r="S2687">
            <v>0</v>
          </cell>
          <cell r="T2687" t="str">
            <v/>
          </cell>
          <cell r="U2687" t="str">
            <v>N</v>
          </cell>
          <cell r="V2687">
            <v>0</v>
          </cell>
          <cell r="W2687" t="str">
            <v/>
          </cell>
          <cell r="X2687" t="str">
            <v>N</v>
          </cell>
          <cell r="Y2687">
            <v>1</v>
          </cell>
          <cell r="Z2687">
            <v>139</v>
          </cell>
          <cell r="AA2687" t="b">
            <v>0</v>
          </cell>
          <cell r="AB2687" t="str">
            <v/>
          </cell>
          <cell r="AC2687" t="str">
            <v/>
          </cell>
          <cell r="AD2687" t="str">
            <v>TW579</v>
          </cell>
          <cell r="AE2687">
            <v>139</v>
          </cell>
          <cell r="AG2687">
            <v>94</v>
          </cell>
          <cell r="AH2687" t="str">
            <v>TW579</v>
          </cell>
        </row>
        <row r="2688">
          <cell r="B2688" t="str">
            <v>GC434</v>
          </cell>
          <cell r="C2688" t="str">
            <v>Gautam</v>
          </cell>
          <cell r="D2688" t="str">
            <v>Chauhan</v>
          </cell>
          <cell r="E2688" t="str">
            <v>UCL</v>
          </cell>
          <cell r="F2688" t="str">
            <v>UCL</v>
          </cell>
          <cell r="G2688" t="str">
            <v>Male</v>
          </cell>
          <cell r="H2688" t="str">
            <v>N</v>
          </cell>
          <cell r="I2688" t="str">
            <v>Student</v>
          </cell>
          <cell r="J2688">
            <v>0</v>
          </cell>
          <cell r="K2688" t="str">
            <v/>
          </cell>
          <cell r="L2688" t="str">
            <v>N</v>
          </cell>
          <cell r="M2688">
            <v>45</v>
          </cell>
          <cell r="N2688">
            <v>41.12</v>
          </cell>
          <cell r="O2688">
            <v>158</v>
          </cell>
          <cell r="P2688">
            <v>0</v>
          </cell>
          <cell r="Q2688" t="str">
            <v/>
          </cell>
          <cell r="R2688" t="str">
            <v>N</v>
          </cell>
          <cell r="S2688">
            <v>0</v>
          </cell>
          <cell r="T2688" t="str">
            <v/>
          </cell>
          <cell r="U2688" t="str">
            <v>N</v>
          </cell>
          <cell r="V2688">
            <v>0</v>
          </cell>
          <cell r="W2688" t="str">
            <v/>
          </cell>
          <cell r="X2688" t="str">
            <v>N</v>
          </cell>
          <cell r="Y2688">
            <v>1</v>
          </cell>
          <cell r="Z2688">
            <v>158</v>
          </cell>
          <cell r="AA2688">
            <v>158</v>
          </cell>
          <cell r="AB2688">
            <v>79</v>
          </cell>
          <cell r="AC2688">
            <v>79</v>
          </cell>
          <cell r="AD2688" t="str">
            <v>GC434</v>
          </cell>
          <cell r="AE2688" t="b">
            <v>0</v>
          </cell>
          <cell r="AG2688" t="str">
            <v/>
          </cell>
          <cell r="AH2688" t="str">
            <v>GC434</v>
          </cell>
        </row>
        <row r="2689">
          <cell r="B2689" t="str">
            <v>EH379</v>
          </cell>
          <cell r="C2689" t="str">
            <v>Eden</v>
          </cell>
          <cell r="D2689" t="str">
            <v>Hamilton</v>
          </cell>
          <cell r="E2689" t="str">
            <v>RHUL</v>
          </cell>
          <cell r="F2689" t="str">
            <v>RHUL</v>
          </cell>
          <cell r="G2689" t="str">
            <v>Male</v>
          </cell>
          <cell r="H2689" t="str">
            <v>N</v>
          </cell>
          <cell r="I2689" t="str">
            <v>Student</v>
          </cell>
          <cell r="J2689">
            <v>0</v>
          </cell>
          <cell r="K2689" t="str">
            <v/>
          </cell>
          <cell r="L2689" t="str">
            <v>N</v>
          </cell>
          <cell r="M2689">
            <v>0</v>
          </cell>
          <cell r="N2689" t="str">
            <v/>
          </cell>
          <cell r="O2689" t="str">
            <v>N</v>
          </cell>
          <cell r="P2689">
            <v>0</v>
          </cell>
          <cell r="Q2689" t="str">
            <v/>
          </cell>
          <cell r="R2689" t="str">
            <v>N</v>
          </cell>
          <cell r="S2689">
            <v>0</v>
          </cell>
          <cell r="T2689" t="str">
            <v/>
          </cell>
          <cell r="U2689" t="str">
            <v>N</v>
          </cell>
          <cell r="V2689">
            <v>0</v>
          </cell>
          <cell r="W2689" t="str">
            <v/>
          </cell>
          <cell r="X2689" t="str">
            <v>N</v>
          </cell>
          <cell r="Y2689">
            <v>0</v>
          </cell>
          <cell r="Z2689">
            <v>0</v>
          </cell>
          <cell r="AA2689">
            <v>0</v>
          </cell>
          <cell r="AB2689">
            <v>115</v>
          </cell>
          <cell r="AC2689">
            <v>1544</v>
          </cell>
          <cell r="AD2689" t="str">
            <v>EH379</v>
          </cell>
          <cell r="AE2689" t="b">
            <v>0</v>
          </cell>
          <cell r="AG2689" t="str">
            <v/>
          </cell>
          <cell r="AH2689" t="str">
            <v>EH379</v>
          </cell>
        </row>
        <row r="2690">
          <cell r="B2690" t="str">
            <v>LS291</v>
          </cell>
          <cell r="C2690" t="str">
            <v>Looth</v>
          </cell>
          <cell r="D2690" t="str">
            <v>Sattar</v>
          </cell>
          <cell r="E2690" t="str">
            <v>RHUL</v>
          </cell>
          <cell r="F2690" t="str">
            <v>RHUL</v>
          </cell>
          <cell r="G2690" t="str">
            <v>Male</v>
          </cell>
          <cell r="H2690" t="str">
            <v>N</v>
          </cell>
          <cell r="I2690" t="str">
            <v>Student</v>
          </cell>
          <cell r="J2690">
            <v>0</v>
          </cell>
          <cell r="K2690" t="str">
            <v/>
          </cell>
          <cell r="L2690" t="str">
            <v>N</v>
          </cell>
          <cell r="M2690">
            <v>0</v>
          </cell>
          <cell r="N2690" t="str">
            <v/>
          </cell>
          <cell r="O2690" t="str">
            <v>N</v>
          </cell>
          <cell r="P2690">
            <v>0</v>
          </cell>
          <cell r="Q2690" t="str">
            <v/>
          </cell>
          <cell r="R2690" t="str">
            <v>N</v>
          </cell>
          <cell r="S2690">
            <v>0</v>
          </cell>
          <cell r="T2690" t="str">
            <v/>
          </cell>
          <cell r="U2690" t="str">
            <v>N</v>
          </cell>
          <cell r="V2690">
            <v>0</v>
          </cell>
          <cell r="W2690" t="str">
            <v/>
          </cell>
          <cell r="X2690" t="str">
            <v>N</v>
          </cell>
          <cell r="Y2690">
            <v>0</v>
          </cell>
          <cell r="Z2690">
            <v>0</v>
          </cell>
          <cell r="AA2690">
            <v>0</v>
          </cell>
          <cell r="AB2690">
            <v>115</v>
          </cell>
          <cell r="AC2690">
            <v>1545</v>
          </cell>
          <cell r="AD2690" t="str">
            <v>LS291</v>
          </cell>
          <cell r="AE2690" t="b">
            <v>0</v>
          </cell>
          <cell r="AG2690" t="str">
            <v/>
          </cell>
          <cell r="AH2690" t="str">
            <v>LS291</v>
          </cell>
        </row>
        <row r="2691">
          <cell r="B2691" t="str">
            <v>PF546</v>
          </cell>
          <cell r="C2691" t="str">
            <v>Paul</v>
          </cell>
          <cell r="D2691" t="str">
            <v>Fissl</v>
          </cell>
          <cell r="E2691" t="str">
            <v>RHUL</v>
          </cell>
          <cell r="F2691" t="str">
            <v>RHUL</v>
          </cell>
          <cell r="G2691" t="str">
            <v>Male</v>
          </cell>
          <cell r="H2691" t="str">
            <v>N</v>
          </cell>
          <cell r="I2691" t="str">
            <v>Student</v>
          </cell>
          <cell r="J2691">
            <v>0</v>
          </cell>
          <cell r="K2691" t="str">
            <v/>
          </cell>
          <cell r="L2691" t="str">
            <v>N</v>
          </cell>
          <cell r="M2691">
            <v>0</v>
          </cell>
          <cell r="N2691" t="str">
            <v/>
          </cell>
          <cell r="O2691" t="str">
            <v>N</v>
          </cell>
          <cell r="P2691">
            <v>0</v>
          </cell>
          <cell r="Q2691" t="str">
            <v/>
          </cell>
          <cell r="R2691" t="str">
            <v>N</v>
          </cell>
          <cell r="S2691">
            <v>0</v>
          </cell>
          <cell r="T2691" t="str">
            <v/>
          </cell>
          <cell r="U2691" t="str">
            <v>N</v>
          </cell>
          <cell r="V2691">
            <v>0</v>
          </cell>
          <cell r="W2691" t="str">
            <v/>
          </cell>
          <cell r="X2691" t="str">
            <v>N</v>
          </cell>
          <cell r="Y2691">
            <v>0</v>
          </cell>
          <cell r="Z2691">
            <v>0</v>
          </cell>
          <cell r="AA2691">
            <v>0</v>
          </cell>
          <cell r="AB2691">
            <v>115</v>
          </cell>
          <cell r="AC2691">
            <v>1546</v>
          </cell>
          <cell r="AD2691" t="str">
            <v>PF546</v>
          </cell>
          <cell r="AE2691" t="b">
            <v>0</v>
          </cell>
          <cell r="AG2691" t="str">
            <v/>
          </cell>
          <cell r="AH2691" t="str">
            <v>PF546</v>
          </cell>
        </row>
        <row r="2692">
          <cell r="B2692" t="str">
            <v>RZ719</v>
          </cell>
          <cell r="C2692" t="str">
            <v>Ruolei</v>
          </cell>
          <cell r="D2692" t="str">
            <v>Zhu</v>
          </cell>
          <cell r="E2692" t="str">
            <v>UCL</v>
          </cell>
          <cell r="F2692" t="str">
            <v>UCL</v>
          </cell>
          <cell r="G2692" t="str">
            <v>Female</v>
          </cell>
          <cell r="H2692" t="str">
            <v>N</v>
          </cell>
          <cell r="I2692" t="str">
            <v>Student</v>
          </cell>
          <cell r="J2692">
            <v>0</v>
          </cell>
          <cell r="K2692" t="str">
            <v/>
          </cell>
          <cell r="L2692" t="str">
            <v>N</v>
          </cell>
          <cell r="M2692">
            <v>0</v>
          </cell>
          <cell r="N2692" t="str">
            <v/>
          </cell>
          <cell r="O2692" t="str">
            <v>N</v>
          </cell>
          <cell r="P2692">
            <v>0</v>
          </cell>
          <cell r="Q2692" t="str">
            <v/>
          </cell>
          <cell r="R2692" t="str">
            <v>N</v>
          </cell>
          <cell r="S2692">
            <v>0</v>
          </cell>
          <cell r="T2692" t="str">
            <v/>
          </cell>
          <cell r="U2692" t="str">
            <v>N</v>
          </cell>
          <cell r="V2692">
            <v>0</v>
          </cell>
          <cell r="W2692" t="str">
            <v/>
          </cell>
          <cell r="X2692" t="str">
            <v>N</v>
          </cell>
          <cell r="Y2692">
            <v>0</v>
          </cell>
          <cell r="Z2692">
            <v>0</v>
          </cell>
          <cell r="AA2692" t="b">
            <v>0</v>
          </cell>
          <cell r="AB2692" t="str">
            <v/>
          </cell>
          <cell r="AC2692" t="str">
            <v/>
          </cell>
          <cell r="AD2692" t="str">
            <v>RZ719</v>
          </cell>
          <cell r="AE2692">
            <v>0</v>
          </cell>
          <cell r="AG2692">
            <v>1208</v>
          </cell>
          <cell r="AH2692" t="str">
            <v>RZ719</v>
          </cell>
        </row>
        <row r="2693">
          <cell r="B2693" t="str">
            <v>BW596</v>
          </cell>
          <cell r="C2693" t="str">
            <v>Ben</v>
          </cell>
          <cell r="D2693" t="str">
            <v>Warne</v>
          </cell>
          <cell r="E2693" t="str">
            <v>RHUL</v>
          </cell>
          <cell r="F2693" t="str">
            <v>RHUL</v>
          </cell>
          <cell r="G2693" t="str">
            <v>Male</v>
          </cell>
          <cell r="H2693" t="str">
            <v>N</v>
          </cell>
          <cell r="I2693" t="str">
            <v>Student</v>
          </cell>
          <cell r="J2693">
            <v>0</v>
          </cell>
          <cell r="K2693" t="str">
            <v/>
          </cell>
          <cell r="L2693" t="str">
            <v>N</v>
          </cell>
          <cell r="M2693">
            <v>0</v>
          </cell>
          <cell r="N2693" t="str">
            <v/>
          </cell>
          <cell r="O2693" t="str">
            <v>N</v>
          </cell>
          <cell r="P2693">
            <v>0</v>
          </cell>
          <cell r="Q2693" t="str">
            <v/>
          </cell>
          <cell r="R2693" t="str">
            <v>N</v>
          </cell>
          <cell r="S2693">
            <v>0</v>
          </cell>
          <cell r="T2693" t="str">
            <v/>
          </cell>
          <cell r="U2693" t="str">
            <v>N</v>
          </cell>
          <cell r="V2693">
            <v>0</v>
          </cell>
          <cell r="W2693" t="str">
            <v/>
          </cell>
          <cell r="X2693" t="str">
            <v>N</v>
          </cell>
          <cell r="Y2693">
            <v>0</v>
          </cell>
          <cell r="Z2693">
            <v>0</v>
          </cell>
          <cell r="AA2693">
            <v>0</v>
          </cell>
          <cell r="AB2693">
            <v>115</v>
          </cell>
          <cell r="AC2693">
            <v>1547</v>
          </cell>
          <cell r="AD2693" t="str">
            <v>BW596</v>
          </cell>
          <cell r="AE2693" t="b">
            <v>0</v>
          </cell>
          <cell r="AG2693" t="str">
            <v/>
          </cell>
          <cell r="AH2693" t="str">
            <v>BW596</v>
          </cell>
        </row>
        <row r="2694">
          <cell r="B2694" t="str">
            <v>MI175</v>
          </cell>
          <cell r="C2694" t="str">
            <v>Marius</v>
          </cell>
          <cell r="D2694" t="str">
            <v>Ignat</v>
          </cell>
          <cell r="E2694" t="str">
            <v>Imperial</v>
          </cell>
          <cell r="F2694" t="str">
            <v>Imperial</v>
          </cell>
          <cell r="G2694" t="str">
            <v>Male</v>
          </cell>
          <cell r="H2694" t="str">
            <v>N</v>
          </cell>
          <cell r="I2694" t="str">
            <v>Student</v>
          </cell>
          <cell r="J2694">
            <v>0</v>
          </cell>
          <cell r="K2694" t="str">
            <v/>
          </cell>
          <cell r="L2694" t="str">
            <v>N</v>
          </cell>
          <cell r="M2694">
            <v>0</v>
          </cell>
          <cell r="N2694" t="str">
            <v/>
          </cell>
          <cell r="O2694" t="str">
            <v>N</v>
          </cell>
          <cell r="P2694">
            <v>0</v>
          </cell>
          <cell r="Q2694" t="str">
            <v/>
          </cell>
          <cell r="R2694" t="str">
            <v>N</v>
          </cell>
          <cell r="S2694">
            <v>0</v>
          </cell>
          <cell r="T2694" t="str">
            <v/>
          </cell>
          <cell r="U2694" t="str">
            <v>N</v>
          </cell>
          <cell r="V2694">
            <v>0</v>
          </cell>
          <cell r="W2694" t="str">
            <v/>
          </cell>
          <cell r="X2694" t="str">
            <v>N</v>
          </cell>
          <cell r="Y2694">
            <v>0</v>
          </cell>
          <cell r="Z2694">
            <v>0</v>
          </cell>
          <cell r="AA2694">
            <v>0</v>
          </cell>
          <cell r="AB2694">
            <v>115</v>
          </cell>
          <cell r="AC2694">
            <v>1548</v>
          </cell>
          <cell r="AD2694" t="str">
            <v>MI175</v>
          </cell>
          <cell r="AE2694" t="b">
            <v>0</v>
          </cell>
          <cell r="AG2694" t="str">
            <v/>
          </cell>
          <cell r="AH2694" t="str">
            <v>MI175</v>
          </cell>
        </row>
        <row r="2695">
          <cell r="B2695" t="str">
            <v>EH745</v>
          </cell>
          <cell r="C2695" t="str">
            <v>Ella-May</v>
          </cell>
          <cell r="D2695" t="str">
            <v>Hards</v>
          </cell>
          <cell r="E2695" t="str">
            <v>KCL</v>
          </cell>
          <cell r="F2695" t="str">
            <v>King's</v>
          </cell>
          <cell r="G2695" t="str">
            <v>Female</v>
          </cell>
          <cell r="H2695" t="str">
            <v>Y</v>
          </cell>
          <cell r="I2695" t="str">
            <v>Student</v>
          </cell>
          <cell r="J2695">
            <v>0</v>
          </cell>
          <cell r="K2695" t="str">
            <v/>
          </cell>
          <cell r="L2695" t="str">
            <v>N</v>
          </cell>
          <cell r="M2695">
            <v>11</v>
          </cell>
          <cell r="N2695">
            <v>19.57</v>
          </cell>
          <cell r="O2695">
            <v>190</v>
          </cell>
          <cell r="P2695">
            <v>0</v>
          </cell>
          <cell r="Q2695" t="str">
            <v/>
          </cell>
          <cell r="R2695" t="str">
            <v>N</v>
          </cell>
          <cell r="S2695">
            <v>0</v>
          </cell>
          <cell r="T2695" t="str">
            <v/>
          </cell>
          <cell r="U2695" t="str">
            <v>N</v>
          </cell>
          <cell r="V2695">
            <v>0</v>
          </cell>
          <cell r="W2695" t="str">
            <v/>
          </cell>
          <cell r="X2695" t="str">
            <v>N</v>
          </cell>
          <cell r="Y2695">
            <v>1</v>
          </cell>
          <cell r="Z2695">
            <v>190</v>
          </cell>
          <cell r="AA2695" t="b">
            <v>0</v>
          </cell>
          <cell r="AB2695" t="str">
            <v/>
          </cell>
          <cell r="AC2695" t="str">
            <v/>
          </cell>
          <cell r="AD2695" t="str">
            <v>EH745</v>
          </cell>
          <cell r="AE2695">
            <v>190</v>
          </cell>
          <cell r="AG2695">
            <v>61</v>
          </cell>
          <cell r="AH2695" t="str">
            <v>EH745</v>
          </cell>
        </row>
        <row r="2696">
          <cell r="B2696" t="str">
            <v>SC542</v>
          </cell>
          <cell r="C2696" t="str">
            <v>Summer</v>
          </cell>
          <cell r="D2696" t="str">
            <v>Cuviello</v>
          </cell>
          <cell r="E2696" t="str">
            <v>RVC</v>
          </cell>
          <cell r="F2696" t="str">
            <v>RVC</v>
          </cell>
          <cell r="G2696" t="str">
            <v>Female</v>
          </cell>
          <cell r="H2696" t="str">
            <v>Y</v>
          </cell>
          <cell r="I2696" t="str">
            <v>Student</v>
          </cell>
          <cell r="J2696">
            <v>0</v>
          </cell>
          <cell r="K2696" t="str">
            <v/>
          </cell>
          <cell r="L2696" t="str">
            <v>N</v>
          </cell>
          <cell r="M2696">
            <v>85</v>
          </cell>
          <cell r="N2696">
            <v>28.49</v>
          </cell>
          <cell r="O2696">
            <v>119</v>
          </cell>
          <cell r="P2696">
            <v>71</v>
          </cell>
          <cell r="Q2696">
            <v>36.270000000000003</v>
          </cell>
          <cell r="R2696">
            <v>131</v>
          </cell>
          <cell r="S2696">
            <v>0</v>
          </cell>
          <cell r="T2696" t="str">
            <v/>
          </cell>
          <cell r="U2696" t="str">
            <v>N</v>
          </cell>
          <cell r="V2696">
            <v>0</v>
          </cell>
          <cell r="W2696" t="str">
            <v/>
          </cell>
          <cell r="X2696" t="str">
            <v>N</v>
          </cell>
          <cell r="Y2696">
            <v>2</v>
          </cell>
          <cell r="Z2696">
            <v>119</v>
          </cell>
          <cell r="AA2696" t="b">
            <v>0</v>
          </cell>
          <cell r="AB2696" t="str">
            <v/>
          </cell>
          <cell r="AC2696" t="str">
            <v/>
          </cell>
          <cell r="AD2696" t="str">
            <v>SC542</v>
          </cell>
          <cell r="AE2696">
            <v>250</v>
          </cell>
          <cell r="AG2696">
            <v>53</v>
          </cell>
          <cell r="AH2696" t="str">
            <v>SC542</v>
          </cell>
        </row>
        <row r="2697">
          <cell r="B2697" t="str">
            <v>BK432</v>
          </cell>
          <cell r="C2697" t="str">
            <v>Bianca</v>
          </cell>
          <cell r="D2697" t="str">
            <v>Kyd-Rebenburg</v>
          </cell>
          <cell r="E2697" t="str">
            <v>KCL</v>
          </cell>
          <cell r="F2697" t="str">
            <v>King's</v>
          </cell>
          <cell r="G2697" t="str">
            <v>Female</v>
          </cell>
          <cell r="H2697" t="str">
            <v>N</v>
          </cell>
          <cell r="I2697" t="str">
            <v>Student</v>
          </cell>
          <cell r="J2697">
            <v>0</v>
          </cell>
          <cell r="K2697" t="str">
            <v/>
          </cell>
          <cell r="L2697" t="str">
            <v>N</v>
          </cell>
          <cell r="M2697">
            <v>0</v>
          </cell>
          <cell r="N2697" t="str">
            <v/>
          </cell>
          <cell r="O2697" t="str">
            <v>N</v>
          </cell>
          <cell r="P2697">
            <v>0</v>
          </cell>
          <cell r="Q2697" t="str">
            <v/>
          </cell>
          <cell r="R2697" t="str">
            <v>N</v>
          </cell>
          <cell r="S2697">
            <v>0</v>
          </cell>
          <cell r="T2697" t="str">
            <v/>
          </cell>
          <cell r="U2697" t="str">
            <v>N</v>
          </cell>
          <cell r="V2697">
            <v>0</v>
          </cell>
          <cell r="W2697" t="str">
            <v/>
          </cell>
          <cell r="X2697" t="str">
            <v>N</v>
          </cell>
          <cell r="Y2697">
            <v>0</v>
          </cell>
          <cell r="Z2697">
            <v>0</v>
          </cell>
          <cell r="AA2697" t="b">
            <v>0</v>
          </cell>
          <cell r="AB2697" t="str">
            <v/>
          </cell>
          <cell r="AC2697" t="str">
            <v/>
          </cell>
          <cell r="AD2697" t="str">
            <v>BK432</v>
          </cell>
          <cell r="AE2697">
            <v>0</v>
          </cell>
          <cell r="AG2697">
            <v>1209</v>
          </cell>
          <cell r="AH2697" t="str">
            <v>BK432</v>
          </cell>
        </row>
        <row r="2698">
          <cell r="B2698" t="str">
            <v>AM386</v>
          </cell>
          <cell r="C2698" t="str">
            <v>Aadhavan</v>
          </cell>
          <cell r="D2698" t="str">
            <v>Mamallan</v>
          </cell>
          <cell r="E2698" t="str">
            <v>UCL</v>
          </cell>
          <cell r="F2698" t="str">
            <v>UCL</v>
          </cell>
          <cell r="G2698" t="str">
            <v>Male</v>
          </cell>
          <cell r="H2698" t="str">
            <v>N</v>
          </cell>
          <cell r="I2698" t="str">
            <v>Student</v>
          </cell>
          <cell r="J2698">
            <v>0</v>
          </cell>
          <cell r="K2698" t="str">
            <v/>
          </cell>
          <cell r="L2698" t="str">
            <v>N</v>
          </cell>
          <cell r="M2698">
            <v>0</v>
          </cell>
          <cell r="N2698" t="str">
            <v/>
          </cell>
          <cell r="O2698" t="str">
            <v>N</v>
          </cell>
          <cell r="P2698">
            <v>0</v>
          </cell>
          <cell r="Q2698" t="str">
            <v/>
          </cell>
          <cell r="R2698" t="str">
            <v>N</v>
          </cell>
          <cell r="S2698">
            <v>0</v>
          </cell>
          <cell r="T2698" t="str">
            <v/>
          </cell>
          <cell r="U2698" t="str">
            <v>N</v>
          </cell>
          <cell r="V2698">
            <v>0</v>
          </cell>
          <cell r="W2698" t="str">
            <v/>
          </cell>
          <cell r="X2698" t="str">
            <v>N</v>
          </cell>
          <cell r="Y2698">
            <v>0</v>
          </cell>
          <cell r="Z2698">
            <v>0</v>
          </cell>
          <cell r="AA2698">
            <v>0</v>
          </cell>
          <cell r="AB2698">
            <v>115</v>
          </cell>
          <cell r="AC2698">
            <v>1549</v>
          </cell>
          <cell r="AD2698" t="str">
            <v>AM386</v>
          </cell>
          <cell r="AE2698" t="b">
            <v>0</v>
          </cell>
          <cell r="AG2698" t="str">
            <v/>
          </cell>
          <cell r="AH2698" t="str">
            <v>AM386</v>
          </cell>
        </row>
        <row r="2699">
          <cell r="B2699" t="str">
            <v>ML225</v>
          </cell>
          <cell r="C2699" t="str">
            <v>Miranda</v>
          </cell>
          <cell r="D2699" t="str">
            <v>Layton</v>
          </cell>
          <cell r="E2699" t="str">
            <v>Barts</v>
          </cell>
          <cell r="F2699" t="str">
            <v>Barts</v>
          </cell>
          <cell r="G2699" t="str">
            <v>Female</v>
          </cell>
          <cell r="H2699" t="str">
            <v>Y</v>
          </cell>
          <cell r="I2699" t="str">
            <v>Student</v>
          </cell>
          <cell r="J2699">
            <v>0</v>
          </cell>
          <cell r="K2699" t="str">
            <v/>
          </cell>
          <cell r="L2699" t="str">
            <v>N</v>
          </cell>
          <cell r="M2699">
            <v>0</v>
          </cell>
          <cell r="N2699" t="str">
            <v/>
          </cell>
          <cell r="O2699" t="str">
            <v>N</v>
          </cell>
          <cell r="P2699">
            <v>0</v>
          </cell>
          <cell r="Q2699" t="str">
            <v/>
          </cell>
          <cell r="R2699" t="str">
            <v>N</v>
          </cell>
          <cell r="S2699">
            <v>0</v>
          </cell>
          <cell r="T2699" t="str">
            <v/>
          </cell>
          <cell r="U2699" t="str">
            <v>N</v>
          </cell>
          <cell r="V2699">
            <v>0</v>
          </cell>
          <cell r="W2699" t="str">
            <v/>
          </cell>
          <cell r="X2699" t="str">
            <v>N</v>
          </cell>
          <cell r="Y2699">
            <v>0</v>
          </cell>
          <cell r="Z2699">
            <v>0</v>
          </cell>
          <cell r="AA2699" t="b">
            <v>0</v>
          </cell>
          <cell r="AB2699" t="str">
            <v/>
          </cell>
          <cell r="AC2699" t="str">
            <v/>
          </cell>
          <cell r="AD2699" t="str">
            <v>ML225</v>
          </cell>
          <cell r="AE2699">
            <v>0</v>
          </cell>
          <cell r="AG2699">
            <v>1210</v>
          </cell>
          <cell r="AH2699" t="str">
            <v>ML225</v>
          </cell>
        </row>
        <row r="2700">
          <cell r="B2700" t="str">
            <v>TL963</v>
          </cell>
          <cell r="C2700" t="str">
            <v>Thomas</v>
          </cell>
          <cell r="D2700" t="str">
            <v>Leacock</v>
          </cell>
          <cell r="E2700" t="str">
            <v>Brunel</v>
          </cell>
          <cell r="F2700" t="str">
            <v>Brunel</v>
          </cell>
          <cell r="G2700" t="str">
            <v>Male</v>
          </cell>
          <cell r="H2700" t="str">
            <v>N</v>
          </cell>
          <cell r="I2700" t="str">
            <v>Student</v>
          </cell>
          <cell r="J2700">
            <v>0</v>
          </cell>
          <cell r="K2700" t="str">
            <v/>
          </cell>
          <cell r="L2700" t="str">
            <v>N</v>
          </cell>
          <cell r="M2700">
            <v>0</v>
          </cell>
          <cell r="N2700" t="str">
            <v/>
          </cell>
          <cell r="O2700" t="str">
            <v>N</v>
          </cell>
          <cell r="P2700">
            <v>0</v>
          </cell>
          <cell r="Q2700" t="str">
            <v/>
          </cell>
          <cell r="R2700" t="str">
            <v>N</v>
          </cell>
          <cell r="S2700">
            <v>0</v>
          </cell>
          <cell r="T2700" t="str">
            <v/>
          </cell>
          <cell r="U2700" t="str">
            <v>N</v>
          </cell>
          <cell r="V2700">
            <v>0</v>
          </cell>
          <cell r="W2700" t="str">
            <v/>
          </cell>
          <cell r="X2700" t="str">
            <v>N</v>
          </cell>
          <cell r="Y2700">
            <v>0</v>
          </cell>
          <cell r="Z2700">
            <v>0</v>
          </cell>
          <cell r="AA2700">
            <v>0</v>
          </cell>
          <cell r="AB2700">
            <v>115</v>
          </cell>
          <cell r="AC2700">
            <v>1550</v>
          </cell>
          <cell r="AD2700" t="str">
            <v>TL963</v>
          </cell>
          <cell r="AE2700" t="b">
            <v>0</v>
          </cell>
          <cell r="AG2700" t="str">
            <v/>
          </cell>
          <cell r="AH2700" t="str">
            <v>TL963</v>
          </cell>
        </row>
        <row r="2701">
          <cell r="B2701" t="str">
            <v>TM727</v>
          </cell>
          <cell r="C2701" t="str">
            <v>Talia</v>
          </cell>
          <cell r="D2701" t="str">
            <v>Mitchell</v>
          </cell>
          <cell r="E2701" t="str">
            <v>KCL</v>
          </cell>
          <cell r="F2701" t="str">
            <v>King's</v>
          </cell>
          <cell r="G2701" t="str">
            <v>Please Select</v>
          </cell>
          <cell r="H2701" t="str">
            <v>N</v>
          </cell>
          <cell r="I2701" t="str">
            <v>Student</v>
          </cell>
          <cell r="J2701">
            <v>0</v>
          </cell>
          <cell r="K2701" t="str">
            <v/>
          </cell>
          <cell r="L2701" t="str">
            <v>N</v>
          </cell>
          <cell r="M2701">
            <v>0</v>
          </cell>
          <cell r="N2701" t="str">
            <v/>
          </cell>
          <cell r="O2701" t="str">
            <v>N</v>
          </cell>
          <cell r="P2701">
            <v>0</v>
          </cell>
          <cell r="Q2701" t="str">
            <v/>
          </cell>
          <cell r="R2701" t="str">
            <v>N</v>
          </cell>
          <cell r="S2701">
            <v>0</v>
          </cell>
          <cell r="T2701" t="str">
            <v/>
          </cell>
          <cell r="U2701" t="str">
            <v>N</v>
          </cell>
          <cell r="V2701">
            <v>0</v>
          </cell>
          <cell r="W2701" t="str">
            <v/>
          </cell>
          <cell r="X2701" t="str">
            <v>N</v>
          </cell>
          <cell r="Y2701">
            <v>0</v>
          </cell>
          <cell r="Z2701">
            <v>0</v>
          </cell>
          <cell r="AA2701" t="b">
            <v>0</v>
          </cell>
          <cell r="AB2701" t="str">
            <v/>
          </cell>
          <cell r="AC2701" t="str">
            <v/>
          </cell>
          <cell r="AD2701" t="str">
            <v>TM727</v>
          </cell>
          <cell r="AE2701" t="b">
            <v>0</v>
          </cell>
          <cell r="AG2701" t="str">
            <v/>
          </cell>
          <cell r="AH2701" t="str">
            <v>TM727</v>
          </cell>
        </row>
        <row r="2702">
          <cell r="B2702" t="str">
            <v>AA221</v>
          </cell>
          <cell r="C2702" t="str">
            <v>Alex</v>
          </cell>
          <cell r="D2702" t="str">
            <v>Alcock</v>
          </cell>
          <cell r="E2702" t="str">
            <v>KCL</v>
          </cell>
          <cell r="F2702" t="str">
            <v>King's</v>
          </cell>
          <cell r="G2702" t="str">
            <v>Male</v>
          </cell>
          <cell r="H2702" t="str">
            <v>N</v>
          </cell>
          <cell r="I2702" t="str">
            <v>Student</v>
          </cell>
          <cell r="J2702">
            <v>0</v>
          </cell>
          <cell r="K2702" t="str">
            <v/>
          </cell>
          <cell r="L2702" t="str">
            <v>N</v>
          </cell>
          <cell r="M2702">
            <v>0</v>
          </cell>
          <cell r="N2702" t="str">
            <v/>
          </cell>
          <cell r="O2702" t="str">
            <v>N</v>
          </cell>
          <cell r="P2702">
            <v>0</v>
          </cell>
          <cell r="Q2702" t="str">
            <v/>
          </cell>
          <cell r="R2702" t="str">
            <v>N</v>
          </cell>
          <cell r="S2702">
            <v>0</v>
          </cell>
          <cell r="T2702" t="str">
            <v/>
          </cell>
          <cell r="U2702" t="str">
            <v>N</v>
          </cell>
          <cell r="V2702">
            <v>0</v>
          </cell>
          <cell r="W2702" t="str">
            <v/>
          </cell>
          <cell r="X2702" t="str">
            <v>N</v>
          </cell>
          <cell r="Y2702">
            <v>0</v>
          </cell>
          <cell r="Z2702">
            <v>0</v>
          </cell>
          <cell r="AA2702">
            <v>0</v>
          </cell>
          <cell r="AB2702">
            <v>115</v>
          </cell>
          <cell r="AC2702">
            <v>1551</v>
          </cell>
          <cell r="AD2702" t="str">
            <v>AA221</v>
          </cell>
          <cell r="AE2702" t="b">
            <v>0</v>
          </cell>
          <cell r="AG2702" t="str">
            <v/>
          </cell>
          <cell r="AH2702" t="str">
            <v>AA221</v>
          </cell>
        </row>
        <row r="2703">
          <cell r="B2703" t="str">
            <v>WE313</v>
          </cell>
          <cell r="C2703" t="str">
            <v>Walid</v>
          </cell>
          <cell r="D2703" t="str">
            <v>El Mouahidi</v>
          </cell>
          <cell r="E2703" t="str">
            <v>KCL</v>
          </cell>
          <cell r="F2703" t="str">
            <v>King's</v>
          </cell>
          <cell r="G2703" t="str">
            <v>Male</v>
          </cell>
          <cell r="H2703" t="str">
            <v>N</v>
          </cell>
          <cell r="I2703" t="str">
            <v>Student</v>
          </cell>
          <cell r="J2703">
            <v>0</v>
          </cell>
          <cell r="K2703" t="str">
            <v/>
          </cell>
          <cell r="L2703" t="str">
            <v>N</v>
          </cell>
          <cell r="M2703">
            <v>0</v>
          </cell>
          <cell r="N2703" t="str">
            <v/>
          </cell>
          <cell r="O2703" t="str">
            <v>N</v>
          </cell>
          <cell r="P2703">
            <v>0</v>
          </cell>
          <cell r="Q2703" t="str">
            <v/>
          </cell>
          <cell r="R2703" t="str">
            <v>N</v>
          </cell>
          <cell r="S2703">
            <v>0</v>
          </cell>
          <cell r="T2703" t="str">
            <v/>
          </cell>
          <cell r="U2703" t="str">
            <v>N</v>
          </cell>
          <cell r="V2703">
            <v>0</v>
          </cell>
          <cell r="W2703" t="str">
            <v/>
          </cell>
          <cell r="X2703" t="str">
            <v>N</v>
          </cell>
          <cell r="Y2703">
            <v>0</v>
          </cell>
          <cell r="Z2703">
            <v>0</v>
          </cell>
          <cell r="AA2703">
            <v>0</v>
          </cell>
          <cell r="AB2703">
            <v>115</v>
          </cell>
          <cell r="AC2703">
            <v>1552</v>
          </cell>
          <cell r="AD2703" t="str">
            <v>WE313</v>
          </cell>
          <cell r="AE2703" t="b">
            <v>0</v>
          </cell>
          <cell r="AG2703" t="str">
            <v/>
          </cell>
          <cell r="AH2703" t="str">
            <v>WE313</v>
          </cell>
        </row>
        <row r="2704">
          <cell r="B2704" t="str">
            <v>OA128</v>
          </cell>
          <cell r="C2704" t="str">
            <v>Oladayo</v>
          </cell>
          <cell r="D2704" t="str">
            <v>Adeyemi</v>
          </cell>
          <cell r="E2704" t="str">
            <v>KCL</v>
          </cell>
          <cell r="F2704" t="str">
            <v>King's</v>
          </cell>
          <cell r="G2704" t="str">
            <v>Please Select</v>
          </cell>
          <cell r="H2704" t="str">
            <v>N</v>
          </cell>
          <cell r="I2704" t="str">
            <v>Student</v>
          </cell>
          <cell r="J2704">
            <v>0</v>
          </cell>
          <cell r="K2704" t="str">
            <v/>
          </cell>
          <cell r="L2704" t="str">
            <v>N</v>
          </cell>
          <cell r="M2704">
            <v>0</v>
          </cell>
          <cell r="N2704" t="str">
            <v/>
          </cell>
          <cell r="O2704" t="str">
            <v>N</v>
          </cell>
          <cell r="P2704">
            <v>0</v>
          </cell>
          <cell r="Q2704" t="str">
            <v/>
          </cell>
          <cell r="R2704" t="str">
            <v>N</v>
          </cell>
          <cell r="S2704">
            <v>0</v>
          </cell>
          <cell r="T2704" t="str">
            <v/>
          </cell>
          <cell r="U2704" t="str">
            <v>N</v>
          </cell>
          <cell r="V2704">
            <v>0</v>
          </cell>
          <cell r="W2704" t="str">
            <v/>
          </cell>
          <cell r="X2704" t="str">
            <v>N</v>
          </cell>
          <cell r="Y2704">
            <v>0</v>
          </cell>
          <cell r="Z2704">
            <v>0</v>
          </cell>
          <cell r="AA2704" t="b">
            <v>0</v>
          </cell>
          <cell r="AB2704" t="str">
            <v/>
          </cell>
          <cell r="AC2704" t="str">
            <v/>
          </cell>
          <cell r="AD2704" t="str">
            <v>OA128</v>
          </cell>
          <cell r="AE2704" t="b">
            <v>0</v>
          </cell>
          <cell r="AG2704" t="str">
            <v/>
          </cell>
          <cell r="AH2704" t="str">
            <v>OA128</v>
          </cell>
        </row>
        <row r="2705">
          <cell r="B2705" t="str">
            <v>ER206</v>
          </cell>
          <cell r="C2705" t="str">
            <v>Emma</v>
          </cell>
          <cell r="D2705" t="str">
            <v>Robinson</v>
          </cell>
          <cell r="E2705" t="str">
            <v>RHUL</v>
          </cell>
          <cell r="F2705" t="str">
            <v>RHUL</v>
          </cell>
          <cell r="G2705" t="str">
            <v>Female</v>
          </cell>
          <cell r="H2705" t="str">
            <v>N</v>
          </cell>
          <cell r="I2705" t="str">
            <v>Student</v>
          </cell>
          <cell r="J2705">
            <v>0</v>
          </cell>
          <cell r="K2705" t="str">
            <v/>
          </cell>
          <cell r="L2705" t="str">
            <v>N</v>
          </cell>
          <cell r="M2705">
            <v>0</v>
          </cell>
          <cell r="N2705" t="str">
            <v/>
          </cell>
          <cell r="O2705" t="str">
            <v>N</v>
          </cell>
          <cell r="P2705">
            <v>0</v>
          </cell>
          <cell r="Q2705" t="str">
            <v/>
          </cell>
          <cell r="R2705" t="str">
            <v>N</v>
          </cell>
          <cell r="S2705">
            <v>0</v>
          </cell>
          <cell r="T2705" t="str">
            <v/>
          </cell>
          <cell r="U2705" t="str">
            <v>N</v>
          </cell>
          <cell r="V2705">
            <v>0</v>
          </cell>
          <cell r="W2705" t="str">
            <v/>
          </cell>
          <cell r="X2705" t="str">
            <v>N</v>
          </cell>
          <cell r="Y2705">
            <v>0</v>
          </cell>
          <cell r="Z2705">
            <v>0</v>
          </cell>
          <cell r="AA2705" t="b">
            <v>0</v>
          </cell>
          <cell r="AB2705" t="str">
            <v/>
          </cell>
          <cell r="AC2705" t="str">
            <v/>
          </cell>
          <cell r="AD2705" t="str">
            <v>ER206</v>
          </cell>
          <cell r="AE2705">
            <v>0</v>
          </cell>
          <cell r="AG2705">
            <v>1211</v>
          </cell>
          <cell r="AH2705" t="str">
            <v>ER206</v>
          </cell>
        </row>
        <row r="2706">
          <cell r="B2706" t="str">
            <v>KM450</v>
          </cell>
          <cell r="C2706" t="str">
            <v>Kangzhe</v>
          </cell>
          <cell r="D2706" t="str">
            <v>Ma</v>
          </cell>
          <cell r="E2706">
            <v>0</v>
          </cell>
          <cell r="F2706" t="str">
            <v>Guest</v>
          </cell>
          <cell r="G2706" t="str">
            <v>Male</v>
          </cell>
          <cell r="H2706" t="str">
            <v>N</v>
          </cell>
          <cell r="I2706" t="str">
            <v>Guest</v>
          </cell>
          <cell r="J2706">
            <v>0</v>
          </cell>
          <cell r="K2706" t="str">
            <v/>
          </cell>
          <cell r="L2706" t="str">
            <v>N</v>
          </cell>
          <cell r="M2706">
            <v>0</v>
          </cell>
          <cell r="N2706" t="str">
            <v/>
          </cell>
          <cell r="O2706" t="str">
            <v>N</v>
          </cell>
          <cell r="P2706">
            <v>0</v>
          </cell>
          <cell r="Q2706" t="str">
            <v/>
          </cell>
          <cell r="R2706" t="str">
            <v>N</v>
          </cell>
          <cell r="S2706">
            <v>0</v>
          </cell>
          <cell r="T2706" t="str">
            <v/>
          </cell>
          <cell r="U2706" t="str">
            <v>N</v>
          </cell>
          <cell r="V2706">
            <v>0</v>
          </cell>
          <cell r="W2706" t="str">
            <v/>
          </cell>
          <cell r="X2706" t="str">
            <v>N</v>
          </cell>
          <cell r="Y2706">
            <v>0</v>
          </cell>
          <cell r="Z2706">
            <v>0</v>
          </cell>
          <cell r="AA2706">
            <v>0</v>
          </cell>
          <cell r="AB2706">
            <v>115</v>
          </cell>
          <cell r="AC2706">
            <v>1553</v>
          </cell>
          <cell r="AD2706" t="str">
            <v>KM450</v>
          </cell>
          <cell r="AE2706" t="b">
            <v>0</v>
          </cell>
          <cell r="AG2706" t="str">
            <v/>
          </cell>
          <cell r="AH2706" t="str">
            <v>KM450</v>
          </cell>
        </row>
        <row r="2707">
          <cell r="B2707" t="str">
            <v>FC604</v>
          </cell>
          <cell r="C2707" t="str">
            <v>Francesca</v>
          </cell>
          <cell r="D2707" t="str">
            <v>Cotier</v>
          </cell>
          <cell r="E2707" t="str">
            <v>Kent</v>
          </cell>
          <cell r="F2707" t="str">
            <v>Kent</v>
          </cell>
          <cell r="G2707" t="str">
            <v>Female</v>
          </cell>
          <cell r="H2707" t="str">
            <v>Y</v>
          </cell>
          <cell r="I2707" t="str">
            <v>Student</v>
          </cell>
          <cell r="J2707">
            <v>0</v>
          </cell>
          <cell r="K2707" t="str">
            <v/>
          </cell>
          <cell r="L2707" t="str">
            <v>N</v>
          </cell>
          <cell r="M2707">
            <v>0</v>
          </cell>
          <cell r="N2707" t="str">
            <v/>
          </cell>
          <cell r="O2707" t="str">
            <v>N</v>
          </cell>
          <cell r="P2707">
            <v>0</v>
          </cell>
          <cell r="Q2707" t="str">
            <v/>
          </cell>
          <cell r="R2707" t="str">
            <v>N</v>
          </cell>
          <cell r="S2707">
            <v>0</v>
          </cell>
          <cell r="T2707" t="str">
            <v/>
          </cell>
          <cell r="U2707" t="str">
            <v>N</v>
          </cell>
          <cell r="V2707">
            <v>0</v>
          </cell>
          <cell r="W2707" t="str">
            <v/>
          </cell>
          <cell r="X2707" t="str">
            <v>N</v>
          </cell>
          <cell r="Y2707">
            <v>0</v>
          </cell>
          <cell r="Z2707">
            <v>0</v>
          </cell>
          <cell r="AA2707" t="b">
            <v>0</v>
          </cell>
          <cell r="AB2707" t="str">
            <v/>
          </cell>
          <cell r="AC2707" t="str">
            <v/>
          </cell>
          <cell r="AD2707" t="str">
            <v>FC604</v>
          </cell>
          <cell r="AE2707">
            <v>0</v>
          </cell>
          <cell r="AG2707">
            <v>1212</v>
          </cell>
          <cell r="AH2707" t="str">
            <v>FC604</v>
          </cell>
        </row>
        <row r="2708">
          <cell r="B2708" t="str">
            <v>HD435</v>
          </cell>
          <cell r="C2708" t="str">
            <v>Hugo</v>
          </cell>
          <cell r="D2708" t="str">
            <v>Donovan</v>
          </cell>
          <cell r="E2708" t="str">
            <v>UofL</v>
          </cell>
          <cell r="F2708" t="str">
            <v>UofL</v>
          </cell>
          <cell r="G2708" t="str">
            <v>Female</v>
          </cell>
          <cell r="H2708" t="str">
            <v>N</v>
          </cell>
          <cell r="I2708" t="str">
            <v>Student</v>
          </cell>
          <cell r="J2708">
            <v>0</v>
          </cell>
          <cell r="K2708" t="str">
            <v/>
          </cell>
          <cell r="L2708" t="str">
            <v>N</v>
          </cell>
          <cell r="M2708">
            <v>0</v>
          </cell>
          <cell r="N2708" t="str">
            <v/>
          </cell>
          <cell r="O2708" t="str">
            <v>N</v>
          </cell>
          <cell r="P2708">
            <v>0</v>
          </cell>
          <cell r="Q2708" t="str">
            <v/>
          </cell>
          <cell r="R2708" t="str">
            <v>N</v>
          </cell>
          <cell r="S2708">
            <v>0</v>
          </cell>
          <cell r="T2708" t="str">
            <v/>
          </cell>
          <cell r="U2708" t="str">
            <v>N</v>
          </cell>
          <cell r="V2708">
            <v>0</v>
          </cell>
          <cell r="W2708" t="str">
            <v/>
          </cell>
          <cell r="X2708" t="str">
            <v>N</v>
          </cell>
          <cell r="Y2708">
            <v>0</v>
          </cell>
          <cell r="Z2708">
            <v>0</v>
          </cell>
          <cell r="AA2708" t="b">
            <v>0</v>
          </cell>
          <cell r="AB2708" t="str">
            <v/>
          </cell>
          <cell r="AC2708" t="str">
            <v/>
          </cell>
          <cell r="AD2708" t="str">
            <v>HD435</v>
          </cell>
          <cell r="AE2708">
            <v>0</v>
          </cell>
          <cell r="AG2708">
            <v>1213</v>
          </cell>
          <cell r="AH2708" t="str">
            <v>HD435</v>
          </cell>
        </row>
        <row r="2709">
          <cell r="B2709" t="str">
            <v>LL744</v>
          </cell>
          <cell r="C2709" t="str">
            <v>Laurence</v>
          </cell>
          <cell r="D2709" t="str">
            <v>Lundy</v>
          </cell>
          <cell r="E2709" t="str">
            <v>Kent</v>
          </cell>
          <cell r="F2709" t="str">
            <v>Kent</v>
          </cell>
          <cell r="G2709" t="str">
            <v>Male</v>
          </cell>
          <cell r="H2709" t="str">
            <v>N</v>
          </cell>
          <cell r="I2709" t="str">
            <v>Student</v>
          </cell>
          <cell r="J2709">
            <v>0</v>
          </cell>
          <cell r="K2709" t="str">
            <v/>
          </cell>
          <cell r="L2709" t="str">
            <v>N</v>
          </cell>
          <cell r="M2709">
            <v>76</v>
          </cell>
          <cell r="N2709">
            <v>46.07</v>
          </cell>
          <cell r="O2709">
            <v>128</v>
          </cell>
          <cell r="P2709">
            <v>61</v>
          </cell>
          <cell r="Q2709">
            <v>39.15</v>
          </cell>
          <cell r="R2709">
            <v>143</v>
          </cell>
          <cell r="S2709">
            <v>0</v>
          </cell>
          <cell r="T2709" t="str">
            <v/>
          </cell>
          <cell r="U2709" t="str">
            <v>N</v>
          </cell>
          <cell r="V2709">
            <v>0</v>
          </cell>
          <cell r="W2709" t="str">
            <v/>
          </cell>
          <cell r="X2709" t="str">
            <v>N</v>
          </cell>
          <cell r="Y2709">
            <v>2</v>
          </cell>
          <cell r="Z2709">
            <v>128</v>
          </cell>
          <cell r="AA2709">
            <v>271</v>
          </cell>
          <cell r="AB2709">
            <v>43</v>
          </cell>
          <cell r="AC2709">
            <v>43</v>
          </cell>
          <cell r="AD2709" t="str">
            <v>LL744</v>
          </cell>
          <cell r="AE2709" t="b">
            <v>0</v>
          </cell>
          <cell r="AG2709" t="str">
            <v/>
          </cell>
          <cell r="AH2709" t="str">
            <v>LL744</v>
          </cell>
        </row>
        <row r="2710">
          <cell r="B2710" t="str">
            <v>SS831</v>
          </cell>
          <cell r="C2710" t="str">
            <v>Shanpy</v>
          </cell>
          <cell r="D2710" t="str">
            <v>Sealy</v>
          </cell>
          <cell r="E2710" t="str">
            <v>Kingston</v>
          </cell>
          <cell r="F2710" t="str">
            <v>Kingston</v>
          </cell>
          <cell r="G2710" t="str">
            <v>Male</v>
          </cell>
          <cell r="H2710" t="str">
            <v>N</v>
          </cell>
          <cell r="I2710" t="str">
            <v>Student</v>
          </cell>
          <cell r="J2710">
            <v>0</v>
          </cell>
          <cell r="K2710" t="str">
            <v/>
          </cell>
          <cell r="L2710" t="str">
            <v>N</v>
          </cell>
          <cell r="M2710">
            <v>0</v>
          </cell>
          <cell r="N2710" t="str">
            <v/>
          </cell>
          <cell r="O2710" t="str">
            <v>N</v>
          </cell>
          <cell r="P2710">
            <v>0</v>
          </cell>
          <cell r="Q2710" t="str">
            <v/>
          </cell>
          <cell r="R2710" t="str">
            <v>N</v>
          </cell>
          <cell r="S2710">
            <v>0</v>
          </cell>
          <cell r="T2710" t="str">
            <v/>
          </cell>
          <cell r="U2710" t="str">
            <v>N</v>
          </cell>
          <cell r="V2710">
            <v>0</v>
          </cell>
          <cell r="W2710" t="str">
            <v/>
          </cell>
          <cell r="X2710" t="str">
            <v>N</v>
          </cell>
          <cell r="Y2710">
            <v>0</v>
          </cell>
          <cell r="Z2710">
            <v>0</v>
          </cell>
          <cell r="AA2710">
            <v>0</v>
          </cell>
          <cell r="AB2710">
            <v>115</v>
          </cell>
          <cell r="AC2710">
            <v>1554</v>
          </cell>
          <cell r="AD2710" t="str">
            <v>SS831</v>
          </cell>
          <cell r="AE2710" t="b">
            <v>0</v>
          </cell>
          <cell r="AG2710" t="str">
            <v/>
          </cell>
          <cell r="AH2710" t="str">
            <v>SS831</v>
          </cell>
        </row>
        <row r="2711">
          <cell r="B2711" t="str">
            <v>DJ629</v>
          </cell>
          <cell r="C2711" t="str">
            <v>Daisy</v>
          </cell>
          <cell r="D2711" t="str">
            <v>Jowers</v>
          </cell>
          <cell r="E2711" t="str">
            <v>UCL</v>
          </cell>
          <cell r="F2711" t="str">
            <v>UCL</v>
          </cell>
          <cell r="G2711" t="str">
            <v>Female</v>
          </cell>
          <cell r="H2711" t="str">
            <v>N</v>
          </cell>
          <cell r="I2711" t="str">
            <v>Student</v>
          </cell>
          <cell r="J2711">
            <v>0</v>
          </cell>
          <cell r="K2711" t="str">
            <v/>
          </cell>
          <cell r="L2711" t="str">
            <v>N</v>
          </cell>
          <cell r="M2711">
            <v>0</v>
          </cell>
          <cell r="N2711" t="str">
            <v/>
          </cell>
          <cell r="O2711" t="str">
            <v>N</v>
          </cell>
          <cell r="P2711">
            <v>0</v>
          </cell>
          <cell r="Q2711" t="str">
            <v/>
          </cell>
          <cell r="R2711" t="str">
            <v>N</v>
          </cell>
          <cell r="S2711">
            <v>0</v>
          </cell>
          <cell r="T2711" t="str">
            <v/>
          </cell>
          <cell r="U2711" t="str">
            <v>N</v>
          </cell>
          <cell r="V2711">
            <v>0</v>
          </cell>
          <cell r="W2711" t="str">
            <v/>
          </cell>
          <cell r="X2711" t="str">
            <v>N</v>
          </cell>
          <cell r="Y2711">
            <v>0</v>
          </cell>
          <cell r="Z2711">
            <v>0</v>
          </cell>
          <cell r="AA2711" t="b">
            <v>0</v>
          </cell>
          <cell r="AB2711" t="str">
            <v/>
          </cell>
          <cell r="AC2711" t="str">
            <v/>
          </cell>
          <cell r="AD2711" t="str">
            <v>DJ629</v>
          </cell>
          <cell r="AE2711">
            <v>0</v>
          </cell>
          <cell r="AG2711">
            <v>1214</v>
          </cell>
          <cell r="AH2711" t="str">
            <v>DJ629</v>
          </cell>
        </row>
        <row r="2712">
          <cell r="B2712" t="str">
            <v>JS626</v>
          </cell>
          <cell r="C2712" t="str">
            <v>Jake</v>
          </cell>
          <cell r="D2712" t="str">
            <v>Smith</v>
          </cell>
          <cell r="E2712" t="str">
            <v>KCL</v>
          </cell>
          <cell r="F2712" t="str">
            <v>King's</v>
          </cell>
          <cell r="G2712" t="str">
            <v>Male</v>
          </cell>
          <cell r="H2712" t="str">
            <v>Y</v>
          </cell>
          <cell r="I2712" t="str">
            <v>Student</v>
          </cell>
          <cell r="J2712">
            <v>0</v>
          </cell>
          <cell r="K2712" t="str">
            <v/>
          </cell>
          <cell r="L2712" t="str">
            <v>N</v>
          </cell>
          <cell r="M2712">
            <v>0</v>
          </cell>
          <cell r="N2712" t="str">
            <v/>
          </cell>
          <cell r="O2712" t="str">
            <v>N</v>
          </cell>
          <cell r="P2712">
            <v>15</v>
          </cell>
          <cell r="Q2712">
            <v>33.380000000000003</v>
          </cell>
          <cell r="R2712">
            <v>187</v>
          </cell>
          <cell r="S2712">
            <v>0</v>
          </cell>
          <cell r="T2712" t="str">
            <v/>
          </cell>
          <cell r="U2712" t="str">
            <v>N</v>
          </cell>
          <cell r="V2712">
            <v>0</v>
          </cell>
          <cell r="W2712" t="str">
            <v/>
          </cell>
          <cell r="X2712" t="str">
            <v>N</v>
          </cell>
          <cell r="Y2712">
            <v>1</v>
          </cell>
          <cell r="Z2712">
            <v>187</v>
          </cell>
          <cell r="AA2712">
            <v>187</v>
          </cell>
          <cell r="AB2712">
            <v>60</v>
          </cell>
          <cell r="AC2712">
            <v>61</v>
          </cell>
          <cell r="AD2712" t="str">
            <v>JS626</v>
          </cell>
          <cell r="AE2712" t="b">
            <v>0</v>
          </cell>
          <cell r="AG2712" t="str">
            <v/>
          </cell>
          <cell r="AH2712" t="str">
            <v>JS626</v>
          </cell>
        </row>
        <row r="2713">
          <cell r="B2713" t="str">
            <v>SB893</v>
          </cell>
          <cell r="C2713" t="str">
            <v>Sarah</v>
          </cell>
          <cell r="D2713" t="str">
            <v>Baek</v>
          </cell>
          <cell r="E2713" t="str">
            <v>LSE</v>
          </cell>
          <cell r="F2713" t="str">
            <v>LSE</v>
          </cell>
          <cell r="G2713" t="str">
            <v>Female</v>
          </cell>
          <cell r="H2713" t="str">
            <v>N</v>
          </cell>
          <cell r="I2713" t="str">
            <v>Student</v>
          </cell>
          <cell r="J2713">
            <v>0</v>
          </cell>
          <cell r="K2713" t="str">
            <v/>
          </cell>
          <cell r="L2713" t="str">
            <v>N</v>
          </cell>
          <cell r="M2713">
            <v>0</v>
          </cell>
          <cell r="N2713" t="str">
            <v/>
          </cell>
          <cell r="O2713" t="str">
            <v>N</v>
          </cell>
          <cell r="P2713">
            <v>0</v>
          </cell>
          <cell r="Q2713" t="str">
            <v/>
          </cell>
          <cell r="R2713" t="str">
            <v>N</v>
          </cell>
          <cell r="S2713">
            <v>0</v>
          </cell>
          <cell r="T2713" t="str">
            <v/>
          </cell>
          <cell r="U2713" t="str">
            <v>N</v>
          </cell>
          <cell r="V2713">
            <v>0</v>
          </cell>
          <cell r="W2713" t="str">
            <v/>
          </cell>
          <cell r="X2713" t="str">
            <v>N</v>
          </cell>
          <cell r="Y2713">
            <v>0</v>
          </cell>
          <cell r="Z2713">
            <v>0</v>
          </cell>
          <cell r="AA2713" t="b">
            <v>0</v>
          </cell>
          <cell r="AB2713" t="str">
            <v/>
          </cell>
          <cell r="AC2713" t="str">
            <v/>
          </cell>
          <cell r="AD2713" t="str">
            <v>SB893</v>
          </cell>
          <cell r="AE2713">
            <v>0</v>
          </cell>
          <cell r="AG2713">
            <v>1215</v>
          </cell>
          <cell r="AH2713" t="str">
            <v>SB893</v>
          </cell>
        </row>
        <row r="2714">
          <cell r="B2714" t="str">
            <v>AK163</v>
          </cell>
          <cell r="C2714" t="str">
            <v>Abigail</v>
          </cell>
          <cell r="D2714" t="str">
            <v>Keyte</v>
          </cell>
          <cell r="E2714" t="str">
            <v>LSE</v>
          </cell>
          <cell r="F2714" t="str">
            <v>LSE</v>
          </cell>
          <cell r="G2714" t="str">
            <v>Female</v>
          </cell>
          <cell r="H2714" t="str">
            <v>N</v>
          </cell>
          <cell r="I2714" t="str">
            <v>Student</v>
          </cell>
          <cell r="J2714">
            <v>0</v>
          </cell>
          <cell r="K2714" t="str">
            <v/>
          </cell>
          <cell r="L2714" t="str">
            <v>N</v>
          </cell>
          <cell r="M2714">
            <v>0</v>
          </cell>
          <cell r="N2714" t="str">
            <v/>
          </cell>
          <cell r="O2714" t="str">
            <v>N</v>
          </cell>
          <cell r="P2714">
            <v>39</v>
          </cell>
          <cell r="Q2714">
            <v>28.12</v>
          </cell>
          <cell r="R2714">
            <v>162</v>
          </cell>
          <cell r="S2714">
            <v>0</v>
          </cell>
          <cell r="T2714" t="str">
            <v/>
          </cell>
          <cell r="U2714" t="str">
            <v>N</v>
          </cell>
          <cell r="V2714">
            <v>0</v>
          </cell>
          <cell r="W2714" t="str">
            <v/>
          </cell>
          <cell r="X2714" t="str">
            <v>N</v>
          </cell>
          <cell r="Y2714">
            <v>1</v>
          </cell>
          <cell r="Z2714">
            <v>162</v>
          </cell>
          <cell r="AA2714" t="b">
            <v>0</v>
          </cell>
          <cell r="AB2714" t="str">
            <v/>
          </cell>
          <cell r="AC2714" t="str">
            <v/>
          </cell>
          <cell r="AD2714" t="str">
            <v>AK163</v>
          </cell>
          <cell r="AE2714">
            <v>162</v>
          </cell>
          <cell r="AG2714">
            <v>82</v>
          </cell>
          <cell r="AH2714" t="str">
            <v>AK163</v>
          </cell>
        </row>
        <row r="2715">
          <cell r="B2715" t="str">
            <v>SM217</v>
          </cell>
          <cell r="C2715" t="str">
            <v>Sara</v>
          </cell>
          <cell r="D2715" t="str">
            <v>McCloskey</v>
          </cell>
          <cell r="E2715" t="str">
            <v>LSE</v>
          </cell>
          <cell r="F2715" t="str">
            <v>LSE</v>
          </cell>
          <cell r="G2715" t="str">
            <v>Female</v>
          </cell>
          <cell r="H2715" t="str">
            <v>N</v>
          </cell>
          <cell r="I2715" t="str">
            <v>Student</v>
          </cell>
          <cell r="J2715">
            <v>0</v>
          </cell>
          <cell r="K2715" t="str">
            <v/>
          </cell>
          <cell r="L2715" t="str">
            <v>N</v>
          </cell>
          <cell r="M2715">
            <v>30</v>
          </cell>
          <cell r="N2715">
            <v>21.49</v>
          </cell>
          <cell r="O2715">
            <v>171</v>
          </cell>
          <cell r="P2715">
            <v>0</v>
          </cell>
          <cell r="Q2715" t="str">
            <v/>
          </cell>
          <cell r="R2715" t="str">
            <v>N</v>
          </cell>
          <cell r="S2715">
            <v>0</v>
          </cell>
          <cell r="T2715" t="str">
            <v/>
          </cell>
          <cell r="U2715" t="str">
            <v>N</v>
          </cell>
          <cell r="V2715">
            <v>0</v>
          </cell>
          <cell r="W2715" t="str">
            <v/>
          </cell>
          <cell r="X2715" t="str">
            <v>N</v>
          </cell>
          <cell r="Y2715">
            <v>1</v>
          </cell>
          <cell r="Z2715">
            <v>171</v>
          </cell>
          <cell r="AA2715" t="b">
            <v>0</v>
          </cell>
          <cell r="AB2715" t="str">
            <v/>
          </cell>
          <cell r="AC2715" t="str">
            <v/>
          </cell>
          <cell r="AD2715" t="str">
            <v>SM217</v>
          </cell>
          <cell r="AE2715">
            <v>171</v>
          </cell>
          <cell r="AG2715">
            <v>74</v>
          </cell>
          <cell r="AH2715" t="str">
            <v>SM217</v>
          </cell>
        </row>
        <row r="2716">
          <cell r="B2716" t="str">
            <v>FA710</v>
          </cell>
          <cell r="C2716" t="str">
            <v>Finlay</v>
          </cell>
          <cell r="D2716" t="str">
            <v>Adamson</v>
          </cell>
          <cell r="E2716" t="str">
            <v>Reading</v>
          </cell>
          <cell r="F2716" t="str">
            <v>Reading</v>
          </cell>
          <cell r="G2716" t="str">
            <v>Male</v>
          </cell>
          <cell r="H2716" t="str">
            <v>N</v>
          </cell>
          <cell r="I2716" t="str">
            <v>Student</v>
          </cell>
          <cell r="J2716">
            <v>0</v>
          </cell>
          <cell r="K2716" t="str">
            <v/>
          </cell>
          <cell r="L2716" t="str">
            <v>N</v>
          </cell>
          <cell r="M2716">
            <v>50</v>
          </cell>
          <cell r="N2716">
            <v>41.41</v>
          </cell>
          <cell r="O2716">
            <v>153</v>
          </cell>
          <cell r="P2716">
            <v>32</v>
          </cell>
          <cell r="Q2716">
            <v>35.33</v>
          </cell>
          <cell r="R2716">
            <v>171</v>
          </cell>
          <cell r="S2716">
            <v>0</v>
          </cell>
          <cell r="T2716" t="str">
            <v/>
          </cell>
          <cell r="U2716" t="str">
            <v>N</v>
          </cell>
          <cell r="V2716">
            <v>0</v>
          </cell>
          <cell r="W2716" t="str">
            <v/>
          </cell>
          <cell r="X2716" t="str">
            <v>N</v>
          </cell>
          <cell r="Y2716">
            <v>2</v>
          </cell>
          <cell r="Z2716">
            <v>153</v>
          </cell>
          <cell r="AA2716">
            <v>324</v>
          </cell>
          <cell r="AB2716">
            <v>24</v>
          </cell>
          <cell r="AC2716">
            <v>24</v>
          </cell>
          <cell r="AD2716" t="str">
            <v>FA710</v>
          </cell>
          <cell r="AE2716" t="b">
            <v>0</v>
          </cell>
          <cell r="AG2716" t="str">
            <v/>
          </cell>
          <cell r="AH2716" t="str">
            <v>FA710</v>
          </cell>
        </row>
        <row r="2717">
          <cell r="B2717" t="str">
            <v>CB344</v>
          </cell>
          <cell r="C2717" t="str">
            <v>Charlotte</v>
          </cell>
          <cell r="D2717" t="str">
            <v>Bach</v>
          </cell>
          <cell r="E2717" t="str">
            <v>Reading</v>
          </cell>
          <cell r="F2717" t="str">
            <v>Reading</v>
          </cell>
          <cell r="G2717" t="str">
            <v>Female</v>
          </cell>
          <cell r="H2717" t="str">
            <v>N</v>
          </cell>
          <cell r="I2717" t="str">
            <v>Student</v>
          </cell>
          <cell r="J2717">
            <v>0</v>
          </cell>
          <cell r="K2717" t="str">
            <v/>
          </cell>
          <cell r="L2717" t="str">
            <v>N</v>
          </cell>
          <cell r="M2717">
            <v>61</v>
          </cell>
          <cell r="N2717">
            <v>24.32</v>
          </cell>
          <cell r="O2717">
            <v>142</v>
          </cell>
          <cell r="P2717">
            <v>47</v>
          </cell>
          <cell r="Q2717">
            <v>29.13</v>
          </cell>
          <cell r="R2717">
            <v>154</v>
          </cell>
          <cell r="S2717">
            <v>0</v>
          </cell>
          <cell r="T2717" t="str">
            <v/>
          </cell>
          <cell r="U2717" t="str">
            <v>N</v>
          </cell>
          <cell r="V2717">
            <v>0</v>
          </cell>
          <cell r="W2717" t="str">
            <v/>
          </cell>
          <cell r="X2717" t="str">
            <v>N</v>
          </cell>
          <cell r="Y2717">
            <v>2</v>
          </cell>
          <cell r="Z2717">
            <v>142</v>
          </cell>
          <cell r="AA2717" t="b">
            <v>0</v>
          </cell>
          <cell r="AB2717" t="str">
            <v/>
          </cell>
          <cell r="AC2717" t="str">
            <v/>
          </cell>
          <cell r="AD2717" t="str">
            <v>CB344</v>
          </cell>
          <cell r="AE2717">
            <v>296</v>
          </cell>
          <cell r="AG2717">
            <v>36</v>
          </cell>
          <cell r="AH2717" t="str">
            <v>CB344</v>
          </cell>
        </row>
        <row r="2718">
          <cell r="B2718" t="str">
            <v>AD986</v>
          </cell>
          <cell r="C2718" t="str">
            <v>Angelo</v>
          </cell>
          <cell r="D2718" t="str">
            <v>Doria</v>
          </cell>
          <cell r="E2718" t="str">
            <v>Reading</v>
          </cell>
          <cell r="F2718" t="str">
            <v>Reading</v>
          </cell>
          <cell r="G2718" t="str">
            <v>Male</v>
          </cell>
          <cell r="H2718" t="str">
            <v>N</v>
          </cell>
          <cell r="I2718" t="str">
            <v>Student</v>
          </cell>
          <cell r="J2718">
            <v>0</v>
          </cell>
          <cell r="K2718" t="str">
            <v/>
          </cell>
          <cell r="L2718" t="str">
            <v>N</v>
          </cell>
          <cell r="M2718">
            <v>19</v>
          </cell>
          <cell r="N2718">
            <v>38.11</v>
          </cell>
          <cell r="O2718">
            <v>182</v>
          </cell>
          <cell r="P2718">
            <v>13</v>
          </cell>
          <cell r="Q2718">
            <v>33.35</v>
          </cell>
          <cell r="R2718">
            <v>189</v>
          </cell>
          <cell r="S2718">
            <v>0</v>
          </cell>
          <cell r="T2718" t="str">
            <v/>
          </cell>
          <cell r="U2718" t="str">
            <v>N</v>
          </cell>
          <cell r="V2718">
            <v>0</v>
          </cell>
          <cell r="W2718" t="str">
            <v/>
          </cell>
          <cell r="X2718" t="str">
            <v>N</v>
          </cell>
          <cell r="Y2718">
            <v>2</v>
          </cell>
          <cell r="Z2718">
            <v>182</v>
          </cell>
          <cell r="AA2718">
            <v>371</v>
          </cell>
          <cell r="AB2718">
            <v>9</v>
          </cell>
          <cell r="AC2718">
            <v>9</v>
          </cell>
          <cell r="AD2718" t="str">
            <v>AD986</v>
          </cell>
          <cell r="AE2718" t="b">
            <v>0</v>
          </cell>
          <cell r="AG2718" t="str">
            <v/>
          </cell>
          <cell r="AH2718" t="str">
            <v>AD986</v>
          </cell>
        </row>
        <row r="2719">
          <cell r="B2719" t="str">
            <v>HC595</v>
          </cell>
          <cell r="C2719" t="str">
            <v>Hayden</v>
          </cell>
          <cell r="D2719" t="str">
            <v>Cooper</v>
          </cell>
          <cell r="E2719" t="str">
            <v>UCL</v>
          </cell>
          <cell r="F2719" t="str">
            <v>UCL</v>
          </cell>
          <cell r="G2719" t="str">
            <v>Male</v>
          </cell>
          <cell r="H2719" t="str">
            <v>N</v>
          </cell>
          <cell r="I2719" t="str">
            <v>Student</v>
          </cell>
          <cell r="J2719">
            <v>0</v>
          </cell>
          <cell r="K2719" t="str">
            <v/>
          </cell>
          <cell r="L2719" t="str">
            <v>N</v>
          </cell>
          <cell r="M2719">
            <v>67</v>
          </cell>
          <cell r="N2719">
            <v>43.56</v>
          </cell>
          <cell r="O2719">
            <v>137</v>
          </cell>
          <cell r="P2719">
            <v>51</v>
          </cell>
          <cell r="Q2719">
            <v>38.229999999999997</v>
          </cell>
          <cell r="R2719">
            <v>153</v>
          </cell>
          <cell r="S2719">
            <v>0</v>
          </cell>
          <cell r="T2719" t="str">
            <v/>
          </cell>
          <cell r="U2719" t="str">
            <v>N</v>
          </cell>
          <cell r="V2719">
            <v>0</v>
          </cell>
          <cell r="W2719" t="str">
            <v/>
          </cell>
          <cell r="X2719" t="str">
            <v>N</v>
          </cell>
          <cell r="Y2719">
            <v>2</v>
          </cell>
          <cell r="Z2719">
            <v>137</v>
          </cell>
          <cell r="AA2719">
            <v>290</v>
          </cell>
          <cell r="AB2719">
            <v>35</v>
          </cell>
          <cell r="AC2719">
            <v>35</v>
          </cell>
          <cell r="AD2719" t="str">
            <v>HC595</v>
          </cell>
          <cell r="AE2719" t="b">
            <v>0</v>
          </cell>
          <cell r="AG2719" t="str">
            <v/>
          </cell>
          <cell r="AH2719" t="str">
            <v>HC595</v>
          </cell>
        </row>
        <row r="2720">
          <cell r="B2720" t="str">
            <v>EL604</v>
          </cell>
          <cell r="C2720" t="str">
            <v>Elizabeth</v>
          </cell>
          <cell r="D2720" t="str">
            <v>Lewis</v>
          </cell>
          <cell r="E2720" t="str">
            <v>UCL</v>
          </cell>
          <cell r="F2720" t="str">
            <v>UCL</v>
          </cell>
          <cell r="G2720" t="str">
            <v>Female</v>
          </cell>
          <cell r="H2720" t="str">
            <v>N</v>
          </cell>
          <cell r="I2720" t="str">
            <v>Student</v>
          </cell>
          <cell r="J2720">
            <v>0</v>
          </cell>
          <cell r="K2720" t="str">
            <v/>
          </cell>
          <cell r="L2720" t="str">
            <v>N</v>
          </cell>
          <cell r="M2720">
            <v>0</v>
          </cell>
          <cell r="N2720" t="str">
            <v/>
          </cell>
          <cell r="O2720" t="str">
            <v>N</v>
          </cell>
          <cell r="P2720">
            <v>0</v>
          </cell>
          <cell r="Q2720" t="str">
            <v/>
          </cell>
          <cell r="R2720" t="str">
            <v>N</v>
          </cell>
          <cell r="S2720">
            <v>0</v>
          </cell>
          <cell r="T2720" t="str">
            <v/>
          </cell>
          <cell r="U2720" t="str">
            <v>N</v>
          </cell>
          <cell r="V2720">
            <v>0</v>
          </cell>
          <cell r="W2720" t="str">
            <v/>
          </cell>
          <cell r="X2720" t="str">
            <v>N</v>
          </cell>
          <cell r="Y2720">
            <v>0</v>
          </cell>
          <cell r="Z2720">
            <v>0</v>
          </cell>
          <cell r="AA2720" t="b">
            <v>0</v>
          </cell>
          <cell r="AB2720" t="str">
            <v/>
          </cell>
          <cell r="AC2720" t="str">
            <v/>
          </cell>
          <cell r="AD2720" t="str">
            <v>EL604</v>
          </cell>
          <cell r="AE2720">
            <v>0</v>
          </cell>
          <cell r="AG2720">
            <v>1216</v>
          </cell>
          <cell r="AH2720" t="str">
            <v>EL604</v>
          </cell>
        </row>
        <row r="2721">
          <cell r="B2721" t="str">
            <v>NT699</v>
          </cell>
          <cell r="C2721" t="str">
            <v>Nicole Zhiqing</v>
          </cell>
          <cell r="D2721" t="str">
            <v>Tan</v>
          </cell>
          <cell r="E2721" t="str">
            <v>Reading</v>
          </cell>
          <cell r="F2721" t="str">
            <v>Reading</v>
          </cell>
          <cell r="G2721" t="str">
            <v>Female</v>
          </cell>
          <cell r="H2721" t="str">
            <v>N</v>
          </cell>
          <cell r="I2721" t="str">
            <v>Student</v>
          </cell>
          <cell r="J2721">
            <v>0</v>
          </cell>
          <cell r="K2721" t="str">
            <v/>
          </cell>
          <cell r="L2721" t="str">
            <v>N</v>
          </cell>
          <cell r="M2721">
            <v>0</v>
          </cell>
          <cell r="N2721" t="str">
            <v/>
          </cell>
          <cell r="O2721" t="str">
            <v>N</v>
          </cell>
          <cell r="P2721">
            <v>0</v>
          </cell>
          <cell r="Q2721" t="str">
            <v/>
          </cell>
          <cell r="R2721" t="str">
            <v>N</v>
          </cell>
          <cell r="S2721">
            <v>0</v>
          </cell>
          <cell r="T2721" t="str">
            <v/>
          </cell>
          <cell r="U2721" t="str">
            <v>N</v>
          </cell>
          <cell r="V2721">
            <v>0</v>
          </cell>
          <cell r="W2721" t="str">
            <v/>
          </cell>
          <cell r="X2721" t="str">
            <v>N</v>
          </cell>
          <cell r="Y2721">
            <v>0</v>
          </cell>
          <cell r="Z2721">
            <v>0</v>
          </cell>
          <cell r="AA2721" t="b">
            <v>0</v>
          </cell>
          <cell r="AB2721" t="str">
            <v/>
          </cell>
          <cell r="AC2721" t="str">
            <v/>
          </cell>
          <cell r="AD2721" t="str">
            <v>NT699</v>
          </cell>
          <cell r="AE2721">
            <v>0</v>
          </cell>
          <cell r="AG2721">
            <v>1217</v>
          </cell>
          <cell r="AH2721" t="str">
            <v>NT699</v>
          </cell>
        </row>
        <row r="2722">
          <cell r="B2722" t="str">
            <v>TH656</v>
          </cell>
          <cell r="C2722" t="str">
            <v>Teddy</v>
          </cell>
          <cell r="D2722" t="str">
            <v>Harvey</v>
          </cell>
          <cell r="E2722" t="str">
            <v>UCL</v>
          </cell>
          <cell r="F2722" t="str">
            <v>UCL</v>
          </cell>
          <cell r="G2722" t="str">
            <v>Male</v>
          </cell>
          <cell r="H2722" t="str">
            <v>N</v>
          </cell>
          <cell r="I2722" t="str">
            <v>Student</v>
          </cell>
          <cell r="J2722">
            <v>0</v>
          </cell>
          <cell r="K2722" t="str">
            <v/>
          </cell>
          <cell r="L2722" t="str">
            <v>N</v>
          </cell>
          <cell r="M2722">
            <v>0</v>
          </cell>
          <cell r="N2722" t="str">
            <v/>
          </cell>
          <cell r="O2722" t="str">
            <v>N</v>
          </cell>
          <cell r="P2722">
            <v>46</v>
          </cell>
          <cell r="Q2722">
            <v>37.35</v>
          </cell>
          <cell r="R2722">
            <v>158</v>
          </cell>
          <cell r="S2722">
            <v>0</v>
          </cell>
          <cell r="T2722" t="str">
            <v/>
          </cell>
          <cell r="U2722" t="str">
            <v>N</v>
          </cell>
          <cell r="V2722">
            <v>0</v>
          </cell>
          <cell r="W2722" t="str">
            <v/>
          </cell>
          <cell r="X2722" t="str">
            <v>N</v>
          </cell>
          <cell r="Y2722">
            <v>1</v>
          </cell>
          <cell r="Z2722">
            <v>158</v>
          </cell>
          <cell r="AA2722">
            <v>158</v>
          </cell>
          <cell r="AB2722">
            <v>79</v>
          </cell>
          <cell r="AC2722">
            <v>80</v>
          </cell>
          <cell r="AD2722" t="str">
            <v>TH656</v>
          </cell>
          <cell r="AE2722" t="b">
            <v>0</v>
          </cell>
          <cell r="AG2722" t="str">
            <v/>
          </cell>
          <cell r="AH2722" t="str">
            <v>TH656</v>
          </cell>
        </row>
        <row r="2723">
          <cell r="B2723" t="str">
            <v>TW961</v>
          </cell>
          <cell r="C2723" t="str">
            <v>Toni</v>
          </cell>
          <cell r="D2723" t="str">
            <v>Wong</v>
          </cell>
          <cell r="E2723" t="str">
            <v>UCL</v>
          </cell>
          <cell r="F2723" t="str">
            <v>UCL</v>
          </cell>
          <cell r="G2723" t="str">
            <v>Female</v>
          </cell>
          <cell r="H2723" t="str">
            <v>N</v>
          </cell>
          <cell r="I2723" t="str">
            <v>Student</v>
          </cell>
          <cell r="J2723">
            <v>0</v>
          </cell>
          <cell r="K2723" t="str">
            <v/>
          </cell>
          <cell r="L2723" t="str">
            <v>N</v>
          </cell>
          <cell r="M2723">
            <v>0</v>
          </cell>
          <cell r="N2723" t="str">
            <v/>
          </cell>
          <cell r="O2723" t="str">
            <v>N</v>
          </cell>
          <cell r="P2723">
            <v>0</v>
          </cell>
          <cell r="Q2723" t="str">
            <v/>
          </cell>
          <cell r="R2723" t="str">
            <v>N</v>
          </cell>
          <cell r="S2723">
            <v>0</v>
          </cell>
          <cell r="T2723" t="str">
            <v/>
          </cell>
          <cell r="U2723" t="str">
            <v>N</v>
          </cell>
          <cell r="V2723">
            <v>0</v>
          </cell>
          <cell r="W2723" t="str">
            <v/>
          </cell>
          <cell r="X2723" t="str">
            <v>N</v>
          </cell>
          <cell r="Y2723">
            <v>0</v>
          </cell>
          <cell r="Z2723">
            <v>0</v>
          </cell>
          <cell r="AA2723" t="b">
            <v>0</v>
          </cell>
          <cell r="AB2723" t="str">
            <v/>
          </cell>
          <cell r="AC2723" t="str">
            <v/>
          </cell>
          <cell r="AD2723" t="str">
            <v>TW961</v>
          </cell>
          <cell r="AE2723">
            <v>0</v>
          </cell>
          <cell r="AG2723">
            <v>1218</v>
          </cell>
          <cell r="AH2723" t="str">
            <v>TW961</v>
          </cell>
        </row>
        <row r="2724">
          <cell r="B2724" t="str">
            <v>DT927</v>
          </cell>
          <cell r="C2724" t="str">
            <v>Deborah</v>
          </cell>
          <cell r="D2724" t="str">
            <v>Tan</v>
          </cell>
          <cell r="E2724" t="str">
            <v>UCL</v>
          </cell>
          <cell r="F2724" t="str">
            <v>UCL</v>
          </cell>
          <cell r="G2724" t="str">
            <v>Female</v>
          </cell>
          <cell r="H2724" t="str">
            <v>N</v>
          </cell>
          <cell r="I2724" t="str">
            <v>Student</v>
          </cell>
          <cell r="J2724">
            <v>0</v>
          </cell>
          <cell r="K2724" t="str">
            <v/>
          </cell>
          <cell r="L2724" t="str">
            <v>N</v>
          </cell>
          <cell r="M2724">
            <v>0</v>
          </cell>
          <cell r="N2724" t="str">
            <v/>
          </cell>
          <cell r="O2724" t="str">
            <v>N</v>
          </cell>
          <cell r="P2724">
            <v>0</v>
          </cell>
          <cell r="Q2724" t="str">
            <v/>
          </cell>
          <cell r="R2724" t="str">
            <v>N</v>
          </cell>
          <cell r="S2724">
            <v>0</v>
          </cell>
          <cell r="T2724" t="str">
            <v/>
          </cell>
          <cell r="U2724" t="str">
            <v>N</v>
          </cell>
          <cell r="V2724">
            <v>0</v>
          </cell>
          <cell r="W2724" t="str">
            <v/>
          </cell>
          <cell r="X2724" t="str">
            <v>N</v>
          </cell>
          <cell r="Y2724">
            <v>0</v>
          </cell>
          <cell r="Z2724">
            <v>0</v>
          </cell>
          <cell r="AA2724" t="b">
            <v>0</v>
          </cell>
          <cell r="AB2724" t="str">
            <v/>
          </cell>
          <cell r="AC2724" t="str">
            <v/>
          </cell>
          <cell r="AD2724" t="str">
            <v>DT927</v>
          </cell>
          <cell r="AE2724">
            <v>0</v>
          </cell>
          <cell r="AG2724">
            <v>1219</v>
          </cell>
          <cell r="AH2724" t="str">
            <v>DT927</v>
          </cell>
        </row>
        <row r="2725">
          <cell r="B2725" t="str">
            <v>HD762</v>
          </cell>
          <cell r="C2725" t="str">
            <v>Henry</v>
          </cell>
          <cell r="D2725" t="str">
            <v>Durden</v>
          </cell>
          <cell r="E2725" t="str">
            <v>Reading</v>
          </cell>
          <cell r="F2725" t="str">
            <v>Reading</v>
          </cell>
          <cell r="G2725" t="str">
            <v>Male</v>
          </cell>
          <cell r="H2725" t="str">
            <v>N</v>
          </cell>
          <cell r="I2725" t="str">
            <v>Student</v>
          </cell>
          <cell r="J2725">
            <v>0</v>
          </cell>
          <cell r="K2725" t="str">
            <v/>
          </cell>
          <cell r="L2725" t="str">
            <v>N</v>
          </cell>
          <cell r="M2725">
            <v>56</v>
          </cell>
          <cell r="N2725">
            <v>42.17</v>
          </cell>
          <cell r="O2725">
            <v>147</v>
          </cell>
          <cell r="P2725">
            <v>26</v>
          </cell>
          <cell r="Q2725">
            <v>34.299999999999997</v>
          </cell>
          <cell r="R2725">
            <v>177</v>
          </cell>
          <cell r="S2725">
            <v>0</v>
          </cell>
          <cell r="T2725" t="str">
            <v/>
          </cell>
          <cell r="U2725" t="str">
            <v>N</v>
          </cell>
          <cell r="V2725">
            <v>0</v>
          </cell>
          <cell r="W2725" t="str">
            <v/>
          </cell>
          <cell r="X2725" t="str">
            <v>N</v>
          </cell>
          <cell r="Y2725">
            <v>2</v>
          </cell>
          <cell r="Z2725">
            <v>147</v>
          </cell>
          <cell r="AA2725">
            <v>324</v>
          </cell>
          <cell r="AB2725">
            <v>25</v>
          </cell>
          <cell r="AC2725">
            <v>25</v>
          </cell>
          <cell r="AD2725" t="str">
            <v>HD762</v>
          </cell>
          <cell r="AE2725" t="b">
            <v>0</v>
          </cell>
          <cell r="AG2725" t="str">
            <v/>
          </cell>
          <cell r="AH2725" t="str">
            <v>HD762</v>
          </cell>
        </row>
        <row r="2726">
          <cell r="B2726" t="str">
            <v>WH275</v>
          </cell>
          <cell r="C2726" t="str">
            <v>William</v>
          </cell>
          <cell r="D2726" t="str">
            <v>Haynes</v>
          </cell>
          <cell r="E2726" t="str">
            <v>UCL</v>
          </cell>
          <cell r="F2726" t="str">
            <v>UCL</v>
          </cell>
          <cell r="G2726" t="str">
            <v>Male</v>
          </cell>
          <cell r="H2726" t="str">
            <v>N</v>
          </cell>
          <cell r="I2726" t="str">
            <v>Student</v>
          </cell>
          <cell r="J2726">
            <v>0</v>
          </cell>
          <cell r="K2726" t="str">
            <v/>
          </cell>
          <cell r="L2726" t="str">
            <v>N</v>
          </cell>
          <cell r="M2726">
            <v>0</v>
          </cell>
          <cell r="N2726" t="str">
            <v/>
          </cell>
          <cell r="O2726" t="str">
            <v>N</v>
          </cell>
          <cell r="P2726">
            <v>0</v>
          </cell>
          <cell r="Q2726" t="str">
            <v/>
          </cell>
          <cell r="R2726" t="str">
            <v>N</v>
          </cell>
          <cell r="S2726">
            <v>0</v>
          </cell>
          <cell r="T2726" t="str">
            <v/>
          </cell>
          <cell r="U2726" t="str">
            <v>N</v>
          </cell>
          <cell r="V2726">
            <v>0</v>
          </cell>
          <cell r="W2726" t="str">
            <v/>
          </cell>
          <cell r="X2726" t="str">
            <v>N</v>
          </cell>
          <cell r="Y2726">
            <v>0</v>
          </cell>
          <cell r="Z2726">
            <v>0</v>
          </cell>
          <cell r="AA2726">
            <v>0</v>
          </cell>
          <cell r="AB2726">
            <v>115</v>
          </cell>
          <cell r="AC2726">
            <v>1555</v>
          </cell>
          <cell r="AD2726" t="str">
            <v>WH275</v>
          </cell>
          <cell r="AE2726" t="b">
            <v>0</v>
          </cell>
          <cell r="AG2726" t="str">
            <v/>
          </cell>
          <cell r="AH2726" t="str">
            <v>WH275</v>
          </cell>
        </row>
        <row r="2727">
          <cell r="B2727" t="str">
            <v>CP898</v>
          </cell>
          <cell r="C2727" t="str">
            <v>Cristina</v>
          </cell>
          <cell r="D2727" t="str">
            <v>Puigdueta</v>
          </cell>
          <cell r="E2727" t="str">
            <v>UCL</v>
          </cell>
          <cell r="F2727" t="str">
            <v>UCL</v>
          </cell>
          <cell r="G2727" t="str">
            <v>Female</v>
          </cell>
          <cell r="H2727" t="str">
            <v>N</v>
          </cell>
          <cell r="I2727" t="str">
            <v>Student</v>
          </cell>
          <cell r="J2727">
            <v>0</v>
          </cell>
          <cell r="K2727" t="str">
            <v/>
          </cell>
          <cell r="L2727" t="str">
            <v>N</v>
          </cell>
          <cell r="M2727">
            <v>0</v>
          </cell>
          <cell r="N2727" t="str">
            <v/>
          </cell>
          <cell r="O2727" t="str">
            <v>N</v>
          </cell>
          <cell r="P2727">
            <v>0</v>
          </cell>
          <cell r="Q2727" t="str">
            <v/>
          </cell>
          <cell r="R2727" t="str">
            <v>N</v>
          </cell>
          <cell r="S2727">
            <v>0</v>
          </cell>
          <cell r="T2727" t="str">
            <v/>
          </cell>
          <cell r="U2727" t="str">
            <v>N</v>
          </cell>
          <cell r="V2727">
            <v>0</v>
          </cell>
          <cell r="W2727" t="str">
            <v/>
          </cell>
          <cell r="X2727" t="str">
            <v>N</v>
          </cell>
          <cell r="Y2727">
            <v>0</v>
          </cell>
          <cell r="Z2727">
            <v>0</v>
          </cell>
          <cell r="AA2727" t="b">
            <v>0</v>
          </cell>
          <cell r="AB2727" t="str">
            <v/>
          </cell>
          <cell r="AC2727" t="str">
            <v/>
          </cell>
          <cell r="AD2727" t="str">
            <v>CP898</v>
          </cell>
          <cell r="AE2727">
            <v>0</v>
          </cell>
          <cell r="AG2727">
            <v>1220</v>
          </cell>
          <cell r="AH2727" t="str">
            <v>CP898</v>
          </cell>
        </row>
        <row r="2728">
          <cell r="B2728" t="str">
            <v>GA321</v>
          </cell>
          <cell r="C2728" t="str">
            <v>Gerald</v>
          </cell>
          <cell r="D2728" t="str">
            <v>Ang</v>
          </cell>
          <cell r="E2728" t="str">
            <v>UCL</v>
          </cell>
          <cell r="F2728" t="str">
            <v>UCL</v>
          </cell>
          <cell r="G2728" t="str">
            <v>Male</v>
          </cell>
          <cell r="H2728" t="str">
            <v>N</v>
          </cell>
          <cell r="I2728" t="str">
            <v>Student</v>
          </cell>
          <cell r="J2728">
            <v>0</v>
          </cell>
          <cell r="K2728" t="str">
            <v/>
          </cell>
          <cell r="L2728" t="str">
            <v>N</v>
          </cell>
          <cell r="M2728">
            <v>0</v>
          </cell>
          <cell r="N2728" t="str">
            <v/>
          </cell>
          <cell r="O2728" t="str">
            <v>N</v>
          </cell>
          <cell r="P2728">
            <v>0</v>
          </cell>
          <cell r="Q2728" t="str">
            <v/>
          </cell>
          <cell r="R2728" t="str">
            <v>N</v>
          </cell>
          <cell r="S2728">
            <v>0</v>
          </cell>
          <cell r="T2728" t="str">
            <v/>
          </cell>
          <cell r="U2728" t="str">
            <v>N</v>
          </cell>
          <cell r="V2728">
            <v>0</v>
          </cell>
          <cell r="W2728" t="str">
            <v/>
          </cell>
          <cell r="X2728" t="str">
            <v>N</v>
          </cell>
          <cell r="Y2728">
            <v>0</v>
          </cell>
          <cell r="Z2728">
            <v>0</v>
          </cell>
          <cell r="AA2728">
            <v>0</v>
          </cell>
          <cell r="AB2728">
            <v>115</v>
          </cell>
          <cell r="AC2728">
            <v>1556</v>
          </cell>
          <cell r="AD2728" t="str">
            <v>GA321</v>
          </cell>
          <cell r="AE2728" t="b">
            <v>0</v>
          </cell>
          <cell r="AG2728" t="str">
            <v/>
          </cell>
          <cell r="AH2728" t="str">
            <v>GA321</v>
          </cell>
        </row>
        <row r="2729">
          <cell r="B2729" t="str">
            <v>KH250</v>
          </cell>
          <cell r="C2729" t="str">
            <v>Kaitlin</v>
          </cell>
          <cell r="D2729" t="str">
            <v>Hewitt</v>
          </cell>
          <cell r="E2729" t="str">
            <v>UCL</v>
          </cell>
          <cell r="F2729" t="str">
            <v>UCL</v>
          </cell>
          <cell r="G2729" t="str">
            <v>Female</v>
          </cell>
          <cell r="H2729" t="str">
            <v>N</v>
          </cell>
          <cell r="I2729" t="str">
            <v>Student</v>
          </cell>
          <cell r="J2729">
            <v>0</v>
          </cell>
          <cell r="K2729" t="str">
            <v/>
          </cell>
          <cell r="L2729" t="str">
            <v>N</v>
          </cell>
          <cell r="M2729">
            <v>4</v>
          </cell>
          <cell r="N2729">
            <v>18.38</v>
          </cell>
          <cell r="O2729">
            <v>197</v>
          </cell>
          <cell r="P2729">
            <v>4</v>
          </cell>
          <cell r="Q2729">
            <v>22.48</v>
          </cell>
          <cell r="R2729">
            <v>197</v>
          </cell>
          <cell r="S2729">
            <v>0</v>
          </cell>
          <cell r="T2729" t="str">
            <v/>
          </cell>
          <cell r="U2729" t="str">
            <v>N</v>
          </cell>
          <cell r="V2729">
            <v>0</v>
          </cell>
          <cell r="W2729" t="str">
            <v/>
          </cell>
          <cell r="X2729" t="str">
            <v>N</v>
          </cell>
          <cell r="Y2729">
            <v>2</v>
          </cell>
          <cell r="Z2729">
            <v>197</v>
          </cell>
          <cell r="AA2729" t="b">
            <v>0</v>
          </cell>
          <cell r="AB2729" t="str">
            <v/>
          </cell>
          <cell r="AC2729" t="str">
            <v/>
          </cell>
          <cell r="AD2729" t="str">
            <v>KH250</v>
          </cell>
          <cell r="AE2729">
            <v>394</v>
          </cell>
          <cell r="AG2729">
            <v>3</v>
          </cell>
          <cell r="AH2729" t="str">
            <v>KH250</v>
          </cell>
        </row>
        <row r="2730">
          <cell r="B2730" t="str">
            <v>JB385</v>
          </cell>
          <cell r="C2730" t="str">
            <v>Jamie</v>
          </cell>
          <cell r="D2730" t="str">
            <v>Bell</v>
          </cell>
          <cell r="E2730" t="str">
            <v>UCL</v>
          </cell>
          <cell r="F2730" t="str">
            <v>UCL</v>
          </cell>
          <cell r="G2730" t="str">
            <v>Male</v>
          </cell>
          <cell r="H2730" t="str">
            <v>N</v>
          </cell>
          <cell r="I2730" t="str">
            <v>Student</v>
          </cell>
          <cell r="J2730">
            <v>0</v>
          </cell>
          <cell r="K2730" t="str">
            <v/>
          </cell>
          <cell r="L2730" t="str">
            <v>N</v>
          </cell>
          <cell r="M2730">
            <v>26</v>
          </cell>
          <cell r="N2730" t="str">
            <v>38..49</v>
          </cell>
          <cell r="O2730">
            <v>175</v>
          </cell>
          <cell r="P2730">
            <v>17</v>
          </cell>
          <cell r="Q2730">
            <v>34</v>
          </cell>
          <cell r="R2730">
            <v>185</v>
          </cell>
          <cell r="S2730">
            <v>0</v>
          </cell>
          <cell r="T2730" t="str">
            <v/>
          </cell>
          <cell r="U2730" t="str">
            <v>N</v>
          </cell>
          <cell r="V2730">
            <v>0</v>
          </cell>
          <cell r="W2730" t="str">
            <v/>
          </cell>
          <cell r="X2730" t="str">
            <v>N</v>
          </cell>
          <cell r="Y2730">
            <v>2</v>
          </cell>
          <cell r="Z2730">
            <v>175</v>
          </cell>
          <cell r="AA2730">
            <v>360</v>
          </cell>
          <cell r="AB2730">
            <v>14</v>
          </cell>
          <cell r="AC2730">
            <v>14</v>
          </cell>
          <cell r="AD2730" t="str">
            <v>JB385</v>
          </cell>
          <cell r="AE2730" t="b">
            <v>0</v>
          </cell>
          <cell r="AG2730" t="str">
            <v/>
          </cell>
          <cell r="AH2730" t="str">
            <v>JB385</v>
          </cell>
        </row>
        <row r="2731">
          <cell r="B2731" t="str">
            <v>JL695</v>
          </cell>
          <cell r="C2731" t="str">
            <v>Jamie</v>
          </cell>
          <cell r="D2731" t="str">
            <v>Lilley</v>
          </cell>
          <cell r="E2731" t="str">
            <v>RHUL</v>
          </cell>
          <cell r="F2731" t="str">
            <v>RHUL</v>
          </cell>
          <cell r="G2731" t="str">
            <v>Male</v>
          </cell>
          <cell r="H2731" t="str">
            <v>N</v>
          </cell>
          <cell r="I2731" t="str">
            <v>Student</v>
          </cell>
          <cell r="J2731">
            <v>0</v>
          </cell>
          <cell r="K2731" t="str">
            <v/>
          </cell>
          <cell r="L2731" t="str">
            <v>N</v>
          </cell>
          <cell r="M2731">
            <v>0</v>
          </cell>
          <cell r="N2731" t="str">
            <v/>
          </cell>
          <cell r="O2731" t="str">
            <v>N</v>
          </cell>
          <cell r="P2731">
            <v>27</v>
          </cell>
          <cell r="Q2731">
            <v>34.409999999999997</v>
          </cell>
          <cell r="R2731">
            <v>176</v>
          </cell>
          <cell r="S2731">
            <v>0</v>
          </cell>
          <cell r="T2731" t="str">
            <v/>
          </cell>
          <cell r="U2731" t="str">
            <v>N</v>
          </cell>
          <cell r="V2731">
            <v>0</v>
          </cell>
          <cell r="W2731" t="str">
            <v/>
          </cell>
          <cell r="X2731" t="str">
            <v>N</v>
          </cell>
          <cell r="Y2731">
            <v>1</v>
          </cell>
          <cell r="Z2731">
            <v>176</v>
          </cell>
          <cell r="AA2731">
            <v>176</v>
          </cell>
          <cell r="AB2731">
            <v>70</v>
          </cell>
          <cell r="AC2731">
            <v>70</v>
          </cell>
          <cell r="AD2731" t="str">
            <v>JL695</v>
          </cell>
          <cell r="AE2731" t="b">
            <v>0</v>
          </cell>
          <cell r="AG2731" t="str">
            <v/>
          </cell>
          <cell r="AH2731" t="str">
            <v>JL695</v>
          </cell>
        </row>
        <row r="2732">
          <cell r="B2732" t="str">
            <v>ML352</v>
          </cell>
          <cell r="C2732" t="str">
            <v>Morgan</v>
          </cell>
          <cell r="D2732" t="str">
            <v>Lloyd</v>
          </cell>
          <cell r="E2732" t="str">
            <v>RHUL</v>
          </cell>
          <cell r="F2732" t="str">
            <v>RHUL</v>
          </cell>
          <cell r="G2732" t="str">
            <v>Male</v>
          </cell>
          <cell r="H2732" t="str">
            <v>N</v>
          </cell>
          <cell r="I2732" t="str">
            <v>Student</v>
          </cell>
          <cell r="J2732">
            <v>0</v>
          </cell>
          <cell r="K2732" t="str">
            <v/>
          </cell>
          <cell r="L2732" t="str">
            <v>N</v>
          </cell>
          <cell r="M2732">
            <v>0</v>
          </cell>
          <cell r="N2732" t="str">
            <v/>
          </cell>
          <cell r="O2732" t="str">
            <v>N</v>
          </cell>
          <cell r="P2732">
            <v>0</v>
          </cell>
          <cell r="Q2732" t="str">
            <v/>
          </cell>
          <cell r="R2732" t="str">
            <v>N</v>
          </cell>
          <cell r="S2732">
            <v>0</v>
          </cell>
          <cell r="T2732" t="str">
            <v/>
          </cell>
          <cell r="U2732" t="str">
            <v>N</v>
          </cell>
          <cell r="V2732">
            <v>0</v>
          </cell>
          <cell r="W2732" t="str">
            <v/>
          </cell>
          <cell r="X2732" t="str">
            <v>N</v>
          </cell>
          <cell r="Y2732">
            <v>0</v>
          </cell>
          <cell r="Z2732">
            <v>0</v>
          </cell>
          <cell r="AA2732">
            <v>0</v>
          </cell>
          <cell r="AB2732">
            <v>115</v>
          </cell>
          <cell r="AC2732">
            <v>1557</v>
          </cell>
          <cell r="AD2732" t="str">
            <v>ML352</v>
          </cell>
          <cell r="AE2732" t="b">
            <v>0</v>
          </cell>
          <cell r="AG2732" t="str">
            <v/>
          </cell>
          <cell r="AH2732" t="str">
            <v>ML352</v>
          </cell>
        </row>
        <row r="2733">
          <cell r="B2733" t="str">
            <v>EO696</v>
          </cell>
          <cell r="C2733" t="str">
            <v>Elinor</v>
          </cell>
          <cell r="D2733" t="str">
            <v>O'Brien</v>
          </cell>
          <cell r="E2733" t="str">
            <v>RHUL</v>
          </cell>
          <cell r="F2733" t="str">
            <v>RHUL</v>
          </cell>
          <cell r="G2733" t="str">
            <v>Female</v>
          </cell>
          <cell r="H2733" t="str">
            <v>N</v>
          </cell>
          <cell r="I2733" t="str">
            <v>Student</v>
          </cell>
          <cell r="J2733">
            <v>0</v>
          </cell>
          <cell r="K2733" t="str">
            <v/>
          </cell>
          <cell r="L2733" t="str">
            <v>N</v>
          </cell>
          <cell r="M2733">
            <v>50</v>
          </cell>
          <cell r="N2733">
            <v>23.36</v>
          </cell>
          <cell r="O2733">
            <v>152</v>
          </cell>
          <cell r="P2733">
            <v>43</v>
          </cell>
          <cell r="Q2733">
            <v>28.35</v>
          </cell>
          <cell r="R2733">
            <v>158</v>
          </cell>
          <cell r="S2733">
            <v>0</v>
          </cell>
          <cell r="T2733" t="str">
            <v/>
          </cell>
          <cell r="U2733" t="str">
            <v>N</v>
          </cell>
          <cell r="V2733">
            <v>0</v>
          </cell>
          <cell r="W2733" t="str">
            <v/>
          </cell>
          <cell r="X2733" t="str">
            <v>N</v>
          </cell>
          <cell r="Y2733">
            <v>2</v>
          </cell>
          <cell r="Z2733">
            <v>152</v>
          </cell>
          <cell r="AA2733" t="b">
            <v>0</v>
          </cell>
          <cell r="AB2733" t="str">
            <v/>
          </cell>
          <cell r="AC2733" t="str">
            <v/>
          </cell>
          <cell r="AD2733" t="str">
            <v>EO696</v>
          </cell>
          <cell r="AE2733">
            <v>310</v>
          </cell>
          <cell r="AG2733">
            <v>32</v>
          </cell>
          <cell r="AH2733" t="str">
            <v>EO696</v>
          </cell>
        </row>
        <row r="2734">
          <cell r="B2734" t="str">
            <v>TM244</v>
          </cell>
          <cell r="C2734" t="str">
            <v>Toby</v>
          </cell>
          <cell r="D2734" t="str">
            <v>Mallett</v>
          </cell>
          <cell r="E2734" t="str">
            <v>RHUL</v>
          </cell>
          <cell r="F2734" t="str">
            <v>RHUL</v>
          </cell>
          <cell r="G2734" t="str">
            <v>Male</v>
          </cell>
          <cell r="H2734" t="str">
            <v>N</v>
          </cell>
          <cell r="I2734" t="str">
            <v>Student</v>
          </cell>
          <cell r="J2734">
            <v>0</v>
          </cell>
          <cell r="K2734" t="str">
            <v/>
          </cell>
          <cell r="L2734" t="str">
            <v>N</v>
          </cell>
          <cell r="M2734">
            <v>32</v>
          </cell>
          <cell r="N2734">
            <v>39.520000000000003</v>
          </cell>
          <cell r="O2734">
            <v>169</v>
          </cell>
          <cell r="P2734">
            <v>30</v>
          </cell>
          <cell r="Q2734">
            <v>35.26</v>
          </cell>
          <cell r="R2734">
            <v>173</v>
          </cell>
          <cell r="S2734">
            <v>0</v>
          </cell>
          <cell r="T2734" t="str">
            <v/>
          </cell>
          <cell r="U2734" t="str">
            <v>N</v>
          </cell>
          <cell r="V2734">
            <v>0</v>
          </cell>
          <cell r="W2734" t="str">
            <v/>
          </cell>
          <cell r="X2734" t="str">
            <v>N</v>
          </cell>
          <cell r="Y2734">
            <v>2</v>
          </cell>
          <cell r="Z2734">
            <v>169</v>
          </cell>
          <cell r="AA2734">
            <v>342</v>
          </cell>
          <cell r="AB2734">
            <v>20</v>
          </cell>
          <cell r="AC2734">
            <v>20</v>
          </cell>
          <cell r="AD2734" t="str">
            <v>TM244</v>
          </cell>
          <cell r="AE2734" t="b">
            <v>0</v>
          </cell>
          <cell r="AG2734" t="str">
            <v/>
          </cell>
          <cell r="AH2734" t="str">
            <v>TM244</v>
          </cell>
        </row>
        <row r="2735">
          <cell r="B2735" t="str">
            <v>LS509</v>
          </cell>
          <cell r="C2735" t="str">
            <v>Louisa</v>
          </cell>
          <cell r="D2735" t="str">
            <v>Swann</v>
          </cell>
          <cell r="E2735" t="str">
            <v>RHUL</v>
          </cell>
          <cell r="F2735" t="str">
            <v>RHUL</v>
          </cell>
          <cell r="G2735" t="str">
            <v>Female</v>
          </cell>
          <cell r="H2735" t="str">
            <v>N</v>
          </cell>
          <cell r="I2735" t="str">
            <v>Student</v>
          </cell>
          <cell r="J2735">
            <v>0</v>
          </cell>
          <cell r="K2735" t="str">
            <v/>
          </cell>
          <cell r="L2735" t="str">
            <v>N</v>
          </cell>
          <cell r="M2735">
            <v>49</v>
          </cell>
          <cell r="N2735">
            <v>23.35</v>
          </cell>
          <cell r="O2735">
            <v>153</v>
          </cell>
          <cell r="P2735">
            <v>41</v>
          </cell>
          <cell r="Q2735">
            <v>28.22</v>
          </cell>
          <cell r="R2735">
            <v>160</v>
          </cell>
          <cell r="S2735">
            <v>0</v>
          </cell>
          <cell r="T2735" t="str">
            <v/>
          </cell>
          <cell r="U2735" t="str">
            <v>N</v>
          </cell>
          <cell r="V2735">
            <v>0</v>
          </cell>
          <cell r="W2735" t="str">
            <v/>
          </cell>
          <cell r="X2735" t="str">
            <v>N</v>
          </cell>
          <cell r="Y2735">
            <v>2</v>
          </cell>
          <cell r="Z2735">
            <v>153</v>
          </cell>
          <cell r="AA2735" t="b">
            <v>0</v>
          </cell>
          <cell r="AB2735" t="str">
            <v/>
          </cell>
          <cell r="AC2735" t="str">
            <v/>
          </cell>
          <cell r="AD2735" t="str">
            <v>LS509</v>
          </cell>
          <cell r="AE2735">
            <v>313</v>
          </cell>
          <cell r="AG2735">
            <v>29</v>
          </cell>
          <cell r="AH2735" t="str">
            <v>LS509</v>
          </cell>
        </row>
        <row r="2736">
          <cell r="B2736" t="str">
            <v>WT483</v>
          </cell>
          <cell r="C2736" t="str">
            <v>William</v>
          </cell>
          <cell r="D2736" t="str">
            <v>Tyldesley</v>
          </cell>
          <cell r="E2736" t="str">
            <v>Reading</v>
          </cell>
          <cell r="F2736" t="str">
            <v>Reading</v>
          </cell>
          <cell r="G2736" t="str">
            <v>Male</v>
          </cell>
          <cell r="H2736" t="str">
            <v>N</v>
          </cell>
          <cell r="I2736" t="str">
            <v>Student</v>
          </cell>
          <cell r="J2736">
            <v>0</v>
          </cell>
          <cell r="K2736" t="str">
            <v/>
          </cell>
          <cell r="L2736" t="str">
            <v>N</v>
          </cell>
          <cell r="M2736">
            <v>96</v>
          </cell>
          <cell r="N2736">
            <v>54.55</v>
          </cell>
          <cell r="O2736">
            <v>110</v>
          </cell>
          <cell r="P2736">
            <v>0</v>
          </cell>
          <cell r="Q2736" t="str">
            <v/>
          </cell>
          <cell r="R2736" t="str">
            <v>N</v>
          </cell>
          <cell r="S2736">
            <v>0</v>
          </cell>
          <cell r="T2736" t="str">
            <v/>
          </cell>
          <cell r="U2736" t="str">
            <v>N</v>
          </cell>
          <cell r="V2736">
            <v>0</v>
          </cell>
          <cell r="W2736" t="str">
            <v/>
          </cell>
          <cell r="X2736" t="str">
            <v>N</v>
          </cell>
          <cell r="Y2736">
            <v>1</v>
          </cell>
          <cell r="Z2736">
            <v>110</v>
          </cell>
          <cell r="AA2736">
            <v>110</v>
          </cell>
          <cell r="AB2736">
            <v>114</v>
          </cell>
          <cell r="AC2736">
            <v>114</v>
          </cell>
          <cell r="AD2736" t="str">
            <v>WT483</v>
          </cell>
          <cell r="AE2736" t="b">
            <v>0</v>
          </cell>
          <cell r="AG2736" t="str">
            <v/>
          </cell>
          <cell r="AH2736" t="str">
            <v>WT483</v>
          </cell>
        </row>
        <row r="2737">
          <cell r="B2737" t="str">
            <v>FL122</v>
          </cell>
          <cell r="C2737" t="str">
            <v>Francesca</v>
          </cell>
          <cell r="D2737" t="str">
            <v>Livingston</v>
          </cell>
          <cell r="E2737" t="str">
            <v>RHUL</v>
          </cell>
          <cell r="F2737" t="str">
            <v>RHUL</v>
          </cell>
          <cell r="G2737" t="str">
            <v>Female</v>
          </cell>
          <cell r="H2737" t="str">
            <v>N</v>
          </cell>
          <cell r="I2737" t="str">
            <v>Student</v>
          </cell>
          <cell r="J2737">
            <v>0</v>
          </cell>
          <cell r="K2737" t="str">
            <v/>
          </cell>
          <cell r="L2737" t="str">
            <v>N</v>
          </cell>
          <cell r="M2737">
            <v>0</v>
          </cell>
          <cell r="N2737" t="str">
            <v/>
          </cell>
          <cell r="O2737" t="str">
            <v>N</v>
          </cell>
          <cell r="P2737">
            <v>0</v>
          </cell>
          <cell r="Q2737" t="str">
            <v/>
          </cell>
          <cell r="R2737" t="str">
            <v>N</v>
          </cell>
          <cell r="S2737">
            <v>0</v>
          </cell>
          <cell r="T2737" t="str">
            <v/>
          </cell>
          <cell r="U2737" t="str">
            <v>N</v>
          </cell>
          <cell r="V2737">
            <v>0</v>
          </cell>
          <cell r="W2737" t="str">
            <v/>
          </cell>
          <cell r="X2737" t="str">
            <v>N</v>
          </cell>
          <cell r="Y2737">
            <v>0</v>
          </cell>
          <cell r="Z2737">
            <v>0</v>
          </cell>
          <cell r="AA2737" t="b">
            <v>0</v>
          </cell>
          <cell r="AB2737" t="str">
            <v/>
          </cell>
          <cell r="AC2737" t="str">
            <v/>
          </cell>
          <cell r="AD2737" t="str">
            <v>FL122</v>
          </cell>
          <cell r="AE2737">
            <v>0</v>
          </cell>
          <cell r="AG2737">
            <v>1221</v>
          </cell>
          <cell r="AH2737" t="str">
            <v>FL122</v>
          </cell>
        </row>
        <row r="2738">
          <cell r="B2738" t="str">
            <v>IB462</v>
          </cell>
          <cell r="C2738" t="str">
            <v>Isis</v>
          </cell>
          <cell r="D2738" t="str">
            <v>Barrett-Lally</v>
          </cell>
          <cell r="E2738" t="str">
            <v>RHUL</v>
          </cell>
          <cell r="F2738" t="str">
            <v>RHUL</v>
          </cell>
          <cell r="G2738" t="str">
            <v>Female</v>
          </cell>
          <cell r="H2738" t="str">
            <v>N</v>
          </cell>
          <cell r="I2738" t="str">
            <v>Student</v>
          </cell>
          <cell r="J2738">
            <v>0</v>
          </cell>
          <cell r="K2738" t="str">
            <v/>
          </cell>
          <cell r="L2738" t="str">
            <v>N</v>
          </cell>
          <cell r="M2738">
            <v>0</v>
          </cell>
          <cell r="N2738" t="str">
            <v/>
          </cell>
          <cell r="O2738" t="str">
            <v>N</v>
          </cell>
          <cell r="P2738">
            <v>0</v>
          </cell>
          <cell r="Q2738" t="str">
            <v/>
          </cell>
          <cell r="R2738" t="str">
            <v>N</v>
          </cell>
          <cell r="S2738">
            <v>0</v>
          </cell>
          <cell r="T2738" t="str">
            <v/>
          </cell>
          <cell r="U2738" t="str">
            <v>N</v>
          </cell>
          <cell r="V2738">
            <v>0</v>
          </cell>
          <cell r="W2738" t="str">
            <v/>
          </cell>
          <cell r="X2738" t="str">
            <v>N</v>
          </cell>
          <cell r="Y2738">
            <v>0</v>
          </cell>
          <cell r="Z2738">
            <v>0</v>
          </cell>
          <cell r="AA2738" t="b">
            <v>0</v>
          </cell>
          <cell r="AB2738" t="str">
            <v/>
          </cell>
          <cell r="AC2738" t="str">
            <v/>
          </cell>
          <cell r="AD2738" t="str">
            <v>IB462</v>
          </cell>
          <cell r="AE2738">
            <v>0</v>
          </cell>
          <cell r="AG2738">
            <v>1222</v>
          </cell>
          <cell r="AH2738" t="str">
            <v>IB462</v>
          </cell>
        </row>
        <row r="2739">
          <cell r="B2739" t="str">
            <v>SS968</v>
          </cell>
          <cell r="C2739" t="str">
            <v>Sebastian</v>
          </cell>
          <cell r="D2739" t="str">
            <v>Stankiewicz</v>
          </cell>
          <cell r="E2739" t="str">
            <v>RHUL</v>
          </cell>
          <cell r="F2739" t="str">
            <v>RHUL</v>
          </cell>
          <cell r="G2739" t="str">
            <v>Male</v>
          </cell>
          <cell r="H2739" t="str">
            <v>N</v>
          </cell>
          <cell r="I2739" t="str">
            <v>Student</v>
          </cell>
          <cell r="J2739">
            <v>0</v>
          </cell>
          <cell r="K2739" t="str">
            <v/>
          </cell>
          <cell r="L2739" t="str">
            <v>N</v>
          </cell>
          <cell r="M2739">
            <v>41</v>
          </cell>
          <cell r="N2739">
            <v>40.549999999999997</v>
          </cell>
          <cell r="O2739">
            <v>161</v>
          </cell>
          <cell r="P2739">
            <v>49</v>
          </cell>
          <cell r="Q2739">
            <v>37.57</v>
          </cell>
          <cell r="R2739">
            <v>155</v>
          </cell>
          <cell r="S2739">
            <v>0</v>
          </cell>
          <cell r="T2739" t="str">
            <v/>
          </cell>
          <cell r="U2739" t="str">
            <v>N</v>
          </cell>
          <cell r="V2739">
            <v>0</v>
          </cell>
          <cell r="W2739" t="str">
            <v/>
          </cell>
          <cell r="X2739" t="str">
            <v>N</v>
          </cell>
          <cell r="Y2739">
            <v>2</v>
          </cell>
          <cell r="Z2739">
            <v>155</v>
          </cell>
          <cell r="AA2739">
            <v>316</v>
          </cell>
          <cell r="AB2739">
            <v>29</v>
          </cell>
          <cell r="AC2739">
            <v>29</v>
          </cell>
          <cell r="AD2739" t="str">
            <v>SS968</v>
          </cell>
          <cell r="AE2739" t="b">
            <v>0</v>
          </cell>
          <cell r="AG2739" t="str">
            <v/>
          </cell>
          <cell r="AH2739" t="str">
            <v>SS968</v>
          </cell>
        </row>
        <row r="2740">
          <cell r="B2740" t="str">
            <v>WB923</v>
          </cell>
          <cell r="C2740" t="str">
            <v>Will</v>
          </cell>
          <cell r="D2740" t="str">
            <v>Black</v>
          </cell>
          <cell r="E2740" t="str">
            <v>KCL</v>
          </cell>
          <cell r="F2740" t="str">
            <v>King's</v>
          </cell>
          <cell r="G2740" t="str">
            <v>Male</v>
          </cell>
          <cell r="H2740" t="str">
            <v>N</v>
          </cell>
          <cell r="I2740" t="str">
            <v>Student</v>
          </cell>
          <cell r="J2740">
            <v>0</v>
          </cell>
          <cell r="K2740" t="str">
            <v/>
          </cell>
          <cell r="L2740" t="str">
            <v>N</v>
          </cell>
          <cell r="M2740">
            <v>0</v>
          </cell>
          <cell r="N2740" t="str">
            <v/>
          </cell>
          <cell r="O2740" t="str">
            <v>N</v>
          </cell>
          <cell r="P2740">
            <v>0</v>
          </cell>
          <cell r="Q2740" t="str">
            <v/>
          </cell>
          <cell r="R2740" t="str">
            <v>N</v>
          </cell>
          <cell r="S2740">
            <v>0</v>
          </cell>
          <cell r="T2740" t="str">
            <v/>
          </cell>
          <cell r="U2740" t="str">
            <v>N</v>
          </cell>
          <cell r="V2740">
            <v>0</v>
          </cell>
          <cell r="W2740" t="str">
            <v/>
          </cell>
          <cell r="X2740" t="str">
            <v>N</v>
          </cell>
          <cell r="Y2740">
            <v>0</v>
          </cell>
          <cell r="Z2740">
            <v>0</v>
          </cell>
          <cell r="AA2740">
            <v>0</v>
          </cell>
          <cell r="AB2740">
            <v>115</v>
          </cell>
          <cell r="AC2740">
            <v>1558</v>
          </cell>
          <cell r="AD2740" t="str">
            <v>WB923</v>
          </cell>
          <cell r="AE2740" t="b">
            <v>0</v>
          </cell>
          <cell r="AG2740" t="str">
            <v/>
          </cell>
          <cell r="AH2740" t="str">
            <v>WB923</v>
          </cell>
        </row>
        <row r="2741">
          <cell r="B2741" t="str">
            <v>LW122</v>
          </cell>
          <cell r="C2741" t="str">
            <v>Lydia</v>
          </cell>
          <cell r="D2741" t="str">
            <v>Whitehouse</v>
          </cell>
          <cell r="E2741" t="str">
            <v>KCL</v>
          </cell>
          <cell r="F2741" t="str">
            <v>King's</v>
          </cell>
          <cell r="G2741" t="str">
            <v>Female</v>
          </cell>
          <cell r="H2741" t="str">
            <v>N</v>
          </cell>
          <cell r="I2741" t="str">
            <v>Student</v>
          </cell>
          <cell r="J2741">
            <v>0</v>
          </cell>
          <cell r="K2741" t="str">
            <v/>
          </cell>
          <cell r="L2741" t="str">
            <v>N</v>
          </cell>
          <cell r="M2741">
            <v>18</v>
          </cell>
          <cell r="N2741">
            <v>20.350000000000001</v>
          </cell>
          <cell r="O2741">
            <v>183</v>
          </cell>
          <cell r="P2741">
            <v>15</v>
          </cell>
          <cell r="Q2741">
            <v>24.5</v>
          </cell>
          <cell r="R2741">
            <v>186</v>
          </cell>
          <cell r="S2741">
            <v>0</v>
          </cell>
          <cell r="T2741" t="str">
            <v/>
          </cell>
          <cell r="U2741" t="str">
            <v>N</v>
          </cell>
          <cell r="V2741">
            <v>0</v>
          </cell>
          <cell r="W2741" t="str">
            <v/>
          </cell>
          <cell r="X2741" t="str">
            <v>N</v>
          </cell>
          <cell r="Y2741">
            <v>2</v>
          </cell>
          <cell r="Z2741">
            <v>183</v>
          </cell>
          <cell r="AA2741" t="b">
            <v>0</v>
          </cell>
          <cell r="AB2741" t="str">
            <v/>
          </cell>
          <cell r="AC2741" t="str">
            <v/>
          </cell>
          <cell r="AD2741" t="str">
            <v>LW122</v>
          </cell>
          <cell r="AE2741">
            <v>369</v>
          </cell>
          <cell r="AG2741">
            <v>14</v>
          </cell>
          <cell r="AH2741" t="str">
            <v>LW122</v>
          </cell>
        </row>
        <row r="2742">
          <cell r="B2742" t="str">
            <v>TR172</v>
          </cell>
          <cell r="C2742" t="str">
            <v>Tom</v>
          </cell>
          <cell r="D2742" t="str">
            <v>Rickard</v>
          </cell>
          <cell r="E2742" t="str">
            <v>KCL</v>
          </cell>
          <cell r="F2742" t="str">
            <v>King's</v>
          </cell>
          <cell r="G2742" t="str">
            <v>Male</v>
          </cell>
          <cell r="H2742" t="str">
            <v>N</v>
          </cell>
          <cell r="I2742" t="str">
            <v>Student</v>
          </cell>
          <cell r="J2742">
            <v>0</v>
          </cell>
          <cell r="K2742" t="str">
            <v/>
          </cell>
          <cell r="L2742" t="str">
            <v>N</v>
          </cell>
          <cell r="M2742">
            <v>25</v>
          </cell>
          <cell r="N2742">
            <v>38.42</v>
          </cell>
          <cell r="O2742">
            <v>176</v>
          </cell>
          <cell r="P2742">
            <v>14</v>
          </cell>
          <cell r="Q2742">
            <v>33.36</v>
          </cell>
          <cell r="R2742">
            <v>188</v>
          </cell>
          <cell r="S2742">
            <v>0</v>
          </cell>
          <cell r="T2742" t="str">
            <v/>
          </cell>
          <cell r="U2742" t="str">
            <v>N</v>
          </cell>
          <cell r="V2742">
            <v>0</v>
          </cell>
          <cell r="W2742" t="str">
            <v/>
          </cell>
          <cell r="X2742" t="str">
            <v>N</v>
          </cell>
          <cell r="Y2742">
            <v>2</v>
          </cell>
          <cell r="Z2742">
            <v>176</v>
          </cell>
          <cell r="AA2742">
            <v>364</v>
          </cell>
          <cell r="AB2742">
            <v>13</v>
          </cell>
          <cell r="AC2742">
            <v>13</v>
          </cell>
          <cell r="AD2742" t="str">
            <v>TR172</v>
          </cell>
          <cell r="AE2742" t="b">
            <v>0</v>
          </cell>
          <cell r="AG2742" t="str">
            <v/>
          </cell>
          <cell r="AH2742" t="str">
            <v>TR172</v>
          </cell>
        </row>
        <row r="2743">
          <cell r="B2743" t="str">
            <v>RL482</v>
          </cell>
          <cell r="C2743" t="str">
            <v>Robbie</v>
          </cell>
          <cell r="D2743" t="str">
            <v>Lush</v>
          </cell>
          <cell r="E2743" t="str">
            <v>Reading</v>
          </cell>
          <cell r="F2743" t="str">
            <v>Reading</v>
          </cell>
          <cell r="G2743" t="str">
            <v>Male</v>
          </cell>
          <cell r="H2743" t="str">
            <v>N</v>
          </cell>
          <cell r="I2743" t="str">
            <v>Student</v>
          </cell>
          <cell r="J2743">
            <v>0</v>
          </cell>
          <cell r="K2743" t="str">
            <v/>
          </cell>
          <cell r="L2743" t="str">
            <v>N</v>
          </cell>
          <cell r="M2743">
            <v>0</v>
          </cell>
          <cell r="N2743" t="str">
            <v/>
          </cell>
          <cell r="O2743" t="str">
            <v>N</v>
          </cell>
          <cell r="P2743">
            <v>0</v>
          </cell>
          <cell r="Q2743" t="str">
            <v/>
          </cell>
          <cell r="R2743" t="str">
            <v>N</v>
          </cell>
          <cell r="S2743">
            <v>0</v>
          </cell>
          <cell r="T2743" t="str">
            <v/>
          </cell>
          <cell r="U2743" t="str">
            <v>N</v>
          </cell>
          <cell r="V2743">
            <v>0</v>
          </cell>
          <cell r="W2743" t="str">
            <v/>
          </cell>
          <cell r="X2743" t="str">
            <v>N</v>
          </cell>
          <cell r="Y2743">
            <v>0</v>
          </cell>
          <cell r="Z2743">
            <v>0</v>
          </cell>
          <cell r="AA2743">
            <v>0</v>
          </cell>
          <cell r="AB2743">
            <v>115</v>
          </cell>
          <cell r="AC2743">
            <v>1559</v>
          </cell>
          <cell r="AD2743" t="str">
            <v>RL482</v>
          </cell>
          <cell r="AE2743" t="b">
            <v>0</v>
          </cell>
          <cell r="AG2743" t="str">
            <v/>
          </cell>
          <cell r="AH2743" t="str">
            <v>RL482</v>
          </cell>
        </row>
        <row r="2744">
          <cell r="B2744" t="str">
            <v>DS368</v>
          </cell>
          <cell r="C2744" t="str">
            <v>Dylan</v>
          </cell>
          <cell r="D2744" t="str">
            <v>Schubert</v>
          </cell>
          <cell r="E2744" t="str">
            <v>UCL</v>
          </cell>
          <cell r="F2744" t="str">
            <v>UCL</v>
          </cell>
          <cell r="G2744" t="str">
            <v>Male</v>
          </cell>
          <cell r="H2744" t="str">
            <v>N</v>
          </cell>
          <cell r="I2744" t="str">
            <v>Student</v>
          </cell>
          <cell r="J2744">
            <v>0</v>
          </cell>
          <cell r="K2744" t="str">
            <v/>
          </cell>
          <cell r="L2744" t="str">
            <v>N</v>
          </cell>
          <cell r="M2744">
            <v>0</v>
          </cell>
          <cell r="N2744" t="str">
            <v/>
          </cell>
          <cell r="O2744" t="str">
            <v>N</v>
          </cell>
          <cell r="P2744">
            <v>0</v>
          </cell>
          <cell r="Q2744" t="str">
            <v/>
          </cell>
          <cell r="R2744" t="str">
            <v>N</v>
          </cell>
          <cell r="S2744">
            <v>0</v>
          </cell>
          <cell r="T2744" t="str">
            <v/>
          </cell>
          <cell r="U2744" t="str">
            <v>N</v>
          </cell>
          <cell r="V2744">
            <v>0</v>
          </cell>
          <cell r="W2744" t="str">
            <v/>
          </cell>
          <cell r="X2744" t="str">
            <v>N</v>
          </cell>
          <cell r="Y2744">
            <v>0</v>
          </cell>
          <cell r="Z2744">
            <v>0</v>
          </cell>
          <cell r="AA2744">
            <v>0</v>
          </cell>
          <cell r="AB2744">
            <v>115</v>
          </cell>
          <cell r="AC2744">
            <v>1560</v>
          </cell>
          <cell r="AD2744" t="str">
            <v>DS368</v>
          </cell>
          <cell r="AE2744" t="b">
            <v>0</v>
          </cell>
          <cell r="AG2744" t="str">
            <v/>
          </cell>
          <cell r="AH2744" t="str">
            <v>DS368</v>
          </cell>
        </row>
        <row r="2745">
          <cell r="B2745" t="str">
            <v>AS521</v>
          </cell>
          <cell r="C2745" t="str">
            <v>Alexander</v>
          </cell>
          <cell r="D2745" t="str">
            <v>Smolenski</v>
          </cell>
          <cell r="E2745" t="str">
            <v>UCL</v>
          </cell>
          <cell r="F2745" t="str">
            <v>UCL</v>
          </cell>
          <cell r="G2745" t="str">
            <v>Male</v>
          </cell>
          <cell r="H2745" t="str">
            <v>N</v>
          </cell>
          <cell r="I2745" t="str">
            <v>Student</v>
          </cell>
          <cell r="J2745">
            <v>0</v>
          </cell>
          <cell r="K2745" t="str">
            <v/>
          </cell>
          <cell r="L2745" t="str">
            <v>N</v>
          </cell>
          <cell r="M2745">
            <v>46</v>
          </cell>
          <cell r="N2745">
            <v>41.12</v>
          </cell>
          <cell r="O2745">
            <v>157</v>
          </cell>
          <cell r="P2745">
            <v>0</v>
          </cell>
          <cell r="Q2745" t="str">
            <v/>
          </cell>
          <cell r="R2745" t="str">
            <v>N</v>
          </cell>
          <cell r="S2745">
            <v>0</v>
          </cell>
          <cell r="T2745" t="str">
            <v/>
          </cell>
          <cell r="U2745" t="str">
            <v>N</v>
          </cell>
          <cell r="V2745">
            <v>0</v>
          </cell>
          <cell r="W2745" t="str">
            <v/>
          </cell>
          <cell r="X2745" t="str">
            <v>N</v>
          </cell>
          <cell r="Y2745">
            <v>1</v>
          </cell>
          <cell r="Z2745">
            <v>157</v>
          </cell>
          <cell r="AA2745">
            <v>157</v>
          </cell>
          <cell r="AB2745">
            <v>81</v>
          </cell>
          <cell r="AC2745">
            <v>81</v>
          </cell>
          <cell r="AD2745" t="str">
            <v>AS521</v>
          </cell>
          <cell r="AE2745" t="b">
            <v>0</v>
          </cell>
          <cell r="AG2745" t="str">
            <v/>
          </cell>
          <cell r="AH2745" t="str">
            <v>AS521</v>
          </cell>
        </row>
        <row r="2746">
          <cell r="B2746" t="str">
            <v>JH148</v>
          </cell>
          <cell r="C2746" t="str">
            <v>Jazzy</v>
          </cell>
          <cell r="D2746" t="str">
            <v>Horncastle</v>
          </cell>
          <cell r="E2746" t="str">
            <v>UCL</v>
          </cell>
          <cell r="F2746" t="str">
            <v>UCL</v>
          </cell>
          <cell r="G2746" t="str">
            <v>Female</v>
          </cell>
          <cell r="H2746" t="str">
            <v>N</v>
          </cell>
          <cell r="I2746" t="str">
            <v>Student</v>
          </cell>
          <cell r="J2746">
            <v>0</v>
          </cell>
          <cell r="K2746" t="str">
            <v/>
          </cell>
          <cell r="L2746" t="str">
            <v>N</v>
          </cell>
          <cell r="M2746">
            <v>0</v>
          </cell>
          <cell r="N2746" t="str">
            <v/>
          </cell>
          <cell r="O2746" t="str">
            <v>N</v>
          </cell>
          <cell r="P2746">
            <v>0</v>
          </cell>
          <cell r="Q2746" t="str">
            <v/>
          </cell>
          <cell r="R2746" t="str">
            <v>N</v>
          </cell>
          <cell r="S2746">
            <v>0</v>
          </cell>
          <cell r="T2746" t="str">
            <v/>
          </cell>
          <cell r="U2746" t="str">
            <v>N</v>
          </cell>
          <cell r="V2746">
            <v>0</v>
          </cell>
          <cell r="W2746" t="str">
            <v/>
          </cell>
          <cell r="X2746" t="str">
            <v>N</v>
          </cell>
          <cell r="Y2746">
            <v>0</v>
          </cell>
          <cell r="Z2746">
            <v>0</v>
          </cell>
          <cell r="AA2746" t="b">
            <v>0</v>
          </cell>
          <cell r="AB2746" t="str">
            <v/>
          </cell>
          <cell r="AC2746" t="str">
            <v/>
          </cell>
          <cell r="AD2746" t="str">
            <v>JH148</v>
          </cell>
          <cell r="AE2746">
            <v>0</v>
          </cell>
          <cell r="AG2746">
            <v>1223</v>
          </cell>
          <cell r="AH2746" t="str">
            <v>JH148</v>
          </cell>
        </row>
        <row r="2747">
          <cell r="B2747" t="str">
            <v>TT858</v>
          </cell>
          <cell r="C2747" t="str">
            <v>Thitiwich</v>
          </cell>
          <cell r="D2747" t="str">
            <v>Thummakul</v>
          </cell>
          <cell r="E2747" t="str">
            <v>UCL</v>
          </cell>
          <cell r="F2747" t="str">
            <v>UCL</v>
          </cell>
          <cell r="G2747" t="str">
            <v>Male</v>
          </cell>
          <cell r="H2747" t="str">
            <v>Y</v>
          </cell>
          <cell r="I2747" t="str">
            <v>Student</v>
          </cell>
          <cell r="J2747">
            <v>0</v>
          </cell>
          <cell r="K2747" t="str">
            <v/>
          </cell>
          <cell r="L2747" t="str">
            <v>N</v>
          </cell>
          <cell r="M2747">
            <v>0</v>
          </cell>
          <cell r="N2747" t="str">
            <v/>
          </cell>
          <cell r="O2747" t="str">
            <v>N</v>
          </cell>
          <cell r="P2747">
            <v>0</v>
          </cell>
          <cell r="Q2747" t="str">
            <v/>
          </cell>
          <cell r="R2747" t="str">
            <v>N</v>
          </cell>
          <cell r="S2747">
            <v>0</v>
          </cell>
          <cell r="T2747" t="str">
            <v/>
          </cell>
          <cell r="U2747" t="str">
            <v>N</v>
          </cell>
          <cell r="V2747">
            <v>0</v>
          </cell>
          <cell r="W2747" t="str">
            <v/>
          </cell>
          <cell r="X2747" t="str">
            <v>N</v>
          </cell>
          <cell r="Y2747">
            <v>0</v>
          </cell>
          <cell r="Z2747">
            <v>0</v>
          </cell>
          <cell r="AA2747">
            <v>0</v>
          </cell>
          <cell r="AB2747">
            <v>115</v>
          </cell>
          <cell r="AC2747">
            <v>1561</v>
          </cell>
          <cell r="AD2747" t="str">
            <v>TT858</v>
          </cell>
          <cell r="AE2747" t="b">
            <v>0</v>
          </cell>
          <cell r="AG2747" t="str">
            <v/>
          </cell>
          <cell r="AH2747" t="str">
            <v>TT858</v>
          </cell>
        </row>
        <row r="2748">
          <cell r="B2748" t="str">
            <v>AT579</v>
          </cell>
          <cell r="C2748" t="str">
            <v>Anakin</v>
          </cell>
          <cell r="D2748" t="str">
            <v>Teahan</v>
          </cell>
          <cell r="E2748" t="str">
            <v>UCL</v>
          </cell>
          <cell r="F2748" t="str">
            <v>UCL</v>
          </cell>
          <cell r="G2748" t="str">
            <v>Male</v>
          </cell>
          <cell r="H2748" t="str">
            <v>N</v>
          </cell>
          <cell r="I2748" t="str">
            <v>Student</v>
          </cell>
          <cell r="J2748">
            <v>0</v>
          </cell>
          <cell r="K2748" t="str">
            <v/>
          </cell>
          <cell r="L2748" t="str">
            <v>N</v>
          </cell>
          <cell r="M2748">
            <v>82</v>
          </cell>
          <cell r="N2748">
            <v>48.11</v>
          </cell>
          <cell r="O2748">
            <v>124</v>
          </cell>
          <cell r="P2748">
            <v>0</v>
          </cell>
          <cell r="Q2748" t="str">
            <v/>
          </cell>
          <cell r="R2748" t="str">
            <v>N</v>
          </cell>
          <cell r="S2748">
            <v>0</v>
          </cell>
          <cell r="T2748" t="str">
            <v/>
          </cell>
          <cell r="U2748" t="str">
            <v>N</v>
          </cell>
          <cell r="V2748">
            <v>0</v>
          </cell>
          <cell r="W2748" t="str">
            <v/>
          </cell>
          <cell r="X2748" t="str">
            <v>N</v>
          </cell>
          <cell r="Y2748">
            <v>1</v>
          </cell>
          <cell r="Z2748">
            <v>124</v>
          </cell>
          <cell r="AA2748">
            <v>124</v>
          </cell>
          <cell r="AB2748">
            <v>107</v>
          </cell>
          <cell r="AC2748">
            <v>107</v>
          </cell>
          <cell r="AD2748" t="str">
            <v>AT579</v>
          </cell>
          <cell r="AE2748" t="b">
            <v>0</v>
          </cell>
          <cell r="AG2748" t="str">
            <v/>
          </cell>
          <cell r="AH2748" t="str">
            <v>AT579</v>
          </cell>
        </row>
        <row r="2749">
          <cell r="B2749" t="str">
            <v>LC939</v>
          </cell>
          <cell r="C2749" t="str">
            <v>Lily</v>
          </cell>
          <cell r="D2749" t="str">
            <v>Craig</v>
          </cell>
          <cell r="E2749" t="str">
            <v>KCL</v>
          </cell>
          <cell r="F2749" t="str">
            <v>King's</v>
          </cell>
          <cell r="G2749" t="str">
            <v>Female</v>
          </cell>
          <cell r="H2749" t="str">
            <v>N</v>
          </cell>
          <cell r="I2749" t="str">
            <v>Student</v>
          </cell>
          <cell r="J2749">
            <v>0</v>
          </cell>
          <cell r="K2749" t="str">
            <v/>
          </cell>
          <cell r="L2749" t="str">
            <v>N</v>
          </cell>
          <cell r="M2749">
            <v>0</v>
          </cell>
          <cell r="N2749" t="str">
            <v/>
          </cell>
          <cell r="O2749" t="str">
            <v>N</v>
          </cell>
          <cell r="P2749">
            <v>0</v>
          </cell>
          <cell r="Q2749" t="str">
            <v/>
          </cell>
          <cell r="R2749" t="str">
            <v>N</v>
          </cell>
          <cell r="S2749">
            <v>0</v>
          </cell>
          <cell r="T2749" t="str">
            <v/>
          </cell>
          <cell r="U2749" t="str">
            <v>N</v>
          </cell>
          <cell r="V2749">
            <v>0</v>
          </cell>
          <cell r="W2749" t="str">
            <v/>
          </cell>
          <cell r="X2749" t="str">
            <v>N</v>
          </cell>
          <cell r="Y2749">
            <v>0</v>
          </cell>
          <cell r="Z2749">
            <v>0</v>
          </cell>
          <cell r="AA2749" t="b">
            <v>0</v>
          </cell>
          <cell r="AB2749" t="str">
            <v/>
          </cell>
          <cell r="AC2749" t="str">
            <v/>
          </cell>
          <cell r="AD2749" t="str">
            <v>LC939</v>
          </cell>
          <cell r="AE2749">
            <v>0</v>
          </cell>
          <cell r="AG2749">
            <v>1224</v>
          </cell>
          <cell r="AH2749" t="str">
            <v>LC939</v>
          </cell>
        </row>
        <row r="2750">
          <cell r="B2750" t="str">
            <v>SO491</v>
          </cell>
          <cell r="C2750" t="str">
            <v>Sam</v>
          </cell>
          <cell r="D2750" t="str">
            <v>Owen</v>
          </cell>
          <cell r="E2750" t="str">
            <v>UCL</v>
          </cell>
          <cell r="F2750" t="str">
            <v>UCL</v>
          </cell>
          <cell r="G2750" t="str">
            <v>Male</v>
          </cell>
          <cell r="H2750" t="str">
            <v>N</v>
          </cell>
          <cell r="I2750" t="str">
            <v>Student</v>
          </cell>
          <cell r="J2750">
            <v>0</v>
          </cell>
          <cell r="K2750" t="str">
            <v/>
          </cell>
          <cell r="L2750" t="str">
            <v>N</v>
          </cell>
          <cell r="M2750">
            <v>52</v>
          </cell>
          <cell r="N2750">
            <v>41.53</v>
          </cell>
          <cell r="O2750">
            <v>151</v>
          </cell>
          <cell r="P2750">
            <v>36</v>
          </cell>
          <cell r="Q2750">
            <v>36.06</v>
          </cell>
          <cell r="R2750">
            <v>167</v>
          </cell>
          <cell r="S2750">
            <v>0</v>
          </cell>
          <cell r="T2750" t="str">
            <v/>
          </cell>
          <cell r="U2750" t="str">
            <v>N</v>
          </cell>
          <cell r="V2750">
            <v>0</v>
          </cell>
          <cell r="W2750" t="str">
            <v/>
          </cell>
          <cell r="X2750" t="str">
            <v>N</v>
          </cell>
          <cell r="Y2750">
            <v>2</v>
          </cell>
          <cell r="Z2750">
            <v>151</v>
          </cell>
          <cell r="AA2750">
            <v>318</v>
          </cell>
          <cell r="AB2750">
            <v>28</v>
          </cell>
          <cell r="AC2750">
            <v>28</v>
          </cell>
          <cell r="AD2750" t="str">
            <v>SO491</v>
          </cell>
          <cell r="AE2750" t="b">
            <v>0</v>
          </cell>
          <cell r="AG2750" t="str">
            <v/>
          </cell>
          <cell r="AH2750" t="str">
            <v>SO491</v>
          </cell>
        </row>
        <row r="2751">
          <cell r="B2751" t="str">
            <v>TR216</v>
          </cell>
          <cell r="C2751" t="str">
            <v>Timothee</v>
          </cell>
          <cell r="D2751" t="str">
            <v>Renaudin Nguyen</v>
          </cell>
          <cell r="E2751" t="str">
            <v>UCL</v>
          </cell>
          <cell r="F2751" t="str">
            <v>UCL</v>
          </cell>
          <cell r="G2751" t="str">
            <v>Male</v>
          </cell>
          <cell r="H2751" t="str">
            <v>N</v>
          </cell>
          <cell r="I2751" t="str">
            <v>Student</v>
          </cell>
          <cell r="J2751">
            <v>0</v>
          </cell>
          <cell r="K2751" t="str">
            <v/>
          </cell>
          <cell r="L2751" t="str">
            <v>N</v>
          </cell>
          <cell r="M2751">
            <v>0</v>
          </cell>
          <cell r="N2751" t="str">
            <v/>
          </cell>
          <cell r="O2751" t="str">
            <v>N</v>
          </cell>
          <cell r="P2751">
            <v>0</v>
          </cell>
          <cell r="Q2751" t="str">
            <v/>
          </cell>
          <cell r="R2751" t="str">
            <v>N</v>
          </cell>
          <cell r="S2751">
            <v>0</v>
          </cell>
          <cell r="T2751" t="str">
            <v/>
          </cell>
          <cell r="U2751" t="str">
            <v>N</v>
          </cell>
          <cell r="V2751">
            <v>0</v>
          </cell>
          <cell r="W2751" t="str">
            <v/>
          </cell>
          <cell r="X2751" t="str">
            <v>N</v>
          </cell>
          <cell r="Y2751">
            <v>0</v>
          </cell>
          <cell r="Z2751">
            <v>0</v>
          </cell>
          <cell r="AA2751">
            <v>0</v>
          </cell>
          <cell r="AB2751">
            <v>115</v>
          </cell>
          <cell r="AC2751">
            <v>1562</v>
          </cell>
          <cell r="AD2751" t="str">
            <v>TR216</v>
          </cell>
          <cell r="AE2751" t="b">
            <v>0</v>
          </cell>
          <cell r="AG2751" t="str">
            <v/>
          </cell>
          <cell r="AH2751" t="str">
            <v>TR216</v>
          </cell>
        </row>
        <row r="2752">
          <cell r="B2752" t="str">
            <v>OM105</v>
          </cell>
          <cell r="C2752" t="str">
            <v>Olivia</v>
          </cell>
          <cell r="D2752" t="str">
            <v>McQueen</v>
          </cell>
          <cell r="E2752" t="str">
            <v>UCL</v>
          </cell>
          <cell r="F2752" t="str">
            <v>UCL</v>
          </cell>
          <cell r="G2752" t="str">
            <v>Female</v>
          </cell>
          <cell r="H2752" t="str">
            <v>Y</v>
          </cell>
          <cell r="I2752" t="str">
            <v>Student</v>
          </cell>
          <cell r="J2752">
            <v>0</v>
          </cell>
          <cell r="K2752" t="str">
            <v/>
          </cell>
          <cell r="L2752" t="str">
            <v>N</v>
          </cell>
          <cell r="M2752">
            <v>34</v>
          </cell>
          <cell r="N2752">
            <v>22.13</v>
          </cell>
          <cell r="O2752">
            <v>167</v>
          </cell>
          <cell r="P2752">
            <v>0</v>
          </cell>
          <cell r="Q2752" t="str">
            <v/>
          </cell>
          <cell r="R2752" t="str">
            <v>N</v>
          </cell>
          <cell r="S2752">
            <v>0</v>
          </cell>
          <cell r="T2752" t="str">
            <v/>
          </cell>
          <cell r="U2752" t="str">
            <v>N</v>
          </cell>
          <cell r="V2752">
            <v>0</v>
          </cell>
          <cell r="W2752" t="str">
            <v/>
          </cell>
          <cell r="X2752" t="str">
            <v>N</v>
          </cell>
          <cell r="Y2752">
            <v>1</v>
          </cell>
          <cell r="Z2752">
            <v>167</v>
          </cell>
          <cell r="AA2752" t="b">
            <v>0</v>
          </cell>
          <cell r="AB2752" t="str">
            <v/>
          </cell>
          <cell r="AC2752" t="str">
            <v/>
          </cell>
          <cell r="AD2752" t="str">
            <v>OM105</v>
          </cell>
          <cell r="AE2752">
            <v>167</v>
          </cell>
          <cell r="AG2752">
            <v>76</v>
          </cell>
          <cell r="AH2752" t="str">
            <v>OM105</v>
          </cell>
        </row>
        <row r="2753">
          <cell r="B2753" t="str">
            <v>MV177</v>
          </cell>
          <cell r="C2753" t="str">
            <v>Michela</v>
          </cell>
          <cell r="D2753" t="str">
            <v>Viele</v>
          </cell>
          <cell r="E2753" t="str">
            <v>UCL</v>
          </cell>
          <cell r="F2753" t="str">
            <v>UCL</v>
          </cell>
          <cell r="G2753" t="str">
            <v>Female</v>
          </cell>
          <cell r="H2753" t="str">
            <v>N</v>
          </cell>
          <cell r="I2753" t="str">
            <v>Student</v>
          </cell>
          <cell r="J2753">
            <v>0</v>
          </cell>
          <cell r="K2753" t="str">
            <v/>
          </cell>
          <cell r="L2753" t="str">
            <v>N</v>
          </cell>
          <cell r="M2753">
            <v>0</v>
          </cell>
          <cell r="N2753" t="str">
            <v/>
          </cell>
          <cell r="O2753" t="str">
            <v>N</v>
          </cell>
          <cell r="P2753">
            <v>35</v>
          </cell>
          <cell r="Q2753">
            <v>27.29</v>
          </cell>
          <cell r="R2753">
            <v>166</v>
          </cell>
          <cell r="S2753">
            <v>0</v>
          </cell>
          <cell r="T2753" t="str">
            <v/>
          </cell>
          <cell r="U2753" t="str">
            <v>N</v>
          </cell>
          <cell r="V2753">
            <v>0</v>
          </cell>
          <cell r="W2753" t="str">
            <v/>
          </cell>
          <cell r="X2753" t="str">
            <v>N</v>
          </cell>
          <cell r="Y2753">
            <v>1</v>
          </cell>
          <cell r="Z2753">
            <v>166</v>
          </cell>
          <cell r="AA2753" t="b">
            <v>0</v>
          </cell>
          <cell r="AB2753" t="str">
            <v/>
          </cell>
          <cell r="AC2753" t="str">
            <v/>
          </cell>
          <cell r="AD2753" t="str">
            <v>MV177</v>
          </cell>
          <cell r="AE2753">
            <v>166</v>
          </cell>
          <cell r="AG2753">
            <v>79</v>
          </cell>
          <cell r="AH2753" t="str">
            <v>MV177</v>
          </cell>
        </row>
        <row r="2754">
          <cell r="B2754" t="str">
            <v>JW561</v>
          </cell>
          <cell r="C2754" t="str">
            <v>Joseph</v>
          </cell>
          <cell r="D2754" t="str">
            <v>Walker</v>
          </cell>
          <cell r="E2754" t="str">
            <v>RHUL</v>
          </cell>
          <cell r="F2754" t="str">
            <v>RHUL</v>
          </cell>
          <cell r="G2754" t="str">
            <v>Male</v>
          </cell>
          <cell r="H2754" t="str">
            <v>N</v>
          </cell>
          <cell r="I2754" t="str">
            <v>Student</v>
          </cell>
          <cell r="J2754">
            <v>0</v>
          </cell>
          <cell r="K2754" t="str">
            <v/>
          </cell>
          <cell r="L2754" t="str">
            <v>N</v>
          </cell>
          <cell r="M2754">
            <v>72</v>
          </cell>
          <cell r="N2754">
            <v>44.53</v>
          </cell>
          <cell r="O2754">
            <v>132</v>
          </cell>
          <cell r="P2754">
            <v>69</v>
          </cell>
          <cell r="Q2754">
            <v>42.04</v>
          </cell>
          <cell r="R2754">
            <v>137</v>
          </cell>
          <cell r="S2754">
            <v>0</v>
          </cell>
          <cell r="T2754" t="str">
            <v/>
          </cell>
          <cell r="U2754" t="str">
            <v>N</v>
          </cell>
          <cell r="V2754">
            <v>0</v>
          </cell>
          <cell r="W2754" t="str">
            <v/>
          </cell>
          <cell r="X2754" t="str">
            <v>N</v>
          </cell>
          <cell r="Y2754">
            <v>2</v>
          </cell>
          <cell r="Z2754">
            <v>132</v>
          </cell>
          <cell r="AA2754">
            <v>269</v>
          </cell>
          <cell r="AB2754">
            <v>44</v>
          </cell>
          <cell r="AC2754">
            <v>44</v>
          </cell>
          <cell r="AD2754" t="str">
            <v>JW561</v>
          </cell>
          <cell r="AE2754" t="b">
            <v>0</v>
          </cell>
          <cell r="AG2754" t="str">
            <v/>
          </cell>
          <cell r="AH2754" t="str">
            <v>JW561</v>
          </cell>
        </row>
        <row r="2755">
          <cell r="B2755" t="str">
            <v>TM342</v>
          </cell>
          <cell r="C2755" t="str">
            <v>Thomas</v>
          </cell>
          <cell r="D2755" t="str">
            <v>Maguire</v>
          </cell>
          <cell r="E2755" t="str">
            <v>UCL</v>
          </cell>
          <cell r="F2755" t="str">
            <v>UCL</v>
          </cell>
          <cell r="G2755" t="str">
            <v>Male</v>
          </cell>
          <cell r="H2755" t="str">
            <v>N</v>
          </cell>
          <cell r="I2755" t="str">
            <v>Student</v>
          </cell>
          <cell r="J2755">
            <v>0</v>
          </cell>
          <cell r="K2755" t="str">
            <v/>
          </cell>
          <cell r="L2755" t="str">
            <v>N</v>
          </cell>
          <cell r="M2755">
            <v>0</v>
          </cell>
          <cell r="N2755" t="str">
            <v/>
          </cell>
          <cell r="O2755" t="str">
            <v>N</v>
          </cell>
          <cell r="P2755">
            <v>0</v>
          </cell>
          <cell r="Q2755" t="str">
            <v/>
          </cell>
          <cell r="R2755" t="str">
            <v>N</v>
          </cell>
          <cell r="S2755">
            <v>0</v>
          </cell>
          <cell r="T2755" t="str">
            <v/>
          </cell>
          <cell r="U2755" t="str">
            <v>N</v>
          </cell>
          <cell r="V2755">
            <v>0</v>
          </cell>
          <cell r="W2755" t="str">
            <v/>
          </cell>
          <cell r="X2755" t="str">
            <v>N</v>
          </cell>
          <cell r="Y2755">
            <v>0</v>
          </cell>
          <cell r="Z2755">
            <v>0</v>
          </cell>
          <cell r="AA2755">
            <v>0</v>
          </cell>
          <cell r="AB2755">
            <v>115</v>
          </cell>
          <cell r="AC2755">
            <v>1563</v>
          </cell>
          <cell r="AD2755" t="str">
            <v>TM342</v>
          </cell>
          <cell r="AE2755" t="b">
            <v>0</v>
          </cell>
          <cell r="AG2755" t="str">
            <v/>
          </cell>
          <cell r="AH2755" t="str">
            <v>TM342</v>
          </cell>
        </row>
        <row r="2756">
          <cell r="B2756" t="str">
            <v>MD973</v>
          </cell>
          <cell r="C2756" t="str">
            <v>Megan</v>
          </cell>
          <cell r="D2756" t="str">
            <v>Devereux</v>
          </cell>
          <cell r="E2756" t="str">
            <v>Reading</v>
          </cell>
          <cell r="F2756" t="str">
            <v>Reading</v>
          </cell>
          <cell r="G2756" t="str">
            <v>Female</v>
          </cell>
          <cell r="H2756" t="str">
            <v>N</v>
          </cell>
          <cell r="I2756" t="str">
            <v>Student</v>
          </cell>
          <cell r="J2756">
            <v>0</v>
          </cell>
          <cell r="K2756" t="str">
            <v/>
          </cell>
          <cell r="L2756" t="str">
            <v>N</v>
          </cell>
          <cell r="M2756">
            <v>88</v>
          </cell>
          <cell r="N2756">
            <v>29.17</v>
          </cell>
          <cell r="O2756">
            <v>116</v>
          </cell>
          <cell r="P2756">
            <v>74</v>
          </cell>
          <cell r="Q2756">
            <v>37.020000000000003</v>
          </cell>
          <cell r="R2756">
            <v>128</v>
          </cell>
          <cell r="S2756">
            <v>0</v>
          </cell>
          <cell r="T2756" t="str">
            <v/>
          </cell>
          <cell r="U2756" t="str">
            <v>N</v>
          </cell>
          <cell r="V2756">
            <v>0</v>
          </cell>
          <cell r="W2756" t="str">
            <v/>
          </cell>
          <cell r="X2756" t="str">
            <v>N</v>
          </cell>
          <cell r="Y2756">
            <v>2</v>
          </cell>
          <cell r="Z2756">
            <v>116</v>
          </cell>
          <cell r="AA2756" t="b">
            <v>0</v>
          </cell>
          <cell r="AB2756" t="str">
            <v/>
          </cell>
          <cell r="AC2756" t="str">
            <v/>
          </cell>
          <cell r="AD2756" t="str">
            <v>MD973</v>
          </cell>
          <cell r="AE2756">
            <v>244</v>
          </cell>
          <cell r="AG2756">
            <v>55</v>
          </cell>
          <cell r="AH2756" t="str">
            <v>MD973</v>
          </cell>
        </row>
        <row r="2757">
          <cell r="B2757" t="str">
            <v>ED433</v>
          </cell>
          <cell r="C2757" t="str">
            <v>Emma</v>
          </cell>
          <cell r="D2757" t="str">
            <v>Dettwiler</v>
          </cell>
          <cell r="E2757" t="str">
            <v>KCL</v>
          </cell>
          <cell r="F2757" t="str">
            <v>King's</v>
          </cell>
          <cell r="G2757" t="str">
            <v>Select</v>
          </cell>
          <cell r="H2757" t="str">
            <v>Y</v>
          </cell>
          <cell r="I2757" t="str">
            <v>Student</v>
          </cell>
          <cell r="J2757">
            <v>0</v>
          </cell>
          <cell r="K2757" t="str">
            <v/>
          </cell>
          <cell r="L2757" t="str">
            <v>N</v>
          </cell>
          <cell r="M2757">
            <v>0</v>
          </cell>
          <cell r="N2757" t="str">
            <v/>
          </cell>
          <cell r="O2757" t="str">
            <v>N</v>
          </cell>
          <cell r="P2757">
            <v>0</v>
          </cell>
          <cell r="Q2757" t="str">
            <v/>
          </cell>
          <cell r="R2757" t="str">
            <v>N</v>
          </cell>
          <cell r="S2757">
            <v>0</v>
          </cell>
          <cell r="T2757" t="str">
            <v/>
          </cell>
          <cell r="U2757" t="str">
            <v>N</v>
          </cell>
          <cell r="V2757">
            <v>0</v>
          </cell>
          <cell r="W2757" t="str">
            <v/>
          </cell>
          <cell r="X2757" t="str">
            <v>N</v>
          </cell>
          <cell r="Y2757">
            <v>0</v>
          </cell>
          <cell r="Z2757">
            <v>0</v>
          </cell>
          <cell r="AA2757" t="b">
            <v>0</v>
          </cell>
          <cell r="AB2757" t="str">
            <v/>
          </cell>
          <cell r="AC2757" t="str">
            <v/>
          </cell>
          <cell r="AD2757" t="str">
            <v>ED433</v>
          </cell>
          <cell r="AE2757" t="b">
            <v>0</v>
          </cell>
          <cell r="AG2757" t="str">
            <v/>
          </cell>
          <cell r="AH2757" t="str">
            <v>ED433</v>
          </cell>
        </row>
        <row r="2758">
          <cell r="B2758" t="str">
            <v>EL918</v>
          </cell>
          <cell r="C2758" t="str">
            <v>Emily</v>
          </cell>
          <cell r="D2758" t="str">
            <v>Lowery</v>
          </cell>
          <cell r="E2758" t="str">
            <v>KCL</v>
          </cell>
          <cell r="F2758" t="str">
            <v>King's</v>
          </cell>
          <cell r="G2758" t="str">
            <v>Female</v>
          </cell>
          <cell r="H2758" t="str">
            <v>N</v>
          </cell>
          <cell r="I2758" t="str">
            <v>Student</v>
          </cell>
          <cell r="J2758">
            <v>0</v>
          </cell>
          <cell r="K2758" t="str">
            <v/>
          </cell>
          <cell r="L2758" t="str">
            <v>N</v>
          </cell>
          <cell r="M2758">
            <v>3</v>
          </cell>
          <cell r="N2758">
            <v>18.239999999999998</v>
          </cell>
          <cell r="O2758">
            <v>198</v>
          </cell>
          <cell r="P2758">
            <v>0</v>
          </cell>
          <cell r="Q2758" t="str">
            <v/>
          </cell>
          <cell r="R2758" t="str">
            <v>N</v>
          </cell>
          <cell r="S2758">
            <v>0</v>
          </cell>
          <cell r="T2758" t="str">
            <v/>
          </cell>
          <cell r="U2758" t="str">
            <v>N</v>
          </cell>
          <cell r="V2758">
            <v>0</v>
          </cell>
          <cell r="W2758" t="str">
            <v/>
          </cell>
          <cell r="X2758" t="str">
            <v>N</v>
          </cell>
          <cell r="Y2758">
            <v>1</v>
          </cell>
          <cell r="Z2758">
            <v>198</v>
          </cell>
          <cell r="AA2758" t="b">
            <v>0</v>
          </cell>
          <cell r="AB2758" t="str">
            <v/>
          </cell>
          <cell r="AC2758" t="str">
            <v/>
          </cell>
          <cell r="AD2758" t="str">
            <v>EL918</v>
          </cell>
          <cell r="AE2758">
            <v>198</v>
          </cell>
          <cell r="AG2758">
            <v>58</v>
          </cell>
          <cell r="AH2758" t="str">
            <v>EL918</v>
          </cell>
        </row>
        <row r="2759">
          <cell r="B2759" t="str">
            <v>TJ660</v>
          </cell>
          <cell r="C2759" t="str">
            <v>Tobias</v>
          </cell>
          <cell r="D2759" t="str">
            <v>Jemmett</v>
          </cell>
          <cell r="E2759" t="str">
            <v>LSE</v>
          </cell>
          <cell r="F2759" t="str">
            <v>LSE</v>
          </cell>
          <cell r="G2759" t="str">
            <v>Male</v>
          </cell>
          <cell r="H2759" t="str">
            <v>N</v>
          </cell>
          <cell r="I2759" t="str">
            <v>Student</v>
          </cell>
          <cell r="J2759">
            <v>0</v>
          </cell>
          <cell r="K2759" t="str">
            <v/>
          </cell>
          <cell r="L2759" t="str">
            <v>N</v>
          </cell>
          <cell r="M2759">
            <v>31</v>
          </cell>
          <cell r="N2759">
            <v>39.450000000000003</v>
          </cell>
          <cell r="O2759">
            <v>170</v>
          </cell>
          <cell r="P2759">
            <v>31</v>
          </cell>
          <cell r="Q2759">
            <v>35.29</v>
          </cell>
          <cell r="R2759">
            <v>172</v>
          </cell>
          <cell r="S2759">
            <v>0</v>
          </cell>
          <cell r="T2759" t="str">
            <v/>
          </cell>
          <cell r="U2759" t="str">
            <v>N</v>
          </cell>
          <cell r="V2759">
            <v>0</v>
          </cell>
          <cell r="W2759" t="str">
            <v/>
          </cell>
          <cell r="X2759" t="str">
            <v>N</v>
          </cell>
          <cell r="Y2759">
            <v>2</v>
          </cell>
          <cell r="Z2759">
            <v>170</v>
          </cell>
          <cell r="AA2759">
            <v>342</v>
          </cell>
          <cell r="AB2759">
            <v>19</v>
          </cell>
          <cell r="AC2759">
            <v>19</v>
          </cell>
          <cell r="AD2759" t="str">
            <v>TJ660</v>
          </cell>
          <cell r="AE2759" t="b">
            <v>0</v>
          </cell>
          <cell r="AG2759" t="str">
            <v/>
          </cell>
          <cell r="AH2759" t="str">
            <v>TJ660</v>
          </cell>
        </row>
        <row r="2760">
          <cell r="B2760" t="str">
            <v>HG551</v>
          </cell>
          <cell r="C2760" t="str">
            <v>Harry</v>
          </cell>
          <cell r="D2760" t="str">
            <v>Gee</v>
          </cell>
          <cell r="E2760" t="str">
            <v>LSE</v>
          </cell>
          <cell r="F2760" t="str">
            <v>LSE</v>
          </cell>
          <cell r="G2760" t="str">
            <v>Male</v>
          </cell>
          <cell r="H2760" t="str">
            <v>N</v>
          </cell>
          <cell r="I2760" t="str">
            <v>Student</v>
          </cell>
          <cell r="J2760">
            <v>0</v>
          </cell>
          <cell r="K2760" t="str">
            <v/>
          </cell>
          <cell r="L2760" t="str">
            <v>N</v>
          </cell>
          <cell r="M2760">
            <v>54</v>
          </cell>
          <cell r="N2760">
            <v>42.04</v>
          </cell>
          <cell r="O2760">
            <v>149</v>
          </cell>
          <cell r="P2760">
            <v>0</v>
          </cell>
          <cell r="Q2760" t="str">
            <v/>
          </cell>
          <cell r="R2760" t="str">
            <v>N</v>
          </cell>
          <cell r="S2760">
            <v>0</v>
          </cell>
          <cell r="T2760" t="str">
            <v/>
          </cell>
          <cell r="U2760" t="str">
            <v>N</v>
          </cell>
          <cell r="V2760">
            <v>0</v>
          </cell>
          <cell r="W2760" t="str">
            <v/>
          </cell>
          <cell r="X2760" t="str">
            <v>N</v>
          </cell>
          <cell r="Y2760">
            <v>1</v>
          </cell>
          <cell r="Z2760">
            <v>149</v>
          </cell>
          <cell r="AA2760">
            <v>149</v>
          </cell>
          <cell r="AB2760">
            <v>85</v>
          </cell>
          <cell r="AC2760">
            <v>85</v>
          </cell>
          <cell r="AD2760" t="str">
            <v>HG551</v>
          </cell>
          <cell r="AE2760" t="b">
            <v>0</v>
          </cell>
          <cell r="AG2760" t="str">
            <v/>
          </cell>
          <cell r="AH2760" t="str">
            <v>HG551</v>
          </cell>
        </row>
        <row r="2761">
          <cell r="B2761" t="str">
            <v>AM363</v>
          </cell>
          <cell r="C2761" t="str">
            <v>Alessandro</v>
          </cell>
          <cell r="D2761" t="str">
            <v>Maggi</v>
          </cell>
          <cell r="E2761">
            <v>0</v>
          </cell>
          <cell r="F2761" t="str">
            <v>Guest</v>
          </cell>
          <cell r="G2761" t="str">
            <v>Male</v>
          </cell>
          <cell r="H2761" t="str">
            <v>N</v>
          </cell>
          <cell r="I2761" t="str">
            <v>Guest</v>
          </cell>
          <cell r="J2761">
            <v>0</v>
          </cell>
          <cell r="K2761" t="str">
            <v/>
          </cell>
          <cell r="L2761" t="str">
            <v>N</v>
          </cell>
          <cell r="M2761">
            <v>0</v>
          </cell>
          <cell r="N2761" t="str">
            <v/>
          </cell>
          <cell r="O2761" t="str">
            <v>N</v>
          </cell>
          <cell r="P2761">
            <v>0</v>
          </cell>
          <cell r="Q2761" t="str">
            <v/>
          </cell>
          <cell r="R2761" t="str">
            <v>N</v>
          </cell>
          <cell r="S2761">
            <v>0</v>
          </cell>
          <cell r="T2761" t="str">
            <v/>
          </cell>
          <cell r="U2761" t="str">
            <v>N</v>
          </cell>
          <cell r="V2761">
            <v>0</v>
          </cell>
          <cell r="W2761" t="str">
            <v/>
          </cell>
          <cell r="X2761" t="str">
            <v>N</v>
          </cell>
          <cell r="Y2761">
            <v>0</v>
          </cell>
          <cell r="Z2761">
            <v>0</v>
          </cell>
          <cell r="AA2761">
            <v>0</v>
          </cell>
          <cell r="AB2761">
            <v>115</v>
          </cell>
          <cell r="AC2761">
            <v>1564</v>
          </cell>
          <cell r="AD2761" t="str">
            <v>AM363</v>
          </cell>
          <cell r="AE2761" t="b">
            <v>0</v>
          </cell>
          <cell r="AG2761" t="str">
            <v/>
          </cell>
          <cell r="AH2761" t="str">
            <v>AM363</v>
          </cell>
        </row>
        <row r="2762">
          <cell r="B2762" t="str">
            <v>TS735</v>
          </cell>
          <cell r="C2762" t="str">
            <v>Toby</v>
          </cell>
          <cell r="D2762" t="str">
            <v>Straus</v>
          </cell>
          <cell r="E2762" t="str">
            <v>St Georges</v>
          </cell>
          <cell r="F2762" t="str">
            <v>St George's</v>
          </cell>
          <cell r="G2762" t="str">
            <v>Male</v>
          </cell>
          <cell r="H2762" t="str">
            <v>Y</v>
          </cell>
          <cell r="I2762" t="str">
            <v>Student</v>
          </cell>
          <cell r="J2762">
            <v>0</v>
          </cell>
          <cell r="K2762" t="str">
            <v/>
          </cell>
          <cell r="L2762" t="str">
            <v>N</v>
          </cell>
          <cell r="M2762">
            <v>59</v>
          </cell>
          <cell r="N2762">
            <v>42.43</v>
          </cell>
          <cell r="O2762">
            <v>145</v>
          </cell>
          <cell r="P2762">
            <v>0</v>
          </cell>
          <cell r="Q2762" t="str">
            <v/>
          </cell>
          <cell r="R2762" t="str">
            <v>N</v>
          </cell>
          <cell r="S2762">
            <v>0</v>
          </cell>
          <cell r="T2762" t="str">
            <v/>
          </cell>
          <cell r="U2762" t="str">
            <v>N</v>
          </cell>
          <cell r="V2762">
            <v>0</v>
          </cell>
          <cell r="W2762" t="str">
            <v/>
          </cell>
          <cell r="X2762" t="str">
            <v>N</v>
          </cell>
          <cell r="Y2762">
            <v>1</v>
          </cell>
          <cell r="Z2762">
            <v>145</v>
          </cell>
          <cell r="AA2762">
            <v>145</v>
          </cell>
          <cell r="AB2762">
            <v>88</v>
          </cell>
          <cell r="AC2762">
            <v>89</v>
          </cell>
          <cell r="AD2762" t="str">
            <v>TS735</v>
          </cell>
          <cell r="AE2762" t="b">
            <v>0</v>
          </cell>
          <cell r="AG2762" t="str">
            <v/>
          </cell>
          <cell r="AH2762" t="str">
            <v>TS735</v>
          </cell>
        </row>
        <row r="2763">
          <cell r="B2763" t="str">
            <v>MM967</v>
          </cell>
          <cell r="C2763" t="str">
            <v>Max</v>
          </cell>
          <cell r="D2763" t="str">
            <v>Merrien</v>
          </cell>
          <cell r="E2763" t="str">
            <v>St Georges</v>
          </cell>
          <cell r="F2763" t="str">
            <v>St George's</v>
          </cell>
          <cell r="G2763" t="str">
            <v>Male</v>
          </cell>
          <cell r="H2763" t="str">
            <v>Y</v>
          </cell>
          <cell r="I2763" t="str">
            <v>Student</v>
          </cell>
          <cell r="J2763">
            <v>0</v>
          </cell>
          <cell r="K2763" t="str">
            <v/>
          </cell>
          <cell r="L2763" t="str">
            <v>N</v>
          </cell>
          <cell r="M2763">
            <v>6</v>
          </cell>
          <cell r="N2763">
            <v>35.159999999999997</v>
          </cell>
          <cell r="O2763">
            <v>195</v>
          </cell>
          <cell r="P2763">
            <v>0</v>
          </cell>
          <cell r="Q2763" t="str">
            <v/>
          </cell>
          <cell r="R2763" t="str">
            <v>N</v>
          </cell>
          <cell r="S2763">
            <v>0</v>
          </cell>
          <cell r="T2763" t="str">
            <v/>
          </cell>
          <cell r="U2763" t="str">
            <v>N</v>
          </cell>
          <cell r="V2763">
            <v>0</v>
          </cell>
          <cell r="W2763" t="str">
            <v/>
          </cell>
          <cell r="X2763" t="str">
            <v>N</v>
          </cell>
          <cell r="Y2763">
            <v>1</v>
          </cell>
          <cell r="Z2763">
            <v>195</v>
          </cell>
          <cell r="AA2763">
            <v>195</v>
          </cell>
          <cell r="AB2763">
            <v>55</v>
          </cell>
          <cell r="AC2763">
            <v>55</v>
          </cell>
          <cell r="AD2763" t="str">
            <v>MM967</v>
          </cell>
          <cell r="AE2763" t="b">
            <v>0</v>
          </cell>
          <cell r="AG2763" t="str">
            <v/>
          </cell>
          <cell r="AH2763" t="str">
            <v>MM967</v>
          </cell>
        </row>
        <row r="2764">
          <cell r="B2764" t="str">
            <v>FH236</v>
          </cell>
          <cell r="C2764" t="str">
            <v>Félix</v>
          </cell>
          <cell r="D2764" t="str">
            <v>Huot-Richer</v>
          </cell>
          <cell r="E2764" t="str">
            <v>LSE</v>
          </cell>
          <cell r="F2764" t="str">
            <v>LSE</v>
          </cell>
          <cell r="G2764" t="str">
            <v>Male</v>
          </cell>
          <cell r="H2764" t="str">
            <v>N</v>
          </cell>
          <cell r="I2764" t="str">
            <v>Student</v>
          </cell>
          <cell r="J2764">
            <v>0</v>
          </cell>
          <cell r="K2764" t="str">
            <v/>
          </cell>
          <cell r="L2764" t="str">
            <v>N</v>
          </cell>
          <cell r="M2764">
            <v>17</v>
          </cell>
          <cell r="N2764">
            <v>38.020000000000003</v>
          </cell>
          <cell r="O2764">
            <v>184</v>
          </cell>
          <cell r="P2764">
            <v>0</v>
          </cell>
          <cell r="Q2764" t="str">
            <v/>
          </cell>
          <cell r="R2764" t="str">
            <v>N</v>
          </cell>
          <cell r="S2764">
            <v>0</v>
          </cell>
          <cell r="T2764" t="str">
            <v/>
          </cell>
          <cell r="U2764" t="str">
            <v>N</v>
          </cell>
          <cell r="V2764">
            <v>0</v>
          </cell>
          <cell r="W2764" t="str">
            <v/>
          </cell>
          <cell r="X2764" t="str">
            <v>N</v>
          </cell>
          <cell r="Y2764">
            <v>1</v>
          </cell>
          <cell r="Z2764">
            <v>184</v>
          </cell>
          <cell r="AA2764">
            <v>184</v>
          </cell>
          <cell r="AB2764">
            <v>64</v>
          </cell>
          <cell r="AC2764">
            <v>65</v>
          </cell>
          <cell r="AD2764" t="str">
            <v>FH236</v>
          </cell>
          <cell r="AE2764" t="b">
            <v>0</v>
          </cell>
          <cell r="AG2764" t="str">
            <v/>
          </cell>
          <cell r="AH2764" t="str">
            <v>FH236</v>
          </cell>
        </row>
        <row r="2765">
          <cell r="B2765" t="str">
            <v>JS306</v>
          </cell>
          <cell r="C2765" t="str">
            <v>Jack</v>
          </cell>
          <cell r="D2765" t="str">
            <v>Sherlock</v>
          </cell>
          <cell r="E2765" t="str">
            <v>Reading</v>
          </cell>
          <cell r="F2765" t="str">
            <v>Reading</v>
          </cell>
          <cell r="G2765" t="str">
            <v>Male</v>
          </cell>
          <cell r="H2765" t="str">
            <v>N</v>
          </cell>
          <cell r="I2765" t="str">
            <v>Student</v>
          </cell>
          <cell r="J2765">
            <v>0</v>
          </cell>
          <cell r="K2765" t="str">
            <v/>
          </cell>
          <cell r="L2765" t="str">
            <v>N</v>
          </cell>
          <cell r="M2765">
            <v>0</v>
          </cell>
          <cell r="N2765" t="str">
            <v/>
          </cell>
          <cell r="O2765" t="str">
            <v>N</v>
          </cell>
          <cell r="P2765">
            <v>0</v>
          </cell>
          <cell r="Q2765" t="str">
            <v/>
          </cell>
          <cell r="R2765" t="str">
            <v>N</v>
          </cell>
          <cell r="S2765">
            <v>0</v>
          </cell>
          <cell r="T2765" t="str">
            <v/>
          </cell>
          <cell r="U2765" t="str">
            <v>N</v>
          </cell>
          <cell r="V2765">
            <v>0</v>
          </cell>
          <cell r="W2765" t="str">
            <v/>
          </cell>
          <cell r="X2765" t="str">
            <v>N</v>
          </cell>
          <cell r="Y2765">
            <v>0</v>
          </cell>
          <cell r="Z2765">
            <v>0</v>
          </cell>
          <cell r="AA2765">
            <v>0</v>
          </cell>
          <cell r="AB2765">
            <v>115</v>
          </cell>
          <cell r="AC2765">
            <v>1565</v>
          </cell>
          <cell r="AD2765" t="str">
            <v>JS306</v>
          </cell>
          <cell r="AE2765" t="b">
            <v>0</v>
          </cell>
          <cell r="AG2765" t="str">
            <v/>
          </cell>
          <cell r="AH2765" t="str">
            <v>JS306</v>
          </cell>
        </row>
        <row r="2766">
          <cell r="B2766" t="str">
            <v>FW471</v>
          </cell>
          <cell r="C2766" t="str">
            <v>Felix</v>
          </cell>
          <cell r="D2766" t="str">
            <v>Williams</v>
          </cell>
          <cell r="E2766" t="str">
            <v>UCL</v>
          </cell>
          <cell r="F2766" t="str">
            <v>UCL</v>
          </cell>
          <cell r="G2766" t="str">
            <v>Male</v>
          </cell>
          <cell r="H2766" t="str">
            <v>N</v>
          </cell>
          <cell r="I2766" t="str">
            <v>Student</v>
          </cell>
          <cell r="J2766">
            <v>0</v>
          </cell>
          <cell r="K2766" t="str">
            <v/>
          </cell>
          <cell r="L2766" t="str">
            <v>N</v>
          </cell>
          <cell r="M2766">
            <v>0</v>
          </cell>
          <cell r="N2766" t="str">
            <v/>
          </cell>
          <cell r="O2766" t="str">
            <v>N</v>
          </cell>
          <cell r="P2766">
            <v>0</v>
          </cell>
          <cell r="Q2766" t="str">
            <v/>
          </cell>
          <cell r="R2766" t="str">
            <v>N</v>
          </cell>
          <cell r="S2766">
            <v>0</v>
          </cell>
          <cell r="T2766" t="str">
            <v/>
          </cell>
          <cell r="U2766" t="str">
            <v>N</v>
          </cell>
          <cell r="V2766">
            <v>0</v>
          </cell>
          <cell r="W2766" t="str">
            <v/>
          </cell>
          <cell r="X2766" t="str">
            <v>N</v>
          </cell>
          <cell r="Y2766">
            <v>0</v>
          </cell>
          <cell r="Z2766">
            <v>0</v>
          </cell>
          <cell r="AA2766">
            <v>0</v>
          </cell>
          <cell r="AB2766">
            <v>115</v>
          </cell>
          <cell r="AC2766">
            <v>1566</v>
          </cell>
          <cell r="AD2766" t="str">
            <v>FW471</v>
          </cell>
          <cell r="AE2766" t="b">
            <v>0</v>
          </cell>
          <cell r="AG2766" t="str">
            <v/>
          </cell>
          <cell r="AH2766" t="str">
            <v>FW471</v>
          </cell>
        </row>
        <row r="2767">
          <cell r="B2767" t="str">
            <v>RM157</v>
          </cell>
          <cell r="C2767" t="str">
            <v>Rantsho</v>
          </cell>
          <cell r="D2767" t="str">
            <v>Moraka</v>
          </cell>
          <cell r="E2767" t="str">
            <v>UCL</v>
          </cell>
          <cell r="F2767" t="str">
            <v>UCL</v>
          </cell>
          <cell r="G2767" t="str">
            <v>Male</v>
          </cell>
          <cell r="H2767" t="str">
            <v>N</v>
          </cell>
          <cell r="I2767" t="str">
            <v>Student</v>
          </cell>
          <cell r="J2767">
            <v>0</v>
          </cell>
          <cell r="K2767" t="str">
            <v/>
          </cell>
          <cell r="L2767" t="str">
            <v>N</v>
          </cell>
          <cell r="M2767">
            <v>0</v>
          </cell>
          <cell r="N2767" t="str">
            <v/>
          </cell>
          <cell r="O2767" t="str">
            <v>N</v>
          </cell>
          <cell r="P2767">
            <v>0</v>
          </cell>
          <cell r="Q2767" t="str">
            <v/>
          </cell>
          <cell r="R2767" t="str">
            <v>N</v>
          </cell>
          <cell r="S2767">
            <v>0</v>
          </cell>
          <cell r="T2767" t="str">
            <v/>
          </cell>
          <cell r="U2767" t="str">
            <v>N</v>
          </cell>
          <cell r="V2767">
            <v>0</v>
          </cell>
          <cell r="W2767" t="str">
            <v/>
          </cell>
          <cell r="X2767" t="str">
            <v>N</v>
          </cell>
          <cell r="Y2767">
            <v>0</v>
          </cell>
          <cell r="Z2767">
            <v>0</v>
          </cell>
          <cell r="AA2767">
            <v>0</v>
          </cell>
          <cell r="AB2767">
            <v>115</v>
          </cell>
          <cell r="AC2767">
            <v>1567</v>
          </cell>
          <cell r="AD2767" t="str">
            <v>RM157</v>
          </cell>
          <cell r="AE2767" t="b">
            <v>0</v>
          </cell>
          <cell r="AG2767" t="str">
            <v/>
          </cell>
          <cell r="AH2767" t="str">
            <v>RM157</v>
          </cell>
        </row>
        <row r="2768">
          <cell r="B2768" t="str">
            <v>TO457</v>
          </cell>
          <cell r="C2768" t="str">
            <v>Tom</v>
          </cell>
          <cell r="D2768" t="str">
            <v>Omahoney</v>
          </cell>
          <cell r="E2768" t="str">
            <v>St Georges</v>
          </cell>
          <cell r="F2768" t="str">
            <v>St George's</v>
          </cell>
          <cell r="G2768" t="str">
            <v>Male</v>
          </cell>
          <cell r="H2768" t="str">
            <v>Y</v>
          </cell>
          <cell r="I2768" t="str">
            <v>Student</v>
          </cell>
          <cell r="J2768">
            <v>0</v>
          </cell>
          <cell r="K2768" t="str">
            <v/>
          </cell>
          <cell r="L2768" t="str">
            <v>N</v>
          </cell>
          <cell r="M2768">
            <v>3</v>
          </cell>
          <cell r="N2768">
            <v>33.590000000000003</v>
          </cell>
          <cell r="O2768">
            <v>198</v>
          </cell>
          <cell r="P2768">
            <v>1</v>
          </cell>
          <cell r="Q2768">
            <v>29.44</v>
          </cell>
          <cell r="R2768">
            <v>200</v>
          </cell>
          <cell r="S2768">
            <v>0</v>
          </cell>
          <cell r="T2768" t="str">
            <v/>
          </cell>
          <cell r="U2768" t="str">
            <v>N</v>
          </cell>
          <cell r="V2768">
            <v>0</v>
          </cell>
          <cell r="W2768" t="str">
            <v/>
          </cell>
          <cell r="X2768" t="str">
            <v>N</v>
          </cell>
          <cell r="Y2768">
            <v>2</v>
          </cell>
          <cell r="Z2768">
            <v>198</v>
          </cell>
          <cell r="AA2768">
            <v>398</v>
          </cell>
          <cell r="AB2768">
            <v>2</v>
          </cell>
          <cell r="AC2768">
            <v>2</v>
          </cell>
          <cell r="AD2768" t="str">
            <v>TO457</v>
          </cell>
          <cell r="AE2768" t="b">
            <v>0</v>
          </cell>
          <cell r="AG2768" t="str">
            <v/>
          </cell>
          <cell r="AH2768" t="str">
            <v>TO457</v>
          </cell>
        </row>
        <row r="2769">
          <cell r="B2769" t="str">
            <v>SL478</v>
          </cell>
          <cell r="C2769" t="str">
            <v>Sophie</v>
          </cell>
          <cell r="D2769" t="str">
            <v>Ledger</v>
          </cell>
          <cell r="E2769" t="str">
            <v>LSE</v>
          </cell>
          <cell r="F2769" t="str">
            <v>LSE</v>
          </cell>
          <cell r="G2769" t="str">
            <v>Female</v>
          </cell>
          <cell r="H2769" t="str">
            <v>N</v>
          </cell>
          <cell r="I2769" t="str">
            <v>Student</v>
          </cell>
          <cell r="J2769">
            <v>0</v>
          </cell>
          <cell r="K2769" t="str">
            <v/>
          </cell>
          <cell r="L2769" t="str">
            <v>N</v>
          </cell>
          <cell r="M2769">
            <v>27</v>
          </cell>
          <cell r="N2769">
            <v>21.24</v>
          </cell>
          <cell r="O2769">
            <v>174</v>
          </cell>
          <cell r="P2769">
            <v>0</v>
          </cell>
          <cell r="Q2769" t="str">
            <v/>
          </cell>
          <cell r="R2769" t="str">
            <v>N</v>
          </cell>
          <cell r="S2769">
            <v>0</v>
          </cell>
          <cell r="T2769" t="str">
            <v/>
          </cell>
          <cell r="U2769" t="str">
            <v>N</v>
          </cell>
          <cell r="V2769">
            <v>0</v>
          </cell>
          <cell r="W2769" t="str">
            <v/>
          </cell>
          <cell r="X2769" t="str">
            <v>N</v>
          </cell>
          <cell r="Y2769">
            <v>1</v>
          </cell>
          <cell r="Z2769">
            <v>174</v>
          </cell>
          <cell r="AA2769" t="b">
            <v>0</v>
          </cell>
          <cell r="AB2769" t="str">
            <v/>
          </cell>
          <cell r="AC2769" t="str">
            <v/>
          </cell>
          <cell r="AD2769" t="str">
            <v>SL478</v>
          </cell>
          <cell r="AE2769">
            <v>174</v>
          </cell>
          <cell r="AG2769">
            <v>72</v>
          </cell>
          <cell r="AH2769" t="str">
            <v>SL478</v>
          </cell>
        </row>
        <row r="2770">
          <cell r="B2770" t="str">
            <v>JB717</v>
          </cell>
          <cell r="C2770" t="str">
            <v>Jacques</v>
          </cell>
          <cell r="D2770" t="str">
            <v>Binard</v>
          </cell>
          <cell r="E2770" t="str">
            <v>KCL</v>
          </cell>
          <cell r="F2770" t="str">
            <v>King's</v>
          </cell>
          <cell r="G2770" t="str">
            <v>Male</v>
          </cell>
          <cell r="H2770" t="str">
            <v>N</v>
          </cell>
          <cell r="I2770" t="str">
            <v>Student</v>
          </cell>
          <cell r="J2770">
            <v>0</v>
          </cell>
          <cell r="K2770" t="str">
            <v/>
          </cell>
          <cell r="L2770" t="str">
            <v>N</v>
          </cell>
          <cell r="M2770">
            <v>0</v>
          </cell>
          <cell r="N2770" t="str">
            <v/>
          </cell>
          <cell r="O2770" t="str">
            <v>N</v>
          </cell>
          <cell r="P2770">
            <v>0</v>
          </cell>
          <cell r="Q2770" t="str">
            <v/>
          </cell>
          <cell r="R2770" t="str">
            <v>N</v>
          </cell>
          <cell r="S2770">
            <v>0</v>
          </cell>
          <cell r="T2770" t="str">
            <v/>
          </cell>
          <cell r="U2770" t="str">
            <v>N</v>
          </cell>
          <cell r="V2770">
            <v>0</v>
          </cell>
          <cell r="W2770" t="str">
            <v/>
          </cell>
          <cell r="X2770" t="str">
            <v>N</v>
          </cell>
          <cell r="Y2770">
            <v>0</v>
          </cell>
          <cell r="Z2770">
            <v>0</v>
          </cell>
          <cell r="AA2770">
            <v>0</v>
          </cell>
          <cell r="AB2770">
            <v>115</v>
          </cell>
          <cell r="AC2770">
            <v>1568</v>
          </cell>
          <cell r="AD2770" t="str">
            <v>JB717</v>
          </cell>
          <cell r="AE2770" t="b">
            <v>0</v>
          </cell>
          <cell r="AG2770" t="str">
            <v/>
          </cell>
          <cell r="AH2770" t="str">
            <v>JB717</v>
          </cell>
        </row>
        <row r="2771">
          <cell r="B2771" t="str">
            <v>AG512</v>
          </cell>
          <cell r="C2771" t="str">
            <v>Aliso</v>
          </cell>
          <cell r="D2771" t="str">
            <v>Goonan Villavicencio</v>
          </cell>
          <cell r="E2771" t="str">
            <v>UCL</v>
          </cell>
          <cell r="F2771" t="str">
            <v>UCL</v>
          </cell>
          <cell r="G2771" t="str">
            <v>Female</v>
          </cell>
          <cell r="H2771" t="str">
            <v>N</v>
          </cell>
          <cell r="I2771" t="str">
            <v>Student</v>
          </cell>
          <cell r="J2771">
            <v>0</v>
          </cell>
          <cell r="K2771" t="str">
            <v/>
          </cell>
          <cell r="L2771" t="str">
            <v>N</v>
          </cell>
          <cell r="M2771">
            <v>0</v>
          </cell>
          <cell r="N2771" t="str">
            <v/>
          </cell>
          <cell r="O2771" t="str">
            <v>N</v>
          </cell>
          <cell r="P2771">
            <v>0</v>
          </cell>
          <cell r="Q2771" t="str">
            <v/>
          </cell>
          <cell r="R2771" t="str">
            <v>N</v>
          </cell>
          <cell r="S2771">
            <v>0</v>
          </cell>
          <cell r="T2771" t="str">
            <v/>
          </cell>
          <cell r="U2771" t="str">
            <v>N</v>
          </cell>
          <cell r="V2771">
            <v>0</v>
          </cell>
          <cell r="W2771" t="str">
            <v/>
          </cell>
          <cell r="X2771" t="str">
            <v>N</v>
          </cell>
          <cell r="Y2771">
            <v>0</v>
          </cell>
          <cell r="Z2771">
            <v>0</v>
          </cell>
          <cell r="AA2771" t="b">
            <v>0</v>
          </cell>
          <cell r="AB2771" t="str">
            <v/>
          </cell>
          <cell r="AC2771" t="str">
            <v/>
          </cell>
          <cell r="AD2771" t="str">
            <v>AG512</v>
          </cell>
          <cell r="AE2771">
            <v>0</v>
          </cell>
          <cell r="AG2771">
            <v>1225</v>
          </cell>
          <cell r="AH2771" t="str">
            <v>AG512</v>
          </cell>
        </row>
        <row r="2772">
          <cell r="B2772" t="str">
            <v>MP792</v>
          </cell>
          <cell r="C2772" t="str">
            <v>Marguerite</v>
          </cell>
          <cell r="D2772" t="str">
            <v>Pickford</v>
          </cell>
          <cell r="E2772" t="str">
            <v>UCL</v>
          </cell>
          <cell r="F2772" t="str">
            <v>UCL</v>
          </cell>
          <cell r="G2772" t="str">
            <v>Female</v>
          </cell>
          <cell r="H2772" t="str">
            <v>N</v>
          </cell>
          <cell r="I2772" t="str">
            <v>Student</v>
          </cell>
          <cell r="J2772">
            <v>0</v>
          </cell>
          <cell r="K2772" t="str">
            <v/>
          </cell>
          <cell r="L2772" t="str">
            <v>N</v>
          </cell>
          <cell r="M2772">
            <v>79</v>
          </cell>
          <cell r="N2772">
            <v>26.44</v>
          </cell>
          <cell r="O2772">
            <v>125</v>
          </cell>
          <cell r="P2772">
            <v>59</v>
          </cell>
          <cell r="Q2772">
            <v>31.43</v>
          </cell>
          <cell r="R2772">
            <v>142</v>
          </cell>
          <cell r="S2772">
            <v>0</v>
          </cell>
          <cell r="T2772" t="str">
            <v/>
          </cell>
          <cell r="U2772" t="str">
            <v>N</v>
          </cell>
          <cell r="V2772">
            <v>0</v>
          </cell>
          <cell r="W2772" t="str">
            <v/>
          </cell>
          <cell r="X2772" t="str">
            <v>N</v>
          </cell>
          <cell r="Y2772">
            <v>2</v>
          </cell>
          <cell r="Z2772">
            <v>125</v>
          </cell>
          <cell r="AA2772" t="b">
            <v>0</v>
          </cell>
          <cell r="AB2772" t="str">
            <v/>
          </cell>
          <cell r="AC2772" t="str">
            <v/>
          </cell>
          <cell r="AD2772" t="str">
            <v>MP792</v>
          </cell>
          <cell r="AE2772">
            <v>267</v>
          </cell>
          <cell r="AG2772">
            <v>46</v>
          </cell>
          <cell r="AH2772" t="str">
            <v>MP792</v>
          </cell>
        </row>
        <row r="2773">
          <cell r="B2773" t="str">
            <v>LG474</v>
          </cell>
          <cell r="C2773" t="str">
            <v>Lizzie</v>
          </cell>
          <cell r="D2773" t="str">
            <v>Glover-Jones</v>
          </cell>
          <cell r="E2773" t="str">
            <v>Reading</v>
          </cell>
          <cell r="F2773" t="str">
            <v>Reading</v>
          </cell>
          <cell r="G2773" t="str">
            <v>Female</v>
          </cell>
          <cell r="H2773" t="str">
            <v>N</v>
          </cell>
          <cell r="I2773" t="str">
            <v>Student</v>
          </cell>
          <cell r="J2773">
            <v>0</v>
          </cell>
          <cell r="K2773" t="str">
            <v/>
          </cell>
          <cell r="L2773" t="str">
            <v>N</v>
          </cell>
          <cell r="M2773">
            <v>74</v>
          </cell>
          <cell r="N2773">
            <v>25.52</v>
          </cell>
          <cell r="O2773">
            <v>129</v>
          </cell>
          <cell r="P2773">
            <v>0</v>
          </cell>
          <cell r="Q2773" t="str">
            <v/>
          </cell>
          <cell r="R2773" t="str">
            <v>N</v>
          </cell>
          <cell r="S2773">
            <v>0</v>
          </cell>
          <cell r="T2773" t="str">
            <v/>
          </cell>
          <cell r="U2773" t="str">
            <v>N</v>
          </cell>
          <cell r="V2773">
            <v>0</v>
          </cell>
          <cell r="W2773" t="str">
            <v/>
          </cell>
          <cell r="X2773" t="str">
            <v>N</v>
          </cell>
          <cell r="Y2773">
            <v>1</v>
          </cell>
          <cell r="Z2773">
            <v>129</v>
          </cell>
          <cell r="AA2773" t="b">
            <v>0</v>
          </cell>
          <cell r="AB2773" t="str">
            <v/>
          </cell>
          <cell r="AC2773" t="str">
            <v/>
          </cell>
          <cell r="AD2773" t="str">
            <v>LG474</v>
          </cell>
          <cell r="AE2773">
            <v>129</v>
          </cell>
          <cell r="AG2773">
            <v>100</v>
          </cell>
          <cell r="AH2773" t="str">
            <v>LG474</v>
          </cell>
        </row>
        <row r="2774">
          <cell r="B2774" t="str">
            <v>AB811</v>
          </cell>
          <cell r="C2774" t="str">
            <v>Amy</v>
          </cell>
          <cell r="D2774" t="str">
            <v>Brown</v>
          </cell>
          <cell r="E2774" t="str">
            <v>Essex</v>
          </cell>
          <cell r="F2774" t="str">
            <v>Essex</v>
          </cell>
          <cell r="G2774" t="str">
            <v>Female</v>
          </cell>
          <cell r="H2774" t="str">
            <v>N</v>
          </cell>
          <cell r="I2774" t="str">
            <v>Student</v>
          </cell>
          <cell r="J2774">
            <v>0</v>
          </cell>
          <cell r="K2774" t="str">
            <v/>
          </cell>
          <cell r="L2774" t="str">
            <v>N</v>
          </cell>
          <cell r="M2774">
            <v>60</v>
          </cell>
          <cell r="N2774">
            <v>24.26</v>
          </cell>
          <cell r="O2774">
            <v>143</v>
          </cell>
          <cell r="P2774">
            <v>0</v>
          </cell>
          <cell r="Q2774" t="str">
            <v/>
          </cell>
          <cell r="R2774" t="str">
            <v>N</v>
          </cell>
          <cell r="S2774">
            <v>0</v>
          </cell>
          <cell r="T2774" t="str">
            <v/>
          </cell>
          <cell r="U2774" t="str">
            <v>N</v>
          </cell>
          <cell r="V2774">
            <v>0</v>
          </cell>
          <cell r="W2774" t="str">
            <v/>
          </cell>
          <cell r="X2774" t="str">
            <v>N</v>
          </cell>
          <cell r="Y2774">
            <v>1</v>
          </cell>
          <cell r="Z2774">
            <v>143</v>
          </cell>
          <cell r="AA2774" t="b">
            <v>0</v>
          </cell>
          <cell r="AB2774" t="str">
            <v/>
          </cell>
          <cell r="AC2774" t="str">
            <v/>
          </cell>
          <cell r="AD2774" t="str">
            <v>AB811</v>
          </cell>
          <cell r="AE2774">
            <v>143</v>
          </cell>
          <cell r="AG2774">
            <v>92</v>
          </cell>
          <cell r="AH2774" t="str">
            <v>AB811</v>
          </cell>
        </row>
        <row r="2775">
          <cell r="B2775" t="str">
            <v>QY270</v>
          </cell>
          <cell r="C2775" t="str">
            <v>Qin</v>
          </cell>
          <cell r="D2775" t="str">
            <v>Yang</v>
          </cell>
          <cell r="E2775" t="str">
            <v>UCL</v>
          </cell>
          <cell r="F2775" t="str">
            <v>UCL</v>
          </cell>
          <cell r="G2775" t="str">
            <v>Female</v>
          </cell>
          <cell r="H2775" t="str">
            <v>Y</v>
          </cell>
          <cell r="I2775" t="str">
            <v>Student</v>
          </cell>
          <cell r="J2775">
            <v>0</v>
          </cell>
          <cell r="K2775" t="str">
            <v/>
          </cell>
          <cell r="L2775" t="str">
            <v>N</v>
          </cell>
          <cell r="M2775">
            <v>0</v>
          </cell>
          <cell r="N2775" t="str">
            <v/>
          </cell>
          <cell r="O2775" t="str">
            <v>N</v>
          </cell>
          <cell r="P2775">
            <v>0</v>
          </cell>
          <cell r="Q2775" t="str">
            <v/>
          </cell>
          <cell r="R2775" t="str">
            <v>N</v>
          </cell>
          <cell r="S2775">
            <v>0</v>
          </cell>
          <cell r="T2775" t="str">
            <v/>
          </cell>
          <cell r="U2775" t="str">
            <v>N</v>
          </cell>
          <cell r="V2775">
            <v>0</v>
          </cell>
          <cell r="W2775" t="str">
            <v/>
          </cell>
          <cell r="X2775" t="str">
            <v>N</v>
          </cell>
          <cell r="Y2775">
            <v>0</v>
          </cell>
          <cell r="Z2775">
            <v>0</v>
          </cell>
          <cell r="AA2775" t="b">
            <v>0</v>
          </cell>
          <cell r="AB2775" t="str">
            <v/>
          </cell>
          <cell r="AC2775" t="str">
            <v/>
          </cell>
          <cell r="AD2775" t="str">
            <v>QY270</v>
          </cell>
          <cell r="AE2775">
            <v>0</v>
          </cell>
          <cell r="AG2775">
            <v>1226</v>
          </cell>
          <cell r="AH2775" t="str">
            <v>QY270</v>
          </cell>
        </row>
        <row r="2776">
          <cell r="B2776" t="str">
            <v>HL646</v>
          </cell>
          <cell r="C2776" t="str">
            <v>Ho Chun</v>
          </cell>
          <cell r="D2776" t="str">
            <v>Leung</v>
          </cell>
          <cell r="E2776" t="str">
            <v>UCL</v>
          </cell>
          <cell r="F2776" t="str">
            <v>UCL</v>
          </cell>
          <cell r="G2776" t="str">
            <v>Male</v>
          </cell>
          <cell r="H2776" t="str">
            <v>N</v>
          </cell>
          <cell r="I2776" t="str">
            <v>Student</v>
          </cell>
          <cell r="J2776">
            <v>0</v>
          </cell>
          <cell r="K2776" t="str">
            <v/>
          </cell>
          <cell r="L2776" t="str">
            <v>N</v>
          </cell>
          <cell r="M2776">
            <v>0</v>
          </cell>
          <cell r="N2776" t="str">
            <v/>
          </cell>
          <cell r="O2776" t="str">
            <v>N</v>
          </cell>
          <cell r="P2776">
            <v>0</v>
          </cell>
          <cell r="Q2776" t="str">
            <v/>
          </cell>
          <cell r="R2776" t="str">
            <v>N</v>
          </cell>
          <cell r="S2776">
            <v>0</v>
          </cell>
          <cell r="T2776" t="str">
            <v/>
          </cell>
          <cell r="U2776" t="str">
            <v>N</v>
          </cell>
          <cell r="V2776">
            <v>0</v>
          </cell>
          <cell r="W2776" t="str">
            <v/>
          </cell>
          <cell r="X2776" t="str">
            <v>N</v>
          </cell>
          <cell r="Y2776">
            <v>0</v>
          </cell>
          <cell r="Z2776">
            <v>0</v>
          </cell>
          <cell r="AA2776">
            <v>0</v>
          </cell>
          <cell r="AB2776">
            <v>115</v>
          </cell>
          <cell r="AC2776">
            <v>1569</v>
          </cell>
          <cell r="AD2776" t="str">
            <v>HL646</v>
          </cell>
          <cell r="AE2776" t="b">
            <v>0</v>
          </cell>
          <cell r="AG2776" t="str">
            <v/>
          </cell>
          <cell r="AH2776" t="str">
            <v>HL646</v>
          </cell>
        </row>
        <row r="2777">
          <cell r="B2777" t="str">
            <v>EP179</v>
          </cell>
          <cell r="C2777" t="str">
            <v>Elisabeth</v>
          </cell>
          <cell r="D2777" t="str">
            <v>Perreau-Saussine</v>
          </cell>
          <cell r="E2777" t="str">
            <v>UCL</v>
          </cell>
          <cell r="F2777" t="str">
            <v>UCL</v>
          </cell>
          <cell r="G2777" t="str">
            <v>Female</v>
          </cell>
          <cell r="H2777" t="str">
            <v>Y</v>
          </cell>
          <cell r="I2777" t="str">
            <v>Student</v>
          </cell>
          <cell r="J2777">
            <v>0</v>
          </cell>
          <cell r="K2777" t="str">
            <v/>
          </cell>
          <cell r="L2777" t="str">
            <v>N</v>
          </cell>
          <cell r="M2777">
            <v>43</v>
          </cell>
          <cell r="N2777">
            <v>23.03</v>
          </cell>
          <cell r="O2777">
            <v>159</v>
          </cell>
          <cell r="P2777">
            <v>0</v>
          </cell>
          <cell r="Q2777" t="str">
            <v/>
          </cell>
          <cell r="R2777" t="str">
            <v>N</v>
          </cell>
          <cell r="S2777">
            <v>0</v>
          </cell>
          <cell r="T2777" t="str">
            <v/>
          </cell>
          <cell r="U2777" t="str">
            <v>N</v>
          </cell>
          <cell r="V2777">
            <v>0</v>
          </cell>
          <cell r="W2777" t="str">
            <v/>
          </cell>
          <cell r="X2777" t="str">
            <v>N</v>
          </cell>
          <cell r="Y2777">
            <v>1</v>
          </cell>
          <cell r="Z2777">
            <v>159</v>
          </cell>
          <cell r="AA2777" t="b">
            <v>0</v>
          </cell>
          <cell r="AB2777" t="str">
            <v/>
          </cell>
          <cell r="AC2777" t="str">
            <v/>
          </cell>
          <cell r="AD2777" t="str">
            <v>EP179</v>
          </cell>
          <cell r="AE2777">
            <v>159</v>
          </cell>
          <cell r="AG2777">
            <v>85</v>
          </cell>
          <cell r="AH2777" t="str">
            <v>EP179</v>
          </cell>
        </row>
        <row r="2778">
          <cell r="B2778" t="str">
            <v>SG217</v>
          </cell>
          <cell r="C2778" t="str">
            <v>Sigurd</v>
          </cell>
          <cell r="D2778" t="str">
            <v>Grydehoj</v>
          </cell>
          <cell r="E2778" t="str">
            <v>UCL</v>
          </cell>
          <cell r="F2778" t="str">
            <v>UCL</v>
          </cell>
          <cell r="G2778" t="str">
            <v>Male</v>
          </cell>
          <cell r="H2778" t="str">
            <v>N</v>
          </cell>
          <cell r="I2778" t="str">
            <v>Student</v>
          </cell>
          <cell r="J2778">
            <v>0</v>
          </cell>
          <cell r="K2778" t="str">
            <v/>
          </cell>
          <cell r="L2778" t="str">
            <v>N</v>
          </cell>
          <cell r="M2778">
            <v>0</v>
          </cell>
          <cell r="N2778" t="str">
            <v/>
          </cell>
          <cell r="O2778" t="str">
            <v>N</v>
          </cell>
          <cell r="P2778">
            <v>0</v>
          </cell>
          <cell r="Q2778" t="str">
            <v/>
          </cell>
          <cell r="R2778" t="str">
            <v>N</v>
          </cell>
          <cell r="S2778">
            <v>0</v>
          </cell>
          <cell r="T2778" t="str">
            <v/>
          </cell>
          <cell r="U2778" t="str">
            <v>N</v>
          </cell>
          <cell r="V2778">
            <v>0</v>
          </cell>
          <cell r="W2778" t="str">
            <v/>
          </cell>
          <cell r="X2778" t="str">
            <v>N</v>
          </cell>
          <cell r="Y2778">
            <v>0</v>
          </cell>
          <cell r="Z2778">
            <v>0</v>
          </cell>
          <cell r="AA2778">
            <v>0</v>
          </cell>
          <cell r="AB2778">
            <v>115</v>
          </cell>
          <cell r="AC2778">
            <v>1570</v>
          </cell>
          <cell r="AD2778" t="str">
            <v>SG217</v>
          </cell>
          <cell r="AE2778" t="b">
            <v>0</v>
          </cell>
          <cell r="AG2778" t="str">
            <v/>
          </cell>
          <cell r="AH2778" t="str">
            <v>SG217</v>
          </cell>
        </row>
        <row r="2779">
          <cell r="B2779" t="str">
            <v>EW578</v>
          </cell>
          <cell r="C2779" t="str">
            <v>Evie</v>
          </cell>
          <cell r="D2779" t="str">
            <v>Warren</v>
          </cell>
          <cell r="E2779" t="str">
            <v>Surrey</v>
          </cell>
          <cell r="F2779" t="str">
            <v>Surrey</v>
          </cell>
          <cell r="G2779" t="str">
            <v>Female</v>
          </cell>
          <cell r="H2779" t="str">
            <v>N</v>
          </cell>
          <cell r="I2779" t="str">
            <v>Student</v>
          </cell>
          <cell r="J2779">
            <v>0</v>
          </cell>
          <cell r="K2779" t="str">
            <v/>
          </cell>
          <cell r="L2779" t="str">
            <v>N</v>
          </cell>
          <cell r="M2779">
            <v>1</v>
          </cell>
          <cell r="N2779">
            <v>18.07</v>
          </cell>
          <cell r="O2779">
            <v>200</v>
          </cell>
          <cell r="P2779">
            <v>2</v>
          </cell>
          <cell r="Q2779">
            <v>21.56</v>
          </cell>
          <cell r="R2779">
            <v>199</v>
          </cell>
          <cell r="S2779">
            <v>0</v>
          </cell>
          <cell r="T2779" t="str">
            <v/>
          </cell>
          <cell r="U2779" t="str">
            <v>N</v>
          </cell>
          <cell r="V2779">
            <v>0</v>
          </cell>
          <cell r="W2779" t="str">
            <v/>
          </cell>
          <cell r="X2779" t="str">
            <v>N</v>
          </cell>
          <cell r="Y2779">
            <v>2</v>
          </cell>
          <cell r="Z2779">
            <v>199</v>
          </cell>
          <cell r="AA2779" t="b">
            <v>0</v>
          </cell>
          <cell r="AB2779" t="str">
            <v/>
          </cell>
          <cell r="AC2779" t="str">
            <v/>
          </cell>
          <cell r="AD2779" t="str">
            <v>EW578</v>
          </cell>
          <cell r="AE2779">
            <v>399</v>
          </cell>
          <cell r="AG2779">
            <v>2</v>
          </cell>
          <cell r="AH2779" t="str">
            <v>EW578</v>
          </cell>
        </row>
        <row r="2780">
          <cell r="B2780" t="str">
            <v>LA580</v>
          </cell>
          <cell r="C2780" t="str">
            <v>Lucy</v>
          </cell>
          <cell r="D2780" t="str">
            <v>Allen</v>
          </cell>
          <cell r="E2780" t="str">
            <v>Surrey</v>
          </cell>
          <cell r="F2780" t="str">
            <v>Surrey</v>
          </cell>
          <cell r="G2780" t="str">
            <v>Female</v>
          </cell>
          <cell r="H2780" t="str">
            <v>N</v>
          </cell>
          <cell r="I2780" t="str">
            <v>Student</v>
          </cell>
          <cell r="J2780">
            <v>0</v>
          </cell>
          <cell r="K2780" t="str">
            <v/>
          </cell>
          <cell r="L2780" t="str">
            <v>N</v>
          </cell>
          <cell r="M2780">
            <v>68</v>
          </cell>
          <cell r="N2780">
            <v>25.03</v>
          </cell>
          <cell r="O2780">
            <v>135</v>
          </cell>
          <cell r="P2780">
            <v>0</v>
          </cell>
          <cell r="Q2780" t="str">
            <v/>
          </cell>
          <cell r="R2780" t="str">
            <v>N</v>
          </cell>
          <cell r="S2780">
            <v>0</v>
          </cell>
          <cell r="T2780" t="str">
            <v/>
          </cell>
          <cell r="U2780" t="str">
            <v>N</v>
          </cell>
          <cell r="V2780">
            <v>0</v>
          </cell>
          <cell r="W2780" t="str">
            <v/>
          </cell>
          <cell r="X2780" t="str">
            <v>N</v>
          </cell>
          <cell r="Y2780">
            <v>1</v>
          </cell>
          <cell r="Z2780">
            <v>135</v>
          </cell>
          <cell r="AA2780" t="b">
            <v>0</v>
          </cell>
          <cell r="AB2780" t="str">
            <v/>
          </cell>
          <cell r="AC2780" t="str">
            <v/>
          </cell>
          <cell r="AD2780" t="str">
            <v>LA580</v>
          </cell>
          <cell r="AE2780">
            <v>135</v>
          </cell>
          <cell r="AG2780">
            <v>96</v>
          </cell>
          <cell r="AH2780" t="str">
            <v>LA580</v>
          </cell>
        </row>
        <row r="2781">
          <cell r="B2781" t="str">
            <v>JM647</v>
          </cell>
          <cell r="C2781" t="str">
            <v>Joanna</v>
          </cell>
          <cell r="D2781" t="str">
            <v>Manning</v>
          </cell>
          <cell r="E2781" t="str">
            <v>Surrey</v>
          </cell>
          <cell r="F2781" t="str">
            <v>Surrey</v>
          </cell>
          <cell r="G2781" t="str">
            <v>Female</v>
          </cell>
          <cell r="H2781" t="str">
            <v>N</v>
          </cell>
          <cell r="I2781" t="str">
            <v>Student</v>
          </cell>
          <cell r="J2781">
            <v>0</v>
          </cell>
          <cell r="K2781" t="str">
            <v/>
          </cell>
          <cell r="L2781" t="str">
            <v>N</v>
          </cell>
          <cell r="M2781">
            <v>0</v>
          </cell>
          <cell r="N2781" t="str">
            <v/>
          </cell>
          <cell r="O2781" t="str">
            <v>N</v>
          </cell>
          <cell r="P2781">
            <v>0</v>
          </cell>
          <cell r="Q2781" t="str">
            <v/>
          </cell>
          <cell r="R2781" t="str">
            <v>N</v>
          </cell>
          <cell r="S2781">
            <v>0</v>
          </cell>
          <cell r="T2781" t="str">
            <v/>
          </cell>
          <cell r="U2781" t="str">
            <v>N</v>
          </cell>
          <cell r="V2781">
            <v>0</v>
          </cell>
          <cell r="W2781" t="str">
            <v/>
          </cell>
          <cell r="X2781" t="str">
            <v>N</v>
          </cell>
          <cell r="Y2781">
            <v>0</v>
          </cell>
          <cell r="Z2781">
            <v>0</v>
          </cell>
          <cell r="AA2781" t="b">
            <v>0</v>
          </cell>
          <cell r="AB2781" t="str">
            <v/>
          </cell>
          <cell r="AC2781" t="str">
            <v/>
          </cell>
          <cell r="AD2781" t="str">
            <v>JM647</v>
          </cell>
          <cell r="AE2781">
            <v>0</v>
          </cell>
          <cell r="AG2781">
            <v>1227</v>
          </cell>
          <cell r="AH2781" t="str">
            <v>JM647</v>
          </cell>
        </row>
        <row r="2782">
          <cell r="B2782" t="str">
            <v>LS440</v>
          </cell>
          <cell r="C2782" t="str">
            <v>Leila</v>
          </cell>
          <cell r="D2782" t="str">
            <v>Scharnholz</v>
          </cell>
          <cell r="E2782" t="str">
            <v>KCL</v>
          </cell>
          <cell r="F2782" t="str">
            <v>King's</v>
          </cell>
          <cell r="G2782" t="str">
            <v>Female</v>
          </cell>
          <cell r="H2782" t="str">
            <v>Y</v>
          </cell>
          <cell r="I2782" t="str">
            <v>Student</v>
          </cell>
          <cell r="J2782">
            <v>0</v>
          </cell>
          <cell r="K2782" t="str">
            <v/>
          </cell>
          <cell r="L2782" t="str">
            <v>N</v>
          </cell>
          <cell r="M2782">
            <v>28</v>
          </cell>
          <cell r="N2782">
            <v>21.29</v>
          </cell>
          <cell r="O2782">
            <v>173</v>
          </cell>
          <cell r="P2782">
            <v>18</v>
          </cell>
          <cell r="Q2782">
            <v>25.25</v>
          </cell>
          <cell r="R2782">
            <v>183</v>
          </cell>
          <cell r="S2782">
            <v>0</v>
          </cell>
          <cell r="T2782" t="str">
            <v/>
          </cell>
          <cell r="U2782" t="str">
            <v>N</v>
          </cell>
          <cell r="V2782">
            <v>0</v>
          </cell>
          <cell r="W2782" t="str">
            <v/>
          </cell>
          <cell r="X2782" t="str">
            <v>N</v>
          </cell>
          <cell r="Y2782">
            <v>2</v>
          </cell>
          <cell r="Z2782">
            <v>173</v>
          </cell>
          <cell r="AA2782" t="b">
            <v>0</v>
          </cell>
          <cell r="AB2782" t="str">
            <v/>
          </cell>
          <cell r="AC2782" t="str">
            <v/>
          </cell>
          <cell r="AD2782" t="str">
            <v>LS440</v>
          </cell>
          <cell r="AE2782">
            <v>356</v>
          </cell>
          <cell r="AG2782">
            <v>16</v>
          </cell>
          <cell r="AH2782" t="str">
            <v>LS440</v>
          </cell>
        </row>
        <row r="2783">
          <cell r="B2783" t="str">
            <v>JH724</v>
          </cell>
          <cell r="C2783" t="str">
            <v>Jemima</v>
          </cell>
          <cell r="D2783" t="str">
            <v>Hayward-Bhikha</v>
          </cell>
          <cell r="E2783" t="str">
            <v>Surrey</v>
          </cell>
          <cell r="F2783" t="str">
            <v>Surrey</v>
          </cell>
          <cell r="G2783" t="str">
            <v>Female</v>
          </cell>
          <cell r="H2783" t="str">
            <v>N</v>
          </cell>
          <cell r="I2783" t="str">
            <v>Student</v>
          </cell>
          <cell r="J2783">
            <v>0</v>
          </cell>
          <cell r="K2783" t="str">
            <v/>
          </cell>
          <cell r="L2783" t="str">
            <v>N</v>
          </cell>
          <cell r="M2783">
            <v>0</v>
          </cell>
          <cell r="N2783" t="str">
            <v/>
          </cell>
          <cell r="O2783" t="str">
            <v>N</v>
          </cell>
          <cell r="P2783">
            <v>34</v>
          </cell>
          <cell r="Q2783">
            <v>27.29</v>
          </cell>
          <cell r="R2783">
            <v>167</v>
          </cell>
          <cell r="S2783">
            <v>0</v>
          </cell>
          <cell r="T2783" t="str">
            <v/>
          </cell>
          <cell r="U2783" t="str">
            <v>N</v>
          </cell>
          <cell r="V2783">
            <v>0</v>
          </cell>
          <cell r="W2783" t="str">
            <v/>
          </cell>
          <cell r="X2783" t="str">
            <v>N</v>
          </cell>
          <cell r="Y2783">
            <v>1</v>
          </cell>
          <cell r="Z2783">
            <v>167</v>
          </cell>
          <cell r="AA2783" t="b">
            <v>0</v>
          </cell>
          <cell r="AB2783" t="str">
            <v/>
          </cell>
          <cell r="AC2783" t="str">
            <v/>
          </cell>
          <cell r="AD2783" t="str">
            <v>JH724</v>
          </cell>
          <cell r="AE2783">
            <v>167</v>
          </cell>
          <cell r="AG2783">
            <v>77</v>
          </cell>
          <cell r="AH2783" t="str">
            <v>JH724</v>
          </cell>
        </row>
        <row r="2784">
          <cell r="B2784" t="str">
            <v>LB910</v>
          </cell>
          <cell r="C2784" t="str">
            <v>Lorenzo</v>
          </cell>
          <cell r="D2784" t="str">
            <v>Budroni</v>
          </cell>
          <cell r="E2784" t="str">
            <v>Kent</v>
          </cell>
          <cell r="F2784" t="str">
            <v>Kent</v>
          </cell>
          <cell r="G2784" t="str">
            <v>Male</v>
          </cell>
          <cell r="H2784" t="str">
            <v>N</v>
          </cell>
          <cell r="I2784" t="str">
            <v>Student</v>
          </cell>
          <cell r="J2784">
            <v>0</v>
          </cell>
          <cell r="K2784" t="str">
            <v/>
          </cell>
          <cell r="L2784" t="str">
            <v>N</v>
          </cell>
          <cell r="M2784">
            <v>0</v>
          </cell>
          <cell r="N2784" t="str">
            <v/>
          </cell>
          <cell r="O2784" t="str">
            <v>N</v>
          </cell>
          <cell r="P2784">
            <v>0</v>
          </cell>
          <cell r="Q2784" t="str">
            <v/>
          </cell>
          <cell r="R2784" t="str">
            <v>N</v>
          </cell>
          <cell r="S2784">
            <v>0</v>
          </cell>
          <cell r="T2784" t="str">
            <v/>
          </cell>
          <cell r="U2784" t="str">
            <v>N</v>
          </cell>
          <cell r="V2784">
            <v>0</v>
          </cell>
          <cell r="W2784" t="str">
            <v/>
          </cell>
          <cell r="X2784" t="str">
            <v>N</v>
          </cell>
          <cell r="Y2784">
            <v>0</v>
          </cell>
          <cell r="Z2784">
            <v>0</v>
          </cell>
          <cell r="AA2784">
            <v>0</v>
          </cell>
          <cell r="AB2784">
            <v>115</v>
          </cell>
          <cell r="AC2784">
            <v>1571</v>
          </cell>
          <cell r="AD2784" t="str">
            <v>LB910</v>
          </cell>
          <cell r="AE2784" t="b">
            <v>0</v>
          </cell>
          <cell r="AG2784" t="str">
            <v/>
          </cell>
          <cell r="AH2784" t="str">
            <v>LB910</v>
          </cell>
        </row>
        <row r="2785">
          <cell r="B2785" t="str">
            <v>MG350</v>
          </cell>
          <cell r="C2785" t="str">
            <v>Mary</v>
          </cell>
          <cell r="D2785" t="str">
            <v>Gilfillan</v>
          </cell>
          <cell r="E2785" t="str">
            <v>Surrey</v>
          </cell>
          <cell r="F2785" t="str">
            <v>Surrey</v>
          </cell>
          <cell r="G2785" t="str">
            <v>Female</v>
          </cell>
          <cell r="H2785" t="str">
            <v>N</v>
          </cell>
          <cell r="I2785" t="str">
            <v>Student</v>
          </cell>
          <cell r="J2785">
            <v>0</v>
          </cell>
          <cell r="K2785" t="str">
            <v/>
          </cell>
          <cell r="L2785" t="str">
            <v>N</v>
          </cell>
          <cell r="M2785">
            <v>57</v>
          </cell>
          <cell r="N2785">
            <v>24.16</v>
          </cell>
          <cell r="O2785">
            <v>146</v>
          </cell>
          <cell r="P2785">
            <v>0</v>
          </cell>
          <cell r="Q2785" t="str">
            <v/>
          </cell>
          <cell r="R2785" t="str">
            <v>N</v>
          </cell>
          <cell r="S2785">
            <v>0</v>
          </cell>
          <cell r="T2785" t="str">
            <v/>
          </cell>
          <cell r="U2785" t="str">
            <v>N</v>
          </cell>
          <cell r="V2785">
            <v>0</v>
          </cell>
          <cell r="W2785" t="str">
            <v/>
          </cell>
          <cell r="X2785" t="str">
            <v>N</v>
          </cell>
          <cell r="Y2785">
            <v>1</v>
          </cell>
          <cell r="Z2785">
            <v>146</v>
          </cell>
          <cell r="AA2785" t="b">
            <v>0</v>
          </cell>
          <cell r="AB2785" t="str">
            <v/>
          </cell>
          <cell r="AC2785" t="str">
            <v/>
          </cell>
          <cell r="AD2785" t="str">
            <v>MG350</v>
          </cell>
          <cell r="AE2785">
            <v>146</v>
          </cell>
          <cell r="AG2785">
            <v>91</v>
          </cell>
          <cell r="AH2785" t="str">
            <v>MG350</v>
          </cell>
        </row>
        <row r="2786">
          <cell r="B2786" t="str">
            <v>KM230</v>
          </cell>
          <cell r="C2786" t="str">
            <v>Kieran</v>
          </cell>
          <cell r="D2786" t="str">
            <v>Moody</v>
          </cell>
          <cell r="E2786" t="str">
            <v>Essex</v>
          </cell>
          <cell r="F2786" t="str">
            <v>Essex</v>
          </cell>
          <cell r="G2786" t="str">
            <v>Male</v>
          </cell>
          <cell r="H2786" t="str">
            <v>N</v>
          </cell>
          <cell r="I2786" t="str">
            <v>Student</v>
          </cell>
          <cell r="J2786">
            <v>0</v>
          </cell>
          <cell r="K2786" t="str">
            <v/>
          </cell>
          <cell r="L2786" t="str">
            <v>N</v>
          </cell>
          <cell r="M2786">
            <v>0</v>
          </cell>
          <cell r="N2786" t="str">
            <v/>
          </cell>
          <cell r="O2786" t="str">
            <v>N</v>
          </cell>
          <cell r="P2786">
            <v>0</v>
          </cell>
          <cell r="Q2786" t="str">
            <v/>
          </cell>
          <cell r="R2786" t="str">
            <v>N</v>
          </cell>
          <cell r="S2786">
            <v>0</v>
          </cell>
          <cell r="T2786" t="str">
            <v/>
          </cell>
          <cell r="U2786" t="str">
            <v>N</v>
          </cell>
          <cell r="V2786">
            <v>0</v>
          </cell>
          <cell r="W2786" t="str">
            <v/>
          </cell>
          <cell r="X2786" t="str">
            <v>N</v>
          </cell>
          <cell r="Y2786">
            <v>0</v>
          </cell>
          <cell r="Z2786">
            <v>0</v>
          </cell>
          <cell r="AA2786">
            <v>0</v>
          </cell>
          <cell r="AB2786">
            <v>115</v>
          </cell>
          <cell r="AC2786">
            <v>1572</v>
          </cell>
          <cell r="AD2786" t="str">
            <v>KM230</v>
          </cell>
          <cell r="AE2786" t="b">
            <v>0</v>
          </cell>
          <cell r="AG2786" t="str">
            <v/>
          </cell>
          <cell r="AH2786" t="str">
            <v>KM230</v>
          </cell>
        </row>
        <row r="2787">
          <cell r="B2787" t="str">
            <v>JM414</v>
          </cell>
          <cell r="C2787" t="str">
            <v>James</v>
          </cell>
          <cell r="D2787" t="str">
            <v>Maciel</v>
          </cell>
          <cell r="E2787" t="str">
            <v>LSE</v>
          </cell>
          <cell r="F2787" t="str">
            <v>LSE</v>
          </cell>
          <cell r="G2787" t="str">
            <v>Male</v>
          </cell>
          <cell r="H2787" t="str">
            <v>N</v>
          </cell>
          <cell r="I2787" t="str">
            <v>Student</v>
          </cell>
          <cell r="J2787">
            <v>0</v>
          </cell>
          <cell r="K2787" t="str">
            <v/>
          </cell>
          <cell r="L2787" t="str">
            <v>N</v>
          </cell>
          <cell r="M2787">
            <v>0</v>
          </cell>
          <cell r="N2787" t="str">
            <v/>
          </cell>
          <cell r="O2787" t="str">
            <v>N</v>
          </cell>
          <cell r="P2787">
            <v>0</v>
          </cell>
          <cell r="Q2787" t="str">
            <v/>
          </cell>
          <cell r="R2787" t="str">
            <v>N</v>
          </cell>
          <cell r="S2787">
            <v>0</v>
          </cell>
          <cell r="T2787" t="str">
            <v/>
          </cell>
          <cell r="U2787" t="str">
            <v>N</v>
          </cell>
          <cell r="V2787">
            <v>0</v>
          </cell>
          <cell r="W2787" t="str">
            <v/>
          </cell>
          <cell r="X2787" t="str">
            <v>N</v>
          </cell>
          <cell r="Y2787">
            <v>0</v>
          </cell>
          <cell r="Z2787">
            <v>0</v>
          </cell>
          <cell r="AA2787">
            <v>0</v>
          </cell>
          <cell r="AB2787">
            <v>115</v>
          </cell>
          <cell r="AC2787">
            <v>1573</v>
          </cell>
          <cell r="AD2787" t="str">
            <v>JM414</v>
          </cell>
          <cell r="AE2787" t="b">
            <v>0</v>
          </cell>
          <cell r="AG2787" t="str">
            <v/>
          </cell>
          <cell r="AH2787" t="str">
            <v>JM414</v>
          </cell>
        </row>
        <row r="2788">
          <cell r="B2788" t="str">
            <v>HY751</v>
          </cell>
          <cell r="C2788" t="str">
            <v>Hannah</v>
          </cell>
          <cell r="D2788" t="str">
            <v>Yexley</v>
          </cell>
          <cell r="E2788" t="str">
            <v>Kent</v>
          </cell>
          <cell r="F2788" t="str">
            <v>Kent</v>
          </cell>
          <cell r="G2788" t="str">
            <v>Female</v>
          </cell>
          <cell r="H2788" t="str">
            <v>N</v>
          </cell>
          <cell r="I2788" t="str">
            <v>Student</v>
          </cell>
          <cell r="J2788">
            <v>0</v>
          </cell>
          <cell r="K2788" t="str">
            <v/>
          </cell>
          <cell r="L2788" t="str">
            <v>N</v>
          </cell>
          <cell r="M2788">
            <v>44</v>
          </cell>
          <cell r="N2788">
            <v>23.09</v>
          </cell>
          <cell r="O2788">
            <v>158</v>
          </cell>
          <cell r="P2788">
            <v>26</v>
          </cell>
          <cell r="Q2788">
            <v>26.32</v>
          </cell>
          <cell r="R2788">
            <v>175</v>
          </cell>
          <cell r="S2788">
            <v>0</v>
          </cell>
          <cell r="T2788" t="str">
            <v/>
          </cell>
          <cell r="U2788" t="str">
            <v>N</v>
          </cell>
          <cell r="V2788">
            <v>0</v>
          </cell>
          <cell r="W2788" t="str">
            <v/>
          </cell>
          <cell r="X2788" t="str">
            <v>N</v>
          </cell>
          <cell r="Y2788">
            <v>2</v>
          </cell>
          <cell r="Z2788">
            <v>158</v>
          </cell>
          <cell r="AA2788" t="b">
            <v>0</v>
          </cell>
          <cell r="AB2788" t="str">
            <v/>
          </cell>
          <cell r="AC2788" t="str">
            <v/>
          </cell>
          <cell r="AD2788" t="str">
            <v>HY751</v>
          </cell>
          <cell r="AE2788">
            <v>333</v>
          </cell>
          <cell r="AG2788">
            <v>24</v>
          </cell>
          <cell r="AH2788" t="str">
            <v>HY751</v>
          </cell>
        </row>
        <row r="2789">
          <cell r="B2789" t="str">
            <v>WL865</v>
          </cell>
          <cell r="C2789" t="str">
            <v>William</v>
          </cell>
          <cell r="D2789" t="str">
            <v>Lowley</v>
          </cell>
          <cell r="E2789" t="str">
            <v>Reading</v>
          </cell>
          <cell r="F2789" t="str">
            <v>Reading</v>
          </cell>
          <cell r="G2789" t="str">
            <v>Male</v>
          </cell>
          <cell r="H2789" t="str">
            <v>N</v>
          </cell>
          <cell r="I2789" t="str">
            <v>Student</v>
          </cell>
          <cell r="J2789">
            <v>0</v>
          </cell>
          <cell r="K2789" t="str">
            <v/>
          </cell>
          <cell r="L2789" t="str">
            <v>N</v>
          </cell>
          <cell r="M2789">
            <v>0</v>
          </cell>
          <cell r="N2789" t="str">
            <v/>
          </cell>
          <cell r="O2789" t="str">
            <v>N</v>
          </cell>
          <cell r="P2789">
            <v>0</v>
          </cell>
          <cell r="Q2789" t="str">
            <v/>
          </cell>
          <cell r="R2789" t="str">
            <v>N</v>
          </cell>
          <cell r="S2789">
            <v>0</v>
          </cell>
          <cell r="T2789" t="str">
            <v/>
          </cell>
          <cell r="U2789" t="str">
            <v>N</v>
          </cell>
          <cell r="V2789">
            <v>0</v>
          </cell>
          <cell r="W2789" t="str">
            <v/>
          </cell>
          <cell r="X2789" t="str">
            <v>N</v>
          </cell>
          <cell r="Y2789">
            <v>0</v>
          </cell>
          <cell r="Z2789">
            <v>0</v>
          </cell>
          <cell r="AA2789">
            <v>0</v>
          </cell>
          <cell r="AB2789">
            <v>115</v>
          </cell>
          <cell r="AC2789">
            <v>1574</v>
          </cell>
          <cell r="AD2789" t="str">
            <v>WL865</v>
          </cell>
          <cell r="AE2789" t="b">
            <v>0</v>
          </cell>
          <cell r="AG2789" t="str">
            <v/>
          </cell>
          <cell r="AH2789" t="str">
            <v>WL865</v>
          </cell>
        </row>
        <row r="2790">
          <cell r="B2790" t="str">
            <v>CM242</v>
          </cell>
          <cell r="C2790" t="str">
            <v>Colleen</v>
          </cell>
          <cell r="D2790" t="str">
            <v>McCandless</v>
          </cell>
          <cell r="E2790" t="str">
            <v>Imperial</v>
          </cell>
          <cell r="F2790" t="str">
            <v>Imperial</v>
          </cell>
          <cell r="G2790" t="str">
            <v>Female</v>
          </cell>
          <cell r="H2790" t="str">
            <v>N</v>
          </cell>
          <cell r="I2790" t="str">
            <v>Student</v>
          </cell>
          <cell r="J2790">
            <v>0</v>
          </cell>
          <cell r="K2790" t="str">
            <v/>
          </cell>
          <cell r="L2790" t="str">
            <v>N</v>
          </cell>
          <cell r="M2790">
            <v>45</v>
          </cell>
          <cell r="N2790">
            <v>23.12</v>
          </cell>
          <cell r="O2790">
            <v>157</v>
          </cell>
          <cell r="P2790">
            <v>45</v>
          </cell>
          <cell r="Q2790">
            <v>29.07</v>
          </cell>
          <cell r="R2790">
            <v>156</v>
          </cell>
          <cell r="S2790">
            <v>0</v>
          </cell>
          <cell r="T2790" t="str">
            <v/>
          </cell>
          <cell r="U2790" t="str">
            <v>N</v>
          </cell>
          <cell r="V2790">
            <v>0</v>
          </cell>
          <cell r="W2790" t="str">
            <v/>
          </cell>
          <cell r="X2790" t="str">
            <v>N</v>
          </cell>
          <cell r="Y2790">
            <v>2</v>
          </cell>
          <cell r="Z2790">
            <v>156</v>
          </cell>
          <cell r="AA2790" t="b">
            <v>0</v>
          </cell>
          <cell r="AB2790" t="str">
            <v/>
          </cell>
          <cell r="AC2790" t="str">
            <v/>
          </cell>
          <cell r="AD2790" t="str">
            <v>CM242</v>
          </cell>
          <cell r="AE2790">
            <v>313</v>
          </cell>
          <cell r="AG2790">
            <v>28</v>
          </cell>
          <cell r="AH2790" t="str">
            <v>CM242</v>
          </cell>
        </row>
        <row r="2791">
          <cell r="B2791" t="str">
            <v>AG778</v>
          </cell>
          <cell r="C2791" t="str">
            <v>Ananjan</v>
          </cell>
          <cell r="D2791" t="str">
            <v>Ganguli</v>
          </cell>
          <cell r="E2791" t="str">
            <v>Imperial</v>
          </cell>
          <cell r="F2791" t="str">
            <v>Imperial</v>
          </cell>
          <cell r="G2791" t="str">
            <v>Male</v>
          </cell>
          <cell r="H2791" t="str">
            <v>Y</v>
          </cell>
          <cell r="I2791" t="str">
            <v>Student</v>
          </cell>
          <cell r="J2791">
            <v>0</v>
          </cell>
          <cell r="K2791" t="str">
            <v/>
          </cell>
          <cell r="L2791" t="str">
            <v>N</v>
          </cell>
          <cell r="M2791">
            <v>8</v>
          </cell>
          <cell r="N2791">
            <v>35.549999999999997</v>
          </cell>
          <cell r="O2791">
            <v>193</v>
          </cell>
          <cell r="P2791">
            <v>12</v>
          </cell>
          <cell r="Q2791">
            <v>33.28</v>
          </cell>
          <cell r="R2791">
            <v>190</v>
          </cell>
          <cell r="S2791">
            <v>0</v>
          </cell>
          <cell r="T2791" t="str">
            <v/>
          </cell>
          <cell r="U2791" t="str">
            <v>N</v>
          </cell>
          <cell r="V2791">
            <v>0</v>
          </cell>
          <cell r="W2791" t="str">
            <v/>
          </cell>
          <cell r="X2791" t="str">
            <v>N</v>
          </cell>
          <cell r="Y2791">
            <v>2</v>
          </cell>
          <cell r="Z2791">
            <v>190</v>
          </cell>
          <cell r="AA2791">
            <v>383</v>
          </cell>
          <cell r="AB2791">
            <v>6</v>
          </cell>
          <cell r="AC2791">
            <v>6</v>
          </cell>
          <cell r="AD2791" t="str">
            <v>AG778</v>
          </cell>
          <cell r="AE2791" t="b">
            <v>0</v>
          </cell>
          <cell r="AG2791" t="str">
            <v/>
          </cell>
          <cell r="AH2791" t="str">
            <v>AG778</v>
          </cell>
        </row>
        <row r="2792">
          <cell r="B2792" t="str">
            <v>BW748</v>
          </cell>
          <cell r="C2792" t="str">
            <v>Ben</v>
          </cell>
          <cell r="D2792" t="str">
            <v>Warne</v>
          </cell>
          <cell r="E2792" t="str">
            <v>RHUL</v>
          </cell>
          <cell r="F2792" t="str">
            <v>RHUL</v>
          </cell>
          <cell r="G2792" t="str">
            <v>Male</v>
          </cell>
          <cell r="H2792" t="str">
            <v>N</v>
          </cell>
          <cell r="I2792" t="str">
            <v>Student</v>
          </cell>
          <cell r="J2792">
            <v>0</v>
          </cell>
          <cell r="K2792" t="str">
            <v/>
          </cell>
          <cell r="L2792" t="str">
            <v>N</v>
          </cell>
          <cell r="M2792">
            <v>0</v>
          </cell>
          <cell r="N2792" t="str">
            <v/>
          </cell>
          <cell r="O2792" t="str">
            <v>N</v>
          </cell>
          <cell r="P2792">
            <v>0</v>
          </cell>
          <cell r="Q2792" t="str">
            <v/>
          </cell>
          <cell r="R2792" t="str">
            <v>N</v>
          </cell>
          <cell r="S2792">
            <v>0</v>
          </cell>
          <cell r="T2792" t="str">
            <v/>
          </cell>
          <cell r="U2792" t="str">
            <v>N</v>
          </cell>
          <cell r="V2792">
            <v>0</v>
          </cell>
          <cell r="W2792" t="str">
            <v/>
          </cell>
          <cell r="X2792" t="str">
            <v>N</v>
          </cell>
          <cell r="Y2792">
            <v>0</v>
          </cell>
          <cell r="Z2792">
            <v>0</v>
          </cell>
          <cell r="AA2792">
            <v>0</v>
          </cell>
          <cell r="AB2792">
            <v>115</v>
          </cell>
          <cell r="AC2792">
            <v>1575</v>
          </cell>
          <cell r="AD2792" t="str">
            <v>BW748</v>
          </cell>
          <cell r="AE2792" t="b">
            <v>0</v>
          </cell>
          <cell r="AG2792" t="str">
            <v/>
          </cell>
          <cell r="AH2792" t="str">
            <v>BW748</v>
          </cell>
        </row>
        <row r="2793">
          <cell r="B2793" t="str">
            <v>MR212</v>
          </cell>
          <cell r="C2793" t="str">
            <v>Max</v>
          </cell>
          <cell r="D2793" t="str">
            <v>Robertson</v>
          </cell>
          <cell r="E2793" t="str">
            <v>LSE</v>
          </cell>
          <cell r="F2793" t="str">
            <v>LSE</v>
          </cell>
          <cell r="G2793" t="str">
            <v>Male</v>
          </cell>
          <cell r="H2793" t="str">
            <v>N</v>
          </cell>
          <cell r="I2793" t="str">
            <v>Student</v>
          </cell>
          <cell r="J2793">
            <v>0</v>
          </cell>
          <cell r="K2793" t="str">
            <v/>
          </cell>
          <cell r="L2793" t="str">
            <v>N</v>
          </cell>
          <cell r="M2793">
            <v>60</v>
          </cell>
          <cell r="N2793">
            <v>42.44</v>
          </cell>
          <cell r="O2793">
            <v>144</v>
          </cell>
          <cell r="P2793">
            <v>0</v>
          </cell>
          <cell r="Q2793" t="str">
            <v/>
          </cell>
          <cell r="R2793" t="str">
            <v>N</v>
          </cell>
          <cell r="S2793">
            <v>0</v>
          </cell>
          <cell r="T2793" t="str">
            <v/>
          </cell>
          <cell r="U2793" t="str">
            <v>N</v>
          </cell>
          <cell r="V2793">
            <v>0</v>
          </cell>
          <cell r="W2793" t="str">
            <v/>
          </cell>
          <cell r="X2793" t="str">
            <v>N</v>
          </cell>
          <cell r="Y2793">
            <v>1</v>
          </cell>
          <cell r="Z2793">
            <v>144</v>
          </cell>
          <cell r="AA2793">
            <v>144</v>
          </cell>
          <cell r="AB2793">
            <v>90</v>
          </cell>
          <cell r="AC2793">
            <v>90</v>
          </cell>
          <cell r="AD2793" t="str">
            <v>MR212</v>
          </cell>
          <cell r="AE2793" t="b">
            <v>0</v>
          </cell>
          <cell r="AG2793" t="str">
            <v/>
          </cell>
          <cell r="AH2793" t="str">
            <v>MR212</v>
          </cell>
        </row>
        <row r="2794">
          <cell r="B2794" t="str">
            <v>GN458</v>
          </cell>
          <cell r="C2794" t="str">
            <v>Grace</v>
          </cell>
          <cell r="D2794" t="str">
            <v>Niu</v>
          </cell>
          <cell r="E2794" t="str">
            <v>LSE</v>
          </cell>
          <cell r="F2794" t="str">
            <v>LSE</v>
          </cell>
          <cell r="G2794" t="str">
            <v>Female</v>
          </cell>
          <cell r="H2794" t="str">
            <v>N</v>
          </cell>
          <cell r="I2794" t="str">
            <v>Student</v>
          </cell>
          <cell r="J2794">
            <v>0</v>
          </cell>
          <cell r="K2794" t="str">
            <v/>
          </cell>
          <cell r="L2794" t="str">
            <v>N</v>
          </cell>
          <cell r="M2794">
            <v>0</v>
          </cell>
          <cell r="N2794" t="str">
            <v/>
          </cell>
          <cell r="O2794" t="str">
            <v>N</v>
          </cell>
          <cell r="P2794">
            <v>0</v>
          </cell>
          <cell r="Q2794" t="str">
            <v/>
          </cell>
          <cell r="R2794" t="str">
            <v>N</v>
          </cell>
          <cell r="S2794">
            <v>0</v>
          </cell>
          <cell r="T2794" t="str">
            <v/>
          </cell>
          <cell r="U2794" t="str">
            <v>N</v>
          </cell>
          <cell r="V2794">
            <v>0</v>
          </cell>
          <cell r="W2794" t="str">
            <v/>
          </cell>
          <cell r="X2794" t="str">
            <v>N</v>
          </cell>
          <cell r="Y2794">
            <v>0</v>
          </cell>
          <cell r="Z2794">
            <v>0</v>
          </cell>
          <cell r="AA2794" t="b">
            <v>0</v>
          </cell>
          <cell r="AB2794" t="str">
            <v/>
          </cell>
          <cell r="AC2794" t="str">
            <v/>
          </cell>
          <cell r="AD2794" t="str">
            <v>GN458</v>
          </cell>
          <cell r="AE2794">
            <v>0</v>
          </cell>
          <cell r="AG2794">
            <v>1228</v>
          </cell>
          <cell r="AH2794" t="str">
            <v>GN458</v>
          </cell>
        </row>
        <row r="2795">
          <cell r="B2795" t="str">
            <v>LB427</v>
          </cell>
          <cell r="C2795" t="str">
            <v>Lara</v>
          </cell>
          <cell r="D2795" t="str">
            <v>Bird-Leakey</v>
          </cell>
          <cell r="E2795" t="str">
            <v>KCL</v>
          </cell>
          <cell r="F2795" t="str">
            <v>King's</v>
          </cell>
          <cell r="G2795" t="str">
            <v>Female</v>
          </cell>
          <cell r="H2795" t="str">
            <v>N</v>
          </cell>
          <cell r="I2795" t="str">
            <v>Student</v>
          </cell>
          <cell r="J2795">
            <v>0</v>
          </cell>
          <cell r="K2795" t="str">
            <v/>
          </cell>
          <cell r="L2795" t="str">
            <v>N</v>
          </cell>
          <cell r="M2795">
            <v>0</v>
          </cell>
          <cell r="N2795" t="str">
            <v/>
          </cell>
          <cell r="O2795" t="str">
            <v>N</v>
          </cell>
          <cell r="P2795">
            <v>0</v>
          </cell>
          <cell r="Q2795" t="str">
            <v/>
          </cell>
          <cell r="R2795" t="str">
            <v>N</v>
          </cell>
          <cell r="S2795">
            <v>0</v>
          </cell>
          <cell r="T2795" t="str">
            <v/>
          </cell>
          <cell r="U2795" t="str">
            <v>N</v>
          </cell>
          <cell r="V2795">
            <v>0</v>
          </cell>
          <cell r="W2795" t="str">
            <v/>
          </cell>
          <cell r="X2795" t="str">
            <v>N</v>
          </cell>
          <cell r="Y2795">
            <v>0</v>
          </cell>
          <cell r="Z2795">
            <v>0</v>
          </cell>
          <cell r="AA2795" t="b">
            <v>0</v>
          </cell>
          <cell r="AB2795" t="str">
            <v/>
          </cell>
          <cell r="AC2795" t="str">
            <v/>
          </cell>
          <cell r="AD2795" t="str">
            <v>LB427</v>
          </cell>
          <cell r="AE2795">
            <v>0</v>
          </cell>
          <cell r="AG2795">
            <v>1229</v>
          </cell>
          <cell r="AH2795" t="str">
            <v>LB427</v>
          </cell>
        </row>
        <row r="2796">
          <cell r="B2796" t="str">
            <v>EC522</v>
          </cell>
          <cell r="C2796" t="str">
            <v>Emily</v>
          </cell>
          <cell r="D2796" t="str">
            <v>Coughlin</v>
          </cell>
          <cell r="E2796" t="str">
            <v>RVC</v>
          </cell>
          <cell r="F2796" t="str">
            <v>RVC</v>
          </cell>
          <cell r="G2796" t="str">
            <v>Female</v>
          </cell>
          <cell r="H2796" t="str">
            <v>Y</v>
          </cell>
          <cell r="I2796" t="str">
            <v>Student</v>
          </cell>
          <cell r="J2796">
            <v>0</v>
          </cell>
          <cell r="K2796" t="str">
            <v/>
          </cell>
          <cell r="L2796" t="str">
            <v>N</v>
          </cell>
          <cell r="M2796">
            <v>62</v>
          </cell>
          <cell r="N2796">
            <v>24.4</v>
          </cell>
          <cell r="O2796">
            <v>141</v>
          </cell>
          <cell r="P2796">
            <v>44</v>
          </cell>
          <cell r="Q2796">
            <v>29.03</v>
          </cell>
          <cell r="R2796">
            <v>157</v>
          </cell>
          <cell r="S2796">
            <v>0</v>
          </cell>
          <cell r="T2796" t="str">
            <v/>
          </cell>
          <cell r="U2796" t="str">
            <v>N</v>
          </cell>
          <cell r="V2796">
            <v>0</v>
          </cell>
          <cell r="W2796" t="str">
            <v/>
          </cell>
          <cell r="X2796" t="str">
            <v>N</v>
          </cell>
          <cell r="Y2796">
            <v>2</v>
          </cell>
          <cell r="Z2796">
            <v>141</v>
          </cell>
          <cell r="AA2796" t="b">
            <v>0</v>
          </cell>
          <cell r="AB2796" t="str">
            <v/>
          </cell>
          <cell r="AC2796" t="str">
            <v/>
          </cell>
          <cell r="AD2796" t="str">
            <v>EC522</v>
          </cell>
          <cell r="AE2796">
            <v>298</v>
          </cell>
          <cell r="AG2796">
            <v>35</v>
          </cell>
          <cell r="AH2796" t="str">
            <v>EC522</v>
          </cell>
        </row>
        <row r="2797">
          <cell r="B2797" t="str">
            <v>HT491</v>
          </cell>
          <cell r="C2797" t="str">
            <v>Hannah</v>
          </cell>
          <cell r="D2797" t="str">
            <v>Taylor</v>
          </cell>
          <cell r="E2797" t="str">
            <v>RHUL</v>
          </cell>
          <cell r="F2797" t="str">
            <v>RHUL</v>
          </cell>
          <cell r="G2797" t="str">
            <v>Female</v>
          </cell>
          <cell r="H2797" t="str">
            <v>N</v>
          </cell>
          <cell r="I2797" t="str">
            <v>Student</v>
          </cell>
          <cell r="J2797">
            <v>0</v>
          </cell>
          <cell r="K2797" t="str">
            <v/>
          </cell>
          <cell r="L2797" t="str">
            <v>N</v>
          </cell>
          <cell r="M2797">
            <v>0</v>
          </cell>
          <cell r="N2797" t="str">
            <v/>
          </cell>
          <cell r="O2797" t="str">
            <v>N</v>
          </cell>
          <cell r="P2797">
            <v>0</v>
          </cell>
          <cell r="Q2797" t="str">
            <v/>
          </cell>
          <cell r="R2797" t="str">
            <v>N</v>
          </cell>
          <cell r="S2797">
            <v>0</v>
          </cell>
          <cell r="T2797" t="str">
            <v/>
          </cell>
          <cell r="U2797" t="str">
            <v>N</v>
          </cell>
          <cell r="V2797">
            <v>0</v>
          </cell>
          <cell r="W2797" t="str">
            <v/>
          </cell>
          <cell r="X2797" t="str">
            <v>N</v>
          </cell>
          <cell r="Y2797">
            <v>0</v>
          </cell>
          <cell r="Z2797">
            <v>0</v>
          </cell>
          <cell r="AA2797" t="b">
            <v>0</v>
          </cell>
          <cell r="AB2797" t="str">
            <v/>
          </cell>
          <cell r="AC2797" t="str">
            <v/>
          </cell>
          <cell r="AD2797" t="str">
            <v>HT491</v>
          </cell>
          <cell r="AE2797">
            <v>0</v>
          </cell>
          <cell r="AG2797">
            <v>1230</v>
          </cell>
          <cell r="AH2797" t="str">
            <v>HT491</v>
          </cell>
        </row>
        <row r="2798">
          <cell r="B2798" t="str">
            <v>JA714</v>
          </cell>
          <cell r="C2798" t="str">
            <v>Julia</v>
          </cell>
          <cell r="D2798" t="str">
            <v>Alonso Gautrais</v>
          </cell>
          <cell r="E2798" t="str">
            <v>UCL</v>
          </cell>
          <cell r="F2798" t="str">
            <v>UCL</v>
          </cell>
          <cell r="G2798" t="str">
            <v>Female</v>
          </cell>
          <cell r="H2798" t="str">
            <v>N</v>
          </cell>
          <cell r="I2798" t="str">
            <v>Student</v>
          </cell>
          <cell r="J2798">
            <v>0</v>
          </cell>
          <cell r="K2798" t="str">
            <v/>
          </cell>
          <cell r="L2798" t="str">
            <v>N</v>
          </cell>
          <cell r="M2798">
            <v>0</v>
          </cell>
          <cell r="N2798" t="str">
            <v/>
          </cell>
          <cell r="O2798" t="str">
            <v>N</v>
          </cell>
          <cell r="P2798">
            <v>7</v>
          </cell>
          <cell r="Q2798">
            <v>23.25</v>
          </cell>
          <cell r="R2798">
            <v>194</v>
          </cell>
          <cell r="S2798">
            <v>0</v>
          </cell>
          <cell r="T2798" t="str">
            <v/>
          </cell>
          <cell r="U2798" t="str">
            <v>N</v>
          </cell>
          <cell r="V2798">
            <v>0</v>
          </cell>
          <cell r="W2798" t="str">
            <v/>
          </cell>
          <cell r="X2798" t="str">
            <v>N</v>
          </cell>
          <cell r="Y2798">
            <v>1</v>
          </cell>
          <cell r="Z2798">
            <v>194</v>
          </cell>
          <cell r="AA2798" t="b">
            <v>0</v>
          </cell>
          <cell r="AB2798" t="str">
            <v/>
          </cell>
          <cell r="AC2798" t="str">
            <v/>
          </cell>
          <cell r="AD2798" t="str">
            <v>JA714</v>
          </cell>
          <cell r="AE2798">
            <v>194</v>
          </cell>
          <cell r="AG2798">
            <v>59</v>
          </cell>
          <cell r="AH2798" t="str">
            <v>JA714</v>
          </cell>
        </row>
        <row r="2799">
          <cell r="B2799" t="str">
            <v>JK917</v>
          </cell>
          <cell r="C2799" t="str">
            <v>Josie</v>
          </cell>
          <cell r="D2799" t="str">
            <v>Knight</v>
          </cell>
          <cell r="E2799" t="str">
            <v>Kent</v>
          </cell>
          <cell r="F2799" t="str">
            <v>Kent</v>
          </cell>
          <cell r="G2799" t="str">
            <v>Female</v>
          </cell>
          <cell r="H2799" t="str">
            <v>N</v>
          </cell>
          <cell r="I2799" t="str">
            <v>Student</v>
          </cell>
          <cell r="J2799">
            <v>0</v>
          </cell>
          <cell r="K2799" t="str">
            <v/>
          </cell>
          <cell r="L2799" t="str">
            <v>N</v>
          </cell>
          <cell r="M2799">
            <v>13</v>
          </cell>
          <cell r="N2799">
            <v>20.190000000000001</v>
          </cell>
          <cell r="O2799">
            <v>188</v>
          </cell>
          <cell r="P2799">
            <v>13</v>
          </cell>
          <cell r="Q2799">
            <v>24.35</v>
          </cell>
          <cell r="R2799">
            <v>188</v>
          </cell>
          <cell r="S2799">
            <v>0</v>
          </cell>
          <cell r="T2799" t="str">
            <v/>
          </cell>
          <cell r="U2799" t="str">
            <v>N</v>
          </cell>
          <cell r="V2799">
            <v>0</v>
          </cell>
          <cell r="W2799" t="str">
            <v/>
          </cell>
          <cell r="X2799" t="str">
            <v>N</v>
          </cell>
          <cell r="Y2799">
            <v>2</v>
          </cell>
          <cell r="Z2799">
            <v>188</v>
          </cell>
          <cell r="AA2799" t="b">
            <v>0</v>
          </cell>
          <cell r="AB2799" t="str">
            <v/>
          </cell>
          <cell r="AC2799" t="str">
            <v/>
          </cell>
          <cell r="AD2799" t="str">
            <v>JK917</v>
          </cell>
          <cell r="AE2799">
            <v>376</v>
          </cell>
          <cell r="AG2799">
            <v>10</v>
          </cell>
          <cell r="AH2799" t="str">
            <v>JK917</v>
          </cell>
        </row>
        <row r="2800">
          <cell r="B2800" t="str">
            <v>VR464</v>
          </cell>
          <cell r="C2800" t="str">
            <v>Victoria</v>
          </cell>
          <cell r="D2800" t="str">
            <v>Rassmuss</v>
          </cell>
          <cell r="E2800" t="str">
            <v>Barts</v>
          </cell>
          <cell r="F2800" t="str">
            <v>Barts</v>
          </cell>
          <cell r="G2800" t="str">
            <v>Female</v>
          </cell>
          <cell r="H2800" t="str">
            <v>Y</v>
          </cell>
          <cell r="I2800" t="str">
            <v>Student</v>
          </cell>
          <cell r="J2800">
            <v>0</v>
          </cell>
          <cell r="K2800" t="str">
            <v/>
          </cell>
          <cell r="L2800" t="str">
            <v>N</v>
          </cell>
          <cell r="M2800">
            <v>0</v>
          </cell>
          <cell r="N2800" t="str">
            <v/>
          </cell>
          <cell r="O2800" t="str">
            <v>N</v>
          </cell>
          <cell r="P2800">
            <v>0</v>
          </cell>
          <cell r="Q2800" t="str">
            <v/>
          </cell>
          <cell r="R2800" t="str">
            <v>N</v>
          </cell>
          <cell r="S2800">
            <v>0</v>
          </cell>
          <cell r="T2800" t="str">
            <v/>
          </cell>
          <cell r="U2800" t="str">
            <v>N</v>
          </cell>
          <cell r="V2800">
            <v>0</v>
          </cell>
          <cell r="W2800" t="str">
            <v/>
          </cell>
          <cell r="X2800" t="str">
            <v>N</v>
          </cell>
          <cell r="Y2800">
            <v>0</v>
          </cell>
          <cell r="Z2800">
            <v>0</v>
          </cell>
          <cell r="AA2800" t="b">
            <v>0</v>
          </cell>
          <cell r="AB2800" t="str">
            <v/>
          </cell>
          <cell r="AC2800" t="str">
            <v/>
          </cell>
          <cell r="AD2800" t="str">
            <v>VR464</v>
          </cell>
          <cell r="AE2800">
            <v>0</v>
          </cell>
          <cell r="AG2800">
            <v>1231</v>
          </cell>
          <cell r="AH2800" t="str">
            <v>VR464</v>
          </cell>
        </row>
        <row r="2801">
          <cell r="B2801" t="str">
            <v>TJ202</v>
          </cell>
          <cell r="C2801" t="str">
            <v>Thomas</v>
          </cell>
          <cell r="D2801" t="str">
            <v>Japes</v>
          </cell>
          <cell r="E2801" t="str">
            <v>Barts</v>
          </cell>
          <cell r="F2801" t="str">
            <v>Barts</v>
          </cell>
          <cell r="G2801" t="str">
            <v>Male</v>
          </cell>
          <cell r="H2801" t="str">
            <v>Y</v>
          </cell>
          <cell r="I2801" t="str">
            <v>Student</v>
          </cell>
          <cell r="J2801">
            <v>0</v>
          </cell>
          <cell r="K2801" t="str">
            <v/>
          </cell>
          <cell r="L2801" t="str">
            <v>N</v>
          </cell>
          <cell r="M2801">
            <v>93</v>
          </cell>
          <cell r="N2801">
            <v>51.05</v>
          </cell>
          <cell r="O2801">
            <v>113</v>
          </cell>
          <cell r="P2801">
            <v>74</v>
          </cell>
          <cell r="Q2801">
            <v>43.15</v>
          </cell>
          <cell r="R2801">
            <v>133</v>
          </cell>
          <cell r="S2801">
            <v>0</v>
          </cell>
          <cell r="T2801" t="str">
            <v/>
          </cell>
          <cell r="U2801" t="str">
            <v>N</v>
          </cell>
          <cell r="V2801">
            <v>0</v>
          </cell>
          <cell r="W2801" t="str">
            <v/>
          </cell>
          <cell r="X2801" t="str">
            <v>N</v>
          </cell>
          <cell r="Y2801">
            <v>2</v>
          </cell>
          <cell r="Z2801">
            <v>113</v>
          </cell>
          <cell r="AA2801">
            <v>246</v>
          </cell>
          <cell r="AB2801">
            <v>49</v>
          </cell>
          <cell r="AC2801">
            <v>49</v>
          </cell>
          <cell r="AD2801" t="str">
            <v>TJ202</v>
          </cell>
          <cell r="AE2801" t="b">
            <v>0</v>
          </cell>
          <cell r="AG2801" t="str">
            <v/>
          </cell>
          <cell r="AH2801" t="str">
            <v>TJ202</v>
          </cell>
        </row>
        <row r="2802">
          <cell r="B2802" t="str">
            <v>PW489</v>
          </cell>
          <cell r="C2802" t="str">
            <v>Philip</v>
          </cell>
          <cell r="D2802" t="str">
            <v>Walsh</v>
          </cell>
          <cell r="E2802" t="str">
            <v>Barts</v>
          </cell>
          <cell r="F2802" t="str">
            <v>Barts</v>
          </cell>
          <cell r="G2802" t="str">
            <v>Male</v>
          </cell>
          <cell r="H2802" t="str">
            <v>Y</v>
          </cell>
          <cell r="I2802" t="str">
            <v>Student</v>
          </cell>
          <cell r="J2802">
            <v>0</v>
          </cell>
          <cell r="K2802" t="str">
            <v/>
          </cell>
          <cell r="L2802" t="str">
            <v>N</v>
          </cell>
          <cell r="M2802">
            <v>94</v>
          </cell>
          <cell r="N2802">
            <v>51.29</v>
          </cell>
          <cell r="O2802">
            <v>112</v>
          </cell>
          <cell r="P2802">
            <v>79</v>
          </cell>
          <cell r="Q2802">
            <v>47.05</v>
          </cell>
          <cell r="R2802">
            <v>129</v>
          </cell>
          <cell r="S2802">
            <v>0</v>
          </cell>
          <cell r="T2802" t="str">
            <v/>
          </cell>
          <cell r="U2802" t="str">
            <v>N</v>
          </cell>
          <cell r="V2802">
            <v>0</v>
          </cell>
          <cell r="W2802" t="str">
            <v/>
          </cell>
          <cell r="X2802" t="str">
            <v>N</v>
          </cell>
          <cell r="Y2802">
            <v>2</v>
          </cell>
          <cell r="Z2802">
            <v>112</v>
          </cell>
          <cell r="AA2802">
            <v>241</v>
          </cell>
          <cell r="AB2802">
            <v>50</v>
          </cell>
          <cell r="AC2802">
            <v>50</v>
          </cell>
          <cell r="AD2802" t="str">
            <v>PW489</v>
          </cell>
          <cell r="AE2802" t="b">
            <v>0</v>
          </cell>
          <cell r="AG2802" t="str">
            <v/>
          </cell>
          <cell r="AH2802" t="str">
            <v>PW489</v>
          </cell>
        </row>
        <row r="2803">
          <cell r="B2803" t="str">
            <v>LO585</v>
          </cell>
          <cell r="C2803" t="str">
            <v>Laura</v>
          </cell>
          <cell r="D2803" t="str">
            <v>Ogilvie</v>
          </cell>
          <cell r="E2803" t="str">
            <v>Barts</v>
          </cell>
          <cell r="F2803" t="str">
            <v>Barts</v>
          </cell>
          <cell r="G2803" t="str">
            <v>Female</v>
          </cell>
          <cell r="H2803" t="str">
            <v>Y</v>
          </cell>
          <cell r="I2803" t="str">
            <v>Student</v>
          </cell>
          <cell r="J2803">
            <v>0</v>
          </cell>
          <cell r="K2803" t="str">
            <v/>
          </cell>
          <cell r="L2803" t="str">
            <v>N</v>
          </cell>
          <cell r="M2803">
            <v>7</v>
          </cell>
          <cell r="N2803">
            <v>19.16</v>
          </cell>
          <cell r="O2803">
            <v>194</v>
          </cell>
          <cell r="P2803">
            <v>12</v>
          </cell>
          <cell r="Q2803">
            <v>24.06</v>
          </cell>
          <cell r="R2803">
            <v>189</v>
          </cell>
          <cell r="S2803">
            <v>0</v>
          </cell>
          <cell r="T2803" t="str">
            <v/>
          </cell>
          <cell r="U2803" t="str">
            <v>N</v>
          </cell>
          <cell r="V2803">
            <v>0</v>
          </cell>
          <cell r="W2803" t="str">
            <v/>
          </cell>
          <cell r="X2803" t="str">
            <v>N</v>
          </cell>
          <cell r="Y2803">
            <v>2</v>
          </cell>
          <cell r="Z2803">
            <v>189</v>
          </cell>
          <cell r="AA2803" t="b">
            <v>0</v>
          </cell>
          <cell r="AB2803" t="str">
            <v/>
          </cell>
          <cell r="AC2803" t="str">
            <v/>
          </cell>
          <cell r="AD2803" t="str">
            <v>LO585</v>
          </cell>
          <cell r="AE2803">
            <v>383</v>
          </cell>
          <cell r="AG2803">
            <v>8</v>
          </cell>
          <cell r="AH2803" t="str">
            <v>LO585</v>
          </cell>
        </row>
        <row r="2804">
          <cell r="B2804" t="str">
            <v>TS307</v>
          </cell>
          <cell r="C2804" t="str">
            <v>Tahreem</v>
          </cell>
          <cell r="D2804" t="str">
            <v>Sajjad</v>
          </cell>
          <cell r="E2804" t="str">
            <v>Barts</v>
          </cell>
          <cell r="F2804" t="str">
            <v>Barts</v>
          </cell>
          <cell r="G2804" t="str">
            <v>Female</v>
          </cell>
          <cell r="H2804" t="str">
            <v>Y</v>
          </cell>
          <cell r="I2804" t="str">
            <v>Student</v>
          </cell>
          <cell r="J2804">
            <v>0</v>
          </cell>
          <cell r="K2804" t="str">
            <v/>
          </cell>
          <cell r="L2804" t="str">
            <v>N</v>
          </cell>
          <cell r="M2804">
            <v>83</v>
          </cell>
          <cell r="N2804">
            <v>27.37</v>
          </cell>
          <cell r="O2804">
            <v>121</v>
          </cell>
          <cell r="P2804">
            <v>69</v>
          </cell>
          <cell r="Q2804">
            <v>34.17</v>
          </cell>
          <cell r="R2804">
            <v>133</v>
          </cell>
          <cell r="S2804">
            <v>0</v>
          </cell>
          <cell r="T2804" t="str">
            <v/>
          </cell>
          <cell r="U2804" t="str">
            <v>N</v>
          </cell>
          <cell r="V2804">
            <v>0</v>
          </cell>
          <cell r="W2804" t="str">
            <v/>
          </cell>
          <cell r="X2804" t="str">
            <v>N</v>
          </cell>
          <cell r="Y2804">
            <v>2</v>
          </cell>
          <cell r="Z2804">
            <v>121</v>
          </cell>
          <cell r="AA2804" t="b">
            <v>0</v>
          </cell>
          <cell r="AB2804" t="str">
            <v/>
          </cell>
          <cell r="AC2804" t="str">
            <v/>
          </cell>
          <cell r="AD2804" t="str">
            <v>TS307</v>
          </cell>
          <cell r="AE2804">
            <v>254</v>
          </cell>
          <cell r="AG2804">
            <v>52</v>
          </cell>
          <cell r="AH2804" t="str">
            <v>TS307</v>
          </cell>
        </row>
        <row r="2805">
          <cell r="B2805" t="str">
            <v>LS630</v>
          </cell>
          <cell r="C2805" t="str">
            <v>Lara</v>
          </cell>
          <cell r="D2805" t="str">
            <v>Sievert</v>
          </cell>
          <cell r="E2805" t="str">
            <v>Imperial</v>
          </cell>
          <cell r="F2805" t="str">
            <v>Imperial</v>
          </cell>
          <cell r="G2805" t="str">
            <v>Female</v>
          </cell>
          <cell r="H2805" t="str">
            <v>N</v>
          </cell>
          <cell r="I2805" t="str">
            <v>Student</v>
          </cell>
          <cell r="J2805">
            <v>0</v>
          </cell>
          <cell r="K2805" t="str">
            <v/>
          </cell>
          <cell r="L2805" t="str">
            <v>N</v>
          </cell>
          <cell r="M2805">
            <v>0</v>
          </cell>
          <cell r="N2805" t="str">
            <v/>
          </cell>
          <cell r="O2805" t="str">
            <v>N</v>
          </cell>
          <cell r="P2805">
            <v>0</v>
          </cell>
          <cell r="Q2805" t="str">
            <v/>
          </cell>
          <cell r="R2805" t="str">
            <v>N</v>
          </cell>
          <cell r="S2805">
            <v>0</v>
          </cell>
          <cell r="T2805" t="str">
            <v/>
          </cell>
          <cell r="U2805" t="str">
            <v>N</v>
          </cell>
          <cell r="V2805">
            <v>0</v>
          </cell>
          <cell r="W2805" t="str">
            <v/>
          </cell>
          <cell r="X2805" t="str">
            <v>N</v>
          </cell>
          <cell r="Y2805">
            <v>0</v>
          </cell>
          <cell r="Z2805">
            <v>0</v>
          </cell>
          <cell r="AA2805" t="b">
            <v>0</v>
          </cell>
          <cell r="AB2805" t="str">
            <v/>
          </cell>
          <cell r="AC2805" t="str">
            <v/>
          </cell>
          <cell r="AD2805" t="str">
            <v>LS630</v>
          </cell>
          <cell r="AE2805">
            <v>0</v>
          </cell>
          <cell r="AG2805">
            <v>1232</v>
          </cell>
          <cell r="AH2805" t="str">
            <v>LS630</v>
          </cell>
        </row>
        <row r="2806">
          <cell r="B2806" t="str">
            <v>AV347</v>
          </cell>
          <cell r="C2806" t="str">
            <v>Arul Oswin</v>
          </cell>
          <cell r="D2806" t="str">
            <v>Vijayakumar</v>
          </cell>
          <cell r="E2806" t="str">
            <v>UCL</v>
          </cell>
          <cell r="F2806" t="str">
            <v>UCL</v>
          </cell>
          <cell r="G2806" t="str">
            <v>Male</v>
          </cell>
          <cell r="H2806" t="str">
            <v>N</v>
          </cell>
          <cell r="I2806" t="str">
            <v>Student</v>
          </cell>
          <cell r="J2806">
            <v>0</v>
          </cell>
          <cell r="K2806" t="str">
            <v/>
          </cell>
          <cell r="L2806" t="str">
            <v>N</v>
          </cell>
          <cell r="M2806">
            <v>0</v>
          </cell>
          <cell r="N2806" t="str">
            <v/>
          </cell>
          <cell r="O2806" t="str">
            <v>N</v>
          </cell>
          <cell r="P2806">
            <v>78</v>
          </cell>
          <cell r="Q2806">
            <v>44.27</v>
          </cell>
          <cell r="R2806">
            <v>130</v>
          </cell>
          <cell r="S2806">
            <v>0</v>
          </cell>
          <cell r="T2806" t="str">
            <v/>
          </cell>
          <cell r="U2806" t="str">
            <v>N</v>
          </cell>
          <cell r="V2806">
            <v>0</v>
          </cell>
          <cell r="W2806" t="str">
            <v/>
          </cell>
          <cell r="X2806" t="str">
            <v>N</v>
          </cell>
          <cell r="Y2806">
            <v>1</v>
          </cell>
          <cell r="Z2806">
            <v>130</v>
          </cell>
          <cell r="AA2806">
            <v>130</v>
          </cell>
          <cell r="AB2806">
            <v>102</v>
          </cell>
          <cell r="AC2806">
            <v>102</v>
          </cell>
          <cell r="AD2806" t="str">
            <v>AV347</v>
          </cell>
          <cell r="AE2806" t="b">
            <v>0</v>
          </cell>
          <cell r="AG2806" t="str">
            <v/>
          </cell>
          <cell r="AH2806" t="str">
            <v>AV347</v>
          </cell>
        </row>
        <row r="2807">
          <cell r="B2807" t="str">
            <v>NC356</v>
          </cell>
          <cell r="C2807" t="str">
            <v>Natalie</v>
          </cell>
          <cell r="D2807" t="str">
            <v>Carlin</v>
          </cell>
          <cell r="E2807" t="str">
            <v>Kent</v>
          </cell>
          <cell r="F2807" t="str">
            <v>Kent</v>
          </cell>
          <cell r="G2807" t="str">
            <v>Female</v>
          </cell>
          <cell r="H2807" t="str">
            <v>N</v>
          </cell>
          <cell r="I2807" t="str">
            <v>Student</v>
          </cell>
          <cell r="J2807">
            <v>0</v>
          </cell>
          <cell r="K2807" t="str">
            <v/>
          </cell>
          <cell r="L2807" t="str">
            <v>N</v>
          </cell>
          <cell r="M2807">
            <v>65</v>
          </cell>
          <cell r="N2807">
            <v>24.54</v>
          </cell>
          <cell r="O2807">
            <v>138</v>
          </cell>
          <cell r="P2807">
            <v>52</v>
          </cell>
          <cell r="Q2807">
            <v>29.56</v>
          </cell>
          <cell r="R2807">
            <v>149</v>
          </cell>
          <cell r="S2807">
            <v>0</v>
          </cell>
          <cell r="T2807" t="str">
            <v/>
          </cell>
          <cell r="U2807" t="str">
            <v>N</v>
          </cell>
          <cell r="V2807">
            <v>0</v>
          </cell>
          <cell r="W2807" t="str">
            <v/>
          </cell>
          <cell r="X2807" t="str">
            <v>N</v>
          </cell>
          <cell r="Y2807">
            <v>2</v>
          </cell>
          <cell r="Z2807">
            <v>138</v>
          </cell>
          <cell r="AA2807" t="b">
            <v>0</v>
          </cell>
          <cell r="AB2807" t="str">
            <v/>
          </cell>
          <cell r="AC2807" t="str">
            <v/>
          </cell>
          <cell r="AD2807" t="str">
            <v>NC356</v>
          </cell>
          <cell r="AE2807">
            <v>287</v>
          </cell>
          <cell r="AG2807">
            <v>41</v>
          </cell>
          <cell r="AH2807" t="str">
            <v>NC356</v>
          </cell>
        </row>
        <row r="2808">
          <cell r="B2808" t="str">
            <v>ao561</v>
          </cell>
          <cell r="C2808" t="str">
            <v>abbi</v>
          </cell>
          <cell r="D2808" t="str">
            <v>oscroft</v>
          </cell>
          <cell r="E2808" t="str">
            <v>Surrey</v>
          </cell>
          <cell r="F2808" t="str">
            <v>Surrey</v>
          </cell>
          <cell r="G2808" t="str">
            <v>Female</v>
          </cell>
          <cell r="H2808" t="str">
            <v>N</v>
          </cell>
          <cell r="I2808" t="str">
            <v>Student</v>
          </cell>
          <cell r="J2808">
            <v>0</v>
          </cell>
          <cell r="K2808" t="str">
            <v/>
          </cell>
          <cell r="L2808" t="str">
            <v>N</v>
          </cell>
          <cell r="M2808">
            <v>41</v>
          </cell>
          <cell r="N2808">
            <v>22.46</v>
          </cell>
          <cell r="O2808">
            <v>160</v>
          </cell>
          <cell r="P2808">
            <v>0</v>
          </cell>
          <cell r="Q2808" t="str">
            <v/>
          </cell>
          <cell r="R2808" t="str">
            <v>N</v>
          </cell>
          <cell r="S2808">
            <v>0</v>
          </cell>
          <cell r="T2808" t="str">
            <v/>
          </cell>
          <cell r="U2808" t="str">
            <v>N</v>
          </cell>
          <cell r="V2808">
            <v>0</v>
          </cell>
          <cell r="W2808" t="str">
            <v/>
          </cell>
          <cell r="X2808" t="str">
            <v>N</v>
          </cell>
          <cell r="Y2808">
            <v>1</v>
          </cell>
          <cell r="Z2808">
            <v>160</v>
          </cell>
          <cell r="AA2808" t="b">
            <v>0</v>
          </cell>
          <cell r="AB2808" t="str">
            <v/>
          </cell>
          <cell r="AC2808" t="str">
            <v/>
          </cell>
          <cell r="AD2808" t="str">
            <v>ao561</v>
          </cell>
          <cell r="AE2808">
            <v>160</v>
          </cell>
          <cell r="AG2808">
            <v>84</v>
          </cell>
          <cell r="AH2808" t="str">
            <v>ao561</v>
          </cell>
        </row>
        <row r="2809">
          <cell r="B2809" t="str">
            <v>JB398</v>
          </cell>
          <cell r="C2809" t="str">
            <v>Jack</v>
          </cell>
          <cell r="D2809" t="str">
            <v>Billingsley</v>
          </cell>
          <cell r="E2809" t="str">
            <v>Imperial</v>
          </cell>
          <cell r="F2809" t="str">
            <v>Imperial</v>
          </cell>
          <cell r="G2809" t="str">
            <v>Male</v>
          </cell>
          <cell r="H2809" t="str">
            <v>N</v>
          </cell>
          <cell r="I2809" t="str">
            <v>Student</v>
          </cell>
          <cell r="J2809">
            <v>0</v>
          </cell>
          <cell r="K2809" t="str">
            <v/>
          </cell>
          <cell r="L2809" t="str">
            <v>N</v>
          </cell>
          <cell r="M2809">
            <v>65</v>
          </cell>
          <cell r="N2809">
            <v>43.4</v>
          </cell>
          <cell r="O2809">
            <v>139</v>
          </cell>
          <cell r="P2809">
            <v>55</v>
          </cell>
          <cell r="Q2809">
            <v>38.32</v>
          </cell>
          <cell r="R2809">
            <v>149</v>
          </cell>
          <cell r="S2809">
            <v>0</v>
          </cell>
          <cell r="T2809" t="str">
            <v/>
          </cell>
          <cell r="U2809" t="str">
            <v>N</v>
          </cell>
          <cell r="V2809">
            <v>0</v>
          </cell>
          <cell r="W2809" t="str">
            <v/>
          </cell>
          <cell r="X2809" t="str">
            <v>N</v>
          </cell>
          <cell r="Y2809">
            <v>2</v>
          </cell>
          <cell r="Z2809">
            <v>139</v>
          </cell>
          <cell r="AA2809">
            <v>288</v>
          </cell>
          <cell r="AB2809">
            <v>37</v>
          </cell>
          <cell r="AC2809">
            <v>37</v>
          </cell>
          <cell r="AD2809" t="str">
            <v>JB398</v>
          </cell>
          <cell r="AE2809" t="b">
            <v>0</v>
          </cell>
          <cell r="AG2809" t="str">
            <v/>
          </cell>
          <cell r="AH2809" t="str">
            <v>JB398</v>
          </cell>
        </row>
        <row r="2810">
          <cell r="B2810" t="str">
            <v>JH335</v>
          </cell>
          <cell r="C2810" t="str">
            <v>Joshua</v>
          </cell>
          <cell r="D2810" t="str">
            <v>Ho</v>
          </cell>
          <cell r="E2810" t="str">
            <v>Imperial</v>
          </cell>
          <cell r="F2810" t="str">
            <v>Imperial</v>
          </cell>
          <cell r="G2810" t="str">
            <v>Male</v>
          </cell>
          <cell r="H2810" t="str">
            <v>Y</v>
          </cell>
          <cell r="I2810" t="str">
            <v>Student</v>
          </cell>
          <cell r="J2810">
            <v>0</v>
          </cell>
          <cell r="K2810" t="str">
            <v/>
          </cell>
          <cell r="L2810" t="str">
            <v>N</v>
          </cell>
          <cell r="M2810">
            <v>0</v>
          </cell>
          <cell r="N2810" t="str">
            <v/>
          </cell>
          <cell r="O2810" t="str">
            <v>N</v>
          </cell>
          <cell r="P2810">
            <v>0</v>
          </cell>
          <cell r="Q2810" t="str">
            <v/>
          </cell>
          <cell r="R2810" t="str">
            <v>N</v>
          </cell>
          <cell r="S2810">
            <v>0</v>
          </cell>
          <cell r="T2810" t="str">
            <v/>
          </cell>
          <cell r="U2810" t="str">
            <v>N</v>
          </cell>
          <cell r="V2810">
            <v>0</v>
          </cell>
          <cell r="W2810" t="str">
            <v/>
          </cell>
          <cell r="X2810" t="str">
            <v>N</v>
          </cell>
          <cell r="Y2810">
            <v>0</v>
          </cell>
          <cell r="Z2810">
            <v>0</v>
          </cell>
          <cell r="AA2810">
            <v>0</v>
          </cell>
          <cell r="AB2810">
            <v>115</v>
          </cell>
          <cell r="AC2810">
            <v>1576</v>
          </cell>
          <cell r="AD2810" t="str">
            <v>JH335</v>
          </cell>
          <cell r="AE2810" t="b">
            <v>0</v>
          </cell>
          <cell r="AG2810" t="str">
            <v/>
          </cell>
          <cell r="AH2810" t="str">
            <v>JH335</v>
          </cell>
        </row>
        <row r="2811">
          <cell r="B2811" t="str">
            <v>LH107</v>
          </cell>
          <cell r="C2811" t="str">
            <v>Lulu</v>
          </cell>
          <cell r="D2811" t="str">
            <v>Hopkinson</v>
          </cell>
          <cell r="E2811" t="str">
            <v>RVC</v>
          </cell>
          <cell r="F2811" t="str">
            <v>RVC</v>
          </cell>
          <cell r="G2811" t="str">
            <v>Female</v>
          </cell>
          <cell r="H2811" t="str">
            <v>Y</v>
          </cell>
          <cell r="I2811" t="str">
            <v>Student</v>
          </cell>
          <cell r="J2811">
            <v>0</v>
          </cell>
          <cell r="K2811" t="str">
            <v/>
          </cell>
          <cell r="L2811" t="str">
            <v>N</v>
          </cell>
          <cell r="M2811">
            <v>0</v>
          </cell>
          <cell r="N2811" t="str">
            <v/>
          </cell>
          <cell r="O2811" t="str">
            <v>N</v>
          </cell>
          <cell r="P2811">
            <v>0</v>
          </cell>
          <cell r="Q2811" t="str">
            <v/>
          </cell>
          <cell r="R2811" t="str">
            <v>N</v>
          </cell>
          <cell r="S2811">
            <v>0</v>
          </cell>
          <cell r="T2811" t="str">
            <v/>
          </cell>
          <cell r="U2811" t="str">
            <v>N</v>
          </cell>
          <cell r="V2811">
            <v>0</v>
          </cell>
          <cell r="W2811" t="str">
            <v/>
          </cell>
          <cell r="X2811" t="str">
            <v>N</v>
          </cell>
          <cell r="Y2811">
            <v>0</v>
          </cell>
          <cell r="Z2811">
            <v>0</v>
          </cell>
          <cell r="AA2811" t="b">
            <v>0</v>
          </cell>
          <cell r="AB2811" t="str">
            <v/>
          </cell>
          <cell r="AC2811" t="str">
            <v/>
          </cell>
          <cell r="AD2811" t="str">
            <v>LH107</v>
          </cell>
          <cell r="AE2811">
            <v>0</v>
          </cell>
          <cell r="AG2811">
            <v>1233</v>
          </cell>
          <cell r="AH2811" t="str">
            <v>LH107</v>
          </cell>
        </row>
        <row r="2812">
          <cell r="B2812" t="str">
            <v>HD417</v>
          </cell>
          <cell r="C2812" t="str">
            <v>Harriet</v>
          </cell>
          <cell r="D2812" t="str">
            <v>Dray</v>
          </cell>
          <cell r="E2812" t="str">
            <v>Imperial</v>
          </cell>
          <cell r="F2812" t="str">
            <v>Imperial</v>
          </cell>
          <cell r="G2812" t="str">
            <v>Female</v>
          </cell>
          <cell r="H2812" t="str">
            <v>N</v>
          </cell>
          <cell r="I2812" t="str">
            <v>Student</v>
          </cell>
          <cell r="J2812">
            <v>0</v>
          </cell>
          <cell r="K2812" t="str">
            <v/>
          </cell>
          <cell r="L2812" t="str">
            <v>N</v>
          </cell>
          <cell r="M2812">
            <v>54</v>
          </cell>
          <cell r="N2812">
            <v>23.57</v>
          </cell>
          <cell r="O2812">
            <v>148</v>
          </cell>
          <cell r="P2812">
            <v>38</v>
          </cell>
          <cell r="Q2812">
            <v>28.09</v>
          </cell>
          <cell r="R2812">
            <v>163</v>
          </cell>
          <cell r="S2812">
            <v>0</v>
          </cell>
          <cell r="T2812" t="str">
            <v/>
          </cell>
          <cell r="U2812" t="str">
            <v>N</v>
          </cell>
          <cell r="V2812">
            <v>0</v>
          </cell>
          <cell r="W2812" t="str">
            <v/>
          </cell>
          <cell r="X2812" t="str">
            <v>N</v>
          </cell>
          <cell r="Y2812">
            <v>2</v>
          </cell>
          <cell r="Z2812">
            <v>148</v>
          </cell>
          <cell r="AA2812" t="b">
            <v>0</v>
          </cell>
          <cell r="AB2812" t="str">
            <v/>
          </cell>
          <cell r="AC2812" t="str">
            <v/>
          </cell>
          <cell r="AD2812" t="str">
            <v>HD417</v>
          </cell>
          <cell r="AE2812">
            <v>311</v>
          </cell>
          <cell r="AG2812">
            <v>31</v>
          </cell>
          <cell r="AH2812" t="str">
            <v>HD417</v>
          </cell>
        </row>
        <row r="2813">
          <cell r="B2813" t="str">
            <v>MS786</v>
          </cell>
          <cell r="C2813" t="str">
            <v>Miyu</v>
          </cell>
          <cell r="D2813" t="str">
            <v>Stephenson</v>
          </cell>
          <cell r="E2813" t="str">
            <v>Imperial</v>
          </cell>
          <cell r="F2813" t="str">
            <v>Imperial</v>
          </cell>
          <cell r="G2813" t="str">
            <v>Female</v>
          </cell>
          <cell r="H2813" t="str">
            <v>N</v>
          </cell>
          <cell r="I2813" t="str">
            <v>Student</v>
          </cell>
          <cell r="J2813">
            <v>0</v>
          </cell>
          <cell r="K2813" t="str">
            <v/>
          </cell>
          <cell r="L2813" t="str">
            <v>N</v>
          </cell>
          <cell r="M2813">
            <v>0</v>
          </cell>
          <cell r="N2813" t="str">
            <v/>
          </cell>
          <cell r="O2813" t="str">
            <v>N</v>
          </cell>
          <cell r="P2813">
            <v>0</v>
          </cell>
          <cell r="Q2813" t="str">
            <v/>
          </cell>
          <cell r="R2813" t="str">
            <v>N</v>
          </cell>
          <cell r="S2813">
            <v>0</v>
          </cell>
          <cell r="T2813" t="str">
            <v/>
          </cell>
          <cell r="U2813" t="str">
            <v>N</v>
          </cell>
          <cell r="V2813">
            <v>0</v>
          </cell>
          <cell r="W2813" t="str">
            <v/>
          </cell>
          <cell r="X2813" t="str">
            <v>N</v>
          </cell>
          <cell r="Y2813">
            <v>0</v>
          </cell>
          <cell r="Z2813">
            <v>0</v>
          </cell>
          <cell r="AA2813" t="b">
            <v>0</v>
          </cell>
          <cell r="AB2813" t="str">
            <v/>
          </cell>
          <cell r="AC2813" t="str">
            <v/>
          </cell>
          <cell r="AD2813" t="str">
            <v>MS786</v>
          </cell>
          <cell r="AE2813">
            <v>0</v>
          </cell>
          <cell r="AG2813">
            <v>1234</v>
          </cell>
          <cell r="AH2813" t="str">
            <v>MS786</v>
          </cell>
        </row>
        <row r="2814">
          <cell r="B2814" t="str">
            <v>ET259</v>
          </cell>
          <cell r="C2814" t="str">
            <v>Euan</v>
          </cell>
          <cell r="D2814" t="str">
            <v>Turner</v>
          </cell>
          <cell r="E2814" t="str">
            <v>Imperial</v>
          </cell>
          <cell r="F2814" t="str">
            <v>Imperial</v>
          </cell>
          <cell r="G2814" t="str">
            <v>Male</v>
          </cell>
          <cell r="H2814" t="str">
            <v>N</v>
          </cell>
          <cell r="I2814" t="str">
            <v>Student</v>
          </cell>
          <cell r="J2814">
            <v>0</v>
          </cell>
          <cell r="K2814" t="str">
            <v/>
          </cell>
          <cell r="L2814" t="str">
            <v>N</v>
          </cell>
          <cell r="M2814">
            <v>11</v>
          </cell>
          <cell r="N2814">
            <v>36.299999999999997</v>
          </cell>
          <cell r="O2814">
            <v>190</v>
          </cell>
          <cell r="P2814">
            <v>9</v>
          </cell>
          <cell r="Q2814">
            <v>32.119999999999997</v>
          </cell>
          <cell r="R2814">
            <v>193</v>
          </cell>
          <cell r="S2814">
            <v>0</v>
          </cell>
          <cell r="T2814" t="str">
            <v/>
          </cell>
          <cell r="U2814" t="str">
            <v>N</v>
          </cell>
          <cell r="V2814">
            <v>0</v>
          </cell>
          <cell r="W2814" t="str">
            <v/>
          </cell>
          <cell r="X2814" t="str">
            <v>N</v>
          </cell>
          <cell r="Y2814">
            <v>2</v>
          </cell>
          <cell r="Z2814">
            <v>190</v>
          </cell>
          <cell r="AA2814">
            <v>383</v>
          </cell>
          <cell r="AB2814">
            <v>6</v>
          </cell>
          <cell r="AC2814">
            <v>7</v>
          </cell>
          <cell r="AD2814" t="str">
            <v>ET259</v>
          </cell>
          <cell r="AE2814" t="b">
            <v>0</v>
          </cell>
          <cell r="AG2814" t="str">
            <v/>
          </cell>
          <cell r="AH2814" t="str">
            <v>ET259</v>
          </cell>
        </row>
        <row r="2815">
          <cell r="B2815" t="str">
            <v>PL768</v>
          </cell>
          <cell r="C2815" t="str">
            <v>Paula</v>
          </cell>
          <cell r="D2815" t="str">
            <v>Lotz</v>
          </cell>
          <cell r="E2815" t="str">
            <v>Imperial</v>
          </cell>
          <cell r="F2815" t="str">
            <v>Imperial</v>
          </cell>
          <cell r="G2815" t="str">
            <v>Female</v>
          </cell>
          <cell r="H2815" t="str">
            <v>N</v>
          </cell>
          <cell r="I2815" t="str">
            <v>Student</v>
          </cell>
          <cell r="J2815">
            <v>0</v>
          </cell>
          <cell r="K2815" t="str">
            <v/>
          </cell>
          <cell r="L2815" t="str">
            <v>N</v>
          </cell>
          <cell r="M2815">
            <v>0</v>
          </cell>
          <cell r="N2815" t="str">
            <v/>
          </cell>
          <cell r="O2815" t="str">
            <v>N</v>
          </cell>
          <cell r="P2815">
            <v>0</v>
          </cell>
          <cell r="Q2815" t="str">
            <v/>
          </cell>
          <cell r="R2815" t="str">
            <v>N</v>
          </cell>
          <cell r="S2815">
            <v>0</v>
          </cell>
          <cell r="T2815" t="str">
            <v/>
          </cell>
          <cell r="U2815" t="str">
            <v>N</v>
          </cell>
          <cell r="V2815">
            <v>0</v>
          </cell>
          <cell r="W2815" t="str">
            <v/>
          </cell>
          <cell r="X2815" t="str">
            <v>N</v>
          </cell>
          <cell r="Y2815">
            <v>0</v>
          </cell>
          <cell r="Z2815">
            <v>0</v>
          </cell>
          <cell r="AA2815" t="b">
            <v>0</v>
          </cell>
          <cell r="AB2815" t="str">
            <v/>
          </cell>
          <cell r="AC2815" t="str">
            <v/>
          </cell>
          <cell r="AD2815" t="str">
            <v>PL768</v>
          </cell>
          <cell r="AE2815">
            <v>0</v>
          </cell>
          <cell r="AG2815">
            <v>1235</v>
          </cell>
          <cell r="AH2815" t="str">
            <v>PL768</v>
          </cell>
        </row>
        <row r="2816">
          <cell r="B2816" t="str">
            <v>MC809</v>
          </cell>
          <cell r="C2816" t="str">
            <v>Molly</v>
          </cell>
          <cell r="D2816" t="str">
            <v>Carrington</v>
          </cell>
          <cell r="E2816" t="str">
            <v>St Georges</v>
          </cell>
          <cell r="F2816" t="str">
            <v>St George's</v>
          </cell>
          <cell r="G2816" t="str">
            <v>Female</v>
          </cell>
          <cell r="H2816" t="str">
            <v>Y</v>
          </cell>
          <cell r="I2816" t="str">
            <v>Student</v>
          </cell>
          <cell r="J2816">
            <v>0</v>
          </cell>
          <cell r="K2816" t="str">
            <v/>
          </cell>
          <cell r="L2816" t="str">
            <v>N</v>
          </cell>
          <cell r="M2816">
            <v>40</v>
          </cell>
          <cell r="N2816">
            <v>22.37</v>
          </cell>
          <cell r="O2816">
            <v>161</v>
          </cell>
          <cell r="P2816">
            <v>37</v>
          </cell>
          <cell r="Q2816">
            <v>28.07</v>
          </cell>
          <cell r="R2816">
            <v>164</v>
          </cell>
          <cell r="S2816">
            <v>0</v>
          </cell>
          <cell r="T2816" t="str">
            <v/>
          </cell>
          <cell r="U2816" t="str">
            <v>N</v>
          </cell>
          <cell r="V2816">
            <v>0</v>
          </cell>
          <cell r="W2816" t="str">
            <v/>
          </cell>
          <cell r="X2816" t="str">
            <v>N</v>
          </cell>
          <cell r="Y2816">
            <v>2</v>
          </cell>
          <cell r="Z2816">
            <v>161</v>
          </cell>
          <cell r="AA2816" t="b">
            <v>0</v>
          </cell>
          <cell r="AB2816" t="str">
            <v/>
          </cell>
          <cell r="AC2816" t="str">
            <v/>
          </cell>
          <cell r="AD2816" t="str">
            <v>MC809</v>
          </cell>
          <cell r="AE2816">
            <v>325</v>
          </cell>
          <cell r="AG2816">
            <v>26</v>
          </cell>
          <cell r="AH2816" t="str">
            <v>MC809</v>
          </cell>
        </row>
        <row r="2817">
          <cell r="B2817" t="str">
            <v>OC666</v>
          </cell>
          <cell r="C2817" t="str">
            <v>Olly</v>
          </cell>
          <cell r="D2817" t="str">
            <v>Cassidy</v>
          </cell>
          <cell r="E2817" t="str">
            <v>Imperial</v>
          </cell>
          <cell r="F2817" t="str">
            <v>Imperial</v>
          </cell>
          <cell r="G2817" t="str">
            <v>Male</v>
          </cell>
          <cell r="H2817" t="str">
            <v>N</v>
          </cell>
          <cell r="I2817" t="str">
            <v>Student</v>
          </cell>
          <cell r="J2817">
            <v>0</v>
          </cell>
          <cell r="K2817" t="str">
            <v/>
          </cell>
          <cell r="L2817" t="str">
            <v>N</v>
          </cell>
          <cell r="M2817">
            <v>0</v>
          </cell>
          <cell r="N2817" t="str">
            <v/>
          </cell>
          <cell r="O2817" t="str">
            <v>N</v>
          </cell>
          <cell r="P2817">
            <v>0</v>
          </cell>
          <cell r="Q2817" t="str">
            <v/>
          </cell>
          <cell r="R2817" t="str">
            <v>N</v>
          </cell>
          <cell r="S2817">
            <v>0</v>
          </cell>
          <cell r="T2817" t="str">
            <v/>
          </cell>
          <cell r="U2817" t="str">
            <v>N</v>
          </cell>
          <cell r="V2817">
            <v>0</v>
          </cell>
          <cell r="W2817" t="str">
            <v/>
          </cell>
          <cell r="X2817" t="str">
            <v>N</v>
          </cell>
          <cell r="Y2817">
            <v>0</v>
          </cell>
          <cell r="Z2817">
            <v>0</v>
          </cell>
          <cell r="AA2817">
            <v>0</v>
          </cell>
          <cell r="AB2817">
            <v>115</v>
          </cell>
          <cell r="AC2817">
            <v>1577</v>
          </cell>
          <cell r="AD2817" t="str">
            <v>OC666</v>
          </cell>
          <cell r="AE2817" t="b">
            <v>0</v>
          </cell>
          <cell r="AG2817" t="str">
            <v/>
          </cell>
          <cell r="AH2817" t="str">
            <v>OC666</v>
          </cell>
        </row>
        <row r="2818">
          <cell r="B2818" t="str">
            <v>VS301</v>
          </cell>
          <cell r="C2818" t="str">
            <v>Victor</v>
          </cell>
          <cell r="D2818" t="str">
            <v>Saint Bris</v>
          </cell>
          <cell r="E2818" t="str">
            <v>UCL</v>
          </cell>
          <cell r="F2818" t="str">
            <v>UCL</v>
          </cell>
          <cell r="G2818" t="str">
            <v>Male</v>
          </cell>
          <cell r="H2818" t="str">
            <v>N</v>
          </cell>
          <cell r="I2818" t="str">
            <v>Student</v>
          </cell>
          <cell r="J2818">
            <v>0</v>
          </cell>
          <cell r="K2818" t="str">
            <v/>
          </cell>
          <cell r="L2818" t="str">
            <v>N</v>
          </cell>
          <cell r="M2818">
            <v>0</v>
          </cell>
          <cell r="N2818" t="str">
            <v/>
          </cell>
          <cell r="O2818" t="str">
            <v>N</v>
          </cell>
          <cell r="P2818">
            <v>0</v>
          </cell>
          <cell r="Q2818" t="str">
            <v/>
          </cell>
          <cell r="R2818" t="str">
            <v>N</v>
          </cell>
          <cell r="S2818">
            <v>0</v>
          </cell>
          <cell r="T2818" t="str">
            <v/>
          </cell>
          <cell r="U2818" t="str">
            <v>N</v>
          </cell>
          <cell r="V2818">
            <v>0</v>
          </cell>
          <cell r="W2818" t="str">
            <v/>
          </cell>
          <cell r="X2818" t="str">
            <v>N</v>
          </cell>
          <cell r="Y2818">
            <v>0</v>
          </cell>
          <cell r="Z2818">
            <v>0</v>
          </cell>
          <cell r="AA2818">
            <v>0</v>
          </cell>
          <cell r="AB2818">
            <v>115</v>
          </cell>
          <cell r="AC2818">
            <v>1578</v>
          </cell>
          <cell r="AD2818" t="str">
            <v>VS301</v>
          </cell>
          <cell r="AE2818" t="b">
            <v>0</v>
          </cell>
          <cell r="AG2818" t="str">
            <v/>
          </cell>
          <cell r="AH2818" t="str">
            <v>VS301</v>
          </cell>
        </row>
        <row r="2819">
          <cell r="B2819" t="str">
            <v>MK648</v>
          </cell>
          <cell r="C2819" t="str">
            <v>Marlene</v>
          </cell>
          <cell r="D2819" t="str">
            <v>Koerner</v>
          </cell>
          <cell r="E2819" t="str">
            <v>Imperial</v>
          </cell>
          <cell r="F2819" t="str">
            <v>Imperial</v>
          </cell>
          <cell r="G2819" t="str">
            <v>Female</v>
          </cell>
          <cell r="H2819" t="str">
            <v>N</v>
          </cell>
          <cell r="I2819" t="str">
            <v>Student</v>
          </cell>
          <cell r="J2819">
            <v>0</v>
          </cell>
          <cell r="K2819" t="str">
            <v/>
          </cell>
          <cell r="L2819" t="str">
            <v>N</v>
          </cell>
          <cell r="M2819">
            <v>0</v>
          </cell>
          <cell r="N2819" t="str">
            <v/>
          </cell>
          <cell r="O2819" t="str">
            <v>N</v>
          </cell>
          <cell r="P2819">
            <v>0</v>
          </cell>
          <cell r="Q2819" t="str">
            <v/>
          </cell>
          <cell r="R2819" t="str">
            <v>N</v>
          </cell>
          <cell r="S2819">
            <v>0</v>
          </cell>
          <cell r="T2819" t="str">
            <v/>
          </cell>
          <cell r="U2819" t="str">
            <v>N</v>
          </cell>
          <cell r="V2819">
            <v>0</v>
          </cell>
          <cell r="W2819" t="str">
            <v/>
          </cell>
          <cell r="X2819" t="str">
            <v>N</v>
          </cell>
          <cell r="Y2819">
            <v>0</v>
          </cell>
          <cell r="Z2819">
            <v>0</v>
          </cell>
          <cell r="AA2819" t="b">
            <v>0</v>
          </cell>
          <cell r="AB2819" t="str">
            <v/>
          </cell>
          <cell r="AC2819" t="str">
            <v/>
          </cell>
          <cell r="AD2819" t="str">
            <v>MK648</v>
          </cell>
          <cell r="AE2819">
            <v>0</v>
          </cell>
          <cell r="AG2819">
            <v>1236</v>
          </cell>
          <cell r="AH2819" t="str">
            <v>MK648</v>
          </cell>
        </row>
        <row r="2820">
          <cell r="B2820" t="str">
            <v>SM932</v>
          </cell>
          <cell r="C2820" t="str">
            <v>Sammy</v>
          </cell>
          <cell r="D2820" t="str">
            <v>Murdoch</v>
          </cell>
          <cell r="E2820" t="str">
            <v>Imperial</v>
          </cell>
          <cell r="F2820" t="str">
            <v>Imperial</v>
          </cell>
          <cell r="G2820" t="str">
            <v>Male</v>
          </cell>
          <cell r="H2820" t="str">
            <v>N</v>
          </cell>
          <cell r="I2820" t="str">
            <v>Student</v>
          </cell>
          <cell r="J2820">
            <v>0</v>
          </cell>
          <cell r="K2820" t="str">
            <v/>
          </cell>
          <cell r="L2820" t="str">
            <v>N</v>
          </cell>
          <cell r="M2820">
            <v>0</v>
          </cell>
          <cell r="N2820" t="str">
            <v/>
          </cell>
          <cell r="O2820" t="str">
            <v>N</v>
          </cell>
          <cell r="P2820">
            <v>0</v>
          </cell>
          <cell r="Q2820" t="str">
            <v/>
          </cell>
          <cell r="R2820" t="str">
            <v>N</v>
          </cell>
          <cell r="S2820">
            <v>0</v>
          </cell>
          <cell r="T2820" t="str">
            <v/>
          </cell>
          <cell r="U2820" t="str">
            <v>N</v>
          </cell>
          <cell r="V2820">
            <v>0</v>
          </cell>
          <cell r="W2820" t="str">
            <v/>
          </cell>
          <cell r="X2820" t="str">
            <v>N</v>
          </cell>
          <cell r="Y2820">
            <v>0</v>
          </cell>
          <cell r="Z2820">
            <v>0</v>
          </cell>
          <cell r="AA2820">
            <v>0</v>
          </cell>
          <cell r="AB2820">
            <v>115</v>
          </cell>
          <cell r="AC2820">
            <v>1579</v>
          </cell>
          <cell r="AD2820" t="str">
            <v>SM932</v>
          </cell>
          <cell r="AE2820" t="b">
            <v>0</v>
          </cell>
          <cell r="AG2820" t="str">
            <v/>
          </cell>
          <cell r="AH2820" t="str">
            <v>SM932</v>
          </cell>
        </row>
        <row r="2821">
          <cell r="B2821" t="str">
            <v>AH287</v>
          </cell>
          <cell r="C2821" t="str">
            <v>Abdirahim</v>
          </cell>
          <cell r="D2821" t="str">
            <v>Hamud</v>
          </cell>
          <cell r="E2821" t="str">
            <v>KCL</v>
          </cell>
          <cell r="F2821" t="str">
            <v>King's</v>
          </cell>
          <cell r="G2821" t="str">
            <v>Male</v>
          </cell>
          <cell r="H2821" t="str">
            <v>N</v>
          </cell>
          <cell r="I2821" t="str">
            <v>Student</v>
          </cell>
          <cell r="J2821">
            <v>0</v>
          </cell>
          <cell r="K2821" t="str">
            <v/>
          </cell>
          <cell r="L2821" t="str">
            <v>N</v>
          </cell>
          <cell r="M2821">
            <v>0</v>
          </cell>
          <cell r="N2821" t="str">
            <v/>
          </cell>
          <cell r="O2821" t="str">
            <v>N</v>
          </cell>
          <cell r="P2821">
            <v>0</v>
          </cell>
          <cell r="Q2821" t="str">
            <v/>
          </cell>
          <cell r="R2821" t="str">
            <v>N</v>
          </cell>
          <cell r="S2821">
            <v>0</v>
          </cell>
          <cell r="T2821" t="str">
            <v/>
          </cell>
          <cell r="U2821" t="str">
            <v>N</v>
          </cell>
          <cell r="V2821">
            <v>0</v>
          </cell>
          <cell r="W2821" t="str">
            <v/>
          </cell>
          <cell r="X2821" t="str">
            <v>N</v>
          </cell>
          <cell r="Y2821">
            <v>0</v>
          </cell>
          <cell r="Z2821">
            <v>0</v>
          </cell>
          <cell r="AA2821">
            <v>0</v>
          </cell>
          <cell r="AB2821">
            <v>115</v>
          </cell>
          <cell r="AC2821">
            <v>1580</v>
          </cell>
          <cell r="AD2821" t="str">
            <v>AH287</v>
          </cell>
          <cell r="AE2821" t="b">
            <v>0</v>
          </cell>
          <cell r="AG2821" t="str">
            <v/>
          </cell>
          <cell r="AH2821" t="str">
            <v>AH287</v>
          </cell>
        </row>
        <row r="2822">
          <cell r="B2822" t="str">
            <v>KR227</v>
          </cell>
          <cell r="C2822" t="str">
            <v>Katrina</v>
          </cell>
          <cell r="D2822" t="str">
            <v>Roshan</v>
          </cell>
          <cell r="E2822" t="str">
            <v>UCL</v>
          </cell>
          <cell r="F2822" t="str">
            <v>UCL</v>
          </cell>
          <cell r="G2822" t="str">
            <v>Female</v>
          </cell>
          <cell r="H2822" t="str">
            <v>N</v>
          </cell>
          <cell r="I2822" t="str">
            <v>Student</v>
          </cell>
          <cell r="J2822">
            <v>0</v>
          </cell>
          <cell r="K2822" t="str">
            <v/>
          </cell>
          <cell r="L2822" t="str">
            <v>N</v>
          </cell>
          <cell r="M2822">
            <v>0</v>
          </cell>
          <cell r="N2822" t="str">
            <v/>
          </cell>
          <cell r="O2822" t="str">
            <v>N</v>
          </cell>
          <cell r="P2822">
            <v>0</v>
          </cell>
          <cell r="Q2822" t="str">
            <v/>
          </cell>
          <cell r="R2822" t="str">
            <v>N</v>
          </cell>
          <cell r="S2822">
            <v>0</v>
          </cell>
          <cell r="T2822" t="str">
            <v/>
          </cell>
          <cell r="U2822" t="str">
            <v>N</v>
          </cell>
          <cell r="V2822">
            <v>0</v>
          </cell>
          <cell r="W2822" t="str">
            <v/>
          </cell>
          <cell r="X2822" t="str">
            <v>N</v>
          </cell>
          <cell r="Y2822">
            <v>0</v>
          </cell>
          <cell r="Z2822">
            <v>0</v>
          </cell>
          <cell r="AA2822" t="b">
            <v>0</v>
          </cell>
          <cell r="AB2822" t="str">
            <v/>
          </cell>
          <cell r="AC2822" t="str">
            <v/>
          </cell>
          <cell r="AD2822" t="str">
            <v>KR227</v>
          </cell>
          <cell r="AE2822">
            <v>0</v>
          </cell>
          <cell r="AG2822">
            <v>1237</v>
          </cell>
          <cell r="AH2822" t="str">
            <v>KR227</v>
          </cell>
        </row>
        <row r="2823">
          <cell r="B2823" t="str">
            <v>HR556</v>
          </cell>
          <cell r="C2823" t="str">
            <v>Hayden</v>
          </cell>
          <cell r="D2823" t="str">
            <v>Rodrigues</v>
          </cell>
          <cell r="E2823" t="str">
            <v>Imperial</v>
          </cell>
          <cell r="F2823" t="str">
            <v>Imperial</v>
          </cell>
          <cell r="G2823" t="str">
            <v>Male</v>
          </cell>
          <cell r="H2823" t="str">
            <v>N</v>
          </cell>
          <cell r="I2823" t="str">
            <v>Student</v>
          </cell>
          <cell r="J2823">
            <v>0</v>
          </cell>
          <cell r="K2823" t="str">
            <v/>
          </cell>
          <cell r="L2823" t="str">
            <v>N</v>
          </cell>
          <cell r="M2823">
            <v>0</v>
          </cell>
          <cell r="N2823" t="str">
            <v/>
          </cell>
          <cell r="O2823" t="str">
            <v>N</v>
          </cell>
          <cell r="P2823">
            <v>0</v>
          </cell>
          <cell r="Q2823" t="str">
            <v/>
          </cell>
          <cell r="R2823" t="str">
            <v>N</v>
          </cell>
          <cell r="S2823">
            <v>0</v>
          </cell>
          <cell r="T2823" t="str">
            <v/>
          </cell>
          <cell r="U2823" t="str">
            <v>N</v>
          </cell>
          <cell r="V2823">
            <v>0</v>
          </cell>
          <cell r="W2823" t="str">
            <v/>
          </cell>
          <cell r="X2823" t="str">
            <v>N</v>
          </cell>
          <cell r="Y2823">
            <v>0</v>
          </cell>
          <cell r="Z2823">
            <v>0</v>
          </cell>
          <cell r="AA2823">
            <v>0</v>
          </cell>
          <cell r="AB2823">
            <v>115</v>
          </cell>
          <cell r="AC2823">
            <v>1581</v>
          </cell>
          <cell r="AD2823" t="str">
            <v>HR556</v>
          </cell>
          <cell r="AE2823" t="b">
            <v>0</v>
          </cell>
          <cell r="AG2823" t="str">
            <v/>
          </cell>
          <cell r="AH2823" t="str">
            <v>HR556</v>
          </cell>
        </row>
        <row r="2824">
          <cell r="B2824" t="str">
            <v>IS231</v>
          </cell>
          <cell r="C2824" t="str">
            <v>Isla</v>
          </cell>
          <cell r="D2824" t="str">
            <v>Sutherland</v>
          </cell>
          <cell r="E2824" t="str">
            <v>Imperial</v>
          </cell>
          <cell r="F2824" t="str">
            <v>Imperial</v>
          </cell>
          <cell r="G2824" t="str">
            <v>Female</v>
          </cell>
          <cell r="H2824" t="str">
            <v>N</v>
          </cell>
          <cell r="I2824" t="str">
            <v>Student</v>
          </cell>
          <cell r="J2824">
            <v>0</v>
          </cell>
          <cell r="K2824" t="str">
            <v/>
          </cell>
          <cell r="L2824" t="str">
            <v>N</v>
          </cell>
          <cell r="M2824">
            <v>0</v>
          </cell>
          <cell r="N2824" t="str">
            <v/>
          </cell>
          <cell r="O2824" t="str">
            <v>N</v>
          </cell>
          <cell r="P2824">
            <v>0</v>
          </cell>
          <cell r="Q2824" t="str">
            <v/>
          </cell>
          <cell r="R2824" t="str">
            <v>N</v>
          </cell>
          <cell r="S2824">
            <v>0</v>
          </cell>
          <cell r="T2824" t="str">
            <v/>
          </cell>
          <cell r="U2824" t="str">
            <v>N</v>
          </cell>
          <cell r="V2824">
            <v>0</v>
          </cell>
          <cell r="W2824" t="str">
            <v/>
          </cell>
          <cell r="X2824" t="str">
            <v>N</v>
          </cell>
          <cell r="Y2824">
            <v>0</v>
          </cell>
          <cell r="Z2824">
            <v>0</v>
          </cell>
          <cell r="AA2824" t="b">
            <v>0</v>
          </cell>
          <cell r="AB2824" t="str">
            <v/>
          </cell>
          <cell r="AC2824" t="str">
            <v/>
          </cell>
          <cell r="AD2824" t="str">
            <v>IS231</v>
          </cell>
          <cell r="AE2824">
            <v>0</v>
          </cell>
          <cell r="AG2824">
            <v>1238</v>
          </cell>
          <cell r="AH2824" t="str">
            <v>IS231</v>
          </cell>
        </row>
        <row r="2825">
          <cell r="B2825" t="str">
            <v>EM878</v>
          </cell>
          <cell r="C2825" t="str">
            <v>Ellen</v>
          </cell>
          <cell r="D2825" t="str">
            <v>McNally</v>
          </cell>
          <cell r="E2825" t="str">
            <v>Imperial</v>
          </cell>
          <cell r="F2825" t="str">
            <v>Imperial</v>
          </cell>
          <cell r="G2825" t="str">
            <v>Female</v>
          </cell>
          <cell r="H2825" t="str">
            <v>N</v>
          </cell>
          <cell r="I2825" t="str">
            <v>Student</v>
          </cell>
          <cell r="J2825">
            <v>0</v>
          </cell>
          <cell r="K2825" t="str">
            <v/>
          </cell>
          <cell r="L2825" t="str">
            <v>N</v>
          </cell>
          <cell r="M2825">
            <v>0</v>
          </cell>
          <cell r="N2825" t="str">
            <v/>
          </cell>
          <cell r="O2825" t="str">
            <v>N</v>
          </cell>
          <cell r="P2825">
            <v>0</v>
          </cell>
          <cell r="Q2825" t="str">
            <v/>
          </cell>
          <cell r="R2825" t="str">
            <v>N</v>
          </cell>
          <cell r="S2825">
            <v>0</v>
          </cell>
          <cell r="T2825" t="str">
            <v/>
          </cell>
          <cell r="U2825" t="str">
            <v>N</v>
          </cell>
          <cell r="V2825">
            <v>0</v>
          </cell>
          <cell r="W2825" t="str">
            <v/>
          </cell>
          <cell r="X2825" t="str">
            <v>N</v>
          </cell>
          <cell r="Y2825">
            <v>0</v>
          </cell>
          <cell r="Z2825">
            <v>0</v>
          </cell>
          <cell r="AA2825" t="b">
            <v>0</v>
          </cell>
          <cell r="AB2825" t="str">
            <v/>
          </cell>
          <cell r="AC2825" t="str">
            <v/>
          </cell>
          <cell r="AD2825" t="str">
            <v>EM878</v>
          </cell>
          <cell r="AE2825">
            <v>0</v>
          </cell>
          <cell r="AG2825">
            <v>1239</v>
          </cell>
          <cell r="AH2825" t="str">
            <v>EM878</v>
          </cell>
        </row>
        <row r="2826">
          <cell r="B2826" t="str">
            <v>KS139</v>
          </cell>
          <cell r="C2826" t="str">
            <v>Kunal</v>
          </cell>
          <cell r="D2826" t="str">
            <v>Sen</v>
          </cell>
          <cell r="E2826" t="str">
            <v>UCL</v>
          </cell>
          <cell r="F2826" t="str">
            <v>UCL</v>
          </cell>
          <cell r="G2826" t="str">
            <v>Male</v>
          </cell>
          <cell r="H2826" t="str">
            <v>N</v>
          </cell>
          <cell r="I2826" t="str">
            <v>Student</v>
          </cell>
          <cell r="J2826">
            <v>0</v>
          </cell>
          <cell r="K2826" t="str">
            <v/>
          </cell>
          <cell r="L2826" t="str">
            <v>N</v>
          </cell>
          <cell r="M2826">
            <v>95</v>
          </cell>
          <cell r="N2826">
            <v>52.38</v>
          </cell>
          <cell r="O2826">
            <v>111</v>
          </cell>
          <cell r="P2826">
            <v>0</v>
          </cell>
          <cell r="Q2826" t="str">
            <v/>
          </cell>
          <cell r="R2826" t="str">
            <v>N</v>
          </cell>
          <cell r="S2826">
            <v>0</v>
          </cell>
          <cell r="T2826" t="str">
            <v/>
          </cell>
          <cell r="U2826" t="str">
            <v>N</v>
          </cell>
          <cell r="V2826">
            <v>0</v>
          </cell>
          <cell r="W2826" t="str">
            <v/>
          </cell>
          <cell r="X2826" t="str">
            <v>N</v>
          </cell>
          <cell r="Y2826">
            <v>1</v>
          </cell>
          <cell r="Z2826">
            <v>111</v>
          </cell>
          <cell r="AA2826">
            <v>111</v>
          </cell>
          <cell r="AB2826">
            <v>113</v>
          </cell>
          <cell r="AC2826">
            <v>113</v>
          </cell>
          <cell r="AD2826" t="str">
            <v>KS139</v>
          </cell>
          <cell r="AE2826" t="b">
            <v>0</v>
          </cell>
          <cell r="AG2826" t="str">
            <v/>
          </cell>
          <cell r="AH2826" t="str">
            <v>KS139</v>
          </cell>
        </row>
        <row r="2827">
          <cell r="B2827" t="str">
            <v>ET243</v>
          </cell>
          <cell r="C2827" t="str">
            <v>Emily</v>
          </cell>
          <cell r="D2827" t="str">
            <v>Taylor</v>
          </cell>
          <cell r="E2827" t="str">
            <v>Imperial</v>
          </cell>
          <cell r="F2827" t="str">
            <v>Imperial</v>
          </cell>
          <cell r="G2827" t="str">
            <v>Female</v>
          </cell>
          <cell r="H2827" t="str">
            <v>N</v>
          </cell>
          <cell r="I2827" t="str">
            <v>Student</v>
          </cell>
          <cell r="J2827">
            <v>0</v>
          </cell>
          <cell r="K2827" t="str">
            <v/>
          </cell>
          <cell r="L2827" t="str">
            <v>N</v>
          </cell>
          <cell r="M2827">
            <v>0</v>
          </cell>
          <cell r="N2827" t="str">
            <v/>
          </cell>
          <cell r="O2827" t="str">
            <v>N</v>
          </cell>
          <cell r="P2827">
            <v>0</v>
          </cell>
          <cell r="Q2827" t="str">
            <v/>
          </cell>
          <cell r="R2827" t="str">
            <v>N</v>
          </cell>
          <cell r="S2827">
            <v>0</v>
          </cell>
          <cell r="T2827" t="str">
            <v/>
          </cell>
          <cell r="U2827" t="str">
            <v>N</v>
          </cell>
          <cell r="V2827">
            <v>0</v>
          </cell>
          <cell r="W2827" t="str">
            <v/>
          </cell>
          <cell r="X2827" t="str">
            <v>N</v>
          </cell>
          <cell r="Y2827">
            <v>0</v>
          </cell>
          <cell r="Z2827">
            <v>0</v>
          </cell>
          <cell r="AA2827" t="b">
            <v>0</v>
          </cell>
          <cell r="AB2827" t="str">
            <v/>
          </cell>
          <cell r="AC2827" t="str">
            <v/>
          </cell>
          <cell r="AD2827" t="str">
            <v>ET243</v>
          </cell>
          <cell r="AE2827">
            <v>0</v>
          </cell>
          <cell r="AG2827">
            <v>1240</v>
          </cell>
          <cell r="AH2827" t="str">
            <v>ET243</v>
          </cell>
        </row>
        <row r="2828">
          <cell r="B2828" t="str">
            <v>LA589</v>
          </cell>
          <cell r="C2828" t="str">
            <v>Laurence</v>
          </cell>
          <cell r="D2828" t="str">
            <v>Archard</v>
          </cell>
          <cell r="E2828" t="str">
            <v>Reading</v>
          </cell>
          <cell r="F2828" t="str">
            <v>Reading</v>
          </cell>
          <cell r="G2828" t="str">
            <v>Male</v>
          </cell>
          <cell r="H2828" t="str">
            <v>N</v>
          </cell>
          <cell r="I2828" t="str">
            <v>Student</v>
          </cell>
          <cell r="J2828">
            <v>0</v>
          </cell>
          <cell r="K2828" t="str">
            <v/>
          </cell>
          <cell r="L2828" t="str">
            <v>N</v>
          </cell>
          <cell r="M2828">
            <v>83</v>
          </cell>
          <cell r="N2828">
            <v>48.19</v>
          </cell>
          <cell r="O2828">
            <v>123</v>
          </cell>
          <cell r="P2828">
            <v>65</v>
          </cell>
          <cell r="Q2828">
            <v>40.14</v>
          </cell>
          <cell r="R2828">
            <v>141</v>
          </cell>
          <cell r="S2828">
            <v>0</v>
          </cell>
          <cell r="T2828" t="str">
            <v/>
          </cell>
          <cell r="U2828" t="str">
            <v>N</v>
          </cell>
          <cell r="V2828">
            <v>0</v>
          </cell>
          <cell r="W2828" t="str">
            <v/>
          </cell>
          <cell r="X2828" t="str">
            <v>N</v>
          </cell>
          <cell r="Y2828">
            <v>2</v>
          </cell>
          <cell r="Z2828">
            <v>123</v>
          </cell>
          <cell r="AA2828">
            <v>264</v>
          </cell>
          <cell r="AB2828">
            <v>45</v>
          </cell>
          <cell r="AC2828">
            <v>45</v>
          </cell>
          <cell r="AD2828" t="str">
            <v>LA589</v>
          </cell>
          <cell r="AE2828" t="b">
            <v>0</v>
          </cell>
          <cell r="AG2828" t="str">
            <v/>
          </cell>
          <cell r="AH2828" t="str">
            <v>LA589</v>
          </cell>
        </row>
        <row r="2829">
          <cell r="B2829" t="str">
            <v>jL344</v>
          </cell>
          <cell r="C2829" t="str">
            <v>joyce</v>
          </cell>
          <cell r="D2829" t="str">
            <v>Lambert</v>
          </cell>
          <cell r="E2829" t="str">
            <v>Surrey</v>
          </cell>
          <cell r="F2829" t="str">
            <v>Surrey</v>
          </cell>
          <cell r="G2829" t="str">
            <v>Female</v>
          </cell>
          <cell r="H2829" t="str">
            <v>N</v>
          </cell>
          <cell r="I2829" t="str">
            <v>Student</v>
          </cell>
          <cell r="J2829">
            <v>0</v>
          </cell>
          <cell r="K2829" t="str">
            <v/>
          </cell>
          <cell r="L2829" t="str">
            <v>N</v>
          </cell>
          <cell r="M2829">
            <v>53</v>
          </cell>
          <cell r="N2829">
            <v>23.45</v>
          </cell>
          <cell r="O2829">
            <v>149</v>
          </cell>
          <cell r="P2829">
            <v>42</v>
          </cell>
          <cell r="Q2829">
            <v>28.24</v>
          </cell>
          <cell r="R2829">
            <v>159</v>
          </cell>
          <cell r="S2829">
            <v>0</v>
          </cell>
          <cell r="T2829" t="str">
            <v/>
          </cell>
          <cell r="U2829" t="str">
            <v>N</v>
          </cell>
          <cell r="V2829">
            <v>0</v>
          </cell>
          <cell r="W2829" t="str">
            <v/>
          </cell>
          <cell r="X2829" t="str">
            <v>N</v>
          </cell>
          <cell r="Y2829">
            <v>2</v>
          </cell>
          <cell r="Z2829">
            <v>149</v>
          </cell>
          <cell r="AA2829" t="b">
            <v>0</v>
          </cell>
          <cell r="AB2829" t="str">
            <v/>
          </cell>
          <cell r="AC2829" t="str">
            <v/>
          </cell>
          <cell r="AD2829" t="str">
            <v>jL344</v>
          </cell>
          <cell r="AE2829">
            <v>308</v>
          </cell>
          <cell r="AG2829">
            <v>33</v>
          </cell>
          <cell r="AH2829" t="str">
            <v>jL344</v>
          </cell>
        </row>
        <row r="2830">
          <cell r="B2830" t="str">
            <v>AE286</v>
          </cell>
          <cell r="C2830" t="str">
            <v>Adrian Andrei</v>
          </cell>
          <cell r="D2830" t="str">
            <v>Enoae</v>
          </cell>
          <cell r="E2830" t="str">
            <v>Imperial</v>
          </cell>
          <cell r="F2830" t="str">
            <v>Imperial</v>
          </cell>
          <cell r="G2830" t="str">
            <v>Male</v>
          </cell>
          <cell r="H2830" t="str">
            <v>N</v>
          </cell>
          <cell r="I2830" t="str">
            <v>Student</v>
          </cell>
          <cell r="J2830">
            <v>0</v>
          </cell>
          <cell r="K2830" t="str">
            <v/>
          </cell>
          <cell r="L2830" t="str">
            <v>N</v>
          </cell>
          <cell r="M2830">
            <v>0</v>
          </cell>
          <cell r="N2830" t="str">
            <v/>
          </cell>
          <cell r="O2830" t="str">
            <v>N</v>
          </cell>
          <cell r="P2830">
            <v>0</v>
          </cell>
          <cell r="Q2830" t="str">
            <v/>
          </cell>
          <cell r="R2830" t="str">
            <v>N</v>
          </cell>
          <cell r="S2830">
            <v>0</v>
          </cell>
          <cell r="T2830" t="str">
            <v/>
          </cell>
          <cell r="U2830" t="str">
            <v>N</v>
          </cell>
          <cell r="V2830">
            <v>0</v>
          </cell>
          <cell r="W2830" t="str">
            <v/>
          </cell>
          <cell r="X2830" t="str">
            <v>N</v>
          </cell>
          <cell r="Y2830">
            <v>0</v>
          </cell>
          <cell r="Z2830">
            <v>0</v>
          </cell>
          <cell r="AA2830">
            <v>0</v>
          </cell>
          <cell r="AB2830">
            <v>115</v>
          </cell>
          <cell r="AC2830">
            <v>1582</v>
          </cell>
          <cell r="AD2830" t="str">
            <v>AE286</v>
          </cell>
          <cell r="AE2830" t="b">
            <v>0</v>
          </cell>
          <cell r="AG2830" t="str">
            <v/>
          </cell>
          <cell r="AH2830" t="str">
            <v>AE286</v>
          </cell>
        </row>
        <row r="2831">
          <cell r="B2831" t="str">
            <v>AF842</v>
          </cell>
          <cell r="C2831" t="str">
            <v>Amy</v>
          </cell>
          <cell r="D2831" t="str">
            <v>Folgheraiter</v>
          </cell>
          <cell r="E2831" t="str">
            <v>Imperial</v>
          </cell>
          <cell r="F2831" t="str">
            <v>Imperial</v>
          </cell>
          <cell r="G2831" t="str">
            <v>Female</v>
          </cell>
          <cell r="H2831" t="str">
            <v>N</v>
          </cell>
          <cell r="I2831" t="str">
            <v>Student</v>
          </cell>
          <cell r="J2831">
            <v>0</v>
          </cell>
          <cell r="K2831" t="str">
            <v/>
          </cell>
          <cell r="L2831" t="str">
            <v>N</v>
          </cell>
          <cell r="M2831">
            <v>0</v>
          </cell>
          <cell r="N2831" t="str">
            <v/>
          </cell>
          <cell r="O2831" t="str">
            <v>N</v>
          </cell>
          <cell r="P2831">
            <v>0</v>
          </cell>
          <cell r="Q2831" t="str">
            <v/>
          </cell>
          <cell r="R2831" t="str">
            <v>N</v>
          </cell>
          <cell r="S2831">
            <v>0</v>
          </cell>
          <cell r="T2831" t="str">
            <v/>
          </cell>
          <cell r="U2831" t="str">
            <v>N</v>
          </cell>
          <cell r="V2831">
            <v>0</v>
          </cell>
          <cell r="W2831" t="str">
            <v/>
          </cell>
          <cell r="X2831" t="str">
            <v>N</v>
          </cell>
          <cell r="Y2831">
            <v>0</v>
          </cell>
          <cell r="Z2831">
            <v>0</v>
          </cell>
          <cell r="AA2831" t="b">
            <v>0</v>
          </cell>
          <cell r="AB2831" t="str">
            <v/>
          </cell>
          <cell r="AC2831" t="str">
            <v/>
          </cell>
          <cell r="AD2831" t="str">
            <v>AF842</v>
          </cell>
          <cell r="AE2831">
            <v>0</v>
          </cell>
          <cell r="AG2831">
            <v>1241</v>
          </cell>
          <cell r="AH2831" t="str">
            <v>AF842</v>
          </cell>
        </row>
        <row r="2832">
          <cell r="B2832" t="str">
            <v>MG910</v>
          </cell>
          <cell r="C2832" t="str">
            <v>Måns</v>
          </cell>
          <cell r="D2832" t="str">
            <v>Gustafsson</v>
          </cell>
          <cell r="E2832" t="str">
            <v>Essex</v>
          </cell>
          <cell r="F2832" t="str">
            <v>Essex</v>
          </cell>
          <cell r="G2832" t="str">
            <v>Male</v>
          </cell>
          <cell r="H2832" t="str">
            <v>N</v>
          </cell>
          <cell r="I2832" t="str">
            <v>Student</v>
          </cell>
          <cell r="J2832">
            <v>0</v>
          </cell>
          <cell r="K2832" t="str">
            <v/>
          </cell>
          <cell r="L2832" t="str">
            <v>N</v>
          </cell>
          <cell r="M2832">
            <v>63</v>
          </cell>
          <cell r="N2832">
            <v>43.14</v>
          </cell>
          <cell r="O2832">
            <v>141</v>
          </cell>
          <cell r="P2832">
            <v>0</v>
          </cell>
          <cell r="Q2832" t="str">
            <v/>
          </cell>
          <cell r="R2832" t="str">
            <v>N</v>
          </cell>
          <cell r="S2832">
            <v>0</v>
          </cell>
          <cell r="T2832" t="str">
            <v/>
          </cell>
          <cell r="U2832" t="str">
            <v>N</v>
          </cell>
          <cell r="V2832">
            <v>0</v>
          </cell>
          <cell r="W2832" t="str">
            <v/>
          </cell>
          <cell r="X2832" t="str">
            <v>N</v>
          </cell>
          <cell r="Y2832">
            <v>1</v>
          </cell>
          <cell r="Z2832">
            <v>141</v>
          </cell>
          <cell r="AA2832">
            <v>141</v>
          </cell>
          <cell r="AB2832">
            <v>93</v>
          </cell>
          <cell r="AC2832">
            <v>93</v>
          </cell>
          <cell r="AD2832" t="str">
            <v>MG910</v>
          </cell>
          <cell r="AE2832" t="b">
            <v>0</v>
          </cell>
          <cell r="AG2832" t="str">
            <v/>
          </cell>
          <cell r="AH2832" t="str">
            <v>MG910</v>
          </cell>
        </row>
        <row r="2833">
          <cell r="B2833" t="str">
            <v>CW533</v>
          </cell>
          <cell r="C2833" t="str">
            <v>Charlotte</v>
          </cell>
          <cell r="D2833" t="str">
            <v>Winzen</v>
          </cell>
          <cell r="E2833" t="str">
            <v>SOAS</v>
          </cell>
          <cell r="F2833" t="str">
            <v>SOAS</v>
          </cell>
          <cell r="G2833" t="str">
            <v>Female</v>
          </cell>
          <cell r="H2833" t="str">
            <v>N</v>
          </cell>
          <cell r="I2833" t="str">
            <v>Student</v>
          </cell>
          <cell r="J2833">
            <v>0</v>
          </cell>
          <cell r="K2833" t="str">
            <v/>
          </cell>
          <cell r="L2833" t="str">
            <v>N</v>
          </cell>
          <cell r="M2833">
            <v>0</v>
          </cell>
          <cell r="N2833" t="str">
            <v/>
          </cell>
          <cell r="O2833" t="str">
            <v>N</v>
          </cell>
          <cell r="P2833">
            <v>0</v>
          </cell>
          <cell r="Q2833" t="str">
            <v/>
          </cell>
          <cell r="R2833" t="str">
            <v>N</v>
          </cell>
          <cell r="S2833">
            <v>0</v>
          </cell>
          <cell r="T2833" t="str">
            <v/>
          </cell>
          <cell r="U2833" t="str">
            <v>N</v>
          </cell>
          <cell r="V2833">
            <v>0</v>
          </cell>
          <cell r="W2833" t="str">
            <v/>
          </cell>
          <cell r="X2833" t="str">
            <v>N</v>
          </cell>
          <cell r="Y2833">
            <v>0</v>
          </cell>
          <cell r="Z2833">
            <v>0</v>
          </cell>
          <cell r="AA2833" t="b">
            <v>0</v>
          </cell>
          <cell r="AB2833" t="str">
            <v/>
          </cell>
          <cell r="AC2833" t="str">
            <v/>
          </cell>
          <cell r="AD2833" t="str">
            <v>CW533</v>
          </cell>
          <cell r="AE2833">
            <v>0</v>
          </cell>
          <cell r="AG2833">
            <v>1242</v>
          </cell>
          <cell r="AH2833" t="str">
            <v>CW533</v>
          </cell>
        </row>
        <row r="2834">
          <cell r="B2834" t="str">
            <v>RB367</v>
          </cell>
          <cell r="C2834" t="str">
            <v>Robin</v>
          </cell>
          <cell r="D2834" t="str">
            <v>Bonneau-Patry</v>
          </cell>
          <cell r="E2834" t="str">
            <v>UCL</v>
          </cell>
          <cell r="F2834" t="str">
            <v>UCL</v>
          </cell>
          <cell r="G2834" t="str">
            <v>Male</v>
          </cell>
          <cell r="H2834" t="str">
            <v>N</v>
          </cell>
          <cell r="I2834" t="str">
            <v>Student</v>
          </cell>
          <cell r="J2834">
            <v>0</v>
          </cell>
          <cell r="K2834" t="str">
            <v/>
          </cell>
          <cell r="L2834" t="str">
            <v>N</v>
          </cell>
          <cell r="M2834">
            <v>0</v>
          </cell>
          <cell r="N2834" t="str">
            <v/>
          </cell>
          <cell r="O2834" t="str">
            <v>N</v>
          </cell>
          <cell r="P2834">
            <v>0</v>
          </cell>
          <cell r="Q2834" t="str">
            <v/>
          </cell>
          <cell r="R2834" t="str">
            <v>N</v>
          </cell>
          <cell r="S2834">
            <v>0</v>
          </cell>
          <cell r="T2834" t="str">
            <v/>
          </cell>
          <cell r="U2834" t="str">
            <v>N</v>
          </cell>
          <cell r="V2834">
            <v>0</v>
          </cell>
          <cell r="W2834" t="str">
            <v/>
          </cell>
          <cell r="X2834" t="str">
            <v>N</v>
          </cell>
          <cell r="Y2834">
            <v>0</v>
          </cell>
          <cell r="Z2834">
            <v>0</v>
          </cell>
          <cell r="AA2834">
            <v>0</v>
          </cell>
          <cell r="AB2834">
            <v>115</v>
          </cell>
          <cell r="AC2834">
            <v>1583</v>
          </cell>
          <cell r="AD2834" t="str">
            <v>RB367</v>
          </cell>
          <cell r="AE2834" t="b">
            <v>0</v>
          </cell>
          <cell r="AG2834" t="str">
            <v/>
          </cell>
          <cell r="AH2834" t="str">
            <v>RB367</v>
          </cell>
        </row>
        <row r="2835">
          <cell r="B2835" t="str">
            <v>LS535</v>
          </cell>
          <cell r="C2835" t="str">
            <v>Lance</v>
          </cell>
          <cell r="D2835" t="str">
            <v>So</v>
          </cell>
          <cell r="E2835" t="str">
            <v>KCL</v>
          </cell>
          <cell r="F2835" t="str">
            <v>King's</v>
          </cell>
          <cell r="G2835" t="str">
            <v>Male</v>
          </cell>
          <cell r="H2835" t="str">
            <v>N</v>
          </cell>
          <cell r="I2835" t="str">
            <v>Student</v>
          </cell>
          <cell r="J2835">
            <v>0</v>
          </cell>
          <cell r="K2835" t="str">
            <v/>
          </cell>
          <cell r="L2835" t="str">
            <v>N</v>
          </cell>
          <cell r="M2835">
            <v>48</v>
          </cell>
          <cell r="N2835">
            <v>41.18</v>
          </cell>
          <cell r="O2835">
            <v>155</v>
          </cell>
          <cell r="P2835">
            <v>57</v>
          </cell>
          <cell r="Q2835">
            <v>38.369999999999997</v>
          </cell>
          <cell r="R2835">
            <v>147</v>
          </cell>
          <cell r="S2835">
            <v>0</v>
          </cell>
          <cell r="T2835" t="str">
            <v/>
          </cell>
          <cell r="U2835" t="str">
            <v>N</v>
          </cell>
          <cell r="V2835">
            <v>0</v>
          </cell>
          <cell r="W2835" t="str">
            <v/>
          </cell>
          <cell r="X2835" t="str">
            <v>N</v>
          </cell>
          <cell r="Y2835">
            <v>2</v>
          </cell>
          <cell r="Z2835">
            <v>147</v>
          </cell>
          <cell r="AA2835">
            <v>302</v>
          </cell>
          <cell r="AB2835">
            <v>33</v>
          </cell>
          <cell r="AC2835">
            <v>33</v>
          </cell>
          <cell r="AD2835" t="str">
            <v>LS535</v>
          </cell>
          <cell r="AE2835" t="b">
            <v>0</v>
          </cell>
          <cell r="AG2835" t="str">
            <v/>
          </cell>
          <cell r="AH2835" t="str">
            <v>LS535</v>
          </cell>
        </row>
        <row r="2836">
          <cell r="B2836" t="str">
            <v>SS265</v>
          </cell>
          <cell r="C2836" t="str">
            <v>Sarup</v>
          </cell>
          <cell r="D2836" t="str">
            <v>Saroha</v>
          </cell>
          <cell r="E2836" t="str">
            <v>UCL</v>
          </cell>
          <cell r="F2836" t="str">
            <v>UCL</v>
          </cell>
          <cell r="G2836" t="str">
            <v>Male</v>
          </cell>
          <cell r="H2836" t="str">
            <v>Y</v>
          </cell>
          <cell r="I2836" t="str">
            <v>Student</v>
          </cell>
          <cell r="J2836">
            <v>0</v>
          </cell>
          <cell r="K2836" t="str">
            <v/>
          </cell>
          <cell r="L2836" t="str">
            <v>N</v>
          </cell>
          <cell r="M2836">
            <v>74</v>
          </cell>
          <cell r="N2836">
            <v>44.59</v>
          </cell>
          <cell r="O2836">
            <v>130</v>
          </cell>
          <cell r="P2836">
            <v>60</v>
          </cell>
          <cell r="Q2836">
            <v>39</v>
          </cell>
          <cell r="R2836">
            <v>144</v>
          </cell>
          <cell r="S2836">
            <v>0</v>
          </cell>
          <cell r="T2836" t="str">
            <v/>
          </cell>
          <cell r="U2836" t="str">
            <v>N</v>
          </cell>
          <cell r="V2836">
            <v>0</v>
          </cell>
          <cell r="W2836" t="str">
            <v/>
          </cell>
          <cell r="X2836" t="str">
            <v>N</v>
          </cell>
          <cell r="Y2836">
            <v>2</v>
          </cell>
          <cell r="Z2836">
            <v>130</v>
          </cell>
          <cell r="AA2836">
            <v>274</v>
          </cell>
          <cell r="AB2836">
            <v>42</v>
          </cell>
          <cell r="AC2836">
            <v>42</v>
          </cell>
          <cell r="AD2836" t="str">
            <v>SS265</v>
          </cell>
          <cell r="AE2836" t="b">
            <v>0</v>
          </cell>
          <cell r="AG2836" t="str">
            <v/>
          </cell>
          <cell r="AH2836" t="str">
            <v>SS265</v>
          </cell>
        </row>
        <row r="2837">
          <cell r="B2837" t="str">
            <v>LC437</v>
          </cell>
          <cell r="C2837" t="str">
            <v>Louisa</v>
          </cell>
          <cell r="D2837" t="str">
            <v>Chibane</v>
          </cell>
          <cell r="E2837" t="str">
            <v>UCL</v>
          </cell>
          <cell r="F2837" t="str">
            <v>UCL</v>
          </cell>
          <cell r="G2837" t="str">
            <v>Female</v>
          </cell>
          <cell r="H2837" t="str">
            <v>N</v>
          </cell>
          <cell r="I2837" t="str">
            <v>Student</v>
          </cell>
          <cell r="J2837">
            <v>0</v>
          </cell>
          <cell r="K2837" t="str">
            <v/>
          </cell>
          <cell r="L2837" t="str">
            <v>N</v>
          </cell>
          <cell r="M2837">
            <v>0</v>
          </cell>
          <cell r="N2837" t="str">
            <v/>
          </cell>
          <cell r="O2837" t="str">
            <v>N</v>
          </cell>
          <cell r="P2837">
            <v>0</v>
          </cell>
          <cell r="Q2837" t="str">
            <v/>
          </cell>
          <cell r="R2837" t="str">
            <v>N</v>
          </cell>
          <cell r="S2837">
            <v>0</v>
          </cell>
          <cell r="T2837" t="str">
            <v/>
          </cell>
          <cell r="U2837" t="str">
            <v>N</v>
          </cell>
          <cell r="V2837">
            <v>0</v>
          </cell>
          <cell r="W2837" t="str">
            <v/>
          </cell>
          <cell r="X2837" t="str">
            <v>N</v>
          </cell>
          <cell r="Y2837">
            <v>0</v>
          </cell>
          <cell r="Z2837">
            <v>0</v>
          </cell>
          <cell r="AA2837" t="b">
            <v>0</v>
          </cell>
          <cell r="AB2837" t="str">
            <v/>
          </cell>
          <cell r="AC2837" t="str">
            <v/>
          </cell>
          <cell r="AD2837" t="str">
            <v>LC437</v>
          </cell>
          <cell r="AE2837">
            <v>0</v>
          </cell>
          <cell r="AG2837">
            <v>1243</v>
          </cell>
          <cell r="AH2837" t="str">
            <v>LC437</v>
          </cell>
        </row>
        <row r="2838">
          <cell r="B2838" t="str">
            <v>AS146</v>
          </cell>
          <cell r="C2838" t="str">
            <v>Amelia</v>
          </cell>
          <cell r="D2838" t="str">
            <v>Scicluna</v>
          </cell>
          <cell r="E2838" t="str">
            <v>UCL</v>
          </cell>
          <cell r="F2838" t="str">
            <v>UCL</v>
          </cell>
          <cell r="G2838" t="str">
            <v>Female</v>
          </cell>
          <cell r="H2838" t="str">
            <v>N</v>
          </cell>
          <cell r="I2838" t="str">
            <v>Student</v>
          </cell>
          <cell r="J2838">
            <v>0</v>
          </cell>
          <cell r="K2838" t="str">
            <v/>
          </cell>
          <cell r="L2838" t="str">
            <v>N</v>
          </cell>
          <cell r="M2838">
            <v>0</v>
          </cell>
          <cell r="N2838" t="str">
            <v/>
          </cell>
          <cell r="O2838" t="str">
            <v>N</v>
          </cell>
          <cell r="P2838">
            <v>0</v>
          </cell>
          <cell r="Q2838" t="str">
            <v/>
          </cell>
          <cell r="R2838" t="str">
            <v>N</v>
          </cell>
          <cell r="S2838">
            <v>0</v>
          </cell>
          <cell r="T2838" t="str">
            <v/>
          </cell>
          <cell r="U2838" t="str">
            <v>N</v>
          </cell>
          <cell r="V2838">
            <v>0</v>
          </cell>
          <cell r="W2838" t="str">
            <v/>
          </cell>
          <cell r="X2838" t="str">
            <v>N</v>
          </cell>
          <cell r="Y2838">
            <v>0</v>
          </cell>
          <cell r="Z2838">
            <v>0</v>
          </cell>
          <cell r="AA2838" t="b">
            <v>0</v>
          </cell>
          <cell r="AB2838" t="str">
            <v/>
          </cell>
          <cell r="AC2838" t="str">
            <v/>
          </cell>
          <cell r="AD2838" t="str">
            <v>AS146</v>
          </cell>
          <cell r="AE2838">
            <v>0</v>
          </cell>
          <cell r="AG2838">
            <v>1244</v>
          </cell>
          <cell r="AH2838" t="str">
            <v>AS146</v>
          </cell>
        </row>
        <row r="2839">
          <cell r="B2839" t="str">
            <v>VB386</v>
          </cell>
          <cell r="C2839" t="str">
            <v>Vitaly</v>
          </cell>
          <cell r="D2839" t="str">
            <v>Bender</v>
          </cell>
          <cell r="E2839" t="str">
            <v>KCL</v>
          </cell>
          <cell r="F2839" t="str">
            <v>King's</v>
          </cell>
          <cell r="G2839" t="str">
            <v>Male</v>
          </cell>
          <cell r="H2839" t="str">
            <v>N</v>
          </cell>
          <cell r="I2839" t="str">
            <v>Student</v>
          </cell>
          <cell r="J2839">
            <v>0</v>
          </cell>
          <cell r="K2839" t="str">
            <v/>
          </cell>
          <cell r="L2839" t="str">
            <v>N</v>
          </cell>
          <cell r="M2839">
            <v>43</v>
          </cell>
          <cell r="N2839">
            <v>41.02</v>
          </cell>
          <cell r="O2839">
            <v>159</v>
          </cell>
          <cell r="P2839">
            <v>42</v>
          </cell>
          <cell r="Q2839">
            <v>37.01</v>
          </cell>
          <cell r="R2839">
            <v>161</v>
          </cell>
          <cell r="S2839">
            <v>0</v>
          </cell>
          <cell r="T2839" t="str">
            <v/>
          </cell>
          <cell r="U2839" t="str">
            <v>N</v>
          </cell>
          <cell r="V2839">
            <v>0</v>
          </cell>
          <cell r="W2839" t="str">
            <v/>
          </cell>
          <cell r="X2839" t="str">
            <v>N</v>
          </cell>
          <cell r="Y2839">
            <v>2</v>
          </cell>
          <cell r="Z2839">
            <v>159</v>
          </cell>
          <cell r="AA2839">
            <v>320</v>
          </cell>
          <cell r="AB2839">
            <v>27</v>
          </cell>
          <cell r="AC2839">
            <v>27</v>
          </cell>
          <cell r="AD2839" t="str">
            <v>VB386</v>
          </cell>
          <cell r="AE2839" t="b">
            <v>0</v>
          </cell>
          <cell r="AG2839" t="str">
            <v/>
          </cell>
          <cell r="AH2839" t="str">
            <v>VB386</v>
          </cell>
        </row>
        <row r="2840">
          <cell r="B2840" t="str">
            <v>ML992</v>
          </cell>
          <cell r="C2840" t="str">
            <v>Mabel</v>
          </cell>
          <cell r="D2840" t="str">
            <v>Lewis</v>
          </cell>
          <cell r="E2840" t="str">
            <v>LSE</v>
          </cell>
          <cell r="F2840" t="str">
            <v>LSE</v>
          </cell>
          <cell r="G2840" t="str">
            <v>Female</v>
          </cell>
          <cell r="H2840" t="str">
            <v>N</v>
          </cell>
          <cell r="I2840" t="str">
            <v>Student</v>
          </cell>
          <cell r="J2840">
            <v>0</v>
          </cell>
          <cell r="K2840" t="str">
            <v/>
          </cell>
          <cell r="L2840" t="str">
            <v>N</v>
          </cell>
          <cell r="M2840">
            <v>0</v>
          </cell>
          <cell r="N2840" t="str">
            <v/>
          </cell>
          <cell r="O2840" t="str">
            <v>N</v>
          </cell>
          <cell r="P2840">
            <v>0</v>
          </cell>
          <cell r="Q2840" t="str">
            <v/>
          </cell>
          <cell r="R2840" t="str">
            <v>N</v>
          </cell>
          <cell r="S2840">
            <v>0</v>
          </cell>
          <cell r="T2840" t="str">
            <v/>
          </cell>
          <cell r="U2840" t="str">
            <v>N</v>
          </cell>
          <cell r="V2840">
            <v>0</v>
          </cell>
          <cell r="W2840" t="str">
            <v/>
          </cell>
          <cell r="X2840" t="str">
            <v>N</v>
          </cell>
          <cell r="Y2840">
            <v>0</v>
          </cell>
          <cell r="Z2840">
            <v>0</v>
          </cell>
          <cell r="AA2840" t="b">
            <v>0</v>
          </cell>
          <cell r="AB2840" t="str">
            <v/>
          </cell>
          <cell r="AC2840" t="str">
            <v/>
          </cell>
          <cell r="AD2840" t="str">
            <v>ML992</v>
          </cell>
          <cell r="AE2840">
            <v>0</v>
          </cell>
          <cell r="AG2840">
            <v>1245</v>
          </cell>
          <cell r="AH2840" t="str">
            <v>ML992</v>
          </cell>
        </row>
        <row r="2841">
          <cell r="B2841" t="str">
            <v>BT859</v>
          </cell>
          <cell r="C2841" t="str">
            <v>Benjamin</v>
          </cell>
          <cell r="D2841" t="str">
            <v>Thomas</v>
          </cell>
          <cell r="E2841" t="str">
            <v>UCL</v>
          </cell>
          <cell r="F2841" t="str">
            <v>UCL</v>
          </cell>
          <cell r="G2841" t="str">
            <v>Male</v>
          </cell>
          <cell r="H2841" t="str">
            <v>N</v>
          </cell>
          <cell r="I2841" t="str">
            <v>Student</v>
          </cell>
          <cell r="J2841">
            <v>0</v>
          </cell>
          <cell r="K2841" t="str">
            <v/>
          </cell>
          <cell r="L2841" t="str">
            <v>N</v>
          </cell>
          <cell r="M2841">
            <v>0</v>
          </cell>
          <cell r="N2841" t="str">
            <v/>
          </cell>
          <cell r="O2841" t="str">
            <v>N</v>
          </cell>
          <cell r="P2841">
            <v>0</v>
          </cell>
          <cell r="Q2841" t="str">
            <v/>
          </cell>
          <cell r="R2841" t="str">
            <v>N</v>
          </cell>
          <cell r="S2841">
            <v>0</v>
          </cell>
          <cell r="T2841" t="str">
            <v/>
          </cell>
          <cell r="U2841" t="str">
            <v>N</v>
          </cell>
          <cell r="V2841">
            <v>0</v>
          </cell>
          <cell r="W2841" t="str">
            <v/>
          </cell>
          <cell r="X2841" t="str">
            <v>N</v>
          </cell>
          <cell r="Y2841">
            <v>0</v>
          </cell>
          <cell r="Z2841">
            <v>0</v>
          </cell>
          <cell r="AA2841">
            <v>0</v>
          </cell>
          <cell r="AB2841">
            <v>115</v>
          </cell>
          <cell r="AC2841">
            <v>1584</v>
          </cell>
          <cell r="AD2841" t="str">
            <v>BT859</v>
          </cell>
          <cell r="AE2841" t="b">
            <v>0</v>
          </cell>
          <cell r="AG2841" t="str">
            <v/>
          </cell>
          <cell r="AH2841" t="str">
            <v>BT859</v>
          </cell>
        </row>
        <row r="2842">
          <cell r="B2842" t="str">
            <v>HF200</v>
          </cell>
          <cell r="C2842" t="str">
            <v>Harry</v>
          </cell>
          <cell r="D2842" t="str">
            <v>Frame</v>
          </cell>
          <cell r="E2842" t="str">
            <v>Reading</v>
          </cell>
          <cell r="F2842" t="str">
            <v>Reading</v>
          </cell>
          <cell r="G2842" t="str">
            <v>Male</v>
          </cell>
          <cell r="H2842" t="str">
            <v>N</v>
          </cell>
          <cell r="I2842" t="str">
            <v>Student</v>
          </cell>
          <cell r="J2842">
            <v>0</v>
          </cell>
          <cell r="K2842" t="str">
            <v/>
          </cell>
          <cell r="L2842" t="str">
            <v>N</v>
          </cell>
          <cell r="M2842">
            <v>71</v>
          </cell>
          <cell r="N2842">
            <v>44.31</v>
          </cell>
          <cell r="O2842">
            <v>133</v>
          </cell>
          <cell r="P2842">
            <v>0</v>
          </cell>
          <cell r="Q2842" t="str">
            <v/>
          </cell>
          <cell r="R2842" t="str">
            <v>N</v>
          </cell>
          <cell r="S2842">
            <v>0</v>
          </cell>
          <cell r="T2842" t="str">
            <v/>
          </cell>
          <cell r="U2842" t="str">
            <v>N</v>
          </cell>
          <cell r="V2842">
            <v>0</v>
          </cell>
          <cell r="W2842" t="str">
            <v/>
          </cell>
          <cell r="X2842" t="str">
            <v>N</v>
          </cell>
          <cell r="Y2842">
            <v>1</v>
          </cell>
          <cell r="Z2842">
            <v>133</v>
          </cell>
          <cell r="AA2842">
            <v>133</v>
          </cell>
          <cell r="AB2842">
            <v>99</v>
          </cell>
          <cell r="AC2842">
            <v>99</v>
          </cell>
          <cell r="AD2842" t="str">
            <v>HF200</v>
          </cell>
          <cell r="AE2842" t="b">
            <v>0</v>
          </cell>
          <cell r="AG2842" t="str">
            <v/>
          </cell>
          <cell r="AH2842" t="str">
            <v>HF200</v>
          </cell>
        </row>
        <row r="2843">
          <cell r="B2843" t="str">
            <v>AV186</v>
          </cell>
          <cell r="C2843" t="str">
            <v>Anna</v>
          </cell>
          <cell r="D2843" t="str">
            <v>Votin</v>
          </cell>
          <cell r="E2843" t="str">
            <v>Imperial</v>
          </cell>
          <cell r="F2843" t="str">
            <v>Imperial</v>
          </cell>
          <cell r="G2843" t="str">
            <v>Female</v>
          </cell>
          <cell r="H2843" t="str">
            <v>N</v>
          </cell>
          <cell r="I2843" t="str">
            <v>Student</v>
          </cell>
          <cell r="J2843">
            <v>0</v>
          </cell>
          <cell r="K2843" t="str">
            <v/>
          </cell>
          <cell r="L2843" t="str">
            <v>N</v>
          </cell>
          <cell r="M2843">
            <v>0</v>
          </cell>
          <cell r="N2843" t="str">
            <v/>
          </cell>
          <cell r="O2843" t="str">
            <v>N</v>
          </cell>
          <cell r="P2843">
            <v>0</v>
          </cell>
          <cell r="Q2843" t="str">
            <v/>
          </cell>
          <cell r="R2843" t="str">
            <v>N</v>
          </cell>
          <cell r="S2843">
            <v>0</v>
          </cell>
          <cell r="T2843" t="str">
            <v/>
          </cell>
          <cell r="U2843" t="str">
            <v>N</v>
          </cell>
          <cell r="V2843">
            <v>0</v>
          </cell>
          <cell r="W2843" t="str">
            <v/>
          </cell>
          <cell r="X2843" t="str">
            <v>N</v>
          </cell>
          <cell r="Y2843">
            <v>0</v>
          </cell>
          <cell r="Z2843">
            <v>0</v>
          </cell>
          <cell r="AA2843" t="b">
            <v>0</v>
          </cell>
          <cell r="AB2843" t="str">
            <v/>
          </cell>
          <cell r="AC2843" t="str">
            <v/>
          </cell>
          <cell r="AD2843" t="str">
            <v>AV186</v>
          </cell>
          <cell r="AE2843">
            <v>0</v>
          </cell>
          <cell r="AG2843">
            <v>1246</v>
          </cell>
          <cell r="AH2843" t="str">
            <v>AV186</v>
          </cell>
        </row>
        <row r="2844">
          <cell r="B2844" t="str">
            <v>BP941</v>
          </cell>
          <cell r="C2844" t="str">
            <v>Bobby</v>
          </cell>
          <cell r="D2844" t="str">
            <v>Priest</v>
          </cell>
          <cell r="E2844" t="str">
            <v>Essex</v>
          </cell>
          <cell r="F2844" t="str">
            <v>Essex</v>
          </cell>
          <cell r="G2844" t="str">
            <v>Male</v>
          </cell>
          <cell r="H2844" t="str">
            <v>N</v>
          </cell>
          <cell r="I2844" t="str">
            <v>Student</v>
          </cell>
          <cell r="J2844">
            <v>0</v>
          </cell>
          <cell r="K2844" t="str">
            <v/>
          </cell>
          <cell r="L2844" t="str">
            <v>N</v>
          </cell>
          <cell r="M2844">
            <v>75</v>
          </cell>
          <cell r="N2844">
            <v>45.41</v>
          </cell>
          <cell r="O2844">
            <v>129</v>
          </cell>
          <cell r="P2844">
            <v>54</v>
          </cell>
          <cell r="Q2844">
            <v>38.299999999999997</v>
          </cell>
          <cell r="R2844">
            <v>150</v>
          </cell>
          <cell r="S2844">
            <v>0</v>
          </cell>
          <cell r="T2844" t="str">
            <v/>
          </cell>
          <cell r="U2844" t="str">
            <v>N</v>
          </cell>
          <cell r="V2844">
            <v>0</v>
          </cell>
          <cell r="W2844" t="str">
            <v/>
          </cell>
          <cell r="X2844" t="str">
            <v>N</v>
          </cell>
          <cell r="Y2844">
            <v>2</v>
          </cell>
          <cell r="Z2844">
            <v>129</v>
          </cell>
          <cell r="AA2844">
            <v>279</v>
          </cell>
          <cell r="AB2844">
            <v>39</v>
          </cell>
          <cell r="AC2844">
            <v>39</v>
          </cell>
          <cell r="AD2844" t="str">
            <v>BP941</v>
          </cell>
          <cell r="AE2844" t="b">
            <v>0</v>
          </cell>
          <cell r="AG2844" t="str">
            <v/>
          </cell>
          <cell r="AH2844" t="str">
            <v>BP941</v>
          </cell>
        </row>
        <row r="2845">
          <cell r="B2845" t="str">
            <v>MS891</v>
          </cell>
          <cell r="C2845" t="str">
            <v>Mathilde</v>
          </cell>
          <cell r="D2845" t="str">
            <v>Soulie</v>
          </cell>
          <cell r="E2845" t="str">
            <v>UCL</v>
          </cell>
          <cell r="F2845" t="str">
            <v>UCL</v>
          </cell>
          <cell r="G2845" t="str">
            <v>Female</v>
          </cell>
          <cell r="H2845" t="str">
            <v>N</v>
          </cell>
          <cell r="I2845" t="str">
            <v>Student</v>
          </cell>
          <cell r="J2845">
            <v>0</v>
          </cell>
          <cell r="K2845" t="str">
            <v/>
          </cell>
          <cell r="L2845" t="str">
            <v>N</v>
          </cell>
          <cell r="M2845">
            <v>0</v>
          </cell>
          <cell r="N2845" t="str">
            <v/>
          </cell>
          <cell r="O2845" t="str">
            <v>N</v>
          </cell>
          <cell r="P2845">
            <v>0</v>
          </cell>
          <cell r="Q2845" t="str">
            <v/>
          </cell>
          <cell r="R2845" t="str">
            <v>N</v>
          </cell>
          <cell r="S2845">
            <v>0</v>
          </cell>
          <cell r="T2845" t="str">
            <v/>
          </cell>
          <cell r="U2845" t="str">
            <v>N</v>
          </cell>
          <cell r="V2845">
            <v>0</v>
          </cell>
          <cell r="W2845" t="str">
            <v/>
          </cell>
          <cell r="X2845" t="str">
            <v>N</v>
          </cell>
          <cell r="Y2845">
            <v>0</v>
          </cell>
          <cell r="Z2845">
            <v>0</v>
          </cell>
          <cell r="AA2845" t="b">
            <v>0</v>
          </cell>
          <cell r="AB2845" t="str">
            <v/>
          </cell>
          <cell r="AC2845" t="str">
            <v/>
          </cell>
          <cell r="AD2845" t="str">
            <v>MS891</v>
          </cell>
          <cell r="AE2845">
            <v>0</v>
          </cell>
          <cell r="AG2845">
            <v>1247</v>
          </cell>
          <cell r="AH2845" t="str">
            <v>MS891</v>
          </cell>
        </row>
        <row r="2846">
          <cell r="B2846" t="str">
            <v>AC609</v>
          </cell>
          <cell r="C2846" t="str">
            <v>Aaron</v>
          </cell>
          <cell r="D2846" t="str">
            <v>Clarke</v>
          </cell>
          <cell r="E2846" t="str">
            <v>RHUL</v>
          </cell>
          <cell r="F2846" t="str">
            <v>RHUL</v>
          </cell>
          <cell r="G2846" t="str">
            <v>Male</v>
          </cell>
          <cell r="H2846" t="str">
            <v>N</v>
          </cell>
          <cell r="I2846" t="str">
            <v>Student</v>
          </cell>
          <cell r="J2846">
            <v>0</v>
          </cell>
          <cell r="K2846" t="str">
            <v/>
          </cell>
          <cell r="L2846" t="str">
            <v>N</v>
          </cell>
          <cell r="M2846">
            <v>0</v>
          </cell>
          <cell r="N2846" t="str">
            <v/>
          </cell>
          <cell r="O2846" t="str">
            <v>N</v>
          </cell>
          <cell r="P2846">
            <v>0</v>
          </cell>
          <cell r="Q2846" t="str">
            <v/>
          </cell>
          <cell r="R2846" t="str">
            <v>N</v>
          </cell>
          <cell r="S2846">
            <v>0</v>
          </cell>
          <cell r="T2846" t="str">
            <v/>
          </cell>
          <cell r="U2846" t="str">
            <v>N</v>
          </cell>
          <cell r="V2846">
            <v>0</v>
          </cell>
          <cell r="W2846" t="str">
            <v/>
          </cell>
          <cell r="X2846" t="str">
            <v>N</v>
          </cell>
          <cell r="Y2846">
            <v>0</v>
          </cell>
          <cell r="Z2846">
            <v>0</v>
          </cell>
          <cell r="AA2846">
            <v>0</v>
          </cell>
          <cell r="AB2846">
            <v>115</v>
          </cell>
          <cell r="AC2846">
            <v>1585</v>
          </cell>
          <cell r="AD2846" t="str">
            <v>AC609</v>
          </cell>
          <cell r="AE2846" t="b">
            <v>0</v>
          </cell>
          <cell r="AG2846" t="str">
            <v/>
          </cell>
          <cell r="AH2846" t="str">
            <v>AC609</v>
          </cell>
        </row>
        <row r="2847">
          <cell r="B2847" t="str">
            <v>DM355</v>
          </cell>
          <cell r="C2847" t="str">
            <v>DJ</v>
          </cell>
          <cell r="D2847" t="str">
            <v>Matthews</v>
          </cell>
          <cell r="E2847" t="str">
            <v>RVC</v>
          </cell>
          <cell r="F2847" t="str">
            <v>RVC</v>
          </cell>
          <cell r="G2847" t="str">
            <v>Male</v>
          </cell>
          <cell r="H2847" t="str">
            <v>Y</v>
          </cell>
          <cell r="I2847" t="str">
            <v>Student</v>
          </cell>
          <cell r="J2847">
            <v>0</v>
          </cell>
          <cell r="K2847" t="str">
            <v/>
          </cell>
          <cell r="L2847" t="str">
            <v>N</v>
          </cell>
          <cell r="M2847">
            <v>2</v>
          </cell>
          <cell r="N2847">
            <v>33.200000000000003</v>
          </cell>
          <cell r="O2847">
            <v>199</v>
          </cell>
          <cell r="P2847">
            <v>3</v>
          </cell>
          <cell r="Q2847">
            <v>30.52</v>
          </cell>
          <cell r="R2847">
            <v>198</v>
          </cell>
          <cell r="S2847">
            <v>0</v>
          </cell>
          <cell r="T2847" t="str">
            <v/>
          </cell>
          <cell r="U2847" t="str">
            <v>N</v>
          </cell>
          <cell r="V2847">
            <v>0</v>
          </cell>
          <cell r="W2847" t="str">
            <v/>
          </cell>
          <cell r="X2847" t="str">
            <v>N</v>
          </cell>
          <cell r="Y2847">
            <v>2</v>
          </cell>
          <cell r="Z2847">
            <v>198</v>
          </cell>
          <cell r="AA2847">
            <v>397</v>
          </cell>
          <cell r="AB2847">
            <v>3</v>
          </cell>
          <cell r="AC2847">
            <v>3</v>
          </cell>
          <cell r="AD2847" t="str">
            <v>DM355</v>
          </cell>
          <cell r="AE2847" t="b">
            <v>0</v>
          </cell>
          <cell r="AG2847" t="str">
            <v/>
          </cell>
          <cell r="AH2847" t="str">
            <v>DM355</v>
          </cell>
        </row>
        <row r="2848">
          <cell r="B2848" t="str">
            <v>AC952</v>
          </cell>
          <cell r="C2848" t="str">
            <v>Alana</v>
          </cell>
          <cell r="D2848" t="str">
            <v>Concannon</v>
          </cell>
          <cell r="E2848" t="str">
            <v>Imperial</v>
          </cell>
          <cell r="F2848" t="str">
            <v>Imperial</v>
          </cell>
          <cell r="G2848" t="str">
            <v>Female</v>
          </cell>
          <cell r="H2848" t="str">
            <v>N</v>
          </cell>
          <cell r="I2848" t="str">
            <v>Student</v>
          </cell>
          <cell r="J2848">
            <v>0</v>
          </cell>
          <cell r="K2848" t="str">
            <v/>
          </cell>
          <cell r="L2848" t="str">
            <v>N</v>
          </cell>
          <cell r="M2848">
            <v>21</v>
          </cell>
          <cell r="N2848">
            <v>20.53</v>
          </cell>
          <cell r="O2848">
            <v>180</v>
          </cell>
          <cell r="P2848">
            <v>0</v>
          </cell>
          <cell r="Q2848" t="str">
            <v/>
          </cell>
          <cell r="R2848" t="str">
            <v>N</v>
          </cell>
          <cell r="S2848">
            <v>0</v>
          </cell>
          <cell r="T2848" t="str">
            <v/>
          </cell>
          <cell r="U2848" t="str">
            <v>N</v>
          </cell>
          <cell r="V2848">
            <v>0</v>
          </cell>
          <cell r="W2848" t="str">
            <v/>
          </cell>
          <cell r="X2848" t="str">
            <v>N</v>
          </cell>
          <cell r="Y2848">
            <v>1</v>
          </cell>
          <cell r="Z2848">
            <v>180</v>
          </cell>
          <cell r="AA2848" t="b">
            <v>0</v>
          </cell>
          <cell r="AB2848" t="str">
            <v/>
          </cell>
          <cell r="AC2848" t="str">
            <v/>
          </cell>
          <cell r="AD2848" t="str">
            <v>AC952</v>
          </cell>
          <cell r="AE2848">
            <v>180</v>
          </cell>
          <cell r="AG2848">
            <v>66</v>
          </cell>
          <cell r="AH2848" t="str">
            <v>AC952</v>
          </cell>
        </row>
        <row r="2849">
          <cell r="B2849" t="str">
            <v>JB352</v>
          </cell>
          <cell r="C2849" t="str">
            <v>John</v>
          </cell>
          <cell r="D2849" t="str">
            <v>Boyle</v>
          </cell>
          <cell r="E2849" t="str">
            <v>Select Club</v>
          </cell>
          <cell r="F2849" t="str">
            <v/>
          </cell>
          <cell r="G2849" t="str">
            <v>Male</v>
          </cell>
          <cell r="H2849" t="str">
            <v>Y</v>
          </cell>
          <cell r="I2849" t="str">
            <v>Student</v>
          </cell>
          <cell r="J2849">
            <v>0</v>
          </cell>
          <cell r="K2849" t="str">
            <v/>
          </cell>
          <cell r="L2849" t="str">
            <v>N</v>
          </cell>
          <cell r="M2849">
            <v>0</v>
          </cell>
          <cell r="N2849" t="str">
            <v/>
          </cell>
          <cell r="O2849" t="str">
            <v>N</v>
          </cell>
          <cell r="P2849">
            <v>0</v>
          </cell>
          <cell r="Q2849" t="str">
            <v/>
          </cell>
          <cell r="R2849" t="str">
            <v>N</v>
          </cell>
          <cell r="S2849">
            <v>0</v>
          </cell>
          <cell r="T2849" t="str">
            <v/>
          </cell>
          <cell r="U2849" t="str">
            <v>N</v>
          </cell>
          <cell r="V2849">
            <v>0</v>
          </cell>
          <cell r="W2849" t="str">
            <v/>
          </cell>
          <cell r="X2849" t="str">
            <v>N</v>
          </cell>
          <cell r="Y2849">
            <v>0</v>
          </cell>
          <cell r="Z2849">
            <v>0</v>
          </cell>
          <cell r="AA2849">
            <v>0</v>
          </cell>
          <cell r="AB2849">
            <v>115</v>
          </cell>
          <cell r="AC2849">
            <v>1586</v>
          </cell>
          <cell r="AD2849" t="str">
            <v>JB352</v>
          </cell>
          <cell r="AE2849" t="b">
            <v>0</v>
          </cell>
          <cell r="AG2849" t="str">
            <v/>
          </cell>
          <cell r="AH2849" t="str">
            <v>JB352</v>
          </cell>
        </row>
        <row r="2850">
          <cell r="B2850" t="str">
            <v>AP795</v>
          </cell>
          <cell r="C2850" t="str">
            <v>Abi</v>
          </cell>
          <cell r="D2850" t="str">
            <v>Perriman</v>
          </cell>
          <cell r="E2850" t="str">
            <v>LSE</v>
          </cell>
          <cell r="F2850" t="str">
            <v>LSE</v>
          </cell>
          <cell r="G2850" t="str">
            <v>Female</v>
          </cell>
          <cell r="H2850" t="str">
            <v>N</v>
          </cell>
          <cell r="I2850" t="str">
            <v>Student</v>
          </cell>
          <cell r="J2850">
            <v>0</v>
          </cell>
          <cell r="K2850" t="str">
            <v/>
          </cell>
          <cell r="L2850" t="str">
            <v>N</v>
          </cell>
          <cell r="M2850">
            <v>0</v>
          </cell>
          <cell r="N2850" t="str">
            <v/>
          </cell>
          <cell r="O2850" t="str">
            <v>N</v>
          </cell>
          <cell r="P2850">
            <v>0</v>
          </cell>
          <cell r="Q2850" t="str">
            <v/>
          </cell>
          <cell r="R2850" t="str">
            <v>N</v>
          </cell>
          <cell r="S2850">
            <v>0</v>
          </cell>
          <cell r="T2850" t="str">
            <v/>
          </cell>
          <cell r="U2850" t="str">
            <v>N</v>
          </cell>
          <cell r="V2850">
            <v>0</v>
          </cell>
          <cell r="W2850" t="str">
            <v/>
          </cell>
          <cell r="X2850" t="str">
            <v>N</v>
          </cell>
          <cell r="Y2850">
            <v>0</v>
          </cell>
          <cell r="Z2850">
            <v>0</v>
          </cell>
          <cell r="AA2850" t="b">
            <v>0</v>
          </cell>
          <cell r="AB2850" t="str">
            <v/>
          </cell>
          <cell r="AC2850" t="str">
            <v/>
          </cell>
          <cell r="AD2850" t="str">
            <v>AP795</v>
          </cell>
          <cell r="AE2850">
            <v>0</v>
          </cell>
          <cell r="AG2850">
            <v>1248</v>
          </cell>
          <cell r="AH2850" t="str">
            <v>AP795</v>
          </cell>
        </row>
        <row r="2851">
          <cell r="B2851" t="str">
            <v>LK463</v>
          </cell>
          <cell r="C2851" t="str">
            <v>Laurel</v>
          </cell>
          <cell r="D2851" t="str">
            <v>Kyte-Buxton</v>
          </cell>
          <cell r="E2851" t="str">
            <v>Imperial</v>
          </cell>
          <cell r="F2851" t="str">
            <v>Imperial</v>
          </cell>
          <cell r="G2851" t="str">
            <v>Male</v>
          </cell>
          <cell r="H2851" t="str">
            <v>N</v>
          </cell>
          <cell r="I2851" t="str">
            <v>Student</v>
          </cell>
          <cell r="J2851">
            <v>0</v>
          </cell>
          <cell r="K2851" t="str">
            <v/>
          </cell>
          <cell r="L2851" t="str">
            <v>N</v>
          </cell>
          <cell r="M2851">
            <v>0</v>
          </cell>
          <cell r="N2851" t="str">
            <v/>
          </cell>
          <cell r="O2851" t="str">
            <v>N</v>
          </cell>
          <cell r="P2851">
            <v>0</v>
          </cell>
          <cell r="Q2851" t="str">
            <v/>
          </cell>
          <cell r="R2851" t="str">
            <v>N</v>
          </cell>
          <cell r="S2851">
            <v>0</v>
          </cell>
          <cell r="T2851" t="str">
            <v/>
          </cell>
          <cell r="U2851" t="str">
            <v>N</v>
          </cell>
          <cell r="V2851">
            <v>0</v>
          </cell>
          <cell r="W2851" t="str">
            <v/>
          </cell>
          <cell r="X2851" t="str">
            <v>N</v>
          </cell>
          <cell r="Y2851">
            <v>0</v>
          </cell>
          <cell r="Z2851">
            <v>0</v>
          </cell>
          <cell r="AA2851">
            <v>0</v>
          </cell>
          <cell r="AB2851">
            <v>115</v>
          </cell>
          <cell r="AC2851">
            <v>1587</v>
          </cell>
          <cell r="AD2851" t="str">
            <v>LK463</v>
          </cell>
          <cell r="AE2851" t="b">
            <v>0</v>
          </cell>
          <cell r="AG2851" t="str">
            <v/>
          </cell>
          <cell r="AH2851" t="str">
            <v>LK463</v>
          </cell>
        </row>
        <row r="2852">
          <cell r="B2852" t="str">
            <v>LL127</v>
          </cell>
          <cell r="C2852" t="str">
            <v>Lucia</v>
          </cell>
          <cell r="D2852" t="str">
            <v>Lane-Daintree</v>
          </cell>
          <cell r="E2852" t="str">
            <v>UCL</v>
          </cell>
          <cell r="F2852" t="str">
            <v>UCL</v>
          </cell>
          <cell r="G2852" t="str">
            <v>Female</v>
          </cell>
          <cell r="H2852" t="str">
            <v>Y</v>
          </cell>
          <cell r="I2852" t="str">
            <v>Student</v>
          </cell>
          <cell r="J2852">
            <v>0</v>
          </cell>
          <cell r="K2852" t="str">
            <v/>
          </cell>
          <cell r="L2852" t="str">
            <v>N</v>
          </cell>
          <cell r="M2852">
            <v>64</v>
          </cell>
          <cell r="N2852">
            <v>24.47</v>
          </cell>
          <cell r="O2852">
            <v>139</v>
          </cell>
          <cell r="P2852">
            <v>51</v>
          </cell>
          <cell r="Q2852">
            <v>29.37</v>
          </cell>
          <cell r="R2852">
            <v>150</v>
          </cell>
          <cell r="S2852">
            <v>0</v>
          </cell>
          <cell r="T2852" t="str">
            <v/>
          </cell>
          <cell r="U2852" t="str">
            <v>N</v>
          </cell>
          <cell r="V2852">
            <v>0</v>
          </cell>
          <cell r="W2852" t="str">
            <v/>
          </cell>
          <cell r="X2852" t="str">
            <v>N</v>
          </cell>
          <cell r="Y2852">
            <v>2</v>
          </cell>
          <cell r="Z2852">
            <v>139</v>
          </cell>
          <cell r="AA2852" t="b">
            <v>0</v>
          </cell>
          <cell r="AB2852" t="str">
            <v/>
          </cell>
          <cell r="AC2852" t="str">
            <v/>
          </cell>
          <cell r="AD2852" t="str">
            <v>LL127</v>
          </cell>
          <cell r="AE2852">
            <v>289</v>
          </cell>
          <cell r="AG2852">
            <v>39</v>
          </cell>
          <cell r="AH2852" t="str">
            <v>LL127</v>
          </cell>
        </row>
        <row r="2853">
          <cell r="B2853" t="str">
            <v>AV401</v>
          </cell>
          <cell r="C2853" t="str">
            <v>Anna</v>
          </cell>
          <cell r="D2853" t="str">
            <v>Van Loon</v>
          </cell>
          <cell r="E2853" t="str">
            <v>UCL</v>
          </cell>
          <cell r="F2853" t="str">
            <v>UCL</v>
          </cell>
          <cell r="G2853" t="str">
            <v>Female</v>
          </cell>
          <cell r="H2853" t="str">
            <v>Y</v>
          </cell>
          <cell r="I2853" t="str">
            <v>Student</v>
          </cell>
          <cell r="J2853">
            <v>0</v>
          </cell>
          <cell r="K2853" t="str">
            <v/>
          </cell>
          <cell r="L2853" t="str">
            <v>N</v>
          </cell>
          <cell r="M2853">
            <v>0</v>
          </cell>
          <cell r="N2853" t="str">
            <v/>
          </cell>
          <cell r="O2853" t="str">
            <v>N</v>
          </cell>
          <cell r="P2853">
            <v>0</v>
          </cell>
          <cell r="Q2853" t="str">
            <v/>
          </cell>
          <cell r="R2853" t="str">
            <v>N</v>
          </cell>
          <cell r="S2853">
            <v>0</v>
          </cell>
          <cell r="T2853" t="str">
            <v/>
          </cell>
          <cell r="U2853" t="str">
            <v>N</v>
          </cell>
          <cell r="V2853">
            <v>0</v>
          </cell>
          <cell r="W2853" t="str">
            <v/>
          </cell>
          <cell r="X2853" t="str">
            <v>N</v>
          </cell>
          <cell r="Y2853">
            <v>0</v>
          </cell>
          <cell r="Z2853">
            <v>0</v>
          </cell>
          <cell r="AA2853" t="b">
            <v>0</v>
          </cell>
          <cell r="AB2853" t="str">
            <v/>
          </cell>
          <cell r="AC2853" t="str">
            <v/>
          </cell>
          <cell r="AD2853" t="str">
            <v>AV401</v>
          </cell>
          <cell r="AE2853">
            <v>0</v>
          </cell>
          <cell r="AG2853">
            <v>1249</v>
          </cell>
          <cell r="AH2853" t="str">
            <v>AV401</v>
          </cell>
        </row>
        <row r="2854">
          <cell r="B2854" t="str">
            <v>VM556</v>
          </cell>
          <cell r="C2854" t="str">
            <v>Vassiliki</v>
          </cell>
          <cell r="D2854" t="str">
            <v>Maalouf</v>
          </cell>
          <cell r="E2854" t="str">
            <v>UCL</v>
          </cell>
          <cell r="F2854" t="str">
            <v>UCL</v>
          </cell>
          <cell r="G2854" t="str">
            <v>Female</v>
          </cell>
          <cell r="H2854" t="str">
            <v>N</v>
          </cell>
          <cell r="I2854" t="str">
            <v>Student</v>
          </cell>
          <cell r="J2854">
            <v>0</v>
          </cell>
          <cell r="K2854" t="str">
            <v/>
          </cell>
          <cell r="L2854" t="str">
            <v>N</v>
          </cell>
          <cell r="M2854">
            <v>0</v>
          </cell>
          <cell r="N2854" t="str">
            <v/>
          </cell>
          <cell r="O2854" t="str">
            <v>N</v>
          </cell>
          <cell r="P2854">
            <v>0</v>
          </cell>
          <cell r="Q2854" t="str">
            <v/>
          </cell>
          <cell r="R2854" t="str">
            <v>N</v>
          </cell>
          <cell r="S2854">
            <v>0</v>
          </cell>
          <cell r="T2854" t="str">
            <v/>
          </cell>
          <cell r="U2854" t="str">
            <v>N</v>
          </cell>
          <cell r="V2854">
            <v>0</v>
          </cell>
          <cell r="W2854" t="str">
            <v/>
          </cell>
          <cell r="X2854" t="str">
            <v>N</v>
          </cell>
          <cell r="Y2854">
            <v>0</v>
          </cell>
          <cell r="Z2854">
            <v>0</v>
          </cell>
          <cell r="AA2854" t="b">
            <v>0</v>
          </cell>
          <cell r="AB2854" t="str">
            <v/>
          </cell>
          <cell r="AC2854" t="str">
            <v/>
          </cell>
          <cell r="AD2854" t="str">
            <v>VM556</v>
          </cell>
          <cell r="AE2854">
            <v>0</v>
          </cell>
          <cell r="AG2854">
            <v>1250</v>
          </cell>
          <cell r="AH2854" t="str">
            <v>VM556</v>
          </cell>
        </row>
        <row r="2855">
          <cell r="B2855" t="str">
            <v>LS148</v>
          </cell>
          <cell r="C2855" t="str">
            <v>Louise</v>
          </cell>
          <cell r="D2855" t="str">
            <v>Sandland</v>
          </cell>
          <cell r="E2855" t="str">
            <v>UCL</v>
          </cell>
          <cell r="F2855" t="str">
            <v>UCL</v>
          </cell>
          <cell r="G2855" t="str">
            <v>Female</v>
          </cell>
          <cell r="H2855" t="str">
            <v>N</v>
          </cell>
          <cell r="I2855" t="str">
            <v>Student</v>
          </cell>
          <cell r="J2855">
            <v>0</v>
          </cell>
          <cell r="K2855" t="str">
            <v/>
          </cell>
          <cell r="L2855" t="str">
            <v>N</v>
          </cell>
          <cell r="M2855">
            <v>0</v>
          </cell>
          <cell r="N2855" t="str">
            <v/>
          </cell>
          <cell r="O2855" t="str">
            <v>N</v>
          </cell>
          <cell r="P2855">
            <v>0</v>
          </cell>
          <cell r="Q2855" t="str">
            <v/>
          </cell>
          <cell r="R2855" t="str">
            <v>N</v>
          </cell>
          <cell r="S2855">
            <v>0</v>
          </cell>
          <cell r="T2855" t="str">
            <v/>
          </cell>
          <cell r="U2855" t="str">
            <v>N</v>
          </cell>
          <cell r="V2855">
            <v>0</v>
          </cell>
          <cell r="W2855" t="str">
            <v/>
          </cell>
          <cell r="X2855" t="str">
            <v>N</v>
          </cell>
          <cell r="Y2855">
            <v>0</v>
          </cell>
          <cell r="Z2855">
            <v>0</v>
          </cell>
          <cell r="AA2855" t="b">
            <v>0</v>
          </cell>
          <cell r="AB2855" t="str">
            <v/>
          </cell>
          <cell r="AC2855" t="str">
            <v/>
          </cell>
          <cell r="AD2855" t="str">
            <v>LS148</v>
          </cell>
          <cell r="AE2855">
            <v>0</v>
          </cell>
          <cell r="AG2855">
            <v>1251</v>
          </cell>
          <cell r="AH2855" t="str">
            <v>LS148</v>
          </cell>
        </row>
        <row r="2856">
          <cell r="B2856" t="str">
            <v>HB438</v>
          </cell>
          <cell r="C2856" t="str">
            <v>Harry</v>
          </cell>
          <cell r="D2856" t="str">
            <v>Barber</v>
          </cell>
          <cell r="E2856" t="str">
            <v>UCL</v>
          </cell>
          <cell r="F2856" t="str">
            <v>UCL</v>
          </cell>
          <cell r="G2856" t="str">
            <v>Male</v>
          </cell>
          <cell r="H2856" t="str">
            <v>N</v>
          </cell>
          <cell r="I2856" t="str">
            <v>Student</v>
          </cell>
          <cell r="J2856">
            <v>0</v>
          </cell>
          <cell r="K2856" t="str">
            <v/>
          </cell>
          <cell r="L2856" t="str">
            <v>N</v>
          </cell>
          <cell r="M2856">
            <v>0</v>
          </cell>
          <cell r="N2856" t="str">
            <v/>
          </cell>
          <cell r="O2856" t="str">
            <v>N</v>
          </cell>
          <cell r="P2856">
            <v>0</v>
          </cell>
          <cell r="Q2856" t="str">
            <v/>
          </cell>
          <cell r="R2856" t="str">
            <v>N</v>
          </cell>
          <cell r="S2856">
            <v>0</v>
          </cell>
          <cell r="T2856" t="str">
            <v/>
          </cell>
          <cell r="U2856" t="str">
            <v>N</v>
          </cell>
          <cell r="V2856">
            <v>0</v>
          </cell>
          <cell r="W2856" t="str">
            <v/>
          </cell>
          <cell r="X2856" t="str">
            <v>N</v>
          </cell>
          <cell r="Y2856">
            <v>0</v>
          </cell>
          <cell r="Z2856">
            <v>0</v>
          </cell>
          <cell r="AA2856">
            <v>0</v>
          </cell>
          <cell r="AB2856">
            <v>115</v>
          </cell>
          <cell r="AC2856">
            <v>1588</v>
          </cell>
          <cell r="AD2856" t="str">
            <v>HB438</v>
          </cell>
          <cell r="AE2856" t="b">
            <v>0</v>
          </cell>
          <cell r="AG2856" t="str">
            <v/>
          </cell>
          <cell r="AH2856" t="str">
            <v>HB438</v>
          </cell>
        </row>
        <row r="2857">
          <cell r="B2857" t="str">
            <v>HG920</v>
          </cell>
          <cell r="C2857" t="str">
            <v>Hannah</v>
          </cell>
          <cell r="D2857" t="str">
            <v>Garvey</v>
          </cell>
          <cell r="E2857" t="str">
            <v>Imperial</v>
          </cell>
          <cell r="F2857" t="str">
            <v>Imperial</v>
          </cell>
          <cell r="G2857" t="str">
            <v>Female</v>
          </cell>
          <cell r="H2857" t="str">
            <v>Y</v>
          </cell>
          <cell r="I2857" t="str">
            <v>Student</v>
          </cell>
          <cell r="J2857">
            <v>0</v>
          </cell>
          <cell r="K2857" t="str">
            <v/>
          </cell>
          <cell r="L2857" t="str">
            <v>N</v>
          </cell>
          <cell r="M2857">
            <v>0</v>
          </cell>
          <cell r="N2857" t="str">
            <v/>
          </cell>
          <cell r="O2857" t="str">
            <v>N</v>
          </cell>
          <cell r="P2857">
            <v>17</v>
          </cell>
          <cell r="Q2857">
            <v>25.18</v>
          </cell>
          <cell r="R2857">
            <v>184</v>
          </cell>
          <cell r="S2857">
            <v>0</v>
          </cell>
          <cell r="T2857" t="str">
            <v/>
          </cell>
          <cell r="U2857" t="str">
            <v>N</v>
          </cell>
          <cell r="V2857">
            <v>0</v>
          </cell>
          <cell r="W2857" t="str">
            <v/>
          </cell>
          <cell r="X2857" t="str">
            <v>N</v>
          </cell>
          <cell r="Y2857">
            <v>1</v>
          </cell>
          <cell r="Z2857">
            <v>184</v>
          </cell>
          <cell r="AA2857" t="b">
            <v>0</v>
          </cell>
          <cell r="AB2857" t="str">
            <v/>
          </cell>
          <cell r="AC2857" t="str">
            <v/>
          </cell>
          <cell r="AD2857" t="str">
            <v>HG920</v>
          </cell>
          <cell r="AE2857">
            <v>184</v>
          </cell>
          <cell r="AG2857">
            <v>63</v>
          </cell>
          <cell r="AH2857" t="str">
            <v>HG920</v>
          </cell>
        </row>
        <row r="2858">
          <cell r="B2858" t="str">
            <v>MP532</v>
          </cell>
          <cell r="C2858" t="str">
            <v>Millie</v>
          </cell>
          <cell r="D2858" t="str">
            <v>Pettitt</v>
          </cell>
          <cell r="E2858" t="str">
            <v>UCL</v>
          </cell>
          <cell r="F2858" t="str">
            <v>UCL</v>
          </cell>
          <cell r="G2858" t="str">
            <v>Female</v>
          </cell>
          <cell r="H2858" t="str">
            <v>N</v>
          </cell>
          <cell r="I2858" t="str">
            <v>Student</v>
          </cell>
          <cell r="J2858">
            <v>0</v>
          </cell>
          <cell r="K2858" t="str">
            <v/>
          </cell>
          <cell r="L2858" t="str">
            <v>N</v>
          </cell>
          <cell r="M2858">
            <v>0</v>
          </cell>
          <cell r="N2858" t="str">
            <v/>
          </cell>
          <cell r="O2858" t="str">
            <v>N</v>
          </cell>
          <cell r="P2858">
            <v>0</v>
          </cell>
          <cell r="Q2858" t="str">
            <v/>
          </cell>
          <cell r="R2858" t="str">
            <v>N</v>
          </cell>
          <cell r="S2858">
            <v>0</v>
          </cell>
          <cell r="T2858" t="str">
            <v/>
          </cell>
          <cell r="U2858" t="str">
            <v>N</v>
          </cell>
          <cell r="V2858">
            <v>0</v>
          </cell>
          <cell r="W2858" t="str">
            <v/>
          </cell>
          <cell r="X2858" t="str">
            <v>N</v>
          </cell>
          <cell r="Y2858">
            <v>0</v>
          </cell>
          <cell r="Z2858">
            <v>0</v>
          </cell>
          <cell r="AA2858" t="b">
            <v>0</v>
          </cell>
          <cell r="AB2858" t="str">
            <v/>
          </cell>
          <cell r="AC2858" t="str">
            <v/>
          </cell>
          <cell r="AD2858" t="str">
            <v>MP532</v>
          </cell>
          <cell r="AE2858">
            <v>0</v>
          </cell>
          <cell r="AG2858">
            <v>1252</v>
          </cell>
          <cell r="AH2858" t="str">
            <v>MP532</v>
          </cell>
        </row>
        <row r="2859">
          <cell r="B2859" t="str">
            <v>JS699</v>
          </cell>
          <cell r="C2859" t="str">
            <v>Joao</v>
          </cell>
          <cell r="D2859" t="str">
            <v>Scarpa</v>
          </cell>
          <cell r="E2859" t="str">
            <v>KCL</v>
          </cell>
          <cell r="F2859" t="str">
            <v>King's</v>
          </cell>
          <cell r="G2859" t="str">
            <v>Male</v>
          </cell>
          <cell r="H2859" t="str">
            <v>N</v>
          </cell>
          <cell r="I2859" t="str">
            <v>Student</v>
          </cell>
          <cell r="J2859">
            <v>0</v>
          </cell>
          <cell r="K2859" t="str">
            <v/>
          </cell>
          <cell r="L2859" t="str">
            <v>N</v>
          </cell>
          <cell r="M2859">
            <v>0</v>
          </cell>
          <cell r="N2859" t="str">
            <v/>
          </cell>
          <cell r="O2859" t="str">
            <v>N</v>
          </cell>
          <cell r="P2859">
            <v>0</v>
          </cell>
          <cell r="Q2859" t="str">
            <v/>
          </cell>
          <cell r="R2859" t="str">
            <v>N</v>
          </cell>
          <cell r="S2859">
            <v>0</v>
          </cell>
          <cell r="T2859" t="str">
            <v/>
          </cell>
          <cell r="U2859" t="str">
            <v>N</v>
          </cell>
          <cell r="V2859">
            <v>0</v>
          </cell>
          <cell r="W2859" t="str">
            <v/>
          </cell>
          <cell r="X2859" t="str">
            <v>N</v>
          </cell>
          <cell r="Y2859">
            <v>0</v>
          </cell>
          <cell r="Z2859">
            <v>0</v>
          </cell>
          <cell r="AA2859">
            <v>0</v>
          </cell>
          <cell r="AB2859">
            <v>115</v>
          </cell>
          <cell r="AC2859">
            <v>1589</v>
          </cell>
          <cell r="AD2859" t="str">
            <v>JS699</v>
          </cell>
          <cell r="AE2859" t="b">
            <v>0</v>
          </cell>
          <cell r="AG2859" t="str">
            <v/>
          </cell>
          <cell r="AH2859" t="str">
            <v>JS699</v>
          </cell>
        </row>
        <row r="2860">
          <cell r="B2860" t="str">
            <v>JC197</v>
          </cell>
          <cell r="C2860" t="str">
            <v>Jeffrey</v>
          </cell>
          <cell r="D2860" t="str">
            <v>Chang</v>
          </cell>
          <cell r="E2860" t="str">
            <v>Imperial</v>
          </cell>
          <cell r="F2860" t="str">
            <v>Imperial</v>
          </cell>
          <cell r="G2860" t="str">
            <v>Male</v>
          </cell>
          <cell r="H2860" t="str">
            <v>N</v>
          </cell>
          <cell r="I2860" t="str">
            <v>Student</v>
          </cell>
          <cell r="J2860">
            <v>0</v>
          </cell>
          <cell r="K2860" t="str">
            <v/>
          </cell>
          <cell r="L2860" t="str">
            <v>N</v>
          </cell>
          <cell r="M2860">
            <v>0</v>
          </cell>
          <cell r="N2860" t="str">
            <v/>
          </cell>
          <cell r="O2860" t="str">
            <v>N</v>
          </cell>
          <cell r="P2860">
            <v>0</v>
          </cell>
          <cell r="Q2860" t="str">
            <v/>
          </cell>
          <cell r="R2860" t="str">
            <v>N</v>
          </cell>
          <cell r="S2860">
            <v>0</v>
          </cell>
          <cell r="T2860" t="str">
            <v/>
          </cell>
          <cell r="U2860" t="str">
            <v>N</v>
          </cell>
          <cell r="V2860">
            <v>0</v>
          </cell>
          <cell r="W2860" t="str">
            <v/>
          </cell>
          <cell r="X2860" t="str">
            <v>N</v>
          </cell>
          <cell r="Y2860">
            <v>0</v>
          </cell>
          <cell r="Z2860">
            <v>0</v>
          </cell>
          <cell r="AA2860">
            <v>0</v>
          </cell>
          <cell r="AB2860">
            <v>115</v>
          </cell>
          <cell r="AC2860">
            <v>1590</v>
          </cell>
          <cell r="AD2860" t="str">
            <v>JC197</v>
          </cell>
          <cell r="AE2860" t="b">
            <v>0</v>
          </cell>
          <cell r="AG2860" t="str">
            <v/>
          </cell>
          <cell r="AH2860" t="str">
            <v>JC197</v>
          </cell>
        </row>
        <row r="2861">
          <cell r="B2861" t="str">
            <v>HP700</v>
          </cell>
          <cell r="C2861" t="str">
            <v>Hermione</v>
          </cell>
          <cell r="D2861" t="str">
            <v>Peace</v>
          </cell>
          <cell r="E2861" t="str">
            <v>UCL</v>
          </cell>
          <cell r="F2861" t="str">
            <v>UCL</v>
          </cell>
          <cell r="G2861" t="str">
            <v>Female</v>
          </cell>
          <cell r="H2861" t="str">
            <v>N</v>
          </cell>
          <cell r="I2861" t="str">
            <v>Student</v>
          </cell>
          <cell r="J2861">
            <v>0</v>
          </cell>
          <cell r="K2861" t="str">
            <v/>
          </cell>
          <cell r="L2861" t="str">
            <v>N</v>
          </cell>
          <cell r="M2861">
            <v>0</v>
          </cell>
          <cell r="N2861" t="str">
            <v/>
          </cell>
          <cell r="O2861" t="str">
            <v>N</v>
          </cell>
          <cell r="P2861">
            <v>0</v>
          </cell>
          <cell r="Q2861" t="str">
            <v/>
          </cell>
          <cell r="R2861" t="str">
            <v>N</v>
          </cell>
          <cell r="S2861">
            <v>0</v>
          </cell>
          <cell r="T2861" t="str">
            <v/>
          </cell>
          <cell r="U2861" t="str">
            <v>N</v>
          </cell>
          <cell r="V2861">
            <v>0</v>
          </cell>
          <cell r="W2861" t="str">
            <v/>
          </cell>
          <cell r="X2861" t="str">
            <v>N</v>
          </cell>
          <cell r="Y2861">
            <v>0</v>
          </cell>
          <cell r="Z2861">
            <v>0</v>
          </cell>
          <cell r="AA2861" t="b">
            <v>0</v>
          </cell>
          <cell r="AB2861" t="str">
            <v/>
          </cell>
          <cell r="AC2861" t="str">
            <v/>
          </cell>
          <cell r="AD2861" t="str">
            <v>HP700</v>
          </cell>
          <cell r="AE2861">
            <v>0</v>
          </cell>
          <cell r="AG2861">
            <v>1253</v>
          </cell>
          <cell r="AH2861" t="str">
            <v>HP700</v>
          </cell>
        </row>
        <row r="2862">
          <cell r="B2862" t="str">
            <v>DS975</v>
          </cell>
          <cell r="C2862" t="str">
            <v>Dorcas</v>
          </cell>
          <cell r="D2862" t="str">
            <v>Seto</v>
          </cell>
          <cell r="E2862" t="str">
            <v>St Georges</v>
          </cell>
          <cell r="F2862" t="str">
            <v>St George's</v>
          </cell>
          <cell r="G2862" t="str">
            <v>Female</v>
          </cell>
          <cell r="H2862" t="str">
            <v>Y</v>
          </cell>
          <cell r="I2862" t="str">
            <v>Student</v>
          </cell>
          <cell r="J2862">
            <v>0</v>
          </cell>
          <cell r="K2862" t="str">
            <v/>
          </cell>
          <cell r="L2862" t="str">
            <v>N</v>
          </cell>
          <cell r="M2862">
            <v>0</v>
          </cell>
          <cell r="N2862" t="str">
            <v/>
          </cell>
          <cell r="O2862" t="str">
            <v>N</v>
          </cell>
          <cell r="P2862">
            <v>0</v>
          </cell>
          <cell r="Q2862" t="str">
            <v/>
          </cell>
          <cell r="R2862" t="str">
            <v>N</v>
          </cell>
          <cell r="S2862">
            <v>0</v>
          </cell>
          <cell r="T2862" t="str">
            <v/>
          </cell>
          <cell r="U2862" t="str">
            <v>N</v>
          </cell>
          <cell r="V2862">
            <v>0</v>
          </cell>
          <cell r="W2862" t="str">
            <v/>
          </cell>
          <cell r="X2862" t="str">
            <v>N</v>
          </cell>
          <cell r="Y2862">
            <v>0</v>
          </cell>
          <cell r="Z2862">
            <v>0</v>
          </cell>
          <cell r="AA2862" t="b">
            <v>0</v>
          </cell>
          <cell r="AB2862" t="str">
            <v/>
          </cell>
          <cell r="AC2862" t="str">
            <v/>
          </cell>
          <cell r="AD2862" t="str">
            <v>DS975</v>
          </cell>
          <cell r="AE2862">
            <v>0</v>
          </cell>
          <cell r="AG2862">
            <v>1254</v>
          </cell>
          <cell r="AH2862" t="str">
            <v>DS975</v>
          </cell>
        </row>
        <row r="2863">
          <cell r="B2863" t="str">
            <v>DY579</v>
          </cell>
          <cell r="C2863" t="str">
            <v>Daniel</v>
          </cell>
          <cell r="D2863" t="str">
            <v>Yu</v>
          </cell>
          <cell r="E2863" t="str">
            <v>Imperial</v>
          </cell>
          <cell r="F2863" t="str">
            <v>Imperial</v>
          </cell>
          <cell r="G2863" t="str">
            <v>Male</v>
          </cell>
          <cell r="H2863" t="str">
            <v>N</v>
          </cell>
          <cell r="I2863" t="str">
            <v>Student</v>
          </cell>
          <cell r="J2863">
            <v>0</v>
          </cell>
          <cell r="K2863" t="str">
            <v/>
          </cell>
          <cell r="L2863" t="str">
            <v>N</v>
          </cell>
          <cell r="M2863">
            <v>0</v>
          </cell>
          <cell r="N2863" t="str">
            <v/>
          </cell>
          <cell r="O2863" t="str">
            <v>N</v>
          </cell>
          <cell r="P2863">
            <v>0</v>
          </cell>
          <cell r="Q2863" t="str">
            <v/>
          </cell>
          <cell r="R2863" t="str">
            <v>N</v>
          </cell>
          <cell r="S2863">
            <v>0</v>
          </cell>
          <cell r="T2863" t="str">
            <v/>
          </cell>
          <cell r="U2863" t="str">
            <v>N</v>
          </cell>
          <cell r="V2863">
            <v>0</v>
          </cell>
          <cell r="W2863" t="str">
            <v/>
          </cell>
          <cell r="X2863" t="str">
            <v>N</v>
          </cell>
          <cell r="Y2863">
            <v>0</v>
          </cell>
          <cell r="Z2863">
            <v>0</v>
          </cell>
          <cell r="AA2863">
            <v>0</v>
          </cell>
          <cell r="AB2863">
            <v>115</v>
          </cell>
          <cell r="AC2863">
            <v>1591</v>
          </cell>
          <cell r="AD2863" t="str">
            <v>DY579</v>
          </cell>
          <cell r="AE2863" t="b">
            <v>0</v>
          </cell>
          <cell r="AG2863" t="str">
            <v/>
          </cell>
          <cell r="AH2863" t="str">
            <v>DY579</v>
          </cell>
        </row>
        <row r="2864">
          <cell r="B2864" t="str">
            <v>AR429</v>
          </cell>
          <cell r="C2864" t="str">
            <v>Alice</v>
          </cell>
          <cell r="D2864" t="str">
            <v>Robinson</v>
          </cell>
          <cell r="E2864" t="str">
            <v>Imperial</v>
          </cell>
          <cell r="F2864" t="str">
            <v>Imperial</v>
          </cell>
          <cell r="G2864" t="str">
            <v>Select</v>
          </cell>
          <cell r="H2864" t="str">
            <v>N</v>
          </cell>
          <cell r="I2864" t="str">
            <v>Student</v>
          </cell>
          <cell r="J2864">
            <v>0</v>
          </cell>
          <cell r="K2864" t="str">
            <v/>
          </cell>
          <cell r="L2864" t="str">
            <v>N</v>
          </cell>
          <cell r="M2864">
            <v>0</v>
          </cell>
          <cell r="N2864" t="str">
            <v/>
          </cell>
          <cell r="O2864" t="str">
            <v>N</v>
          </cell>
          <cell r="P2864">
            <v>0</v>
          </cell>
          <cell r="Q2864" t="str">
            <v/>
          </cell>
          <cell r="R2864" t="str">
            <v>N</v>
          </cell>
          <cell r="S2864">
            <v>0</v>
          </cell>
          <cell r="T2864" t="str">
            <v/>
          </cell>
          <cell r="U2864" t="str">
            <v>N</v>
          </cell>
          <cell r="V2864">
            <v>0</v>
          </cell>
          <cell r="W2864" t="str">
            <v/>
          </cell>
          <cell r="X2864" t="str">
            <v>N</v>
          </cell>
          <cell r="Y2864">
            <v>0</v>
          </cell>
          <cell r="Z2864">
            <v>0</v>
          </cell>
          <cell r="AA2864" t="b">
            <v>0</v>
          </cell>
          <cell r="AB2864" t="str">
            <v/>
          </cell>
          <cell r="AC2864" t="str">
            <v/>
          </cell>
          <cell r="AD2864" t="str">
            <v>AR429</v>
          </cell>
          <cell r="AE2864" t="b">
            <v>0</v>
          </cell>
          <cell r="AG2864" t="str">
            <v/>
          </cell>
          <cell r="AH2864" t="str">
            <v>AR429</v>
          </cell>
        </row>
        <row r="2865">
          <cell r="B2865" t="str">
            <v>LH423</v>
          </cell>
          <cell r="C2865" t="str">
            <v>Lilou</v>
          </cell>
          <cell r="D2865" t="str">
            <v>Huart</v>
          </cell>
          <cell r="E2865" t="str">
            <v>Imperial</v>
          </cell>
          <cell r="F2865" t="str">
            <v>Imperial</v>
          </cell>
          <cell r="G2865" t="str">
            <v>Female</v>
          </cell>
          <cell r="H2865" t="str">
            <v>N</v>
          </cell>
          <cell r="I2865" t="str">
            <v>Student</v>
          </cell>
          <cell r="J2865">
            <v>0</v>
          </cell>
          <cell r="K2865" t="str">
            <v/>
          </cell>
          <cell r="L2865" t="str">
            <v>N</v>
          </cell>
          <cell r="M2865">
            <v>36</v>
          </cell>
          <cell r="N2865">
            <v>22.2</v>
          </cell>
          <cell r="O2865">
            <v>165</v>
          </cell>
          <cell r="P2865">
            <v>0</v>
          </cell>
          <cell r="Q2865" t="str">
            <v/>
          </cell>
          <cell r="R2865" t="str">
            <v>N</v>
          </cell>
          <cell r="S2865">
            <v>0</v>
          </cell>
          <cell r="T2865" t="str">
            <v/>
          </cell>
          <cell r="U2865" t="str">
            <v>N</v>
          </cell>
          <cell r="V2865">
            <v>0</v>
          </cell>
          <cell r="W2865" t="str">
            <v/>
          </cell>
          <cell r="X2865" t="str">
            <v>N</v>
          </cell>
          <cell r="Y2865">
            <v>1</v>
          </cell>
          <cell r="Z2865">
            <v>165</v>
          </cell>
          <cell r="AA2865" t="b">
            <v>0</v>
          </cell>
          <cell r="AB2865" t="str">
            <v/>
          </cell>
          <cell r="AC2865" t="str">
            <v/>
          </cell>
          <cell r="AD2865" t="str">
            <v>LH423</v>
          </cell>
          <cell r="AE2865">
            <v>165</v>
          </cell>
          <cell r="AG2865">
            <v>80</v>
          </cell>
          <cell r="AH2865" t="str">
            <v>LH423</v>
          </cell>
        </row>
        <row r="2866">
          <cell r="B2866" t="str">
            <v>SH218</v>
          </cell>
          <cell r="C2866" t="str">
            <v>Skye</v>
          </cell>
          <cell r="D2866" t="str">
            <v>Hollobone</v>
          </cell>
          <cell r="E2866" t="str">
            <v>RVC</v>
          </cell>
          <cell r="F2866" t="str">
            <v>RVC</v>
          </cell>
          <cell r="G2866" t="str">
            <v>Female</v>
          </cell>
          <cell r="H2866" t="str">
            <v>Y</v>
          </cell>
          <cell r="I2866" t="str">
            <v>Student</v>
          </cell>
          <cell r="J2866">
            <v>0</v>
          </cell>
          <cell r="K2866" t="str">
            <v/>
          </cell>
          <cell r="L2866" t="str">
            <v>N</v>
          </cell>
          <cell r="M2866">
            <v>91</v>
          </cell>
          <cell r="N2866">
            <v>34.270000000000003</v>
          </cell>
          <cell r="O2866">
            <v>113</v>
          </cell>
          <cell r="P2866">
            <v>0</v>
          </cell>
          <cell r="Q2866" t="str">
            <v/>
          </cell>
          <cell r="R2866" t="str">
            <v>N</v>
          </cell>
          <cell r="S2866">
            <v>0</v>
          </cell>
          <cell r="T2866" t="str">
            <v/>
          </cell>
          <cell r="U2866" t="str">
            <v>N</v>
          </cell>
          <cell r="V2866">
            <v>0</v>
          </cell>
          <cell r="W2866" t="str">
            <v/>
          </cell>
          <cell r="X2866" t="str">
            <v>N</v>
          </cell>
          <cell r="Y2866">
            <v>1</v>
          </cell>
          <cell r="Z2866">
            <v>113</v>
          </cell>
          <cell r="AA2866" t="b">
            <v>0</v>
          </cell>
          <cell r="AB2866" t="str">
            <v/>
          </cell>
          <cell r="AC2866" t="str">
            <v/>
          </cell>
          <cell r="AD2866" t="str">
            <v>SH218</v>
          </cell>
          <cell r="AE2866">
            <v>113</v>
          </cell>
          <cell r="AG2866">
            <v>106</v>
          </cell>
          <cell r="AH2866" t="str">
            <v>SH218</v>
          </cell>
        </row>
        <row r="2867">
          <cell r="B2867" t="str">
            <v>AW368</v>
          </cell>
          <cell r="C2867" t="str">
            <v>Akira</v>
          </cell>
          <cell r="D2867" t="str">
            <v>Wellsteed</v>
          </cell>
          <cell r="E2867" t="str">
            <v>UCL</v>
          </cell>
          <cell r="F2867" t="str">
            <v>UCL</v>
          </cell>
          <cell r="G2867" t="str">
            <v>Male</v>
          </cell>
          <cell r="H2867" t="str">
            <v>N</v>
          </cell>
          <cell r="I2867" t="str">
            <v>Student</v>
          </cell>
          <cell r="J2867">
            <v>0</v>
          </cell>
          <cell r="K2867" t="str">
            <v/>
          </cell>
          <cell r="L2867" t="str">
            <v>N</v>
          </cell>
          <cell r="M2867">
            <v>33</v>
          </cell>
          <cell r="N2867">
            <v>39.590000000000003</v>
          </cell>
          <cell r="O2867">
            <v>168</v>
          </cell>
          <cell r="P2867">
            <v>22</v>
          </cell>
          <cell r="Q2867">
            <v>34.17</v>
          </cell>
          <cell r="R2867">
            <v>181</v>
          </cell>
          <cell r="S2867">
            <v>0</v>
          </cell>
          <cell r="T2867" t="str">
            <v/>
          </cell>
          <cell r="U2867" t="str">
            <v>N</v>
          </cell>
          <cell r="V2867">
            <v>0</v>
          </cell>
          <cell r="W2867" t="str">
            <v/>
          </cell>
          <cell r="X2867" t="str">
            <v>N</v>
          </cell>
          <cell r="Y2867">
            <v>2</v>
          </cell>
          <cell r="Z2867">
            <v>168</v>
          </cell>
          <cell r="AA2867">
            <v>349</v>
          </cell>
          <cell r="AB2867">
            <v>17</v>
          </cell>
          <cell r="AC2867">
            <v>17</v>
          </cell>
          <cell r="AD2867" t="str">
            <v>AW368</v>
          </cell>
          <cell r="AE2867" t="b">
            <v>0</v>
          </cell>
          <cell r="AG2867" t="str">
            <v/>
          </cell>
          <cell r="AH2867" t="str">
            <v>AW368</v>
          </cell>
        </row>
        <row r="2868">
          <cell r="B2868" t="str">
            <v>BL507</v>
          </cell>
          <cell r="C2868" t="str">
            <v>Bohan</v>
          </cell>
          <cell r="D2868" t="str">
            <v>Lin</v>
          </cell>
          <cell r="E2868" t="str">
            <v>Imperial</v>
          </cell>
          <cell r="F2868" t="str">
            <v>Imperial</v>
          </cell>
          <cell r="G2868" t="str">
            <v>Male</v>
          </cell>
          <cell r="H2868" t="str">
            <v>N</v>
          </cell>
          <cell r="I2868" t="str">
            <v>Student</v>
          </cell>
          <cell r="J2868">
            <v>0</v>
          </cell>
          <cell r="K2868" t="str">
            <v/>
          </cell>
          <cell r="L2868" t="str">
            <v>N</v>
          </cell>
          <cell r="M2868">
            <v>0</v>
          </cell>
          <cell r="N2868" t="str">
            <v/>
          </cell>
          <cell r="O2868" t="str">
            <v>N</v>
          </cell>
          <cell r="P2868">
            <v>0</v>
          </cell>
          <cell r="Q2868" t="str">
            <v/>
          </cell>
          <cell r="R2868" t="str">
            <v>N</v>
          </cell>
          <cell r="S2868">
            <v>0</v>
          </cell>
          <cell r="T2868" t="str">
            <v/>
          </cell>
          <cell r="U2868" t="str">
            <v>N</v>
          </cell>
          <cell r="V2868">
            <v>0</v>
          </cell>
          <cell r="W2868" t="str">
            <v/>
          </cell>
          <cell r="X2868" t="str">
            <v>N</v>
          </cell>
          <cell r="Y2868">
            <v>0</v>
          </cell>
          <cell r="Z2868">
            <v>0</v>
          </cell>
          <cell r="AA2868">
            <v>0</v>
          </cell>
          <cell r="AB2868">
            <v>115</v>
          </cell>
          <cell r="AC2868">
            <v>1592</v>
          </cell>
          <cell r="AD2868" t="str">
            <v>BL507</v>
          </cell>
          <cell r="AE2868" t="b">
            <v>0</v>
          </cell>
          <cell r="AG2868" t="str">
            <v/>
          </cell>
          <cell r="AH2868" t="str">
            <v>BL507</v>
          </cell>
        </row>
        <row r="2869">
          <cell r="B2869" t="str">
            <v>ML556</v>
          </cell>
          <cell r="C2869" t="str">
            <v>Muk Ha</v>
          </cell>
          <cell r="D2869" t="str">
            <v>Lee</v>
          </cell>
          <cell r="E2869" t="str">
            <v>Barts</v>
          </cell>
          <cell r="F2869" t="str">
            <v>Barts</v>
          </cell>
          <cell r="G2869" t="str">
            <v>Female</v>
          </cell>
          <cell r="H2869" t="str">
            <v>Y</v>
          </cell>
          <cell r="I2869" t="str">
            <v>Student</v>
          </cell>
          <cell r="J2869">
            <v>0</v>
          </cell>
          <cell r="K2869" t="str">
            <v/>
          </cell>
          <cell r="L2869" t="str">
            <v>N</v>
          </cell>
          <cell r="M2869">
            <v>0</v>
          </cell>
          <cell r="N2869" t="str">
            <v/>
          </cell>
          <cell r="O2869" t="str">
            <v>N</v>
          </cell>
          <cell r="P2869">
            <v>0</v>
          </cell>
          <cell r="Q2869" t="str">
            <v/>
          </cell>
          <cell r="R2869" t="str">
            <v>N</v>
          </cell>
          <cell r="S2869">
            <v>0</v>
          </cell>
          <cell r="T2869" t="str">
            <v/>
          </cell>
          <cell r="U2869" t="str">
            <v>N</v>
          </cell>
          <cell r="V2869">
            <v>0</v>
          </cell>
          <cell r="W2869" t="str">
            <v/>
          </cell>
          <cell r="X2869" t="str">
            <v>N</v>
          </cell>
          <cell r="Y2869">
            <v>0</v>
          </cell>
          <cell r="Z2869">
            <v>0</v>
          </cell>
          <cell r="AA2869" t="b">
            <v>0</v>
          </cell>
          <cell r="AB2869" t="str">
            <v/>
          </cell>
          <cell r="AC2869" t="str">
            <v/>
          </cell>
          <cell r="AD2869" t="str">
            <v>ML556</v>
          </cell>
          <cell r="AE2869">
            <v>0</v>
          </cell>
          <cell r="AG2869">
            <v>1255</v>
          </cell>
          <cell r="AH2869" t="str">
            <v>ML556</v>
          </cell>
        </row>
        <row r="2870">
          <cell r="B2870" t="str">
            <v>AR230</v>
          </cell>
          <cell r="C2870" t="str">
            <v>Abi</v>
          </cell>
          <cell r="D2870" t="str">
            <v>Richardson</v>
          </cell>
          <cell r="E2870" t="str">
            <v>Barts</v>
          </cell>
          <cell r="F2870" t="str">
            <v>Barts</v>
          </cell>
          <cell r="G2870" t="str">
            <v>Female</v>
          </cell>
          <cell r="H2870" t="str">
            <v>Y</v>
          </cell>
          <cell r="I2870" t="str">
            <v>Student</v>
          </cell>
          <cell r="J2870">
            <v>0</v>
          </cell>
          <cell r="K2870" t="str">
            <v/>
          </cell>
          <cell r="L2870" t="str">
            <v>N</v>
          </cell>
          <cell r="M2870">
            <v>0</v>
          </cell>
          <cell r="N2870" t="str">
            <v/>
          </cell>
          <cell r="O2870" t="str">
            <v>N</v>
          </cell>
          <cell r="P2870">
            <v>40</v>
          </cell>
          <cell r="Q2870">
            <v>28.14</v>
          </cell>
          <cell r="R2870">
            <v>161</v>
          </cell>
          <cell r="S2870">
            <v>0</v>
          </cell>
          <cell r="T2870" t="str">
            <v/>
          </cell>
          <cell r="U2870" t="str">
            <v>N</v>
          </cell>
          <cell r="V2870">
            <v>0</v>
          </cell>
          <cell r="W2870" t="str">
            <v/>
          </cell>
          <cell r="X2870" t="str">
            <v>N</v>
          </cell>
          <cell r="Y2870">
            <v>1</v>
          </cell>
          <cell r="Z2870">
            <v>161</v>
          </cell>
          <cell r="AA2870" t="b">
            <v>0</v>
          </cell>
          <cell r="AB2870" t="str">
            <v/>
          </cell>
          <cell r="AC2870" t="str">
            <v/>
          </cell>
          <cell r="AD2870" t="str">
            <v>AR230</v>
          </cell>
          <cell r="AE2870">
            <v>161</v>
          </cell>
          <cell r="AG2870">
            <v>83</v>
          </cell>
          <cell r="AH2870" t="str">
            <v>AR230</v>
          </cell>
        </row>
        <row r="2871">
          <cell r="B2871" t="str">
            <v>CM955</v>
          </cell>
          <cell r="C2871" t="str">
            <v>Charlie</v>
          </cell>
          <cell r="D2871" t="str">
            <v>McDevitt</v>
          </cell>
          <cell r="E2871" t="str">
            <v>Barts</v>
          </cell>
          <cell r="F2871" t="str">
            <v>Barts</v>
          </cell>
          <cell r="G2871" t="str">
            <v>Male</v>
          </cell>
          <cell r="H2871" t="str">
            <v>Y</v>
          </cell>
          <cell r="I2871" t="str">
            <v>Student</v>
          </cell>
          <cell r="J2871">
            <v>0</v>
          </cell>
          <cell r="K2871" t="str">
            <v/>
          </cell>
          <cell r="L2871" t="str">
            <v>N</v>
          </cell>
          <cell r="M2871">
            <v>0</v>
          </cell>
          <cell r="N2871" t="str">
            <v/>
          </cell>
          <cell r="O2871" t="str">
            <v>N</v>
          </cell>
          <cell r="P2871">
            <v>47</v>
          </cell>
          <cell r="Q2871">
            <v>37.39</v>
          </cell>
          <cell r="R2871">
            <v>157</v>
          </cell>
          <cell r="S2871">
            <v>0</v>
          </cell>
          <cell r="T2871" t="str">
            <v/>
          </cell>
          <cell r="U2871" t="str">
            <v>N</v>
          </cell>
          <cell r="V2871">
            <v>0</v>
          </cell>
          <cell r="W2871" t="str">
            <v/>
          </cell>
          <cell r="X2871" t="str">
            <v>N</v>
          </cell>
          <cell r="Y2871">
            <v>1</v>
          </cell>
          <cell r="Z2871">
            <v>157</v>
          </cell>
          <cell r="AA2871">
            <v>157</v>
          </cell>
          <cell r="AB2871">
            <v>81</v>
          </cell>
          <cell r="AC2871">
            <v>82</v>
          </cell>
          <cell r="AD2871" t="str">
            <v>CM955</v>
          </cell>
          <cell r="AE2871" t="b">
            <v>0</v>
          </cell>
          <cell r="AG2871" t="str">
            <v/>
          </cell>
          <cell r="AH2871" t="str">
            <v>CM955</v>
          </cell>
        </row>
        <row r="2872">
          <cell r="B2872" t="str">
            <v>CA610</v>
          </cell>
          <cell r="C2872" t="str">
            <v>Charlotte</v>
          </cell>
          <cell r="D2872" t="str">
            <v>Adamo</v>
          </cell>
          <cell r="E2872" t="str">
            <v>Barts</v>
          </cell>
          <cell r="F2872" t="str">
            <v>Barts</v>
          </cell>
          <cell r="G2872" t="str">
            <v>Female</v>
          </cell>
          <cell r="H2872" t="str">
            <v>Y</v>
          </cell>
          <cell r="I2872" t="str">
            <v>Student</v>
          </cell>
          <cell r="J2872">
            <v>0</v>
          </cell>
          <cell r="K2872" t="str">
            <v/>
          </cell>
          <cell r="L2872" t="str">
            <v>N</v>
          </cell>
          <cell r="M2872">
            <v>12</v>
          </cell>
          <cell r="N2872">
            <v>20</v>
          </cell>
          <cell r="O2872">
            <v>189</v>
          </cell>
          <cell r="P2872">
            <v>16</v>
          </cell>
          <cell r="Q2872">
            <v>25.07</v>
          </cell>
          <cell r="R2872">
            <v>185</v>
          </cell>
          <cell r="S2872">
            <v>0</v>
          </cell>
          <cell r="T2872" t="str">
            <v/>
          </cell>
          <cell r="U2872" t="str">
            <v>N</v>
          </cell>
          <cell r="V2872">
            <v>0</v>
          </cell>
          <cell r="W2872" t="str">
            <v/>
          </cell>
          <cell r="X2872" t="str">
            <v>N</v>
          </cell>
          <cell r="Y2872">
            <v>2</v>
          </cell>
          <cell r="Z2872">
            <v>185</v>
          </cell>
          <cell r="AA2872" t="b">
            <v>0</v>
          </cell>
          <cell r="AB2872" t="str">
            <v/>
          </cell>
          <cell r="AC2872" t="str">
            <v/>
          </cell>
          <cell r="AD2872" t="str">
            <v>CA610</v>
          </cell>
          <cell r="AE2872">
            <v>374</v>
          </cell>
          <cell r="AG2872">
            <v>11</v>
          </cell>
          <cell r="AH2872" t="str">
            <v>CA610</v>
          </cell>
        </row>
        <row r="2873">
          <cell r="B2873" t="str">
            <v>JH970</v>
          </cell>
          <cell r="C2873" t="str">
            <v>Jack</v>
          </cell>
          <cell r="D2873" t="str">
            <v>Hession</v>
          </cell>
          <cell r="E2873" t="str">
            <v>Kent</v>
          </cell>
          <cell r="F2873" t="str">
            <v>Kent</v>
          </cell>
          <cell r="G2873" t="str">
            <v>Male</v>
          </cell>
          <cell r="H2873" t="str">
            <v>N</v>
          </cell>
          <cell r="I2873" t="str">
            <v>Student</v>
          </cell>
          <cell r="J2873">
            <v>0</v>
          </cell>
          <cell r="K2873" t="str">
            <v/>
          </cell>
          <cell r="L2873" t="str">
            <v>N</v>
          </cell>
          <cell r="M2873">
            <v>64</v>
          </cell>
          <cell r="N2873">
            <v>43.34</v>
          </cell>
          <cell r="O2873">
            <v>140</v>
          </cell>
          <cell r="P2873">
            <v>56</v>
          </cell>
          <cell r="Q2873">
            <v>38.33</v>
          </cell>
          <cell r="R2873">
            <v>148</v>
          </cell>
          <cell r="S2873">
            <v>0</v>
          </cell>
          <cell r="T2873" t="str">
            <v/>
          </cell>
          <cell r="U2873" t="str">
            <v>N</v>
          </cell>
          <cell r="V2873">
            <v>0</v>
          </cell>
          <cell r="W2873" t="str">
            <v/>
          </cell>
          <cell r="X2873" t="str">
            <v>N</v>
          </cell>
          <cell r="Y2873">
            <v>2</v>
          </cell>
          <cell r="Z2873">
            <v>140</v>
          </cell>
          <cell r="AA2873">
            <v>288</v>
          </cell>
          <cell r="AB2873">
            <v>36</v>
          </cell>
          <cell r="AC2873">
            <v>36</v>
          </cell>
          <cell r="AD2873" t="str">
            <v>JH970</v>
          </cell>
          <cell r="AE2873" t="b">
            <v>0</v>
          </cell>
          <cell r="AG2873" t="str">
            <v/>
          </cell>
          <cell r="AH2873" t="str">
            <v>JH970</v>
          </cell>
        </row>
        <row r="2874">
          <cell r="B2874" t="str">
            <v>JJ153</v>
          </cell>
          <cell r="C2874" t="str">
            <v>James</v>
          </cell>
          <cell r="D2874" t="str">
            <v>Johnson</v>
          </cell>
          <cell r="E2874" t="str">
            <v>Imperial</v>
          </cell>
          <cell r="F2874" t="str">
            <v>Imperial</v>
          </cell>
          <cell r="G2874" t="str">
            <v>Male</v>
          </cell>
          <cell r="H2874" t="str">
            <v>N</v>
          </cell>
          <cell r="I2874" t="str">
            <v>Student</v>
          </cell>
          <cell r="J2874">
            <v>0</v>
          </cell>
          <cell r="K2874" t="str">
            <v/>
          </cell>
          <cell r="L2874" t="str">
            <v>N</v>
          </cell>
          <cell r="M2874">
            <v>0</v>
          </cell>
          <cell r="N2874" t="str">
            <v/>
          </cell>
          <cell r="O2874" t="str">
            <v>N</v>
          </cell>
          <cell r="P2874">
            <v>0</v>
          </cell>
          <cell r="Q2874" t="str">
            <v/>
          </cell>
          <cell r="R2874" t="str">
            <v>N</v>
          </cell>
          <cell r="S2874">
            <v>0</v>
          </cell>
          <cell r="T2874" t="str">
            <v/>
          </cell>
          <cell r="U2874" t="str">
            <v>N</v>
          </cell>
          <cell r="V2874">
            <v>0</v>
          </cell>
          <cell r="W2874" t="str">
            <v/>
          </cell>
          <cell r="X2874" t="str">
            <v>N</v>
          </cell>
          <cell r="Y2874">
            <v>0</v>
          </cell>
          <cell r="Z2874">
            <v>0</v>
          </cell>
          <cell r="AA2874">
            <v>0</v>
          </cell>
          <cell r="AB2874">
            <v>115</v>
          </cell>
          <cell r="AC2874">
            <v>1593</v>
          </cell>
          <cell r="AD2874" t="str">
            <v>JJ153</v>
          </cell>
          <cell r="AE2874" t="b">
            <v>0</v>
          </cell>
          <cell r="AG2874" t="str">
            <v/>
          </cell>
          <cell r="AH2874" t="str">
            <v>JJ153</v>
          </cell>
        </row>
        <row r="2875">
          <cell r="B2875" t="str">
            <v>SL729</v>
          </cell>
          <cell r="C2875" t="str">
            <v>Sebastian</v>
          </cell>
          <cell r="D2875" t="str">
            <v>Lloyd-Young</v>
          </cell>
          <cell r="E2875" t="str">
            <v>Barts</v>
          </cell>
          <cell r="F2875" t="str">
            <v>Barts</v>
          </cell>
          <cell r="G2875" t="str">
            <v>Male</v>
          </cell>
          <cell r="H2875" t="str">
            <v>Y</v>
          </cell>
          <cell r="I2875" t="str">
            <v>Student</v>
          </cell>
          <cell r="J2875">
            <v>0</v>
          </cell>
          <cell r="K2875" t="str">
            <v/>
          </cell>
          <cell r="L2875" t="str">
            <v>N</v>
          </cell>
          <cell r="M2875">
            <v>0</v>
          </cell>
          <cell r="N2875" t="str">
            <v/>
          </cell>
          <cell r="O2875" t="str">
            <v>N</v>
          </cell>
          <cell r="P2875">
            <v>0</v>
          </cell>
          <cell r="Q2875" t="str">
            <v/>
          </cell>
          <cell r="R2875" t="str">
            <v>N</v>
          </cell>
          <cell r="S2875">
            <v>0</v>
          </cell>
          <cell r="T2875" t="str">
            <v/>
          </cell>
          <cell r="U2875" t="str">
            <v>N</v>
          </cell>
          <cell r="V2875">
            <v>0</v>
          </cell>
          <cell r="W2875" t="str">
            <v/>
          </cell>
          <cell r="X2875" t="str">
            <v>N</v>
          </cell>
          <cell r="Y2875">
            <v>0</v>
          </cell>
          <cell r="Z2875">
            <v>0</v>
          </cell>
          <cell r="AA2875">
            <v>0</v>
          </cell>
          <cell r="AB2875">
            <v>115</v>
          </cell>
          <cell r="AC2875">
            <v>1594</v>
          </cell>
          <cell r="AD2875" t="str">
            <v>SL729</v>
          </cell>
          <cell r="AE2875" t="b">
            <v>0</v>
          </cell>
          <cell r="AG2875" t="str">
            <v/>
          </cell>
          <cell r="AH2875" t="str">
            <v>SL729</v>
          </cell>
        </row>
        <row r="2876">
          <cell r="B2876" t="str">
            <v>DM976</v>
          </cell>
          <cell r="C2876" t="str">
            <v>Deniz</v>
          </cell>
          <cell r="D2876" t="str">
            <v>Muarem</v>
          </cell>
          <cell r="E2876" t="str">
            <v>RHUL</v>
          </cell>
          <cell r="F2876" t="str">
            <v>RHUL</v>
          </cell>
          <cell r="G2876" t="str">
            <v>Male</v>
          </cell>
          <cell r="H2876" t="str">
            <v>N</v>
          </cell>
          <cell r="I2876" t="str">
            <v>Student</v>
          </cell>
          <cell r="J2876">
            <v>0</v>
          </cell>
          <cell r="K2876" t="str">
            <v/>
          </cell>
          <cell r="L2876" t="str">
            <v>N</v>
          </cell>
          <cell r="M2876">
            <v>0</v>
          </cell>
          <cell r="N2876" t="str">
            <v/>
          </cell>
          <cell r="O2876" t="str">
            <v>N</v>
          </cell>
          <cell r="P2876">
            <v>0</v>
          </cell>
          <cell r="Q2876" t="str">
            <v/>
          </cell>
          <cell r="R2876" t="str">
            <v>N</v>
          </cell>
          <cell r="S2876">
            <v>0</v>
          </cell>
          <cell r="T2876" t="str">
            <v/>
          </cell>
          <cell r="U2876" t="str">
            <v>N</v>
          </cell>
          <cell r="V2876">
            <v>0</v>
          </cell>
          <cell r="W2876" t="str">
            <v/>
          </cell>
          <cell r="X2876" t="str">
            <v>N</v>
          </cell>
          <cell r="Y2876">
            <v>0</v>
          </cell>
          <cell r="Z2876">
            <v>0</v>
          </cell>
          <cell r="AA2876">
            <v>0</v>
          </cell>
          <cell r="AB2876">
            <v>115</v>
          </cell>
          <cell r="AC2876">
            <v>1595</v>
          </cell>
          <cell r="AD2876" t="str">
            <v>DM976</v>
          </cell>
          <cell r="AE2876" t="b">
            <v>0</v>
          </cell>
          <cell r="AG2876" t="str">
            <v/>
          </cell>
          <cell r="AH2876" t="str">
            <v>DM976</v>
          </cell>
        </row>
        <row r="2877">
          <cell r="B2877" t="str">
            <v>SL376</v>
          </cell>
          <cell r="C2877" t="str">
            <v>Sharmaine</v>
          </cell>
          <cell r="D2877" t="str">
            <v>Lim</v>
          </cell>
          <cell r="E2877" t="str">
            <v>UCL</v>
          </cell>
          <cell r="F2877" t="str">
            <v>UCL</v>
          </cell>
          <cell r="G2877" t="str">
            <v>Female</v>
          </cell>
          <cell r="H2877" t="str">
            <v>N</v>
          </cell>
          <cell r="I2877" t="str">
            <v>Student</v>
          </cell>
          <cell r="J2877">
            <v>0</v>
          </cell>
          <cell r="K2877" t="str">
            <v/>
          </cell>
          <cell r="L2877" t="str">
            <v>N</v>
          </cell>
          <cell r="M2877">
            <v>0</v>
          </cell>
          <cell r="N2877" t="str">
            <v/>
          </cell>
          <cell r="O2877" t="str">
            <v>N</v>
          </cell>
          <cell r="P2877">
            <v>0</v>
          </cell>
          <cell r="Q2877" t="str">
            <v/>
          </cell>
          <cell r="R2877" t="str">
            <v>N</v>
          </cell>
          <cell r="S2877">
            <v>0</v>
          </cell>
          <cell r="T2877" t="str">
            <v/>
          </cell>
          <cell r="U2877" t="str">
            <v>N</v>
          </cell>
          <cell r="V2877">
            <v>0</v>
          </cell>
          <cell r="W2877" t="str">
            <v/>
          </cell>
          <cell r="X2877" t="str">
            <v>N</v>
          </cell>
          <cell r="Y2877">
            <v>0</v>
          </cell>
          <cell r="Z2877">
            <v>0</v>
          </cell>
          <cell r="AA2877" t="b">
            <v>0</v>
          </cell>
          <cell r="AB2877" t="str">
            <v/>
          </cell>
          <cell r="AC2877" t="str">
            <v/>
          </cell>
          <cell r="AD2877" t="str">
            <v>SL376</v>
          </cell>
          <cell r="AE2877">
            <v>0</v>
          </cell>
          <cell r="AG2877">
            <v>1256</v>
          </cell>
          <cell r="AH2877" t="str">
            <v>SL376</v>
          </cell>
        </row>
        <row r="2878">
          <cell r="B2878" t="str">
            <v>DM830</v>
          </cell>
          <cell r="C2878" t="str">
            <v>Daniel</v>
          </cell>
          <cell r="D2878" t="str">
            <v>McKinney</v>
          </cell>
          <cell r="E2878" t="str">
            <v>Reading</v>
          </cell>
          <cell r="F2878" t="str">
            <v>Reading</v>
          </cell>
          <cell r="G2878" t="str">
            <v>Male</v>
          </cell>
          <cell r="H2878" t="str">
            <v>Y</v>
          </cell>
          <cell r="I2878" t="str">
            <v>Student</v>
          </cell>
          <cell r="J2878">
            <v>0</v>
          </cell>
          <cell r="K2878" t="str">
            <v/>
          </cell>
          <cell r="L2878" t="str">
            <v>N</v>
          </cell>
          <cell r="M2878">
            <v>0</v>
          </cell>
          <cell r="N2878" t="str">
            <v/>
          </cell>
          <cell r="O2878" t="str">
            <v>N</v>
          </cell>
          <cell r="P2878">
            <v>0</v>
          </cell>
          <cell r="Q2878" t="str">
            <v/>
          </cell>
          <cell r="R2878" t="str">
            <v>N</v>
          </cell>
          <cell r="S2878">
            <v>0</v>
          </cell>
          <cell r="T2878" t="str">
            <v/>
          </cell>
          <cell r="U2878" t="str">
            <v>N</v>
          </cell>
          <cell r="V2878">
            <v>0</v>
          </cell>
          <cell r="W2878" t="str">
            <v/>
          </cell>
          <cell r="X2878" t="str">
            <v>N</v>
          </cell>
          <cell r="Y2878">
            <v>0</v>
          </cell>
          <cell r="Z2878">
            <v>0</v>
          </cell>
          <cell r="AA2878">
            <v>0</v>
          </cell>
          <cell r="AB2878">
            <v>115</v>
          </cell>
          <cell r="AC2878">
            <v>1596</v>
          </cell>
          <cell r="AD2878" t="str">
            <v>DM830</v>
          </cell>
          <cell r="AE2878" t="b">
            <v>0</v>
          </cell>
          <cell r="AG2878" t="str">
            <v/>
          </cell>
          <cell r="AH2878" t="str">
            <v>DM830</v>
          </cell>
        </row>
        <row r="2879">
          <cell r="B2879" t="str">
            <v>EW766</v>
          </cell>
          <cell r="C2879" t="str">
            <v>Ezekiel</v>
          </cell>
          <cell r="D2879" t="str">
            <v>Wusu</v>
          </cell>
          <cell r="E2879" t="str">
            <v>Imperial</v>
          </cell>
          <cell r="F2879" t="str">
            <v>Imperial</v>
          </cell>
          <cell r="G2879" t="str">
            <v>Male</v>
          </cell>
          <cell r="H2879" t="str">
            <v>Y</v>
          </cell>
          <cell r="I2879" t="str">
            <v>Student</v>
          </cell>
          <cell r="J2879">
            <v>0</v>
          </cell>
          <cell r="K2879" t="str">
            <v/>
          </cell>
          <cell r="L2879" t="str">
            <v>N</v>
          </cell>
          <cell r="M2879">
            <v>0</v>
          </cell>
          <cell r="N2879" t="str">
            <v/>
          </cell>
          <cell r="O2879" t="str">
            <v>N</v>
          </cell>
          <cell r="P2879">
            <v>0</v>
          </cell>
          <cell r="Q2879" t="str">
            <v/>
          </cell>
          <cell r="R2879" t="str">
            <v>N</v>
          </cell>
          <cell r="S2879">
            <v>0</v>
          </cell>
          <cell r="T2879" t="str">
            <v/>
          </cell>
          <cell r="U2879" t="str">
            <v>N</v>
          </cell>
          <cell r="V2879">
            <v>0</v>
          </cell>
          <cell r="W2879" t="str">
            <v/>
          </cell>
          <cell r="X2879" t="str">
            <v>N</v>
          </cell>
          <cell r="Y2879">
            <v>0</v>
          </cell>
          <cell r="Z2879">
            <v>0</v>
          </cell>
          <cell r="AA2879">
            <v>0</v>
          </cell>
          <cell r="AB2879">
            <v>115</v>
          </cell>
          <cell r="AC2879">
            <v>1597</v>
          </cell>
          <cell r="AD2879" t="str">
            <v>EW766</v>
          </cell>
          <cell r="AE2879" t="b">
            <v>0</v>
          </cell>
          <cell r="AG2879" t="str">
            <v/>
          </cell>
          <cell r="AH2879" t="str">
            <v>EW766</v>
          </cell>
        </row>
        <row r="2880">
          <cell r="B2880" t="str">
            <v>SH416</v>
          </cell>
          <cell r="C2880" t="str">
            <v>Sarah</v>
          </cell>
          <cell r="D2880" t="str">
            <v>Harper</v>
          </cell>
          <cell r="E2880" t="str">
            <v>St Georges</v>
          </cell>
          <cell r="F2880" t="str">
            <v>St George's</v>
          </cell>
          <cell r="G2880" t="str">
            <v>Female</v>
          </cell>
          <cell r="H2880" t="str">
            <v>Y</v>
          </cell>
          <cell r="I2880" t="str">
            <v>Student</v>
          </cell>
          <cell r="J2880">
            <v>0</v>
          </cell>
          <cell r="K2880" t="str">
            <v/>
          </cell>
          <cell r="L2880" t="str">
            <v>N</v>
          </cell>
          <cell r="M2880">
            <v>0</v>
          </cell>
          <cell r="N2880" t="str">
            <v/>
          </cell>
          <cell r="O2880" t="str">
            <v>N</v>
          </cell>
          <cell r="P2880">
            <v>0</v>
          </cell>
          <cell r="Q2880" t="str">
            <v/>
          </cell>
          <cell r="R2880" t="str">
            <v>N</v>
          </cell>
          <cell r="S2880">
            <v>0</v>
          </cell>
          <cell r="T2880" t="str">
            <v/>
          </cell>
          <cell r="U2880" t="str">
            <v>N</v>
          </cell>
          <cell r="V2880">
            <v>0</v>
          </cell>
          <cell r="W2880" t="str">
            <v/>
          </cell>
          <cell r="X2880" t="str">
            <v>N</v>
          </cell>
          <cell r="Y2880">
            <v>0</v>
          </cell>
          <cell r="Z2880">
            <v>0</v>
          </cell>
          <cell r="AA2880" t="b">
            <v>0</v>
          </cell>
          <cell r="AB2880" t="str">
            <v/>
          </cell>
          <cell r="AC2880" t="str">
            <v/>
          </cell>
          <cell r="AD2880" t="str">
            <v>SH416</v>
          </cell>
          <cell r="AE2880">
            <v>0</v>
          </cell>
          <cell r="AG2880">
            <v>1257</v>
          </cell>
          <cell r="AH2880" t="str">
            <v>SH416</v>
          </cell>
        </row>
        <row r="2881">
          <cell r="B2881" t="str">
            <v>MJ504</v>
          </cell>
          <cell r="C2881" t="str">
            <v>Melvin</v>
          </cell>
          <cell r="D2881" t="str">
            <v>Jahn</v>
          </cell>
          <cell r="E2881" t="str">
            <v>Imperial</v>
          </cell>
          <cell r="F2881" t="str">
            <v>Imperial</v>
          </cell>
          <cell r="G2881" t="str">
            <v>Male</v>
          </cell>
          <cell r="H2881" t="str">
            <v>N</v>
          </cell>
          <cell r="I2881" t="str">
            <v>Student</v>
          </cell>
          <cell r="J2881">
            <v>0</v>
          </cell>
          <cell r="K2881" t="str">
            <v/>
          </cell>
          <cell r="L2881" t="str">
            <v>N</v>
          </cell>
          <cell r="M2881">
            <v>0</v>
          </cell>
          <cell r="N2881" t="str">
            <v/>
          </cell>
          <cell r="O2881" t="str">
            <v>N</v>
          </cell>
          <cell r="P2881">
            <v>0</v>
          </cell>
          <cell r="Q2881" t="str">
            <v/>
          </cell>
          <cell r="R2881" t="str">
            <v>N</v>
          </cell>
          <cell r="S2881">
            <v>0</v>
          </cell>
          <cell r="T2881" t="str">
            <v/>
          </cell>
          <cell r="U2881" t="str">
            <v>N</v>
          </cell>
          <cell r="V2881">
            <v>0</v>
          </cell>
          <cell r="W2881" t="str">
            <v/>
          </cell>
          <cell r="X2881" t="str">
            <v>N</v>
          </cell>
          <cell r="Y2881">
            <v>0</v>
          </cell>
          <cell r="Z2881">
            <v>0</v>
          </cell>
          <cell r="AA2881">
            <v>0</v>
          </cell>
          <cell r="AB2881">
            <v>115</v>
          </cell>
          <cell r="AC2881">
            <v>1598</v>
          </cell>
          <cell r="AD2881" t="str">
            <v>MJ504</v>
          </cell>
          <cell r="AE2881" t="b">
            <v>0</v>
          </cell>
          <cell r="AG2881" t="str">
            <v/>
          </cell>
          <cell r="AH2881" t="str">
            <v>MJ504</v>
          </cell>
        </row>
        <row r="2882">
          <cell r="B2882" t="str">
            <v>AR699</v>
          </cell>
          <cell r="C2882" t="str">
            <v>Anna</v>
          </cell>
          <cell r="D2882" t="str">
            <v>Rogerson</v>
          </cell>
          <cell r="E2882" t="str">
            <v>Imperial</v>
          </cell>
          <cell r="F2882" t="str">
            <v>Imperial</v>
          </cell>
          <cell r="G2882" t="str">
            <v>Female</v>
          </cell>
          <cell r="H2882" t="str">
            <v>N</v>
          </cell>
          <cell r="I2882" t="str">
            <v>Student</v>
          </cell>
          <cell r="J2882">
            <v>0</v>
          </cell>
          <cell r="K2882" t="str">
            <v/>
          </cell>
          <cell r="L2882" t="str">
            <v>N</v>
          </cell>
          <cell r="M2882">
            <v>0</v>
          </cell>
          <cell r="N2882" t="str">
            <v/>
          </cell>
          <cell r="O2882" t="str">
            <v>N</v>
          </cell>
          <cell r="P2882">
            <v>0</v>
          </cell>
          <cell r="Q2882" t="str">
            <v/>
          </cell>
          <cell r="R2882" t="str">
            <v>N</v>
          </cell>
          <cell r="S2882">
            <v>0</v>
          </cell>
          <cell r="T2882" t="str">
            <v/>
          </cell>
          <cell r="U2882" t="str">
            <v>N</v>
          </cell>
          <cell r="V2882">
            <v>0</v>
          </cell>
          <cell r="W2882" t="str">
            <v/>
          </cell>
          <cell r="X2882" t="str">
            <v>N</v>
          </cell>
          <cell r="Y2882">
            <v>0</v>
          </cell>
          <cell r="Z2882">
            <v>0</v>
          </cell>
          <cell r="AA2882" t="b">
            <v>0</v>
          </cell>
          <cell r="AB2882" t="str">
            <v/>
          </cell>
          <cell r="AC2882" t="str">
            <v/>
          </cell>
          <cell r="AD2882" t="str">
            <v>AR699</v>
          </cell>
          <cell r="AE2882">
            <v>0</v>
          </cell>
          <cell r="AG2882">
            <v>1258</v>
          </cell>
          <cell r="AH2882" t="str">
            <v>AR699</v>
          </cell>
        </row>
        <row r="2883">
          <cell r="B2883" t="str">
            <v>CT439</v>
          </cell>
          <cell r="C2883" t="str">
            <v>Charlie</v>
          </cell>
          <cell r="D2883" t="str">
            <v>Tomalin-Reeves</v>
          </cell>
          <cell r="E2883" t="str">
            <v>LSE</v>
          </cell>
          <cell r="F2883" t="str">
            <v>LSE</v>
          </cell>
          <cell r="G2883" t="str">
            <v>Male</v>
          </cell>
          <cell r="H2883" t="str">
            <v>N</v>
          </cell>
          <cell r="I2883" t="str">
            <v>Student</v>
          </cell>
          <cell r="J2883">
            <v>0</v>
          </cell>
          <cell r="K2883" t="str">
            <v/>
          </cell>
          <cell r="L2883" t="str">
            <v>N</v>
          </cell>
          <cell r="M2883">
            <v>38</v>
          </cell>
          <cell r="N2883">
            <v>40.479999999999997</v>
          </cell>
          <cell r="O2883">
            <v>164</v>
          </cell>
          <cell r="P2883">
            <v>0</v>
          </cell>
          <cell r="Q2883" t="str">
            <v/>
          </cell>
          <cell r="R2883" t="str">
            <v>N</v>
          </cell>
          <cell r="S2883">
            <v>0</v>
          </cell>
          <cell r="T2883" t="str">
            <v/>
          </cell>
          <cell r="U2883" t="str">
            <v>N</v>
          </cell>
          <cell r="V2883">
            <v>0</v>
          </cell>
          <cell r="W2883" t="str">
            <v/>
          </cell>
          <cell r="X2883" t="str">
            <v>N</v>
          </cell>
          <cell r="Y2883">
            <v>1</v>
          </cell>
          <cell r="Z2883">
            <v>164</v>
          </cell>
          <cell r="AA2883">
            <v>164</v>
          </cell>
          <cell r="AB2883">
            <v>76</v>
          </cell>
          <cell r="AC2883">
            <v>77</v>
          </cell>
          <cell r="AD2883" t="str">
            <v>CT439</v>
          </cell>
          <cell r="AE2883" t="b">
            <v>0</v>
          </cell>
          <cell r="AG2883" t="str">
            <v/>
          </cell>
          <cell r="AH2883" t="str">
            <v>CT439</v>
          </cell>
        </row>
        <row r="2884">
          <cell r="B2884" t="str">
            <v>GF117</v>
          </cell>
          <cell r="C2884" t="str">
            <v>George</v>
          </cell>
          <cell r="D2884" t="str">
            <v>Farrell</v>
          </cell>
          <cell r="E2884" t="str">
            <v>RVC</v>
          </cell>
          <cell r="F2884" t="str">
            <v>RVC</v>
          </cell>
          <cell r="G2884" t="str">
            <v>Male</v>
          </cell>
          <cell r="H2884" t="str">
            <v>Y</v>
          </cell>
          <cell r="I2884" t="str">
            <v>Student</v>
          </cell>
          <cell r="J2884">
            <v>0</v>
          </cell>
          <cell r="K2884" t="str">
            <v/>
          </cell>
          <cell r="L2884" t="str">
            <v>N</v>
          </cell>
          <cell r="M2884">
            <v>86</v>
          </cell>
          <cell r="N2884">
            <v>48.41</v>
          </cell>
          <cell r="O2884">
            <v>120</v>
          </cell>
          <cell r="P2884">
            <v>0</v>
          </cell>
          <cell r="Q2884" t="str">
            <v/>
          </cell>
          <cell r="R2884" t="str">
            <v>N</v>
          </cell>
          <cell r="S2884">
            <v>0</v>
          </cell>
          <cell r="T2884" t="str">
            <v/>
          </cell>
          <cell r="U2884" t="str">
            <v>N</v>
          </cell>
          <cell r="V2884">
            <v>0</v>
          </cell>
          <cell r="W2884" t="str">
            <v/>
          </cell>
          <cell r="X2884" t="str">
            <v>N</v>
          </cell>
          <cell r="Y2884">
            <v>1</v>
          </cell>
          <cell r="Z2884">
            <v>120</v>
          </cell>
          <cell r="AA2884">
            <v>120</v>
          </cell>
          <cell r="AB2884">
            <v>109</v>
          </cell>
          <cell r="AC2884">
            <v>109</v>
          </cell>
          <cell r="AD2884" t="str">
            <v>GF117</v>
          </cell>
          <cell r="AE2884" t="b">
            <v>0</v>
          </cell>
          <cell r="AG2884" t="str">
            <v/>
          </cell>
          <cell r="AH2884" t="str">
            <v>GF117</v>
          </cell>
        </row>
        <row r="2885">
          <cell r="B2885" t="str">
            <v>VK389</v>
          </cell>
          <cell r="C2885" t="str">
            <v>Vanda</v>
          </cell>
          <cell r="D2885" t="str">
            <v>Karpati</v>
          </cell>
          <cell r="E2885" t="str">
            <v>Imperial</v>
          </cell>
          <cell r="F2885" t="str">
            <v>Imperial</v>
          </cell>
          <cell r="G2885" t="str">
            <v>Female</v>
          </cell>
          <cell r="H2885" t="str">
            <v>N</v>
          </cell>
          <cell r="I2885" t="str">
            <v>Student</v>
          </cell>
          <cell r="J2885">
            <v>0</v>
          </cell>
          <cell r="K2885" t="str">
            <v/>
          </cell>
          <cell r="L2885" t="str">
            <v>N</v>
          </cell>
          <cell r="M2885">
            <v>0</v>
          </cell>
          <cell r="N2885" t="str">
            <v/>
          </cell>
          <cell r="O2885" t="str">
            <v>N</v>
          </cell>
          <cell r="P2885">
            <v>0</v>
          </cell>
          <cell r="Q2885" t="str">
            <v/>
          </cell>
          <cell r="R2885" t="str">
            <v>N</v>
          </cell>
          <cell r="S2885">
            <v>0</v>
          </cell>
          <cell r="T2885" t="str">
            <v/>
          </cell>
          <cell r="U2885" t="str">
            <v>N</v>
          </cell>
          <cell r="V2885">
            <v>0</v>
          </cell>
          <cell r="W2885" t="str">
            <v/>
          </cell>
          <cell r="X2885" t="str">
            <v>N</v>
          </cell>
          <cell r="Y2885">
            <v>0</v>
          </cell>
          <cell r="Z2885">
            <v>0</v>
          </cell>
          <cell r="AA2885" t="b">
            <v>0</v>
          </cell>
          <cell r="AB2885" t="str">
            <v/>
          </cell>
          <cell r="AC2885" t="str">
            <v/>
          </cell>
          <cell r="AD2885" t="str">
            <v>VK389</v>
          </cell>
          <cell r="AE2885">
            <v>0</v>
          </cell>
          <cell r="AG2885">
            <v>1259</v>
          </cell>
          <cell r="AH2885" t="str">
            <v>VK389</v>
          </cell>
        </row>
        <row r="2886">
          <cell r="B2886" t="str">
            <v>KJ178</v>
          </cell>
          <cell r="C2886" t="str">
            <v>Kate</v>
          </cell>
          <cell r="D2886" t="str">
            <v>Jimenez</v>
          </cell>
          <cell r="E2886" t="str">
            <v>RHUL</v>
          </cell>
          <cell r="F2886" t="str">
            <v>RHUL</v>
          </cell>
          <cell r="G2886" t="str">
            <v>Female</v>
          </cell>
          <cell r="H2886" t="str">
            <v>N</v>
          </cell>
          <cell r="I2886" t="str">
            <v>Student</v>
          </cell>
          <cell r="J2886">
            <v>0</v>
          </cell>
          <cell r="K2886" t="str">
            <v/>
          </cell>
          <cell r="L2886" t="str">
            <v>N</v>
          </cell>
          <cell r="M2886">
            <v>0</v>
          </cell>
          <cell r="N2886" t="str">
            <v/>
          </cell>
          <cell r="O2886" t="str">
            <v>N</v>
          </cell>
          <cell r="P2886">
            <v>0</v>
          </cell>
          <cell r="Q2886" t="str">
            <v/>
          </cell>
          <cell r="R2886" t="str">
            <v>N</v>
          </cell>
          <cell r="S2886">
            <v>0</v>
          </cell>
          <cell r="T2886" t="str">
            <v/>
          </cell>
          <cell r="U2886" t="str">
            <v>N</v>
          </cell>
          <cell r="V2886">
            <v>0</v>
          </cell>
          <cell r="W2886" t="str">
            <v/>
          </cell>
          <cell r="X2886" t="str">
            <v>N</v>
          </cell>
          <cell r="Y2886">
            <v>0</v>
          </cell>
          <cell r="Z2886">
            <v>0</v>
          </cell>
          <cell r="AA2886" t="b">
            <v>0</v>
          </cell>
          <cell r="AB2886" t="str">
            <v/>
          </cell>
          <cell r="AC2886" t="str">
            <v/>
          </cell>
          <cell r="AD2886" t="str">
            <v>KJ178</v>
          </cell>
          <cell r="AE2886">
            <v>0</v>
          </cell>
          <cell r="AG2886">
            <v>1260</v>
          </cell>
          <cell r="AH2886" t="str">
            <v>KJ178</v>
          </cell>
        </row>
        <row r="2887">
          <cell r="B2887" t="str">
            <v>JN855</v>
          </cell>
          <cell r="C2887" t="str">
            <v>Joshua</v>
          </cell>
          <cell r="D2887" t="str">
            <v>Neen</v>
          </cell>
          <cell r="E2887" t="str">
            <v>UCL</v>
          </cell>
          <cell r="F2887" t="str">
            <v>UCL</v>
          </cell>
          <cell r="G2887" t="str">
            <v>Male</v>
          </cell>
          <cell r="H2887" t="str">
            <v>Y</v>
          </cell>
          <cell r="I2887" t="str">
            <v>Student</v>
          </cell>
          <cell r="J2887">
            <v>0</v>
          </cell>
          <cell r="K2887" t="str">
            <v/>
          </cell>
          <cell r="L2887" t="str">
            <v>N</v>
          </cell>
          <cell r="M2887">
            <v>21</v>
          </cell>
          <cell r="N2887">
            <v>38.24</v>
          </cell>
          <cell r="O2887">
            <v>180</v>
          </cell>
          <cell r="P2887">
            <v>11</v>
          </cell>
          <cell r="Q2887">
            <v>33.229999999999997</v>
          </cell>
          <cell r="R2887">
            <v>191</v>
          </cell>
          <cell r="S2887">
            <v>0</v>
          </cell>
          <cell r="T2887" t="str">
            <v/>
          </cell>
          <cell r="U2887" t="str">
            <v>N</v>
          </cell>
          <cell r="V2887">
            <v>0</v>
          </cell>
          <cell r="W2887" t="str">
            <v/>
          </cell>
          <cell r="X2887" t="str">
            <v>N</v>
          </cell>
          <cell r="Y2887">
            <v>2</v>
          </cell>
          <cell r="Z2887">
            <v>180</v>
          </cell>
          <cell r="AA2887">
            <v>371</v>
          </cell>
          <cell r="AB2887">
            <v>10</v>
          </cell>
          <cell r="AC2887">
            <v>10</v>
          </cell>
          <cell r="AD2887" t="str">
            <v>JN855</v>
          </cell>
          <cell r="AE2887" t="b">
            <v>0</v>
          </cell>
          <cell r="AG2887" t="str">
            <v/>
          </cell>
          <cell r="AH2887" t="str">
            <v>JN855</v>
          </cell>
        </row>
        <row r="2888">
          <cell r="B2888" t="str">
            <v>TX804</v>
          </cell>
          <cell r="C2888" t="str">
            <v>Tracey</v>
          </cell>
          <cell r="D2888" t="str">
            <v>Xie</v>
          </cell>
          <cell r="E2888" t="str">
            <v>UCL</v>
          </cell>
          <cell r="F2888" t="str">
            <v>UCL</v>
          </cell>
          <cell r="G2888" t="str">
            <v>Female</v>
          </cell>
          <cell r="H2888" t="str">
            <v>N</v>
          </cell>
          <cell r="I2888" t="str">
            <v>Student</v>
          </cell>
          <cell r="J2888">
            <v>0</v>
          </cell>
          <cell r="K2888" t="str">
            <v/>
          </cell>
          <cell r="L2888" t="str">
            <v>N</v>
          </cell>
          <cell r="M2888">
            <v>0</v>
          </cell>
          <cell r="N2888" t="str">
            <v/>
          </cell>
          <cell r="O2888" t="str">
            <v>N</v>
          </cell>
          <cell r="P2888">
            <v>0</v>
          </cell>
          <cell r="Q2888" t="str">
            <v/>
          </cell>
          <cell r="R2888" t="str">
            <v>N</v>
          </cell>
          <cell r="S2888">
            <v>0</v>
          </cell>
          <cell r="T2888" t="str">
            <v/>
          </cell>
          <cell r="U2888" t="str">
            <v>N</v>
          </cell>
          <cell r="V2888">
            <v>0</v>
          </cell>
          <cell r="W2888" t="str">
            <v/>
          </cell>
          <cell r="X2888" t="str">
            <v>N</v>
          </cell>
          <cell r="Y2888">
            <v>0</v>
          </cell>
          <cell r="Z2888">
            <v>0</v>
          </cell>
          <cell r="AA2888" t="b">
            <v>0</v>
          </cell>
          <cell r="AB2888" t="str">
            <v/>
          </cell>
          <cell r="AC2888" t="str">
            <v/>
          </cell>
          <cell r="AD2888" t="str">
            <v>TX804</v>
          </cell>
          <cell r="AE2888">
            <v>0</v>
          </cell>
          <cell r="AG2888">
            <v>1261</v>
          </cell>
          <cell r="AH2888" t="str">
            <v>TX804</v>
          </cell>
        </row>
        <row r="2889">
          <cell r="B2889" t="str">
            <v>MD289</v>
          </cell>
          <cell r="C2889" t="str">
            <v>Matilda</v>
          </cell>
          <cell r="D2889" t="str">
            <v>Devlin</v>
          </cell>
          <cell r="E2889" t="str">
            <v>Imperial</v>
          </cell>
          <cell r="F2889" t="str">
            <v>Imperial</v>
          </cell>
          <cell r="G2889" t="str">
            <v>Female</v>
          </cell>
          <cell r="H2889" t="str">
            <v>N</v>
          </cell>
          <cell r="I2889" t="str">
            <v>Student</v>
          </cell>
          <cell r="J2889">
            <v>0</v>
          </cell>
          <cell r="K2889" t="str">
            <v/>
          </cell>
          <cell r="L2889" t="str">
            <v>N</v>
          </cell>
          <cell r="M2889">
            <v>0</v>
          </cell>
          <cell r="N2889" t="str">
            <v/>
          </cell>
          <cell r="O2889" t="str">
            <v>N</v>
          </cell>
          <cell r="P2889">
            <v>0</v>
          </cell>
          <cell r="Q2889" t="str">
            <v/>
          </cell>
          <cell r="R2889" t="str">
            <v>N</v>
          </cell>
          <cell r="S2889">
            <v>0</v>
          </cell>
          <cell r="T2889" t="str">
            <v/>
          </cell>
          <cell r="U2889" t="str">
            <v>N</v>
          </cell>
          <cell r="V2889">
            <v>0</v>
          </cell>
          <cell r="W2889" t="str">
            <v/>
          </cell>
          <cell r="X2889" t="str">
            <v>N</v>
          </cell>
          <cell r="Y2889">
            <v>0</v>
          </cell>
          <cell r="Z2889">
            <v>0</v>
          </cell>
          <cell r="AA2889" t="b">
            <v>0</v>
          </cell>
          <cell r="AB2889" t="str">
            <v/>
          </cell>
          <cell r="AC2889" t="str">
            <v/>
          </cell>
          <cell r="AD2889" t="str">
            <v>MD289</v>
          </cell>
          <cell r="AE2889">
            <v>0</v>
          </cell>
          <cell r="AG2889">
            <v>1262</v>
          </cell>
          <cell r="AH2889" t="str">
            <v>MD289</v>
          </cell>
        </row>
        <row r="2890">
          <cell r="B2890" t="str">
            <v>CL490</v>
          </cell>
          <cell r="C2890" t="str">
            <v>Chloe</v>
          </cell>
          <cell r="D2890" t="str">
            <v>Lane Williamson</v>
          </cell>
          <cell r="E2890" t="str">
            <v>St Georges</v>
          </cell>
          <cell r="F2890" t="str">
            <v>St George's</v>
          </cell>
          <cell r="G2890" t="str">
            <v>Female</v>
          </cell>
          <cell r="H2890" t="str">
            <v>Y</v>
          </cell>
          <cell r="I2890" t="str">
            <v>Student</v>
          </cell>
          <cell r="J2890">
            <v>0</v>
          </cell>
          <cell r="K2890" t="str">
            <v/>
          </cell>
          <cell r="L2890" t="str">
            <v>N</v>
          </cell>
          <cell r="M2890">
            <v>0</v>
          </cell>
          <cell r="N2890" t="str">
            <v/>
          </cell>
          <cell r="O2890" t="str">
            <v>N</v>
          </cell>
          <cell r="P2890">
            <v>0</v>
          </cell>
          <cell r="Q2890" t="str">
            <v/>
          </cell>
          <cell r="R2890" t="str">
            <v>N</v>
          </cell>
          <cell r="S2890">
            <v>0</v>
          </cell>
          <cell r="T2890" t="str">
            <v/>
          </cell>
          <cell r="U2890" t="str">
            <v>N</v>
          </cell>
          <cell r="V2890">
            <v>0</v>
          </cell>
          <cell r="W2890" t="str">
            <v/>
          </cell>
          <cell r="X2890" t="str">
            <v>N</v>
          </cell>
          <cell r="Y2890">
            <v>0</v>
          </cell>
          <cell r="Z2890">
            <v>0</v>
          </cell>
          <cell r="AA2890" t="b">
            <v>0</v>
          </cell>
          <cell r="AB2890" t="str">
            <v/>
          </cell>
          <cell r="AC2890" t="str">
            <v/>
          </cell>
          <cell r="AD2890" t="str">
            <v>CL490</v>
          </cell>
          <cell r="AE2890">
            <v>0</v>
          </cell>
          <cell r="AG2890">
            <v>1263</v>
          </cell>
          <cell r="AH2890" t="str">
            <v>CL490</v>
          </cell>
        </row>
        <row r="2891">
          <cell r="B2891" t="str">
            <v>OP582</v>
          </cell>
          <cell r="C2891" t="str">
            <v>Oliver</v>
          </cell>
          <cell r="D2891" t="str">
            <v>Perry-Taylor</v>
          </cell>
          <cell r="E2891" t="str">
            <v>Kent</v>
          </cell>
          <cell r="F2891" t="str">
            <v>Kent</v>
          </cell>
          <cell r="G2891" t="str">
            <v>Male</v>
          </cell>
          <cell r="H2891" t="str">
            <v>N</v>
          </cell>
          <cell r="I2891" t="str">
            <v>Student</v>
          </cell>
          <cell r="J2891">
            <v>0</v>
          </cell>
          <cell r="K2891" t="str">
            <v/>
          </cell>
          <cell r="L2891" t="str">
            <v>N</v>
          </cell>
          <cell r="M2891">
            <v>84</v>
          </cell>
          <cell r="N2891">
            <v>48.31</v>
          </cell>
          <cell r="O2891">
            <v>122</v>
          </cell>
          <cell r="P2891">
            <v>75</v>
          </cell>
          <cell r="Q2891">
            <v>43.16</v>
          </cell>
          <cell r="R2891">
            <v>132</v>
          </cell>
          <cell r="S2891">
            <v>0</v>
          </cell>
          <cell r="T2891" t="str">
            <v/>
          </cell>
          <cell r="U2891" t="str">
            <v>N</v>
          </cell>
          <cell r="V2891">
            <v>0</v>
          </cell>
          <cell r="W2891" t="str">
            <v/>
          </cell>
          <cell r="X2891" t="str">
            <v>N</v>
          </cell>
          <cell r="Y2891">
            <v>2</v>
          </cell>
          <cell r="Z2891">
            <v>122</v>
          </cell>
          <cell r="AA2891">
            <v>254</v>
          </cell>
          <cell r="AB2891">
            <v>47</v>
          </cell>
          <cell r="AC2891">
            <v>47</v>
          </cell>
          <cell r="AD2891" t="str">
            <v>OP582</v>
          </cell>
          <cell r="AE2891" t="b">
            <v>0</v>
          </cell>
          <cell r="AG2891" t="str">
            <v/>
          </cell>
          <cell r="AH2891" t="str">
            <v>OP582</v>
          </cell>
        </row>
        <row r="2892">
          <cell r="B2892" t="str">
            <v>CF454</v>
          </cell>
          <cell r="C2892" t="str">
            <v>Charlotte</v>
          </cell>
          <cell r="D2892" t="str">
            <v>Fenner</v>
          </cell>
          <cell r="E2892" t="str">
            <v>Imperial</v>
          </cell>
          <cell r="F2892" t="str">
            <v>Imperial</v>
          </cell>
          <cell r="G2892" t="str">
            <v>Female</v>
          </cell>
          <cell r="H2892" t="str">
            <v>N</v>
          </cell>
          <cell r="I2892" t="str">
            <v>Student</v>
          </cell>
          <cell r="J2892">
            <v>0</v>
          </cell>
          <cell r="K2892" t="str">
            <v/>
          </cell>
          <cell r="L2892" t="str">
            <v>N</v>
          </cell>
          <cell r="M2892">
            <v>0</v>
          </cell>
          <cell r="N2892" t="str">
            <v/>
          </cell>
          <cell r="O2892" t="str">
            <v>N</v>
          </cell>
          <cell r="P2892">
            <v>0</v>
          </cell>
          <cell r="Q2892" t="str">
            <v/>
          </cell>
          <cell r="R2892" t="str">
            <v>N</v>
          </cell>
          <cell r="S2892">
            <v>0</v>
          </cell>
          <cell r="T2892" t="str">
            <v/>
          </cell>
          <cell r="U2892" t="str">
            <v>N</v>
          </cell>
          <cell r="V2892">
            <v>0</v>
          </cell>
          <cell r="W2892" t="str">
            <v/>
          </cell>
          <cell r="X2892" t="str">
            <v>N</v>
          </cell>
          <cell r="Y2892">
            <v>0</v>
          </cell>
          <cell r="Z2892">
            <v>0</v>
          </cell>
          <cell r="AA2892" t="b">
            <v>0</v>
          </cell>
          <cell r="AB2892" t="str">
            <v/>
          </cell>
          <cell r="AC2892" t="str">
            <v/>
          </cell>
          <cell r="AD2892" t="str">
            <v>CF454</v>
          </cell>
          <cell r="AE2892">
            <v>0</v>
          </cell>
          <cell r="AG2892">
            <v>1264</v>
          </cell>
          <cell r="AH2892" t="str">
            <v>CF454</v>
          </cell>
        </row>
        <row r="2893">
          <cell r="B2893" t="str">
            <v>AH685</v>
          </cell>
          <cell r="C2893" t="str">
            <v>Adam</v>
          </cell>
          <cell r="D2893" t="str">
            <v>Hobson</v>
          </cell>
          <cell r="E2893" t="str">
            <v>Kent</v>
          </cell>
          <cell r="F2893" t="str">
            <v>Kent</v>
          </cell>
          <cell r="G2893" t="str">
            <v>Male</v>
          </cell>
          <cell r="H2893" t="str">
            <v>N</v>
          </cell>
          <cell r="I2893" t="str">
            <v>Student</v>
          </cell>
          <cell r="J2893">
            <v>0</v>
          </cell>
          <cell r="K2893" t="str">
            <v/>
          </cell>
          <cell r="L2893" t="str">
            <v>N</v>
          </cell>
          <cell r="M2893">
            <v>68</v>
          </cell>
          <cell r="N2893">
            <v>44.16</v>
          </cell>
          <cell r="O2893">
            <v>136</v>
          </cell>
          <cell r="P2893">
            <v>53</v>
          </cell>
          <cell r="Q2893">
            <v>38.29</v>
          </cell>
          <cell r="R2893">
            <v>151</v>
          </cell>
          <cell r="S2893">
            <v>0</v>
          </cell>
          <cell r="T2893" t="str">
            <v/>
          </cell>
          <cell r="U2893" t="str">
            <v>N</v>
          </cell>
          <cell r="V2893">
            <v>0</v>
          </cell>
          <cell r="W2893" t="str">
            <v/>
          </cell>
          <cell r="X2893" t="str">
            <v>N</v>
          </cell>
          <cell r="Y2893">
            <v>2</v>
          </cell>
          <cell r="Z2893">
            <v>136</v>
          </cell>
          <cell r="AA2893">
            <v>287</v>
          </cell>
          <cell r="AB2893">
            <v>38</v>
          </cell>
          <cell r="AC2893">
            <v>38</v>
          </cell>
          <cell r="AD2893" t="str">
            <v>AH685</v>
          </cell>
          <cell r="AE2893" t="b">
            <v>0</v>
          </cell>
          <cell r="AG2893" t="str">
            <v/>
          </cell>
          <cell r="AH2893" t="str">
            <v>AH685</v>
          </cell>
        </row>
        <row r="2894">
          <cell r="B2894" t="str">
            <v>II875</v>
          </cell>
          <cell r="C2894" t="str">
            <v>Isaac</v>
          </cell>
          <cell r="D2894" t="str">
            <v>Irwin</v>
          </cell>
          <cell r="E2894" t="str">
            <v>Essex</v>
          </cell>
          <cell r="F2894" t="str">
            <v>Essex</v>
          </cell>
          <cell r="G2894" t="str">
            <v>Male</v>
          </cell>
          <cell r="H2894" t="str">
            <v>N</v>
          </cell>
          <cell r="I2894" t="str">
            <v>Student</v>
          </cell>
          <cell r="J2894">
            <v>0</v>
          </cell>
          <cell r="K2894" t="str">
            <v/>
          </cell>
          <cell r="L2894" t="str">
            <v>N</v>
          </cell>
          <cell r="M2894">
            <v>0</v>
          </cell>
          <cell r="N2894" t="str">
            <v/>
          </cell>
          <cell r="O2894" t="str">
            <v>N</v>
          </cell>
          <cell r="P2894">
            <v>0</v>
          </cell>
          <cell r="Q2894" t="str">
            <v/>
          </cell>
          <cell r="R2894" t="str">
            <v>N</v>
          </cell>
          <cell r="S2894">
            <v>0</v>
          </cell>
          <cell r="T2894" t="str">
            <v/>
          </cell>
          <cell r="U2894" t="str">
            <v>N</v>
          </cell>
          <cell r="V2894">
            <v>0</v>
          </cell>
          <cell r="W2894" t="str">
            <v/>
          </cell>
          <cell r="X2894" t="str">
            <v>N</v>
          </cell>
          <cell r="Y2894">
            <v>0</v>
          </cell>
          <cell r="Z2894">
            <v>0</v>
          </cell>
          <cell r="AA2894">
            <v>0</v>
          </cell>
          <cell r="AB2894">
            <v>115</v>
          </cell>
          <cell r="AC2894">
            <v>1599</v>
          </cell>
          <cell r="AD2894" t="str">
            <v>II875</v>
          </cell>
          <cell r="AE2894" t="b">
            <v>0</v>
          </cell>
          <cell r="AG2894" t="str">
            <v/>
          </cell>
          <cell r="AH2894" t="str">
            <v>II875</v>
          </cell>
        </row>
        <row r="2895">
          <cell r="B2895" t="str">
            <v>MS840</v>
          </cell>
          <cell r="C2895" t="str">
            <v>Matthew</v>
          </cell>
          <cell r="D2895" t="str">
            <v>Samm</v>
          </cell>
          <cell r="E2895" t="str">
            <v>LSE</v>
          </cell>
          <cell r="F2895" t="str">
            <v>LSE</v>
          </cell>
          <cell r="G2895" t="str">
            <v>Male</v>
          </cell>
          <cell r="H2895" t="str">
            <v>N</v>
          </cell>
          <cell r="I2895" t="str">
            <v>Student</v>
          </cell>
          <cell r="J2895">
            <v>0</v>
          </cell>
          <cell r="K2895" t="str">
            <v/>
          </cell>
          <cell r="L2895" t="str">
            <v>N</v>
          </cell>
          <cell r="M2895">
            <v>0</v>
          </cell>
          <cell r="N2895" t="str">
            <v/>
          </cell>
          <cell r="O2895" t="str">
            <v>N</v>
          </cell>
          <cell r="P2895">
            <v>0</v>
          </cell>
          <cell r="Q2895" t="str">
            <v/>
          </cell>
          <cell r="R2895" t="str">
            <v>N</v>
          </cell>
          <cell r="S2895">
            <v>0</v>
          </cell>
          <cell r="T2895" t="str">
            <v/>
          </cell>
          <cell r="U2895" t="str">
            <v>N</v>
          </cell>
          <cell r="V2895">
            <v>0</v>
          </cell>
          <cell r="W2895" t="str">
            <v/>
          </cell>
          <cell r="X2895" t="str">
            <v>N</v>
          </cell>
          <cell r="Y2895">
            <v>0</v>
          </cell>
          <cell r="Z2895">
            <v>0</v>
          </cell>
          <cell r="AA2895">
            <v>0</v>
          </cell>
          <cell r="AB2895">
            <v>115</v>
          </cell>
          <cell r="AC2895">
            <v>1600</v>
          </cell>
          <cell r="AD2895" t="str">
            <v>MS840</v>
          </cell>
          <cell r="AE2895" t="b">
            <v>0</v>
          </cell>
          <cell r="AG2895" t="str">
            <v/>
          </cell>
          <cell r="AH2895" t="str">
            <v>MS840</v>
          </cell>
        </row>
        <row r="2896">
          <cell r="B2896" t="str">
            <v>LC974</v>
          </cell>
          <cell r="C2896" t="str">
            <v>Lauren</v>
          </cell>
          <cell r="D2896" t="str">
            <v>Clarke</v>
          </cell>
          <cell r="E2896" t="str">
            <v>RHUL</v>
          </cell>
          <cell r="F2896" t="str">
            <v>RHUL</v>
          </cell>
          <cell r="G2896" t="str">
            <v>Female</v>
          </cell>
          <cell r="H2896" t="str">
            <v>N</v>
          </cell>
          <cell r="I2896" t="str">
            <v>Student</v>
          </cell>
          <cell r="J2896">
            <v>0</v>
          </cell>
          <cell r="K2896" t="str">
            <v/>
          </cell>
          <cell r="L2896" t="str">
            <v>N</v>
          </cell>
          <cell r="M2896">
            <v>0</v>
          </cell>
          <cell r="N2896" t="str">
            <v/>
          </cell>
          <cell r="O2896" t="str">
            <v>N</v>
          </cell>
          <cell r="P2896">
            <v>0</v>
          </cell>
          <cell r="Q2896" t="str">
            <v/>
          </cell>
          <cell r="R2896" t="str">
            <v>N</v>
          </cell>
          <cell r="S2896">
            <v>0</v>
          </cell>
          <cell r="T2896" t="str">
            <v/>
          </cell>
          <cell r="U2896" t="str">
            <v>N</v>
          </cell>
          <cell r="V2896">
            <v>0</v>
          </cell>
          <cell r="W2896" t="str">
            <v/>
          </cell>
          <cell r="X2896" t="str">
            <v>N</v>
          </cell>
          <cell r="Y2896">
            <v>0</v>
          </cell>
          <cell r="Z2896">
            <v>0</v>
          </cell>
          <cell r="AA2896" t="b">
            <v>0</v>
          </cell>
          <cell r="AB2896" t="str">
            <v/>
          </cell>
          <cell r="AC2896" t="str">
            <v/>
          </cell>
          <cell r="AD2896" t="str">
            <v>LC974</v>
          </cell>
          <cell r="AE2896">
            <v>0</v>
          </cell>
          <cell r="AG2896">
            <v>1265</v>
          </cell>
          <cell r="AH2896" t="str">
            <v>LC974</v>
          </cell>
        </row>
        <row r="2897">
          <cell r="B2897" t="str">
            <v>IS970</v>
          </cell>
          <cell r="C2897" t="str">
            <v>Issie</v>
          </cell>
          <cell r="D2897" t="str">
            <v>Stewart</v>
          </cell>
          <cell r="E2897" t="str">
            <v>Select Club</v>
          </cell>
          <cell r="F2897" t="str">
            <v/>
          </cell>
          <cell r="G2897" t="str">
            <v>Female</v>
          </cell>
          <cell r="H2897" t="str">
            <v>Y</v>
          </cell>
          <cell r="I2897" t="str">
            <v>Student</v>
          </cell>
          <cell r="J2897">
            <v>0</v>
          </cell>
          <cell r="K2897" t="str">
            <v/>
          </cell>
          <cell r="L2897" t="str">
            <v>N</v>
          </cell>
          <cell r="M2897">
            <v>42</v>
          </cell>
          <cell r="N2897">
            <v>22.56</v>
          </cell>
          <cell r="O2897" t="str">
            <v/>
          </cell>
          <cell r="P2897">
            <v>0</v>
          </cell>
          <cell r="Q2897" t="str">
            <v/>
          </cell>
          <cell r="R2897" t="str">
            <v>N</v>
          </cell>
          <cell r="S2897">
            <v>0</v>
          </cell>
          <cell r="T2897" t="str">
            <v/>
          </cell>
          <cell r="U2897" t="str">
            <v>N</v>
          </cell>
          <cell r="V2897">
            <v>0</v>
          </cell>
          <cell r="W2897" t="str">
            <v/>
          </cell>
          <cell r="X2897" t="str">
            <v>N</v>
          </cell>
          <cell r="Y2897">
            <v>1</v>
          </cell>
          <cell r="Z2897">
            <v>0</v>
          </cell>
          <cell r="AA2897" t="b">
            <v>0</v>
          </cell>
          <cell r="AB2897" t="str">
            <v/>
          </cell>
          <cell r="AC2897" t="str">
            <v/>
          </cell>
          <cell r="AD2897" t="str">
            <v>IS970</v>
          </cell>
          <cell r="AE2897">
            <v>0</v>
          </cell>
          <cell r="AG2897">
            <v>1266</v>
          </cell>
          <cell r="AH2897" t="str">
            <v>IS970</v>
          </cell>
        </row>
        <row r="2898">
          <cell r="B2898" t="str">
            <v>MF711</v>
          </cell>
          <cell r="C2898" t="str">
            <v>Megan</v>
          </cell>
          <cell r="D2898" t="str">
            <v>Friedli</v>
          </cell>
          <cell r="E2898" t="str">
            <v>KCL</v>
          </cell>
          <cell r="F2898" t="str">
            <v>King's</v>
          </cell>
          <cell r="G2898" t="str">
            <v>Female</v>
          </cell>
          <cell r="H2898" t="str">
            <v>N</v>
          </cell>
          <cell r="I2898" t="str">
            <v>Student</v>
          </cell>
          <cell r="J2898">
            <v>0</v>
          </cell>
          <cell r="K2898" t="str">
            <v/>
          </cell>
          <cell r="L2898" t="str">
            <v>N</v>
          </cell>
          <cell r="M2898">
            <v>19</v>
          </cell>
          <cell r="N2898">
            <v>20.39</v>
          </cell>
          <cell r="O2898">
            <v>182</v>
          </cell>
          <cell r="P2898">
            <v>0</v>
          </cell>
          <cell r="Q2898" t="str">
            <v/>
          </cell>
          <cell r="R2898" t="str">
            <v>N</v>
          </cell>
          <cell r="S2898">
            <v>0</v>
          </cell>
          <cell r="T2898" t="str">
            <v/>
          </cell>
          <cell r="U2898" t="str">
            <v>N</v>
          </cell>
          <cell r="V2898">
            <v>0</v>
          </cell>
          <cell r="W2898" t="str">
            <v/>
          </cell>
          <cell r="X2898" t="str">
            <v>N</v>
          </cell>
          <cell r="Y2898">
            <v>1</v>
          </cell>
          <cell r="Z2898">
            <v>182</v>
          </cell>
          <cell r="AA2898" t="b">
            <v>0</v>
          </cell>
          <cell r="AB2898" t="str">
            <v/>
          </cell>
          <cell r="AC2898" t="str">
            <v/>
          </cell>
          <cell r="AD2898" t="str">
            <v>MF711</v>
          </cell>
          <cell r="AE2898">
            <v>182</v>
          </cell>
          <cell r="AG2898">
            <v>65</v>
          </cell>
          <cell r="AH2898" t="str">
            <v>MF711</v>
          </cell>
        </row>
        <row r="2899">
          <cell r="B2899" t="str">
            <v>AC426</v>
          </cell>
          <cell r="C2899" t="str">
            <v>Aisling</v>
          </cell>
          <cell r="D2899" t="str">
            <v>Cosgrove</v>
          </cell>
          <cell r="E2899" t="str">
            <v>Surrey</v>
          </cell>
          <cell r="F2899" t="str">
            <v>Surrey</v>
          </cell>
          <cell r="G2899" t="str">
            <v>Female</v>
          </cell>
          <cell r="H2899" t="str">
            <v>N</v>
          </cell>
          <cell r="I2899" t="str">
            <v>Student</v>
          </cell>
          <cell r="J2899">
            <v>0</v>
          </cell>
          <cell r="K2899" t="str">
            <v/>
          </cell>
          <cell r="L2899" t="str">
            <v>N</v>
          </cell>
          <cell r="M2899">
            <v>78</v>
          </cell>
          <cell r="N2899">
            <v>26.42</v>
          </cell>
          <cell r="O2899">
            <v>126</v>
          </cell>
          <cell r="P2899">
            <v>0</v>
          </cell>
          <cell r="Q2899" t="str">
            <v/>
          </cell>
          <cell r="R2899" t="str">
            <v>N</v>
          </cell>
          <cell r="S2899">
            <v>0</v>
          </cell>
          <cell r="T2899" t="str">
            <v/>
          </cell>
          <cell r="U2899" t="str">
            <v>N</v>
          </cell>
          <cell r="V2899">
            <v>0</v>
          </cell>
          <cell r="W2899" t="str">
            <v/>
          </cell>
          <cell r="X2899" t="str">
            <v>N</v>
          </cell>
          <cell r="Y2899">
            <v>1</v>
          </cell>
          <cell r="Z2899">
            <v>126</v>
          </cell>
          <cell r="AA2899" t="b">
            <v>0</v>
          </cell>
          <cell r="AB2899" t="str">
            <v/>
          </cell>
          <cell r="AC2899" t="str">
            <v/>
          </cell>
          <cell r="AD2899" t="str">
            <v>AC426</v>
          </cell>
          <cell r="AE2899">
            <v>126</v>
          </cell>
          <cell r="AG2899">
            <v>104</v>
          </cell>
          <cell r="AH2899" t="str">
            <v>AC426</v>
          </cell>
        </row>
        <row r="2900">
          <cell r="B2900" t="str">
            <v>AC906</v>
          </cell>
          <cell r="C2900" t="str">
            <v>Alex</v>
          </cell>
          <cell r="D2900" t="str">
            <v>Charlton</v>
          </cell>
          <cell r="E2900" t="str">
            <v>Imperial</v>
          </cell>
          <cell r="F2900" t="str">
            <v>Imperial</v>
          </cell>
          <cell r="G2900" t="str">
            <v>Male</v>
          </cell>
          <cell r="H2900" t="str">
            <v>N</v>
          </cell>
          <cell r="I2900" t="str">
            <v>Student</v>
          </cell>
          <cell r="J2900">
            <v>0</v>
          </cell>
          <cell r="K2900" t="str">
            <v/>
          </cell>
          <cell r="L2900" t="str">
            <v>N</v>
          </cell>
          <cell r="M2900">
            <v>0</v>
          </cell>
          <cell r="N2900" t="str">
            <v/>
          </cell>
          <cell r="O2900" t="str">
            <v>N</v>
          </cell>
          <cell r="P2900">
            <v>0</v>
          </cell>
          <cell r="Q2900" t="str">
            <v/>
          </cell>
          <cell r="R2900" t="str">
            <v>N</v>
          </cell>
          <cell r="S2900">
            <v>0</v>
          </cell>
          <cell r="T2900" t="str">
            <v/>
          </cell>
          <cell r="U2900" t="str">
            <v>N</v>
          </cell>
          <cell r="V2900">
            <v>0</v>
          </cell>
          <cell r="W2900" t="str">
            <v/>
          </cell>
          <cell r="X2900" t="str">
            <v>N</v>
          </cell>
          <cell r="Y2900">
            <v>0</v>
          </cell>
          <cell r="Z2900">
            <v>0</v>
          </cell>
          <cell r="AA2900">
            <v>0</v>
          </cell>
          <cell r="AB2900">
            <v>115</v>
          </cell>
          <cell r="AC2900">
            <v>1601</v>
          </cell>
          <cell r="AD2900" t="str">
            <v>AC906</v>
          </cell>
          <cell r="AE2900" t="b">
            <v>0</v>
          </cell>
          <cell r="AG2900" t="str">
            <v/>
          </cell>
          <cell r="AH2900" t="str">
            <v>AC906</v>
          </cell>
        </row>
        <row r="2901">
          <cell r="B2901" t="str">
            <v>JJ958</v>
          </cell>
          <cell r="C2901" t="str">
            <v>Jing</v>
          </cell>
          <cell r="D2901" t="str">
            <v>Jin</v>
          </cell>
          <cell r="E2901" t="str">
            <v>LSE</v>
          </cell>
          <cell r="F2901" t="str">
            <v>LSE</v>
          </cell>
          <cell r="G2901" t="str">
            <v>Female</v>
          </cell>
          <cell r="H2901" t="str">
            <v>N</v>
          </cell>
          <cell r="I2901" t="str">
            <v>Student</v>
          </cell>
          <cell r="J2901">
            <v>0</v>
          </cell>
          <cell r="K2901" t="str">
            <v/>
          </cell>
          <cell r="L2901" t="str">
            <v>N</v>
          </cell>
          <cell r="M2901">
            <v>0</v>
          </cell>
          <cell r="N2901" t="str">
            <v/>
          </cell>
          <cell r="O2901" t="str">
            <v>N</v>
          </cell>
          <cell r="P2901">
            <v>0</v>
          </cell>
          <cell r="Q2901" t="str">
            <v/>
          </cell>
          <cell r="R2901" t="str">
            <v>N</v>
          </cell>
          <cell r="S2901">
            <v>0</v>
          </cell>
          <cell r="T2901" t="str">
            <v/>
          </cell>
          <cell r="U2901" t="str">
            <v>N</v>
          </cell>
          <cell r="V2901">
            <v>0</v>
          </cell>
          <cell r="W2901" t="str">
            <v/>
          </cell>
          <cell r="X2901" t="str">
            <v>N</v>
          </cell>
          <cell r="Y2901">
            <v>0</v>
          </cell>
          <cell r="Z2901">
            <v>0</v>
          </cell>
          <cell r="AA2901" t="b">
            <v>0</v>
          </cell>
          <cell r="AB2901" t="str">
            <v/>
          </cell>
          <cell r="AC2901" t="str">
            <v/>
          </cell>
          <cell r="AD2901" t="str">
            <v>JJ958</v>
          </cell>
          <cell r="AE2901">
            <v>0</v>
          </cell>
          <cell r="AG2901">
            <v>1267</v>
          </cell>
          <cell r="AH2901" t="str">
            <v>JJ958</v>
          </cell>
        </row>
        <row r="2902">
          <cell r="B2902" t="str">
            <v>AS549</v>
          </cell>
          <cell r="C2902" t="str">
            <v>Annie</v>
          </cell>
          <cell r="D2902" t="str">
            <v>Soper</v>
          </cell>
          <cell r="E2902" t="str">
            <v>St Georges</v>
          </cell>
          <cell r="F2902" t="str">
            <v>St George's</v>
          </cell>
          <cell r="G2902" t="str">
            <v>Female</v>
          </cell>
          <cell r="H2902" t="str">
            <v>Y</v>
          </cell>
          <cell r="I2902" t="str">
            <v>Student</v>
          </cell>
          <cell r="J2902">
            <v>0</v>
          </cell>
          <cell r="K2902" t="str">
            <v/>
          </cell>
          <cell r="L2902" t="str">
            <v>N</v>
          </cell>
          <cell r="M2902">
            <v>26</v>
          </cell>
          <cell r="N2902">
            <v>21.22</v>
          </cell>
          <cell r="O2902">
            <v>175</v>
          </cell>
          <cell r="P2902">
            <v>0</v>
          </cell>
          <cell r="Q2902" t="str">
            <v/>
          </cell>
          <cell r="R2902" t="str">
            <v>N</v>
          </cell>
          <cell r="S2902">
            <v>0</v>
          </cell>
          <cell r="T2902" t="str">
            <v/>
          </cell>
          <cell r="U2902" t="str">
            <v>N</v>
          </cell>
          <cell r="V2902">
            <v>0</v>
          </cell>
          <cell r="W2902" t="str">
            <v/>
          </cell>
          <cell r="X2902" t="str">
            <v>N</v>
          </cell>
          <cell r="Y2902">
            <v>1</v>
          </cell>
          <cell r="Z2902">
            <v>175</v>
          </cell>
          <cell r="AA2902" t="b">
            <v>0</v>
          </cell>
          <cell r="AB2902" t="str">
            <v/>
          </cell>
          <cell r="AC2902" t="str">
            <v/>
          </cell>
          <cell r="AD2902" t="str">
            <v>AS549</v>
          </cell>
          <cell r="AE2902">
            <v>175</v>
          </cell>
          <cell r="AG2902">
            <v>71</v>
          </cell>
          <cell r="AH2902" t="str">
            <v>AS549</v>
          </cell>
        </row>
        <row r="2903">
          <cell r="B2903" t="str">
            <v>AF268</v>
          </cell>
          <cell r="C2903" t="str">
            <v>Archie</v>
          </cell>
          <cell r="D2903" t="str">
            <v>Fischer</v>
          </cell>
          <cell r="E2903" t="str">
            <v>St Georges</v>
          </cell>
          <cell r="F2903" t="str">
            <v>St George's</v>
          </cell>
          <cell r="G2903" t="str">
            <v>Male</v>
          </cell>
          <cell r="H2903" t="str">
            <v>Y</v>
          </cell>
          <cell r="I2903" t="str">
            <v>Student</v>
          </cell>
          <cell r="J2903">
            <v>0</v>
          </cell>
          <cell r="K2903" t="str">
            <v/>
          </cell>
          <cell r="L2903" t="str">
            <v>N</v>
          </cell>
          <cell r="M2903">
            <v>0</v>
          </cell>
          <cell r="N2903" t="str">
            <v/>
          </cell>
          <cell r="O2903" t="str">
            <v>N</v>
          </cell>
          <cell r="P2903">
            <v>0</v>
          </cell>
          <cell r="Q2903" t="str">
            <v/>
          </cell>
          <cell r="R2903" t="str">
            <v>N</v>
          </cell>
          <cell r="S2903">
            <v>0</v>
          </cell>
          <cell r="T2903" t="str">
            <v/>
          </cell>
          <cell r="U2903" t="str">
            <v>N</v>
          </cell>
          <cell r="V2903">
            <v>0</v>
          </cell>
          <cell r="W2903" t="str">
            <v/>
          </cell>
          <cell r="X2903" t="str">
            <v>N</v>
          </cell>
          <cell r="Y2903">
            <v>0</v>
          </cell>
          <cell r="Z2903">
            <v>0</v>
          </cell>
          <cell r="AA2903">
            <v>0</v>
          </cell>
          <cell r="AB2903">
            <v>115</v>
          </cell>
          <cell r="AC2903">
            <v>1602</v>
          </cell>
          <cell r="AD2903" t="str">
            <v>AF268</v>
          </cell>
          <cell r="AE2903" t="b">
            <v>0</v>
          </cell>
          <cell r="AG2903" t="str">
            <v/>
          </cell>
          <cell r="AH2903" t="str">
            <v>AF268</v>
          </cell>
        </row>
        <row r="2904">
          <cell r="B2904" t="str">
            <v>JL482</v>
          </cell>
          <cell r="C2904" t="str">
            <v>Joseph</v>
          </cell>
          <cell r="D2904" t="str">
            <v>Lock</v>
          </cell>
          <cell r="E2904" t="str">
            <v>UCL</v>
          </cell>
          <cell r="F2904" t="str">
            <v>UCL</v>
          </cell>
          <cell r="G2904" t="str">
            <v>Male</v>
          </cell>
          <cell r="H2904" t="str">
            <v>N</v>
          </cell>
          <cell r="I2904" t="str">
            <v>Student</v>
          </cell>
          <cell r="J2904">
            <v>0</v>
          </cell>
          <cell r="K2904" t="str">
            <v/>
          </cell>
          <cell r="L2904" t="str">
            <v>N</v>
          </cell>
          <cell r="M2904">
            <v>0</v>
          </cell>
          <cell r="N2904" t="str">
            <v/>
          </cell>
          <cell r="O2904" t="str">
            <v>N</v>
          </cell>
          <cell r="P2904">
            <v>72</v>
          </cell>
          <cell r="Q2904">
            <v>42.42</v>
          </cell>
          <cell r="R2904">
            <v>134</v>
          </cell>
          <cell r="S2904">
            <v>0</v>
          </cell>
          <cell r="T2904" t="str">
            <v/>
          </cell>
          <cell r="U2904" t="str">
            <v>N</v>
          </cell>
          <cell r="V2904">
            <v>0</v>
          </cell>
          <cell r="W2904" t="str">
            <v/>
          </cell>
          <cell r="X2904" t="str">
            <v>N</v>
          </cell>
          <cell r="Y2904">
            <v>1</v>
          </cell>
          <cell r="Z2904">
            <v>134</v>
          </cell>
          <cell r="AA2904">
            <v>134</v>
          </cell>
          <cell r="AB2904">
            <v>98</v>
          </cell>
          <cell r="AC2904">
            <v>98</v>
          </cell>
          <cell r="AD2904" t="str">
            <v>JL482</v>
          </cell>
          <cell r="AE2904" t="b">
            <v>0</v>
          </cell>
          <cell r="AG2904" t="str">
            <v/>
          </cell>
          <cell r="AH2904" t="str">
            <v>JL482</v>
          </cell>
        </row>
        <row r="2905">
          <cell r="B2905" t="str">
            <v>JL479</v>
          </cell>
          <cell r="C2905" t="str">
            <v>Javier</v>
          </cell>
          <cell r="D2905" t="str">
            <v>Lim</v>
          </cell>
          <cell r="E2905" t="str">
            <v>Imperial</v>
          </cell>
          <cell r="F2905" t="str">
            <v>Imperial</v>
          </cell>
          <cell r="G2905" t="str">
            <v>Male</v>
          </cell>
          <cell r="H2905" t="str">
            <v>N</v>
          </cell>
          <cell r="I2905" t="str">
            <v>Student</v>
          </cell>
          <cell r="J2905">
            <v>0</v>
          </cell>
          <cell r="K2905" t="str">
            <v/>
          </cell>
          <cell r="L2905" t="str">
            <v>N</v>
          </cell>
          <cell r="M2905">
            <v>0</v>
          </cell>
          <cell r="N2905" t="str">
            <v/>
          </cell>
          <cell r="O2905" t="str">
            <v>N</v>
          </cell>
          <cell r="P2905">
            <v>0</v>
          </cell>
          <cell r="Q2905" t="str">
            <v/>
          </cell>
          <cell r="R2905" t="str">
            <v>N</v>
          </cell>
          <cell r="S2905">
            <v>0</v>
          </cell>
          <cell r="T2905" t="str">
            <v/>
          </cell>
          <cell r="U2905" t="str">
            <v>N</v>
          </cell>
          <cell r="V2905">
            <v>0</v>
          </cell>
          <cell r="W2905" t="str">
            <v/>
          </cell>
          <cell r="X2905" t="str">
            <v>N</v>
          </cell>
          <cell r="Y2905">
            <v>0</v>
          </cell>
          <cell r="Z2905">
            <v>0</v>
          </cell>
          <cell r="AA2905">
            <v>0</v>
          </cell>
          <cell r="AB2905">
            <v>115</v>
          </cell>
          <cell r="AC2905">
            <v>1603</v>
          </cell>
          <cell r="AD2905" t="str">
            <v>JL479</v>
          </cell>
          <cell r="AE2905" t="b">
            <v>0</v>
          </cell>
          <cell r="AG2905" t="str">
            <v/>
          </cell>
          <cell r="AH2905" t="str">
            <v>JL479</v>
          </cell>
        </row>
        <row r="2906">
          <cell r="B2906" t="str">
            <v>KB590</v>
          </cell>
          <cell r="C2906" t="str">
            <v>Kasey</v>
          </cell>
          <cell r="D2906" t="str">
            <v>Bradford</v>
          </cell>
          <cell r="E2906" t="str">
            <v>Reading</v>
          </cell>
          <cell r="F2906" t="str">
            <v>Reading</v>
          </cell>
          <cell r="G2906" t="str">
            <v>Female</v>
          </cell>
          <cell r="H2906" t="str">
            <v>N</v>
          </cell>
          <cell r="I2906" t="str">
            <v>Student</v>
          </cell>
          <cell r="J2906">
            <v>0</v>
          </cell>
          <cell r="K2906" t="str">
            <v/>
          </cell>
          <cell r="L2906" t="str">
            <v>N</v>
          </cell>
          <cell r="M2906">
            <v>0</v>
          </cell>
          <cell r="N2906" t="str">
            <v/>
          </cell>
          <cell r="O2906" t="str">
            <v>N</v>
          </cell>
          <cell r="P2906">
            <v>0</v>
          </cell>
          <cell r="Q2906" t="str">
            <v/>
          </cell>
          <cell r="R2906" t="str">
            <v>N</v>
          </cell>
          <cell r="S2906">
            <v>0</v>
          </cell>
          <cell r="T2906" t="str">
            <v/>
          </cell>
          <cell r="U2906" t="str">
            <v>N</v>
          </cell>
          <cell r="V2906">
            <v>0</v>
          </cell>
          <cell r="W2906" t="str">
            <v/>
          </cell>
          <cell r="X2906" t="str">
            <v>N</v>
          </cell>
          <cell r="Y2906">
            <v>0</v>
          </cell>
          <cell r="Z2906">
            <v>0</v>
          </cell>
          <cell r="AA2906" t="b">
            <v>0</v>
          </cell>
          <cell r="AB2906" t="str">
            <v/>
          </cell>
          <cell r="AC2906" t="str">
            <v/>
          </cell>
          <cell r="AD2906" t="str">
            <v>KB590</v>
          </cell>
          <cell r="AE2906">
            <v>0</v>
          </cell>
          <cell r="AG2906">
            <v>1268</v>
          </cell>
          <cell r="AH2906" t="str">
            <v>KB590</v>
          </cell>
        </row>
        <row r="2907">
          <cell r="B2907" t="str">
            <v>AD189</v>
          </cell>
          <cell r="C2907" t="str">
            <v>Amy</v>
          </cell>
          <cell r="D2907" t="str">
            <v>Davis</v>
          </cell>
          <cell r="E2907" t="str">
            <v>KCL</v>
          </cell>
          <cell r="F2907" t="str">
            <v>King's</v>
          </cell>
          <cell r="G2907" t="str">
            <v>Female</v>
          </cell>
          <cell r="H2907" t="str">
            <v>Y</v>
          </cell>
          <cell r="I2907" t="str">
            <v>Student</v>
          </cell>
          <cell r="J2907">
            <v>0</v>
          </cell>
          <cell r="K2907" t="str">
            <v/>
          </cell>
          <cell r="L2907" t="str">
            <v>N</v>
          </cell>
          <cell r="M2907">
            <v>0</v>
          </cell>
          <cell r="N2907" t="str">
            <v/>
          </cell>
          <cell r="O2907" t="str">
            <v>N</v>
          </cell>
          <cell r="P2907">
            <v>0</v>
          </cell>
          <cell r="Q2907" t="str">
            <v/>
          </cell>
          <cell r="R2907" t="str">
            <v>N</v>
          </cell>
          <cell r="S2907">
            <v>0</v>
          </cell>
          <cell r="T2907" t="str">
            <v/>
          </cell>
          <cell r="U2907" t="str">
            <v>N</v>
          </cell>
          <cell r="V2907">
            <v>0</v>
          </cell>
          <cell r="W2907" t="str">
            <v/>
          </cell>
          <cell r="X2907" t="str">
            <v>N</v>
          </cell>
          <cell r="Y2907">
            <v>0</v>
          </cell>
          <cell r="Z2907">
            <v>0</v>
          </cell>
          <cell r="AA2907" t="b">
            <v>0</v>
          </cell>
          <cell r="AB2907" t="str">
            <v/>
          </cell>
          <cell r="AC2907" t="str">
            <v/>
          </cell>
          <cell r="AD2907" t="str">
            <v>AD189</v>
          </cell>
          <cell r="AE2907">
            <v>0</v>
          </cell>
          <cell r="AG2907">
            <v>1269</v>
          </cell>
          <cell r="AH2907" t="str">
            <v>AD189</v>
          </cell>
        </row>
        <row r="2908">
          <cell r="B2908" t="str">
            <v>IW719</v>
          </cell>
          <cell r="C2908" t="str">
            <v>Isabel</v>
          </cell>
          <cell r="D2908" t="str">
            <v>Walton</v>
          </cell>
          <cell r="E2908" t="str">
            <v>KCL</v>
          </cell>
          <cell r="F2908" t="str">
            <v>King's</v>
          </cell>
          <cell r="G2908" t="str">
            <v>Female</v>
          </cell>
          <cell r="H2908" t="str">
            <v>Y</v>
          </cell>
          <cell r="I2908" t="str">
            <v>Student</v>
          </cell>
          <cell r="J2908">
            <v>0</v>
          </cell>
          <cell r="K2908" t="str">
            <v/>
          </cell>
          <cell r="L2908" t="str">
            <v>N</v>
          </cell>
          <cell r="M2908">
            <v>0</v>
          </cell>
          <cell r="N2908" t="str">
            <v/>
          </cell>
          <cell r="O2908" t="str">
            <v>N</v>
          </cell>
          <cell r="P2908">
            <v>0</v>
          </cell>
          <cell r="Q2908" t="str">
            <v/>
          </cell>
          <cell r="R2908" t="str">
            <v>N</v>
          </cell>
          <cell r="S2908">
            <v>0</v>
          </cell>
          <cell r="T2908" t="str">
            <v/>
          </cell>
          <cell r="U2908" t="str">
            <v>N</v>
          </cell>
          <cell r="V2908">
            <v>0</v>
          </cell>
          <cell r="W2908" t="str">
            <v/>
          </cell>
          <cell r="X2908" t="str">
            <v>N</v>
          </cell>
          <cell r="Y2908">
            <v>0</v>
          </cell>
          <cell r="Z2908">
            <v>0</v>
          </cell>
          <cell r="AA2908" t="b">
            <v>0</v>
          </cell>
          <cell r="AB2908" t="str">
            <v/>
          </cell>
          <cell r="AC2908" t="str">
            <v/>
          </cell>
          <cell r="AD2908" t="str">
            <v>IW719</v>
          </cell>
          <cell r="AE2908">
            <v>0</v>
          </cell>
          <cell r="AG2908">
            <v>1270</v>
          </cell>
          <cell r="AH2908" t="str">
            <v>IW719</v>
          </cell>
        </row>
        <row r="2909">
          <cell r="B2909" t="str">
            <v>WO653</v>
          </cell>
          <cell r="C2909" t="str">
            <v>Waiyan</v>
          </cell>
          <cell r="D2909" t="str">
            <v>Oo</v>
          </cell>
          <cell r="E2909" t="str">
            <v>KCL</v>
          </cell>
          <cell r="F2909" t="str">
            <v>King's</v>
          </cell>
          <cell r="G2909" t="str">
            <v>Male</v>
          </cell>
          <cell r="H2909" t="str">
            <v>N</v>
          </cell>
          <cell r="I2909" t="str">
            <v>Student</v>
          </cell>
          <cell r="J2909">
            <v>0</v>
          </cell>
          <cell r="K2909" t="str">
            <v/>
          </cell>
          <cell r="L2909" t="str">
            <v>N</v>
          </cell>
          <cell r="M2909">
            <v>0</v>
          </cell>
          <cell r="N2909" t="str">
            <v/>
          </cell>
          <cell r="O2909" t="str">
            <v>N</v>
          </cell>
          <cell r="P2909">
            <v>0</v>
          </cell>
          <cell r="Q2909" t="str">
            <v/>
          </cell>
          <cell r="R2909" t="str">
            <v>N</v>
          </cell>
          <cell r="S2909">
            <v>0</v>
          </cell>
          <cell r="T2909" t="str">
            <v/>
          </cell>
          <cell r="U2909" t="str">
            <v>N</v>
          </cell>
          <cell r="V2909">
            <v>0</v>
          </cell>
          <cell r="W2909" t="str">
            <v/>
          </cell>
          <cell r="X2909" t="str">
            <v>N</v>
          </cell>
          <cell r="Y2909">
            <v>0</v>
          </cell>
          <cell r="Z2909">
            <v>0</v>
          </cell>
          <cell r="AA2909">
            <v>0</v>
          </cell>
          <cell r="AB2909">
            <v>115</v>
          </cell>
          <cell r="AC2909">
            <v>1604</v>
          </cell>
          <cell r="AD2909" t="str">
            <v>WO653</v>
          </cell>
          <cell r="AE2909" t="b">
            <v>0</v>
          </cell>
          <cell r="AG2909" t="str">
            <v/>
          </cell>
          <cell r="AH2909" t="str">
            <v>WO653</v>
          </cell>
        </row>
        <row r="2910">
          <cell r="B2910" t="str">
            <v>ER804</v>
          </cell>
          <cell r="C2910" t="str">
            <v>Eleni</v>
          </cell>
          <cell r="D2910" t="str">
            <v>Rodopoulou</v>
          </cell>
          <cell r="E2910" t="str">
            <v>KCL</v>
          </cell>
          <cell r="F2910" t="str">
            <v>King's</v>
          </cell>
          <cell r="G2910" t="str">
            <v>Female</v>
          </cell>
          <cell r="H2910" t="str">
            <v>N</v>
          </cell>
          <cell r="I2910" t="str">
            <v>Student</v>
          </cell>
          <cell r="J2910">
            <v>0</v>
          </cell>
          <cell r="K2910" t="str">
            <v/>
          </cell>
          <cell r="L2910" t="str">
            <v>N</v>
          </cell>
          <cell r="M2910">
            <v>0</v>
          </cell>
          <cell r="N2910" t="str">
            <v/>
          </cell>
          <cell r="O2910" t="str">
            <v>N</v>
          </cell>
          <cell r="P2910">
            <v>0</v>
          </cell>
          <cell r="Q2910" t="str">
            <v/>
          </cell>
          <cell r="R2910" t="str">
            <v>N</v>
          </cell>
          <cell r="S2910">
            <v>0</v>
          </cell>
          <cell r="T2910" t="str">
            <v/>
          </cell>
          <cell r="U2910" t="str">
            <v>N</v>
          </cell>
          <cell r="V2910">
            <v>0</v>
          </cell>
          <cell r="W2910" t="str">
            <v/>
          </cell>
          <cell r="X2910" t="str">
            <v>N</v>
          </cell>
          <cell r="Y2910">
            <v>0</v>
          </cell>
          <cell r="Z2910">
            <v>0</v>
          </cell>
          <cell r="AA2910" t="b">
            <v>0</v>
          </cell>
          <cell r="AB2910" t="str">
            <v/>
          </cell>
          <cell r="AC2910" t="str">
            <v/>
          </cell>
          <cell r="AD2910" t="str">
            <v>ER804</v>
          </cell>
          <cell r="AE2910">
            <v>0</v>
          </cell>
          <cell r="AG2910">
            <v>1271</v>
          </cell>
          <cell r="AH2910" t="str">
            <v>ER804</v>
          </cell>
        </row>
        <row r="2911">
          <cell r="B2911" t="str">
            <v>IK886</v>
          </cell>
          <cell r="C2911" t="str">
            <v>Indraneel</v>
          </cell>
          <cell r="D2911" t="str">
            <v>Kandlagunta</v>
          </cell>
          <cell r="E2911" t="str">
            <v>KCL</v>
          </cell>
          <cell r="F2911" t="str">
            <v>King's</v>
          </cell>
          <cell r="G2911" t="str">
            <v>Male</v>
          </cell>
          <cell r="H2911" t="str">
            <v>Y</v>
          </cell>
          <cell r="I2911" t="str">
            <v>Student</v>
          </cell>
          <cell r="J2911">
            <v>0</v>
          </cell>
          <cell r="K2911" t="str">
            <v/>
          </cell>
          <cell r="L2911" t="str">
            <v>N</v>
          </cell>
          <cell r="M2911">
            <v>0</v>
          </cell>
          <cell r="N2911" t="str">
            <v/>
          </cell>
          <cell r="O2911" t="str">
            <v>N</v>
          </cell>
          <cell r="P2911">
            <v>0</v>
          </cell>
          <cell r="Q2911" t="str">
            <v/>
          </cell>
          <cell r="R2911" t="str">
            <v>N</v>
          </cell>
          <cell r="S2911">
            <v>0</v>
          </cell>
          <cell r="T2911" t="str">
            <v/>
          </cell>
          <cell r="U2911" t="str">
            <v>N</v>
          </cell>
          <cell r="V2911">
            <v>0</v>
          </cell>
          <cell r="W2911" t="str">
            <v/>
          </cell>
          <cell r="X2911" t="str">
            <v>N</v>
          </cell>
          <cell r="Y2911">
            <v>0</v>
          </cell>
          <cell r="Z2911">
            <v>0</v>
          </cell>
          <cell r="AA2911">
            <v>0</v>
          </cell>
          <cell r="AB2911">
            <v>115</v>
          </cell>
          <cell r="AC2911">
            <v>1605</v>
          </cell>
          <cell r="AD2911" t="str">
            <v>IK886</v>
          </cell>
          <cell r="AE2911" t="b">
            <v>0</v>
          </cell>
          <cell r="AG2911" t="str">
            <v/>
          </cell>
          <cell r="AH2911" t="str">
            <v>IK886</v>
          </cell>
        </row>
        <row r="2912">
          <cell r="B2912" t="str">
            <v>NB993</v>
          </cell>
          <cell r="C2912" t="str">
            <v>Nelly</v>
          </cell>
          <cell r="D2912" t="str">
            <v>Bridger Morales</v>
          </cell>
          <cell r="E2912" t="str">
            <v>Reading</v>
          </cell>
          <cell r="F2912" t="str">
            <v>Reading</v>
          </cell>
          <cell r="G2912" t="str">
            <v>Female</v>
          </cell>
          <cell r="H2912" t="str">
            <v>N</v>
          </cell>
          <cell r="I2912" t="str">
            <v>Student</v>
          </cell>
          <cell r="J2912">
            <v>0</v>
          </cell>
          <cell r="K2912" t="str">
            <v/>
          </cell>
          <cell r="L2912" t="str">
            <v>N</v>
          </cell>
          <cell r="M2912">
            <v>39</v>
          </cell>
          <cell r="N2912">
            <v>22.31</v>
          </cell>
          <cell r="O2912">
            <v>162</v>
          </cell>
          <cell r="P2912">
            <v>22</v>
          </cell>
          <cell r="Q2912">
            <v>26</v>
          </cell>
          <cell r="R2912">
            <v>179</v>
          </cell>
          <cell r="S2912">
            <v>0</v>
          </cell>
          <cell r="T2912" t="str">
            <v/>
          </cell>
          <cell r="U2912" t="str">
            <v>N</v>
          </cell>
          <cell r="V2912">
            <v>0</v>
          </cell>
          <cell r="W2912" t="str">
            <v/>
          </cell>
          <cell r="X2912" t="str">
            <v>N</v>
          </cell>
          <cell r="Y2912">
            <v>2</v>
          </cell>
          <cell r="Z2912">
            <v>162</v>
          </cell>
          <cell r="AA2912" t="b">
            <v>0</v>
          </cell>
          <cell r="AB2912" t="str">
            <v/>
          </cell>
          <cell r="AC2912" t="str">
            <v/>
          </cell>
          <cell r="AD2912" t="str">
            <v>NB993</v>
          </cell>
          <cell r="AE2912">
            <v>341</v>
          </cell>
          <cell r="AG2912">
            <v>21</v>
          </cell>
          <cell r="AH2912" t="str">
            <v>NB993</v>
          </cell>
        </row>
        <row r="2913">
          <cell r="B2913" t="str">
            <v>TN755</v>
          </cell>
          <cell r="C2913" t="str">
            <v>Timothy</v>
          </cell>
          <cell r="D2913" t="str">
            <v>NG</v>
          </cell>
          <cell r="E2913" t="str">
            <v>RVC</v>
          </cell>
          <cell r="F2913" t="str">
            <v>RVC</v>
          </cell>
          <cell r="G2913" t="str">
            <v>Male</v>
          </cell>
          <cell r="H2913" t="str">
            <v>Y</v>
          </cell>
          <cell r="I2913" t="str">
            <v>Student</v>
          </cell>
          <cell r="J2913">
            <v>0</v>
          </cell>
          <cell r="K2913" t="str">
            <v/>
          </cell>
          <cell r="L2913" t="str">
            <v>N</v>
          </cell>
          <cell r="M2913">
            <v>88</v>
          </cell>
          <cell r="N2913">
            <v>49.04</v>
          </cell>
          <cell r="O2913">
            <v>118</v>
          </cell>
          <cell r="P2913">
            <v>0</v>
          </cell>
          <cell r="Q2913" t="str">
            <v/>
          </cell>
          <cell r="R2913" t="str">
            <v>N</v>
          </cell>
          <cell r="S2913">
            <v>0</v>
          </cell>
          <cell r="T2913" t="str">
            <v/>
          </cell>
          <cell r="U2913" t="str">
            <v>N</v>
          </cell>
          <cell r="V2913">
            <v>0</v>
          </cell>
          <cell r="W2913" t="str">
            <v/>
          </cell>
          <cell r="X2913" t="str">
            <v>N</v>
          </cell>
          <cell r="Y2913">
            <v>1</v>
          </cell>
          <cell r="Z2913">
            <v>118</v>
          </cell>
          <cell r="AA2913">
            <v>118</v>
          </cell>
          <cell r="AB2913">
            <v>110</v>
          </cell>
          <cell r="AC2913">
            <v>110</v>
          </cell>
          <cell r="AD2913" t="str">
            <v>TN755</v>
          </cell>
          <cell r="AE2913" t="b">
            <v>0</v>
          </cell>
          <cell r="AG2913" t="str">
            <v/>
          </cell>
          <cell r="AH2913" t="str">
            <v>TN755</v>
          </cell>
        </row>
        <row r="2914">
          <cell r="B2914" t="str">
            <v>RO258</v>
          </cell>
          <cell r="C2914" t="str">
            <v>Reece</v>
          </cell>
          <cell r="D2914" t="str">
            <v>O'halloran</v>
          </cell>
          <cell r="E2914" t="str">
            <v>KCL</v>
          </cell>
          <cell r="F2914" t="str">
            <v>King's</v>
          </cell>
          <cell r="G2914" t="str">
            <v>Male</v>
          </cell>
          <cell r="H2914" t="str">
            <v>N</v>
          </cell>
          <cell r="I2914" t="str">
            <v>Student</v>
          </cell>
          <cell r="J2914">
            <v>0</v>
          </cell>
          <cell r="K2914" t="str">
            <v/>
          </cell>
          <cell r="L2914" t="str">
            <v>N</v>
          </cell>
          <cell r="M2914">
            <v>0</v>
          </cell>
          <cell r="N2914" t="str">
            <v/>
          </cell>
          <cell r="O2914" t="str">
            <v>N</v>
          </cell>
          <cell r="P2914">
            <v>0</v>
          </cell>
          <cell r="Q2914" t="str">
            <v/>
          </cell>
          <cell r="R2914" t="str">
            <v>N</v>
          </cell>
          <cell r="S2914">
            <v>0</v>
          </cell>
          <cell r="T2914" t="str">
            <v/>
          </cell>
          <cell r="U2914" t="str">
            <v>N</v>
          </cell>
          <cell r="V2914">
            <v>0</v>
          </cell>
          <cell r="W2914" t="str">
            <v/>
          </cell>
          <cell r="X2914" t="str">
            <v>N</v>
          </cell>
          <cell r="Y2914">
            <v>0</v>
          </cell>
          <cell r="Z2914">
            <v>0</v>
          </cell>
          <cell r="AA2914">
            <v>0</v>
          </cell>
          <cell r="AB2914">
            <v>115</v>
          </cell>
          <cell r="AC2914">
            <v>1606</v>
          </cell>
          <cell r="AD2914" t="str">
            <v>RO258</v>
          </cell>
          <cell r="AE2914" t="b">
            <v>0</v>
          </cell>
          <cell r="AG2914" t="str">
            <v/>
          </cell>
          <cell r="AH2914" t="str">
            <v>RO258</v>
          </cell>
        </row>
        <row r="2915">
          <cell r="B2915" t="str">
            <v>RB126</v>
          </cell>
          <cell r="C2915" t="str">
            <v>Rosa</v>
          </cell>
          <cell r="D2915" t="str">
            <v>Bauer</v>
          </cell>
          <cell r="E2915" t="str">
            <v>KCL</v>
          </cell>
          <cell r="F2915" t="str">
            <v>King's</v>
          </cell>
          <cell r="G2915" t="str">
            <v>Female</v>
          </cell>
          <cell r="H2915" t="str">
            <v>N</v>
          </cell>
          <cell r="I2915" t="str">
            <v>Student</v>
          </cell>
          <cell r="J2915">
            <v>0</v>
          </cell>
          <cell r="K2915" t="str">
            <v/>
          </cell>
          <cell r="L2915" t="str">
            <v>N</v>
          </cell>
          <cell r="M2915">
            <v>0</v>
          </cell>
          <cell r="N2915" t="str">
            <v/>
          </cell>
          <cell r="O2915" t="str">
            <v>N</v>
          </cell>
          <cell r="P2915">
            <v>0</v>
          </cell>
          <cell r="Q2915" t="str">
            <v/>
          </cell>
          <cell r="R2915" t="str">
            <v>N</v>
          </cell>
          <cell r="S2915">
            <v>0</v>
          </cell>
          <cell r="T2915" t="str">
            <v/>
          </cell>
          <cell r="U2915" t="str">
            <v>N</v>
          </cell>
          <cell r="V2915">
            <v>0</v>
          </cell>
          <cell r="W2915" t="str">
            <v/>
          </cell>
          <cell r="X2915" t="str">
            <v>N</v>
          </cell>
          <cell r="Y2915">
            <v>0</v>
          </cell>
          <cell r="Z2915">
            <v>0</v>
          </cell>
          <cell r="AA2915" t="b">
            <v>0</v>
          </cell>
          <cell r="AB2915" t="str">
            <v/>
          </cell>
          <cell r="AC2915" t="str">
            <v/>
          </cell>
          <cell r="AD2915" t="str">
            <v>RB126</v>
          </cell>
          <cell r="AE2915">
            <v>0</v>
          </cell>
          <cell r="AG2915">
            <v>1272</v>
          </cell>
          <cell r="AH2915" t="str">
            <v>RB126</v>
          </cell>
        </row>
        <row r="2916">
          <cell r="B2916" t="str">
            <v>TS532</v>
          </cell>
          <cell r="C2916" t="str">
            <v>Tom</v>
          </cell>
          <cell r="D2916" t="str">
            <v>Sinclair</v>
          </cell>
          <cell r="E2916" t="str">
            <v>Reading</v>
          </cell>
          <cell r="F2916" t="str">
            <v>Reading</v>
          </cell>
          <cell r="G2916" t="str">
            <v>Male</v>
          </cell>
          <cell r="H2916" t="str">
            <v>N</v>
          </cell>
          <cell r="I2916" t="str">
            <v>Student</v>
          </cell>
          <cell r="J2916">
            <v>0</v>
          </cell>
          <cell r="K2916" t="str">
            <v/>
          </cell>
          <cell r="L2916" t="str">
            <v>N</v>
          </cell>
          <cell r="M2916">
            <v>87</v>
          </cell>
          <cell r="N2916">
            <v>48.44</v>
          </cell>
          <cell r="O2916">
            <v>119</v>
          </cell>
          <cell r="P2916">
            <v>70</v>
          </cell>
          <cell r="Q2916">
            <v>42.4</v>
          </cell>
          <cell r="R2916">
            <v>136</v>
          </cell>
          <cell r="S2916">
            <v>0</v>
          </cell>
          <cell r="T2916" t="str">
            <v/>
          </cell>
          <cell r="U2916" t="str">
            <v>N</v>
          </cell>
          <cell r="V2916">
            <v>0</v>
          </cell>
          <cell r="W2916" t="str">
            <v/>
          </cell>
          <cell r="X2916" t="str">
            <v>N</v>
          </cell>
          <cell r="Y2916">
            <v>2</v>
          </cell>
          <cell r="Z2916">
            <v>119</v>
          </cell>
          <cell r="AA2916">
            <v>255</v>
          </cell>
          <cell r="AB2916">
            <v>46</v>
          </cell>
          <cell r="AC2916">
            <v>46</v>
          </cell>
          <cell r="AD2916" t="str">
            <v>TS532</v>
          </cell>
          <cell r="AE2916" t="b">
            <v>0</v>
          </cell>
          <cell r="AG2916" t="str">
            <v/>
          </cell>
          <cell r="AH2916" t="str">
            <v>TS532</v>
          </cell>
        </row>
        <row r="2917">
          <cell r="B2917" t="str">
            <v>RH338</v>
          </cell>
          <cell r="C2917" t="str">
            <v>Rehaan</v>
          </cell>
          <cell r="D2917" t="str">
            <v>Husain</v>
          </cell>
          <cell r="E2917" t="str">
            <v>KCL</v>
          </cell>
          <cell r="F2917" t="str">
            <v>King's</v>
          </cell>
          <cell r="G2917" t="str">
            <v>Male</v>
          </cell>
          <cell r="H2917" t="str">
            <v>Y</v>
          </cell>
          <cell r="I2917" t="str">
            <v>Student</v>
          </cell>
          <cell r="J2917">
            <v>0</v>
          </cell>
          <cell r="K2917" t="str">
            <v/>
          </cell>
          <cell r="L2917" t="str">
            <v>N</v>
          </cell>
          <cell r="M2917">
            <v>0</v>
          </cell>
          <cell r="N2917" t="str">
            <v/>
          </cell>
          <cell r="O2917" t="str">
            <v>N</v>
          </cell>
          <cell r="P2917">
            <v>0</v>
          </cell>
          <cell r="Q2917" t="str">
            <v/>
          </cell>
          <cell r="R2917" t="str">
            <v>N</v>
          </cell>
          <cell r="S2917">
            <v>0</v>
          </cell>
          <cell r="T2917" t="str">
            <v/>
          </cell>
          <cell r="U2917" t="str">
            <v>N</v>
          </cell>
          <cell r="V2917">
            <v>0</v>
          </cell>
          <cell r="W2917" t="str">
            <v/>
          </cell>
          <cell r="X2917" t="str">
            <v>N</v>
          </cell>
          <cell r="Y2917">
            <v>0</v>
          </cell>
          <cell r="Z2917">
            <v>0</v>
          </cell>
          <cell r="AA2917">
            <v>0</v>
          </cell>
          <cell r="AB2917">
            <v>115</v>
          </cell>
          <cell r="AC2917">
            <v>1607</v>
          </cell>
          <cell r="AD2917" t="str">
            <v>RH338</v>
          </cell>
          <cell r="AE2917" t="b">
            <v>0</v>
          </cell>
          <cell r="AG2917" t="str">
            <v/>
          </cell>
          <cell r="AH2917" t="str">
            <v>RH338</v>
          </cell>
        </row>
        <row r="2918">
          <cell r="B2918" t="str">
            <v>IS375</v>
          </cell>
          <cell r="C2918" t="str">
            <v>Isula</v>
          </cell>
          <cell r="D2918" t="str">
            <v>Seneviratne</v>
          </cell>
          <cell r="E2918" t="str">
            <v>Imperial</v>
          </cell>
          <cell r="F2918" t="str">
            <v>Imperial</v>
          </cell>
          <cell r="G2918" t="str">
            <v>Male</v>
          </cell>
          <cell r="H2918" t="str">
            <v>N</v>
          </cell>
          <cell r="I2918" t="str">
            <v>Student</v>
          </cell>
          <cell r="J2918">
            <v>0</v>
          </cell>
          <cell r="K2918" t="str">
            <v/>
          </cell>
          <cell r="L2918" t="str">
            <v>N</v>
          </cell>
          <cell r="M2918">
            <v>0</v>
          </cell>
          <cell r="N2918" t="str">
            <v/>
          </cell>
          <cell r="O2918" t="str">
            <v>N</v>
          </cell>
          <cell r="P2918">
            <v>0</v>
          </cell>
          <cell r="Q2918" t="str">
            <v/>
          </cell>
          <cell r="R2918" t="str">
            <v>N</v>
          </cell>
          <cell r="S2918">
            <v>0</v>
          </cell>
          <cell r="T2918" t="str">
            <v/>
          </cell>
          <cell r="U2918" t="str">
            <v>N</v>
          </cell>
          <cell r="V2918">
            <v>0</v>
          </cell>
          <cell r="W2918" t="str">
            <v/>
          </cell>
          <cell r="X2918" t="str">
            <v>N</v>
          </cell>
          <cell r="Y2918">
            <v>0</v>
          </cell>
          <cell r="Z2918">
            <v>0</v>
          </cell>
          <cell r="AA2918">
            <v>0</v>
          </cell>
          <cell r="AB2918">
            <v>115</v>
          </cell>
          <cell r="AC2918">
            <v>1608</v>
          </cell>
          <cell r="AD2918" t="str">
            <v>IS375</v>
          </cell>
          <cell r="AE2918" t="b">
            <v>0</v>
          </cell>
          <cell r="AG2918" t="str">
            <v/>
          </cell>
          <cell r="AH2918" t="str">
            <v>IS375</v>
          </cell>
        </row>
        <row r="2919">
          <cell r="B2919" t="str">
            <v>CS901</v>
          </cell>
          <cell r="C2919" t="str">
            <v>Chloe</v>
          </cell>
          <cell r="D2919" t="str">
            <v>Stockings</v>
          </cell>
          <cell r="E2919" t="str">
            <v>RHUL</v>
          </cell>
          <cell r="F2919" t="str">
            <v>RHUL</v>
          </cell>
          <cell r="G2919" t="str">
            <v>Female</v>
          </cell>
          <cell r="H2919" t="str">
            <v>N</v>
          </cell>
          <cell r="I2919" t="str">
            <v>Student</v>
          </cell>
          <cell r="J2919">
            <v>0</v>
          </cell>
          <cell r="K2919" t="str">
            <v/>
          </cell>
          <cell r="L2919" t="str">
            <v>N</v>
          </cell>
          <cell r="M2919">
            <v>89</v>
          </cell>
          <cell r="N2919">
            <v>30.05</v>
          </cell>
          <cell r="O2919">
            <v>115</v>
          </cell>
          <cell r="P2919">
            <v>55</v>
          </cell>
          <cell r="Q2919">
            <v>30.55</v>
          </cell>
          <cell r="R2919">
            <v>146</v>
          </cell>
          <cell r="S2919">
            <v>0</v>
          </cell>
          <cell r="T2919" t="str">
            <v/>
          </cell>
          <cell r="U2919" t="str">
            <v>N</v>
          </cell>
          <cell r="V2919">
            <v>0</v>
          </cell>
          <cell r="W2919" t="str">
            <v/>
          </cell>
          <cell r="X2919" t="str">
            <v>N</v>
          </cell>
          <cell r="Y2919">
            <v>2</v>
          </cell>
          <cell r="Z2919">
            <v>115</v>
          </cell>
          <cell r="AA2919" t="b">
            <v>0</v>
          </cell>
          <cell r="AB2919" t="str">
            <v/>
          </cell>
          <cell r="AC2919" t="str">
            <v/>
          </cell>
          <cell r="AD2919" t="str">
            <v>CS901</v>
          </cell>
          <cell r="AE2919">
            <v>261</v>
          </cell>
          <cell r="AG2919">
            <v>47</v>
          </cell>
          <cell r="AH2919" t="str">
            <v>CS901</v>
          </cell>
        </row>
        <row r="2920">
          <cell r="B2920" t="str">
            <v>SR940</v>
          </cell>
          <cell r="C2920" t="str">
            <v>Sophie</v>
          </cell>
          <cell r="D2920" t="str">
            <v>Rushbrook</v>
          </cell>
          <cell r="E2920" t="str">
            <v>St Georges</v>
          </cell>
          <cell r="F2920" t="str">
            <v>St George's</v>
          </cell>
          <cell r="G2920" t="str">
            <v>Female</v>
          </cell>
          <cell r="H2920" t="str">
            <v>Y</v>
          </cell>
          <cell r="I2920" t="str">
            <v>Student</v>
          </cell>
          <cell r="J2920">
            <v>0</v>
          </cell>
          <cell r="K2920" t="str">
            <v/>
          </cell>
          <cell r="L2920" t="str">
            <v>N</v>
          </cell>
          <cell r="M2920">
            <v>87</v>
          </cell>
          <cell r="N2920">
            <v>29</v>
          </cell>
          <cell r="O2920">
            <v>117</v>
          </cell>
          <cell r="P2920">
            <v>70</v>
          </cell>
          <cell r="Q2920">
            <v>34.51</v>
          </cell>
          <cell r="R2920">
            <v>132</v>
          </cell>
          <cell r="S2920">
            <v>0</v>
          </cell>
          <cell r="T2920" t="str">
            <v/>
          </cell>
          <cell r="U2920" t="str">
            <v>N</v>
          </cell>
          <cell r="V2920">
            <v>0</v>
          </cell>
          <cell r="W2920" t="str">
            <v/>
          </cell>
          <cell r="X2920" t="str">
            <v>N</v>
          </cell>
          <cell r="Y2920">
            <v>2</v>
          </cell>
          <cell r="Z2920">
            <v>117</v>
          </cell>
          <cell r="AA2920" t="b">
            <v>0</v>
          </cell>
          <cell r="AB2920" t="str">
            <v/>
          </cell>
          <cell r="AC2920" t="str">
            <v/>
          </cell>
          <cell r="AD2920" t="str">
            <v>SR940</v>
          </cell>
          <cell r="AE2920">
            <v>249</v>
          </cell>
          <cell r="AG2920">
            <v>54</v>
          </cell>
          <cell r="AH2920" t="str">
            <v>SR940</v>
          </cell>
        </row>
        <row r="2921">
          <cell r="B2921" t="str">
            <v>NL141</v>
          </cell>
          <cell r="C2921" t="str">
            <v>Nick</v>
          </cell>
          <cell r="D2921" t="str">
            <v>Lightfoot</v>
          </cell>
          <cell r="E2921" t="str">
            <v>Surrey</v>
          </cell>
          <cell r="F2921" t="str">
            <v>Surrey</v>
          </cell>
          <cell r="G2921" t="str">
            <v>Male</v>
          </cell>
          <cell r="H2921" t="str">
            <v>N</v>
          </cell>
          <cell r="I2921" t="str">
            <v>Student</v>
          </cell>
          <cell r="J2921">
            <v>0</v>
          </cell>
          <cell r="K2921" t="str">
            <v/>
          </cell>
          <cell r="L2921" t="str">
            <v>N</v>
          </cell>
          <cell r="M2921">
            <v>7</v>
          </cell>
          <cell r="N2921">
            <v>35.33</v>
          </cell>
          <cell r="O2921">
            <v>194</v>
          </cell>
          <cell r="P2921">
            <v>4</v>
          </cell>
          <cell r="Q2921">
            <v>30.59</v>
          </cell>
          <cell r="R2921">
            <v>197</v>
          </cell>
          <cell r="S2921">
            <v>0</v>
          </cell>
          <cell r="T2921" t="str">
            <v/>
          </cell>
          <cell r="U2921" t="str">
            <v>N</v>
          </cell>
          <cell r="V2921">
            <v>0</v>
          </cell>
          <cell r="W2921" t="str">
            <v/>
          </cell>
          <cell r="X2921" t="str">
            <v>N</v>
          </cell>
          <cell r="Y2921">
            <v>2</v>
          </cell>
          <cell r="Z2921">
            <v>194</v>
          </cell>
          <cell r="AA2921">
            <v>391</v>
          </cell>
          <cell r="AB2921">
            <v>4</v>
          </cell>
          <cell r="AC2921">
            <v>4</v>
          </cell>
          <cell r="AD2921" t="str">
            <v>NL141</v>
          </cell>
          <cell r="AE2921" t="b">
            <v>0</v>
          </cell>
          <cell r="AG2921" t="str">
            <v/>
          </cell>
          <cell r="AH2921" t="str">
            <v>NL141</v>
          </cell>
        </row>
        <row r="2922">
          <cell r="B2922" t="str">
            <v>TJ839</v>
          </cell>
          <cell r="C2922" t="str">
            <v>Tristan</v>
          </cell>
          <cell r="D2922" t="str">
            <v>Jung</v>
          </cell>
          <cell r="E2922" t="str">
            <v>LSE</v>
          </cell>
          <cell r="F2922" t="str">
            <v>LSE</v>
          </cell>
          <cell r="G2922" t="str">
            <v>Male</v>
          </cell>
          <cell r="H2922" t="str">
            <v>N</v>
          </cell>
          <cell r="I2922" t="str">
            <v>Student</v>
          </cell>
          <cell r="J2922">
            <v>0</v>
          </cell>
          <cell r="K2922" t="str">
            <v/>
          </cell>
          <cell r="L2922" t="str">
            <v>N</v>
          </cell>
          <cell r="M2922">
            <v>23</v>
          </cell>
          <cell r="N2922">
            <v>38.32</v>
          </cell>
          <cell r="O2922">
            <v>178</v>
          </cell>
          <cell r="P2922">
            <v>0</v>
          </cell>
          <cell r="Q2922" t="str">
            <v/>
          </cell>
          <cell r="R2922" t="str">
            <v>N</v>
          </cell>
          <cell r="S2922">
            <v>0</v>
          </cell>
          <cell r="T2922" t="str">
            <v/>
          </cell>
          <cell r="U2922" t="str">
            <v>N</v>
          </cell>
          <cell r="V2922">
            <v>0</v>
          </cell>
          <cell r="W2922" t="str">
            <v/>
          </cell>
          <cell r="X2922" t="str">
            <v>N</v>
          </cell>
          <cell r="Y2922">
            <v>1</v>
          </cell>
          <cell r="Z2922">
            <v>178</v>
          </cell>
          <cell r="AA2922">
            <v>178</v>
          </cell>
          <cell r="AB2922">
            <v>67</v>
          </cell>
          <cell r="AC2922">
            <v>67</v>
          </cell>
          <cell r="AD2922" t="str">
            <v>TJ839</v>
          </cell>
          <cell r="AE2922" t="b">
            <v>0</v>
          </cell>
          <cell r="AG2922" t="str">
            <v/>
          </cell>
          <cell r="AH2922" t="str">
            <v>TJ839</v>
          </cell>
        </row>
        <row r="2923">
          <cell r="B2923" t="str">
            <v>AG116</v>
          </cell>
          <cell r="C2923" t="str">
            <v>Angus</v>
          </cell>
          <cell r="D2923" t="str">
            <v>Goldsmith</v>
          </cell>
          <cell r="E2923" t="str">
            <v>Imperial</v>
          </cell>
          <cell r="F2923" t="str">
            <v>Imperial</v>
          </cell>
          <cell r="G2923" t="str">
            <v>Male</v>
          </cell>
          <cell r="H2923" t="str">
            <v>N</v>
          </cell>
          <cell r="I2923" t="str">
            <v>Student</v>
          </cell>
          <cell r="J2923">
            <v>0</v>
          </cell>
          <cell r="K2923" t="str">
            <v/>
          </cell>
          <cell r="L2923" t="str">
            <v>N</v>
          </cell>
          <cell r="M2923">
            <v>0</v>
          </cell>
          <cell r="N2923" t="str">
            <v/>
          </cell>
          <cell r="O2923" t="str">
            <v>N</v>
          </cell>
          <cell r="P2923">
            <v>0</v>
          </cell>
          <cell r="Q2923" t="str">
            <v/>
          </cell>
          <cell r="R2923" t="str">
            <v>N</v>
          </cell>
          <cell r="S2923">
            <v>0</v>
          </cell>
          <cell r="T2923" t="str">
            <v/>
          </cell>
          <cell r="U2923" t="str">
            <v>N</v>
          </cell>
          <cell r="V2923">
            <v>0</v>
          </cell>
          <cell r="W2923" t="str">
            <v/>
          </cell>
          <cell r="X2923" t="str">
            <v>N</v>
          </cell>
          <cell r="Y2923">
            <v>0</v>
          </cell>
          <cell r="Z2923">
            <v>0</v>
          </cell>
          <cell r="AA2923">
            <v>0</v>
          </cell>
          <cell r="AB2923">
            <v>115</v>
          </cell>
          <cell r="AC2923">
            <v>1609</v>
          </cell>
          <cell r="AD2923" t="str">
            <v>AG116</v>
          </cell>
          <cell r="AE2923" t="b">
            <v>0</v>
          </cell>
          <cell r="AG2923" t="str">
            <v/>
          </cell>
          <cell r="AH2923" t="str">
            <v>AG116</v>
          </cell>
        </row>
        <row r="2924">
          <cell r="B2924" t="str">
            <v>CM899</v>
          </cell>
          <cell r="C2924" t="str">
            <v>Cameron</v>
          </cell>
          <cell r="D2924" t="str">
            <v>Morgan-McGovern</v>
          </cell>
          <cell r="E2924" t="str">
            <v>LSE</v>
          </cell>
          <cell r="F2924" t="str">
            <v>LSE</v>
          </cell>
          <cell r="G2924" t="str">
            <v>Male</v>
          </cell>
          <cell r="H2924" t="str">
            <v>N</v>
          </cell>
          <cell r="I2924" t="str">
            <v>Student</v>
          </cell>
          <cell r="J2924">
            <v>0</v>
          </cell>
          <cell r="K2924" t="str">
            <v/>
          </cell>
          <cell r="L2924" t="str">
            <v>N</v>
          </cell>
          <cell r="M2924">
            <v>0</v>
          </cell>
          <cell r="N2924" t="str">
            <v/>
          </cell>
          <cell r="O2924" t="str">
            <v>N</v>
          </cell>
          <cell r="P2924">
            <v>0</v>
          </cell>
          <cell r="Q2924" t="str">
            <v/>
          </cell>
          <cell r="R2924" t="str">
            <v>N</v>
          </cell>
          <cell r="S2924">
            <v>0</v>
          </cell>
          <cell r="T2924" t="str">
            <v/>
          </cell>
          <cell r="U2924" t="str">
            <v>N</v>
          </cell>
          <cell r="V2924">
            <v>0</v>
          </cell>
          <cell r="W2924" t="str">
            <v/>
          </cell>
          <cell r="X2924" t="str">
            <v>N</v>
          </cell>
          <cell r="Y2924">
            <v>0</v>
          </cell>
          <cell r="Z2924">
            <v>0</v>
          </cell>
          <cell r="AA2924">
            <v>0</v>
          </cell>
          <cell r="AB2924">
            <v>115</v>
          </cell>
          <cell r="AC2924">
            <v>1610</v>
          </cell>
          <cell r="AD2924" t="str">
            <v>CM899</v>
          </cell>
          <cell r="AE2924" t="b">
            <v>0</v>
          </cell>
          <cell r="AG2924" t="str">
            <v/>
          </cell>
          <cell r="AH2924" t="str">
            <v>CM899</v>
          </cell>
        </row>
        <row r="2925">
          <cell r="B2925" t="str">
            <v>NC858</v>
          </cell>
          <cell r="C2925" t="str">
            <v>Neophytos</v>
          </cell>
          <cell r="D2925" t="str">
            <v>Chimonides</v>
          </cell>
          <cell r="E2925" t="str">
            <v>Imperial</v>
          </cell>
          <cell r="F2925" t="str">
            <v>Imperial</v>
          </cell>
          <cell r="G2925" t="str">
            <v>Male</v>
          </cell>
          <cell r="H2925" t="str">
            <v>N</v>
          </cell>
          <cell r="I2925" t="str">
            <v>Student</v>
          </cell>
          <cell r="J2925">
            <v>0</v>
          </cell>
          <cell r="K2925" t="str">
            <v/>
          </cell>
          <cell r="L2925" t="str">
            <v>N</v>
          </cell>
          <cell r="M2925">
            <v>0</v>
          </cell>
          <cell r="N2925" t="str">
            <v/>
          </cell>
          <cell r="O2925" t="str">
            <v>N</v>
          </cell>
          <cell r="P2925">
            <v>0</v>
          </cell>
          <cell r="Q2925" t="str">
            <v/>
          </cell>
          <cell r="R2925" t="str">
            <v>N</v>
          </cell>
          <cell r="S2925">
            <v>0</v>
          </cell>
          <cell r="T2925" t="str">
            <v/>
          </cell>
          <cell r="U2925" t="str">
            <v>N</v>
          </cell>
          <cell r="V2925">
            <v>0</v>
          </cell>
          <cell r="W2925" t="str">
            <v/>
          </cell>
          <cell r="X2925" t="str">
            <v>N</v>
          </cell>
          <cell r="Y2925">
            <v>0</v>
          </cell>
          <cell r="Z2925">
            <v>0</v>
          </cell>
          <cell r="AA2925">
            <v>0</v>
          </cell>
          <cell r="AB2925">
            <v>115</v>
          </cell>
          <cell r="AC2925">
            <v>1611</v>
          </cell>
          <cell r="AD2925" t="str">
            <v>NC858</v>
          </cell>
          <cell r="AE2925" t="b">
            <v>0</v>
          </cell>
          <cell r="AG2925" t="str">
            <v/>
          </cell>
          <cell r="AH2925" t="str">
            <v>NC858</v>
          </cell>
        </row>
        <row r="2926">
          <cell r="B2926" t="str">
            <v>DO379</v>
          </cell>
          <cell r="C2926" t="str">
            <v>Darcey</v>
          </cell>
          <cell r="D2926" t="str">
            <v>O’Shea</v>
          </cell>
          <cell r="E2926" t="str">
            <v>KCL</v>
          </cell>
          <cell r="F2926" t="str">
            <v>King's</v>
          </cell>
          <cell r="G2926" t="str">
            <v>Female</v>
          </cell>
          <cell r="H2926" t="str">
            <v>N</v>
          </cell>
          <cell r="I2926" t="str">
            <v>Student</v>
          </cell>
          <cell r="J2926">
            <v>0</v>
          </cell>
          <cell r="K2926" t="str">
            <v/>
          </cell>
          <cell r="L2926" t="str">
            <v>N</v>
          </cell>
          <cell r="M2926">
            <v>0</v>
          </cell>
          <cell r="N2926" t="str">
            <v/>
          </cell>
          <cell r="O2926" t="str">
            <v>N</v>
          </cell>
          <cell r="P2926">
            <v>0</v>
          </cell>
          <cell r="Q2926" t="str">
            <v/>
          </cell>
          <cell r="R2926" t="str">
            <v>N</v>
          </cell>
          <cell r="S2926">
            <v>0</v>
          </cell>
          <cell r="T2926" t="str">
            <v/>
          </cell>
          <cell r="U2926" t="str">
            <v>N</v>
          </cell>
          <cell r="V2926">
            <v>0</v>
          </cell>
          <cell r="W2926" t="str">
            <v/>
          </cell>
          <cell r="X2926" t="str">
            <v>N</v>
          </cell>
          <cell r="Y2926">
            <v>0</v>
          </cell>
          <cell r="Z2926">
            <v>0</v>
          </cell>
          <cell r="AA2926" t="b">
            <v>0</v>
          </cell>
          <cell r="AB2926" t="str">
            <v/>
          </cell>
          <cell r="AC2926" t="str">
            <v/>
          </cell>
          <cell r="AD2926" t="str">
            <v>DO379</v>
          </cell>
          <cell r="AE2926">
            <v>0</v>
          </cell>
          <cell r="AG2926">
            <v>1273</v>
          </cell>
          <cell r="AH2926" t="str">
            <v>DO379</v>
          </cell>
        </row>
        <row r="2927">
          <cell r="B2927" t="str">
            <v>or151</v>
          </cell>
          <cell r="C2927" t="str">
            <v>orla</v>
          </cell>
          <cell r="D2927" t="str">
            <v>redmond</v>
          </cell>
          <cell r="E2927" t="str">
            <v>RVC</v>
          </cell>
          <cell r="F2927" t="str">
            <v>RVC</v>
          </cell>
          <cell r="G2927" t="str">
            <v>Female</v>
          </cell>
          <cell r="H2927" t="str">
            <v>Y</v>
          </cell>
          <cell r="I2927" t="str">
            <v>Student</v>
          </cell>
          <cell r="J2927">
            <v>0</v>
          </cell>
          <cell r="K2927" t="str">
            <v/>
          </cell>
          <cell r="L2927" t="str">
            <v>N</v>
          </cell>
          <cell r="M2927">
            <v>38</v>
          </cell>
          <cell r="N2927">
            <v>22.25</v>
          </cell>
          <cell r="O2927">
            <v>163</v>
          </cell>
          <cell r="P2927">
            <v>0</v>
          </cell>
          <cell r="Q2927" t="str">
            <v/>
          </cell>
          <cell r="R2927" t="str">
            <v>N</v>
          </cell>
          <cell r="S2927">
            <v>0</v>
          </cell>
          <cell r="T2927" t="str">
            <v/>
          </cell>
          <cell r="U2927" t="str">
            <v>N</v>
          </cell>
          <cell r="V2927">
            <v>0</v>
          </cell>
          <cell r="W2927" t="str">
            <v/>
          </cell>
          <cell r="X2927" t="str">
            <v>N</v>
          </cell>
          <cell r="Y2927">
            <v>1</v>
          </cell>
          <cell r="Z2927">
            <v>163</v>
          </cell>
          <cell r="AA2927" t="b">
            <v>0</v>
          </cell>
          <cell r="AB2927" t="str">
            <v/>
          </cell>
          <cell r="AC2927" t="str">
            <v/>
          </cell>
          <cell r="AD2927" t="str">
            <v>or151</v>
          </cell>
          <cell r="AE2927">
            <v>163</v>
          </cell>
          <cell r="AG2927">
            <v>81</v>
          </cell>
          <cell r="AH2927" t="str">
            <v>or151</v>
          </cell>
        </row>
        <row r="2928">
          <cell r="B2928" t="str">
            <v>CM130</v>
          </cell>
          <cell r="C2928" t="str">
            <v>Callum</v>
          </cell>
          <cell r="D2928" t="str">
            <v>Matheson</v>
          </cell>
          <cell r="E2928" t="str">
            <v>RHUL</v>
          </cell>
          <cell r="F2928" t="str">
            <v>RHUL</v>
          </cell>
          <cell r="G2928" t="str">
            <v>Male</v>
          </cell>
          <cell r="H2928" t="str">
            <v>N</v>
          </cell>
          <cell r="I2928" t="str">
            <v>Student</v>
          </cell>
          <cell r="J2928">
            <v>0</v>
          </cell>
          <cell r="K2928" t="str">
            <v/>
          </cell>
          <cell r="L2928" t="str">
            <v>N</v>
          </cell>
          <cell r="M2928">
            <v>0</v>
          </cell>
          <cell r="N2928" t="str">
            <v/>
          </cell>
          <cell r="O2928" t="str">
            <v>N</v>
          </cell>
          <cell r="P2928">
            <v>0</v>
          </cell>
          <cell r="Q2928" t="str">
            <v/>
          </cell>
          <cell r="R2928" t="str">
            <v>N</v>
          </cell>
          <cell r="S2928">
            <v>0</v>
          </cell>
          <cell r="T2928" t="str">
            <v/>
          </cell>
          <cell r="U2928" t="str">
            <v>N</v>
          </cell>
          <cell r="V2928">
            <v>0</v>
          </cell>
          <cell r="W2928" t="str">
            <v/>
          </cell>
          <cell r="X2928" t="str">
            <v>N</v>
          </cell>
          <cell r="Y2928">
            <v>0</v>
          </cell>
          <cell r="Z2928">
            <v>0</v>
          </cell>
          <cell r="AA2928">
            <v>0</v>
          </cell>
          <cell r="AB2928">
            <v>115</v>
          </cell>
          <cell r="AC2928">
            <v>1612</v>
          </cell>
          <cell r="AD2928" t="str">
            <v>CM130</v>
          </cell>
          <cell r="AE2928" t="b">
            <v>0</v>
          </cell>
          <cell r="AG2928" t="str">
            <v/>
          </cell>
          <cell r="AH2928" t="str">
            <v>CM130</v>
          </cell>
        </row>
        <row r="2929">
          <cell r="B2929" t="str">
            <v>KA443</v>
          </cell>
          <cell r="C2929" t="str">
            <v>Kevin</v>
          </cell>
          <cell r="D2929" t="str">
            <v>Afonso</v>
          </cell>
          <cell r="E2929" t="str">
            <v>RHUL</v>
          </cell>
          <cell r="F2929" t="str">
            <v>RHUL</v>
          </cell>
          <cell r="G2929" t="str">
            <v>Male</v>
          </cell>
          <cell r="H2929" t="str">
            <v>N</v>
          </cell>
          <cell r="I2929" t="str">
            <v>Student</v>
          </cell>
          <cell r="J2929">
            <v>0</v>
          </cell>
          <cell r="K2929" t="str">
            <v/>
          </cell>
          <cell r="L2929" t="str">
            <v>N</v>
          </cell>
          <cell r="M2929">
            <v>0</v>
          </cell>
          <cell r="N2929" t="str">
            <v/>
          </cell>
          <cell r="O2929" t="str">
            <v>N</v>
          </cell>
          <cell r="P2929">
            <v>0</v>
          </cell>
          <cell r="Q2929" t="str">
            <v/>
          </cell>
          <cell r="R2929" t="str">
            <v>N</v>
          </cell>
          <cell r="S2929">
            <v>0</v>
          </cell>
          <cell r="T2929" t="str">
            <v/>
          </cell>
          <cell r="U2929" t="str">
            <v>N</v>
          </cell>
          <cell r="V2929">
            <v>0</v>
          </cell>
          <cell r="W2929" t="str">
            <v/>
          </cell>
          <cell r="X2929" t="str">
            <v>N</v>
          </cell>
          <cell r="Y2929">
            <v>0</v>
          </cell>
          <cell r="Z2929">
            <v>0</v>
          </cell>
          <cell r="AA2929">
            <v>0</v>
          </cell>
          <cell r="AB2929">
            <v>115</v>
          </cell>
          <cell r="AC2929">
            <v>1613</v>
          </cell>
          <cell r="AD2929" t="str">
            <v>KA443</v>
          </cell>
          <cell r="AE2929" t="b">
            <v>0</v>
          </cell>
          <cell r="AG2929" t="str">
            <v/>
          </cell>
          <cell r="AH2929" t="str">
            <v>KA443</v>
          </cell>
        </row>
        <row r="2930">
          <cell r="B2930" t="str">
            <v>KJ954</v>
          </cell>
          <cell r="C2930" t="str">
            <v>Kate</v>
          </cell>
          <cell r="D2930" t="str">
            <v>Jimenez</v>
          </cell>
          <cell r="E2930" t="str">
            <v>RHUL</v>
          </cell>
          <cell r="F2930" t="str">
            <v>RHUL</v>
          </cell>
          <cell r="G2930" t="str">
            <v>Female</v>
          </cell>
          <cell r="H2930" t="str">
            <v>N</v>
          </cell>
          <cell r="I2930" t="str">
            <v>Student</v>
          </cell>
          <cell r="J2930">
            <v>0</v>
          </cell>
          <cell r="K2930" t="str">
            <v/>
          </cell>
          <cell r="L2930" t="str">
            <v>N</v>
          </cell>
          <cell r="M2930">
            <v>0</v>
          </cell>
          <cell r="N2930" t="str">
            <v/>
          </cell>
          <cell r="O2930" t="str">
            <v>N</v>
          </cell>
          <cell r="P2930">
            <v>0</v>
          </cell>
          <cell r="Q2930" t="str">
            <v/>
          </cell>
          <cell r="R2930" t="str">
            <v>N</v>
          </cell>
          <cell r="S2930">
            <v>0</v>
          </cell>
          <cell r="T2930" t="str">
            <v/>
          </cell>
          <cell r="U2930" t="str">
            <v>N</v>
          </cell>
          <cell r="V2930">
            <v>0</v>
          </cell>
          <cell r="W2930" t="str">
            <v/>
          </cell>
          <cell r="X2930" t="str">
            <v>N</v>
          </cell>
          <cell r="Y2930">
            <v>0</v>
          </cell>
          <cell r="Z2930">
            <v>0</v>
          </cell>
          <cell r="AA2930" t="b">
            <v>0</v>
          </cell>
          <cell r="AB2930" t="str">
            <v/>
          </cell>
          <cell r="AC2930" t="str">
            <v/>
          </cell>
          <cell r="AD2930" t="str">
            <v>KJ954</v>
          </cell>
          <cell r="AE2930">
            <v>0</v>
          </cell>
          <cell r="AG2930">
            <v>1274</v>
          </cell>
          <cell r="AH2930" t="str">
            <v>KJ954</v>
          </cell>
        </row>
        <row r="2931">
          <cell r="B2931" t="str">
            <v>BG862</v>
          </cell>
          <cell r="C2931" t="str">
            <v>Brooklyn</v>
          </cell>
          <cell r="D2931" t="str">
            <v>Gimoh</v>
          </cell>
          <cell r="E2931" t="str">
            <v>RHUL</v>
          </cell>
          <cell r="F2931" t="str">
            <v>RHUL</v>
          </cell>
          <cell r="G2931" t="str">
            <v>Male</v>
          </cell>
          <cell r="H2931" t="str">
            <v>N</v>
          </cell>
          <cell r="I2931" t="str">
            <v>Student</v>
          </cell>
          <cell r="J2931">
            <v>0</v>
          </cell>
          <cell r="K2931" t="str">
            <v/>
          </cell>
          <cell r="L2931" t="str">
            <v>N</v>
          </cell>
          <cell r="M2931">
            <v>0</v>
          </cell>
          <cell r="N2931" t="str">
            <v/>
          </cell>
          <cell r="O2931" t="str">
            <v>N</v>
          </cell>
          <cell r="P2931">
            <v>0</v>
          </cell>
          <cell r="Q2931" t="str">
            <v/>
          </cell>
          <cell r="R2931" t="str">
            <v>N</v>
          </cell>
          <cell r="S2931">
            <v>0</v>
          </cell>
          <cell r="T2931" t="str">
            <v/>
          </cell>
          <cell r="U2931" t="str">
            <v>N</v>
          </cell>
          <cell r="V2931">
            <v>0</v>
          </cell>
          <cell r="W2931" t="str">
            <v/>
          </cell>
          <cell r="X2931" t="str">
            <v>N</v>
          </cell>
          <cell r="Y2931">
            <v>0</v>
          </cell>
          <cell r="Z2931">
            <v>0</v>
          </cell>
          <cell r="AA2931">
            <v>0</v>
          </cell>
          <cell r="AB2931">
            <v>115</v>
          </cell>
          <cell r="AC2931">
            <v>1614</v>
          </cell>
          <cell r="AD2931" t="str">
            <v>BG862</v>
          </cell>
          <cell r="AE2931" t="b">
            <v>0</v>
          </cell>
          <cell r="AG2931" t="str">
            <v/>
          </cell>
          <cell r="AH2931" t="str">
            <v>BG862</v>
          </cell>
        </row>
        <row r="2932">
          <cell r="B2932" t="str">
            <v>ZG876</v>
          </cell>
          <cell r="C2932" t="str">
            <v>Zoe</v>
          </cell>
          <cell r="D2932" t="str">
            <v>Griffin</v>
          </cell>
          <cell r="E2932" t="str">
            <v>RVC</v>
          </cell>
          <cell r="F2932" t="str">
            <v>RVC</v>
          </cell>
          <cell r="G2932" t="str">
            <v>Female</v>
          </cell>
          <cell r="H2932" t="str">
            <v>Y</v>
          </cell>
          <cell r="I2932" t="str">
            <v>Student</v>
          </cell>
          <cell r="J2932">
            <v>0</v>
          </cell>
          <cell r="K2932" t="str">
            <v/>
          </cell>
          <cell r="L2932" t="str">
            <v>N</v>
          </cell>
          <cell r="M2932">
            <v>84</v>
          </cell>
          <cell r="N2932">
            <v>28.1</v>
          </cell>
          <cell r="O2932">
            <v>120</v>
          </cell>
          <cell r="P2932">
            <v>63</v>
          </cell>
          <cell r="Q2932">
            <v>32.42</v>
          </cell>
          <cell r="R2932">
            <v>138</v>
          </cell>
          <cell r="S2932">
            <v>0</v>
          </cell>
          <cell r="T2932" t="str">
            <v/>
          </cell>
          <cell r="U2932" t="str">
            <v>N</v>
          </cell>
          <cell r="V2932">
            <v>0</v>
          </cell>
          <cell r="W2932" t="str">
            <v/>
          </cell>
          <cell r="X2932" t="str">
            <v>N</v>
          </cell>
          <cell r="Y2932">
            <v>2</v>
          </cell>
          <cell r="Z2932">
            <v>120</v>
          </cell>
          <cell r="AA2932" t="b">
            <v>0</v>
          </cell>
          <cell r="AB2932" t="str">
            <v/>
          </cell>
          <cell r="AC2932" t="str">
            <v/>
          </cell>
          <cell r="AD2932" t="str">
            <v>ZG876</v>
          </cell>
          <cell r="AE2932">
            <v>258</v>
          </cell>
          <cell r="AG2932">
            <v>51</v>
          </cell>
          <cell r="AH2932" t="str">
            <v>ZG876</v>
          </cell>
        </row>
        <row r="2933">
          <cell r="B2933" t="str">
            <v>TE375</v>
          </cell>
          <cell r="C2933" t="str">
            <v>Teresa</v>
          </cell>
          <cell r="D2933" t="str">
            <v>Escária</v>
          </cell>
          <cell r="E2933" t="str">
            <v>Imperial</v>
          </cell>
          <cell r="F2933" t="str">
            <v>Imperial</v>
          </cell>
          <cell r="G2933" t="str">
            <v>Female</v>
          </cell>
          <cell r="H2933" t="str">
            <v>N</v>
          </cell>
          <cell r="I2933" t="str">
            <v>Student</v>
          </cell>
          <cell r="J2933">
            <v>0</v>
          </cell>
          <cell r="K2933" t="str">
            <v/>
          </cell>
          <cell r="L2933" t="str">
            <v>N</v>
          </cell>
          <cell r="M2933">
            <v>46</v>
          </cell>
          <cell r="N2933">
            <v>23.16</v>
          </cell>
          <cell r="O2933">
            <v>156</v>
          </cell>
          <cell r="P2933">
            <v>50</v>
          </cell>
          <cell r="Q2933">
            <v>29.36</v>
          </cell>
          <cell r="R2933">
            <v>151</v>
          </cell>
          <cell r="S2933">
            <v>0</v>
          </cell>
          <cell r="T2933" t="str">
            <v/>
          </cell>
          <cell r="U2933" t="str">
            <v>N</v>
          </cell>
          <cell r="V2933">
            <v>0</v>
          </cell>
          <cell r="W2933" t="str">
            <v/>
          </cell>
          <cell r="X2933" t="str">
            <v>N</v>
          </cell>
          <cell r="Y2933">
            <v>2</v>
          </cell>
          <cell r="Z2933">
            <v>151</v>
          </cell>
          <cell r="AA2933" t="b">
            <v>0</v>
          </cell>
          <cell r="AB2933" t="str">
            <v/>
          </cell>
          <cell r="AC2933" t="str">
            <v/>
          </cell>
          <cell r="AD2933" t="str">
            <v>TE375</v>
          </cell>
          <cell r="AE2933">
            <v>307</v>
          </cell>
          <cell r="AG2933">
            <v>34</v>
          </cell>
          <cell r="AH2933" t="str">
            <v>TE375</v>
          </cell>
        </row>
        <row r="2934">
          <cell r="B2934" t="str">
            <v>TT378</v>
          </cell>
          <cell r="C2934" t="str">
            <v>Timothy</v>
          </cell>
          <cell r="D2934" t="str">
            <v>Tjalma</v>
          </cell>
          <cell r="E2934" t="str">
            <v>Imperial</v>
          </cell>
          <cell r="F2934" t="str">
            <v>Imperial</v>
          </cell>
          <cell r="G2934" t="str">
            <v>Male</v>
          </cell>
          <cell r="H2934" t="str">
            <v>N</v>
          </cell>
          <cell r="I2934" t="str">
            <v>Student</v>
          </cell>
          <cell r="J2934">
            <v>0</v>
          </cell>
          <cell r="K2934" t="str">
            <v/>
          </cell>
          <cell r="L2934" t="str">
            <v>N</v>
          </cell>
          <cell r="M2934">
            <v>0</v>
          </cell>
          <cell r="N2934" t="str">
            <v/>
          </cell>
          <cell r="O2934" t="str">
            <v>N</v>
          </cell>
          <cell r="P2934">
            <v>0</v>
          </cell>
          <cell r="Q2934" t="str">
            <v/>
          </cell>
          <cell r="R2934" t="str">
            <v>N</v>
          </cell>
          <cell r="S2934">
            <v>0</v>
          </cell>
          <cell r="T2934" t="str">
            <v/>
          </cell>
          <cell r="U2934" t="str">
            <v>N</v>
          </cell>
          <cell r="V2934">
            <v>0</v>
          </cell>
          <cell r="W2934" t="str">
            <v/>
          </cell>
          <cell r="X2934" t="str">
            <v>N</v>
          </cell>
          <cell r="Y2934">
            <v>0</v>
          </cell>
          <cell r="Z2934">
            <v>0</v>
          </cell>
          <cell r="AA2934">
            <v>0</v>
          </cell>
          <cell r="AB2934">
            <v>115</v>
          </cell>
          <cell r="AC2934">
            <v>1615</v>
          </cell>
          <cell r="AD2934" t="str">
            <v>TT378</v>
          </cell>
          <cell r="AE2934" t="b">
            <v>0</v>
          </cell>
          <cell r="AG2934" t="str">
            <v/>
          </cell>
          <cell r="AH2934" t="str">
            <v>TT378</v>
          </cell>
        </row>
        <row r="2935">
          <cell r="B2935" t="str">
            <v>BP966</v>
          </cell>
          <cell r="C2935" t="str">
            <v>Baptiste</v>
          </cell>
          <cell r="D2935" t="str">
            <v>Poupart-Lafarge</v>
          </cell>
          <cell r="E2935" t="str">
            <v>KCL</v>
          </cell>
          <cell r="F2935" t="str">
            <v>King's</v>
          </cell>
          <cell r="G2935" t="str">
            <v>Male</v>
          </cell>
          <cell r="H2935" t="str">
            <v>N</v>
          </cell>
          <cell r="I2935" t="str">
            <v>Student</v>
          </cell>
          <cell r="J2935">
            <v>0</v>
          </cell>
          <cell r="K2935" t="str">
            <v/>
          </cell>
          <cell r="L2935" t="str">
            <v>N</v>
          </cell>
          <cell r="M2935">
            <v>69</v>
          </cell>
          <cell r="N2935">
            <v>44.21</v>
          </cell>
          <cell r="O2935">
            <v>135</v>
          </cell>
          <cell r="P2935">
            <v>0</v>
          </cell>
          <cell r="Q2935" t="str">
            <v/>
          </cell>
          <cell r="R2935" t="str">
            <v>N</v>
          </cell>
          <cell r="S2935">
            <v>0</v>
          </cell>
          <cell r="T2935" t="str">
            <v/>
          </cell>
          <cell r="U2935" t="str">
            <v>N</v>
          </cell>
          <cell r="V2935">
            <v>0</v>
          </cell>
          <cell r="W2935" t="str">
            <v/>
          </cell>
          <cell r="X2935" t="str">
            <v>N</v>
          </cell>
          <cell r="Y2935">
            <v>1</v>
          </cell>
          <cell r="Z2935">
            <v>135</v>
          </cell>
          <cell r="AA2935">
            <v>135</v>
          </cell>
          <cell r="AB2935">
            <v>96</v>
          </cell>
          <cell r="AC2935">
            <v>97</v>
          </cell>
          <cell r="AD2935" t="str">
            <v>BP966</v>
          </cell>
          <cell r="AE2935" t="b">
            <v>0</v>
          </cell>
          <cell r="AG2935" t="str">
            <v/>
          </cell>
          <cell r="AH2935" t="str">
            <v>BP966</v>
          </cell>
        </row>
        <row r="2936">
          <cell r="B2936" t="str">
            <v>AA964</v>
          </cell>
          <cell r="C2936" t="str">
            <v>Ahmed</v>
          </cell>
          <cell r="D2936" t="str">
            <v>Ansari</v>
          </cell>
          <cell r="E2936" t="str">
            <v>UCL</v>
          </cell>
          <cell r="F2936" t="str">
            <v>UCL</v>
          </cell>
          <cell r="G2936" t="str">
            <v>Female</v>
          </cell>
          <cell r="H2936" t="str">
            <v>N</v>
          </cell>
          <cell r="I2936" t="str">
            <v>Student</v>
          </cell>
          <cell r="J2936">
            <v>0</v>
          </cell>
          <cell r="K2936" t="str">
            <v/>
          </cell>
          <cell r="L2936" t="str">
            <v>N</v>
          </cell>
          <cell r="M2936">
            <v>0</v>
          </cell>
          <cell r="N2936" t="str">
            <v/>
          </cell>
          <cell r="O2936" t="str">
            <v>N</v>
          </cell>
          <cell r="P2936">
            <v>0</v>
          </cell>
          <cell r="Q2936" t="str">
            <v/>
          </cell>
          <cell r="R2936" t="str">
            <v>N</v>
          </cell>
          <cell r="S2936">
            <v>0</v>
          </cell>
          <cell r="T2936" t="str">
            <v/>
          </cell>
          <cell r="U2936" t="str">
            <v>N</v>
          </cell>
          <cell r="V2936">
            <v>0</v>
          </cell>
          <cell r="W2936" t="str">
            <v/>
          </cell>
          <cell r="X2936" t="str">
            <v>N</v>
          </cell>
          <cell r="Y2936">
            <v>0</v>
          </cell>
          <cell r="Z2936">
            <v>0</v>
          </cell>
          <cell r="AA2936" t="b">
            <v>0</v>
          </cell>
          <cell r="AB2936" t="str">
            <v/>
          </cell>
          <cell r="AC2936" t="str">
            <v/>
          </cell>
          <cell r="AD2936" t="str">
            <v>AA964</v>
          </cell>
          <cell r="AE2936">
            <v>0</v>
          </cell>
          <cell r="AG2936">
            <v>1275</v>
          </cell>
          <cell r="AH2936" t="str">
            <v>AA964</v>
          </cell>
        </row>
        <row r="2937">
          <cell r="B2937" t="str">
            <v>LV696</v>
          </cell>
          <cell r="C2937" t="str">
            <v>Lemar</v>
          </cell>
          <cell r="D2937" t="str">
            <v>Vega</v>
          </cell>
          <cell r="E2937" t="str">
            <v>RHUL</v>
          </cell>
          <cell r="F2937" t="str">
            <v>RHUL</v>
          </cell>
          <cell r="G2937" t="str">
            <v>Male</v>
          </cell>
          <cell r="H2937" t="str">
            <v>N</v>
          </cell>
          <cell r="I2937" t="str">
            <v>Student</v>
          </cell>
          <cell r="J2937">
            <v>0</v>
          </cell>
          <cell r="K2937" t="str">
            <v/>
          </cell>
          <cell r="L2937" t="str">
            <v>N</v>
          </cell>
          <cell r="M2937">
            <v>0</v>
          </cell>
          <cell r="N2937" t="str">
            <v/>
          </cell>
          <cell r="O2937" t="str">
            <v>N</v>
          </cell>
          <cell r="P2937">
            <v>0</v>
          </cell>
          <cell r="Q2937" t="str">
            <v/>
          </cell>
          <cell r="R2937" t="str">
            <v>N</v>
          </cell>
          <cell r="S2937">
            <v>0</v>
          </cell>
          <cell r="T2937" t="str">
            <v/>
          </cell>
          <cell r="U2937" t="str">
            <v>N</v>
          </cell>
          <cell r="V2937">
            <v>0</v>
          </cell>
          <cell r="W2937" t="str">
            <v/>
          </cell>
          <cell r="X2937" t="str">
            <v>N</v>
          </cell>
          <cell r="Y2937">
            <v>0</v>
          </cell>
          <cell r="Z2937">
            <v>0</v>
          </cell>
          <cell r="AA2937">
            <v>0</v>
          </cell>
          <cell r="AB2937">
            <v>115</v>
          </cell>
          <cell r="AC2937">
            <v>1616</v>
          </cell>
          <cell r="AD2937" t="str">
            <v>LV696</v>
          </cell>
          <cell r="AE2937" t="b">
            <v>0</v>
          </cell>
          <cell r="AG2937" t="str">
            <v/>
          </cell>
          <cell r="AH2937" t="str">
            <v>LV696</v>
          </cell>
        </row>
        <row r="2938">
          <cell r="B2938" t="str">
            <v>RR897</v>
          </cell>
          <cell r="C2938" t="str">
            <v>Ryan</v>
          </cell>
          <cell r="D2938" t="str">
            <v>Rousseau</v>
          </cell>
          <cell r="E2938" t="str">
            <v>LSE</v>
          </cell>
          <cell r="F2938" t="str">
            <v>LSE</v>
          </cell>
          <cell r="G2938" t="str">
            <v>Male</v>
          </cell>
          <cell r="H2938" t="str">
            <v>N</v>
          </cell>
          <cell r="I2938" t="str">
            <v>Student</v>
          </cell>
          <cell r="J2938">
            <v>0</v>
          </cell>
          <cell r="K2938" t="str">
            <v/>
          </cell>
          <cell r="L2938" t="str">
            <v>N</v>
          </cell>
          <cell r="M2938">
            <v>30</v>
          </cell>
          <cell r="N2938">
            <v>39.200000000000003</v>
          </cell>
          <cell r="O2938">
            <v>171</v>
          </cell>
          <cell r="P2938">
            <v>23</v>
          </cell>
          <cell r="Q2938">
            <v>34.229999999999997</v>
          </cell>
          <cell r="R2938">
            <v>180</v>
          </cell>
          <cell r="S2938">
            <v>0</v>
          </cell>
          <cell r="T2938" t="str">
            <v/>
          </cell>
          <cell r="U2938" t="str">
            <v>N</v>
          </cell>
          <cell r="V2938">
            <v>0</v>
          </cell>
          <cell r="W2938" t="str">
            <v/>
          </cell>
          <cell r="X2938" t="str">
            <v>N</v>
          </cell>
          <cell r="Y2938">
            <v>2</v>
          </cell>
          <cell r="Z2938">
            <v>171</v>
          </cell>
          <cell r="AA2938">
            <v>351</v>
          </cell>
          <cell r="AB2938">
            <v>16</v>
          </cell>
          <cell r="AC2938">
            <v>16</v>
          </cell>
          <cell r="AD2938" t="str">
            <v>RR897</v>
          </cell>
          <cell r="AE2938" t="b">
            <v>0</v>
          </cell>
          <cell r="AG2938" t="str">
            <v/>
          </cell>
          <cell r="AH2938" t="str">
            <v>RR897</v>
          </cell>
        </row>
        <row r="2939">
          <cell r="B2939" t="str">
            <v>RV619</v>
          </cell>
          <cell r="C2939" t="str">
            <v>Raj</v>
          </cell>
          <cell r="D2939" t="str">
            <v>Vekereya</v>
          </cell>
          <cell r="E2939" t="str">
            <v>RHUL</v>
          </cell>
          <cell r="F2939" t="str">
            <v>RHUL</v>
          </cell>
          <cell r="G2939" t="str">
            <v>Male</v>
          </cell>
          <cell r="H2939" t="str">
            <v>N</v>
          </cell>
          <cell r="I2939" t="str">
            <v>Student</v>
          </cell>
          <cell r="J2939">
            <v>0</v>
          </cell>
          <cell r="K2939" t="str">
            <v/>
          </cell>
          <cell r="L2939" t="str">
            <v>N</v>
          </cell>
          <cell r="M2939">
            <v>0</v>
          </cell>
          <cell r="N2939" t="str">
            <v/>
          </cell>
          <cell r="O2939" t="str">
            <v>N</v>
          </cell>
          <cell r="P2939">
            <v>0</v>
          </cell>
          <cell r="Q2939" t="str">
            <v/>
          </cell>
          <cell r="R2939" t="str">
            <v>N</v>
          </cell>
          <cell r="S2939">
            <v>0</v>
          </cell>
          <cell r="T2939" t="str">
            <v/>
          </cell>
          <cell r="U2939" t="str">
            <v>N</v>
          </cell>
          <cell r="V2939">
            <v>0</v>
          </cell>
          <cell r="W2939" t="str">
            <v/>
          </cell>
          <cell r="X2939" t="str">
            <v>N</v>
          </cell>
          <cell r="Y2939">
            <v>0</v>
          </cell>
          <cell r="Z2939">
            <v>0</v>
          </cell>
          <cell r="AA2939">
            <v>0</v>
          </cell>
          <cell r="AB2939">
            <v>115</v>
          </cell>
          <cell r="AC2939">
            <v>1617</v>
          </cell>
          <cell r="AD2939" t="str">
            <v>RV619</v>
          </cell>
          <cell r="AE2939" t="b">
            <v>0</v>
          </cell>
          <cell r="AG2939" t="str">
            <v/>
          </cell>
          <cell r="AH2939" t="str">
            <v>RV619</v>
          </cell>
        </row>
        <row r="2940">
          <cell r="B2940" t="str">
            <v>BA547</v>
          </cell>
          <cell r="C2940" t="str">
            <v>Berkay</v>
          </cell>
          <cell r="D2940" t="str">
            <v>Asci</v>
          </cell>
          <cell r="E2940" t="str">
            <v>RHUL</v>
          </cell>
          <cell r="F2940" t="str">
            <v>RHUL</v>
          </cell>
          <cell r="G2940" t="str">
            <v>Male</v>
          </cell>
          <cell r="H2940" t="str">
            <v>N</v>
          </cell>
          <cell r="I2940" t="str">
            <v>Student</v>
          </cell>
          <cell r="J2940">
            <v>0</v>
          </cell>
          <cell r="K2940" t="str">
            <v/>
          </cell>
          <cell r="L2940" t="str">
            <v>N</v>
          </cell>
          <cell r="M2940">
            <v>0</v>
          </cell>
          <cell r="N2940" t="str">
            <v/>
          </cell>
          <cell r="O2940" t="str">
            <v>N</v>
          </cell>
          <cell r="P2940">
            <v>0</v>
          </cell>
          <cell r="Q2940" t="str">
            <v/>
          </cell>
          <cell r="R2940" t="str">
            <v>N</v>
          </cell>
          <cell r="S2940">
            <v>0</v>
          </cell>
          <cell r="T2940" t="str">
            <v/>
          </cell>
          <cell r="U2940" t="str">
            <v>N</v>
          </cell>
          <cell r="V2940">
            <v>0</v>
          </cell>
          <cell r="W2940" t="str">
            <v/>
          </cell>
          <cell r="X2940" t="str">
            <v>N</v>
          </cell>
          <cell r="Y2940">
            <v>0</v>
          </cell>
          <cell r="Z2940">
            <v>0</v>
          </cell>
          <cell r="AA2940">
            <v>0</v>
          </cell>
          <cell r="AB2940">
            <v>115</v>
          </cell>
          <cell r="AC2940">
            <v>1618</v>
          </cell>
          <cell r="AD2940" t="str">
            <v>BA547</v>
          </cell>
          <cell r="AE2940" t="b">
            <v>0</v>
          </cell>
          <cell r="AG2940" t="str">
            <v/>
          </cell>
          <cell r="AH2940" t="str">
            <v>BA547</v>
          </cell>
        </row>
        <row r="2941">
          <cell r="B2941" t="str">
            <v>KN402</v>
          </cell>
          <cell r="C2941" t="str">
            <v>Kristine Strøm</v>
          </cell>
          <cell r="D2941" t="str">
            <v>Nakstad</v>
          </cell>
          <cell r="E2941" t="str">
            <v>LSE</v>
          </cell>
          <cell r="F2941" t="str">
            <v>LSE</v>
          </cell>
          <cell r="G2941" t="str">
            <v>Female</v>
          </cell>
          <cell r="H2941" t="str">
            <v>N</v>
          </cell>
          <cell r="I2941" t="str">
            <v>Student</v>
          </cell>
          <cell r="J2941">
            <v>0</v>
          </cell>
          <cell r="K2941" t="str">
            <v/>
          </cell>
          <cell r="L2941" t="str">
            <v>N</v>
          </cell>
          <cell r="M2941">
            <v>25</v>
          </cell>
          <cell r="N2941">
            <v>21.19</v>
          </cell>
          <cell r="O2941">
            <v>176</v>
          </cell>
          <cell r="P2941">
            <v>0</v>
          </cell>
          <cell r="Q2941" t="str">
            <v/>
          </cell>
          <cell r="R2941" t="str">
            <v>N</v>
          </cell>
          <cell r="S2941">
            <v>0</v>
          </cell>
          <cell r="T2941" t="str">
            <v/>
          </cell>
          <cell r="U2941" t="str">
            <v>N</v>
          </cell>
          <cell r="V2941">
            <v>0</v>
          </cell>
          <cell r="W2941" t="str">
            <v/>
          </cell>
          <cell r="X2941" t="str">
            <v>N</v>
          </cell>
          <cell r="Y2941">
            <v>1</v>
          </cell>
          <cell r="Z2941">
            <v>176</v>
          </cell>
          <cell r="AA2941" t="b">
            <v>0</v>
          </cell>
          <cell r="AB2941" t="str">
            <v/>
          </cell>
          <cell r="AC2941" t="str">
            <v/>
          </cell>
          <cell r="AD2941" t="str">
            <v>KN402</v>
          </cell>
          <cell r="AE2941">
            <v>176</v>
          </cell>
          <cell r="AG2941">
            <v>70</v>
          </cell>
          <cell r="AH2941" t="str">
            <v>KN402</v>
          </cell>
        </row>
        <row r="2942">
          <cell r="B2942" t="str">
            <v>ED881</v>
          </cell>
          <cell r="C2942" t="str">
            <v>Ethan</v>
          </cell>
          <cell r="D2942" t="str">
            <v>Damiral</v>
          </cell>
          <cell r="E2942" t="str">
            <v>Kent</v>
          </cell>
          <cell r="F2942" t="str">
            <v>Kent</v>
          </cell>
          <cell r="G2942" t="str">
            <v>Male</v>
          </cell>
          <cell r="H2942" t="str">
            <v>N</v>
          </cell>
          <cell r="I2942" t="str">
            <v>Student</v>
          </cell>
          <cell r="J2942">
            <v>0</v>
          </cell>
          <cell r="K2942" t="str">
            <v/>
          </cell>
          <cell r="L2942" t="str">
            <v>N</v>
          </cell>
          <cell r="M2942">
            <v>92</v>
          </cell>
          <cell r="N2942">
            <v>50.45</v>
          </cell>
          <cell r="O2942">
            <v>114</v>
          </cell>
          <cell r="P2942">
            <v>0</v>
          </cell>
          <cell r="Q2942" t="str">
            <v/>
          </cell>
          <cell r="R2942" t="str">
            <v>N</v>
          </cell>
          <cell r="S2942">
            <v>0</v>
          </cell>
          <cell r="T2942" t="str">
            <v/>
          </cell>
          <cell r="U2942" t="str">
            <v>N</v>
          </cell>
          <cell r="V2942">
            <v>0</v>
          </cell>
          <cell r="W2942" t="str">
            <v/>
          </cell>
          <cell r="X2942" t="str">
            <v>N</v>
          </cell>
          <cell r="Y2942">
            <v>1</v>
          </cell>
          <cell r="Z2942">
            <v>114</v>
          </cell>
          <cell r="AA2942">
            <v>114</v>
          </cell>
          <cell r="AB2942">
            <v>112</v>
          </cell>
          <cell r="AC2942">
            <v>112</v>
          </cell>
          <cell r="AD2942" t="str">
            <v>ED881</v>
          </cell>
          <cell r="AE2942" t="b">
            <v>0</v>
          </cell>
          <cell r="AG2942" t="str">
            <v/>
          </cell>
          <cell r="AH2942" t="str">
            <v>ED881</v>
          </cell>
        </row>
        <row r="2943">
          <cell r="B2943" t="str">
            <v>ST811</v>
          </cell>
          <cell r="C2943" t="str">
            <v>Sara</v>
          </cell>
          <cell r="D2943" t="str">
            <v>Terracciano</v>
          </cell>
          <cell r="E2943" t="str">
            <v>Imperial</v>
          </cell>
          <cell r="F2943" t="str">
            <v>Imperial</v>
          </cell>
          <cell r="G2943" t="str">
            <v>Female</v>
          </cell>
          <cell r="H2943" t="str">
            <v>Y</v>
          </cell>
          <cell r="I2943" t="str">
            <v>Student</v>
          </cell>
          <cell r="J2943">
            <v>0</v>
          </cell>
          <cell r="K2943" t="str">
            <v/>
          </cell>
          <cell r="L2943" t="str">
            <v>N</v>
          </cell>
          <cell r="M2943">
            <v>0</v>
          </cell>
          <cell r="N2943" t="str">
            <v/>
          </cell>
          <cell r="O2943" t="str">
            <v>N</v>
          </cell>
          <cell r="P2943">
            <v>0</v>
          </cell>
          <cell r="Q2943" t="str">
            <v/>
          </cell>
          <cell r="R2943" t="str">
            <v>N</v>
          </cell>
          <cell r="S2943">
            <v>0</v>
          </cell>
          <cell r="T2943" t="str">
            <v/>
          </cell>
          <cell r="U2943" t="str">
            <v>N</v>
          </cell>
          <cell r="V2943">
            <v>0</v>
          </cell>
          <cell r="W2943" t="str">
            <v/>
          </cell>
          <cell r="X2943" t="str">
            <v>N</v>
          </cell>
          <cell r="Y2943">
            <v>0</v>
          </cell>
          <cell r="Z2943">
            <v>0</v>
          </cell>
          <cell r="AA2943" t="b">
            <v>0</v>
          </cell>
          <cell r="AB2943" t="str">
            <v/>
          </cell>
          <cell r="AC2943" t="str">
            <v/>
          </cell>
          <cell r="AD2943" t="str">
            <v>ST811</v>
          </cell>
          <cell r="AE2943">
            <v>0</v>
          </cell>
          <cell r="AG2943">
            <v>1276</v>
          </cell>
          <cell r="AH2943" t="str">
            <v>ST811</v>
          </cell>
        </row>
        <row r="2944">
          <cell r="B2944" t="str">
            <v>JT525</v>
          </cell>
          <cell r="C2944" t="str">
            <v>Joe</v>
          </cell>
          <cell r="D2944" t="str">
            <v>Trevor</v>
          </cell>
          <cell r="E2944" t="str">
            <v>LSE</v>
          </cell>
          <cell r="F2944" t="str">
            <v>LSE</v>
          </cell>
          <cell r="G2944" t="str">
            <v>Male</v>
          </cell>
          <cell r="H2944" t="str">
            <v>N</v>
          </cell>
          <cell r="I2944" t="str">
            <v>Student</v>
          </cell>
          <cell r="J2944">
            <v>0</v>
          </cell>
          <cell r="K2944" t="str">
            <v/>
          </cell>
          <cell r="L2944" t="str">
            <v>N</v>
          </cell>
          <cell r="M2944">
            <v>62</v>
          </cell>
          <cell r="N2944">
            <v>43.09</v>
          </cell>
          <cell r="O2944">
            <v>142</v>
          </cell>
          <cell r="P2944">
            <v>0</v>
          </cell>
          <cell r="Q2944" t="str">
            <v/>
          </cell>
          <cell r="R2944" t="str">
            <v>N</v>
          </cell>
          <cell r="S2944">
            <v>0</v>
          </cell>
          <cell r="T2944" t="str">
            <v/>
          </cell>
          <cell r="U2944" t="str">
            <v>N</v>
          </cell>
          <cell r="V2944">
            <v>0</v>
          </cell>
          <cell r="W2944" t="str">
            <v/>
          </cell>
          <cell r="X2944" t="str">
            <v>N</v>
          </cell>
          <cell r="Y2944">
            <v>1</v>
          </cell>
          <cell r="Z2944">
            <v>142</v>
          </cell>
          <cell r="AA2944">
            <v>142</v>
          </cell>
          <cell r="AB2944">
            <v>92</v>
          </cell>
          <cell r="AC2944">
            <v>92</v>
          </cell>
          <cell r="AD2944" t="str">
            <v>JT525</v>
          </cell>
          <cell r="AE2944" t="b">
            <v>0</v>
          </cell>
          <cell r="AG2944" t="str">
            <v/>
          </cell>
          <cell r="AH2944" t="str">
            <v>JT525</v>
          </cell>
        </row>
        <row r="2945">
          <cell r="B2945" t="str">
            <v>LS643</v>
          </cell>
          <cell r="C2945" t="str">
            <v>Lisa</v>
          </cell>
          <cell r="D2945" t="str">
            <v>Shi</v>
          </cell>
          <cell r="E2945" t="str">
            <v>KCL</v>
          </cell>
          <cell r="F2945" t="str">
            <v>King's</v>
          </cell>
          <cell r="G2945" t="str">
            <v>Female</v>
          </cell>
          <cell r="H2945" t="str">
            <v>Y</v>
          </cell>
          <cell r="I2945" t="str">
            <v>Student</v>
          </cell>
          <cell r="J2945">
            <v>0</v>
          </cell>
          <cell r="K2945" t="str">
            <v/>
          </cell>
          <cell r="L2945" t="str">
            <v>N</v>
          </cell>
          <cell r="M2945">
            <v>0</v>
          </cell>
          <cell r="N2945" t="str">
            <v/>
          </cell>
          <cell r="O2945" t="str">
            <v>N</v>
          </cell>
          <cell r="P2945">
            <v>0</v>
          </cell>
          <cell r="Q2945" t="str">
            <v/>
          </cell>
          <cell r="R2945" t="str">
            <v>N</v>
          </cell>
          <cell r="S2945">
            <v>0</v>
          </cell>
          <cell r="T2945" t="str">
            <v/>
          </cell>
          <cell r="U2945" t="str">
            <v>N</v>
          </cell>
          <cell r="V2945">
            <v>0</v>
          </cell>
          <cell r="W2945" t="str">
            <v/>
          </cell>
          <cell r="X2945" t="str">
            <v>N</v>
          </cell>
          <cell r="Y2945">
            <v>0</v>
          </cell>
          <cell r="Z2945">
            <v>0</v>
          </cell>
          <cell r="AA2945" t="b">
            <v>0</v>
          </cell>
          <cell r="AB2945" t="str">
            <v/>
          </cell>
          <cell r="AC2945" t="str">
            <v/>
          </cell>
          <cell r="AD2945" t="str">
            <v>LS643</v>
          </cell>
          <cell r="AE2945">
            <v>0</v>
          </cell>
          <cell r="AG2945">
            <v>1277</v>
          </cell>
          <cell r="AH2945" t="str">
            <v>LS643</v>
          </cell>
        </row>
        <row r="2946">
          <cell r="B2946" t="str">
            <v>GO416</v>
          </cell>
          <cell r="C2946" t="str">
            <v>Gideon</v>
          </cell>
          <cell r="D2946" t="str">
            <v>Obeng</v>
          </cell>
          <cell r="E2946" t="str">
            <v>RHUL</v>
          </cell>
          <cell r="F2946" t="str">
            <v>RHUL</v>
          </cell>
          <cell r="G2946" t="str">
            <v>Male</v>
          </cell>
          <cell r="H2946" t="str">
            <v>N</v>
          </cell>
          <cell r="I2946" t="str">
            <v>Student</v>
          </cell>
          <cell r="J2946">
            <v>0</v>
          </cell>
          <cell r="K2946" t="str">
            <v/>
          </cell>
          <cell r="L2946" t="str">
            <v>N</v>
          </cell>
          <cell r="M2946">
            <v>0</v>
          </cell>
          <cell r="N2946" t="str">
            <v/>
          </cell>
          <cell r="O2946" t="str">
            <v>N</v>
          </cell>
          <cell r="P2946">
            <v>0</v>
          </cell>
          <cell r="Q2946" t="str">
            <v/>
          </cell>
          <cell r="R2946" t="str">
            <v>N</v>
          </cell>
          <cell r="S2946">
            <v>0</v>
          </cell>
          <cell r="T2946" t="str">
            <v/>
          </cell>
          <cell r="U2946" t="str">
            <v>N</v>
          </cell>
          <cell r="V2946">
            <v>0</v>
          </cell>
          <cell r="W2946" t="str">
            <v/>
          </cell>
          <cell r="X2946" t="str">
            <v>N</v>
          </cell>
          <cell r="Y2946">
            <v>0</v>
          </cell>
          <cell r="Z2946">
            <v>0</v>
          </cell>
          <cell r="AA2946">
            <v>0</v>
          </cell>
          <cell r="AB2946">
            <v>115</v>
          </cell>
          <cell r="AC2946">
            <v>1619</v>
          </cell>
          <cell r="AD2946" t="str">
            <v>GO416</v>
          </cell>
          <cell r="AE2946" t="b">
            <v>0</v>
          </cell>
          <cell r="AG2946" t="str">
            <v/>
          </cell>
          <cell r="AH2946" t="str">
            <v>GO416</v>
          </cell>
        </row>
        <row r="2947">
          <cell r="B2947" t="str">
            <v>HW630</v>
          </cell>
          <cell r="C2947" t="str">
            <v>Honey</v>
          </cell>
          <cell r="D2947" t="str">
            <v>Watson</v>
          </cell>
          <cell r="E2947" t="str">
            <v>KCL</v>
          </cell>
          <cell r="F2947" t="str">
            <v>King's</v>
          </cell>
          <cell r="G2947" t="str">
            <v>Select</v>
          </cell>
          <cell r="H2947" t="str">
            <v>N</v>
          </cell>
          <cell r="I2947" t="str">
            <v>Student</v>
          </cell>
          <cell r="J2947">
            <v>0</v>
          </cell>
          <cell r="K2947" t="str">
            <v/>
          </cell>
          <cell r="L2947" t="str">
            <v>N</v>
          </cell>
          <cell r="M2947">
            <v>0</v>
          </cell>
          <cell r="N2947" t="str">
            <v/>
          </cell>
          <cell r="O2947" t="str">
            <v>N</v>
          </cell>
          <cell r="P2947">
            <v>0</v>
          </cell>
          <cell r="Q2947" t="str">
            <v/>
          </cell>
          <cell r="R2947" t="str">
            <v>N</v>
          </cell>
          <cell r="S2947">
            <v>0</v>
          </cell>
          <cell r="T2947" t="str">
            <v/>
          </cell>
          <cell r="U2947" t="str">
            <v>N</v>
          </cell>
          <cell r="V2947">
            <v>0</v>
          </cell>
          <cell r="W2947" t="str">
            <v/>
          </cell>
          <cell r="X2947" t="str">
            <v>N</v>
          </cell>
          <cell r="Y2947">
            <v>0</v>
          </cell>
          <cell r="Z2947">
            <v>0</v>
          </cell>
          <cell r="AA2947" t="b">
            <v>0</v>
          </cell>
          <cell r="AB2947" t="str">
            <v/>
          </cell>
          <cell r="AC2947" t="str">
            <v/>
          </cell>
          <cell r="AD2947" t="str">
            <v>HW630</v>
          </cell>
          <cell r="AE2947" t="b">
            <v>0</v>
          </cell>
          <cell r="AG2947" t="str">
            <v/>
          </cell>
          <cell r="AH2947" t="str">
            <v>HW630</v>
          </cell>
        </row>
        <row r="2948">
          <cell r="B2948" t="str">
            <v>JK276</v>
          </cell>
          <cell r="C2948" t="str">
            <v>Joe</v>
          </cell>
          <cell r="D2948" t="str">
            <v>Karsberg</v>
          </cell>
          <cell r="E2948" t="str">
            <v>St Georges</v>
          </cell>
          <cell r="F2948" t="str">
            <v>St George's</v>
          </cell>
          <cell r="G2948" t="str">
            <v>Male</v>
          </cell>
          <cell r="H2948" t="str">
            <v>Y</v>
          </cell>
          <cell r="I2948" t="str">
            <v>Student</v>
          </cell>
          <cell r="J2948">
            <v>0</v>
          </cell>
          <cell r="K2948" t="str">
            <v/>
          </cell>
          <cell r="L2948" t="str">
            <v>N</v>
          </cell>
          <cell r="M2948">
            <v>0</v>
          </cell>
          <cell r="N2948" t="str">
            <v/>
          </cell>
          <cell r="O2948" t="str">
            <v>N</v>
          </cell>
          <cell r="P2948">
            <v>0</v>
          </cell>
          <cell r="Q2948" t="str">
            <v/>
          </cell>
          <cell r="R2948" t="str">
            <v>N</v>
          </cell>
          <cell r="S2948">
            <v>0</v>
          </cell>
          <cell r="T2948" t="str">
            <v/>
          </cell>
          <cell r="U2948" t="str">
            <v>N</v>
          </cell>
          <cell r="V2948">
            <v>0</v>
          </cell>
          <cell r="W2948" t="str">
            <v/>
          </cell>
          <cell r="X2948" t="str">
            <v>N</v>
          </cell>
          <cell r="Y2948">
            <v>0</v>
          </cell>
          <cell r="Z2948">
            <v>0</v>
          </cell>
          <cell r="AA2948">
            <v>0</v>
          </cell>
          <cell r="AB2948">
            <v>115</v>
          </cell>
          <cell r="AC2948">
            <v>1620</v>
          </cell>
          <cell r="AD2948" t="str">
            <v>JK276</v>
          </cell>
          <cell r="AE2948" t="b">
            <v>0</v>
          </cell>
          <cell r="AG2948" t="str">
            <v/>
          </cell>
          <cell r="AH2948" t="str">
            <v>JK276</v>
          </cell>
        </row>
        <row r="2949">
          <cell r="B2949" t="str">
            <v>HC594</v>
          </cell>
          <cell r="C2949" t="str">
            <v>Henry</v>
          </cell>
          <cell r="D2949" t="str">
            <v>Coltman</v>
          </cell>
          <cell r="E2949" t="str">
            <v>KCL</v>
          </cell>
          <cell r="F2949" t="str">
            <v>King's</v>
          </cell>
          <cell r="G2949" t="str">
            <v>Male</v>
          </cell>
          <cell r="H2949" t="str">
            <v>N</v>
          </cell>
          <cell r="I2949" t="str">
            <v>Student</v>
          </cell>
          <cell r="J2949">
            <v>0</v>
          </cell>
          <cell r="K2949" t="str">
            <v/>
          </cell>
          <cell r="L2949" t="str">
            <v>N</v>
          </cell>
          <cell r="M2949">
            <v>0</v>
          </cell>
          <cell r="N2949" t="str">
            <v/>
          </cell>
          <cell r="O2949" t="str">
            <v>N</v>
          </cell>
          <cell r="P2949">
            <v>0</v>
          </cell>
          <cell r="Q2949" t="str">
            <v/>
          </cell>
          <cell r="R2949" t="str">
            <v>N</v>
          </cell>
          <cell r="S2949">
            <v>0</v>
          </cell>
          <cell r="T2949" t="str">
            <v/>
          </cell>
          <cell r="U2949" t="str">
            <v>N</v>
          </cell>
          <cell r="V2949">
            <v>0</v>
          </cell>
          <cell r="W2949" t="str">
            <v/>
          </cell>
          <cell r="X2949" t="str">
            <v>N</v>
          </cell>
          <cell r="Y2949">
            <v>0</v>
          </cell>
          <cell r="Z2949">
            <v>0</v>
          </cell>
          <cell r="AA2949">
            <v>0</v>
          </cell>
          <cell r="AB2949">
            <v>115</v>
          </cell>
          <cell r="AC2949">
            <v>1621</v>
          </cell>
          <cell r="AD2949" t="str">
            <v>HC594</v>
          </cell>
          <cell r="AE2949" t="b">
            <v>0</v>
          </cell>
          <cell r="AG2949" t="str">
            <v/>
          </cell>
          <cell r="AH2949" t="str">
            <v>HC594</v>
          </cell>
        </row>
        <row r="2950">
          <cell r="B2950" t="str">
            <v>AF354</v>
          </cell>
          <cell r="C2950" t="str">
            <v>Abanoub</v>
          </cell>
          <cell r="D2950" t="str">
            <v>Fidal</v>
          </cell>
          <cell r="E2950" t="str">
            <v>St Georges</v>
          </cell>
          <cell r="F2950" t="str">
            <v>St George's</v>
          </cell>
          <cell r="G2950" t="str">
            <v>Male</v>
          </cell>
          <cell r="H2950" t="str">
            <v>Y</v>
          </cell>
          <cell r="I2950" t="str">
            <v>Student</v>
          </cell>
          <cell r="J2950">
            <v>0</v>
          </cell>
          <cell r="K2950" t="str">
            <v/>
          </cell>
          <cell r="L2950" t="str">
            <v>N</v>
          </cell>
          <cell r="M2950">
            <v>0</v>
          </cell>
          <cell r="N2950" t="str">
            <v/>
          </cell>
          <cell r="O2950" t="str">
            <v>N</v>
          </cell>
          <cell r="P2950">
            <v>0</v>
          </cell>
          <cell r="Q2950" t="str">
            <v/>
          </cell>
          <cell r="R2950" t="str">
            <v>N</v>
          </cell>
          <cell r="S2950">
            <v>0</v>
          </cell>
          <cell r="T2950" t="str">
            <v/>
          </cell>
          <cell r="U2950" t="str">
            <v>N</v>
          </cell>
          <cell r="V2950">
            <v>0</v>
          </cell>
          <cell r="W2950" t="str">
            <v/>
          </cell>
          <cell r="X2950" t="str">
            <v>N</v>
          </cell>
          <cell r="Y2950">
            <v>0</v>
          </cell>
          <cell r="Z2950">
            <v>0</v>
          </cell>
          <cell r="AA2950">
            <v>0</v>
          </cell>
          <cell r="AB2950">
            <v>115</v>
          </cell>
          <cell r="AC2950">
            <v>1622</v>
          </cell>
          <cell r="AD2950" t="str">
            <v>AF354</v>
          </cell>
          <cell r="AE2950" t="b">
            <v>0</v>
          </cell>
          <cell r="AG2950" t="str">
            <v/>
          </cell>
          <cell r="AH2950" t="str">
            <v>AF354</v>
          </cell>
        </row>
        <row r="2951">
          <cell r="B2951" t="str">
            <v>RP796</v>
          </cell>
          <cell r="C2951" t="str">
            <v>Rachel</v>
          </cell>
          <cell r="D2951" t="str">
            <v>Pearlman</v>
          </cell>
          <cell r="E2951" t="str">
            <v>LSE</v>
          </cell>
          <cell r="F2951" t="str">
            <v>LSE</v>
          </cell>
          <cell r="G2951" t="str">
            <v>Female</v>
          </cell>
          <cell r="H2951" t="str">
            <v>N</v>
          </cell>
          <cell r="I2951" t="str">
            <v>Student</v>
          </cell>
          <cell r="J2951">
            <v>0</v>
          </cell>
          <cell r="K2951" t="str">
            <v/>
          </cell>
          <cell r="L2951" t="str">
            <v>N</v>
          </cell>
          <cell r="M2951">
            <v>24</v>
          </cell>
          <cell r="N2951">
            <v>21.12</v>
          </cell>
          <cell r="O2951">
            <v>177</v>
          </cell>
          <cell r="P2951">
            <v>0</v>
          </cell>
          <cell r="Q2951" t="str">
            <v/>
          </cell>
          <cell r="R2951" t="str">
            <v>N</v>
          </cell>
          <cell r="S2951">
            <v>0</v>
          </cell>
          <cell r="T2951" t="str">
            <v/>
          </cell>
          <cell r="U2951" t="str">
            <v>N</v>
          </cell>
          <cell r="V2951">
            <v>0</v>
          </cell>
          <cell r="W2951" t="str">
            <v/>
          </cell>
          <cell r="X2951" t="str">
            <v>N</v>
          </cell>
          <cell r="Y2951">
            <v>1</v>
          </cell>
          <cell r="Z2951">
            <v>177</v>
          </cell>
          <cell r="AA2951" t="b">
            <v>0</v>
          </cell>
          <cell r="AB2951" t="str">
            <v/>
          </cell>
          <cell r="AC2951" t="str">
            <v/>
          </cell>
          <cell r="AD2951" t="str">
            <v>RP796</v>
          </cell>
          <cell r="AE2951">
            <v>177</v>
          </cell>
          <cell r="AG2951">
            <v>69</v>
          </cell>
          <cell r="AH2951" t="str">
            <v>RP796</v>
          </cell>
        </row>
        <row r="2952">
          <cell r="B2952" t="str">
            <v>JO663</v>
          </cell>
          <cell r="C2952" t="str">
            <v>Jamie</v>
          </cell>
          <cell r="D2952" t="str">
            <v>O'Sullivan</v>
          </cell>
          <cell r="E2952" t="str">
            <v>LSE</v>
          </cell>
          <cell r="F2952" t="str">
            <v>LSE</v>
          </cell>
          <cell r="G2952" t="str">
            <v>Male</v>
          </cell>
          <cell r="H2952" t="str">
            <v>N</v>
          </cell>
          <cell r="I2952" t="str">
            <v>Student</v>
          </cell>
          <cell r="J2952">
            <v>0</v>
          </cell>
          <cell r="K2952" t="str">
            <v/>
          </cell>
          <cell r="L2952" t="str">
            <v>N</v>
          </cell>
          <cell r="M2952">
            <v>15</v>
          </cell>
          <cell r="N2952">
            <v>37.159999999999997</v>
          </cell>
          <cell r="O2952">
            <v>186</v>
          </cell>
          <cell r="P2952">
            <v>0</v>
          </cell>
          <cell r="Q2952" t="str">
            <v/>
          </cell>
          <cell r="R2952" t="str">
            <v>N</v>
          </cell>
          <cell r="S2952">
            <v>0</v>
          </cell>
          <cell r="T2952" t="str">
            <v/>
          </cell>
          <cell r="U2952" t="str">
            <v>N</v>
          </cell>
          <cell r="V2952">
            <v>0</v>
          </cell>
          <cell r="W2952" t="str">
            <v/>
          </cell>
          <cell r="X2952" t="str">
            <v>N</v>
          </cell>
          <cell r="Y2952">
            <v>1</v>
          </cell>
          <cell r="Z2952">
            <v>186</v>
          </cell>
          <cell r="AA2952">
            <v>186</v>
          </cell>
          <cell r="AB2952">
            <v>62</v>
          </cell>
          <cell r="AC2952">
            <v>62</v>
          </cell>
          <cell r="AD2952" t="str">
            <v>JO663</v>
          </cell>
          <cell r="AE2952" t="b">
            <v>0</v>
          </cell>
          <cell r="AG2952" t="str">
            <v/>
          </cell>
          <cell r="AH2952" t="str">
            <v>JO663</v>
          </cell>
        </row>
        <row r="2953">
          <cell r="B2953" t="str">
            <v>AS840</v>
          </cell>
          <cell r="C2953" t="str">
            <v>Anna</v>
          </cell>
          <cell r="D2953" t="str">
            <v>Shields</v>
          </cell>
          <cell r="E2953" t="str">
            <v>KCL</v>
          </cell>
          <cell r="F2953" t="str">
            <v>King's</v>
          </cell>
          <cell r="G2953" t="str">
            <v>Female</v>
          </cell>
          <cell r="H2953" t="str">
            <v>Y</v>
          </cell>
          <cell r="I2953" t="str">
            <v>Student</v>
          </cell>
          <cell r="J2953">
            <v>0</v>
          </cell>
          <cell r="K2953" t="str">
            <v/>
          </cell>
          <cell r="L2953" t="str">
            <v>N</v>
          </cell>
          <cell r="M2953">
            <v>0</v>
          </cell>
          <cell r="N2953" t="str">
            <v/>
          </cell>
          <cell r="O2953" t="str">
            <v>N</v>
          </cell>
          <cell r="P2953">
            <v>0</v>
          </cell>
          <cell r="Q2953" t="str">
            <v/>
          </cell>
          <cell r="R2953" t="str">
            <v>N</v>
          </cell>
          <cell r="S2953">
            <v>0</v>
          </cell>
          <cell r="T2953" t="str">
            <v/>
          </cell>
          <cell r="U2953" t="str">
            <v>N</v>
          </cell>
          <cell r="V2953">
            <v>0</v>
          </cell>
          <cell r="W2953" t="str">
            <v/>
          </cell>
          <cell r="X2953" t="str">
            <v>N</v>
          </cell>
          <cell r="Y2953">
            <v>0</v>
          </cell>
          <cell r="Z2953">
            <v>0</v>
          </cell>
          <cell r="AA2953" t="b">
            <v>0</v>
          </cell>
          <cell r="AB2953" t="str">
            <v/>
          </cell>
          <cell r="AC2953" t="str">
            <v/>
          </cell>
          <cell r="AD2953" t="str">
            <v>AS840</v>
          </cell>
          <cell r="AE2953">
            <v>0</v>
          </cell>
          <cell r="AG2953">
            <v>1278</v>
          </cell>
          <cell r="AH2953" t="str">
            <v>AS840</v>
          </cell>
        </row>
        <row r="2954">
          <cell r="B2954" t="str">
            <v>SR929</v>
          </cell>
          <cell r="C2954" t="str">
            <v>Soraya</v>
          </cell>
          <cell r="D2954" t="str">
            <v>Rogers</v>
          </cell>
          <cell r="E2954" t="str">
            <v>RHUL</v>
          </cell>
          <cell r="F2954" t="str">
            <v>RHUL</v>
          </cell>
          <cell r="G2954" t="str">
            <v>Female</v>
          </cell>
          <cell r="H2954" t="str">
            <v>N</v>
          </cell>
          <cell r="I2954" t="str">
            <v>Student</v>
          </cell>
          <cell r="J2954">
            <v>0</v>
          </cell>
          <cell r="K2954" t="str">
            <v/>
          </cell>
          <cell r="L2954" t="str">
            <v>N</v>
          </cell>
          <cell r="M2954">
            <v>0</v>
          </cell>
          <cell r="N2954" t="str">
            <v/>
          </cell>
          <cell r="O2954" t="str">
            <v>N</v>
          </cell>
          <cell r="P2954">
            <v>0</v>
          </cell>
          <cell r="Q2954" t="str">
            <v/>
          </cell>
          <cell r="R2954" t="str">
            <v>N</v>
          </cell>
          <cell r="S2954">
            <v>0</v>
          </cell>
          <cell r="T2954" t="str">
            <v/>
          </cell>
          <cell r="U2954" t="str">
            <v>N</v>
          </cell>
          <cell r="V2954">
            <v>0</v>
          </cell>
          <cell r="W2954" t="str">
            <v/>
          </cell>
          <cell r="X2954" t="str">
            <v>N</v>
          </cell>
          <cell r="Y2954">
            <v>0</v>
          </cell>
          <cell r="Z2954">
            <v>0</v>
          </cell>
          <cell r="AA2954" t="b">
            <v>0</v>
          </cell>
          <cell r="AB2954" t="str">
            <v/>
          </cell>
          <cell r="AC2954" t="str">
            <v/>
          </cell>
          <cell r="AD2954" t="str">
            <v>SR929</v>
          </cell>
          <cell r="AE2954">
            <v>0</v>
          </cell>
          <cell r="AG2954">
            <v>1279</v>
          </cell>
          <cell r="AH2954" t="str">
            <v>SR929</v>
          </cell>
        </row>
        <row r="2955">
          <cell r="B2955" t="str">
            <v>RE146</v>
          </cell>
          <cell r="C2955" t="str">
            <v>Rachel</v>
          </cell>
          <cell r="D2955" t="str">
            <v>Elemide</v>
          </cell>
          <cell r="E2955" t="str">
            <v>KCL</v>
          </cell>
          <cell r="F2955" t="str">
            <v>King's</v>
          </cell>
          <cell r="G2955" t="str">
            <v>Female</v>
          </cell>
          <cell r="H2955" t="str">
            <v>Y</v>
          </cell>
          <cell r="I2955" t="str">
            <v>Student</v>
          </cell>
          <cell r="J2955">
            <v>0</v>
          </cell>
          <cell r="K2955" t="str">
            <v/>
          </cell>
          <cell r="L2955" t="str">
            <v>N</v>
          </cell>
          <cell r="M2955">
            <v>0</v>
          </cell>
          <cell r="N2955" t="str">
            <v/>
          </cell>
          <cell r="O2955" t="str">
            <v>N</v>
          </cell>
          <cell r="P2955">
            <v>0</v>
          </cell>
          <cell r="Q2955" t="str">
            <v/>
          </cell>
          <cell r="R2955" t="str">
            <v>N</v>
          </cell>
          <cell r="S2955">
            <v>0</v>
          </cell>
          <cell r="T2955" t="str">
            <v/>
          </cell>
          <cell r="U2955" t="str">
            <v>N</v>
          </cell>
          <cell r="V2955">
            <v>0</v>
          </cell>
          <cell r="W2955" t="str">
            <v/>
          </cell>
          <cell r="X2955" t="str">
            <v>N</v>
          </cell>
          <cell r="Y2955">
            <v>0</v>
          </cell>
          <cell r="Z2955">
            <v>0</v>
          </cell>
          <cell r="AA2955" t="b">
            <v>0</v>
          </cell>
          <cell r="AB2955" t="str">
            <v/>
          </cell>
          <cell r="AC2955" t="str">
            <v/>
          </cell>
          <cell r="AD2955" t="str">
            <v>RE146</v>
          </cell>
          <cell r="AE2955">
            <v>0</v>
          </cell>
          <cell r="AG2955">
            <v>1280</v>
          </cell>
          <cell r="AH2955" t="str">
            <v>RE146</v>
          </cell>
        </row>
        <row r="2956">
          <cell r="B2956" t="str">
            <v>PS533</v>
          </cell>
          <cell r="C2956" t="str">
            <v>Prithvi Raj</v>
          </cell>
          <cell r="D2956" t="str">
            <v>Sharma</v>
          </cell>
          <cell r="E2956">
            <v>0</v>
          </cell>
          <cell r="F2956" t="str">
            <v>Guest</v>
          </cell>
          <cell r="G2956" t="str">
            <v>Male</v>
          </cell>
          <cell r="H2956" t="str">
            <v>N</v>
          </cell>
          <cell r="I2956" t="str">
            <v>Guest</v>
          </cell>
          <cell r="J2956">
            <v>0</v>
          </cell>
          <cell r="K2956" t="str">
            <v/>
          </cell>
          <cell r="L2956" t="str">
            <v>N</v>
          </cell>
          <cell r="M2956">
            <v>0</v>
          </cell>
          <cell r="N2956" t="str">
            <v/>
          </cell>
          <cell r="O2956" t="str">
            <v>N</v>
          </cell>
          <cell r="P2956">
            <v>0</v>
          </cell>
          <cell r="Q2956" t="str">
            <v/>
          </cell>
          <cell r="R2956" t="str">
            <v>N</v>
          </cell>
          <cell r="S2956">
            <v>0</v>
          </cell>
          <cell r="T2956" t="str">
            <v/>
          </cell>
          <cell r="U2956" t="str">
            <v>N</v>
          </cell>
          <cell r="V2956">
            <v>0</v>
          </cell>
          <cell r="W2956" t="str">
            <v/>
          </cell>
          <cell r="X2956" t="str">
            <v>N</v>
          </cell>
          <cell r="Y2956">
            <v>0</v>
          </cell>
          <cell r="Z2956">
            <v>0</v>
          </cell>
          <cell r="AA2956">
            <v>0</v>
          </cell>
          <cell r="AB2956">
            <v>115</v>
          </cell>
          <cell r="AC2956">
            <v>1623</v>
          </cell>
          <cell r="AD2956" t="str">
            <v>PS533</v>
          </cell>
          <cell r="AE2956" t="b">
            <v>0</v>
          </cell>
          <cell r="AG2956" t="str">
            <v/>
          </cell>
          <cell r="AH2956" t="str">
            <v>PS533</v>
          </cell>
        </row>
        <row r="2957">
          <cell r="B2957" t="str">
            <v>vA809</v>
          </cell>
          <cell r="C2957" t="str">
            <v>vanessa</v>
          </cell>
          <cell r="D2957" t="str">
            <v>Ansuaa</v>
          </cell>
          <cell r="E2957" t="str">
            <v>KCL</v>
          </cell>
          <cell r="F2957" t="str">
            <v>King's</v>
          </cell>
          <cell r="G2957" t="str">
            <v>Female</v>
          </cell>
          <cell r="H2957" t="str">
            <v>N</v>
          </cell>
          <cell r="I2957" t="str">
            <v>Student</v>
          </cell>
          <cell r="J2957">
            <v>0</v>
          </cell>
          <cell r="K2957" t="str">
            <v/>
          </cell>
          <cell r="L2957" t="str">
            <v>N</v>
          </cell>
          <cell r="M2957">
            <v>0</v>
          </cell>
          <cell r="N2957" t="str">
            <v/>
          </cell>
          <cell r="O2957" t="str">
            <v>N</v>
          </cell>
          <cell r="P2957">
            <v>0</v>
          </cell>
          <cell r="Q2957" t="str">
            <v/>
          </cell>
          <cell r="R2957" t="str">
            <v>N</v>
          </cell>
          <cell r="S2957">
            <v>0</v>
          </cell>
          <cell r="T2957" t="str">
            <v/>
          </cell>
          <cell r="U2957" t="str">
            <v>N</v>
          </cell>
          <cell r="V2957">
            <v>0</v>
          </cell>
          <cell r="W2957" t="str">
            <v/>
          </cell>
          <cell r="X2957" t="str">
            <v>N</v>
          </cell>
          <cell r="Y2957">
            <v>0</v>
          </cell>
          <cell r="Z2957">
            <v>0</v>
          </cell>
          <cell r="AA2957" t="b">
            <v>0</v>
          </cell>
          <cell r="AB2957" t="str">
            <v/>
          </cell>
          <cell r="AC2957" t="str">
            <v/>
          </cell>
          <cell r="AD2957" t="str">
            <v>vA809</v>
          </cell>
          <cell r="AE2957">
            <v>0</v>
          </cell>
          <cell r="AG2957">
            <v>1281</v>
          </cell>
          <cell r="AH2957" t="str">
            <v>vA809</v>
          </cell>
        </row>
        <row r="2958">
          <cell r="B2958" t="str">
            <v>EB162</v>
          </cell>
          <cell r="C2958" t="str">
            <v>Enya</v>
          </cell>
          <cell r="D2958" t="str">
            <v>Beerstecher</v>
          </cell>
          <cell r="E2958" t="str">
            <v>KCL</v>
          </cell>
          <cell r="F2958" t="str">
            <v>King's</v>
          </cell>
          <cell r="G2958" t="str">
            <v>Female</v>
          </cell>
          <cell r="H2958" t="str">
            <v>N</v>
          </cell>
          <cell r="I2958" t="str">
            <v>Student</v>
          </cell>
          <cell r="J2958">
            <v>0</v>
          </cell>
          <cell r="K2958" t="str">
            <v/>
          </cell>
          <cell r="L2958" t="str">
            <v>N</v>
          </cell>
          <cell r="M2958">
            <v>0</v>
          </cell>
          <cell r="N2958" t="str">
            <v/>
          </cell>
          <cell r="O2958" t="str">
            <v>N</v>
          </cell>
          <cell r="P2958">
            <v>0</v>
          </cell>
          <cell r="Q2958" t="str">
            <v/>
          </cell>
          <cell r="R2958" t="str">
            <v>N</v>
          </cell>
          <cell r="S2958">
            <v>0</v>
          </cell>
          <cell r="T2958" t="str">
            <v/>
          </cell>
          <cell r="U2958" t="str">
            <v>N</v>
          </cell>
          <cell r="V2958">
            <v>0</v>
          </cell>
          <cell r="W2958" t="str">
            <v/>
          </cell>
          <cell r="X2958" t="str">
            <v>N</v>
          </cell>
          <cell r="Y2958">
            <v>0</v>
          </cell>
          <cell r="Z2958">
            <v>0</v>
          </cell>
          <cell r="AA2958" t="b">
            <v>0</v>
          </cell>
          <cell r="AB2958" t="str">
            <v/>
          </cell>
          <cell r="AC2958" t="str">
            <v/>
          </cell>
          <cell r="AD2958" t="str">
            <v>EB162</v>
          </cell>
          <cell r="AE2958">
            <v>0</v>
          </cell>
          <cell r="AG2958">
            <v>1282</v>
          </cell>
          <cell r="AH2958" t="str">
            <v>EB162</v>
          </cell>
        </row>
        <row r="2959">
          <cell r="B2959" t="str">
            <v>OB423</v>
          </cell>
          <cell r="C2959" t="str">
            <v>Omar</v>
          </cell>
          <cell r="D2959" t="str">
            <v>Bandakji</v>
          </cell>
          <cell r="E2959" t="str">
            <v>KCL</v>
          </cell>
          <cell r="F2959" t="str">
            <v>King's</v>
          </cell>
          <cell r="G2959" t="str">
            <v>Male</v>
          </cell>
          <cell r="H2959" t="str">
            <v>N</v>
          </cell>
          <cell r="I2959" t="str">
            <v>Student</v>
          </cell>
          <cell r="J2959">
            <v>0</v>
          </cell>
          <cell r="K2959" t="str">
            <v/>
          </cell>
          <cell r="L2959" t="str">
            <v>N</v>
          </cell>
          <cell r="M2959">
            <v>0</v>
          </cell>
          <cell r="N2959" t="str">
            <v/>
          </cell>
          <cell r="O2959" t="str">
            <v>N</v>
          </cell>
          <cell r="P2959">
            <v>0</v>
          </cell>
          <cell r="Q2959" t="str">
            <v/>
          </cell>
          <cell r="R2959" t="str">
            <v>N</v>
          </cell>
          <cell r="S2959">
            <v>0</v>
          </cell>
          <cell r="T2959" t="str">
            <v/>
          </cell>
          <cell r="U2959" t="str">
            <v>N</v>
          </cell>
          <cell r="V2959">
            <v>0</v>
          </cell>
          <cell r="W2959" t="str">
            <v/>
          </cell>
          <cell r="X2959" t="str">
            <v>N</v>
          </cell>
          <cell r="Y2959">
            <v>0</v>
          </cell>
          <cell r="Z2959">
            <v>0</v>
          </cell>
          <cell r="AA2959">
            <v>0</v>
          </cell>
          <cell r="AB2959">
            <v>115</v>
          </cell>
          <cell r="AC2959">
            <v>1624</v>
          </cell>
          <cell r="AD2959" t="str">
            <v>OB423</v>
          </cell>
          <cell r="AE2959" t="b">
            <v>0</v>
          </cell>
          <cell r="AG2959" t="str">
            <v/>
          </cell>
          <cell r="AH2959" t="str">
            <v>OB423</v>
          </cell>
        </row>
        <row r="2960">
          <cell r="B2960" t="str">
            <v>DO819</v>
          </cell>
          <cell r="C2960" t="str">
            <v>Danielle</v>
          </cell>
          <cell r="D2960" t="str">
            <v>Oshin</v>
          </cell>
          <cell r="E2960" t="str">
            <v>KCL</v>
          </cell>
          <cell r="F2960" t="str">
            <v>King's</v>
          </cell>
          <cell r="G2960" t="str">
            <v>Female</v>
          </cell>
          <cell r="H2960" t="str">
            <v>N</v>
          </cell>
          <cell r="I2960" t="str">
            <v>Student</v>
          </cell>
          <cell r="J2960">
            <v>0</v>
          </cell>
          <cell r="K2960" t="str">
            <v/>
          </cell>
          <cell r="L2960" t="str">
            <v>N</v>
          </cell>
          <cell r="M2960">
            <v>0</v>
          </cell>
          <cell r="N2960" t="str">
            <v/>
          </cell>
          <cell r="O2960" t="str">
            <v>N</v>
          </cell>
          <cell r="P2960">
            <v>0</v>
          </cell>
          <cell r="Q2960" t="str">
            <v/>
          </cell>
          <cell r="R2960" t="str">
            <v>N</v>
          </cell>
          <cell r="S2960">
            <v>0</v>
          </cell>
          <cell r="T2960" t="str">
            <v/>
          </cell>
          <cell r="U2960" t="str">
            <v>N</v>
          </cell>
          <cell r="V2960">
            <v>0</v>
          </cell>
          <cell r="W2960" t="str">
            <v/>
          </cell>
          <cell r="X2960" t="str">
            <v>N</v>
          </cell>
          <cell r="Y2960">
            <v>0</v>
          </cell>
          <cell r="Z2960">
            <v>0</v>
          </cell>
          <cell r="AA2960" t="b">
            <v>0</v>
          </cell>
          <cell r="AB2960" t="str">
            <v/>
          </cell>
          <cell r="AC2960" t="str">
            <v/>
          </cell>
          <cell r="AD2960" t="str">
            <v>DO819</v>
          </cell>
          <cell r="AE2960">
            <v>0</v>
          </cell>
          <cell r="AG2960">
            <v>1283</v>
          </cell>
          <cell r="AH2960" t="str">
            <v>DO819</v>
          </cell>
        </row>
        <row r="2961">
          <cell r="B2961" t="str">
            <v>VO692</v>
          </cell>
          <cell r="C2961" t="str">
            <v>Vanessia</v>
          </cell>
          <cell r="D2961" t="str">
            <v>Ogedengbe</v>
          </cell>
          <cell r="E2961" t="str">
            <v>KCL</v>
          </cell>
          <cell r="F2961" t="str">
            <v>King's</v>
          </cell>
          <cell r="G2961" t="str">
            <v>Female</v>
          </cell>
          <cell r="H2961" t="str">
            <v>Y</v>
          </cell>
          <cell r="I2961" t="str">
            <v>Student</v>
          </cell>
          <cell r="J2961">
            <v>0</v>
          </cell>
          <cell r="K2961" t="str">
            <v/>
          </cell>
          <cell r="L2961" t="str">
            <v>N</v>
          </cell>
          <cell r="M2961">
            <v>0</v>
          </cell>
          <cell r="N2961" t="str">
            <v/>
          </cell>
          <cell r="O2961" t="str">
            <v>N</v>
          </cell>
          <cell r="P2961">
            <v>0</v>
          </cell>
          <cell r="Q2961" t="str">
            <v/>
          </cell>
          <cell r="R2961" t="str">
            <v>N</v>
          </cell>
          <cell r="S2961">
            <v>0</v>
          </cell>
          <cell r="T2961" t="str">
            <v/>
          </cell>
          <cell r="U2961" t="str">
            <v>N</v>
          </cell>
          <cell r="V2961">
            <v>0</v>
          </cell>
          <cell r="W2961" t="str">
            <v/>
          </cell>
          <cell r="X2961" t="str">
            <v>N</v>
          </cell>
          <cell r="Y2961">
            <v>0</v>
          </cell>
          <cell r="Z2961">
            <v>0</v>
          </cell>
          <cell r="AA2961" t="b">
            <v>0</v>
          </cell>
          <cell r="AB2961" t="str">
            <v/>
          </cell>
          <cell r="AC2961" t="str">
            <v/>
          </cell>
          <cell r="AD2961" t="str">
            <v>VO692</v>
          </cell>
          <cell r="AE2961">
            <v>0</v>
          </cell>
          <cell r="AG2961">
            <v>1284</v>
          </cell>
          <cell r="AH2961" t="str">
            <v>VO692</v>
          </cell>
        </row>
        <row r="2962">
          <cell r="B2962" t="str">
            <v>RM617</v>
          </cell>
          <cell r="C2962" t="str">
            <v>Robert Renz</v>
          </cell>
          <cell r="D2962" t="str">
            <v>Marcelo Gregorio</v>
          </cell>
          <cell r="E2962" t="str">
            <v>QMUL</v>
          </cell>
          <cell r="F2962" t="str">
            <v>QMUL</v>
          </cell>
          <cell r="G2962" t="str">
            <v>Male</v>
          </cell>
          <cell r="H2962" t="str">
            <v>N</v>
          </cell>
          <cell r="I2962" t="str">
            <v>Student</v>
          </cell>
          <cell r="J2962">
            <v>0</v>
          </cell>
          <cell r="K2962" t="str">
            <v/>
          </cell>
          <cell r="L2962" t="str">
            <v>N</v>
          </cell>
          <cell r="M2962">
            <v>0</v>
          </cell>
          <cell r="N2962" t="str">
            <v/>
          </cell>
          <cell r="O2962" t="str">
            <v>N</v>
          </cell>
          <cell r="P2962">
            <v>0</v>
          </cell>
          <cell r="Q2962" t="str">
            <v/>
          </cell>
          <cell r="R2962" t="str">
            <v>N</v>
          </cell>
          <cell r="S2962">
            <v>0</v>
          </cell>
          <cell r="T2962" t="str">
            <v/>
          </cell>
          <cell r="U2962" t="str">
            <v>N</v>
          </cell>
          <cell r="V2962">
            <v>0</v>
          </cell>
          <cell r="W2962" t="str">
            <v/>
          </cell>
          <cell r="X2962" t="str">
            <v>N</v>
          </cell>
          <cell r="Y2962">
            <v>0</v>
          </cell>
          <cell r="Z2962">
            <v>0</v>
          </cell>
          <cell r="AA2962">
            <v>0</v>
          </cell>
          <cell r="AB2962">
            <v>115</v>
          </cell>
          <cell r="AC2962">
            <v>1625</v>
          </cell>
          <cell r="AD2962" t="str">
            <v>RM617</v>
          </cell>
          <cell r="AE2962" t="b">
            <v>0</v>
          </cell>
          <cell r="AG2962" t="str">
            <v/>
          </cell>
          <cell r="AH2962" t="str">
            <v>RM617</v>
          </cell>
        </row>
        <row r="2963">
          <cell r="B2963" t="str">
            <v>NI805</v>
          </cell>
          <cell r="C2963" t="str">
            <v>Nagima</v>
          </cell>
          <cell r="D2963" t="str">
            <v>Islamova</v>
          </cell>
          <cell r="E2963" t="str">
            <v>QMUL</v>
          </cell>
          <cell r="F2963" t="str">
            <v>QMUL</v>
          </cell>
          <cell r="G2963" t="str">
            <v>Female</v>
          </cell>
          <cell r="H2963" t="str">
            <v>N</v>
          </cell>
          <cell r="I2963" t="str">
            <v>Student</v>
          </cell>
          <cell r="J2963">
            <v>0</v>
          </cell>
          <cell r="K2963" t="str">
            <v/>
          </cell>
          <cell r="L2963" t="str">
            <v>N</v>
          </cell>
          <cell r="M2963">
            <v>0</v>
          </cell>
          <cell r="N2963" t="str">
            <v/>
          </cell>
          <cell r="O2963" t="str">
            <v>N</v>
          </cell>
          <cell r="P2963">
            <v>0</v>
          </cell>
          <cell r="Q2963" t="str">
            <v/>
          </cell>
          <cell r="R2963" t="str">
            <v>N</v>
          </cell>
          <cell r="S2963">
            <v>0</v>
          </cell>
          <cell r="T2963" t="str">
            <v/>
          </cell>
          <cell r="U2963" t="str">
            <v>N</v>
          </cell>
          <cell r="V2963">
            <v>0</v>
          </cell>
          <cell r="W2963" t="str">
            <v/>
          </cell>
          <cell r="X2963" t="str">
            <v>N</v>
          </cell>
          <cell r="Y2963">
            <v>0</v>
          </cell>
          <cell r="Z2963">
            <v>0</v>
          </cell>
          <cell r="AA2963" t="b">
            <v>0</v>
          </cell>
          <cell r="AB2963" t="str">
            <v/>
          </cell>
          <cell r="AC2963" t="str">
            <v/>
          </cell>
          <cell r="AD2963" t="str">
            <v>NI805</v>
          </cell>
          <cell r="AE2963">
            <v>0</v>
          </cell>
          <cell r="AG2963">
            <v>1285</v>
          </cell>
          <cell r="AH2963" t="str">
            <v>NI805</v>
          </cell>
        </row>
        <row r="2964">
          <cell r="B2964" t="str">
            <v>SL293</v>
          </cell>
          <cell r="C2964" t="str">
            <v>Sarah</v>
          </cell>
          <cell r="D2964" t="str">
            <v>Long</v>
          </cell>
          <cell r="E2964" t="str">
            <v>QMUL</v>
          </cell>
          <cell r="F2964" t="str">
            <v>QMUL</v>
          </cell>
          <cell r="G2964" t="str">
            <v>Female</v>
          </cell>
          <cell r="H2964" t="str">
            <v>Y</v>
          </cell>
          <cell r="I2964" t="str">
            <v>Student</v>
          </cell>
          <cell r="J2964">
            <v>0</v>
          </cell>
          <cell r="K2964" t="str">
            <v/>
          </cell>
          <cell r="L2964" t="str">
            <v>N</v>
          </cell>
          <cell r="M2964">
            <v>0</v>
          </cell>
          <cell r="N2964" t="str">
            <v/>
          </cell>
          <cell r="O2964" t="str">
            <v>N</v>
          </cell>
          <cell r="P2964">
            <v>0</v>
          </cell>
          <cell r="Q2964" t="str">
            <v/>
          </cell>
          <cell r="R2964" t="str">
            <v>N</v>
          </cell>
          <cell r="S2964">
            <v>0</v>
          </cell>
          <cell r="T2964" t="str">
            <v/>
          </cell>
          <cell r="U2964" t="str">
            <v>N</v>
          </cell>
          <cell r="V2964">
            <v>0</v>
          </cell>
          <cell r="W2964" t="str">
            <v/>
          </cell>
          <cell r="X2964" t="str">
            <v>N</v>
          </cell>
          <cell r="Y2964">
            <v>0</v>
          </cell>
          <cell r="Z2964">
            <v>0</v>
          </cell>
          <cell r="AA2964" t="b">
            <v>0</v>
          </cell>
          <cell r="AB2964" t="str">
            <v/>
          </cell>
          <cell r="AC2964" t="str">
            <v/>
          </cell>
          <cell r="AD2964" t="str">
            <v>SL293</v>
          </cell>
          <cell r="AE2964">
            <v>0</v>
          </cell>
          <cell r="AG2964">
            <v>1286</v>
          </cell>
          <cell r="AH2964" t="str">
            <v>SL293</v>
          </cell>
        </row>
        <row r="2965">
          <cell r="B2965" t="str">
            <v>FB367</v>
          </cell>
          <cell r="C2965" t="str">
            <v>Fasika</v>
          </cell>
          <cell r="D2965" t="str">
            <v>Bekele</v>
          </cell>
          <cell r="E2965" t="str">
            <v>QMUL</v>
          </cell>
          <cell r="F2965" t="str">
            <v>QMUL</v>
          </cell>
          <cell r="G2965" t="str">
            <v>Female</v>
          </cell>
          <cell r="H2965" t="str">
            <v>N</v>
          </cell>
          <cell r="I2965" t="str">
            <v>Student</v>
          </cell>
          <cell r="J2965">
            <v>0</v>
          </cell>
          <cell r="K2965" t="str">
            <v/>
          </cell>
          <cell r="L2965" t="str">
            <v>N</v>
          </cell>
          <cell r="M2965">
            <v>0</v>
          </cell>
          <cell r="N2965" t="str">
            <v/>
          </cell>
          <cell r="O2965" t="str">
            <v>N</v>
          </cell>
          <cell r="P2965">
            <v>0</v>
          </cell>
          <cell r="Q2965" t="str">
            <v/>
          </cell>
          <cell r="R2965" t="str">
            <v>N</v>
          </cell>
          <cell r="S2965">
            <v>0</v>
          </cell>
          <cell r="T2965" t="str">
            <v/>
          </cell>
          <cell r="U2965" t="str">
            <v>N</v>
          </cell>
          <cell r="V2965">
            <v>0</v>
          </cell>
          <cell r="W2965" t="str">
            <v/>
          </cell>
          <cell r="X2965" t="str">
            <v>N</v>
          </cell>
          <cell r="Y2965">
            <v>0</v>
          </cell>
          <cell r="Z2965">
            <v>0</v>
          </cell>
          <cell r="AA2965" t="b">
            <v>0</v>
          </cell>
          <cell r="AB2965" t="str">
            <v/>
          </cell>
          <cell r="AC2965" t="str">
            <v/>
          </cell>
          <cell r="AD2965" t="str">
            <v>FB367</v>
          </cell>
          <cell r="AE2965">
            <v>0</v>
          </cell>
          <cell r="AG2965">
            <v>1287</v>
          </cell>
          <cell r="AH2965" t="str">
            <v>FB367</v>
          </cell>
        </row>
        <row r="2966">
          <cell r="B2966" t="str">
            <v>SS301</v>
          </cell>
          <cell r="C2966" t="str">
            <v>Sukhraj</v>
          </cell>
          <cell r="D2966" t="str">
            <v>Sidhu</v>
          </cell>
          <cell r="E2966" t="str">
            <v>QMUL</v>
          </cell>
          <cell r="F2966" t="str">
            <v>QMUL</v>
          </cell>
          <cell r="G2966" t="str">
            <v>Male</v>
          </cell>
          <cell r="H2966" t="str">
            <v>N</v>
          </cell>
          <cell r="I2966" t="str">
            <v>Student</v>
          </cell>
          <cell r="J2966">
            <v>0</v>
          </cell>
          <cell r="K2966" t="str">
            <v/>
          </cell>
          <cell r="L2966" t="str">
            <v>N</v>
          </cell>
          <cell r="M2966">
            <v>0</v>
          </cell>
          <cell r="N2966" t="str">
            <v/>
          </cell>
          <cell r="O2966" t="str">
            <v>N</v>
          </cell>
          <cell r="P2966">
            <v>0</v>
          </cell>
          <cell r="Q2966" t="str">
            <v/>
          </cell>
          <cell r="R2966" t="str">
            <v>N</v>
          </cell>
          <cell r="S2966">
            <v>0</v>
          </cell>
          <cell r="T2966" t="str">
            <v/>
          </cell>
          <cell r="U2966" t="str">
            <v>N</v>
          </cell>
          <cell r="V2966">
            <v>0</v>
          </cell>
          <cell r="W2966" t="str">
            <v/>
          </cell>
          <cell r="X2966" t="str">
            <v>N</v>
          </cell>
          <cell r="Y2966">
            <v>0</v>
          </cell>
          <cell r="Z2966">
            <v>0</v>
          </cell>
          <cell r="AA2966">
            <v>0</v>
          </cell>
          <cell r="AB2966">
            <v>115</v>
          </cell>
          <cell r="AC2966">
            <v>1626</v>
          </cell>
          <cell r="AD2966" t="str">
            <v>SS301</v>
          </cell>
          <cell r="AE2966" t="b">
            <v>0</v>
          </cell>
          <cell r="AG2966" t="str">
            <v/>
          </cell>
          <cell r="AH2966" t="str">
            <v>SS301</v>
          </cell>
        </row>
        <row r="2967">
          <cell r="B2967" t="str">
            <v>TM420</v>
          </cell>
          <cell r="C2967" t="str">
            <v>Theo</v>
          </cell>
          <cell r="D2967" t="str">
            <v>Migden</v>
          </cell>
          <cell r="E2967" t="str">
            <v>QMUL</v>
          </cell>
          <cell r="F2967" t="str">
            <v>QMUL</v>
          </cell>
          <cell r="G2967" t="str">
            <v>Male</v>
          </cell>
          <cell r="H2967" t="str">
            <v>N</v>
          </cell>
          <cell r="I2967" t="str">
            <v>Student</v>
          </cell>
          <cell r="J2967">
            <v>0</v>
          </cell>
          <cell r="K2967" t="str">
            <v/>
          </cell>
          <cell r="L2967" t="str">
            <v>N</v>
          </cell>
          <cell r="M2967">
            <v>0</v>
          </cell>
          <cell r="N2967" t="str">
            <v/>
          </cell>
          <cell r="O2967" t="str">
            <v>N</v>
          </cell>
          <cell r="P2967">
            <v>0</v>
          </cell>
          <cell r="Q2967" t="str">
            <v/>
          </cell>
          <cell r="R2967" t="str">
            <v>N</v>
          </cell>
          <cell r="S2967">
            <v>0</v>
          </cell>
          <cell r="T2967" t="str">
            <v/>
          </cell>
          <cell r="U2967" t="str">
            <v>N</v>
          </cell>
          <cell r="V2967">
            <v>0</v>
          </cell>
          <cell r="W2967" t="str">
            <v/>
          </cell>
          <cell r="X2967" t="str">
            <v>N</v>
          </cell>
          <cell r="Y2967">
            <v>0</v>
          </cell>
          <cell r="Z2967">
            <v>0</v>
          </cell>
          <cell r="AA2967">
            <v>0</v>
          </cell>
          <cell r="AB2967">
            <v>115</v>
          </cell>
          <cell r="AC2967">
            <v>1627</v>
          </cell>
          <cell r="AD2967" t="str">
            <v>TM420</v>
          </cell>
          <cell r="AE2967" t="b">
            <v>0</v>
          </cell>
          <cell r="AG2967" t="str">
            <v/>
          </cell>
          <cell r="AH2967" t="str">
            <v>TM420</v>
          </cell>
        </row>
        <row r="2968">
          <cell r="B2968" t="str">
            <v>SH901</v>
          </cell>
          <cell r="C2968" t="str">
            <v>Sophie</v>
          </cell>
          <cell r="D2968" t="str">
            <v>Hunt</v>
          </cell>
          <cell r="E2968" t="str">
            <v>Reading</v>
          </cell>
          <cell r="F2968" t="str">
            <v>Reading</v>
          </cell>
          <cell r="G2968" t="str">
            <v>Female</v>
          </cell>
          <cell r="H2968" t="str">
            <v>N</v>
          </cell>
          <cell r="I2968" t="str">
            <v>Student</v>
          </cell>
          <cell r="J2968">
            <v>0</v>
          </cell>
          <cell r="K2968" t="str">
            <v/>
          </cell>
          <cell r="L2968" t="str">
            <v>N</v>
          </cell>
          <cell r="M2968">
            <v>0</v>
          </cell>
          <cell r="N2968" t="str">
            <v/>
          </cell>
          <cell r="O2968" t="str">
            <v>N</v>
          </cell>
          <cell r="P2968">
            <v>72</v>
          </cell>
          <cell r="Q2968">
            <v>36.380000000000003</v>
          </cell>
          <cell r="R2968">
            <v>130</v>
          </cell>
          <cell r="S2968">
            <v>0</v>
          </cell>
          <cell r="T2968" t="str">
            <v/>
          </cell>
          <cell r="U2968" t="str">
            <v>N</v>
          </cell>
          <cell r="V2968">
            <v>0</v>
          </cell>
          <cell r="W2968" t="str">
            <v/>
          </cell>
          <cell r="X2968" t="str">
            <v>N</v>
          </cell>
          <cell r="Y2968">
            <v>1</v>
          </cell>
          <cell r="Z2968">
            <v>130</v>
          </cell>
          <cell r="AA2968" t="b">
            <v>0</v>
          </cell>
          <cell r="AB2968" t="str">
            <v/>
          </cell>
          <cell r="AC2968" t="str">
            <v/>
          </cell>
          <cell r="AD2968" t="str">
            <v>SH901</v>
          </cell>
          <cell r="AE2968">
            <v>130</v>
          </cell>
          <cell r="AG2968">
            <v>99</v>
          </cell>
          <cell r="AH2968" t="str">
            <v>SH901</v>
          </cell>
        </row>
        <row r="2969">
          <cell r="B2969" t="str">
            <v>TH276</v>
          </cell>
          <cell r="C2969" t="str">
            <v>Tyler</v>
          </cell>
          <cell r="D2969" t="str">
            <v>Heathcote</v>
          </cell>
          <cell r="E2969" t="str">
            <v>RHUL</v>
          </cell>
          <cell r="F2969" t="str">
            <v>RHUL</v>
          </cell>
          <cell r="G2969" t="str">
            <v>Male</v>
          </cell>
          <cell r="H2969" t="str">
            <v>N</v>
          </cell>
          <cell r="I2969" t="str">
            <v>Student</v>
          </cell>
          <cell r="J2969">
            <v>0</v>
          </cell>
          <cell r="K2969" t="str">
            <v/>
          </cell>
          <cell r="L2969" t="str">
            <v>N</v>
          </cell>
          <cell r="M2969">
            <v>0</v>
          </cell>
          <cell r="N2969" t="str">
            <v/>
          </cell>
          <cell r="O2969" t="str">
            <v>N</v>
          </cell>
          <cell r="P2969">
            <v>0</v>
          </cell>
          <cell r="Q2969" t="str">
            <v/>
          </cell>
          <cell r="R2969" t="str">
            <v>N</v>
          </cell>
          <cell r="S2969">
            <v>0</v>
          </cell>
          <cell r="T2969" t="str">
            <v/>
          </cell>
          <cell r="U2969" t="str">
            <v>N</v>
          </cell>
          <cell r="V2969">
            <v>0</v>
          </cell>
          <cell r="W2969" t="str">
            <v/>
          </cell>
          <cell r="X2969" t="str">
            <v>N</v>
          </cell>
          <cell r="Y2969">
            <v>0</v>
          </cell>
          <cell r="Z2969">
            <v>0</v>
          </cell>
          <cell r="AA2969">
            <v>0</v>
          </cell>
          <cell r="AB2969">
            <v>115</v>
          </cell>
          <cell r="AC2969">
            <v>1628</v>
          </cell>
          <cell r="AD2969" t="str">
            <v>TH276</v>
          </cell>
          <cell r="AE2969" t="b">
            <v>0</v>
          </cell>
          <cell r="AG2969" t="str">
            <v/>
          </cell>
          <cell r="AH2969" t="str">
            <v>TH276</v>
          </cell>
        </row>
        <row r="2970">
          <cell r="B2970" t="str">
            <v>BS384</v>
          </cell>
          <cell r="C2970" t="str">
            <v>Benjamin</v>
          </cell>
          <cell r="D2970" t="str">
            <v>Sullivan</v>
          </cell>
          <cell r="E2970" t="str">
            <v>KCL</v>
          </cell>
          <cell r="F2970" t="str">
            <v>King's</v>
          </cell>
          <cell r="G2970" t="str">
            <v>Male</v>
          </cell>
          <cell r="H2970" t="str">
            <v>N</v>
          </cell>
          <cell r="I2970" t="str">
            <v>Student</v>
          </cell>
          <cell r="J2970">
            <v>0</v>
          </cell>
          <cell r="K2970" t="str">
            <v/>
          </cell>
          <cell r="L2970" t="str">
            <v>N</v>
          </cell>
          <cell r="M2970">
            <v>0</v>
          </cell>
          <cell r="N2970" t="str">
            <v/>
          </cell>
          <cell r="O2970" t="str">
            <v>N</v>
          </cell>
          <cell r="P2970">
            <v>0</v>
          </cell>
          <cell r="Q2970" t="str">
            <v/>
          </cell>
          <cell r="R2970" t="str">
            <v>N</v>
          </cell>
          <cell r="S2970">
            <v>0</v>
          </cell>
          <cell r="T2970" t="str">
            <v/>
          </cell>
          <cell r="U2970" t="str">
            <v>N</v>
          </cell>
          <cell r="V2970">
            <v>0</v>
          </cell>
          <cell r="W2970" t="str">
            <v/>
          </cell>
          <cell r="X2970" t="str">
            <v>N</v>
          </cell>
          <cell r="Y2970">
            <v>0</v>
          </cell>
          <cell r="Z2970">
            <v>0</v>
          </cell>
          <cell r="AA2970">
            <v>0</v>
          </cell>
          <cell r="AB2970">
            <v>115</v>
          </cell>
          <cell r="AC2970">
            <v>1629</v>
          </cell>
          <cell r="AD2970" t="str">
            <v>BS384</v>
          </cell>
          <cell r="AE2970" t="b">
            <v>0</v>
          </cell>
          <cell r="AG2970" t="str">
            <v/>
          </cell>
          <cell r="AH2970" t="str">
            <v>BS384</v>
          </cell>
        </row>
        <row r="2971">
          <cell r="B2971" t="str">
            <v>CS413</v>
          </cell>
          <cell r="C2971" t="str">
            <v>Cameron</v>
          </cell>
          <cell r="D2971" t="str">
            <v>Shepherd</v>
          </cell>
          <cell r="E2971" t="str">
            <v>KCL</v>
          </cell>
          <cell r="F2971" t="str">
            <v>King's</v>
          </cell>
          <cell r="G2971" t="str">
            <v>Male</v>
          </cell>
          <cell r="H2971" t="str">
            <v>N</v>
          </cell>
          <cell r="I2971" t="str">
            <v>Student</v>
          </cell>
          <cell r="J2971">
            <v>0</v>
          </cell>
          <cell r="K2971" t="str">
            <v/>
          </cell>
          <cell r="L2971" t="str">
            <v>N</v>
          </cell>
          <cell r="M2971">
            <v>0</v>
          </cell>
          <cell r="N2971" t="str">
            <v/>
          </cell>
          <cell r="O2971" t="str">
            <v>N</v>
          </cell>
          <cell r="P2971">
            <v>25</v>
          </cell>
          <cell r="Q2971">
            <v>34.25</v>
          </cell>
          <cell r="R2971">
            <v>178</v>
          </cell>
          <cell r="S2971">
            <v>0</v>
          </cell>
          <cell r="T2971" t="str">
            <v/>
          </cell>
          <cell r="U2971" t="str">
            <v>N</v>
          </cell>
          <cell r="V2971">
            <v>0</v>
          </cell>
          <cell r="W2971" t="str">
            <v/>
          </cell>
          <cell r="X2971" t="str">
            <v>N</v>
          </cell>
          <cell r="Y2971">
            <v>1</v>
          </cell>
          <cell r="Z2971">
            <v>178</v>
          </cell>
          <cell r="AA2971">
            <v>178</v>
          </cell>
          <cell r="AB2971">
            <v>67</v>
          </cell>
          <cell r="AC2971">
            <v>68</v>
          </cell>
          <cell r="AD2971" t="str">
            <v>CS413</v>
          </cell>
          <cell r="AE2971" t="b">
            <v>0</v>
          </cell>
          <cell r="AG2971" t="str">
            <v/>
          </cell>
          <cell r="AH2971" t="str">
            <v>CS413</v>
          </cell>
        </row>
        <row r="2972">
          <cell r="B2972" t="str">
            <v>JB620</v>
          </cell>
          <cell r="C2972" t="str">
            <v>Josie</v>
          </cell>
          <cell r="D2972" t="str">
            <v>Bebington</v>
          </cell>
          <cell r="E2972" t="str">
            <v>Surrey</v>
          </cell>
          <cell r="F2972" t="str">
            <v>Surrey</v>
          </cell>
          <cell r="G2972" t="str">
            <v>Female</v>
          </cell>
          <cell r="H2972" t="str">
            <v>N</v>
          </cell>
          <cell r="I2972" t="str">
            <v>Student</v>
          </cell>
          <cell r="J2972">
            <v>0</v>
          </cell>
          <cell r="K2972" t="str">
            <v/>
          </cell>
          <cell r="L2972" t="str">
            <v>N</v>
          </cell>
          <cell r="M2972">
            <v>0</v>
          </cell>
          <cell r="N2972" t="str">
            <v/>
          </cell>
          <cell r="O2972" t="str">
            <v>N</v>
          </cell>
          <cell r="P2972">
            <v>0</v>
          </cell>
          <cell r="Q2972" t="str">
            <v/>
          </cell>
          <cell r="R2972" t="str">
            <v>N</v>
          </cell>
          <cell r="S2972">
            <v>0</v>
          </cell>
          <cell r="T2972" t="str">
            <v/>
          </cell>
          <cell r="U2972" t="str">
            <v>N</v>
          </cell>
          <cell r="V2972">
            <v>0</v>
          </cell>
          <cell r="W2972" t="str">
            <v/>
          </cell>
          <cell r="X2972" t="str">
            <v>N</v>
          </cell>
          <cell r="Y2972">
            <v>0</v>
          </cell>
          <cell r="Z2972">
            <v>0</v>
          </cell>
          <cell r="AA2972" t="b">
            <v>0</v>
          </cell>
          <cell r="AB2972" t="str">
            <v/>
          </cell>
          <cell r="AC2972" t="str">
            <v/>
          </cell>
          <cell r="AD2972" t="str">
            <v>JB620</v>
          </cell>
          <cell r="AE2972">
            <v>0</v>
          </cell>
          <cell r="AG2972">
            <v>1288</v>
          </cell>
          <cell r="AH2972" t="str">
            <v>JB620</v>
          </cell>
        </row>
        <row r="2973">
          <cell r="B2973" t="str">
            <v>LM471</v>
          </cell>
          <cell r="C2973" t="str">
            <v>Lea</v>
          </cell>
          <cell r="D2973" t="str">
            <v>Mok</v>
          </cell>
          <cell r="E2973" t="str">
            <v>LSE</v>
          </cell>
          <cell r="F2973" t="str">
            <v>LSE</v>
          </cell>
          <cell r="G2973" t="str">
            <v>Female</v>
          </cell>
          <cell r="H2973" t="str">
            <v>N</v>
          </cell>
          <cell r="I2973" t="str">
            <v>Student</v>
          </cell>
          <cell r="J2973">
            <v>0</v>
          </cell>
          <cell r="K2973" t="str">
            <v/>
          </cell>
          <cell r="L2973" t="str">
            <v>N</v>
          </cell>
          <cell r="M2973">
            <v>0</v>
          </cell>
          <cell r="N2973" t="str">
            <v/>
          </cell>
          <cell r="O2973" t="str">
            <v>N</v>
          </cell>
          <cell r="P2973">
            <v>0</v>
          </cell>
          <cell r="Q2973" t="str">
            <v/>
          </cell>
          <cell r="R2973" t="str">
            <v>N</v>
          </cell>
          <cell r="S2973">
            <v>0</v>
          </cell>
          <cell r="T2973" t="str">
            <v/>
          </cell>
          <cell r="U2973" t="str">
            <v>N</v>
          </cell>
          <cell r="V2973">
            <v>0</v>
          </cell>
          <cell r="W2973" t="str">
            <v/>
          </cell>
          <cell r="X2973" t="str">
            <v>N</v>
          </cell>
          <cell r="Y2973">
            <v>0</v>
          </cell>
          <cell r="Z2973">
            <v>0</v>
          </cell>
          <cell r="AA2973" t="b">
            <v>0</v>
          </cell>
          <cell r="AB2973" t="str">
            <v/>
          </cell>
          <cell r="AC2973" t="str">
            <v/>
          </cell>
          <cell r="AD2973" t="str">
            <v>LM471</v>
          </cell>
          <cell r="AE2973">
            <v>0</v>
          </cell>
          <cell r="AG2973">
            <v>1289</v>
          </cell>
          <cell r="AH2973" t="str">
            <v>LM471</v>
          </cell>
        </row>
        <row r="2974">
          <cell r="B2974" t="str">
            <v>YS808</v>
          </cell>
          <cell r="C2974" t="str">
            <v>Yasmin</v>
          </cell>
          <cell r="D2974" t="str">
            <v>Silk</v>
          </cell>
          <cell r="E2974" t="str">
            <v>RHUL</v>
          </cell>
          <cell r="F2974" t="str">
            <v>RHUL</v>
          </cell>
          <cell r="G2974" t="str">
            <v>Female</v>
          </cell>
          <cell r="H2974" t="str">
            <v>N</v>
          </cell>
          <cell r="I2974" t="str">
            <v>Student</v>
          </cell>
          <cell r="J2974">
            <v>0</v>
          </cell>
          <cell r="K2974" t="str">
            <v/>
          </cell>
          <cell r="L2974" t="str">
            <v>N</v>
          </cell>
          <cell r="M2974">
            <v>0</v>
          </cell>
          <cell r="N2974" t="str">
            <v/>
          </cell>
          <cell r="O2974" t="str">
            <v>N</v>
          </cell>
          <cell r="P2974">
            <v>0</v>
          </cell>
          <cell r="Q2974" t="str">
            <v/>
          </cell>
          <cell r="R2974" t="str">
            <v>N</v>
          </cell>
          <cell r="S2974">
            <v>0</v>
          </cell>
          <cell r="T2974" t="str">
            <v/>
          </cell>
          <cell r="U2974" t="str">
            <v>N</v>
          </cell>
          <cell r="V2974">
            <v>0</v>
          </cell>
          <cell r="W2974" t="str">
            <v/>
          </cell>
          <cell r="X2974" t="str">
            <v>N</v>
          </cell>
          <cell r="Y2974">
            <v>0</v>
          </cell>
          <cell r="Z2974">
            <v>0</v>
          </cell>
          <cell r="AA2974" t="b">
            <v>0</v>
          </cell>
          <cell r="AB2974" t="str">
            <v/>
          </cell>
          <cell r="AC2974" t="str">
            <v/>
          </cell>
          <cell r="AD2974" t="str">
            <v>YS808</v>
          </cell>
          <cell r="AE2974">
            <v>0</v>
          </cell>
          <cell r="AG2974">
            <v>1290</v>
          </cell>
          <cell r="AH2974" t="str">
            <v>YS808</v>
          </cell>
        </row>
        <row r="2975">
          <cell r="B2975" t="str">
            <v>JE445</v>
          </cell>
          <cell r="C2975" t="str">
            <v>Jodie</v>
          </cell>
          <cell r="D2975" t="str">
            <v>Edwards</v>
          </cell>
          <cell r="E2975" t="str">
            <v>RHUL</v>
          </cell>
          <cell r="F2975" t="str">
            <v>RHUL</v>
          </cell>
          <cell r="G2975" t="str">
            <v>Female</v>
          </cell>
          <cell r="H2975" t="str">
            <v>N</v>
          </cell>
          <cell r="I2975" t="str">
            <v>Student</v>
          </cell>
          <cell r="J2975">
            <v>0</v>
          </cell>
          <cell r="K2975" t="str">
            <v/>
          </cell>
          <cell r="L2975" t="str">
            <v>N</v>
          </cell>
          <cell r="M2975">
            <v>0</v>
          </cell>
          <cell r="N2975" t="str">
            <v/>
          </cell>
          <cell r="O2975" t="str">
            <v>N</v>
          </cell>
          <cell r="P2975">
            <v>68</v>
          </cell>
          <cell r="Q2975">
            <v>34.11</v>
          </cell>
          <cell r="R2975">
            <v>134</v>
          </cell>
          <cell r="S2975">
            <v>0</v>
          </cell>
          <cell r="T2975" t="str">
            <v/>
          </cell>
          <cell r="U2975" t="str">
            <v>N</v>
          </cell>
          <cell r="V2975">
            <v>0</v>
          </cell>
          <cell r="W2975" t="str">
            <v/>
          </cell>
          <cell r="X2975" t="str">
            <v>N</v>
          </cell>
          <cell r="Y2975">
            <v>1</v>
          </cell>
          <cell r="Z2975">
            <v>134</v>
          </cell>
          <cell r="AA2975" t="b">
            <v>0</v>
          </cell>
          <cell r="AB2975" t="str">
            <v/>
          </cell>
          <cell r="AC2975" t="str">
            <v/>
          </cell>
          <cell r="AD2975" t="str">
            <v>JE445</v>
          </cell>
          <cell r="AE2975">
            <v>134</v>
          </cell>
          <cell r="AG2975">
            <v>97</v>
          </cell>
          <cell r="AH2975" t="str">
            <v>JE445</v>
          </cell>
        </row>
        <row r="2976">
          <cell r="B2976" t="str">
            <v>AL506</v>
          </cell>
          <cell r="C2976" t="str">
            <v>Avery</v>
          </cell>
          <cell r="D2976" t="str">
            <v>Locke</v>
          </cell>
          <cell r="E2976" t="str">
            <v>RVC</v>
          </cell>
          <cell r="F2976" t="str">
            <v>RVC</v>
          </cell>
          <cell r="G2976" t="str">
            <v>Male</v>
          </cell>
          <cell r="H2976" t="str">
            <v>Y</v>
          </cell>
          <cell r="I2976" t="str">
            <v>Student</v>
          </cell>
          <cell r="J2976">
            <v>0</v>
          </cell>
          <cell r="K2976" t="str">
            <v/>
          </cell>
          <cell r="L2976" t="str">
            <v>N</v>
          </cell>
          <cell r="M2976">
            <v>0</v>
          </cell>
          <cell r="N2976" t="str">
            <v/>
          </cell>
          <cell r="O2976" t="str">
            <v>N</v>
          </cell>
          <cell r="P2976">
            <v>40</v>
          </cell>
          <cell r="Q2976">
            <v>36.49</v>
          </cell>
          <cell r="R2976">
            <v>163</v>
          </cell>
          <cell r="S2976">
            <v>0</v>
          </cell>
          <cell r="T2976" t="str">
            <v/>
          </cell>
          <cell r="U2976" t="str">
            <v>N</v>
          </cell>
          <cell r="V2976">
            <v>0</v>
          </cell>
          <cell r="W2976" t="str">
            <v/>
          </cell>
          <cell r="X2976" t="str">
            <v>N</v>
          </cell>
          <cell r="Y2976">
            <v>1</v>
          </cell>
          <cell r="Z2976">
            <v>163</v>
          </cell>
          <cell r="AA2976">
            <v>163</v>
          </cell>
          <cell r="AB2976">
            <v>78</v>
          </cell>
          <cell r="AC2976">
            <v>78</v>
          </cell>
          <cell r="AD2976" t="str">
            <v>AL506</v>
          </cell>
          <cell r="AE2976" t="b">
            <v>0</v>
          </cell>
          <cell r="AG2976" t="str">
            <v/>
          </cell>
          <cell r="AH2976" t="str">
            <v>AL506</v>
          </cell>
        </row>
        <row r="2977">
          <cell r="B2977" t="str">
            <v>CS838</v>
          </cell>
          <cell r="C2977" t="str">
            <v>Cameron</v>
          </cell>
          <cell r="D2977" t="str">
            <v>Stibbard Hawkes</v>
          </cell>
          <cell r="E2977" t="str">
            <v>Imperial</v>
          </cell>
          <cell r="F2977" t="str">
            <v>Imperial</v>
          </cell>
          <cell r="G2977" t="str">
            <v>Male</v>
          </cell>
          <cell r="H2977" t="str">
            <v>N</v>
          </cell>
          <cell r="I2977" t="str">
            <v>Student</v>
          </cell>
          <cell r="J2977">
            <v>0</v>
          </cell>
          <cell r="K2977" t="str">
            <v/>
          </cell>
          <cell r="L2977" t="str">
            <v>N</v>
          </cell>
          <cell r="M2977">
            <v>0</v>
          </cell>
          <cell r="N2977" t="str">
            <v/>
          </cell>
          <cell r="O2977" t="str">
            <v>N</v>
          </cell>
          <cell r="P2977">
            <v>68</v>
          </cell>
          <cell r="Q2977">
            <v>41.22</v>
          </cell>
          <cell r="R2977">
            <v>138</v>
          </cell>
          <cell r="S2977">
            <v>0</v>
          </cell>
          <cell r="T2977" t="str">
            <v/>
          </cell>
          <cell r="U2977" t="str">
            <v>N</v>
          </cell>
          <cell r="V2977">
            <v>0</v>
          </cell>
          <cell r="W2977" t="str">
            <v/>
          </cell>
          <cell r="X2977" t="str">
            <v>N</v>
          </cell>
          <cell r="Y2977">
            <v>1</v>
          </cell>
          <cell r="Z2977">
            <v>138</v>
          </cell>
          <cell r="AA2977">
            <v>138</v>
          </cell>
          <cell r="AB2977">
            <v>94</v>
          </cell>
          <cell r="AC2977">
            <v>95</v>
          </cell>
          <cell r="AD2977" t="str">
            <v>CS838</v>
          </cell>
          <cell r="AE2977" t="b">
            <v>0</v>
          </cell>
          <cell r="AG2977" t="str">
            <v/>
          </cell>
          <cell r="AH2977" t="str">
            <v>CS838</v>
          </cell>
        </row>
        <row r="2978">
          <cell r="B2978" t="str">
            <v>LD416</v>
          </cell>
          <cell r="C2978" t="str">
            <v>Lucy</v>
          </cell>
          <cell r="D2978" t="str">
            <v>Dines</v>
          </cell>
          <cell r="E2978" t="str">
            <v>RVC</v>
          </cell>
          <cell r="F2978" t="str">
            <v>RVC</v>
          </cell>
          <cell r="G2978" t="str">
            <v>Female</v>
          </cell>
          <cell r="H2978" t="str">
            <v>Y</v>
          </cell>
          <cell r="I2978" t="str">
            <v>Student</v>
          </cell>
          <cell r="J2978">
            <v>0</v>
          </cell>
          <cell r="K2978" t="str">
            <v/>
          </cell>
          <cell r="L2978" t="str">
            <v>N</v>
          </cell>
          <cell r="M2978">
            <v>0</v>
          </cell>
          <cell r="N2978" t="str">
            <v/>
          </cell>
          <cell r="O2978" t="str">
            <v>N</v>
          </cell>
          <cell r="P2978">
            <v>0</v>
          </cell>
          <cell r="Q2978" t="str">
            <v/>
          </cell>
          <cell r="R2978" t="str">
            <v>N</v>
          </cell>
          <cell r="S2978">
            <v>0</v>
          </cell>
          <cell r="T2978" t="str">
            <v/>
          </cell>
          <cell r="U2978" t="str">
            <v>N</v>
          </cell>
          <cell r="V2978">
            <v>0</v>
          </cell>
          <cell r="W2978" t="str">
            <v/>
          </cell>
          <cell r="X2978" t="str">
            <v>N</v>
          </cell>
          <cell r="Y2978">
            <v>0</v>
          </cell>
          <cell r="Z2978">
            <v>0</v>
          </cell>
          <cell r="AA2978" t="b">
            <v>0</v>
          </cell>
          <cell r="AB2978" t="str">
            <v/>
          </cell>
          <cell r="AC2978" t="str">
            <v/>
          </cell>
          <cell r="AD2978" t="str">
            <v>LD416</v>
          </cell>
          <cell r="AE2978">
            <v>0</v>
          </cell>
          <cell r="AG2978">
            <v>1291</v>
          </cell>
          <cell r="AH2978" t="str">
            <v>LD416</v>
          </cell>
        </row>
        <row r="2979">
          <cell r="B2979" t="str">
            <v>ER154</v>
          </cell>
          <cell r="C2979" t="str">
            <v>Evan</v>
          </cell>
          <cell r="D2979" t="str">
            <v>Richardson</v>
          </cell>
          <cell r="E2979" t="str">
            <v>St Georges</v>
          </cell>
          <cell r="F2979" t="str">
            <v>St George's</v>
          </cell>
          <cell r="G2979" t="str">
            <v>Male</v>
          </cell>
          <cell r="H2979" t="str">
            <v>Y</v>
          </cell>
          <cell r="I2979" t="str">
            <v>Student</v>
          </cell>
          <cell r="J2979">
            <v>0</v>
          </cell>
          <cell r="K2979" t="str">
            <v/>
          </cell>
          <cell r="L2979" t="str">
            <v>N</v>
          </cell>
          <cell r="M2979">
            <v>0</v>
          </cell>
          <cell r="N2979" t="str">
            <v/>
          </cell>
          <cell r="O2979" t="str">
            <v>N</v>
          </cell>
          <cell r="P2979">
            <v>0</v>
          </cell>
          <cell r="Q2979" t="str">
            <v/>
          </cell>
          <cell r="R2979" t="str">
            <v>N</v>
          </cell>
          <cell r="S2979">
            <v>0</v>
          </cell>
          <cell r="T2979" t="str">
            <v/>
          </cell>
          <cell r="U2979" t="str">
            <v>N</v>
          </cell>
          <cell r="V2979">
            <v>0</v>
          </cell>
          <cell r="W2979" t="str">
            <v/>
          </cell>
          <cell r="X2979" t="str">
            <v>N</v>
          </cell>
          <cell r="Y2979">
            <v>0</v>
          </cell>
          <cell r="Z2979">
            <v>0</v>
          </cell>
          <cell r="AA2979">
            <v>0</v>
          </cell>
          <cell r="AB2979">
            <v>115</v>
          </cell>
          <cell r="AC2979">
            <v>1630</v>
          </cell>
          <cell r="AD2979" t="str">
            <v>ER154</v>
          </cell>
          <cell r="AE2979" t="b">
            <v>0</v>
          </cell>
          <cell r="AG2979" t="str">
            <v/>
          </cell>
          <cell r="AH2979" t="str">
            <v>ER154</v>
          </cell>
        </row>
        <row r="2980">
          <cell r="B2980" t="str">
            <v>BS787</v>
          </cell>
          <cell r="C2980" t="str">
            <v>Ben</v>
          </cell>
          <cell r="D2980" t="str">
            <v>Sanderson</v>
          </cell>
          <cell r="E2980" t="str">
            <v>UCL</v>
          </cell>
          <cell r="F2980" t="str">
            <v>UCL</v>
          </cell>
          <cell r="G2980" t="str">
            <v>Male</v>
          </cell>
          <cell r="H2980" t="str">
            <v>N</v>
          </cell>
          <cell r="I2980" t="str">
            <v>Student</v>
          </cell>
          <cell r="J2980">
            <v>0</v>
          </cell>
          <cell r="K2980" t="str">
            <v/>
          </cell>
          <cell r="L2980" t="str">
            <v>N</v>
          </cell>
          <cell r="M2980">
            <v>0</v>
          </cell>
          <cell r="N2980" t="str">
            <v/>
          </cell>
          <cell r="O2980" t="str">
            <v>N</v>
          </cell>
          <cell r="P2980">
            <v>16</v>
          </cell>
          <cell r="Q2980">
            <v>33.42</v>
          </cell>
          <cell r="R2980">
            <v>186</v>
          </cell>
          <cell r="S2980">
            <v>0</v>
          </cell>
          <cell r="T2980" t="str">
            <v/>
          </cell>
          <cell r="U2980" t="str">
            <v>N</v>
          </cell>
          <cell r="V2980">
            <v>0</v>
          </cell>
          <cell r="W2980" t="str">
            <v/>
          </cell>
          <cell r="X2980" t="str">
            <v>N</v>
          </cell>
          <cell r="Y2980">
            <v>1</v>
          </cell>
          <cell r="Z2980">
            <v>186</v>
          </cell>
          <cell r="AA2980">
            <v>186</v>
          </cell>
          <cell r="AB2980">
            <v>62</v>
          </cell>
          <cell r="AC2980">
            <v>63</v>
          </cell>
          <cell r="AD2980" t="str">
            <v>BS787</v>
          </cell>
          <cell r="AE2980" t="b">
            <v>0</v>
          </cell>
          <cell r="AG2980" t="str">
            <v/>
          </cell>
          <cell r="AH2980" t="str">
            <v>BS787</v>
          </cell>
        </row>
        <row r="2981">
          <cell r="B2981" t="str">
            <v>SP438</v>
          </cell>
          <cell r="C2981" t="str">
            <v>Sreenidhi</v>
          </cell>
          <cell r="D2981" t="str">
            <v>Prabagaran</v>
          </cell>
          <cell r="E2981" t="str">
            <v>UCL</v>
          </cell>
          <cell r="F2981" t="str">
            <v>UCL</v>
          </cell>
          <cell r="G2981" t="str">
            <v>Female</v>
          </cell>
          <cell r="H2981" t="str">
            <v>N</v>
          </cell>
          <cell r="I2981" t="str">
            <v>Student</v>
          </cell>
          <cell r="J2981">
            <v>0</v>
          </cell>
          <cell r="K2981" t="str">
            <v/>
          </cell>
          <cell r="L2981" t="str">
            <v>N</v>
          </cell>
          <cell r="M2981">
            <v>0</v>
          </cell>
          <cell r="N2981" t="str">
            <v/>
          </cell>
          <cell r="O2981" t="str">
            <v>N</v>
          </cell>
          <cell r="P2981">
            <v>75</v>
          </cell>
          <cell r="Q2981">
            <v>38.11</v>
          </cell>
          <cell r="R2981">
            <v>127</v>
          </cell>
          <cell r="S2981">
            <v>0</v>
          </cell>
          <cell r="T2981" t="str">
            <v/>
          </cell>
          <cell r="U2981" t="str">
            <v>N</v>
          </cell>
          <cell r="V2981">
            <v>0</v>
          </cell>
          <cell r="W2981" t="str">
            <v/>
          </cell>
          <cell r="X2981" t="str">
            <v>N</v>
          </cell>
          <cell r="Y2981">
            <v>1</v>
          </cell>
          <cell r="Z2981">
            <v>127</v>
          </cell>
          <cell r="AA2981" t="b">
            <v>0</v>
          </cell>
          <cell r="AB2981" t="str">
            <v/>
          </cell>
          <cell r="AC2981" t="str">
            <v/>
          </cell>
          <cell r="AD2981" t="str">
            <v>SP438</v>
          </cell>
          <cell r="AE2981">
            <v>127</v>
          </cell>
          <cell r="AG2981">
            <v>103</v>
          </cell>
          <cell r="AH2981" t="str">
            <v>SP438</v>
          </cell>
        </row>
        <row r="2982">
          <cell r="B2982" t="str">
            <v>PM353</v>
          </cell>
          <cell r="C2982" t="str">
            <v>Paulina</v>
          </cell>
          <cell r="D2982" t="str">
            <v>Montero</v>
          </cell>
          <cell r="E2982" t="str">
            <v>UCL</v>
          </cell>
          <cell r="F2982" t="str">
            <v>UCL</v>
          </cell>
          <cell r="G2982" t="str">
            <v>Female</v>
          </cell>
          <cell r="H2982" t="str">
            <v>N</v>
          </cell>
          <cell r="I2982" t="str">
            <v>Student</v>
          </cell>
          <cell r="J2982">
            <v>0</v>
          </cell>
          <cell r="K2982" t="str">
            <v/>
          </cell>
          <cell r="L2982" t="str">
            <v>N</v>
          </cell>
          <cell r="M2982">
            <v>0</v>
          </cell>
          <cell r="N2982" t="str">
            <v/>
          </cell>
          <cell r="O2982" t="str">
            <v>N</v>
          </cell>
          <cell r="P2982">
            <v>23</v>
          </cell>
          <cell r="Q2982">
            <v>26</v>
          </cell>
          <cell r="R2982">
            <v>178</v>
          </cell>
          <cell r="S2982">
            <v>0</v>
          </cell>
          <cell r="T2982" t="str">
            <v/>
          </cell>
          <cell r="U2982" t="str">
            <v>N</v>
          </cell>
          <cell r="V2982">
            <v>0</v>
          </cell>
          <cell r="W2982" t="str">
            <v/>
          </cell>
          <cell r="X2982" t="str">
            <v>N</v>
          </cell>
          <cell r="Y2982">
            <v>1</v>
          </cell>
          <cell r="Z2982">
            <v>178</v>
          </cell>
          <cell r="AA2982" t="b">
            <v>0</v>
          </cell>
          <cell r="AB2982" t="str">
            <v/>
          </cell>
          <cell r="AC2982" t="str">
            <v/>
          </cell>
          <cell r="AD2982" t="str">
            <v>PM353</v>
          </cell>
          <cell r="AE2982">
            <v>178</v>
          </cell>
          <cell r="AG2982">
            <v>68</v>
          </cell>
          <cell r="AH2982" t="str">
            <v>PM353</v>
          </cell>
        </row>
        <row r="2983">
          <cell r="B2983" t="str">
            <v>ST720</v>
          </cell>
          <cell r="C2983" t="str">
            <v>Sara</v>
          </cell>
          <cell r="D2983" t="str">
            <v>Terracciano</v>
          </cell>
          <cell r="E2983" t="str">
            <v>Imperial</v>
          </cell>
          <cell r="F2983" t="str">
            <v>Imperial</v>
          </cell>
          <cell r="G2983" t="str">
            <v>Female</v>
          </cell>
          <cell r="H2983" t="str">
            <v>Y</v>
          </cell>
          <cell r="I2983" t="str">
            <v>Student</v>
          </cell>
          <cell r="J2983">
            <v>0</v>
          </cell>
          <cell r="K2983" t="str">
            <v/>
          </cell>
          <cell r="L2983" t="str">
            <v>N</v>
          </cell>
          <cell r="M2983">
            <v>0</v>
          </cell>
          <cell r="N2983" t="str">
            <v/>
          </cell>
          <cell r="O2983" t="str">
            <v>N</v>
          </cell>
          <cell r="P2983">
            <v>0</v>
          </cell>
          <cell r="Q2983" t="str">
            <v/>
          </cell>
          <cell r="R2983" t="str">
            <v>N</v>
          </cell>
          <cell r="S2983">
            <v>0</v>
          </cell>
          <cell r="T2983" t="str">
            <v/>
          </cell>
          <cell r="U2983" t="str">
            <v>N</v>
          </cell>
          <cell r="V2983">
            <v>0</v>
          </cell>
          <cell r="W2983" t="str">
            <v/>
          </cell>
          <cell r="X2983" t="str">
            <v>N</v>
          </cell>
          <cell r="Y2983">
            <v>0</v>
          </cell>
          <cell r="Z2983">
            <v>0</v>
          </cell>
          <cell r="AA2983" t="b">
            <v>0</v>
          </cell>
          <cell r="AB2983" t="str">
            <v/>
          </cell>
          <cell r="AC2983" t="str">
            <v/>
          </cell>
          <cell r="AD2983" t="str">
            <v>ST720</v>
          </cell>
          <cell r="AE2983">
            <v>0</v>
          </cell>
          <cell r="AG2983">
            <v>1292</v>
          </cell>
          <cell r="AH2983" t="str">
            <v>ST720</v>
          </cell>
        </row>
        <row r="2984">
          <cell r="B2984" t="str">
            <v>EA415</v>
          </cell>
          <cell r="C2984" t="str">
            <v>Ella</v>
          </cell>
          <cell r="D2984" t="str">
            <v>Adams</v>
          </cell>
          <cell r="E2984" t="str">
            <v>RVC</v>
          </cell>
          <cell r="F2984" t="str">
            <v>RVC</v>
          </cell>
          <cell r="G2984" t="str">
            <v>Female</v>
          </cell>
          <cell r="H2984" t="str">
            <v>Y</v>
          </cell>
          <cell r="I2984" t="str">
            <v>Student</v>
          </cell>
          <cell r="J2984">
            <v>0</v>
          </cell>
          <cell r="K2984" t="str">
            <v/>
          </cell>
          <cell r="L2984" t="str">
            <v>N</v>
          </cell>
          <cell r="M2984">
            <v>0</v>
          </cell>
          <cell r="N2984" t="str">
            <v/>
          </cell>
          <cell r="O2984" t="str">
            <v>N</v>
          </cell>
          <cell r="P2984">
            <v>53</v>
          </cell>
          <cell r="Q2984">
            <v>30.06</v>
          </cell>
          <cell r="R2984">
            <v>148</v>
          </cell>
          <cell r="S2984">
            <v>0</v>
          </cell>
          <cell r="T2984" t="str">
            <v/>
          </cell>
          <cell r="U2984" t="str">
            <v>N</v>
          </cell>
          <cell r="V2984">
            <v>0</v>
          </cell>
          <cell r="W2984" t="str">
            <v/>
          </cell>
          <cell r="X2984" t="str">
            <v>N</v>
          </cell>
          <cell r="Y2984">
            <v>1</v>
          </cell>
          <cell r="Z2984">
            <v>148</v>
          </cell>
          <cell r="AA2984" t="b">
            <v>0</v>
          </cell>
          <cell r="AB2984" t="str">
            <v/>
          </cell>
          <cell r="AC2984" t="str">
            <v/>
          </cell>
          <cell r="AD2984" t="str">
            <v>EA415</v>
          </cell>
          <cell r="AE2984">
            <v>148</v>
          </cell>
          <cell r="AG2984">
            <v>90</v>
          </cell>
          <cell r="AH2984" t="str">
            <v>EA415</v>
          </cell>
        </row>
        <row r="2985">
          <cell r="B2985" t="str">
            <v>OF637</v>
          </cell>
          <cell r="C2985" t="str">
            <v>Oskar</v>
          </cell>
          <cell r="D2985" t="str">
            <v>Fraser-Krauss</v>
          </cell>
          <cell r="E2985" t="str">
            <v>Imperial</v>
          </cell>
          <cell r="F2985" t="str">
            <v>Imperial</v>
          </cell>
          <cell r="G2985" t="str">
            <v>Male</v>
          </cell>
          <cell r="H2985" t="str">
            <v>N</v>
          </cell>
          <cell r="I2985" t="str">
            <v>Student</v>
          </cell>
          <cell r="J2985">
            <v>0</v>
          </cell>
          <cell r="K2985" t="str">
            <v/>
          </cell>
          <cell r="L2985" t="str">
            <v>N</v>
          </cell>
          <cell r="M2985">
            <v>0</v>
          </cell>
          <cell r="N2985" t="str">
            <v/>
          </cell>
          <cell r="O2985" t="str">
            <v>N</v>
          </cell>
          <cell r="P2985">
            <v>5</v>
          </cell>
          <cell r="Q2985">
            <v>31.01</v>
          </cell>
          <cell r="R2985">
            <v>196</v>
          </cell>
          <cell r="S2985">
            <v>0</v>
          </cell>
          <cell r="T2985" t="str">
            <v/>
          </cell>
          <cell r="U2985" t="str">
            <v>N</v>
          </cell>
          <cell r="V2985">
            <v>0</v>
          </cell>
          <cell r="W2985" t="str">
            <v/>
          </cell>
          <cell r="X2985" t="str">
            <v>N</v>
          </cell>
          <cell r="Y2985">
            <v>1</v>
          </cell>
          <cell r="Z2985">
            <v>196</v>
          </cell>
          <cell r="AA2985">
            <v>196</v>
          </cell>
          <cell r="AB2985">
            <v>53</v>
          </cell>
          <cell r="AC2985">
            <v>54</v>
          </cell>
          <cell r="AD2985" t="str">
            <v>OF637</v>
          </cell>
          <cell r="AE2985" t="b">
            <v>0</v>
          </cell>
          <cell r="AG2985" t="str">
            <v/>
          </cell>
          <cell r="AH2985" t="str">
            <v>OF637</v>
          </cell>
        </row>
        <row r="2986">
          <cell r="B2986">
            <v>0</v>
          </cell>
          <cell r="C2986">
            <v>0</v>
          </cell>
          <cell r="D2986">
            <v>0</v>
          </cell>
          <cell r="E2986">
            <v>0</v>
          </cell>
          <cell r="F2986" t="str">
            <v>Guest</v>
          </cell>
          <cell r="G2986">
            <v>0</v>
          </cell>
          <cell r="H2986" t="str">
            <v>N</v>
          </cell>
          <cell r="I2986">
            <v>0</v>
          </cell>
          <cell r="J2986">
            <v>0</v>
          </cell>
          <cell r="K2986" t="str">
            <v/>
          </cell>
          <cell r="L2986" t="str">
            <v>N</v>
          </cell>
          <cell r="M2986">
            <v>0</v>
          </cell>
          <cell r="N2986" t="str">
            <v/>
          </cell>
          <cell r="O2986" t="str">
            <v>N</v>
          </cell>
          <cell r="P2986">
            <v>0</v>
          </cell>
          <cell r="Q2986" t="str">
            <v/>
          </cell>
          <cell r="R2986" t="str">
            <v>N</v>
          </cell>
          <cell r="S2986">
            <v>0</v>
          </cell>
          <cell r="T2986" t="str">
            <v/>
          </cell>
          <cell r="U2986" t="str">
            <v>N</v>
          </cell>
          <cell r="V2986">
            <v>0</v>
          </cell>
          <cell r="W2986" t="str">
            <v/>
          </cell>
          <cell r="X2986" t="str">
            <v>N</v>
          </cell>
          <cell r="Y2986">
            <v>0</v>
          </cell>
          <cell r="Z2986">
            <v>0</v>
          </cell>
          <cell r="AA2986" t="b">
            <v>0</v>
          </cell>
          <cell r="AB2986" t="str">
            <v/>
          </cell>
          <cell r="AC2986" t="str">
            <v/>
          </cell>
          <cell r="AD2986">
            <v>0</v>
          </cell>
          <cell r="AE2986" t="b">
            <v>0</v>
          </cell>
          <cell r="AG2986" t="str">
            <v/>
          </cell>
          <cell r="AH2986">
            <v>0</v>
          </cell>
        </row>
        <row r="2987">
          <cell r="B2987">
            <v>0</v>
          </cell>
          <cell r="C2987">
            <v>0</v>
          </cell>
          <cell r="D2987">
            <v>0</v>
          </cell>
          <cell r="E2987">
            <v>0</v>
          </cell>
          <cell r="F2987" t="str">
            <v>Guest</v>
          </cell>
          <cell r="G2987">
            <v>0</v>
          </cell>
          <cell r="H2987" t="str">
            <v>N</v>
          </cell>
          <cell r="I2987">
            <v>0</v>
          </cell>
          <cell r="J2987">
            <v>0</v>
          </cell>
          <cell r="K2987" t="str">
            <v/>
          </cell>
          <cell r="L2987" t="str">
            <v>N</v>
          </cell>
          <cell r="M2987">
            <v>0</v>
          </cell>
          <cell r="N2987" t="str">
            <v/>
          </cell>
          <cell r="O2987" t="str">
            <v>N</v>
          </cell>
          <cell r="P2987">
            <v>0</v>
          </cell>
          <cell r="Q2987" t="str">
            <v/>
          </cell>
          <cell r="R2987" t="str">
            <v>N</v>
          </cell>
          <cell r="S2987">
            <v>0</v>
          </cell>
          <cell r="T2987" t="str">
            <v/>
          </cell>
          <cell r="U2987" t="str">
            <v>N</v>
          </cell>
          <cell r="V2987">
            <v>0</v>
          </cell>
          <cell r="W2987" t="str">
            <v/>
          </cell>
          <cell r="X2987" t="str">
            <v>N</v>
          </cell>
          <cell r="Y2987">
            <v>0</v>
          </cell>
          <cell r="Z2987">
            <v>0</v>
          </cell>
          <cell r="AA2987" t="b">
            <v>0</v>
          </cell>
          <cell r="AB2987" t="str">
            <v/>
          </cell>
          <cell r="AC2987" t="str">
            <v/>
          </cell>
          <cell r="AD2987">
            <v>0</v>
          </cell>
          <cell r="AE2987" t="b">
            <v>0</v>
          </cell>
          <cell r="AG2987" t="str">
            <v/>
          </cell>
          <cell r="AH2987">
            <v>0</v>
          </cell>
        </row>
        <row r="2988">
          <cell r="B2988">
            <v>0</v>
          </cell>
          <cell r="C2988">
            <v>0</v>
          </cell>
          <cell r="D2988">
            <v>0</v>
          </cell>
          <cell r="E2988">
            <v>0</v>
          </cell>
          <cell r="F2988" t="str">
            <v>Guest</v>
          </cell>
          <cell r="G2988">
            <v>0</v>
          </cell>
          <cell r="H2988" t="str">
            <v>N</v>
          </cell>
          <cell r="I2988">
            <v>0</v>
          </cell>
          <cell r="J2988">
            <v>0</v>
          </cell>
          <cell r="K2988" t="str">
            <v/>
          </cell>
          <cell r="L2988" t="str">
            <v>N</v>
          </cell>
          <cell r="M2988">
            <v>0</v>
          </cell>
          <cell r="N2988" t="str">
            <v/>
          </cell>
          <cell r="O2988" t="str">
            <v>N</v>
          </cell>
          <cell r="P2988">
            <v>0</v>
          </cell>
          <cell r="Q2988" t="str">
            <v/>
          </cell>
          <cell r="R2988" t="str">
            <v>N</v>
          </cell>
          <cell r="S2988">
            <v>0</v>
          </cell>
          <cell r="T2988" t="str">
            <v/>
          </cell>
          <cell r="U2988" t="str">
            <v>N</v>
          </cell>
          <cell r="V2988">
            <v>0</v>
          </cell>
          <cell r="W2988" t="str">
            <v/>
          </cell>
          <cell r="X2988" t="str">
            <v>N</v>
          </cell>
          <cell r="Y2988">
            <v>0</v>
          </cell>
          <cell r="Z2988">
            <v>0</v>
          </cell>
          <cell r="AA2988" t="b">
            <v>0</v>
          </cell>
          <cell r="AB2988" t="str">
            <v/>
          </cell>
          <cell r="AC2988" t="str">
            <v/>
          </cell>
          <cell r="AD2988">
            <v>0</v>
          </cell>
          <cell r="AE2988" t="b">
            <v>0</v>
          </cell>
          <cell r="AG2988" t="str">
            <v/>
          </cell>
          <cell r="AH2988">
            <v>0</v>
          </cell>
        </row>
        <row r="2989">
          <cell r="B2989">
            <v>0</v>
          </cell>
          <cell r="C2989">
            <v>0</v>
          </cell>
          <cell r="D2989">
            <v>0</v>
          </cell>
          <cell r="E2989">
            <v>0</v>
          </cell>
          <cell r="F2989" t="str">
            <v>Guest</v>
          </cell>
          <cell r="G2989">
            <v>0</v>
          </cell>
          <cell r="H2989" t="str">
            <v>N</v>
          </cell>
          <cell r="I2989">
            <v>0</v>
          </cell>
          <cell r="J2989">
            <v>0</v>
          </cell>
          <cell r="K2989" t="str">
            <v/>
          </cell>
          <cell r="L2989" t="str">
            <v>N</v>
          </cell>
          <cell r="M2989">
            <v>0</v>
          </cell>
          <cell r="N2989" t="str">
            <v/>
          </cell>
          <cell r="O2989" t="str">
            <v>N</v>
          </cell>
          <cell r="P2989">
            <v>0</v>
          </cell>
          <cell r="Q2989" t="str">
            <v/>
          </cell>
          <cell r="R2989" t="str">
            <v>N</v>
          </cell>
          <cell r="S2989">
            <v>0</v>
          </cell>
          <cell r="T2989" t="str">
            <v/>
          </cell>
          <cell r="U2989" t="str">
            <v>N</v>
          </cell>
          <cell r="V2989">
            <v>0</v>
          </cell>
          <cell r="W2989" t="str">
            <v/>
          </cell>
          <cell r="X2989" t="str">
            <v>N</v>
          </cell>
          <cell r="Y2989">
            <v>0</v>
          </cell>
          <cell r="Z2989">
            <v>0</v>
          </cell>
          <cell r="AA2989" t="b">
            <v>0</v>
          </cell>
          <cell r="AB2989" t="str">
            <v/>
          </cell>
          <cell r="AC2989" t="str">
            <v/>
          </cell>
          <cell r="AD2989">
            <v>0</v>
          </cell>
          <cell r="AE2989" t="b">
            <v>0</v>
          </cell>
          <cell r="AG2989" t="str">
            <v/>
          </cell>
          <cell r="AH2989">
            <v>0</v>
          </cell>
        </row>
        <row r="2990">
          <cell r="B2990">
            <v>0</v>
          </cell>
          <cell r="C2990">
            <v>0</v>
          </cell>
          <cell r="D2990">
            <v>0</v>
          </cell>
          <cell r="E2990">
            <v>0</v>
          </cell>
          <cell r="F2990" t="str">
            <v>Guest</v>
          </cell>
          <cell r="G2990">
            <v>0</v>
          </cell>
          <cell r="H2990" t="str">
            <v>N</v>
          </cell>
          <cell r="I2990">
            <v>0</v>
          </cell>
          <cell r="J2990">
            <v>0</v>
          </cell>
          <cell r="K2990" t="str">
            <v/>
          </cell>
          <cell r="L2990" t="str">
            <v>N</v>
          </cell>
          <cell r="M2990">
            <v>0</v>
          </cell>
          <cell r="N2990" t="str">
            <v/>
          </cell>
          <cell r="O2990" t="str">
            <v>N</v>
          </cell>
          <cell r="P2990">
            <v>0</v>
          </cell>
          <cell r="Q2990" t="str">
            <v/>
          </cell>
          <cell r="R2990" t="str">
            <v>N</v>
          </cell>
          <cell r="S2990">
            <v>0</v>
          </cell>
          <cell r="T2990" t="str">
            <v/>
          </cell>
          <cell r="U2990" t="str">
            <v>N</v>
          </cell>
          <cell r="V2990">
            <v>0</v>
          </cell>
          <cell r="W2990" t="str">
            <v/>
          </cell>
          <cell r="X2990" t="str">
            <v>N</v>
          </cell>
          <cell r="Y2990">
            <v>0</v>
          </cell>
          <cell r="Z2990">
            <v>0</v>
          </cell>
          <cell r="AA2990" t="b">
            <v>0</v>
          </cell>
          <cell r="AB2990" t="str">
            <v/>
          </cell>
          <cell r="AC2990" t="str">
            <v/>
          </cell>
          <cell r="AD2990">
            <v>0</v>
          </cell>
          <cell r="AE2990" t="b">
            <v>0</v>
          </cell>
          <cell r="AG2990" t="str">
            <v/>
          </cell>
          <cell r="AH2990">
            <v>0</v>
          </cell>
        </row>
      </sheetData>
      <sheetData sheetId="17"/>
      <sheetData sheetId="18"/>
    </sheetDataSet>
  </externalBook>
</externalLink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CE3187-351D-0545-A651-3264562CF939}">
  <dimension ref="A1:AM807"/>
  <sheetViews>
    <sheetView zoomScale="85" zoomScaleNormal="85" workbookViewId="0">
      <selection activeCell="I9" sqref="I9"/>
    </sheetView>
  </sheetViews>
  <sheetFormatPr baseColWidth="10" defaultColWidth="8.6640625" defaultRowHeight="16" x14ac:dyDescent="0.2"/>
  <cols>
    <col min="1" max="1" width="8.6640625" customWidth="1"/>
    <col min="2" max="2" width="25" customWidth="1"/>
    <col min="3" max="3" width="10.1640625" customWidth="1"/>
    <col min="4" max="6" width="8.6640625" customWidth="1"/>
    <col min="7" max="7" width="11.1640625" customWidth="1"/>
    <col min="8" max="8" width="11.1640625" hidden="1" customWidth="1"/>
    <col min="9" max="10" width="10.6640625" customWidth="1"/>
    <col min="11" max="11" width="11.1640625" customWidth="1"/>
    <col min="12" max="12" width="23.6640625" customWidth="1"/>
    <col min="13" max="17" width="11.1640625" customWidth="1"/>
    <col min="18" max="18" width="11.1640625" hidden="1" customWidth="1"/>
    <col min="19" max="1023" width="11.1640625" customWidth="1"/>
  </cols>
  <sheetData>
    <row r="1" spans="1:39" ht="15.75" customHeight="1" x14ac:dyDescent="0.2">
      <c r="A1" s="110" t="str">
        <f>CONCATENATE("LUCA Cross-Country League ", ('[1]Season Set up'!D5-1),"-",'[1]Season Set up'!D5)</f>
        <v>LUCA Cross-Country League 2023-2024</v>
      </c>
      <c r="B1" s="110"/>
      <c r="C1" s="110"/>
      <c r="D1" s="110"/>
      <c r="E1" s="110"/>
      <c r="F1" s="110"/>
      <c r="G1" s="110"/>
      <c r="H1" s="110"/>
      <c r="I1" s="110"/>
      <c r="J1" s="110"/>
      <c r="K1" s="110"/>
      <c r="L1" s="110"/>
      <c r="M1" s="110"/>
      <c r="N1" s="110"/>
      <c r="O1" s="110"/>
      <c r="P1" s="110"/>
      <c r="Q1" s="110"/>
      <c r="R1" s="110"/>
      <c r="S1" s="110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</row>
    <row r="2" spans="1:39" ht="15.75" customHeight="1" x14ac:dyDescent="0.2">
      <c r="A2" s="110"/>
      <c r="B2" s="110"/>
      <c r="C2" s="110"/>
      <c r="D2" s="110"/>
      <c r="E2" s="110"/>
      <c r="F2" s="110"/>
      <c r="G2" s="110"/>
      <c r="H2" s="110"/>
      <c r="I2" s="110"/>
      <c r="J2" s="110"/>
      <c r="K2" s="110"/>
      <c r="L2" s="110"/>
      <c r="M2" s="110"/>
      <c r="N2" s="110"/>
      <c r="O2" s="110"/>
      <c r="P2" s="110"/>
      <c r="Q2" s="110"/>
      <c r="R2" s="110"/>
      <c r="S2" s="110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</row>
    <row r="3" spans="1:39" ht="31.5" customHeight="1" x14ac:dyDescent="0.2">
      <c r="A3" s="110"/>
      <c r="B3" s="110"/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110"/>
      <c r="N3" s="110"/>
      <c r="O3" s="110"/>
      <c r="P3" s="110"/>
      <c r="Q3" s="110"/>
      <c r="R3" s="110"/>
      <c r="S3" s="110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</row>
    <row r="4" spans="1:39" ht="31.5" customHeight="1" x14ac:dyDescent="0.2">
      <c r="A4" s="110" t="s">
        <v>0</v>
      </c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0"/>
      <c r="N4" s="110"/>
      <c r="O4" s="110"/>
      <c r="P4" s="110"/>
      <c r="Q4" s="110"/>
      <c r="R4" s="110"/>
      <c r="S4" s="110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</row>
    <row r="5" spans="1:39" ht="15.75" customHeight="1" x14ac:dyDescent="0.2">
      <c r="A5" s="111" t="s">
        <v>1</v>
      </c>
      <c r="B5" s="111"/>
      <c r="C5" s="111"/>
      <c r="D5" s="111"/>
      <c r="E5" s="111"/>
      <c r="F5" s="111"/>
      <c r="G5" s="111"/>
      <c r="H5" s="111"/>
      <c r="I5" s="111"/>
      <c r="J5" s="2"/>
      <c r="K5" s="112" t="s">
        <v>2</v>
      </c>
      <c r="L5" s="112"/>
      <c r="M5" s="112"/>
      <c r="N5" s="112"/>
      <c r="O5" s="112"/>
      <c r="P5" s="112"/>
      <c r="Q5" s="112"/>
      <c r="R5" s="112"/>
      <c r="S5" s="112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</row>
    <row r="6" spans="1:39" ht="15.75" customHeight="1" thickBot="1" x14ac:dyDescent="0.25">
      <c r="A6" s="3"/>
      <c r="B6" s="1"/>
      <c r="C6" s="1"/>
      <c r="D6" s="1"/>
      <c r="E6" s="1"/>
      <c r="F6" s="1"/>
      <c r="G6" s="1"/>
      <c r="H6" s="1"/>
      <c r="I6" s="1"/>
      <c r="J6" s="1"/>
      <c r="K6" s="4"/>
      <c r="L6" s="1"/>
      <c r="M6" s="1"/>
      <c r="N6" s="1"/>
      <c r="O6" s="1"/>
      <c r="P6" s="1"/>
      <c r="Q6" s="1"/>
      <c r="R6" s="1"/>
      <c r="S6" s="5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</row>
    <row r="7" spans="1:39" ht="15.75" customHeight="1" thickBot="1" x14ac:dyDescent="0.25">
      <c r="A7" s="6" t="s">
        <v>3</v>
      </c>
      <c r="B7" s="7" t="s">
        <v>5</v>
      </c>
      <c r="C7" s="7" t="s">
        <v>6</v>
      </c>
      <c r="D7" s="7" t="s">
        <v>7</v>
      </c>
      <c r="E7" s="7" t="s">
        <v>8</v>
      </c>
      <c r="F7" s="7" t="s">
        <v>9</v>
      </c>
      <c r="G7" s="7" t="s">
        <v>10</v>
      </c>
      <c r="H7" s="7" t="s">
        <v>11</v>
      </c>
      <c r="I7" s="8" t="s">
        <v>12</v>
      </c>
      <c r="J7" s="9"/>
      <c r="K7" s="6" t="s">
        <v>3</v>
      </c>
      <c r="L7" s="7" t="s">
        <v>5</v>
      </c>
      <c r="M7" s="7" t="s">
        <v>6</v>
      </c>
      <c r="N7" s="7" t="s">
        <v>7</v>
      </c>
      <c r="O7" s="7" t="s">
        <v>8</v>
      </c>
      <c r="P7" s="7" t="s">
        <v>9</v>
      </c>
      <c r="Q7" s="7" t="s">
        <v>10</v>
      </c>
      <c r="R7" s="7" t="s">
        <v>11</v>
      </c>
      <c r="S7" s="8" t="s">
        <v>12</v>
      </c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</row>
    <row r="8" spans="1:39" ht="15.75" customHeight="1" x14ac:dyDescent="0.2">
      <c r="A8" s="10">
        <v>1</v>
      </c>
      <c r="B8" s="11" t="s">
        <v>115</v>
      </c>
      <c r="C8" s="11" t="s">
        <v>76</v>
      </c>
      <c r="D8" s="12" t="s">
        <v>116</v>
      </c>
      <c r="E8" s="12">
        <v>200</v>
      </c>
      <c r="F8" s="12">
        <v>199</v>
      </c>
      <c r="G8" s="12" t="s">
        <v>116</v>
      </c>
      <c r="H8" s="12" t="s">
        <v>116</v>
      </c>
      <c r="I8" s="12">
        <v>399</v>
      </c>
      <c r="J8" s="13"/>
      <c r="K8" s="10">
        <v>1</v>
      </c>
      <c r="L8" s="11" t="s">
        <v>117</v>
      </c>
      <c r="M8" s="11" t="s">
        <v>86</v>
      </c>
      <c r="N8" s="12" t="s">
        <v>116</v>
      </c>
      <c r="O8" s="12">
        <v>199</v>
      </c>
      <c r="P8" s="12">
        <v>200</v>
      </c>
      <c r="Q8" s="12" t="s">
        <v>116</v>
      </c>
      <c r="R8" s="12" t="s">
        <v>116</v>
      </c>
      <c r="S8" s="12">
        <v>399</v>
      </c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</row>
    <row r="9" spans="1:39" ht="15.75" customHeight="1" x14ac:dyDescent="0.2">
      <c r="A9" s="14">
        <v>2</v>
      </c>
      <c r="B9" s="15" t="s">
        <v>118</v>
      </c>
      <c r="C9" s="15" t="s">
        <v>86</v>
      </c>
      <c r="D9" s="16" t="s">
        <v>116</v>
      </c>
      <c r="E9" s="16">
        <v>198</v>
      </c>
      <c r="F9" s="16">
        <v>200</v>
      </c>
      <c r="G9" s="16" t="s">
        <v>116</v>
      </c>
      <c r="H9" s="16" t="s">
        <v>116</v>
      </c>
      <c r="I9" s="16">
        <v>398</v>
      </c>
      <c r="J9" s="13"/>
      <c r="K9" s="14">
        <v>2</v>
      </c>
      <c r="L9" s="15" t="s">
        <v>119</v>
      </c>
      <c r="M9" s="15" t="s">
        <v>88</v>
      </c>
      <c r="N9" s="16" t="s">
        <v>116</v>
      </c>
      <c r="O9" s="16">
        <v>200</v>
      </c>
      <c r="P9" s="16">
        <v>199</v>
      </c>
      <c r="Q9" s="16" t="s">
        <v>116</v>
      </c>
      <c r="R9" s="16" t="s">
        <v>116</v>
      </c>
      <c r="S9" s="16">
        <v>399</v>
      </c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</row>
    <row r="10" spans="1:39" ht="15.75" customHeight="1" x14ac:dyDescent="0.2">
      <c r="A10" s="14">
        <v>3</v>
      </c>
      <c r="B10" s="15" t="s">
        <v>120</v>
      </c>
      <c r="C10" s="15" t="s">
        <v>83</v>
      </c>
      <c r="D10" s="16" t="s">
        <v>116</v>
      </c>
      <c r="E10" s="16">
        <v>199</v>
      </c>
      <c r="F10" s="16">
        <v>198</v>
      </c>
      <c r="G10" s="16" t="s">
        <v>116</v>
      </c>
      <c r="H10" s="16" t="s">
        <v>116</v>
      </c>
      <c r="I10" s="16">
        <v>397</v>
      </c>
      <c r="J10" s="13"/>
      <c r="K10" s="14">
        <v>3</v>
      </c>
      <c r="L10" s="15" t="s">
        <v>121</v>
      </c>
      <c r="M10" s="15" t="s">
        <v>78</v>
      </c>
      <c r="N10" s="16" t="s">
        <v>116</v>
      </c>
      <c r="O10" s="16">
        <v>197</v>
      </c>
      <c r="P10" s="16">
        <v>197</v>
      </c>
      <c r="Q10" s="16" t="s">
        <v>116</v>
      </c>
      <c r="R10" s="16" t="s">
        <v>116</v>
      </c>
      <c r="S10" s="16">
        <v>394</v>
      </c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</row>
    <row r="11" spans="1:39" ht="15.75" customHeight="1" x14ac:dyDescent="0.2">
      <c r="A11" s="14">
        <v>4</v>
      </c>
      <c r="B11" s="15" t="s">
        <v>122</v>
      </c>
      <c r="C11" s="15" t="s">
        <v>88</v>
      </c>
      <c r="D11" s="16" t="s">
        <v>116</v>
      </c>
      <c r="E11" s="16">
        <v>194</v>
      </c>
      <c r="F11" s="16">
        <v>197</v>
      </c>
      <c r="G11" s="16" t="s">
        <v>116</v>
      </c>
      <c r="H11" s="16" t="s">
        <v>116</v>
      </c>
      <c r="I11" s="16">
        <v>391</v>
      </c>
      <c r="J11" s="13"/>
      <c r="K11" s="14">
        <v>4</v>
      </c>
      <c r="L11" s="15" t="s">
        <v>123</v>
      </c>
      <c r="M11" s="15" t="s">
        <v>76</v>
      </c>
      <c r="N11" s="16" t="s">
        <v>116</v>
      </c>
      <c r="O11" s="16">
        <v>196</v>
      </c>
      <c r="P11" s="16">
        <v>196</v>
      </c>
      <c r="Q11" s="16" t="s">
        <v>116</v>
      </c>
      <c r="R11" s="16" t="s">
        <v>116</v>
      </c>
      <c r="S11" s="16">
        <v>392</v>
      </c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</row>
    <row r="12" spans="1:39" ht="15.75" customHeight="1" x14ac:dyDescent="0.2">
      <c r="A12" s="14">
        <v>5</v>
      </c>
      <c r="B12" s="15" t="s">
        <v>124</v>
      </c>
      <c r="C12" s="15" t="s">
        <v>79</v>
      </c>
      <c r="D12" s="16" t="s">
        <v>116</v>
      </c>
      <c r="E12" s="16">
        <v>191</v>
      </c>
      <c r="F12" s="16">
        <v>194</v>
      </c>
      <c r="G12" s="16" t="s">
        <v>116</v>
      </c>
      <c r="H12" s="16" t="s">
        <v>116</v>
      </c>
      <c r="I12" s="16">
        <v>385</v>
      </c>
      <c r="J12" s="13"/>
      <c r="K12" s="14">
        <v>5</v>
      </c>
      <c r="L12" s="15" t="s">
        <v>125</v>
      </c>
      <c r="M12" s="15" t="s">
        <v>78</v>
      </c>
      <c r="N12" s="16" t="s">
        <v>116</v>
      </c>
      <c r="O12" s="16">
        <v>195</v>
      </c>
      <c r="P12" s="16">
        <v>195</v>
      </c>
      <c r="Q12" s="16" t="s">
        <v>116</v>
      </c>
      <c r="R12" s="16" t="s">
        <v>116</v>
      </c>
      <c r="S12" s="16">
        <v>390</v>
      </c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</row>
    <row r="13" spans="1:39" ht="15.75" customHeight="1" x14ac:dyDescent="0.2">
      <c r="A13" s="14">
        <v>6</v>
      </c>
      <c r="B13" s="15" t="s">
        <v>126</v>
      </c>
      <c r="C13" s="15" t="s">
        <v>79</v>
      </c>
      <c r="D13" s="16" t="s">
        <v>116</v>
      </c>
      <c r="E13" s="16">
        <v>193</v>
      </c>
      <c r="F13" s="16">
        <v>190</v>
      </c>
      <c r="G13" s="16" t="s">
        <v>116</v>
      </c>
      <c r="H13" s="16" t="s">
        <v>116</v>
      </c>
      <c r="I13" s="16">
        <v>383</v>
      </c>
      <c r="J13" s="13"/>
      <c r="K13" s="14">
        <v>6</v>
      </c>
      <c r="L13" s="15" t="s">
        <v>127</v>
      </c>
      <c r="M13" s="15" t="s">
        <v>86</v>
      </c>
      <c r="N13" s="16" t="s">
        <v>116</v>
      </c>
      <c r="O13" s="16">
        <v>192</v>
      </c>
      <c r="P13" s="16">
        <v>193</v>
      </c>
      <c r="Q13" s="16" t="s">
        <v>116</v>
      </c>
      <c r="R13" s="16" t="s">
        <v>116</v>
      </c>
      <c r="S13" s="16">
        <v>385</v>
      </c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</row>
    <row r="14" spans="1:39" ht="15.75" customHeight="1" x14ac:dyDescent="0.2">
      <c r="A14" s="17">
        <v>7</v>
      </c>
      <c r="B14" s="18" t="s">
        <v>128</v>
      </c>
      <c r="C14" s="18" t="s">
        <v>79</v>
      </c>
      <c r="D14" s="19" t="s">
        <v>116</v>
      </c>
      <c r="E14" s="19">
        <v>190</v>
      </c>
      <c r="F14" s="19">
        <v>193</v>
      </c>
      <c r="G14" s="19" t="s">
        <v>116</v>
      </c>
      <c r="H14" s="19" t="s">
        <v>116</v>
      </c>
      <c r="I14" s="20">
        <v>383</v>
      </c>
      <c r="J14" s="13"/>
      <c r="K14" s="17">
        <v>7</v>
      </c>
      <c r="L14" s="18" t="s">
        <v>129</v>
      </c>
      <c r="M14" s="18" t="s">
        <v>75</v>
      </c>
      <c r="N14" s="19" t="s">
        <v>116</v>
      </c>
      <c r="O14" s="19">
        <v>193</v>
      </c>
      <c r="P14" s="19">
        <v>191</v>
      </c>
      <c r="Q14" s="19" t="s">
        <v>116</v>
      </c>
      <c r="R14" s="19" t="s">
        <v>116</v>
      </c>
      <c r="S14" s="20">
        <v>384</v>
      </c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</row>
    <row r="15" spans="1:39" ht="15.75" customHeight="1" x14ac:dyDescent="0.2">
      <c r="A15" s="17">
        <v>8</v>
      </c>
      <c r="B15" s="18" t="s">
        <v>130</v>
      </c>
      <c r="C15" s="18" t="s">
        <v>79</v>
      </c>
      <c r="D15" s="19" t="s">
        <v>116</v>
      </c>
      <c r="E15" s="19">
        <v>179</v>
      </c>
      <c r="F15" s="19">
        <v>195</v>
      </c>
      <c r="G15" s="19" t="s">
        <v>116</v>
      </c>
      <c r="H15" s="19" t="s">
        <v>116</v>
      </c>
      <c r="I15" s="20">
        <v>374</v>
      </c>
      <c r="J15" s="13"/>
      <c r="K15" s="17">
        <v>8</v>
      </c>
      <c r="L15" s="18" t="s">
        <v>131</v>
      </c>
      <c r="M15" s="18" t="s">
        <v>76</v>
      </c>
      <c r="N15" s="19" t="s">
        <v>116</v>
      </c>
      <c r="O15" s="19">
        <v>194</v>
      </c>
      <c r="P15" s="19">
        <v>189</v>
      </c>
      <c r="Q15" s="19" t="s">
        <v>116</v>
      </c>
      <c r="R15" s="19" t="s">
        <v>116</v>
      </c>
      <c r="S15" s="20">
        <v>383</v>
      </c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</row>
    <row r="16" spans="1:39" ht="15.75" customHeight="1" x14ac:dyDescent="0.2">
      <c r="A16" s="17">
        <v>9</v>
      </c>
      <c r="B16" s="18" t="s">
        <v>132</v>
      </c>
      <c r="C16" s="18" t="s">
        <v>84</v>
      </c>
      <c r="D16" s="19" t="s">
        <v>116</v>
      </c>
      <c r="E16" s="19">
        <v>182</v>
      </c>
      <c r="F16" s="19">
        <v>189</v>
      </c>
      <c r="G16" s="19" t="s">
        <v>116</v>
      </c>
      <c r="H16" s="19" t="s">
        <v>116</v>
      </c>
      <c r="I16" s="20">
        <v>371</v>
      </c>
      <c r="J16" s="13"/>
      <c r="K16" s="17">
        <v>9</v>
      </c>
      <c r="L16" s="18" t="s">
        <v>133</v>
      </c>
      <c r="M16" s="18" t="s">
        <v>85</v>
      </c>
      <c r="N16" s="19" t="s">
        <v>116</v>
      </c>
      <c r="O16" s="19">
        <v>187</v>
      </c>
      <c r="P16" s="19">
        <v>192</v>
      </c>
      <c r="Q16" s="19" t="s">
        <v>116</v>
      </c>
      <c r="R16" s="19" t="s">
        <v>116</v>
      </c>
      <c r="S16" s="20">
        <v>379</v>
      </c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</row>
    <row r="17" spans="1:39" ht="15.75" customHeight="1" x14ac:dyDescent="0.2">
      <c r="A17" s="17">
        <v>10</v>
      </c>
      <c r="B17" s="18" t="s">
        <v>134</v>
      </c>
      <c r="C17" s="18" t="s">
        <v>78</v>
      </c>
      <c r="D17" s="19" t="s">
        <v>116</v>
      </c>
      <c r="E17" s="19">
        <v>180</v>
      </c>
      <c r="F17" s="19">
        <v>191</v>
      </c>
      <c r="G17" s="19" t="s">
        <v>116</v>
      </c>
      <c r="H17" s="19" t="s">
        <v>116</v>
      </c>
      <c r="I17" s="20">
        <v>371</v>
      </c>
      <c r="J17" s="13"/>
      <c r="K17" s="17">
        <v>10</v>
      </c>
      <c r="L17" s="18" t="s">
        <v>135</v>
      </c>
      <c r="M17" s="18" t="s">
        <v>87</v>
      </c>
      <c r="N17" s="19" t="s">
        <v>116</v>
      </c>
      <c r="O17" s="19">
        <v>188</v>
      </c>
      <c r="P17" s="19">
        <v>188</v>
      </c>
      <c r="Q17" s="19" t="s">
        <v>116</v>
      </c>
      <c r="R17" s="19" t="s">
        <v>116</v>
      </c>
      <c r="S17" s="20">
        <v>376</v>
      </c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</row>
    <row r="18" spans="1:39" ht="15.75" customHeight="1" x14ac:dyDescent="0.2">
      <c r="A18" s="17">
        <v>11</v>
      </c>
      <c r="B18" s="18" t="s">
        <v>242</v>
      </c>
      <c r="C18" s="18" t="s">
        <v>77</v>
      </c>
      <c r="D18" s="19" t="s">
        <v>116</v>
      </c>
      <c r="E18" s="19">
        <v>183</v>
      </c>
      <c r="F18" s="19">
        <v>183</v>
      </c>
      <c r="G18" s="19" t="s">
        <v>116</v>
      </c>
      <c r="H18" s="19" t="s">
        <v>116</v>
      </c>
      <c r="I18" s="20">
        <v>366</v>
      </c>
      <c r="J18" s="13"/>
      <c r="K18" s="17">
        <v>11</v>
      </c>
      <c r="L18" s="18" t="s">
        <v>137</v>
      </c>
      <c r="M18" s="18" t="s">
        <v>76</v>
      </c>
      <c r="N18" s="19" t="s">
        <v>116</v>
      </c>
      <c r="O18" s="19">
        <v>189</v>
      </c>
      <c r="P18" s="19">
        <v>185</v>
      </c>
      <c r="Q18" s="19" t="s">
        <v>116</v>
      </c>
      <c r="R18" s="19" t="s">
        <v>116</v>
      </c>
      <c r="S18" s="20">
        <v>374</v>
      </c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</row>
    <row r="19" spans="1:39" ht="15.75" customHeight="1" x14ac:dyDescent="0.2">
      <c r="A19" s="17">
        <v>12</v>
      </c>
      <c r="B19" s="18" t="s">
        <v>136</v>
      </c>
      <c r="C19" s="18" t="s">
        <v>82</v>
      </c>
      <c r="D19" s="19" t="s">
        <v>116</v>
      </c>
      <c r="E19" s="19">
        <v>185</v>
      </c>
      <c r="F19" s="19">
        <v>179</v>
      </c>
      <c r="G19" s="19" t="s">
        <v>116</v>
      </c>
      <c r="H19" s="19" t="s">
        <v>116</v>
      </c>
      <c r="I19" s="20">
        <v>364</v>
      </c>
      <c r="J19" s="13"/>
      <c r="K19" s="17">
        <v>12</v>
      </c>
      <c r="L19" s="18" t="s">
        <v>139</v>
      </c>
      <c r="M19" s="18" t="s">
        <v>83</v>
      </c>
      <c r="N19" s="19" t="s">
        <v>116</v>
      </c>
      <c r="O19" s="19">
        <v>184</v>
      </c>
      <c r="P19" s="19">
        <v>187</v>
      </c>
      <c r="Q19" s="19" t="s">
        <v>116</v>
      </c>
      <c r="R19" s="19" t="s">
        <v>116</v>
      </c>
      <c r="S19" s="20">
        <v>371</v>
      </c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</row>
    <row r="20" spans="1:39" ht="15.75" customHeight="1" x14ac:dyDescent="0.2">
      <c r="A20" s="17">
        <v>13</v>
      </c>
      <c r="B20" s="18" t="s">
        <v>138</v>
      </c>
      <c r="C20" s="18" t="s">
        <v>75</v>
      </c>
      <c r="D20" s="19" t="s">
        <v>116</v>
      </c>
      <c r="E20" s="19">
        <v>176</v>
      </c>
      <c r="F20" s="19">
        <v>188</v>
      </c>
      <c r="G20" s="19" t="s">
        <v>116</v>
      </c>
      <c r="H20" s="19" t="s">
        <v>116</v>
      </c>
      <c r="I20" s="20">
        <v>364</v>
      </c>
      <c r="J20" s="13"/>
      <c r="K20" s="17">
        <v>13</v>
      </c>
      <c r="L20" s="18" t="s">
        <v>141</v>
      </c>
      <c r="M20" s="18" t="s">
        <v>79</v>
      </c>
      <c r="N20" s="19" t="s">
        <v>116</v>
      </c>
      <c r="O20" s="19">
        <v>181</v>
      </c>
      <c r="P20" s="19">
        <v>190</v>
      </c>
      <c r="Q20" s="19" t="s">
        <v>116</v>
      </c>
      <c r="R20" s="19" t="s">
        <v>116</v>
      </c>
      <c r="S20" s="20">
        <v>371</v>
      </c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</row>
    <row r="21" spans="1:39" ht="15.75" customHeight="1" x14ac:dyDescent="0.2">
      <c r="A21" s="17">
        <v>14</v>
      </c>
      <c r="B21" s="18" t="s">
        <v>140</v>
      </c>
      <c r="C21" s="18" t="s">
        <v>78</v>
      </c>
      <c r="D21" s="19" t="s">
        <v>116</v>
      </c>
      <c r="E21" s="19">
        <v>175</v>
      </c>
      <c r="F21" s="19">
        <v>185</v>
      </c>
      <c r="G21" s="19" t="s">
        <v>116</v>
      </c>
      <c r="H21" s="19" t="s">
        <v>116</v>
      </c>
      <c r="I21" s="20">
        <v>360</v>
      </c>
      <c r="J21" s="13"/>
      <c r="K21" s="17">
        <v>14</v>
      </c>
      <c r="L21" s="18" t="s">
        <v>143</v>
      </c>
      <c r="M21" s="18" t="s">
        <v>75</v>
      </c>
      <c r="N21" s="19" t="s">
        <v>116</v>
      </c>
      <c r="O21" s="19">
        <v>183</v>
      </c>
      <c r="P21" s="19">
        <v>186</v>
      </c>
      <c r="Q21" s="19" t="s">
        <v>116</v>
      </c>
      <c r="R21" s="19" t="s">
        <v>116</v>
      </c>
      <c r="S21" s="20">
        <v>369</v>
      </c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</row>
    <row r="22" spans="1:39" ht="15.75" customHeight="1" x14ac:dyDescent="0.2">
      <c r="A22" s="17">
        <v>15</v>
      </c>
      <c r="B22" s="18" t="s">
        <v>142</v>
      </c>
      <c r="C22" s="18" t="s">
        <v>85</v>
      </c>
      <c r="D22" s="19" t="s">
        <v>116</v>
      </c>
      <c r="E22" s="19">
        <v>173</v>
      </c>
      <c r="F22" s="19">
        <v>182</v>
      </c>
      <c r="G22" s="19" t="s">
        <v>116</v>
      </c>
      <c r="H22" s="19" t="s">
        <v>116</v>
      </c>
      <c r="I22" s="20">
        <v>355</v>
      </c>
      <c r="J22" s="13"/>
      <c r="K22" s="17">
        <v>15</v>
      </c>
      <c r="L22" s="18" t="s">
        <v>145</v>
      </c>
      <c r="M22" s="18" t="s">
        <v>85</v>
      </c>
      <c r="N22" s="19" t="s">
        <v>116</v>
      </c>
      <c r="O22" s="19">
        <v>185</v>
      </c>
      <c r="P22" s="19">
        <v>181</v>
      </c>
      <c r="Q22" s="19" t="s">
        <v>116</v>
      </c>
      <c r="R22" s="19" t="s">
        <v>116</v>
      </c>
      <c r="S22" s="20">
        <v>366</v>
      </c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</row>
    <row r="23" spans="1:39" ht="15.75" customHeight="1" x14ac:dyDescent="0.2">
      <c r="A23" s="17">
        <v>16</v>
      </c>
      <c r="B23" s="18" t="s">
        <v>260</v>
      </c>
      <c r="C23" s="18" t="s">
        <v>85</v>
      </c>
      <c r="D23" s="19" t="s">
        <v>116</v>
      </c>
      <c r="E23" s="19">
        <v>171</v>
      </c>
      <c r="F23" s="19">
        <v>180</v>
      </c>
      <c r="G23" s="19" t="s">
        <v>116</v>
      </c>
      <c r="H23" s="19" t="s">
        <v>116</v>
      </c>
      <c r="I23" s="20">
        <v>351</v>
      </c>
      <c r="J23" s="13"/>
      <c r="K23" s="17">
        <v>16</v>
      </c>
      <c r="L23" s="18" t="s">
        <v>255</v>
      </c>
      <c r="M23" s="18" t="s">
        <v>75</v>
      </c>
      <c r="N23" s="19" t="s">
        <v>116</v>
      </c>
      <c r="O23" s="19">
        <v>173</v>
      </c>
      <c r="P23" s="19">
        <v>183</v>
      </c>
      <c r="Q23" s="19" t="s">
        <v>116</v>
      </c>
      <c r="R23" s="19" t="s">
        <v>116</v>
      </c>
      <c r="S23" s="20">
        <v>356</v>
      </c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</row>
    <row r="24" spans="1:39" ht="15.75" customHeight="1" x14ac:dyDescent="0.2">
      <c r="A24" s="17">
        <v>17</v>
      </c>
      <c r="B24" s="18" t="s">
        <v>144</v>
      </c>
      <c r="C24" s="18" t="s">
        <v>78</v>
      </c>
      <c r="D24" s="19" t="s">
        <v>116</v>
      </c>
      <c r="E24" s="19">
        <v>168</v>
      </c>
      <c r="F24" s="19">
        <v>181</v>
      </c>
      <c r="G24" s="19" t="s">
        <v>116</v>
      </c>
      <c r="H24" s="19" t="s">
        <v>116</v>
      </c>
      <c r="I24" s="20">
        <v>349</v>
      </c>
      <c r="J24" s="21"/>
      <c r="K24" s="22">
        <v>17</v>
      </c>
      <c r="L24" s="23" t="s">
        <v>147</v>
      </c>
      <c r="M24" s="23" t="s">
        <v>86</v>
      </c>
      <c r="N24" s="24" t="s">
        <v>116</v>
      </c>
      <c r="O24" s="24">
        <v>179</v>
      </c>
      <c r="P24" s="24">
        <v>176</v>
      </c>
      <c r="Q24" s="24" t="s">
        <v>116</v>
      </c>
      <c r="R24" s="24" t="s">
        <v>116</v>
      </c>
      <c r="S24" s="25">
        <v>355</v>
      </c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</row>
    <row r="25" spans="1:39" ht="15.75" customHeight="1" x14ac:dyDescent="0.2">
      <c r="A25" s="17">
        <v>18</v>
      </c>
      <c r="B25" s="18" t="s">
        <v>146</v>
      </c>
      <c r="C25" s="18" t="s">
        <v>76</v>
      </c>
      <c r="D25" s="19" t="s">
        <v>116</v>
      </c>
      <c r="E25" s="19">
        <v>172</v>
      </c>
      <c r="F25" s="19">
        <v>175</v>
      </c>
      <c r="G25" s="19" t="s">
        <v>116</v>
      </c>
      <c r="H25" s="19" t="s">
        <v>116</v>
      </c>
      <c r="I25" s="20">
        <v>347</v>
      </c>
      <c r="J25" s="21"/>
      <c r="K25" s="26">
        <v>18</v>
      </c>
      <c r="L25" s="18" t="s">
        <v>257</v>
      </c>
      <c r="M25" s="18" t="s">
        <v>75</v>
      </c>
      <c r="N25" s="19" t="s">
        <v>116</v>
      </c>
      <c r="O25" s="19">
        <v>172</v>
      </c>
      <c r="P25" s="19">
        <v>177</v>
      </c>
      <c r="Q25" s="19" t="s">
        <v>116</v>
      </c>
      <c r="R25" s="19" t="s">
        <v>116</v>
      </c>
      <c r="S25" s="20">
        <v>349</v>
      </c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</row>
    <row r="26" spans="1:39" ht="15.75" customHeight="1" x14ac:dyDescent="0.2">
      <c r="A26" s="17">
        <v>19</v>
      </c>
      <c r="B26" s="18" t="s">
        <v>148</v>
      </c>
      <c r="C26" s="18" t="s">
        <v>85</v>
      </c>
      <c r="D26" s="19" t="s">
        <v>116</v>
      </c>
      <c r="E26" s="19">
        <v>170</v>
      </c>
      <c r="F26" s="19">
        <v>172</v>
      </c>
      <c r="G26" s="19" t="s">
        <v>116</v>
      </c>
      <c r="H26" s="19" t="s">
        <v>116</v>
      </c>
      <c r="I26" s="20">
        <v>342</v>
      </c>
      <c r="J26" s="21"/>
      <c r="K26" s="26">
        <v>19</v>
      </c>
      <c r="L26" s="18" t="s">
        <v>149</v>
      </c>
      <c r="M26" s="18" t="s">
        <v>86</v>
      </c>
      <c r="N26" s="19" t="s">
        <v>116</v>
      </c>
      <c r="O26" s="19">
        <v>169</v>
      </c>
      <c r="P26" s="19">
        <v>180</v>
      </c>
      <c r="Q26" s="19" t="s">
        <v>116</v>
      </c>
      <c r="R26" s="19" t="s">
        <v>116</v>
      </c>
      <c r="S26" s="20">
        <v>349</v>
      </c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</row>
    <row r="27" spans="1:39" ht="15.75" customHeight="1" x14ac:dyDescent="0.2">
      <c r="A27" s="17">
        <v>20</v>
      </c>
      <c r="B27" s="18" t="s">
        <v>150</v>
      </c>
      <c r="C27" s="18" t="s">
        <v>82</v>
      </c>
      <c r="D27" s="19" t="s">
        <v>116</v>
      </c>
      <c r="E27" s="19">
        <v>169</v>
      </c>
      <c r="F27" s="19">
        <v>173</v>
      </c>
      <c r="G27" s="19" t="s">
        <v>116</v>
      </c>
      <c r="H27" s="19" t="s">
        <v>116</v>
      </c>
      <c r="I27" s="20">
        <v>342</v>
      </c>
      <c r="J27" s="21"/>
      <c r="K27" s="26">
        <v>20</v>
      </c>
      <c r="L27" s="18" t="s">
        <v>151</v>
      </c>
      <c r="M27" s="18" t="s">
        <v>76</v>
      </c>
      <c r="N27" s="19" t="s">
        <v>116</v>
      </c>
      <c r="O27" s="19">
        <v>170</v>
      </c>
      <c r="P27" s="19">
        <v>173</v>
      </c>
      <c r="Q27" s="19" t="s">
        <v>116</v>
      </c>
      <c r="R27" s="19" t="s">
        <v>116</v>
      </c>
      <c r="S27" s="20">
        <v>343</v>
      </c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</row>
    <row r="28" spans="1:39" ht="15.75" customHeight="1" x14ac:dyDescent="0.2">
      <c r="A28" s="17">
        <v>21</v>
      </c>
      <c r="B28" s="18" t="s">
        <v>154</v>
      </c>
      <c r="C28" s="18" t="s">
        <v>85</v>
      </c>
      <c r="D28" s="19" t="s">
        <v>116</v>
      </c>
      <c r="E28" s="19">
        <v>166</v>
      </c>
      <c r="F28" s="19">
        <v>166</v>
      </c>
      <c r="G28" s="19" t="s">
        <v>116</v>
      </c>
      <c r="H28" s="19" t="s">
        <v>116</v>
      </c>
      <c r="I28" s="20">
        <v>332</v>
      </c>
      <c r="J28" s="21"/>
      <c r="K28" s="26">
        <v>21</v>
      </c>
      <c r="L28" s="18" t="s">
        <v>153</v>
      </c>
      <c r="M28" s="18" t="s">
        <v>84</v>
      </c>
      <c r="N28" s="19" t="s">
        <v>116</v>
      </c>
      <c r="O28" s="19">
        <v>162</v>
      </c>
      <c r="P28" s="19">
        <v>179</v>
      </c>
      <c r="Q28" s="19" t="s">
        <v>116</v>
      </c>
      <c r="R28" s="19" t="s">
        <v>116</v>
      </c>
      <c r="S28" s="20">
        <v>341</v>
      </c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</row>
    <row r="29" spans="1:39" ht="15.75" customHeight="1" x14ac:dyDescent="0.2">
      <c r="A29" s="17">
        <v>22</v>
      </c>
      <c r="B29" s="18" t="s">
        <v>152</v>
      </c>
      <c r="C29" s="18" t="s">
        <v>79</v>
      </c>
      <c r="D29" s="19" t="s">
        <v>116</v>
      </c>
      <c r="E29" s="19">
        <v>167</v>
      </c>
      <c r="F29" s="19">
        <v>165</v>
      </c>
      <c r="G29" s="19" t="s">
        <v>116</v>
      </c>
      <c r="H29" s="19" t="s">
        <v>116</v>
      </c>
      <c r="I29" s="20">
        <v>332</v>
      </c>
      <c r="J29" s="21"/>
      <c r="K29" s="26">
        <v>22</v>
      </c>
      <c r="L29" s="18" t="s">
        <v>155</v>
      </c>
      <c r="M29" s="18" t="s">
        <v>86</v>
      </c>
      <c r="N29" s="19" t="s">
        <v>116</v>
      </c>
      <c r="O29" s="19">
        <v>168</v>
      </c>
      <c r="P29" s="19">
        <v>170</v>
      </c>
      <c r="Q29" s="19" t="s">
        <v>116</v>
      </c>
      <c r="R29" s="19" t="s">
        <v>116</v>
      </c>
      <c r="S29" s="20">
        <v>338</v>
      </c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</row>
    <row r="30" spans="1:39" ht="15.75" customHeight="1" x14ac:dyDescent="0.2">
      <c r="A30" s="17">
        <v>23</v>
      </c>
      <c r="B30" s="18" t="s">
        <v>156</v>
      </c>
      <c r="C30" s="18" t="s">
        <v>79</v>
      </c>
      <c r="D30" s="19" t="s">
        <v>116</v>
      </c>
      <c r="E30" s="19">
        <v>156</v>
      </c>
      <c r="F30" s="19">
        <v>169</v>
      </c>
      <c r="G30" s="19" t="s">
        <v>116</v>
      </c>
      <c r="H30" s="19" t="s">
        <v>116</v>
      </c>
      <c r="I30" s="20">
        <v>325</v>
      </c>
      <c r="J30" s="21"/>
      <c r="K30" s="26">
        <v>23</v>
      </c>
      <c r="L30" s="18" t="s">
        <v>157</v>
      </c>
      <c r="M30" s="18" t="s">
        <v>83</v>
      </c>
      <c r="N30" s="19" t="s">
        <v>116</v>
      </c>
      <c r="O30" s="19">
        <v>164</v>
      </c>
      <c r="P30" s="19">
        <v>171</v>
      </c>
      <c r="Q30" s="19" t="s">
        <v>116</v>
      </c>
      <c r="R30" s="19" t="s">
        <v>116</v>
      </c>
      <c r="S30" s="20">
        <v>335</v>
      </c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</row>
    <row r="31" spans="1:39" ht="15.75" customHeight="1" x14ac:dyDescent="0.2">
      <c r="A31" s="27">
        <v>24</v>
      </c>
      <c r="B31" s="23" t="s">
        <v>158</v>
      </c>
      <c r="C31" s="23" t="s">
        <v>84</v>
      </c>
      <c r="D31" s="24" t="s">
        <v>116</v>
      </c>
      <c r="E31" s="24">
        <v>153</v>
      </c>
      <c r="F31" s="24">
        <v>171</v>
      </c>
      <c r="G31" s="24" t="s">
        <v>116</v>
      </c>
      <c r="H31" s="24" t="s">
        <v>116</v>
      </c>
      <c r="I31" s="28">
        <v>324</v>
      </c>
      <c r="J31" s="29"/>
      <c r="K31" s="26">
        <v>24</v>
      </c>
      <c r="L31" s="18" t="s">
        <v>159</v>
      </c>
      <c r="M31" s="18" t="s">
        <v>87</v>
      </c>
      <c r="N31" s="19" t="s">
        <v>116</v>
      </c>
      <c r="O31" s="19">
        <v>158</v>
      </c>
      <c r="P31" s="19">
        <v>175</v>
      </c>
      <c r="Q31" s="19" t="s">
        <v>116</v>
      </c>
      <c r="R31" s="19" t="s">
        <v>116</v>
      </c>
      <c r="S31" s="20">
        <v>333</v>
      </c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</row>
    <row r="32" spans="1:39" ht="15.75" customHeight="1" x14ac:dyDescent="0.2">
      <c r="A32" s="17">
        <v>25</v>
      </c>
      <c r="B32" s="18" t="s">
        <v>160</v>
      </c>
      <c r="C32" s="18" t="s">
        <v>84</v>
      </c>
      <c r="D32" s="19" t="s">
        <v>116</v>
      </c>
      <c r="E32" s="19">
        <v>147</v>
      </c>
      <c r="F32" s="19">
        <v>177</v>
      </c>
      <c r="G32" s="19" t="s">
        <v>116</v>
      </c>
      <c r="H32" s="19" t="s">
        <v>116</v>
      </c>
      <c r="I32" s="30">
        <v>324</v>
      </c>
      <c r="J32" s="29"/>
      <c r="K32" s="26">
        <v>25</v>
      </c>
      <c r="L32" s="18" t="s">
        <v>161</v>
      </c>
      <c r="M32" s="18" t="s">
        <v>79</v>
      </c>
      <c r="N32" s="19" t="s">
        <v>116</v>
      </c>
      <c r="O32" s="19">
        <v>155</v>
      </c>
      <c r="P32" s="19">
        <v>174</v>
      </c>
      <c r="Q32" s="19" t="s">
        <v>116</v>
      </c>
      <c r="R32" s="19" t="s">
        <v>116</v>
      </c>
      <c r="S32" s="20">
        <v>329</v>
      </c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</row>
    <row r="33" spans="1:39" ht="15.75" customHeight="1" x14ac:dyDescent="0.2">
      <c r="A33" s="17">
        <v>26</v>
      </c>
      <c r="B33" s="18" t="s">
        <v>162</v>
      </c>
      <c r="C33" s="18" t="s">
        <v>79</v>
      </c>
      <c r="D33" s="19" t="s">
        <v>116</v>
      </c>
      <c r="E33" s="19">
        <v>163</v>
      </c>
      <c r="F33" s="19">
        <v>159</v>
      </c>
      <c r="G33" s="19" t="s">
        <v>116</v>
      </c>
      <c r="H33" s="19" t="s">
        <v>116</v>
      </c>
      <c r="I33" s="30">
        <v>322</v>
      </c>
      <c r="J33" s="29"/>
      <c r="K33" s="26">
        <v>26</v>
      </c>
      <c r="L33" s="18" t="s">
        <v>163</v>
      </c>
      <c r="M33" s="18" t="s">
        <v>86</v>
      </c>
      <c r="N33" s="19" t="s">
        <v>116</v>
      </c>
      <c r="O33" s="19">
        <v>161</v>
      </c>
      <c r="P33" s="19">
        <v>164</v>
      </c>
      <c r="Q33" s="19" t="s">
        <v>116</v>
      </c>
      <c r="R33" s="19" t="s">
        <v>116</v>
      </c>
      <c r="S33" s="20">
        <v>325</v>
      </c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</row>
    <row r="34" spans="1:39" ht="15.75" customHeight="1" x14ac:dyDescent="0.2">
      <c r="A34" s="17">
        <v>27</v>
      </c>
      <c r="B34" s="18" t="s">
        <v>164</v>
      </c>
      <c r="C34" s="18" t="s">
        <v>75</v>
      </c>
      <c r="D34" s="19" t="s">
        <v>116</v>
      </c>
      <c r="E34" s="19">
        <v>159</v>
      </c>
      <c r="F34" s="19">
        <v>161</v>
      </c>
      <c r="G34" s="19" t="s">
        <v>116</v>
      </c>
      <c r="H34" s="19" t="s">
        <v>116</v>
      </c>
      <c r="I34" s="30">
        <v>320</v>
      </c>
      <c r="J34" s="29"/>
      <c r="K34" s="26">
        <v>27</v>
      </c>
      <c r="L34" s="18" t="s">
        <v>167</v>
      </c>
      <c r="M34" s="18" t="s">
        <v>79</v>
      </c>
      <c r="N34" s="19" t="s">
        <v>116</v>
      </c>
      <c r="O34" s="19">
        <v>145</v>
      </c>
      <c r="P34" s="19">
        <v>169</v>
      </c>
      <c r="Q34" s="19" t="s">
        <v>116</v>
      </c>
      <c r="R34" s="19" t="s">
        <v>116</v>
      </c>
      <c r="S34" s="20">
        <v>314</v>
      </c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</row>
    <row r="35" spans="1:39" ht="15.75" customHeight="1" x14ac:dyDescent="0.2">
      <c r="A35" s="17">
        <v>28</v>
      </c>
      <c r="B35" s="18" t="s">
        <v>166</v>
      </c>
      <c r="C35" s="18" t="s">
        <v>78</v>
      </c>
      <c r="D35" s="19" t="s">
        <v>116</v>
      </c>
      <c r="E35" s="19">
        <v>151</v>
      </c>
      <c r="F35" s="19">
        <v>167</v>
      </c>
      <c r="G35" s="19" t="s">
        <v>116</v>
      </c>
      <c r="H35" s="19" t="s">
        <v>116</v>
      </c>
      <c r="I35" s="30">
        <v>318</v>
      </c>
      <c r="J35" s="29"/>
      <c r="K35" s="26">
        <v>28</v>
      </c>
      <c r="L35" s="18" t="s">
        <v>165</v>
      </c>
      <c r="M35" s="18" t="s">
        <v>79</v>
      </c>
      <c r="N35" s="19" t="s">
        <v>116</v>
      </c>
      <c r="O35" s="19">
        <v>157</v>
      </c>
      <c r="P35" s="19">
        <v>156</v>
      </c>
      <c r="Q35" s="19" t="s">
        <v>116</v>
      </c>
      <c r="R35" s="19" t="s">
        <v>116</v>
      </c>
      <c r="S35" s="20">
        <v>313</v>
      </c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</row>
    <row r="36" spans="1:39" ht="15.75" customHeight="1" x14ac:dyDescent="0.2">
      <c r="A36" s="17">
        <v>29</v>
      </c>
      <c r="B36" s="18" t="s">
        <v>168</v>
      </c>
      <c r="C36" s="18" t="s">
        <v>82</v>
      </c>
      <c r="D36" s="19" t="s">
        <v>116</v>
      </c>
      <c r="E36" s="19">
        <v>161</v>
      </c>
      <c r="F36" s="19">
        <v>155</v>
      </c>
      <c r="G36" s="19" t="s">
        <v>116</v>
      </c>
      <c r="H36" s="19" t="s">
        <v>116</v>
      </c>
      <c r="I36" s="30">
        <v>316</v>
      </c>
      <c r="J36" s="29"/>
      <c r="K36" s="26">
        <v>29</v>
      </c>
      <c r="L36" s="18" t="s">
        <v>287</v>
      </c>
      <c r="M36" s="18" t="s">
        <v>82</v>
      </c>
      <c r="N36" s="19" t="s">
        <v>116</v>
      </c>
      <c r="O36" s="19">
        <v>153</v>
      </c>
      <c r="P36" s="19">
        <v>160</v>
      </c>
      <c r="Q36" s="19" t="s">
        <v>116</v>
      </c>
      <c r="R36" s="19" t="s">
        <v>116</v>
      </c>
      <c r="S36" s="20">
        <v>313</v>
      </c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</row>
    <row r="37" spans="1:39" ht="15.75" customHeight="1" x14ac:dyDescent="0.2">
      <c r="A37" s="17">
        <v>30</v>
      </c>
      <c r="B37" s="18" t="s">
        <v>170</v>
      </c>
      <c r="C37" s="18" t="s">
        <v>85</v>
      </c>
      <c r="D37" s="19" t="s">
        <v>116</v>
      </c>
      <c r="E37" s="19">
        <v>160</v>
      </c>
      <c r="F37" s="19">
        <v>154</v>
      </c>
      <c r="G37" s="19" t="s">
        <v>116</v>
      </c>
      <c r="H37" s="19" t="s">
        <v>116</v>
      </c>
      <c r="I37" s="30">
        <v>314</v>
      </c>
      <c r="J37" s="29"/>
      <c r="K37" s="26">
        <v>30</v>
      </c>
      <c r="L37" s="18" t="s">
        <v>171</v>
      </c>
      <c r="M37" s="18" t="s">
        <v>86</v>
      </c>
      <c r="N37" s="19" t="s">
        <v>116</v>
      </c>
      <c r="O37" s="19">
        <v>147</v>
      </c>
      <c r="P37" s="19">
        <v>165</v>
      </c>
      <c r="Q37" s="19" t="s">
        <v>116</v>
      </c>
      <c r="R37" s="19" t="s">
        <v>116</v>
      </c>
      <c r="S37" s="20">
        <v>312</v>
      </c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</row>
    <row r="38" spans="1:39" ht="15.75" customHeight="1" x14ac:dyDescent="0.2">
      <c r="A38" s="17">
        <v>31</v>
      </c>
      <c r="B38" s="18" t="s">
        <v>172</v>
      </c>
      <c r="C38" s="18" t="s">
        <v>79</v>
      </c>
      <c r="D38" s="19" t="s">
        <v>116</v>
      </c>
      <c r="E38" s="19">
        <v>150</v>
      </c>
      <c r="F38" s="19">
        <v>160</v>
      </c>
      <c r="G38" s="19" t="s">
        <v>116</v>
      </c>
      <c r="H38" s="19" t="s">
        <v>116</v>
      </c>
      <c r="I38" s="30">
        <v>310</v>
      </c>
      <c r="J38" s="29"/>
      <c r="K38" s="26">
        <v>31</v>
      </c>
      <c r="L38" s="18" t="s">
        <v>173</v>
      </c>
      <c r="M38" s="18" t="s">
        <v>79</v>
      </c>
      <c r="N38" s="19" t="s">
        <v>116</v>
      </c>
      <c r="O38" s="19">
        <v>148</v>
      </c>
      <c r="P38" s="19">
        <v>163</v>
      </c>
      <c r="Q38" s="19" t="s">
        <v>116</v>
      </c>
      <c r="R38" s="19" t="s">
        <v>116</v>
      </c>
      <c r="S38" s="20">
        <v>311</v>
      </c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</row>
    <row r="39" spans="1:39" ht="15.75" customHeight="1" x14ac:dyDescent="0.2">
      <c r="A39" s="17">
        <v>32</v>
      </c>
      <c r="B39" s="18" t="s">
        <v>174</v>
      </c>
      <c r="C39" s="18" t="s">
        <v>79</v>
      </c>
      <c r="D39" s="19" t="s">
        <v>116</v>
      </c>
      <c r="E39" s="19">
        <v>162</v>
      </c>
      <c r="F39" s="19">
        <v>142</v>
      </c>
      <c r="G39" s="19" t="s">
        <v>116</v>
      </c>
      <c r="H39" s="19" t="s">
        <v>116</v>
      </c>
      <c r="I39" s="30">
        <v>304</v>
      </c>
      <c r="J39" s="29"/>
      <c r="K39" s="26">
        <v>32</v>
      </c>
      <c r="L39" s="18" t="s">
        <v>169</v>
      </c>
      <c r="M39" s="18" t="s">
        <v>82</v>
      </c>
      <c r="N39" s="19" t="s">
        <v>116</v>
      </c>
      <c r="O39" s="19">
        <v>152</v>
      </c>
      <c r="P39" s="19">
        <v>158</v>
      </c>
      <c r="Q39" s="19" t="s">
        <v>116</v>
      </c>
      <c r="R39" s="19" t="s">
        <v>116</v>
      </c>
      <c r="S39" s="20">
        <v>310</v>
      </c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</row>
    <row r="40" spans="1:39" ht="15.75" customHeight="1" x14ac:dyDescent="0.2">
      <c r="A40" s="17">
        <v>33</v>
      </c>
      <c r="B40" s="18" t="s">
        <v>176</v>
      </c>
      <c r="C40" s="18" t="s">
        <v>75</v>
      </c>
      <c r="D40" s="19" t="s">
        <v>116</v>
      </c>
      <c r="E40" s="19">
        <v>155</v>
      </c>
      <c r="F40" s="19">
        <v>147</v>
      </c>
      <c r="G40" s="19" t="s">
        <v>116</v>
      </c>
      <c r="H40" s="19" t="s">
        <v>116</v>
      </c>
      <c r="I40" s="30">
        <v>302</v>
      </c>
      <c r="J40" s="29"/>
      <c r="K40" s="26">
        <v>33</v>
      </c>
      <c r="L40" s="18" t="s">
        <v>295</v>
      </c>
      <c r="M40" s="18" t="s">
        <v>88</v>
      </c>
      <c r="N40" s="19" t="s">
        <v>116</v>
      </c>
      <c r="O40" s="19">
        <v>149</v>
      </c>
      <c r="P40" s="19">
        <v>159</v>
      </c>
      <c r="Q40" s="19" t="s">
        <v>116</v>
      </c>
      <c r="R40" s="19" t="s">
        <v>116</v>
      </c>
      <c r="S40" s="20">
        <v>308</v>
      </c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</row>
    <row r="41" spans="1:39" ht="15.75" customHeight="1" x14ac:dyDescent="0.2">
      <c r="A41" s="17">
        <v>34</v>
      </c>
      <c r="B41" s="18" t="s">
        <v>178</v>
      </c>
      <c r="C41" s="18" t="s">
        <v>77</v>
      </c>
      <c r="D41" s="19" t="s">
        <v>116</v>
      </c>
      <c r="E41" s="19">
        <v>146</v>
      </c>
      <c r="F41" s="19">
        <v>156</v>
      </c>
      <c r="G41" s="19" t="s">
        <v>116</v>
      </c>
      <c r="H41" s="19" t="s">
        <v>116</v>
      </c>
      <c r="I41" s="30">
        <v>302</v>
      </c>
      <c r="J41" s="29"/>
      <c r="K41" s="26">
        <v>34</v>
      </c>
      <c r="L41" s="18" t="s">
        <v>175</v>
      </c>
      <c r="M41" s="18" t="s">
        <v>79</v>
      </c>
      <c r="N41" s="19" t="s">
        <v>116</v>
      </c>
      <c r="O41" s="19">
        <v>156</v>
      </c>
      <c r="P41" s="19">
        <v>151</v>
      </c>
      <c r="Q41" s="19" t="s">
        <v>116</v>
      </c>
      <c r="R41" s="19" t="s">
        <v>116</v>
      </c>
      <c r="S41" s="20">
        <v>307</v>
      </c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</row>
    <row r="42" spans="1:39" ht="15.75" customHeight="1" x14ac:dyDescent="0.2">
      <c r="A42" s="17">
        <v>35</v>
      </c>
      <c r="B42" s="18" t="s">
        <v>180</v>
      </c>
      <c r="C42" s="18" t="s">
        <v>78</v>
      </c>
      <c r="D42" s="19" t="s">
        <v>116</v>
      </c>
      <c r="E42" s="19">
        <v>137</v>
      </c>
      <c r="F42" s="19">
        <v>153</v>
      </c>
      <c r="G42" s="19" t="s">
        <v>116</v>
      </c>
      <c r="H42" s="19" t="s">
        <v>116</v>
      </c>
      <c r="I42" s="30">
        <v>290</v>
      </c>
      <c r="J42" s="29"/>
      <c r="K42" s="26">
        <v>35</v>
      </c>
      <c r="L42" s="18" t="s">
        <v>177</v>
      </c>
      <c r="M42" s="18" t="s">
        <v>83</v>
      </c>
      <c r="N42" s="19" t="s">
        <v>116</v>
      </c>
      <c r="O42" s="19">
        <v>141</v>
      </c>
      <c r="P42" s="19">
        <v>157</v>
      </c>
      <c r="Q42" s="19" t="s">
        <v>116</v>
      </c>
      <c r="R42" s="19" t="s">
        <v>116</v>
      </c>
      <c r="S42" s="20">
        <v>298</v>
      </c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</row>
    <row r="43" spans="1:39" ht="15.75" customHeight="1" x14ac:dyDescent="0.2">
      <c r="A43" s="17">
        <v>36</v>
      </c>
      <c r="B43" s="18" t="s">
        <v>182</v>
      </c>
      <c r="C43" s="18" t="s">
        <v>87</v>
      </c>
      <c r="D43" s="19" t="s">
        <v>116</v>
      </c>
      <c r="E43" s="19">
        <v>140</v>
      </c>
      <c r="F43" s="19">
        <v>148</v>
      </c>
      <c r="G43" s="19" t="s">
        <v>116</v>
      </c>
      <c r="H43" s="19" t="s">
        <v>116</v>
      </c>
      <c r="I43" s="30">
        <v>288</v>
      </c>
      <c r="J43" s="29"/>
      <c r="K43" s="26">
        <v>36</v>
      </c>
      <c r="L43" s="18" t="s">
        <v>179</v>
      </c>
      <c r="M43" s="18" t="s">
        <v>84</v>
      </c>
      <c r="N43" s="19" t="s">
        <v>116</v>
      </c>
      <c r="O43" s="19">
        <v>142</v>
      </c>
      <c r="P43" s="19">
        <v>154</v>
      </c>
      <c r="Q43" s="19" t="s">
        <v>116</v>
      </c>
      <c r="R43" s="19" t="s">
        <v>116</v>
      </c>
      <c r="S43" s="20">
        <v>296</v>
      </c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</row>
    <row r="44" spans="1:39" ht="15.75" customHeight="1" x14ac:dyDescent="0.2">
      <c r="A44" s="17">
        <v>37</v>
      </c>
      <c r="B44" s="18" t="s">
        <v>184</v>
      </c>
      <c r="C44" s="18" t="s">
        <v>79</v>
      </c>
      <c r="D44" s="19" t="s">
        <v>116</v>
      </c>
      <c r="E44" s="19">
        <v>139</v>
      </c>
      <c r="F44" s="19">
        <v>149</v>
      </c>
      <c r="G44" s="19" t="s">
        <v>116</v>
      </c>
      <c r="H44" s="19" t="s">
        <v>116</v>
      </c>
      <c r="I44" s="30">
        <v>288</v>
      </c>
      <c r="J44" s="29"/>
      <c r="K44" s="26">
        <v>37</v>
      </c>
      <c r="L44" s="18" t="s">
        <v>181</v>
      </c>
      <c r="M44" s="18" t="s">
        <v>83</v>
      </c>
      <c r="N44" s="19" t="s">
        <v>116</v>
      </c>
      <c r="O44" s="19">
        <v>140</v>
      </c>
      <c r="P44" s="19">
        <v>152</v>
      </c>
      <c r="Q44" s="19" t="s">
        <v>116</v>
      </c>
      <c r="R44" s="19" t="s">
        <v>116</v>
      </c>
      <c r="S44" s="20">
        <v>292</v>
      </c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</row>
    <row r="45" spans="1:39" ht="15.75" customHeight="1" x14ac:dyDescent="0.2">
      <c r="A45" s="17">
        <v>38</v>
      </c>
      <c r="B45" s="18" t="s">
        <v>186</v>
      </c>
      <c r="C45" s="18" t="s">
        <v>87</v>
      </c>
      <c r="D45" s="19" t="s">
        <v>116</v>
      </c>
      <c r="E45" s="19">
        <v>136</v>
      </c>
      <c r="F45" s="19">
        <v>151</v>
      </c>
      <c r="G45" s="19" t="s">
        <v>116</v>
      </c>
      <c r="H45" s="19" t="s">
        <v>116</v>
      </c>
      <c r="I45" s="30">
        <v>287</v>
      </c>
      <c r="J45" s="29"/>
      <c r="K45" s="26">
        <v>38</v>
      </c>
      <c r="L45" s="18" t="s">
        <v>183</v>
      </c>
      <c r="M45" s="18" t="s">
        <v>83</v>
      </c>
      <c r="N45" s="19" t="s">
        <v>116</v>
      </c>
      <c r="O45" s="19">
        <v>144</v>
      </c>
      <c r="P45" s="19">
        <v>145</v>
      </c>
      <c r="Q45" s="19" t="s">
        <v>116</v>
      </c>
      <c r="R45" s="19" t="s">
        <v>116</v>
      </c>
      <c r="S45" s="20">
        <v>289</v>
      </c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</row>
    <row r="46" spans="1:39" ht="15.75" customHeight="1" x14ac:dyDescent="0.2">
      <c r="A46" s="17">
        <v>39</v>
      </c>
      <c r="B46" s="18" t="s">
        <v>188</v>
      </c>
      <c r="C46" s="18" t="s">
        <v>77</v>
      </c>
      <c r="D46" s="19" t="s">
        <v>116</v>
      </c>
      <c r="E46" s="19">
        <v>129</v>
      </c>
      <c r="F46" s="19">
        <v>150</v>
      </c>
      <c r="G46" s="19" t="s">
        <v>116</v>
      </c>
      <c r="H46" s="19" t="s">
        <v>116</v>
      </c>
      <c r="I46" s="30">
        <v>279</v>
      </c>
      <c r="J46" s="29"/>
      <c r="K46" s="26">
        <v>39</v>
      </c>
      <c r="L46" s="18" t="s">
        <v>185</v>
      </c>
      <c r="M46" s="18" t="s">
        <v>78</v>
      </c>
      <c r="N46" s="19" t="s">
        <v>116</v>
      </c>
      <c r="O46" s="19">
        <v>139</v>
      </c>
      <c r="P46" s="19">
        <v>150</v>
      </c>
      <c r="Q46" s="19" t="s">
        <v>116</v>
      </c>
      <c r="R46" s="19" t="s">
        <v>116</v>
      </c>
      <c r="S46" s="20">
        <v>289</v>
      </c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</row>
    <row r="47" spans="1:39" ht="15.75" customHeight="1" x14ac:dyDescent="0.2">
      <c r="A47" s="17">
        <v>40</v>
      </c>
      <c r="B47" s="18" t="s">
        <v>190</v>
      </c>
      <c r="C47" s="18" t="s">
        <v>79</v>
      </c>
      <c r="D47" s="19" t="s">
        <v>116</v>
      </c>
      <c r="E47" s="19">
        <v>116</v>
      </c>
      <c r="F47" s="19">
        <v>162</v>
      </c>
      <c r="G47" s="19" t="s">
        <v>116</v>
      </c>
      <c r="H47" s="19" t="s">
        <v>116</v>
      </c>
      <c r="I47" s="30">
        <v>278</v>
      </c>
      <c r="J47" s="29"/>
      <c r="K47" s="26">
        <v>40</v>
      </c>
      <c r="L47" s="18" t="s">
        <v>187</v>
      </c>
      <c r="M47" s="18" t="s">
        <v>86</v>
      </c>
      <c r="N47" s="19" t="s">
        <v>116</v>
      </c>
      <c r="O47" s="19">
        <v>134</v>
      </c>
      <c r="P47" s="19">
        <v>155</v>
      </c>
      <c r="Q47" s="19" t="s">
        <v>116</v>
      </c>
      <c r="R47" s="19" t="s">
        <v>116</v>
      </c>
      <c r="S47" s="20">
        <v>289</v>
      </c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</row>
    <row r="48" spans="1:39" ht="15.75" customHeight="1" x14ac:dyDescent="0.2">
      <c r="A48" s="17">
        <v>41</v>
      </c>
      <c r="B48" s="18" t="s">
        <v>192</v>
      </c>
      <c r="C48" s="18" t="s">
        <v>86</v>
      </c>
      <c r="D48" s="19" t="s">
        <v>116</v>
      </c>
      <c r="E48" s="19">
        <v>134</v>
      </c>
      <c r="F48" s="19">
        <v>140</v>
      </c>
      <c r="G48" s="19" t="s">
        <v>116</v>
      </c>
      <c r="H48" s="19" t="s">
        <v>116</v>
      </c>
      <c r="I48" s="30">
        <v>274</v>
      </c>
      <c r="J48" s="29"/>
      <c r="K48" s="26">
        <v>41</v>
      </c>
      <c r="L48" s="18" t="s">
        <v>189</v>
      </c>
      <c r="M48" s="18" t="s">
        <v>87</v>
      </c>
      <c r="N48" s="19" t="s">
        <v>116</v>
      </c>
      <c r="O48" s="19">
        <v>138</v>
      </c>
      <c r="P48" s="19">
        <v>149</v>
      </c>
      <c r="Q48" s="19" t="s">
        <v>116</v>
      </c>
      <c r="R48" s="19" t="s">
        <v>116</v>
      </c>
      <c r="S48" s="20">
        <v>287</v>
      </c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</row>
    <row r="49" spans="1:39" ht="15.75" customHeight="1" x14ac:dyDescent="0.2">
      <c r="A49" s="17">
        <v>42</v>
      </c>
      <c r="B49" s="18" t="s">
        <v>194</v>
      </c>
      <c r="C49" s="18" t="s">
        <v>78</v>
      </c>
      <c r="D49" s="19" t="s">
        <v>116</v>
      </c>
      <c r="E49" s="19">
        <v>130</v>
      </c>
      <c r="F49" s="19">
        <v>144</v>
      </c>
      <c r="G49" s="19" t="s">
        <v>116</v>
      </c>
      <c r="H49" s="19" t="s">
        <v>116</v>
      </c>
      <c r="I49" s="30">
        <v>274</v>
      </c>
      <c r="J49" s="29"/>
      <c r="K49" s="26">
        <v>42</v>
      </c>
      <c r="L49" s="18" t="s">
        <v>191</v>
      </c>
      <c r="M49" s="18" t="s">
        <v>86</v>
      </c>
      <c r="N49" s="19" t="s">
        <v>116</v>
      </c>
      <c r="O49" s="19">
        <v>132</v>
      </c>
      <c r="P49" s="19">
        <v>147</v>
      </c>
      <c r="Q49" s="19" t="s">
        <v>116</v>
      </c>
      <c r="R49" s="19" t="s">
        <v>116</v>
      </c>
      <c r="S49" s="20">
        <v>279</v>
      </c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</row>
    <row r="50" spans="1:39" ht="15.75" customHeight="1" x14ac:dyDescent="0.2">
      <c r="A50" s="17">
        <v>43</v>
      </c>
      <c r="B50" s="18" t="s">
        <v>196</v>
      </c>
      <c r="C50" s="18" t="s">
        <v>87</v>
      </c>
      <c r="D50" s="19" t="s">
        <v>116</v>
      </c>
      <c r="E50" s="19">
        <v>128</v>
      </c>
      <c r="F50" s="19">
        <v>143</v>
      </c>
      <c r="G50" s="19" t="s">
        <v>116</v>
      </c>
      <c r="H50" s="19" t="s">
        <v>116</v>
      </c>
      <c r="I50" s="30">
        <v>271</v>
      </c>
      <c r="J50" s="29"/>
      <c r="K50" s="26">
        <v>43</v>
      </c>
      <c r="L50" s="18" t="s">
        <v>193</v>
      </c>
      <c r="M50" s="18" t="s">
        <v>84</v>
      </c>
      <c r="N50" s="19" t="s">
        <v>116</v>
      </c>
      <c r="O50" s="19">
        <v>137</v>
      </c>
      <c r="P50" s="19">
        <v>140</v>
      </c>
      <c r="Q50" s="19" t="s">
        <v>116</v>
      </c>
      <c r="R50" s="19" t="s">
        <v>116</v>
      </c>
      <c r="S50" s="20">
        <v>277</v>
      </c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</row>
    <row r="51" spans="1:39" ht="15.75" customHeight="1" x14ac:dyDescent="0.2">
      <c r="A51" s="17">
        <v>44</v>
      </c>
      <c r="B51" s="18" t="s">
        <v>198</v>
      </c>
      <c r="C51" s="18" t="s">
        <v>82</v>
      </c>
      <c r="D51" s="19" t="s">
        <v>116</v>
      </c>
      <c r="E51" s="19">
        <v>132</v>
      </c>
      <c r="F51" s="19">
        <v>137</v>
      </c>
      <c r="G51" s="19" t="s">
        <v>116</v>
      </c>
      <c r="H51" s="19" t="s">
        <v>116</v>
      </c>
      <c r="I51" s="30">
        <v>269</v>
      </c>
      <c r="J51" s="29"/>
      <c r="K51" s="26">
        <v>44</v>
      </c>
      <c r="L51" s="18" t="s">
        <v>195</v>
      </c>
      <c r="M51" s="18" t="s">
        <v>86</v>
      </c>
      <c r="N51" s="19" t="s">
        <v>116</v>
      </c>
      <c r="O51" s="19">
        <v>131</v>
      </c>
      <c r="P51" s="19">
        <v>144</v>
      </c>
      <c r="Q51" s="19" t="s">
        <v>116</v>
      </c>
      <c r="R51" s="19" t="s">
        <v>116</v>
      </c>
      <c r="S51" s="20">
        <v>275</v>
      </c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</row>
    <row r="52" spans="1:39" ht="15.75" customHeight="1" x14ac:dyDescent="0.2">
      <c r="A52" s="17">
        <v>45</v>
      </c>
      <c r="B52" s="18" t="s">
        <v>200</v>
      </c>
      <c r="C52" s="18" t="s">
        <v>84</v>
      </c>
      <c r="D52" s="19" t="s">
        <v>116</v>
      </c>
      <c r="E52" s="19">
        <v>123</v>
      </c>
      <c r="F52" s="19">
        <v>141</v>
      </c>
      <c r="G52" s="19" t="s">
        <v>116</v>
      </c>
      <c r="H52" s="19" t="s">
        <v>116</v>
      </c>
      <c r="I52" s="30">
        <v>264</v>
      </c>
      <c r="J52" s="29"/>
      <c r="K52" s="26">
        <v>45</v>
      </c>
      <c r="L52" s="18" t="s">
        <v>197</v>
      </c>
      <c r="M52" s="18" t="s">
        <v>83</v>
      </c>
      <c r="N52" s="19" t="s">
        <v>116</v>
      </c>
      <c r="O52" s="19">
        <v>130</v>
      </c>
      <c r="P52" s="19">
        <v>143</v>
      </c>
      <c r="Q52" s="19" t="s">
        <v>116</v>
      </c>
      <c r="R52" s="19" t="s">
        <v>116</v>
      </c>
      <c r="S52" s="20">
        <v>273</v>
      </c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</row>
    <row r="53" spans="1:39" ht="15.75" customHeight="1" x14ac:dyDescent="0.2">
      <c r="A53" s="17">
        <v>46</v>
      </c>
      <c r="B53" s="18" t="s">
        <v>202</v>
      </c>
      <c r="C53" s="18" t="s">
        <v>84</v>
      </c>
      <c r="D53" s="19" t="s">
        <v>116</v>
      </c>
      <c r="E53" s="19">
        <v>119</v>
      </c>
      <c r="F53" s="19">
        <v>136</v>
      </c>
      <c r="G53" s="19" t="s">
        <v>116</v>
      </c>
      <c r="H53" s="19" t="s">
        <v>116</v>
      </c>
      <c r="I53" s="30">
        <v>255</v>
      </c>
      <c r="J53" s="29"/>
      <c r="K53" s="26">
        <v>46</v>
      </c>
      <c r="L53" s="18" t="s">
        <v>199</v>
      </c>
      <c r="M53" s="18" t="s">
        <v>78</v>
      </c>
      <c r="N53" s="19" t="s">
        <v>116</v>
      </c>
      <c r="O53" s="19">
        <v>125</v>
      </c>
      <c r="P53" s="19">
        <v>142</v>
      </c>
      <c r="Q53" s="19" t="s">
        <v>116</v>
      </c>
      <c r="R53" s="19" t="s">
        <v>116</v>
      </c>
      <c r="S53" s="20">
        <v>267</v>
      </c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</row>
    <row r="54" spans="1:39" ht="15.75" customHeight="1" x14ac:dyDescent="0.2">
      <c r="A54" s="17">
        <v>47</v>
      </c>
      <c r="B54" s="18" t="s">
        <v>204</v>
      </c>
      <c r="C54" s="18" t="s">
        <v>87</v>
      </c>
      <c r="D54" s="19" t="s">
        <v>116</v>
      </c>
      <c r="E54" s="19">
        <v>122</v>
      </c>
      <c r="F54" s="19">
        <v>132</v>
      </c>
      <c r="G54" s="19" t="s">
        <v>116</v>
      </c>
      <c r="H54" s="19" t="s">
        <v>116</v>
      </c>
      <c r="I54" s="30">
        <v>254</v>
      </c>
      <c r="J54" s="29"/>
      <c r="K54" s="26">
        <v>47</v>
      </c>
      <c r="L54" s="18" t="s">
        <v>201</v>
      </c>
      <c r="M54" s="18" t="s">
        <v>82</v>
      </c>
      <c r="N54" s="19" t="s">
        <v>116</v>
      </c>
      <c r="O54" s="19">
        <v>115</v>
      </c>
      <c r="P54" s="19">
        <v>146</v>
      </c>
      <c r="Q54" s="19" t="s">
        <v>116</v>
      </c>
      <c r="R54" s="19" t="s">
        <v>116</v>
      </c>
      <c r="S54" s="20">
        <v>261</v>
      </c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</row>
    <row r="55" spans="1:39" ht="15.75" customHeight="1" x14ac:dyDescent="0.2">
      <c r="A55" s="17">
        <v>48</v>
      </c>
      <c r="B55" s="18" t="s">
        <v>206</v>
      </c>
      <c r="C55" s="18" t="s">
        <v>78</v>
      </c>
      <c r="D55" s="19" t="s">
        <v>116</v>
      </c>
      <c r="E55" s="19">
        <v>115</v>
      </c>
      <c r="F55" s="19">
        <v>139</v>
      </c>
      <c r="G55" s="19" t="s">
        <v>116</v>
      </c>
      <c r="H55" s="19" t="s">
        <v>116</v>
      </c>
      <c r="I55" s="30">
        <v>254</v>
      </c>
      <c r="J55" s="29"/>
      <c r="K55" s="26">
        <v>48</v>
      </c>
      <c r="L55" s="18" t="s">
        <v>203</v>
      </c>
      <c r="M55" s="18" t="s">
        <v>86</v>
      </c>
      <c r="N55" s="19" t="s">
        <v>116</v>
      </c>
      <c r="O55" s="19">
        <v>123</v>
      </c>
      <c r="P55" s="19">
        <v>137</v>
      </c>
      <c r="Q55" s="19" t="s">
        <v>116</v>
      </c>
      <c r="R55" s="19" t="s">
        <v>116</v>
      </c>
      <c r="S55" s="20">
        <v>260</v>
      </c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</row>
    <row r="56" spans="1:39" ht="15.75" customHeight="1" x14ac:dyDescent="0.2">
      <c r="A56" s="17">
        <v>49</v>
      </c>
      <c r="B56" s="18" t="s">
        <v>208</v>
      </c>
      <c r="C56" s="18" t="s">
        <v>76</v>
      </c>
      <c r="D56" s="19" t="s">
        <v>116</v>
      </c>
      <c r="E56" s="19">
        <v>113</v>
      </c>
      <c r="F56" s="19">
        <v>133</v>
      </c>
      <c r="G56" s="19" t="s">
        <v>116</v>
      </c>
      <c r="H56" s="19" t="s">
        <v>116</v>
      </c>
      <c r="I56" s="30">
        <v>246</v>
      </c>
      <c r="J56" s="29"/>
      <c r="K56" s="26">
        <v>49</v>
      </c>
      <c r="L56" s="18" t="s">
        <v>205</v>
      </c>
      <c r="M56" s="18" t="s">
        <v>83</v>
      </c>
      <c r="N56" s="19" t="s">
        <v>116</v>
      </c>
      <c r="O56" s="19">
        <v>124</v>
      </c>
      <c r="P56" s="19">
        <v>135</v>
      </c>
      <c r="Q56" s="19" t="s">
        <v>116</v>
      </c>
      <c r="R56" s="19" t="s">
        <v>116</v>
      </c>
      <c r="S56" s="20">
        <v>259</v>
      </c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</row>
    <row r="57" spans="1:39" ht="15.75" customHeight="1" x14ac:dyDescent="0.2">
      <c r="A57" s="17">
        <v>50</v>
      </c>
      <c r="B57" s="18" t="s">
        <v>210</v>
      </c>
      <c r="C57" s="18" t="s">
        <v>76</v>
      </c>
      <c r="D57" s="19" t="s">
        <v>116</v>
      </c>
      <c r="E57" s="19">
        <v>112</v>
      </c>
      <c r="F57" s="19">
        <v>129</v>
      </c>
      <c r="G57" s="19" t="s">
        <v>116</v>
      </c>
      <c r="H57" s="19" t="s">
        <v>116</v>
      </c>
      <c r="I57" s="30">
        <v>241</v>
      </c>
      <c r="J57" s="29"/>
      <c r="K57" s="26">
        <v>50</v>
      </c>
      <c r="L57" s="18" t="s">
        <v>207</v>
      </c>
      <c r="M57" s="18" t="s">
        <v>75</v>
      </c>
      <c r="N57" s="19" t="s">
        <v>116</v>
      </c>
      <c r="O57" s="19">
        <v>122</v>
      </c>
      <c r="P57" s="19">
        <v>136</v>
      </c>
      <c r="Q57" s="19" t="s">
        <v>116</v>
      </c>
      <c r="R57" s="19" t="s">
        <v>116</v>
      </c>
      <c r="S57" s="20">
        <v>258</v>
      </c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</row>
    <row r="58" spans="1:39" ht="15.75" customHeight="1" x14ac:dyDescent="0.2">
      <c r="A58" s="17">
        <v>51</v>
      </c>
      <c r="B58" s="18" t="s">
        <v>212</v>
      </c>
      <c r="C58" s="18" t="s">
        <v>79</v>
      </c>
      <c r="D58" s="19" t="s">
        <v>116</v>
      </c>
      <c r="E58" s="19">
        <v>109</v>
      </c>
      <c r="F58" s="19">
        <v>128</v>
      </c>
      <c r="G58" s="19" t="s">
        <v>116</v>
      </c>
      <c r="H58" s="19" t="s">
        <v>116</v>
      </c>
      <c r="I58" s="30">
        <v>237</v>
      </c>
      <c r="J58" s="29"/>
      <c r="K58" s="26">
        <v>51</v>
      </c>
      <c r="L58" s="18" t="s">
        <v>209</v>
      </c>
      <c r="M58" s="18" t="s">
        <v>83</v>
      </c>
      <c r="N58" s="19" t="s">
        <v>116</v>
      </c>
      <c r="O58" s="19">
        <v>120</v>
      </c>
      <c r="P58" s="19">
        <v>138</v>
      </c>
      <c r="Q58" s="19" t="s">
        <v>116</v>
      </c>
      <c r="R58" s="19" t="s">
        <v>116</v>
      </c>
      <c r="S58" s="20">
        <v>258</v>
      </c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</row>
    <row r="59" spans="1:39" ht="15.75" customHeight="1" x14ac:dyDescent="0.2">
      <c r="A59" s="17">
        <v>52</v>
      </c>
      <c r="B59" s="18" t="s">
        <v>214</v>
      </c>
      <c r="C59" s="18" t="s">
        <v>80</v>
      </c>
      <c r="D59" s="19" t="s">
        <v>116</v>
      </c>
      <c r="E59" s="19">
        <v>197</v>
      </c>
      <c r="F59" s="19" t="s">
        <v>116</v>
      </c>
      <c r="G59" s="19" t="s">
        <v>116</v>
      </c>
      <c r="H59" s="19" t="s">
        <v>116</v>
      </c>
      <c r="I59" s="30">
        <v>197</v>
      </c>
      <c r="J59" s="29"/>
      <c r="K59" s="26">
        <v>52</v>
      </c>
      <c r="L59" s="18" t="s">
        <v>211</v>
      </c>
      <c r="M59" s="18" t="s">
        <v>76</v>
      </c>
      <c r="N59" s="19" t="s">
        <v>116</v>
      </c>
      <c r="O59" s="19">
        <v>121</v>
      </c>
      <c r="P59" s="19">
        <v>133</v>
      </c>
      <c r="Q59" s="19" t="s">
        <v>116</v>
      </c>
      <c r="R59" s="19" t="s">
        <v>116</v>
      </c>
      <c r="S59" s="20">
        <v>254</v>
      </c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</row>
    <row r="60" spans="1:39" ht="15.75" customHeight="1" x14ac:dyDescent="0.2">
      <c r="A60" s="17">
        <v>53</v>
      </c>
      <c r="B60" s="18" t="s">
        <v>216</v>
      </c>
      <c r="C60" s="18" t="s">
        <v>75</v>
      </c>
      <c r="D60" s="19" t="s">
        <v>116</v>
      </c>
      <c r="E60" s="19">
        <v>196</v>
      </c>
      <c r="F60" s="19" t="s">
        <v>116</v>
      </c>
      <c r="G60" s="19" t="s">
        <v>116</v>
      </c>
      <c r="H60" s="19" t="s">
        <v>116</v>
      </c>
      <c r="I60" s="30">
        <v>196</v>
      </c>
      <c r="J60" s="29"/>
      <c r="K60" s="26">
        <v>53</v>
      </c>
      <c r="L60" s="18" t="s">
        <v>213</v>
      </c>
      <c r="M60" s="18" t="s">
        <v>83</v>
      </c>
      <c r="N60" s="19" t="s">
        <v>116</v>
      </c>
      <c r="O60" s="19">
        <v>119</v>
      </c>
      <c r="P60" s="19">
        <v>131</v>
      </c>
      <c r="Q60" s="19" t="s">
        <v>116</v>
      </c>
      <c r="R60" s="19" t="s">
        <v>116</v>
      </c>
      <c r="S60" s="20">
        <v>250</v>
      </c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</row>
    <row r="61" spans="1:39" ht="15.75" customHeight="1" x14ac:dyDescent="0.2">
      <c r="A61" s="17">
        <v>54</v>
      </c>
      <c r="B61" s="18" t="s">
        <v>218</v>
      </c>
      <c r="C61" s="18" t="s">
        <v>79</v>
      </c>
      <c r="D61" s="19" t="s">
        <v>116</v>
      </c>
      <c r="E61" s="19" t="s">
        <v>116</v>
      </c>
      <c r="F61" s="19">
        <v>196</v>
      </c>
      <c r="G61" s="19" t="s">
        <v>116</v>
      </c>
      <c r="H61" s="19" t="s">
        <v>116</v>
      </c>
      <c r="I61" s="30">
        <v>196</v>
      </c>
      <c r="J61" s="29"/>
      <c r="K61" s="26">
        <v>54</v>
      </c>
      <c r="L61" s="18" t="s">
        <v>215</v>
      </c>
      <c r="M61" s="18" t="s">
        <v>86</v>
      </c>
      <c r="N61" s="19" t="s">
        <v>116</v>
      </c>
      <c r="O61" s="19">
        <v>117</v>
      </c>
      <c r="P61" s="19">
        <v>132</v>
      </c>
      <c r="Q61" s="19" t="s">
        <v>116</v>
      </c>
      <c r="R61" s="19" t="s">
        <v>116</v>
      </c>
      <c r="S61" s="20">
        <v>249</v>
      </c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</row>
    <row r="62" spans="1:39" ht="15.75" customHeight="1" x14ac:dyDescent="0.2">
      <c r="A62" s="17">
        <v>55</v>
      </c>
      <c r="B62" s="18" t="s">
        <v>220</v>
      </c>
      <c r="C62" s="18" t="s">
        <v>86</v>
      </c>
      <c r="D62" s="19" t="s">
        <v>116</v>
      </c>
      <c r="E62" s="19">
        <v>195</v>
      </c>
      <c r="F62" s="19" t="s">
        <v>116</v>
      </c>
      <c r="G62" s="19" t="s">
        <v>116</v>
      </c>
      <c r="H62" s="19" t="s">
        <v>116</v>
      </c>
      <c r="I62" s="30">
        <v>195</v>
      </c>
      <c r="J62" s="29"/>
      <c r="K62" s="26">
        <v>55</v>
      </c>
      <c r="L62" s="18" t="s">
        <v>217</v>
      </c>
      <c r="M62" s="18" t="s">
        <v>84</v>
      </c>
      <c r="N62" s="19" t="s">
        <v>116</v>
      </c>
      <c r="O62" s="19">
        <v>116</v>
      </c>
      <c r="P62" s="19">
        <v>128</v>
      </c>
      <c r="Q62" s="19" t="s">
        <v>116</v>
      </c>
      <c r="R62" s="19" t="s">
        <v>116</v>
      </c>
      <c r="S62" s="20">
        <v>244</v>
      </c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</row>
    <row r="63" spans="1:39" ht="15.75" customHeight="1" x14ac:dyDescent="0.2">
      <c r="A63" s="17">
        <v>56</v>
      </c>
      <c r="B63" s="18" t="s">
        <v>222</v>
      </c>
      <c r="C63" s="18" t="s">
        <v>79</v>
      </c>
      <c r="D63" s="19" t="s">
        <v>116</v>
      </c>
      <c r="E63" s="19" t="s">
        <v>116</v>
      </c>
      <c r="F63" s="19">
        <v>192</v>
      </c>
      <c r="G63" s="19" t="s">
        <v>116</v>
      </c>
      <c r="H63" s="19" t="s">
        <v>116</v>
      </c>
      <c r="I63" s="30">
        <v>192</v>
      </c>
      <c r="J63" s="29"/>
      <c r="K63" s="26">
        <v>56</v>
      </c>
      <c r="L63" s="18" t="s">
        <v>219</v>
      </c>
      <c r="M63" s="18" t="s">
        <v>83</v>
      </c>
      <c r="N63" s="19" t="s">
        <v>116</v>
      </c>
      <c r="O63" s="19">
        <v>114</v>
      </c>
      <c r="P63" s="19">
        <v>129</v>
      </c>
      <c r="Q63" s="19" t="s">
        <v>116</v>
      </c>
      <c r="R63" s="19" t="s">
        <v>116</v>
      </c>
      <c r="S63" s="20">
        <v>243</v>
      </c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</row>
    <row r="64" spans="1:39" ht="15.75" customHeight="1" x14ac:dyDescent="0.2">
      <c r="A64" s="17">
        <v>57</v>
      </c>
      <c r="B64" s="18" t="s">
        <v>224</v>
      </c>
      <c r="C64" s="18" t="s">
        <v>75</v>
      </c>
      <c r="D64" s="19" t="s">
        <v>116</v>
      </c>
      <c r="E64" s="19">
        <v>192</v>
      </c>
      <c r="F64" s="19" t="s">
        <v>116</v>
      </c>
      <c r="G64" s="19" t="s">
        <v>116</v>
      </c>
      <c r="H64" s="19" t="s">
        <v>116</v>
      </c>
      <c r="I64" s="30">
        <v>192</v>
      </c>
      <c r="J64" s="29"/>
      <c r="K64" s="26">
        <v>57</v>
      </c>
      <c r="L64" s="18" t="s">
        <v>221</v>
      </c>
      <c r="M64" s="18" t="s">
        <v>78</v>
      </c>
      <c r="N64" s="19" t="s">
        <v>116</v>
      </c>
      <c r="O64" s="19" t="s">
        <v>116</v>
      </c>
      <c r="P64" s="19">
        <v>198</v>
      </c>
      <c r="Q64" s="19" t="s">
        <v>116</v>
      </c>
      <c r="R64" s="19" t="s">
        <v>116</v>
      </c>
      <c r="S64" s="20">
        <v>198</v>
      </c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</row>
    <row r="65" spans="1:39" ht="15.75" customHeight="1" x14ac:dyDescent="0.2">
      <c r="A65" s="17">
        <v>58</v>
      </c>
      <c r="B65" s="18" t="s">
        <v>226</v>
      </c>
      <c r="C65" s="18" t="s">
        <v>77</v>
      </c>
      <c r="D65" s="19" t="s">
        <v>116</v>
      </c>
      <c r="E65" s="19">
        <v>189</v>
      </c>
      <c r="F65" s="19" t="s">
        <v>116</v>
      </c>
      <c r="G65" s="19" t="s">
        <v>116</v>
      </c>
      <c r="H65" s="19" t="s">
        <v>116</v>
      </c>
      <c r="I65" s="30">
        <v>189</v>
      </c>
      <c r="J65" s="29"/>
      <c r="K65" s="26">
        <v>58</v>
      </c>
      <c r="L65" s="18" t="s">
        <v>223</v>
      </c>
      <c r="M65" s="18" t="s">
        <v>75</v>
      </c>
      <c r="N65" s="19" t="s">
        <v>116</v>
      </c>
      <c r="O65" s="19">
        <v>198</v>
      </c>
      <c r="P65" s="19" t="s">
        <v>116</v>
      </c>
      <c r="Q65" s="19" t="s">
        <v>116</v>
      </c>
      <c r="R65" s="19" t="s">
        <v>116</v>
      </c>
      <c r="S65" s="20">
        <v>198</v>
      </c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</row>
    <row r="66" spans="1:39" ht="15.75" customHeight="1" x14ac:dyDescent="0.2">
      <c r="A66" s="17">
        <v>59</v>
      </c>
      <c r="B66" s="18" t="s">
        <v>228</v>
      </c>
      <c r="C66" s="18" t="s">
        <v>79</v>
      </c>
      <c r="D66" s="19" t="s">
        <v>116</v>
      </c>
      <c r="E66" s="19">
        <v>188</v>
      </c>
      <c r="F66" s="19" t="s">
        <v>116</v>
      </c>
      <c r="G66" s="19" t="s">
        <v>116</v>
      </c>
      <c r="H66" s="19" t="s">
        <v>116</v>
      </c>
      <c r="I66" s="30">
        <v>188</v>
      </c>
      <c r="J66" s="29"/>
      <c r="K66" s="26">
        <v>59</v>
      </c>
      <c r="L66" s="18" t="s">
        <v>225</v>
      </c>
      <c r="M66" s="18" t="s">
        <v>78</v>
      </c>
      <c r="N66" s="19" t="s">
        <v>116</v>
      </c>
      <c r="O66" s="19" t="s">
        <v>116</v>
      </c>
      <c r="P66" s="19">
        <v>194</v>
      </c>
      <c r="Q66" s="19" t="s">
        <v>116</v>
      </c>
      <c r="R66" s="19" t="s">
        <v>116</v>
      </c>
      <c r="S66" s="20">
        <v>194</v>
      </c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</row>
    <row r="67" spans="1:39" ht="15.75" customHeight="1" x14ac:dyDescent="0.2">
      <c r="A67" s="17">
        <v>60</v>
      </c>
      <c r="B67" s="18" t="s">
        <v>230</v>
      </c>
      <c r="C67" s="18" t="s">
        <v>75</v>
      </c>
      <c r="D67" s="19" t="s">
        <v>116</v>
      </c>
      <c r="E67" s="19">
        <v>187</v>
      </c>
      <c r="F67" s="19" t="s">
        <v>116</v>
      </c>
      <c r="G67" s="19" t="s">
        <v>116</v>
      </c>
      <c r="H67" s="19" t="s">
        <v>116</v>
      </c>
      <c r="I67" s="30">
        <v>187</v>
      </c>
      <c r="J67" s="29"/>
      <c r="K67" s="26">
        <v>60</v>
      </c>
      <c r="L67" s="18" t="s">
        <v>227</v>
      </c>
      <c r="M67" s="18" t="s">
        <v>85</v>
      </c>
      <c r="N67" s="19" t="s">
        <v>116</v>
      </c>
      <c r="O67" s="19">
        <v>191</v>
      </c>
      <c r="P67" s="19" t="s">
        <v>116</v>
      </c>
      <c r="Q67" s="19" t="s">
        <v>116</v>
      </c>
      <c r="R67" s="19" t="s">
        <v>116</v>
      </c>
      <c r="S67" s="20">
        <v>191</v>
      </c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</row>
    <row r="68" spans="1:39" ht="15.75" customHeight="1" x14ac:dyDescent="0.2">
      <c r="A68" s="17">
        <v>61</v>
      </c>
      <c r="B68" s="18" t="s">
        <v>232</v>
      </c>
      <c r="C68" s="18" t="s">
        <v>75</v>
      </c>
      <c r="D68" s="19" t="s">
        <v>116</v>
      </c>
      <c r="E68" s="19" t="s">
        <v>116</v>
      </c>
      <c r="F68" s="19">
        <v>187</v>
      </c>
      <c r="G68" s="19" t="s">
        <v>116</v>
      </c>
      <c r="H68" s="19" t="s">
        <v>116</v>
      </c>
      <c r="I68" s="30">
        <v>187</v>
      </c>
      <c r="J68" s="29"/>
      <c r="K68" s="26">
        <v>61</v>
      </c>
      <c r="L68" s="18" t="s">
        <v>229</v>
      </c>
      <c r="M68" s="18" t="s">
        <v>75</v>
      </c>
      <c r="N68" s="19" t="s">
        <v>116</v>
      </c>
      <c r="O68" s="19">
        <v>190</v>
      </c>
      <c r="P68" s="19" t="s">
        <v>116</v>
      </c>
      <c r="Q68" s="19" t="s">
        <v>116</v>
      </c>
      <c r="R68" s="19" t="s">
        <v>116</v>
      </c>
      <c r="S68" s="20">
        <v>190</v>
      </c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</row>
    <row r="69" spans="1:39" ht="15.75" customHeight="1" x14ac:dyDescent="0.2">
      <c r="A69" s="17">
        <v>62</v>
      </c>
      <c r="B69" s="18" t="s">
        <v>234</v>
      </c>
      <c r="C69" s="18" t="s">
        <v>85</v>
      </c>
      <c r="D69" s="19" t="s">
        <v>116</v>
      </c>
      <c r="E69" s="19">
        <v>186</v>
      </c>
      <c r="F69" s="19" t="s">
        <v>116</v>
      </c>
      <c r="G69" s="19" t="s">
        <v>116</v>
      </c>
      <c r="H69" s="19" t="s">
        <v>116</v>
      </c>
      <c r="I69" s="30">
        <v>186</v>
      </c>
      <c r="J69" s="29"/>
      <c r="K69" s="26">
        <v>62</v>
      </c>
      <c r="L69" s="18" t="s">
        <v>231</v>
      </c>
      <c r="M69" s="18" t="s">
        <v>86</v>
      </c>
      <c r="N69" s="19" t="s">
        <v>116</v>
      </c>
      <c r="O69" s="19">
        <v>186</v>
      </c>
      <c r="P69" s="19" t="s">
        <v>116</v>
      </c>
      <c r="Q69" s="19" t="s">
        <v>116</v>
      </c>
      <c r="R69" s="19" t="s">
        <v>116</v>
      </c>
      <c r="S69" s="20">
        <v>186</v>
      </c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</row>
    <row r="70" spans="1:39" ht="15.75" customHeight="1" x14ac:dyDescent="0.2">
      <c r="A70" s="17">
        <v>63</v>
      </c>
      <c r="B70" s="18" t="s">
        <v>236</v>
      </c>
      <c r="C70" s="18" t="s">
        <v>78</v>
      </c>
      <c r="D70" s="19" t="s">
        <v>116</v>
      </c>
      <c r="E70" s="19" t="s">
        <v>116</v>
      </c>
      <c r="F70" s="19">
        <v>186</v>
      </c>
      <c r="G70" s="19" t="s">
        <v>116</v>
      </c>
      <c r="H70" s="19" t="s">
        <v>116</v>
      </c>
      <c r="I70" s="30">
        <v>186</v>
      </c>
      <c r="J70" s="29"/>
      <c r="K70" s="26">
        <v>63</v>
      </c>
      <c r="L70" s="18" t="s">
        <v>233</v>
      </c>
      <c r="M70" s="18" t="s">
        <v>79</v>
      </c>
      <c r="N70" s="19" t="s">
        <v>116</v>
      </c>
      <c r="O70" s="19" t="s">
        <v>116</v>
      </c>
      <c r="P70" s="19">
        <v>184</v>
      </c>
      <c r="Q70" s="19" t="s">
        <v>116</v>
      </c>
      <c r="R70" s="19" t="s">
        <v>116</v>
      </c>
      <c r="S70" s="20">
        <v>184</v>
      </c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</row>
    <row r="71" spans="1:39" ht="15.75" customHeight="1" x14ac:dyDescent="0.2">
      <c r="A71" s="17">
        <v>64</v>
      </c>
      <c r="B71" s="18" t="s">
        <v>238</v>
      </c>
      <c r="C71" s="18" t="s">
        <v>79</v>
      </c>
      <c r="D71" s="19" t="s">
        <v>116</v>
      </c>
      <c r="E71" s="19" t="s">
        <v>116</v>
      </c>
      <c r="F71" s="19">
        <v>184</v>
      </c>
      <c r="G71" s="19" t="s">
        <v>116</v>
      </c>
      <c r="H71" s="19" t="s">
        <v>116</v>
      </c>
      <c r="I71" s="30">
        <v>184</v>
      </c>
      <c r="J71" s="29"/>
      <c r="K71" s="26">
        <v>64</v>
      </c>
      <c r="L71" s="18" t="s">
        <v>235</v>
      </c>
      <c r="M71" s="18" t="s">
        <v>83</v>
      </c>
      <c r="N71" s="19" t="s">
        <v>116</v>
      </c>
      <c r="O71" s="19" t="s">
        <v>116</v>
      </c>
      <c r="P71" s="19">
        <v>182</v>
      </c>
      <c r="Q71" s="19" t="s">
        <v>116</v>
      </c>
      <c r="R71" s="19" t="s">
        <v>116</v>
      </c>
      <c r="S71" s="20">
        <v>182</v>
      </c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</row>
    <row r="72" spans="1:39" ht="15.75" customHeight="1" x14ac:dyDescent="0.2">
      <c r="A72" s="17">
        <v>65</v>
      </c>
      <c r="B72" s="18" t="s">
        <v>240</v>
      </c>
      <c r="C72" s="18" t="s">
        <v>85</v>
      </c>
      <c r="D72" s="19" t="s">
        <v>116</v>
      </c>
      <c r="E72" s="19">
        <v>184</v>
      </c>
      <c r="F72" s="19" t="s">
        <v>116</v>
      </c>
      <c r="G72" s="19" t="s">
        <v>116</v>
      </c>
      <c r="H72" s="19" t="s">
        <v>116</v>
      </c>
      <c r="I72" s="30">
        <v>184</v>
      </c>
      <c r="J72" s="29"/>
      <c r="K72" s="26">
        <v>65</v>
      </c>
      <c r="L72" s="18" t="s">
        <v>237</v>
      </c>
      <c r="M72" s="18" t="s">
        <v>75</v>
      </c>
      <c r="N72" s="19" t="s">
        <v>116</v>
      </c>
      <c r="O72" s="19">
        <v>182</v>
      </c>
      <c r="P72" s="19" t="s">
        <v>116</v>
      </c>
      <c r="Q72" s="19" t="s">
        <v>116</v>
      </c>
      <c r="R72" s="19" t="s">
        <v>116</v>
      </c>
      <c r="S72" s="20">
        <v>182</v>
      </c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</row>
    <row r="73" spans="1:39" ht="15.75" customHeight="1" x14ac:dyDescent="0.2">
      <c r="A73" s="17">
        <v>66</v>
      </c>
      <c r="B73" s="18" t="s">
        <v>244</v>
      </c>
      <c r="C73" s="18" t="s">
        <v>75</v>
      </c>
      <c r="D73" s="19" t="s">
        <v>116</v>
      </c>
      <c r="E73" s="19">
        <v>181</v>
      </c>
      <c r="F73" s="19" t="s">
        <v>116</v>
      </c>
      <c r="G73" s="19" t="s">
        <v>116</v>
      </c>
      <c r="H73" s="19" t="s">
        <v>116</v>
      </c>
      <c r="I73" s="30">
        <v>181</v>
      </c>
      <c r="J73" s="29"/>
      <c r="K73" s="26">
        <v>66</v>
      </c>
      <c r="L73" s="18" t="s">
        <v>239</v>
      </c>
      <c r="M73" s="18" t="s">
        <v>79</v>
      </c>
      <c r="N73" s="19" t="s">
        <v>116</v>
      </c>
      <c r="O73" s="19">
        <v>180</v>
      </c>
      <c r="P73" s="19" t="s">
        <v>116</v>
      </c>
      <c r="Q73" s="19" t="s">
        <v>116</v>
      </c>
      <c r="R73" s="19" t="s">
        <v>116</v>
      </c>
      <c r="S73" s="20">
        <v>180</v>
      </c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</row>
    <row r="74" spans="1:39" ht="15.75" customHeight="1" x14ac:dyDescent="0.2">
      <c r="A74" s="17">
        <v>67</v>
      </c>
      <c r="B74" s="18" t="s">
        <v>250</v>
      </c>
      <c r="C74" s="18" t="s">
        <v>85</v>
      </c>
      <c r="D74" s="19" t="s">
        <v>116</v>
      </c>
      <c r="E74" s="19">
        <v>178</v>
      </c>
      <c r="F74" s="19" t="s">
        <v>116</v>
      </c>
      <c r="G74" s="19" t="s">
        <v>116</v>
      </c>
      <c r="H74" s="19" t="s">
        <v>116</v>
      </c>
      <c r="I74" s="30">
        <v>178</v>
      </c>
      <c r="J74" s="29"/>
      <c r="K74" s="26">
        <v>67</v>
      </c>
      <c r="L74" s="18" t="s">
        <v>243</v>
      </c>
      <c r="M74" s="18" t="s">
        <v>75</v>
      </c>
      <c r="N74" s="19" t="s">
        <v>116</v>
      </c>
      <c r="O74" s="19">
        <v>178</v>
      </c>
      <c r="P74" s="19" t="s">
        <v>116</v>
      </c>
      <c r="Q74" s="19" t="s">
        <v>116</v>
      </c>
      <c r="R74" s="19" t="s">
        <v>116</v>
      </c>
      <c r="S74" s="20">
        <v>178</v>
      </c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</row>
    <row r="75" spans="1:39" ht="15.75" customHeight="1" x14ac:dyDescent="0.2">
      <c r="A75" s="17">
        <v>68</v>
      </c>
      <c r="B75" s="18" t="s">
        <v>246</v>
      </c>
      <c r="C75" s="18" t="s">
        <v>75</v>
      </c>
      <c r="D75" s="19" t="s">
        <v>116</v>
      </c>
      <c r="E75" s="19" t="s">
        <v>116</v>
      </c>
      <c r="F75" s="19">
        <v>178</v>
      </c>
      <c r="G75" s="19" t="s">
        <v>116</v>
      </c>
      <c r="H75" s="19" t="s">
        <v>116</v>
      </c>
      <c r="I75" s="30">
        <v>178</v>
      </c>
      <c r="J75" s="29"/>
      <c r="K75" s="26">
        <v>68</v>
      </c>
      <c r="L75" s="18" t="s">
        <v>241</v>
      </c>
      <c r="M75" s="18" t="s">
        <v>78</v>
      </c>
      <c r="N75" s="19" t="s">
        <v>116</v>
      </c>
      <c r="O75" s="19" t="s">
        <v>116</v>
      </c>
      <c r="P75" s="19">
        <v>178</v>
      </c>
      <c r="Q75" s="19" t="s">
        <v>116</v>
      </c>
      <c r="R75" s="19" t="s">
        <v>116</v>
      </c>
      <c r="S75" s="20">
        <v>178</v>
      </c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</row>
    <row r="76" spans="1:39" ht="15.75" customHeight="1" x14ac:dyDescent="0.2">
      <c r="A76" s="17">
        <v>69</v>
      </c>
      <c r="B76" s="18" t="s">
        <v>252</v>
      </c>
      <c r="C76" s="18" t="s">
        <v>84</v>
      </c>
      <c r="D76" s="19" t="s">
        <v>116</v>
      </c>
      <c r="E76" s="19">
        <v>177</v>
      </c>
      <c r="F76" s="19" t="s">
        <v>116</v>
      </c>
      <c r="G76" s="19" t="s">
        <v>116</v>
      </c>
      <c r="H76" s="19" t="s">
        <v>116</v>
      </c>
      <c r="I76" s="30">
        <v>177</v>
      </c>
      <c r="J76" s="29"/>
      <c r="K76" s="26">
        <v>69</v>
      </c>
      <c r="L76" s="18" t="s">
        <v>245</v>
      </c>
      <c r="M76" s="18" t="s">
        <v>85</v>
      </c>
      <c r="N76" s="19" t="s">
        <v>116</v>
      </c>
      <c r="O76" s="19">
        <v>177</v>
      </c>
      <c r="P76" s="19" t="s">
        <v>116</v>
      </c>
      <c r="Q76" s="19" t="s">
        <v>116</v>
      </c>
      <c r="R76" s="19" t="s">
        <v>116</v>
      </c>
      <c r="S76" s="20">
        <v>177</v>
      </c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</row>
    <row r="77" spans="1:39" ht="15.75" customHeight="1" x14ac:dyDescent="0.2">
      <c r="A77" s="17">
        <v>70</v>
      </c>
      <c r="B77" s="18" t="s">
        <v>248</v>
      </c>
      <c r="C77" s="18" t="s">
        <v>82</v>
      </c>
      <c r="D77" s="19" t="s">
        <v>116</v>
      </c>
      <c r="E77" s="19" t="s">
        <v>116</v>
      </c>
      <c r="F77" s="19">
        <v>176</v>
      </c>
      <c r="G77" s="19" t="s">
        <v>116</v>
      </c>
      <c r="H77" s="19" t="s">
        <v>116</v>
      </c>
      <c r="I77" s="30">
        <v>176</v>
      </c>
      <c r="J77" s="29"/>
      <c r="K77" s="26">
        <v>70</v>
      </c>
      <c r="L77" s="18" t="s">
        <v>247</v>
      </c>
      <c r="M77" s="18" t="s">
        <v>85</v>
      </c>
      <c r="N77" s="19" t="s">
        <v>116</v>
      </c>
      <c r="O77" s="19">
        <v>176</v>
      </c>
      <c r="P77" s="19" t="s">
        <v>116</v>
      </c>
      <c r="Q77" s="19" t="s">
        <v>116</v>
      </c>
      <c r="R77" s="19" t="s">
        <v>116</v>
      </c>
      <c r="S77" s="20">
        <v>176</v>
      </c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</row>
    <row r="78" spans="1:39" ht="15.75" customHeight="1" x14ac:dyDescent="0.2">
      <c r="A78" s="17">
        <v>71</v>
      </c>
      <c r="B78" s="18" t="s">
        <v>254</v>
      </c>
      <c r="C78" s="18" t="s">
        <v>86</v>
      </c>
      <c r="D78" s="19" t="s">
        <v>116</v>
      </c>
      <c r="E78" s="19" t="s">
        <v>116</v>
      </c>
      <c r="F78" s="19">
        <v>174</v>
      </c>
      <c r="G78" s="19" t="s">
        <v>116</v>
      </c>
      <c r="H78" s="19" t="s">
        <v>116</v>
      </c>
      <c r="I78" s="30">
        <v>174</v>
      </c>
      <c r="J78" s="29"/>
      <c r="K78" s="26">
        <v>71</v>
      </c>
      <c r="L78" s="18" t="s">
        <v>249</v>
      </c>
      <c r="M78" s="18" t="s">
        <v>86</v>
      </c>
      <c r="N78" s="19" t="s">
        <v>116</v>
      </c>
      <c r="O78" s="19">
        <v>175</v>
      </c>
      <c r="P78" s="19" t="s">
        <v>116</v>
      </c>
      <c r="Q78" s="19" t="s">
        <v>116</v>
      </c>
      <c r="R78" s="19" t="s">
        <v>116</v>
      </c>
      <c r="S78" s="20">
        <v>175</v>
      </c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</row>
    <row r="79" spans="1:39" ht="15.75" customHeight="1" x14ac:dyDescent="0.2">
      <c r="A79" s="17">
        <v>72</v>
      </c>
      <c r="B79" s="18" t="s">
        <v>256</v>
      </c>
      <c r="C79" s="18" t="s">
        <v>41</v>
      </c>
      <c r="D79" s="19" t="s">
        <v>116</v>
      </c>
      <c r="E79" s="19">
        <v>174</v>
      </c>
      <c r="F79" s="19" t="s">
        <v>116</v>
      </c>
      <c r="G79" s="19" t="s">
        <v>116</v>
      </c>
      <c r="H79" s="19" t="s">
        <v>116</v>
      </c>
      <c r="I79" s="30">
        <v>174</v>
      </c>
      <c r="J79" s="29"/>
      <c r="K79" s="26">
        <v>72</v>
      </c>
      <c r="L79" s="18" t="s">
        <v>253</v>
      </c>
      <c r="M79" s="18" t="s">
        <v>85</v>
      </c>
      <c r="N79" s="19" t="s">
        <v>116</v>
      </c>
      <c r="O79" s="19">
        <v>174</v>
      </c>
      <c r="P79" s="19" t="s">
        <v>116</v>
      </c>
      <c r="Q79" s="19" t="s">
        <v>116</v>
      </c>
      <c r="R79" s="19" t="s">
        <v>116</v>
      </c>
      <c r="S79" s="20">
        <v>174</v>
      </c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</row>
    <row r="80" spans="1:39" ht="15.75" customHeight="1" x14ac:dyDescent="0.2">
      <c r="A80" s="17">
        <v>73</v>
      </c>
      <c r="B80" s="18" t="s">
        <v>258</v>
      </c>
      <c r="C80" s="18" t="s">
        <v>79</v>
      </c>
      <c r="D80" s="19" t="s">
        <v>116</v>
      </c>
      <c r="E80" s="19" t="s">
        <v>116</v>
      </c>
      <c r="F80" s="19">
        <v>170</v>
      </c>
      <c r="G80" s="19" t="s">
        <v>116</v>
      </c>
      <c r="H80" s="19" t="s">
        <v>116</v>
      </c>
      <c r="I80" s="30">
        <v>170</v>
      </c>
      <c r="J80" s="29"/>
      <c r="K80" s="26">
        <v>73</v>
      </c>
      <c r="L80" s="18" t="s">
        <v>251</v>
      </c>
      <c r="M80" s="18" t="s">
        <v>82</v>
      </c>
      <c r="N80" s="19" t="s">
        <v>116</v>
      </c>
      <c r="O80" s="19" t="s">
        <v>116</v>
      </c>
      <c r="P80" s="19">
        <v>172</v>
      </c>
      <c r="Q80" s="19" t="s">
        <v>116</v>
      </c>
      <c r="R80" s="19" t="s">
        <v>116</v>
      </c>
      <c r="S80" s="20">
        <v>172</v>
      </c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</row>
    <row r="81" spans="1:39" ht="15.75" customHeight="1" x14ac:dyDescent="0.2">
      <c r="A81" s="17">
        <v>74</v>
      </c>
      <c r="B81" s="18" t="s">
        <v>262</v>
      </c>
      <c r="C81" s="18" t="s">
        <v>79</v>
      </c>
      <c r="D81" s="19" t="s">
        <v>116</v>
      </c>
      <c r="E81" s="19" t="s">
        <v>116</v>
      </c>
      <c r="F81" s="19">
        <v>168</v>
      </c>
      <c r="G81" s="19" t="s">
        <v>116</v>
      </c>
      <c r="H81" s="19" t="s">
        <v>116</v>
      </c>
      <c r="I81" s="30">
        <v>168</v>
      </c>
      <c r="J81" s="29"/>
      <c r="K81" s="26">
        <v>74</v>
      </c>
      <c r="L81" s="18" t="s">
        <v>259</v>
      </c>
      <c r="M81" s="18" t="s">
        <v>85</v>
      </c>
      <c r="N81" s="19" t="s">
        <v>116</v>
      </c>
      <c r="O81" s="19">
        <v>171</v>
      </c>
      <c r="P81" s="19" t="s">
        <v>116</v>
      </c>
      <c r="Q81" s="19" t="s">
        <v>116</v>
      </c>
      <c r="R81" s="19" t="s">
        <v>116</v>
      </c>
      <c r="S81" s="20">
        <v>171</v>
      </c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</row>
    <row r="82" spans="1:39" ht="15.75" customHeight="1" x14ac:dyDescent="0.2">
      <c r="A82" s="17">
        <v>75</v>
      </c>
      <c r="B82" s="18" t="s">
        <v>266</v>
      </c>
      <c r="C82" s="18" t="s">
        <v>75</v>
      </c>
      <c r="D82" s="19" t="s">
        <v>116</v>
      </c>
      <c r="E82" s="19">
        <v>165</v>
      </c>
      <c r="F82" s="19" t="s">
        <v>116</v>
      </c>
      <c r="G82" s="19" t="s">
        <v>116</v>
      </c>
      <c r="H82" s="19" t="s">
        <v>116</v>
      </c>
      <c r="I82" s="30">
        <v>165</v>
      </c>
      <c r="J82" s="29"/>
      <c r="K82" s="26">
        <v>75</v>
      </c>
      <c r="L82" s="18" t="s">
        <v>261</v>
      </c>
      <c r="M82" s="18" t="s">
        <v>78</v>
      </c>
      <c r="N82" s="19" t="s">
        <v>116</v>
      </c>
      <c r="O82" s="19" t="s">
        <v>116</v>
      </c>
      <c r="P82" s="19">
        <v>168</v>
      </c>
      <c r="Q82" s="19" t="s">
        <v>116</v>
      </c>
      <c r="R82" s="19" t="s">
        <v>116</v>
      </c>
      <c r="S82" s="20">
        <v>168</v>
      </c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</row>
    <row r="83" spans="1:39" ht="15.75" customHeight="1" x14ac:dyDescent="0.2">
      <c r="A83" s="17">
        <v>76</v>
      </c>
      <c r="B83" s="18" t="s">
        <v>264</v>
      </c>
      <c r="C83" s="18" t="s">
        <v>81</v>
      </c>
      <c r="D83" s="19" t="s">
        <v>116</v>
      </c>
      <c r="E83" s="19" t="s">
        <v>116</v>
      </c>
      <c r="F83" s="19">
        <v>164</v>
      </c>
      <c r="G83" s="19" t="s">
        <v>116</v>
      </c>
      <c r="H83" s="19" t="s">
        <v>116</v>
      </c>
      <c r="I83" s="30">
        <v>164</v>
      </c>
      <c r="J83" s="29"/>
      <c r="K83" s="26">
        <v>76</v>
      </c>
      <c r="L83" s="18" t="s">
        <v>267</v>
      </c>
      <c r="M83" s="18" t="s">
        <v>78</v>
      </c>
      <c r="N83" s="19" t="s">
        <v>116</v>
      </c>
      <c r="O83" s="19">
        <v>167</v>
      </c>
      <c r="P83" s="19" t="s">
        <v>116</v>
      </c>
      <c r="Q83" s="19" t="s">
        <v>116</v>
      </c>
      <c r="R83" s="19" t="s">
        <v>116</v>
      </c>
      <c r="S83" s="20">
        <v>167</v>
      </c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</row>
    <row r="84" spans="1:39" ht="15.75" customHeight="1" x14ac:dyDescent="0.2">
      <c r="A84" s="17">
        <v>77</v>
      </c>
      <c r="B84" s="18" t="s">
        <v>270</v>
      </c>
      <c r="C84" s="18" t="s">
        <v>85</v>
      </c>
      <c r="D84" s="19" t="s">
        <v>116</v>
      </c>
      <c r="E84" s="19">
        <v>164</v>
      </c>
      <c r="F84" s="19" t="s">
        <v>116</v>
      </c>
      <c r="G84" s="19" t="s">
        <v>116</v>
      </c>
      <c r="H84" s="19" t="s">
        <v>116</v>
      </c>
      <c r="I84" s="30">
        <v>164</v>
      </c>
      <c r="J84" s="29"/>
      <c r="K84" s="26">
        <v>77</v>
      </c>
      <c r="L84" s="18" t="s">
        <v>263</v>
      </c>
      <c r="M84" s="18" t="s">
        <v>88</v>
      </c>
      <c r="N84" s="19" t="s">
        <v>116</v>
      </c>
      <c r="O84" s="19" t="s">
        <v>116</v>
      </c>
      <c r="P84" s="19">
        <v>167</v>
      </c>
      <c r="Q84" s="19" t="s">
        <v>116</v>
      </c>
      <c r="R84" s="19" t="s">
        <v>116</v>
      </c>
      <c r="S84" s="20">
        <v>167</v>
      </c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</row>
    <row r="85" spans="1:39" ht="15.75" customHeight="1" x14ac:dyDescent="0.2">
      <c r="A85" s="17">
        <v>78</v>
      </c>
      <c r="B85" s="18" t="s">
        <v>268</v>
      </c>
      <c r="C85" s="18" t="s">
        <v>83</v>
      </c>
      <c r="D85" s="19" t="s">
        <v>116</v>
      </c>
      <c r="E85" s="19" t="s">
        <v>116</v>
      </c>
      <c r="F85" s="19">
        <v>163</v>
      </c>
      <c r="G85" s="19" t="s">
        <v>116</v>
      </c>
      <c r="H85" s="19" t="s">
        <v>116</v>
      </c>
      <c r="I85" s="30">
        <v>163</v>
      </c>
      <c r="J85" s="29"/>
      <c r="K85" s="26">
        <v>78</v>
      </c>
      <c r="L85" s="18" t="s">
        <v>269</v>
      </c>
      <c r="M85" s="18" t="s">
        <v>84</v>
      </c>
      <c r="N85" s="19" t="s">
        <v>116</v>
      </c>
      <c r="O85" s="19">
        <v>166</v>
      </c>
      <c r="P85" s="19" t="s">
        <v>116</v>
      </c>
      <c r="Q85" s="19" t="s">
        <v>116</v>
      </c>
      <c r="R85" s="19" t="s">
        <v>116</v>
      </c>
      <c r="S85" s="20">
        <v>166</v>
      </c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</row>
    <row r="86" spans="1:39" ht="15.75" customHeight="1" x14ac:dyDescent="0.2">
      <c r="A86" s="17">
        <v>79</v>
      </c>
      <c r="B86" s="18" t="s">
        <v>274</v>
      </c>
      <c r="C86" s="18" t="s">
        <v>78</v>
      </c>
      <c r="D86" s="19" t="s">
        <v>116</v>
      </c>
      <c r="E86" s="19">
        <v>158</v>
      </c>
      <c r="F86" s="19" t="s">
        <v>116</v>
      </c>
      <c r="G86" s="19" t="s">
        <v>116</v>
      </c>
      <c r="H86" s="19" t="s">
        <v>116</v>
      </c>
      <c r="I86" s="30">
        <v>158</v>
      </c>
      <c r="J86" s="29"/>
      <c r="K86" s="26">
        <v>79</v>
      </c>
      <c r="L86" s="18" t="s">
        <v>265</v>
      </c>
      <c r="M86" s="18" t="s">
        <v>78</v>
      </c>
      <c r="N86" s="19" t="s">
        <v>116</v>
      </c>
      <c r="O86" s="19" t="s">
        <v>116</v>
      </c>
      <c r="P86" s="19">
        <v>166</v>
      </c>
      <c r="Q86" s="19" t="s">
        <v>116</v>
      </c>
      <c r="R86" s="19" t="s">
        <v>116</v>
      </c>
      <c r="S86" s="20">
        <v>166</v>
      </c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31">
        <v>2.4097222222222225E-2</v>
      </c>
      <c r="AF86" s="1"/>
      <c r="AG86" s="1"/>
      <c r="AH86" s="1"/>
      <c r="AI86" s="1"/>
      <c r="AJ86" s="1"/>
      <c r="AK86" s="1"/>
      <c r="AL86" s="1"/>
      <c r="AM86" s="1"/>
    </row>
    <row r="87" spans="1:39" ht="15.75" customHeight="1" x14ac:dyDescent="0.2">
      <c r="A87" s="17">
        <v>80</v>
      </c>
      <c r="B87" s="18" t="s">
        <v>272</v>
      </c>
      <c r="C87" s="18" t="s">
        <v>78</v>
      </c>
      <c r="D87" s="19" t="s">
        <v>116</v>
      </c>
      <c r="E87" s="19" t="s">
        <v>116</v>
      </c>
      <c r="F87" s="19">
        <v>158</v>
      </c>
      <c r="G87" s="19" t="s">
        <v>116</v>
      </c>
      <c r="H87" s="19" t="s">
        <v>116</v>
      </c>
      <c r="I87" s="30">
        <v>158</v>
      </c>
      <c r="J87" s="29"/>
      <c r="K87" s="26">
        <v>80</v>
      </c>
      <c r="L87" s="18" t="s">
        <v>271</v>
      </c>
      <c r="M87" s="18" t="s">
        <v>79</v>
      </c>
      <c r="N87" s="19" t="s">
        <v>116</v>
      </c>
      <c r="O87" s="19">
        <v>165</v>
      </c>
      <c r="P87" s="19" t="s">
        <v>116</v>
      </c>
      <c r="Q87" s="19" t="s">
        <v>116</v>
      </c>
      <c r="R87" s="19" t="s">
        <v>116</v>
      </c>
      <c r="S87" s="20">
        <v>165</v>
      </c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</row>
    <row r="88" spans="1:39" ht="15.75" customHeight="1" x14ac:dyDescent="0.2">
      <c r="A88" s="17">
        <v>81</v>
      </c>
      <c r="B88" s="18" t="s">
        <v>276</v>
      </c>
      <c r="C88" s="18" t="s">
        <v>78</v>
      </c>
      <c r="D88" s="19" t="s">
        <v>116</v>
      </c>
      <c r="E88" s="19">
        <v>157</v>
      </c>
      <c r="F88" s="19" t="s">
        <v>116</v>
      </c>
      <c r="G88" s="19" t="s">
        <v>116</v>
      </c>
      <c r="H88" s="19" t="s">
        <v>116</v>
      </c>
      <c r="I88" s="30">
        <v>157</v>
      </c>
      <c r="J88" s="29"/>
      <c r="K88" s="26">
        <v>81</v>
      </c>
      <c r="L88" s="18" t="s">
        <v>277</v>
      </c>
      <c r="M88" s="18" t="s">
        <v>83</v>
      </c>
      <c r="N88" s="19" t="s">
        <v>116</v>
      </c>
      <c r="O88" s="19">
        <v>163</v>
      </c>
      <c r="P88" s="19" t="s">
        <v>116</v>
      </c>
      <c r="Q88" s="19" t="s">
        <v>116</v>
      </c>
      <c r="R88" s="19" t="s">
        <v>116</v>
      </c>
      <c r="S88" s="20">
        <v>163</v>
      </c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</row>
    <row r="89" spans="1:39" ht="15.75" customHeight="1" x14ac:dyDescent="0.2">
      <c r="A89" s="17">
        <v>82</v>
      </c>
      <c r="B89" s="18" t="s">
        <v>734</v>
      </c>
      <c r="C89" s="18" t="s">
        <v>76</v>
      </c>
      <c r="D89" s="19" t="s">
        <v>116</v>
      </c>
      <c r="E89" s="19" t="s">
        <v>116</v>
      </c>
      <c r="F89" s="19">
        <v>157</v>
      </c>
      <c r="G89" s="19" t="s">
        <v>116</v>
      </c>
      <c r="H89" s="19" t="s">
        <v>116</v>
      </c>
      <c r="I89" s="30">
        <v>157</v>
      </c>
      <c r="J89" s="29"/>
      <c r="K89" s="26">
        <v>82</v>
      </c>
      <c r="L89" s="18" t="s">
        <v>273</v>
      </c>
      <c r="M89" s="18" t="s">
        <v>85</v>
      </c>
      <c r="N89" s="19" t="s">
        <v>116</v>
      </c>
      <c r="O89" s="19" t="s">
        <v>116</v>
      </c>
      <c r="P89" s="19">
        <v>162</v>
      </c>
      <c r="Q89" s="19" t="s">
        <v>116</v>
      </c>
      <c r="R89" s="19" t="s">
        <v>116</v>
      </c>
      <c r="S89" s="20">
        <v>162</v>
      </c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</row>
    <row r="90" spans="1:39" ht="15.75" customHeight="1" x14ac:dyDescent="0.2">
      <c r="A90" s="17">
        <v>83</v>
      </c>
      <c r="B90" s="18" t="s">
        <v>278</v>
      </c>
      <c r="C90" s="18" t="s">
        <v>76</v>
      </c>
      <c r="D90" s="19" t="s">
        <v>116</v>
      </c>
      <c r="E90" s="19">
        <v>154</v>
      </c>
      <c r="F90" s="19" t="s">
        <v>116</v>
      </c>
      <c r="G90" s="19" t="s">
        <v>116</v>
      </c>
      <c r="H90" s="19" t="s">
        <v>116</v>
      </c>
      <c r="I90" s="30">
        <v>154</v>
      </c>
      <c r="J90" s="29"/>
      <c r="K90" s="26">
        <v>83</v>
      </c>
      <c r="L90" s="18" t="s">
        <v>275</v>
      </c>
      <c r="M90" s="18" t="s">
        <v>76</v>
      </c>
      <c r="N90" s="19" t="s">
        <v>116</v>
      </c>
      <c r="O90" s="19" t="s">
        <v>116</v>
      </c>
      <c r="P90" s="19">
        <v>161</v>
      </c>
      <c r="Q90" s="19" t="s">
        <v>116</v>
      </c>
      <c r="R90" s="19" t="s">
        <v>116</v>
      </c>
      <c r="S90" s="20">
        <v>161</v>
      </c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</row>
    <row r="91" spans="1:39" ht="15.75" customHeight="1" x14ac:dyDescent="0.2">
      <c r="A91" s="17">
        <v>84</v>
      </c>
      <c r="B91" s="18" t="s">
        <v>280</v>
      </c>
      <c r="C91" s="18" t="s">
        <v>76</v>
      </c>
      <c r="D91" s="19" t="s">
        <v>116</v>
      </c>
      <c r="E91" s="19">
        <v>152</v>
      </c>
      <c r="F91" s="19" t="s">
        <v>116</v>
      </c>
      <c r="G91" s="19" t="s">
        <v>116</v>
      </c>
      <c r="H91" s="19" t="s">
        <v>116</v>
      </c>
      <c r="I91" s="30">
        <v>152</v>
      </c>
      <c r="J91" s="29"/>
      <c r="K91" s="26">
        <v>84</v>
      </c>
      <c r="L91" s="18" t="s">
        <v>279</v>
      </c>
      <c r="M91" s="18" t="s">
        <v>88</v>
      </c>
      <c r="N91" s="19" t="s">
        <v>116</v>
      </c>
      <c r="O91" s="19">
        <v>160</v>
      </c>
      <c r="P91" s="19" t="s">
        <v>116</v>
      </c>
      <c r="Q91" s="19" t="s">
        <v>116</v>
      </c>
      <c r="R91" s="19" t="s">
        <v>116</v>
      </c>
      <c r="S91" s="20">
        <v>160</v>
      </c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</row>
    <row r="92" spans="1:39" ht="15.75" customHeight="1" x14ac:dyDescent="0.2">
      <c r="A92" s="17">
        <v>85</v>
      </c>
      <c r="B92" s="18" t="s">
        <v>284</v>
      </c>
      <c r="C92" s="18" t="s">
        <v>85</v>
      </c>
      <c r="D92" s="19" t="s">
        <v>116</v>
      </c>
      <c r="E92" s="19">
        <v>149</v>
      </c>
      <c r="F92" s="19" t="s">
        <v>116</v>
      </c>
      <c r="G92" s="19" t="s">
        <v>116</v>
      </c>
      <c r="H92" s="19" t="s">
        <v>116</v>
      </c>
      <c r="I92" s="30">
        <v>149</v>
      </c>
      <c r="J92" s="29"/>
      <c r="K92" s="26">
        <v>85</v>
      </c>
      <c r="L92" s="18" t="s">
        <v>281</v>
      </c>
      <c r="M92" s="18" t="s">
        <v>78</v>
      </c>
      <c r="N92" s="19" t="s">
        <v>116</v>
      </c>
      <c r="O92" s="19">
        <v>159</v>
      </c>
      <c r="P92" s="19" t="s">
        <v>116</v>
      </c>
      <c r="Q92" s="19" t="s">
        <v>116</v>
      </c>
      <c r="R92" s="19" t="s">
        <v>116</v>
      </c>
      <c r="S92" s="20">
        <v>159</v>
      </c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</row>
    <row r="93" spans="1:39" ht="15.75" customHeight="1" x14ac:dyDescent="0.2">
      <c r="A93" s="17">
        <v>86</v>
      </c>
      <c r="B93" s="18" t="s">
        <v>286</v>
      </c>
      <c r="C93" s="18" t="s">
        <v>83</v>
      </c>
      <c r="D93" s="19" t="s">
        <v>116</v>
      </c>
      <c r="E93" s="19">
        <v>148</v>
      </c>
      <c r="F93" s="19" t="s">
        <v>116</v>
      </c>
      <c r="G93" s="19" t="s">
        <v>116</v>
      </c>
      <c r="H93" s="19" t="s">
        <v>116</v>
      </c>
      <c r="I93" s="30">
        <v>148</v>
      </c>
      <c r="J93" s="29"/>
      <c r="K93" s="26">
        <v>86</v>
      </c>
      <c r="L93" s="18" t="s">
        <v>285</v>
      </c>
      <c r="M93" s="18" t="s">
        <v>75</v>
      </c>
      <c r="N93" s="19" t="s">
        <v>116</v>
      </c>
      <c r="O93" s="19">
        <v>154</v>
      </c>
      <c r="P93" s="19" t="s">
        <v>116</v>
      </c>
      <c r="Q93" s="19" t="s">
        <v>116</v>
      </c>
      <c r="R93" s="19" t="s">
        <v>116</v>
      </c>
      <c r="S93" s="20">
        <v>154</v>
      </c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</row>
    <row r="94" spans="1:39" ht="15.75" customHeight="1" x14ac:dyDescent="0.2">
      <c r="A94" s="17">
        <v>87</v>
      </c>
      <c r="B94" s="18" t="s">
        <v>282</v>
      </c>
      <c r="C94" s="18" t="s">
        <v>78</v>
      </c>
      <c r="D94" s="19" t="s">
        <v>116</v>
      </c>
      <c r="E94" s="19" t="s">
        <v>116</v>
      </c>
      <c r="F94" s="19">
        <v>146</v>
      </c>
      <c r="G94" s="19" t="s">
        <v>116</v>
      </c>
      <c r="H94" s="19" t="s">
        <v>116</v>
      </c>
      <c r="I94" s="30">
        <v>146</v>
      </c>
      <c r="J94" s="29"/>
      <c r="K94" s="26">
        <v>87</v>
      </c>
      <c r="L94" s="18" t="s">
        <v>283</v>
      </c>
      <c r="M94" s="18" t="s">
        <v>83</v>
      </c>
      <c r="N94" s="19" t="s">
        <v>116</v>
      </c>
      <c r="O94" s="19" t="s">
        <v>116</v>
      </c>
      <c r="P94" s="19">
        <v>153</v>
      </c>
      <c r="Q94" s="19" t="s">
        <v>116</v>
      </c>
      <c r="R94" s="19" t="s">
        <v>116</v>
      </c>
      <c r="S94" s="20">
        <v>153</v>
      </c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</row>
    <row r="95" spans="1:39" ht="15.75" customHeight="1" x14ac:dyDescent="0.2">
      <c r="A95" s="17">
        <v>88</v>
      </c>
      <c r="B95" s="18" t="s">
        <v>288</v>
      </c>
      <c r="C95" s="18" t="s">
        <v>82</v>
      </c>
      <c r="D95" s="19" t="s">
        <v>116</v>
      </c>
      <c r="E95" s="19" t="s">
        <v>116</v>
      </c>
      <c r="F95" s="19">
        <v>145</v>
      </c>
      <c r="G95" s="19" t="s">
        <v>116</v>
      </c>
      <c r="H95" s="19" t="s">
        <v>116</v>
      </c>
      <c r="I95" s="30">
        <v>145</v>
      </c>
      <c r="J95" s="29"/>
      <c r="K95" s="26">
        <v>88</v>
      </c>
      <c r="L95" s="18" t="s">
        <v>291</v>
      </c>
      <c r="M95" s="18" t="s">
        <v>76</v>
      </c>
      <c r="N95" s="19" t="s">
        <v>116</v>
      </c>
      <c r="O95" s="19">
        <v>151</v>
      </c>
      <c r="P95" s="19" t="s">
        <v>116</v>
      </c>
      <c r="Q95" s="19" t="s">
        <v>116</v>
      </c>
      <c r="R95" s="19" t="s">
        <v>116</v>
      </c>
      <c r="S95" s="20">
        <v>151</v>
      </c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</row>
    <row r="96" spans="1:39" ht="15.75" customHeight="1" x14ac:dyDescent="0.2">
      <c r="A96" s="17">
        <v>89</v>
      </c>
      <c r="B96" s="18" t="s">
        <v>290</v>
      </c>
      <c r="C96" s="18" t="s">
        <v>86</v>
      </c>
      <c r="D96" s="19" t="s">
        <v>116</v>
      </c>
      <c r="E96" s="19">
        <v>145</v>
      </c>
      <c r="F96" s="19" t="s">
        <v>116</v>
      </c>
      <c r="G96" s="19" t="s">
        <v>116</v>
      </c>
      <c r="H96" s="19" t="s">
        <v>116</v>
      </c>
      <c r="I96" s="30">
        <v>145</v>
      </c>
      <c r="J96" s="29"/>
      <c r="K96" s="26">
        <v>89</v>
      </c>
      <c r="L96" s="18" t="s">
        <v>293</v>
      </c>
      <c r="M96" s="18" t="s">
        <v>83</v>
      </c>
      <c r="N96" s="19" t="s">
        <v>116</v>
      </c>
      <c r="O96" s="19">
        <v>150</v>
      </c>
      <c r="P96" s="19" t="s">
        <v>116</v>
      </c>
      <c r="Q96" s="19" t="s">
        <v>116</v>
      </c>
      <c r="R96" s="19" t="s">
        <v>116</v>
      </c>
      <c r="S96" s="20">
        <v>150</v>
      </c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</row>
    <row r="97" spans="1:39" ht="15.75" customHeight="1" x14ac:dyDescent="0.2">
      <c r="A97" s="17">
        <v>90</v>
      </c>
      <c r="B97" s="18" t="s">
        <v>292</v>
      </c>
      <c r="C97" s="18" t="s">
        <v>85</v>
      </c>
      <c r="D97" s="19" t="s">
        <v>116</v>
      </c>
      <c r="E97" s="19">
        <v>144</v>
      </c>
      <c r="F97" s="19" t="s">
        <v>116</v>
      </c>
      <c r="G97" s="19" t="s">
        <v>116</v>
      </c>
      <c r="H97" s="19" t="s">
        <v>116</v>
      </c>
      <c r="I97" s="30">
        <v>144</v>
      </c>
      <c r="J97" s="29"/>
      <c r="K97" s="26">
        <v>90</v>
      </c>
      <c r="L97" s="18" t="s">
        <v>289</v>
      </c>
      <c r="M97" s="18" t="s">
        <v>83</v>
      </c>
      <c r="N97" s="19" t="s">
        <v>116</v>
      </c>
      <c r="O97" s="19" t="s">
        <v>116</v>
      </c>
      <c r="P97" s="19">
        <v>148</v>
      </c>
      <c r="Q97" s="19" t="s">
        <v>116</v>
      </c>
      <c r="R97" s="19" t="s">
        <v>116</v>
      </c>
      <c r="S97" s="20">
        <v>148</v>
      </c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</row>
    <row r="98" spans="1:39" ht="15.75" customHeight="1" x14ac:dyDescent="0.2">
      <c r="A98" s="17">
        <v>91</v>
      </c>
      <c r="B98" s="18" t="s">
        <v>294</v>
      </c>
      <c r="C98" s="18" t="s">
        <v>86</v>
      </c>
      <c r="D98" s="19" t="s">
        <v>116</v>
      </c>
      <c r="E98" s="19">
        <v>143</v>
      </c>
      <c r="F98" s="19" t="s">
        <v>116</v>
      </c>
      <c r="G98" s="19" t="s">
        <v>116</v>
      </c>
      <c r="H98" s="19" t="s">
        <v>116</v>
      </c>
      <c r="I98" s="30">
        <v>143</v>
      </c>
      <c r="J98" s="29"/>
      <c r="K98" s="26">
        <v>91</v>
      </c>
      <c r="L98" s="18" t="s">
        <v>297</v>
      </c>
      <c r="M98" s="18" t="s">
        <v>88</v>
      </c>
      <c r="N98" s="19" t="s">
        <v>116</v>
      </c>
      <c r="O98" s="19">
        <v>146</v>
      </c>
      <c r="P98" s="19" t="s">
        <v>116</v>
      </c>
      <c r="Q98" s="19" t="s">
        <v>116</v>
      </c>
      <c r="R98" s="19" t="s">
        <v>116</v>
      </c>
      <c r="S98" s="20">
        <v>146</v>
      </c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</row>
    <row r="99" spans="1:39" ht="15.75" customHeight="1" x14ac:dyDescent="0.2">
      <c r="A99" s="17">
        <v>92</v>
      </c>
      <c r="B99" s="18" t="s">
        <v>296</v>
      </c>
      <c r="C99" s="18" t="s">
        <v>85</v>
      </c>
      <c r="D99" s="19" t="s">
        <v>116</v>
      </c>
      <c r="E99" s="19">
        <v>142</v>
      </c>
      <c r="F99" s="19" t="s">
        <v>116</v>
      </c>
      <c r="G99" s="19" t="s">
        <v>116</v>
      </c>
      <c r="H99" s="19" t="s">
        <v>116</v>
      </c>
      <c r="I99" s="30">
        <v>142</v>
      </c>
      <c r="J99" s="29"/>
      <c r="K99" s="26">
        <v>92</v>
      </c>
      <c r="L99" s="18" t="s">
        <v>303</v>
      </c>
      <c r="M99" s="18" t="s">
        <v>77</v>
      </c>
      <c r="N99" s="19" t="s">
        <v>116</v>
      </c>
      <c r="O99" s="19">
        <v>143</v>
      </c>
      <c r="P99" s="19" t="s">
        <v>116</v>
      </c>
      <c r="Q99" s="19" t="s">
        <v>116</v>
      </c>
      <c r="R99" s="19" t="s">
        <v>116</v>
      </c>
      <c r="S99" s="20">
        <v>143</v>
      </c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</row>
    <row r="100" spans="1:39" ht="15.75" customHeight="1" x14ac:dyDescent="0.2">
      <c r="A100" s="17">
        <v>93</v>
      </c>
      <c r="B100" s="18" t="s">
        <v>298</v>
      </c>
      <c r="C100" s="18" t="s">
        <v>77</v>
      </c>
      <c r="D100" s="19" t="s">
        <v>116</v>
      </c>
      <c r="E100" s="19">
        <v>141</v>
      </c>
      <c r="F100" s="19" t="s">
        <v>116</v>
      </c>
      <c r="G100" s="19" t="s">
        <v>116</v>
      </c>
      <c r="H100" s="19" t="s">
        <v>116</v>
      </c>
      <c r="I100" s="30">
        <v>141</v>
      </c>
      <c r="J100" s="29"/>
      <c r="K100" s="26">
        <v>93</v>
      </c>
      <c r="L100" s="18" t="s">
        <v>299</v>
      </c>
      <c r="M100" s="18" t="s">
        <v>78</v>
      </c>
      <c r="N100" s="19" t="s">
        <v>116</v>
      </c>
      <c r="O100" s="19" t="s">
        <v>116</v>
      </c>
      <c r="P100" s="19">
        <v>141</v>
      </c>
      <c r="Q100" s="19" t="s">
        <v>116</v>
      </c>
      <c r="R100" s="19" t="s">
        <v>116</v>
      </c>
      <c r="S100" s="20">
        <v>141</v>
      </c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</row>
    <row r="101" spans="1:39" ht="15.75" customHeight="1" x14ac:dyDescent="0.2">
      <c r="A101" s="17">
        <v>94</v>
      </c>
      <c r="B101" s="18" t="s">
        <v>302</v>
      </c>
      <c r="C101" s="18" t="s">
        <v>77</v>
      </c>
      <c r="D101" s="19" t="s">
        <v>116</v>
      </c>
      <c r="E101" s="19">
        <v>138</v>
      </c>
      <c r="F101" s="19" t="s">
        <v>116</v>
      </c>
      <c r="G101" s="19" t="s">
        <v>116</v>
      </c>
      <c r="H101" s="19" t="s">
        <v>116</v>
      </c>
      <c r="I101" s="30">
        <v>138</v>
      </c>
      <c r="J101" s="29"/>
      <c r="K101" s="26">
        <v>94</v>
      </c>
      <c r="L101" s="18" t="s">
        <v>301</v>
      </c>
      <c r="M101" s="18" t="s">
        <v>78</v>
      </c>
      <c r="N101" s="19" t="s">
        <v>116</v>
      </c>
      <c r="O101" s="19" t="s">
        <v>116</v>
      </c>
      <c r="P101" s="19">
        <v>139</v>
      </c>
      <c r="Q101" s="19" t="s">
        <v>116</v>
      </c>
      <c r="R101" s="19" t="s">
        <v>116</v>
      </c>
      <c r="S101" s="20">
        <v>139</v>
      </c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</row>
    <row r="102" spans="1:39" ht="15.75" customHeight="1" x14ac:dyDescent="0.2">
      <c r="A102" s="17">
        <v>95</v>
      </c>
      <c r="B102" s="18" t="s">
        <v>300</v>
      </c>
      <c r="C102" s="18" t="s">
        <v>79</v>
      </c>
      <c r="D102" s="19" t="s">
        <v>116</v>
      </c>
      <c r="E102" s="19" t="s">
        <v>116</v>
      </c>
      <c r="F102" s="19">
        <v>138</v>
      </c>
      <c r="G102" s="19" t="s">
        <v>116</v>
      </c>
      <c r="H102" s="19" t="s">
        <v>116</v>
      </c>
      <c r="I102" s="30">
        <v>138</v>
      </c>
      <c r="J102" s="29"/>
      <c r="K102" s="26">
        <v>95</v>
      </c>
      <c r="L102" s="18" t="s">
        <v>307</v>
      </c>
      <c r="M102" s="18" t="s">
        <v>75</v>
      </c>
      <c r="N102" s="19" t="s">
        <v>116</v>
      </c>
      <c r="O102" s="19">
        <v>136</v>
      </c>
      <c r="P102" s="19" t="s">
        <v>116</v>
      </c>
      <c r="Q102" s="19" t="s">
        <v>116</v>
      </c>
      <c r="R102" s="19" t="s">
        <v>116</v>
      </c>
      <c r="S102" s="20">
        <v>136</v>
      </c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</row>
    <row r="103" spans="1:39" ht="15.75" customHeight="1" x14ac:dyDescent="0.2">
      <c r="A103" s="17">
        <v>96</v>
      </c>
      <c r="B103" s="18" t="s">
        <v>304</v>
      </c>
      <c r="C103" s="18" t="s">
        <v>78</v>
      </c>
      <c r="D103" s="19" t="s">
        <v>116</v>
      </c>
      <c r="E103" s="19" t="s">
        <v>116</v>
      </c>
      <c r="F103" s="19">
        <v>135</v>
      </c>
      <c r="G103" s="19" t="s">
        <v>116</v>
      </c>
      <c r="H103" s="19" t="s">
        <v>116</v>
      </c>
      <c r="I103" s="30">
        <v>135</v>
      </c>
      <c r="J103" s="29"/>
      <c r="K103" s="26">
        <v>96</v>
      </c>
      <c r="L103" s="18" t="s">
        <v>309</v>
      </c>
      <c r="M103" s="18" t="s">
        <v>88</v>
      </c>
      <c r="N103" s="19" t="s">
        <v>116</v>
      </c>
      <c r="O103" s="19">
        <v>135</v>
      </c>
      <c r="P103" s="19" t="s">
        <v>116</v>
      </c>
      <c r="Q103" s="19" t="s">
        <v>116</v>
      </c>
      <c r="R103" s="19" t="s">
        <v>116</v>
      </c>
      <c r="S103" s="20">
        <v>135</v>
      </c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</row>
    <row r="104" spans="1:39" ht="15.75" customHeight="1" x14ac:dyDescent="0.2">
      <c r="A104" s="17">
        <v>97</v>
      </c>
      <c r="B104" s="18" t="s">
        <v>308</v>
      </c>
      <c r="C104" s="18" t="s">
        <v>75</v>
      </c>
      <c r="D104" s="19" t="s">
        <v>116</v>
      </c>
      <c r="E104" s="19">
        <v>135</v>
      </c>
      <c r="F104" s="19" t="s">
        <v>116</v>
      </c>
      <c r="G104" s="19" t="s">
        <v>116</v>
      </c>
      <c r="H104" s="19" t="s">
        <v>116</v>
      </c>
      <c r="I104" s="30">
        <v>135</v>
      </c>
      <c r="J104" s="29"/>
      <c r="K104" s="26">
        <v>97</v>
      </c>
      <c r="L104" s="18" t="s">
        <v>305</v>
      </c>
      <c r="M104" s="18" t="s">
        <v>82</v>
      </c>
      <c r="N104" s="19" t="s">
        <v>116</v>
      </c>
      <c r="O104" s="19" t="s">
        <v>116</v>
      </c>
      <c r="P104" s="19">
        <v>134</v>
      </c>
      <c r="Q104" s="19" t="s">
        <v>116</v>
      </c>
      <c r="R104" s="19" t="s">
        <v>116</v>
      </c>
      <c r="S104" s="20">
        <v>134</v>
      </c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</row>
    <row r="105" spans="1:39" ht="15.75" customHeight="1" x14ac:dyDescent="0.2">
      <c r="A105" s="17">
        <v>98</v>
      </c>
      <c r="B105" s="18" t="s">
        <v>306</v>
      </c>
      <c r="C105" s="18" t="s">
        <v>78</v>
      </c>
      <c r="D105" s="19" t="s">
        <v>116</v>
      </c>
      <c r="E105" s="19" t="s">
        <v>116</v>
      </c>
      <c r="F105" s="19">
        <v>134</v>
      </c>
      <c r="G105" s="19" t="s">
        <v>116</v>
      </c>
      <c r="H105" s="19" t="s">
        <v>116</v>
      </c>
      <c r="I105" s="30">
        <v>134</v>
      </c>
      <c r="J105" s="29"/>
      <c r="K105" s="26">
        <v>98</v>
      </c>
      <c r="L105" s="18" t="s">
        <v>313</v>
      </c>
      <c r="M105" s="18" t="s">
        <v>78</v>
      </c>
      <c r="N105" s="19" t="s">
        <v>116</v>
      </c>
      <c r="O105" s="19">
        <v>133</v>
      </c>
      <c r="P105" s="19" t="s">
        <v>116</v>
      </c>
      <c r="Q105" s="19" t="s">
        <v>116</v>
      </c>
      <c r="R105" s="19" t="s">
        <v>116</v>
      </c>
      <c r="S105" s="20">
        <v>133</v>
      </c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</row>
    <row r="106" spans="1:39" ht="15.75" customHeight="1" x14ac:dyDescent="0.2">
      <c r="A106" s="17">
        <v>99</v>
      </c>
      <c r="B106" s="18" t="s">
        <v>312</v>
      </c>
      <c r="C106" s="18" t="s">
        <v>84</v>
      </c>
      <c r="D106" s="19" t="s">
        <v>116</v>
      </c>
      <c r="E106" s="19">
        <v>133</v>
      </c>
      <c r="F106" s="19" t="s">
        <v>116</v>
      </c>
      <c r="G106" s="19" t="s">
        <v>116</v>
      </c>
      <c r="H106" s="19" t="s">
        <v>116</v>
      </c>
      <c r="I106" s="30">
        <v>133</v>
      </c>
      <c r="J106" s="29"/>
      <c r="K106" s="26">
        <v>99</v>
      </c>
      <c r="L106" s="18" t="s">
        <v>311</v>
      </c>
      <c r="M106" s="18" t="s">
        <v>84</v>
      </c>
      <c r="N106" s="19" t="s">
        <v>116</v>
      </c>
      <c r="O106" s="19" t="s">
        <v>116</v>
      </c>
      <c r="P106" s="19">
        <v>130</v>
      </c>
      <c r="Q106" s="19" t="s">
        <v>116</v>
      </c>
      <c r="R106" s="19" t="s">
        <v>116</v>
      </c>
      <c r="S106" s="20">
        <v>130</v>
      </c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</row>
    <row r="107" spans="1:39" ht="15.75" customHeight="1" x14ac:dyDescent="0.2">
      <c r="A107" s="17">
        <v>100</v>
      </c>
      <c r="B107" s="18" t="s">
        <v>735</v>
      </c>
      <c r="C107" s="18" t="s">
        <v>82</v>
      </c>
      <c r="D107" s="19" t="s">
        <v>116</v>
      </c>
      <c r="E107" s="19" t="s">
        <v>116</v>
      </c>
      <c r="F107" s="19">
        <v>131</v>
      </c>
      <c r="G107" s="19" t="s">
        <v>116</v>
      </c>
      <c r="H107" s="19" t="s">
        <v>116</v>
      </c>
      <c r="I107" s="30">
        <v>131</v>
      </c>
      <c r="J107" s="29"/>
      <c r="K107" s="26">
        <v>100</v>
      </c>
      <c r="L107" s="18" t="s">
        <v>317</v>
      </c>
      <c r="M107" s="18" t="s">
        <v>84</v>
      </c>
      <c r="N107" s="19" t="s">
        <v>116</v>
      </c>
      <c r="O107" s="19">
        <v>129</v>
      </c>
      <c r="P107" s="19" t="s">
        <v>116</v>
      </c>
      <c r="Q107" s="19" t="s">
        <v>116</v>
      </c>
      <c r="R107" s="19" t="s">
        <v>116</v>
      </c>
      <c r="S107" s="20">
        <v>129</v>
      </c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</row>
    <row r="108" spans="1:39" ht="15.75" customHeight="1" x14ac:dyDescent="0.2">
      <c r="A108" s="17">
        <v>101</v>
      </c>
      <c r="B108" s="18" t="s">
        <v>316</v>
      </c>
      <c r="C108" s="18" t="s">
        <v>77</v>
      </c>
      <c r="D108" s="19" t="s">
        <v>116</v>
      </c>
      <c r="E108" s="19">
        <v>131</v>
      </c>
      <c r="F108" s="19" t="s">
        <v>116</v>
      </c>
      <c r="G108" s="19" t="s">
        <v>116</v>
      </c>
      <c r="H108" s="19" t="s">
        <v>116</v>
      </c>
      <c r="I108" s="30">
        <v>131</v>
      </c>
      <c r="J108" s="29"/>
      <c r="K108" s="26">
        <v>101</v>
      </c>
      <c r="L108" s="18" t="s">
        <v>319</v>
      </c>
      <c r="M108" s="18" t="s">
        <v>79</v>
      </c>
      <c r="N108" s="19" t="s">
        <v>116</v>
      </c>
      <c r="O108" s="19">
        <v>128</v>
      </c>
      <c r="P108" s="19" t="s">
        <v>116</v>
      </c>
      <c r="Q108" s="19" t="s">
        <v>116</v>
      </c>
      <c r="R108" s="19" t="s">
        <v>116</v>
      </c>
      <c r="S108" s="20">
        <v>128</v>
      </c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</row>
    <row r="109" spans="1:39" ht="15.75" customHeight="1" x14ac:dyDescent="0.2">
      <c r="A109" s="17">
        <v>102</v>
      </c>
      <c r="B109" s="18" t="s">
        <v>310</v>
      </c>
      <c r="C109" s="18" t="s">
        <v>78</v>
      </c>
      <c r="D109" s="19" t="s">
        <v>116</v>
      </c>
      <c r="E109" s="19" t="s">
        <v>116</v>
      </c>
      <c r="F109" s="19">
        <v>130</v>
      </c>
      <c r="G109" s="19" t="s">
        <v>116</v>
      </c>
      <c r="H109" s="19" t="s">
        <v>116</v>
      </c>
      <c r="I109" s="30">
        <v>130</v>
      </c>
      <c r="J109" s="29"/>
      <c r="K109" s="26">
        <v>102</v>
      </c>
      <c r="L109" s="18" t="s">
        <v>321</v>
      </c>
      <c r="M109" s="18" t="s">
        <v>85</v>
      </c>
      <c r="N109" s="19" t="s">
        <v>116</v>
      </c>
      <c r="O109" s="19">
        <v>127</v>
      </c>
      <c r="P109" s="19" t="s">
        <v>116</v>
      </c>
      <c r="Q109" s="19" t="s">
        <v>116</v>
      </c>
      <c r="R109" s="19" t="s">
        <v>116</v>
      </c>
      <c r="S109" s="20">
        <v>127</v>
      </c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</row>
    <row r="110" spans="1:39" ht="15.75" customHeight="1" x14ac:dyDescent="0.2">
      <c r="A110" s="17">
        <v>103</v>
      </c>
      <c r="B110" s="18" t="s">
        <v>318</v>
      </c>
      <c r="C110" s="18" t="s">
        <v>84</v>
      </c>
      <c r="D110" s="19" t="s">
        <v>116</v>
      </c>
      <c r="E110" s="19">
        <v>127</v>
      </c>
      <c r="F110" s="19" t="s">
        <v>116</v>
      </c>
      <c r="G110" s="19" t="s">
        <v>116</v>
      </c>
      <c r="H110" s="19" t="s">
        <v>116</v>
      </c>
      <c r="I110" s="30">
        <v>127</v>
      </c>
      <c r="J110" s="29"/>
      <c r="K110" s="26">
        <v>103</v>
      </c>
      <c r="L110" s="18" t="s">
        <v>315</v>
      </c>
      <c r="M110" s="18" t="s">
        <v>78</v>
      </c>
      <c r="N110" s="19" t="s">
        <v>116</v>
      </c>
      <c r="O110" s="19" t="s">
        <v>116</v>
      </c>
      <c r="P110" s="19">
        <v>127</v>
      </c>
      <c r="Q110" s="19" t="s">
        <v>116</v>
      </c>
      <c r="R110" s="19" t="s">
        <v>116</v>
      </c>
      <c r="S110" s="20">
        <v>127</v>
      </c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</row>
    <row r="111" spans="1:39" ht="15.75" customHeight="1" x14ac:dyDescent="0.2">
      <c r="A111" s="17">
        <v>104</v>
      </c>
      <c r="B111" s="18" t="s">
        <v>314</v>
      </c>
      <c r="C111" s="18" t="s">
        <v>86</v>
      </c>
      <c r="D111" s="19" t="s">
        <v>116</v>
      </c>
      <c r="E111" s="19" t="s">
        <v>116</v>
      </c>
      <c r="F111" s="19">
        <v>127</v>
      </c>
      <c r="G111" s="19" t="s">
        <v>116</v>
      </c>
      <c r="H111" s="19" t="s">
        <v>116</v>
      </c>
      <c r="I111" s="30">
        <v>127</v>
      </c>
      <c r="J111" s="29"/>
      <c r="K111" s="26">
        <v>104</v>
      </c>
      <c r="L111" s="18" t="s">
        <v>323</v>
      </c>
      <c r="M111" s="18" t="s">
        <v>88</v>
      </c>
      <c r="N111" s="19" t="s">
        <v>116</v>
      </c>
      <c r="O111" s="19">
        <v>126</v>
      </c>
      <c r="P111" s="19" t="s">
        <v>116</v>
      </c>
      <c r="Q111" s="19" t="s">
        <v>116</v>
      </c>
      <c r="R111" s="19" t="s">
        <v>116</v>
      </c>
      <c r="S111" s="20">
        <v>126</v>
      </c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</row>
    <row r="112" spans="1:39" ht="15.75" customHeight="1" x14ac:dyDescent="0.2">
      <c r="A112" s="17">
        <v>105</v>
      </c>
      <c r="B112" s="18" t="s">
        <v>320</v>
      </c>
      <c r="C112" s="18" t="s">
        <v>76</v>
      </c>
      <c r="D112" s="19" t="s">
        <v>116</v>
      </c>
      <c r="E112" s="19">
        <v>126</v>
      </c>
      <c r="F112" s="19" t="s">
        <v>116</v>
      </c>
      <c r="G112" s="19" t="s">
        <v>116</v>
      </c>
      <c r="H112" s="19" t="s">
        <v>116</v>
      </c>
      <c r="I112" s="30">
        <v>126</v>
      </c>
      <c r="J112" s="29"/>
      <c r="K112" s="26">
        <v>105</v>
      </c>
      <c r="L112" s="18" t="s">
        <v>325</v>
      </c>
      <c r="M112" s="18" t="s">
        <v>85</v>
      </c>
      <c r="N112" s="19" t="s">
        <v>116</v>
      </c>
      <c r="O112" s="19">
        <v>118</v>
      </c>
      <c r="P112" s="19" t="s">
        <v>116</v>
      </c>
      <c r="Q112" s="19" t="s">
        <v>116</v>
      </c>
      <c r="R112" s="19" t="s">
        <v>116</v>
      </c>
      <c r="S112" s="20">
        <v>118</v>
      </c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</row>
    <row r="113" spans="1:39" ht="15.75" customHeight="1" x14ac:dyDescent="0.2">
      <c r="A113" s="17">
        <v>106</v>
      </c>
      <c r="B113" s="18" t="s">
        <v>322</v>
      </c>
      <c r="C113" s="18" t="s">
        <v>86</v>
      </c>
      <c r="D113" s="19" t="s">
        <v>116</v>
      </c>
      <c r="E113" s="19">
        <v>125</v>
      </c>
      <c r="F113" s="19" t="s">
        <v>116</v>
      </c>
      <c r="G113" s="19" t="s">
        <v>116</v>
      </c>
      <c r="H113" s="19" t="s">
        <v>116</v>
      </c>
      <c r="I113" s="30">
        <v>125</v>
      </c>
      <c r="J113" s="29"/>
      <c r="K113" s="26">
        <v>106</v>
      </c>
      <c r="L113" s="18" t="s">
        <v>327</v>
      </c>
      <c r="M113" s="18" t="s">
        <v>83</v>
      </c>
      <c r="N113" s="19" t="s">
        <v>116</v>
      </c>
      <c r="O113" s="19">
        <v>113</v>
      </c>
      <c r="P113" s="19" t="s">
        <v>116</v>
      </c>
      <c r="Q113" s="19" t="s">
        <v>116</v>
      </c>
      <c r="R113" s="19" t="s">
        <v>116</v>
      </c>
      <c r="S113" s="20">
        <v>113</v>
      </c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</row>
    <row r="114" spans="1:39" ht="15.75" customHeight="1" x14ac:dyDescent="0.2">
      <c r="A114" s="17">
        <v>107</v>
      </c>
      <c r="B114" s="18" t="s">
        <v>324</v>
      </c>
      <c r="C114" s="18" t="s">
        <v>78</v>
      </c>
      <c r="D114" s="19" t="s">
        <v>116</v>
      </c>
      <c r="E114" s="19">
        <v>124</v>
      </c>
      <c r="F114" s="19" t="s">
        <v>116</v>
      </c>
      <c r="G114" s="19" t="s">
        <v>116</v>
      </c>
      <c r="H114" s="19" t="s">
        <v>116</v>
      </c>
      <c r="I114" s="30">
        <v>124</v>
      </c>
      <c r="J114" s="29"/>
      <c r="K114" s="26" t="s">
        <v>44</v>
      </c>
      <c r="L114" s="18" t="s">
        <v>44</v>
      </c>
      <c r="M114" s="18" t="s">
        <v>44</v>
      </c>
      <c r="N114" s="19" t="s">
        <v>44</v>
      </c>
      <c r="O114" s="19" t="s">
        <v>44</v>
      </c>
      <c r="P114" s="19" t="s">
        <v>44</v>
      </c>
      <c r="Q114" s="19" t="s">
        <v>44</v>
      </c>
      <c r="R114" s="19" t="s">
        <v>44</v>
      </c>
      <c r="S114" s="20" t="s">
        <v>44</v>
      </c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</row>
    <row r="115" spans="1:39" ht="15.75" customHeight="1" x14ac:dyDescent="0.2">
      <c r="A115" s="17">
        <v>108</v>
      </c>
      <c r="B115" s="18" t="s">
        <v>326</v>
      </c>
      <c r="C115" s="18" t="s">
        <v>86</v>
      </c>
      <c r="D115" s="19" t="s">
        <v>116</v>
      </c>
      <c r="E115" s="19">
        <v>121</v>
      </c>
      <c r="F115" s="19" t="s">
        <v>116</v>
      </c>
      <c r="G115" s="19" t="s">
        <v>116</v>
      </c>
      <c r="H115" s="19" t="s">
        <v>116</v>
      </c>
      <c r="I115" s="30">
        <v>121</v>
      </c>
      <c r="J115" s="29"/>
      <c r="K115" s="26" t="s">
        <v>44</v>
      </c>
      <c r="L115" s="18" t="s">
        <v>44</v>
      </c>
      <c r="M115" s="18" t="s">
        <v>44</v>
      </c>
      <c r="N115" s="19" t="s">
        <v>44</v>
      </c>
      <c r="O115" s="19" t="s">
        <v>44</v>
      </c>
      <c r="P115" s="19" t="s">
        <v>44</v>
      </c>
      <c r="Q115" s="19" t="s">
        <v>44</v>
      </c>
      <c r="R115" s="19" t="s">
        <v>44</v>
      </c>
      <c r="S115" s="20" t="s">
        <v>44</v>
      </c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</row>
    <row r="116" spans="1:39" ht="15.75" customHeight="1" x14ac:dyDescent="0.2">
      <c r="A116" s="17">
        <v>109</v>
      </c>
      <c r="B116" s="18" t="s">
        <v>328</v>
      </c>
      <c r="C116" s="18" t="s">
        <v>83</v>
      </c>
      <c r="D116" s="19" t="s">
        <v>116</v>
      </c>
      <c r="E116" s="19">
        <v>120</v>
      </c>
      <c r="F116" s="19" t="s">
        <v>116</v>
      </c>
      <c r="G116" s="19" t="s">
        <v>116</v>
      </c>
      <c r="H116" s="19" t="s">
        <v>116</v>
      </c>
      <c r="I116" s="30">
        <v>120</v>
      </c>
      <c r="J116" s="29"/>
      <c r="K116" s="26" t="s">
        <v>44</v>
      </c>
      <c r="L116" s="18" t="s">
        <v>44</v>
      </c>
      <c r="M116" s="18" t="s">
        <v>44</v>
      </c>
      <c r="N116" s="19" t="s">
        <v>44</v>
      </c>
      <c r="O116" s="19" t="s">
        <v>44</v>
      </c>
      <c r="P116" s="19" t="s">
        <v>44</v>
      </c>
      <c r="Q116" s="19" t="s">
        <v>44</v>
      </c>
      <c r="R116" s="19" t="s">
        <v>44</v>
      </c>
      <c r="S116" s="20" t="s">
        <v>44</v>
      </c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</row>
    <row r="117" spans="1:39" ht="15.75" customHeight="1" x14ac:dyDescent="0.2">
      <c r="A117" s="17">
        <v>110</v>
      </c>
      <c r="B117" s="18" t="s">
        <v>329</v>
      </c>
      <c r="C117" s="18" t="s">
        <v>83</v>
      </c>
      <c r="D117" s="19" t="s">
        <v>116</v>
      </c>
      <c r="E117" s="19">
        <v>118</v>
      </c>
      <c r="F117" s="19" t="s">
        <v>116</v>
      </c>
      <c r="G117" s="19" t="s">
        <v>116</v>
      </c>
      <c r="H117" s="19" t="s">
        <v>116</v>
      </c>
      <c r="I117" s="30">
        <v>118</v>
      </c>
      <c r="J117" s="29"/>
      <c r="K117" s="26" t="s">
        <v>44</v>
      </c>
      <c r="L117" s="18" t="s">
        <v>44</v>
      </c>
      <c r="M117" s="18" t="s">
        <v>44</v>
      </c>
      <c r="N117" s="19" t="s">
        <v>44</v>
      </c>
      <c r="O117" s="19" t="s">
        <v>44</v>
      </c>
      <c r="P117" s="19" t="s">
        <v>44</v>
      </c>
      <c r="Q117" s="19" t="s">
        <v>44</v>
      </c>
      <c r="R117" s="19" t="s">
        <v>44</v>
      </c>
      <c r="S117" s="20" t="s">
        <v>44</v>
      </c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</row>
    <row r="118" spans="1:39" ht="15.75" customHeight="1" x14ac:dyDescent="0.2">
      <c r="A118" s="17">
        <v>111</v>
      </c>
      <c r="B118" s="18" t="s">
        <v>330</v>
      </c>
      <c r="C118" s="18" t="s">
        <v>83</v>
      </c>
      <c r="D118" s="19" t="s">
        <v>116</v>
      </c>
      <c r="E118" s="19">
        <v>117</v>
      </c>
      <c r="F118" s="19" t="s">
        <v>116</v>
      </c>
      <c r="G118" s="19" t="s">
        <v>116</v>
      </c>
      <c r="H118" s="19" t="s">
        <v>116</v>
      </c>
      <c r="I118" s="30">
        <v>117</v>
      </c>
      <c r="J118" s="29"/>
      <c r="K118" s="26" t="s">
        <v>44</v>
      </c>
      <c r="L118" s="18" t="s">
        <v>44</v>
      </c>
      <c r="M118" s="18" t="s">
        <v>44</v>
      </c>
      <c r="N118" s="19" t="s">
        <v>44</v>
      </c>
      <c r="O118" s="19" t="s">
        <v>44</v>
      </c>
      <c r="P118" s="19" t="s">
        <v>44</v>
      </c>
      <c r="Q118" s="19" t="s">
        <v>44</v>
      </c>
      <c r="R118" s="19" t="s">
        <v>44</v>
      </c>
      <c r="S118" s="20" t="s">
        <v>44</v>
      </c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</row>
    <row r="119" spans="1:39" ht="15.75" customHeight="1" x14ac:dyDescent="0.2">
      <c r="A119" s="17">
        <v>112</v>
      </c>
      <c r="B119" s="18" t="s">
        <v>331</v>
      </c>
      <c r="C119" s="18" t="s">
        <v>87</v>
      </c>
      <c r="D119" s="19" t="s">
        <v>116</v>
      </c>
      <c r="E119" s="19">
        <v>114</v>
      </c>
      <c r="F119" s="19" t="s">
        <v>116</v>
      </c>
      <c r="G119" s="19" t="s">
        <v>116</v>
      </c>
      <c r="H119" s="19" t="s">
        <v>116</v>
      </c>
      <c r="I119" s="30">
        <v>114</v>
      </c>
      <c r="J119" s="29"/>
      <c r="K119" s="26" t="s">
        <v>44</v>
      </c>
      <c r="L119" s="18" t="s">
        <v>44</v>
      </c>
      <c r="M119" s="18" t="s">
        <v>44</v>
      </c>
      <c r="N119" s="19" t="s">
        <v>44</v>
      </c>
      <c r="O119" s="19" t="s">
        <v>44</v>
      </c>
      <c r="P119" s="19" t="s">
        <v>44</v>
      </c>
      <c r="Q119" s="19" t="s">
        <v>44</v>
      </c>
      <c r="R119" s="19" t="s">
        <v>44</v>
      </c>
      <c r="S119" s="20" t="s">
        <v>44</v>
      </c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</row>
    <row r="120" spans="1:39" ht="15.75" customHeight="1" x14ac:dyDescent="0.2">
      <c r="A120" s="17">
        <v>113</v>
      </c>
      <c r="B120" s="18" t="s">
        <v>332</v>
      </c>
      <c r="C120" s="18" t="s">
        <v>78</v>
      </c>
      <c r="D120" s="19" t="s">
        <v>116</v>
      </c>
      <c r="E120" s="19">
        <v>111</v>
      </c>
      <c r="F120" s="19" t="s">
        <v>116</v>
      </c>
      <c r="G120" s="19" t="s">
        <v>116</v>
      </c>
      <c r="H120" s="19" t="s">
        <v>116</v>
      </c>
      <c r="I120" s="30">
        <v>111</v>
      </c>
      <c r="J120" s="29"/>
      <c r="K120" s="26" t="s">
        <v>44</v>
      </c>
      <c r="L120" s="18" t="s">
        <v>44</v>
      </c>
      <c r="M120" s="18" t="s">
        <v>44</v>
      </c>
      <c r="N120" s="19" t="s">
        <v>44</v>
      </c>
      <c r="O120" s="19" t="s">
        <v>44</v>
      </c>
      <c r="P120" s="19" t="s">
        <v>44</v>
      </c>
      <c r="Q120" s="19" t="s">
        <v>44</v>
      </c>
      <c r="R120" s="19" t="s">
        <v>44</v>
      </c>
      <c r="S120" s="20" t="s">
        <v>44</v>
      </c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</row>
    <row r="121" spans="1:39" ht="15.75" customHeight="1" x14ac:dyDescent="0.2">
      <c r="A121" s="17">
        <v>114</v>
      </c>
      <c r="B121" s="18" t="s">
        <v>333</v>
      </c>
      <c r="C121" s="18" t="s">
        <v>84</v>
      </c>
      <c r="D121" s="19" t="s">
        <v>116</v>
      </c>
      <c r="E121" s="19">
        <v>110</v>
      </c>
      <c r="F121" s="19" t="s">
        <v>116</v>
      </c>
      <c r="G121" s="19" t="s">
        <v>116</v>
      </c>
      <c r="H121" s="19" t="s">
        <v>116</v>
      </c>
      <c r="I121" s="30">
        <v>110</v>
      </c>
      <c r="J121" s="29"/>
      <c r="K121" s="26" t="s">
        <v>44</v>
      </c>
      <c r="L121" s="18" t="s">
        <v>44</v>
      </c>
      <c r="M121" s="18" t="s">
        <v>44</v>
      </c>
      <c r="N121" s="19" t="s">
        <v>44</v>
      </c>
      <c r="O121" s="19" t="s">
        <v>44</v>
      </c>
      <c r="P121" s="19" t="s">
        <v>44</v>
      </c>
      <c r="Q121" s="19" t="s">
        <v>44</v>
      </c>
      <c r="R121" s="19" t="s">
        <v>44</v>
      </c>
      <c r="S121" s="20" t="s">
        <v>44</v>
      </c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</row>
    <row r="122" spans="1:39" ht="15.75" customHeight="1" x14ac:dyDescent="0.2">
      <c r="A122" s="17" t="str">
        <f>IF('[1]Season Set up'!$J$23&gt;='[1]Season Set up'!V119,'[1]Season Set up'!V119,"")</f>
        <v/>
      </c>
      <c r="B122" s="18" t="str">
        <f>IFERROR(IF(A122="","",CONCATENATE(VLOOKUP(VLOOKUP(A122,'[1]Members Sorted'!$AC$2:$AD$10001,2,0),'[1]Members Sorted'!$B$2:$C$10001,2,0)," ",VLOOKUP(VLOOKUP(A122,'[1]Members Sorted'!$AC$2:$AD$10001,2,0),'[1]Members Sorted'!$B$2:$D$10001,3,0))),"")</f>
        <v/>
      </c>
      <c r="C122" s="18" t="str">
        <f>IFERROR(VLOOKUP(#REF!,'[1]Members Sorted'!$B$2:$F$10001,5,0),"")</f>
        <v/>
      </c>
      <c r="D122" s="19" t="str">
        <f>IFERROR(VLOOKUP(#REF!,'[1]Members Sorted'!$B$2:$X$10001,11,0),"")</f>
        <v/>
      </c>
      <c r="E122" s="19" t="str">
        <f>IFERROR(VLOOKUP(#REF!,'[1]Members Sorted'!$B$2:$X$10001,14,0),"")</f>
        <v/>
      </c>
      <c r="F122" s="19" t="str">
        <f>IFERROR(VLOOKUP(#REF!,'[1]Members Sorted'!$B$2:$X$10001,17,0),"")</f>
        <v/>
      </c>
      <c r="G122" s="19" t="str">
        <f>IFERROR(VLOOKUP(#REF!,'[1]Members Sorted'!$B$2:$X$10001,20,0),"")</f>
        <v/>
      </c>
      <c r="H122" s="19" t="str">
        <f>IFERROR(VLOOKUP(#REF!,'[1]Members Sorted'!$B$2:$X$3001,23,0),"")</f>
        <v/>
      </c>
      <c r="I122" s="30" t="str">
        <f>IFERROR(VLOOKUP(#REF!,'[1]Members Sorted'!$B$2:$AA$10001,26,0),"")</f>
        <v/>
      </c>
      <c r="J122" s="29"/>
      <c r="K122" s="26" t="str">
        <f>IF('[1]Season Set up'!$L$23&gt;='[1]Season Set up'!V119,'[1]Season Set up'!V119,"")</f>
        <v/>
      </c>
      <c r="L122" s="18" t="str">
        <f>IFERROR(IF(K122="","",CONCATENATE(VLOOKUP(VLOOKUP(K122,'[1]Members Sorted'!$AG$2:$AH$3001,2,0),'[1]Members Sorted'!$B$2:$C$3001,2,0)," ",VLOOKUP(VLOOKUP(K122,'[1]Members Sorted'!$AG$2:$AH$3001,2,0),'[1]Members Sorted'!$B$2:$D$3001,3,0))),"")</f>
        <v/>
      </c>
      <c r="M122" s="18" t="str">
        <f>IFERROR(VLOOKUP(#REF!,'[1]Members Sorted'!$B$2:$F$3001,5,0),"")</f>
        <v/>
      </c>
      <c r="N122" s="19" t="str">
        <f>IFERROR(VLOOKUP(#REF!,'[1]Members Sorted'!$B$2:$X$3001,11,0),"")</f>
        <v/>
      </c>
      <c r="O122" s="19" t="str">
        <f>IFERROR(VLOOKUP(#REF!,'[1]Members Sorted'!$B$2:$X$3001,14,0),"")</f>
        <v/>
      </c>
      <c r="P122" s="19" t="str">
        <f>IFERROR(VLOOKUP(#REF!,'[1]Members Sorted'!$B$2:$X$3001,17,0),"")</f>
        <v/>
      </c>
      <c r="Q122" s="19" t="str">
        <f>IFERROR(VLOOKUP(#REF!,'[1]Members Sorted'!$B$2:$X$3001,20,0),"")</f>
        <v/>
      </c>
      <c r="R122" s="19" t="str">
        <f>IFERROR(VLOOKUP(#REF!,'[1]Members Sorted'!$B$2:$X$3001,23,0),"")</f>
        <v/>
      </c>
      <c r="S122" s="20" t="str">
        <f>IFERROR(VLOOKUP(#REF!,'[1]Members Sorted'!$B$2:$AE$3001,30,0),"")</f>
        <v/>
      </c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</row>
    <row r="123" spans="1:39" ht="15.75" customHeight="1" x14ac:dyDescent="0.2">
      <c r="A123" s="17" t="str">
        <f>IF('[1]Season Set up'!$J$23&gt;='[1]Season Set up'!V120,'[1]Season Set up'!V120,"")</f>
        <v/>
      </c>
      <c r="B123" s="18" t="str">
        <f>IFERROR(IF(A123="","",CONCATENATE(VLOOKUP(VLOOKUP(A123,'[1]Members Sorted'!$AC$2:$AD$10001,2,0),'[1]Members Sorted'!$B$2:$C$10001,2,0)," ",VLOOKUP(VLOOKUP(A123,'[1]Members Sorted'!$AC$2:$AD$10001,2,0),'[1]Members Sorted'!$B$2:$D$10001,3,0))),"")</f>
        <v/>
      </c>
      <c r="C123" s="18" t="str">
        <f>IFERROR(VLOOKUP(#REF!,'[1]Members Sorted'!$B$2:$F$10001,5,0),"")</f>
        <v/>
      </c>
      <c r="D123" s="19" t="str">
        <f>IFERROR(VLOOKUP(#REF!,'[1]Members Sorted'!$B$2:$X$10001,11,0),"")</f>
        <v/>
      </c>
      <c r="E123" s="19" t="str">
        <f>IFERROR(VLOOKUP(#REF!,'[1]Members Sorted'!$B$2:$X$10001,14,0),"")</f>
        <v/>
      </c>
      <c r="F123" s="19" t="str">
        <f>IFERROR(VLOOKUP(#REF!,'[1]Members Sorted'!$B$2:$X$10001,17,0),"")</f>
        <v/>
      </c>
      <c r="G123" s="19" t="str">
        <f>IFERROR(VLOOKUP(#REF!,'[1]Members Sorted'!$B$2:$X$10001,20,0),"")</f>
        <v/>
      </c>
      <c r="H123" s="19" t="str">
        <f>IFERROR(VLOOKUP(#REF!,'[1]Members Sorted'!$B$2:$X$3001,23,0),"")</f>
        <v/>
      </c>
      <c r="I123" s="30" t="str">
        <f>IFERROR(VLOOKUP(#REF!,'[1]Members Sorted'!$B$2:$AA$10001,26,0),"")</f>
        <v/>
      </c>
      <c r="J123" s="29"/>
      <c r="K123" s="26" t="str">
        <f>IF('[1]Season Set up'!$L$23&gt;='[1]Season Set up'!V120,'[1]Season Set up'!V120,"")</f>
        <v/>
      </c>
      <c r="L123" s="18" t="str">
        <f>IFERROR(IF(K123="","",CONCATENATE(VLOOKUP(VLOOKUP(K123,'[1]Members Sorted'!$AG$2:$AH$3001,2,0),'[1]Members Sorted'!$B$2:$C$3001,2,0)," ",VLOOKUP(VLOOKUP(K123,'[1]Members Sorted'!$AG$2:$AH$3001,2,0),'[1]Members Sorted'!$B$2:$D$3001,3,0))),"")</f>
        <v/>
      </c>
      <c r="M123" s="18" t="str">
        <f>IFERROR(VLOOKUP(#REF!,'[1]Members Sorted'!$B$2:$F$3001,5,0),"")</f>
        <v/>
      </c>
      <c r="N123" s="19" t="str">
        <f>IFERROR(VLOOKUP(#REF!,'[1]Members Sorted'!$B$2:$X$3001,11,0),"")</f>
        <v/>
      </c>
      <c r="O123" s="19" t="str">
        <f>IFERROR(VLOOKUP(#REF!,'[1]Members Sorted'!$B$2:$X$3001,14,0),"")</f>
        <v/>
      </c>
      <c r="P123" s="19" t="str">
        <f>IFERROR(VLOOKUP(#REF!,'[1]Members Sorted'!$B$2:$X$3001,17,0),"")</f>
        <v/>
      </c>
      <c r="Q123" s="19" t="str">
        <f>IFERROR(VLOOKUP(#REF!,'[1]Members Sorted'!$B$2:$X$3001,20,0),"")</f>
        <v/>
      </c>
      <c r="R123" s="19" t="str">
        <f>IFERROR(VLOOKUP(#REF!,'[1]Members Sorted'!$B$2:$X$3001,23,0),"")</f>
        <v/>
      </c>
      <c r="S123" s="20" t="str">
        <f>IFERROR(VLOOKUP(#REF!,'[1]Members Sorted'!$B$2:$AE$3001,30,0),"")</f>
        <v/>
      </c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</row>
    <row r="124" spans="1:39" ht="15.75" customHeight="1" x14ac:dyDescent="0.2">
      <c r="A124" s="17" t="str">
        <f>IF('[1]Season Set up'!$J$23&gt;='[1]Season Set up'!V121,'[1]Season Set up'!V121,"")</f>
        <v/>
      </c>
      <c r="B124" s="18" t="str">
        <f>IFERROR(IF(A124="","",CONCATENATE(VLOOKUP(VLOOKUP(A124,'[1]Members Sorted'!$AC$2:$AD$10001,2,0),'[1]Members Sorted'!$B$2:$C$10001,2,0)," ",VLOOKUP(VLOOKUP(A124,'[1]Members Sorted'!$AC$2:$AD$10001,2,0),'[1]Members Sorted'!$B$2:$D$10001,3,0))),"")</f>
        <v/>
      </c>
      <c r="C124" s="18" t="str">
        <f>IFERROR(VLOOKUP(#REF!,'[1]Members Sorted'!$B$2:$F$10001,5,0),"")</f>
        <v/>
      </c>
      <c r="D124" s="19" t="str">
        <f>IFERROR(VLOOKUP(#REF!,'[1]Members Sorted'!$B$2:$X$10001,11,0),"")</f>
        <v/>
      </c>
      <c r="E124" s="19" t="str">
        <f>IFERROR(VLOOKUP(#REF!,'[1]Members Sorted'!$B$2:$X$10001,14,0),"")</f>
        <v/>
      </c>
      <c r="F124" s="19" t="str">
        <f>IFERROR(VLOOKUP(#REF!,'[1]Members Sorted'!$B$2:$X$10001,17,0),"")</f>
        <v/>
      </c>
      <c r="G124" s="19" t="str">
        <f>IFERROR(VLOOKUP(#REF!,'[1]Members Sorted'!$B$2:$X$10001,20,0),"")</f>
        <v/>
      </c>
      <c r="H124" s="19" t="str">
        <f>IFERROR(VLOOKUP(#REF!,'[1]Members Sorted'!$B$2:$X$3001,23,0),"")</f>
        <v/>
      </c>
      <c r="I124" s="30" t="str">
        <f>IFERROR(VLOOKUP(#REF!,'[1]Members Sorted'!$B$2:$AA$10001,26,0),"")</f>
        <v/>
      </c>
      <c r="J124" s="29"/>
      <c r="K124" s="26" t="str">
        <f>IF('[1]Season Set up'!$L$23&gt;='[1]Season Set up'!V121,'[1]Season Set up'!V121,"")</f>
        <v/>
      </c>
      <c r="L124" s="18" t="str">
        <f>IFERROR(IF(K124="","",CONCATENATE(VLOOKUP(VLOOKUP(K124,'[1]Members Sorted'!$AG$2:$AH$3001,2,0),'[1]Members Sorted'!$B$2:$C$3001,2,0)," ",VLOOKUP(VLOOKUP(K124,'[1]Members Sorted'!$AG$2:$AH$3001,2,0),'[1]Members Sorted'!$B$2:$D$3001,3,0))),"")</f>
        <v/>
      </c>
      <c r="M124" s="18" t="str">
        <f>IFERROR(VLOOKUP(#REF!,'[1]Members Sorted'!$B$2:$F$3001,5,0),"")</f>
        <v/>
      </c>
      <c r="N124" s="19" t="str">
        <f>IFERROR(VLOOKUP(#REF!,'[1]Members Sorted'!$B$2:$X$3001,11,0),"")</f>
        <v/>
      </c>
      <c r="O124" s="19" t="str">
        <f>IFERROR(VLOOKUP(#REF!,'[1]Members Sorted'!$B$2:$X$3001,14,0),"")</f>
        <v/>
      </c>
      <c r="P124" s="19" t="str">
        <f>IFERROR(VLOOKUP(#REF!,'[1]Members Sorted'!$B$2:$X$3001,17,0),"")</f>
        <v/>
      </c>
      <c r="Q124" s="19" t="str">
        <f>IFERROR(VLOOKUP(#REF!,'[1]Members Sorted'!$B$2:$X$3001,20,0),"")</f>
        <v/>
      </c>
      <c r="R124" s="19" t="str">
        <f>IFERROR(VLOOKUP(#REF!,'[1]Members Sorted'!$B$2:$X$3001,23,0),"")</f>
        <v/>
      </c>
      <c r="S124" s="20" t="str">
        <f>IFERROR(VLOOKUP(#REF!,'[1]Members Sorted'!$B$2:$AE$3001,30,0),"")</f>
        <v/>
      </c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</row>
    <row r="125" spans="1:39" ht="15.75" customHeight="1" x14ac:dyDescent="0.2">
      <c r="A125" s="17" t="str">
        <f>IF('[1]Season Set up'!$J$23&gt;='[1]Season Set up'!V122,'[1]Season Set up'!V122,"")</f>
        <v/>
      </c>
      <c r="B125" s="18" t="str">
        <f>IFERROR(IF(A125="","",CONCATENATE(VLOOKUP(VLOOKUP(A125,'[1]Members Sorted'!$AC$2:$AD$10001,2,0),'[1]Members Sorted'!$B$2:$C$10001,2,0)," ",VLOOKUP(VLOOKUP(A125,'[1]Members Sorted'!$AC$2:$AD$10001,2,0),'[1]Members Sorted'!$B$2:$D$10001,3,0))),"")</f>
        <v/>
      </c>
      <c r="C125" s="18" t="str">
        <f>IFERROR(VLOOKUP(#REF!,'[1]Members Sorted'!$B$2:$F$10001,5,0),"")</f>
        <v/>
      </c>
      <c r="D125" s="19" t="str">
        <f>IFERROR(VLOOKUP(#REF!,'[1]Members Sorted'!$B$2:$X$10001,11,0),"")</f>
        <v/>
      </c>
      <c r="E125" s="19" t="str">
        <f>IFERROR(VLOOKUP(#REF!,'[1]Members Sorted'!$B$2:$X$10001,14,0),"")</f>
        <v/>
      </c>
      <c r="F125" s="19" t="str">
        <f>IFERROR(VLOOKUP(#REF!,'[1]Members Sorted'!$B$2:$X$10001,17,0),"")</f>
        <v/>
      </c>
      <c r="G125" s="19" t="str">
        <f>IFERROR(VLOOKUP(#REF!,'[1]Members Sorted'!$B$2:$X$10001,20,0),"")</f>
        <v/>
      </c>
      <c r="H125" s="19" t="str">
        <f>IFERROR(VLOOKUP(#REF!,'[1]Members Sorted'!$B$2:$X$3001,23,0),"")</f>
        <v/>
      </c>
      <c r="I125" s="30" t="str">
        <f>IFERROR(VLOOKUP(#REF!,'[1]Members Sorted'!$B$2:$AA$10001,26,0),"")</f>
        <v/>
      </c>
      <c r="J125" s="29"/>
      <c r="K125" s="26" t="str">
        <f>IF('[1]Season Set up'!$L$23&gt;='[1]Season Set up'!V122,'[1]Season Set up'!V122,"")</f>
        <v/>
      </c>
      <c r="L125" s="18" t="str">
        <f>IFERROR(IF(K125="","",CONCATENATE(VLOOKUP(VLOOKUP(K125,'[1]Members Sorted'!$AG$2:$AH$3001,2,0),'[1]Members Sorted'!$B$2:$C$3001,2,0)," ",VLOOKUP(VLOOKUP(K125,'[1]Members Sorted'!$AG$2:$AH$3001,2,0),'[1]Members Sorted'!$B$2:$D$3001,3,0))),"")</f>
        <v/>
      </c>
      <c r="M125" s="18" t="str">
        <f>IFERROR(VLOOKUP(#REF!,'[1]Members Sorted'!$B$2:$F$3001,5,0),"")</f>
        <v/>
      </c>
      <c r="N125" s="19" t="str">
        <f>IFERROR(VLOOKUP(#REF!,'[1]Members Sorted'!$B$2:$X$3001,11,0),"")</f>
        <v/>
      </c>
      <c r="O125" s="19" t="str">
        <f>IFERROR(VLOOKUP(#REF!,'[1]Members Sorted'!$B$2:$X$3001,14,0),"")</f>
        <v/>
      </c>
      <c r="P125" s="19" t="str">
        <f>IFERROR(VLOOKUP(#REF!,'[1]Members Sorted'!$B$2:$X$3001,17,0),"")</f>
        <v/>
      </c>
      <c r="Q125" s="19" t="str">
        <f>IFERROR(VLOOKUP(#REF!,'[1]Members Sorted'!$B$2:$X$3001,20,0),"")</f>
        <v/>
      </c>
      <c r="R125" s="19" t="str">
        <f>IFERROR(VLOOKUP(#REF!,'[1]Members Sorted'!$B$2:$X$3001,23,0),"")</f>
        <v/>
      </c>
      <c r="S125" s="20" t="str">
        <f>IFERROR(VLOOKUP(#REF!,'[1]Members Sorted'!$B$2:$AE$3001,30,0),"")</f>
        <v/>
      </c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</row>
    <row r="126" spans="1:39" ht="15.75" customHeight="1" x14ac:dyDescent="0.2">
      <c r="A126" s="17" t="str">
        <f>IF('[1]Season Set up'!$J$23&gt;='[1]Season Set up'!V123,'[1]Season Set up'!V123,"")</f>
        <v/>
      </c>
      <c r="B126" s="18" t="str">
        <f>IFERROR(IF(A126="","",CONCATENATE(VLOOKUP(VLOOKUP(A126,'[1]Members Sorted'!$AC$2:$AD$10001,2,0),'[1]Members Sorted'!$B$2:$C$10001,2,0)," ",VLOOKUP(VLOOKUP(A126,'[1]Members Sorted'!$AC$2:$AD$10001,2,0),'[1]Members Sorted'!$B$2:$D$10001,3,0))),"")</f>
        <v/>
      </c>
      <c r="C126" s="18" t="str">
        <f>IFERROR(VLOOKUP(#REF!,'[1]Members Sorted'!$B$2:$F$10001,5,0),"")</f>
        <v/>
      </c>
      <c r="D126" s="19" t="str">
        <f>IFERROR(VLOOKUP(#REF!,'[1]Members Sorted'!$B$2:$X$10001,11,0),"")</f>
        <v/>
      </c>
      <c r="E126" s="19" t="str">
        <f>IFERROR(VLOOKUP(#REF!,'[1]Members Sorted'!$B$2:$X$10001,14,0),"")</f>
        <v/>
      </c>
      <c r="F126" s="19" t="str">
        <f>IFERROR(VLOOKUP(#REF!,'[1]Members Sorted'!$B$2:$X$10001,17,0),"")</f>
        <v/>
      </c>
      <c r="G126" s="19" t="str">
        <f>IFERROR(VLOOKUP(#REF!,'[1]Members Sorted'!$B$2:$X$10001,20,0),"")</f>
        <v/>
      </c>
      <c r="H126" s="19" t="str">
        <f>IFERROR(VLOOKUP(#REF!,'[1]Members Sorted'!$B$2:$X$3001,23,0),"")</f>
        <v/>
      </c>
      <c r="I126" s="30" t="str">
        <f>IFERROR(VLOOKUP(#REF!,'[1]Members Sorted'!$B$2:$AA$10001,26,0),"")</f>
        <v/>
      </c>
      <c r="J126" s="29"/>
      <c r="K126" s="26" t="str">
        <f>IF('[1]Season Set up'!$L$23&gt;='[1]Season Set up'!V123,'[1]Season Set up'!V123,"")</f>
        <v/>
      </c>
      <c r="L126" s="18" t="str">
        <f>IFERROR(IF(K126="","",CONCATENATE(VLOOKUP(VLOOKUP(K126,'[1]Members Sorted'!$AG$2:$AH$3001,2,0),'[1]Members Sorted'!$B$2:$C$3001,2,0)," ",VLOOKUP(VLOOKUP(K126,'[1]Members Sorted'!$AG$2:$AH$3001,2,0),'[1]Members Sorted'!$B$2:$D$3001,3,0))),"")</f>
        <v/>
      </c>
      <c r="M126" s="18" t="str">
        <f>IFERROR(VLOOKUP(#REF!,'[1]Members Sorted'!$B$2:$F$3001,5,0),"")</f>
        <v/>
      </c>
      <c r="N126" s="19" t="str">
        <f>IFERROR(VLOOKUP(#REF!,'[1]Members Sorted'!$B$2:$X$3001,11,0),"")</f>
        <v/>
      </c>
      <c r="O126" s="19" t="str">
        <f>IFERROR(VLOOKUP(#REF!,'[1]Members Sorted'!$B$2:$X$3001,14,0),"")</f>
        <v/>
      </c>
      <c r="P126" s="19" t="str">
        <f>IFERROR(VLOOKUP(#REF!,'[1]Members Sorted'!$B$2:$X$3001,17,0),"")</f>
        <v/>
      </c>
      <c r="Q126" s="19" t="str">
        <f>IFERROR(VLOOKUP(#REF!,'[1]Members Sorted'!$B$2:$X$3001,20,0),"")</f>
        <v/>
      </c>
      <c r="R126" s="19" t="str">
        <f>IFERROR(VLOOKUP(#REF!,'[1]Members Sorted'!$B$2:$X$3001,23,0),"")</f>
        <v/>
      </c>
      <c r="S126" s="20" t="str">
        <f>IFERROR(VLOOKUP(#REF!,'[1]Members Sorted'!$B$2:$AE$3001,30,0),"")</f>
        <v/>
      </c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</row>
    <row r="127" spans="1:39" ht="15.75" customHeight="1" x14ac:dyDescent="0.2">
      <c r="A127" s="17" t="str">
        <f>IF('[1]Season Set up'!$J$23&gt;='[1]Season Set up'!V124,'[1]Season Set up'!V124,"")</f>
        <v/>
      </c>
      <c r="B127" s="18" t="str">
        <f>IFERROR(IF(A127="","",CONCATENATE(VLOOKUP(VLOOKUP(A127,'[1]Members Sorted'!$AC$2:$AD$10001,2,0),'[1]Members Sorted'!$B$2:$C$10001,2,0)," ",VLOOKUP(VLOOKUP(A127,'[1]Members Sorted'!$AC$2:$AD$10001,2,0),'[1]Members Sorted'!$B$2:$D$10001,3,0))),"")</f>
        <v/>
      </c>
      <c r="C127" s="18" t="str">
        <f>IFERROR(VLOOKUP(#REF!,'[1]Members Sorted'!$B$2:$F$10001,5,0),"")</f>
        <v/>
      </c>
      <c r="D127" s="19" t="str">
        <f>IFERROR(VLOOKUP(#REF!,'[1]Members Sorted'!$B$2:$X$10001,11,0),"")</f>
        <v/>
      </c>
      <c r="E127" s="19" t="str">
        <f>IFERROR(VLOOKUP(#REF!,'[1]Members Sorted'!$B$2:$X$10001,14,0),"")</f>
        <v/>
      </c>
      <c r="F127" s="19" t="str">
        <f>IFERROR(VLOOKUP(#REF!,'[1]Members Sorted'!$B$2:$X$10001,17,0),"")</f>
        <v/>
      </c>
      <c r="G127" s="19" t="str">
        <f>IFERROR(VLOOKUP(#REF!,'[1]Members Sorted'!$B$2:$X$10001,20,0),"")</f>
        <v/>
      </c>
      <c r="H127" s="19" t="str">
        <f>IFERROR(VLOOKUP(#REF!,'[1]Members Sorted'!$B$2:$X$3001,23,0),"")</f>
        <v/>
      </c>
      <c r="I127" s="30" t="str">
        <f>IFERROR(VLOOKUP(#REF!,'[1]Members Sorted'!$B$2:$AA$10001,26,0),"")</f>
        <v/>
      </c>
      <c r="J127" s="29"/>
      <c r="K127" s="26" t="str">
        <f>IF('[1]Season Set up'!$L$23&gt;='[1]Season Set up'!V124,'[1]Season Set up'!V124,"")</f>
        <v/>
      </c>
      <c r="L127" s="18" t="str">
        <f>IFERROR(IF(K127="","",CONCATENATE(VLOOKUP(VLOOKUP(K127,'[1]Members Sorted'!$AG$2:$AH$3001,2,0),'[1]Members Sorted'!$B$2:$C$3001,2,0)," ",VLOOKUP(VLOOKUP(K127,'[1]Members Sorted'!$AG$2:$AH$3001,2,0),'[1]Members Sorted'!$B$2:$D$3001,3,0))),"")</f>
        <v/>
      </c>
      <c r="M127" s="18" t="str">
        <f>IFERROR(VLOOKUP(#REF!,'[1]Members Sorted'!$B$2:$F$3001,5,0),"")</f>
        <v/>
      </c>
      <c r="N127" s="19" t="str">
        <f>IFERROR(VLOOKUP(#REF!,'[1]Members Sorted'!$B$2:$X$3001,11,0),"")</f>
        <v/>
      </c>
      <c r="O127" s="19" t="str">
        <f>IFERROR(VLOOKUP(#REF!,'[1]Members Sorted'!$B$2:$X$3001,14,0),"")</f>
        <v/>
      </c>
      <c r="P127" s="19" t="str">
        <f>IFERROR(VLOOKUP(#REF!,'[1]Members Sorted'!$B$2:$X$3001,17,0),"")</f>
        <v/>
      </c>
      <c r="Q127" s="19" t="str">
        <f>IFERROR(VLOOKUP(#REF!,'[1]Members Sorted'!$B$2:$X$3001,20,0),"")</f>
        <v/>
      </c>
      <c r="R127" s="19" t="str">
        <f>IFERROR(VLOOKUP(#REF!,'[1]Members Sorted'!$B$2:$X$3001,23,0),"")</f>
        <v/>
      </c>
      <c r="S127" s="20" t="str">
        <f>IFERROR(VLOOKUP(#REF!,'[1]Members Sorted'!$B$2:$AE$3001,30,0),"")</f>
        <v/>
      </c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</row>
    <row r="128" spans="1:39" ht="15.75" customHeight="1" x14ac:dyDescent="0.2">
      <c r="A128" s="17" t="str">
        <f>IF('[1]Season Set up'!$J$23&gt;='[1]Season Set up'!V125,'[1]Season Set up'!V125,"")</f>
        <v/>
      </c>
      <c r="B128" s="18" t="str">
        <f>IFERROR(IF(A128="","",CONCATENATE(VLOOKUP(VLOOKUP(A128,'[1]Members Sorted'!$AC$2:$AD$10001,2,0),'[1]Members Sorted'!$B$2:$C$10001,2,0)," ",VLOOKUP(VLOOKUP(A128,'[1]Members Sorted'!$AC$2:$AD$10001,2,0),'[1]Members Sorted'!$B$2:$D$10001,3,0))),"")</f>
        <v/>
      </c>
      <c r="C128" s="18" t="str">
        <f>IFERROR(VLOOKUP(#REF!,'[1]Members Sorted'!$B$2:$F$10001,5,0),"")</f>
        <v/>
      </c>
      <c r="D128" s="19" t="str">
        <f>IFERROR(VLOOKUP(#REF!,'[1]Members Sorted'!$B$2:$X$10001,11,0),"")</f>
        <v/>
      </c>
      <c r="E128" s="19" t="str">
        <f>IFERROR(VLOOKUP(#REF!,'[1]Members Sorted'!$B$2:$X$10001,14,0),"")</f>
        <v/>
      </c>
      <c r="F128" s="19" t="str">
        <f>IFERROR(VLOOKUP(#REF!,'[1]Members Sorted'!$B$2:$X$10001,17,0),"")</f>
        <v/>
      </c>
      <c r="G128" s="19" t="str">
        <f>IFERROR(VLOOKUP(#REF!,'[1]Members Sorted'!$B$2:$X$10001,20,0),"")</f>
        <v/>
      </c>
      <c r="H128" s="19" t="str">
        <f>IFERROR(VLOOKUP(#REF!,'[1]Members Sorted'!$B$2:$X$3001,23,0),"")</f>
        <v/>
      </c>
      <c r="I128" s="30" t="str">
        <f>IFERROR(VLOOKUP(#REF!,'[1]Members Sorted'!$B$2:$AA$10001,26,0),"")</f>
        <v/>
      </c>
      <c r="J128" s="29"/>
      <c r="K128" s="26" t="str">
        <f>IF('[1]Season Set up'!$L$23&gt;='[1]Season Set up'!V125,'[1]Season Set up'!V125,"")</f>
        <v/>
      </c>
      <c r="L128" s="18" t="str">
        <f>IFERROR(IF(K128="","",CONCATENATE(VLOOKUP(VLOOKUP(K128,'[1]Members Sorted'!$AG$2:$AH$3001,2,0),'[1]Members Sorted'!$B$2:$C$3001,2,0)," ",VLOOKUP(VLOOKUP(K128,'[1]Members Sorted'!$AG$2:$AH$3001,2,0),'[1]Members Sorted'!$B$2:$D$3001,3,0))),"")</f>
        <v/>
      </c>
      <c r="M128" s="18" t="str">
        <f>IFERROR(VLOOKUP(#REF!,'[1]Members Sorted'!$B$2:$F$3001,5,0),"")</f>
        <v/>
      </c>
      <c r="N128" s="19" t="str">
        <f>IFERROR(VLOOKUP(#REF!,'[1]Members Sorted'!$B$2:$X$3001,11,0),"")</f>
        <v/>
      </c>
      <c r="O128" s="19" t="str">
        <f>IFERROR(VLOOKUP(#REF!,'[1]Members Sorted'!$B$2:$X$3001,14,0),"")</f>
        <v/>
      </c>
      <c r="P128" s="19" t="str">
        <f>IFERROR(VLOOKUP(#REF!,'[1]Members Sorted'!$B$2:$X$3001,17,0),"")</f>
        <v/>
      </c>
      <c r="Q128" s="19" t="str">
        <f>IFERROR(VLOOKUP(#REF!,'[1]Members Sorted'!$B$2:$X$3001,20,0),"")</f>
        <v/>
      </c>
      <c r="R128" s="19" t="str">
        <f>IFERROR(VLOOKUP(#REF!,'[1]Members Sorted'!$B$2:$X$3001,23,0),"")</f>
        <v/>
      </c>
      <c r="S128" s="20" t="str">
        <f>IFERROR(VLOOKUP(#REF!,'[1]Members Sorted'!$B$2:$AE$3001,30,0),"")</f>
        <v/>
      </c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</row>
    <row r="129" spans="1:39" ht="15.75" customHeight="1" x14ac:dyDescent="0.2">
      <c r="A129" s="17" t="str">
        <f>IF('[1]Season Set up'!$J$23&gt;='[1]Season Set up'!V126,'[1]Season Set up'!V126,"")</f>
        <v/>
      </c>
      <c r="B129" s="18" t="str">
        <f>IFERROR(IF(A129="","",CONCATENATE(VLOOKUP(VLOOKUP(A129,'[1]Members Sorted'!$AC$2:$AD$10001,2,0),'[1]Members Sorted'!$B$2:$C$10001,2,0)," ",VLOOKUP(VLOOKUP(A129,'[1]Members Sorted'!$AC$2:$AD$10001,2,0),'[1]Members Sorted'!$B$2:$D$10001,3,0))),"")</f>
        <v/>
      </c>
      <c r="C129" s="18" t="str">
        <f>IFERROR(VLOOKUP(#REF!,'[1]Members Sorted'!$B$2:$F$10001,5,0),"")</f>
        <v/>
      </c>
      <c r="D129" s="19" t="str">
        <f>IFERROR(VLOOKUP(#REF!,'[1]Members Sorted'!$B$2:$X$10001,11,0),"")</f>
        <v/>
      </c>
      <c r="E129" s="19" t="str">
        <f>IFERROR(VLOOKUP(#REF!,'[1]Members Sorted'!$B$2:$X$10001,14,0),"")</f>
        <v/>
      </c>
      <c r="F129" s="19" t="str">
        <f>IFERROR(VLOOKUP(#REF!,'[1]Members Sorted'!$B$2:$X$10001,17,0),"")</f>
        <v/>
      </c>
      <c r="G129" s="19" t="str">
        <f>IFERROR(VLOOKUP(#REF!,'[1]Members Sorted'!$B$2:$X$10001,20,0),"")</f>
        <v/>
      </c>
      <c r="H129" s="19" t="str">
        <f>IFERROR(VLOOKUP(#REF!,'[1]Members Sorted'!$B$2:$X$3001,23,0),"")</f>
        <v/>
      </c>
      <c r="I129" s="30" t="str">
        <f>IFERROR(VLOOKUP(#REF!,'[1]Members Sorted'!$B$2:$AA$10001,26,0),"")</f>
        <v/>
      </c>
      <c r="J129" s="29"/>
      <c r="K129" s="26" t="str">
        <f>IF('[1]Season Set up'!$L$23&gt;='[1]Season Set up'!V126,'[1]Season Set up'!V126,"")</f>
        <v/>
      </c>
      <c r="L129" s="18" t="str">
        <f>IFERROR(IF(K129="","",CONCATENATE(VLOOKUP(VLOOKUP(K129,'[1]Members Sorted'!$AG$2:$AH$3001,2,0),'[1]Members Sorted'!$B$2:$C$3001,2,0)," ",VLOOKUP(VLOOKUP(K129,'[1]Members Sorted'!$AG$2:$AH$3001,2,0),'[1]Members Sorted'!$B$2:$D$3001,3,0))),"")</f>
        <v/>
      </c>
      <c r="M129" s="18" t="str">
        <f>IFERROR(VLOOKUP(#REF!,'[1]Members Sorted'!$B$2:$F$3001,5,0),"")</f>
        <v/>
      </c>
      <c r="N129" s="19" t="str">
        <f>IFERROR(VLOOKUP(#REF!,'[1]Members Sorted'!$B$2:$X$3001,11,0),"")</f>
        <v/>
      </c>
      <c r="O129" s="19" t="str">
        <f>IFERROR(VLOOKUP(#REF!,'[1]Members Sorted'!$B$2:$X$3001,14,0),"")</f>
        <v/>
      </c>
      <c r="P129" s="19" t="str">
        <f>IFERROR(VLOOKUP(#REF!,'[1]Members Sorted'!$B$2:$X$3001,17,0),"")</f>
        <v/>
      </c>
      <c r="Q129" s="19" t="str">
        <f>IFERROR(VLOOKUP(#REF!,'[1]Members Sorted'!$B$2:$X$3001,20,0),"")</f>
        <v/>
      </c>
      <c r="R129" s="19" t="str">
        <f>IFERROR(VLOOKUP(#REF!,'[1]Members Sorted'!$B$2:$X$3001,23,0),"")</f>
        <v/>
      </c>
      <c r="S129" s="20" t="str">
        <f>IFERROR(VLOOKUP(#REF!,'[1]Members Sorted'!$B$2:$AE$3001,30,0),"")</f>
        <v/>
      </c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</row>
    <row r="130" spans="1:39" ht="15.75" customHeight="1" x14ac:dyDescent="0.2">
      <c r="A130" s="17" t="str">
        <f>IF('[1]Season Set up'!$J$23&gt;='[1]Season Set up'!V127,'[1]Season Set up'!V127,"")</f>
        <v/>
      </c>
      <c r="B130" s="18" t="str">
        <f>IFERROR(IF(A130="","",CONCATENATE(VLOOKUP(VLOOKUP(A130,'[1]Members Sorted'!$AC$2:$AD$10001,2,0),'[1]Members Sorted'!$B$2:$C$10001,2,0)," ",VLOOKUP(VLOOKUP(A130,'[1]Members Sorted'!$AC$2:$AD$10001,2,0),'[1]Members Sorted'!$B$2:$D$10001,3,0))),"")</f>
        <v/>
      </c>
      <c r="C130" s="18" t="str">
        <f>IFERROR(VLOOKUP(#REF!,'[1]Members Sorted'!$B$2:$F$10001,5,0),"")</f>
        <v/>
      </c>
      <c r="D130" s="19" t="str">
        <f>IFERROR(VLOOKUP(#REF!,'[1]Members Sorted'!$B$2:$X$10001,11,0),"")</f>
        <v/>
      </c>
      <c r="E130" s="19" t="str">
        <f>IFERROR(VLOOKUP(#REF!,'[1]Members Sorted'!$B$2:$X$10001,14,0),"")</f>
        <v/>
      </c>
      <c r="F130" s="19" t="str">
        <f>IFERROR(VLOOKUP(#REF!,'[1]Members Sorted'!$B$2:$X$10001,17,0),"")</f>
        <v/>
      </c>
      <c r="G130" s="19" t="str">
        <f>IFERROR(VLOOKUP(#REF!,'[1]Members Sorted'!$B$2:$X$10001,20,0),"")</f>
        <v/>
      </c>
      <c r="H130" s="19" t="str">
        <f>IFERROR(VLOOKUP(#REF!,'[1]Members Sorted'!$B$2:$X$3001,23,0),"")</f>
        <v/>
      </c>
      <c r="I130" s="30" t="str">
        <f>IFERROR(VLOOKUP(#REF!,'[1]Members Sorted'!$B$2:$AA$10001,26,0),"")</f>
        <v/>
      </c>
      <c r="J130" s="29"/>
      <c r="K130" s="26" t="str">
        <f>IF('[1]Season Set up'!$L$23&gt;='[1]Season Set up'!V127,'[1]Season Set up'!V127,"")</f>
        <v/>
      </c>
      <c r="L130" s="18" t="str">
        <f>IFERROR(IF(K130="","",CONCATENATE(VLOOKUP(VLOOKUP(K130,'[1]Members Sorted'!$AG$2:$AH$3001,2,0),'[1]Members Sorted'!$B$2:$C$3001,2,0)," ",VLOOKUP(VLOOKUP(K130,'[1]Members Sorted'!$AG$2:$AH$3001,2,0),'[1]Members Sorted'!$B$2:$D$3001,3,0))),"")</f>
        <v/>
      </c>
      <c r="M130" s="18" t="str">
        <f>IFERROR(VLOOKUP(#REF!,'[1]Members Sorted'!$B$2:$F$3001,5,0),"")</f>
        <v/>
      </c>
      <c r="N130" s="19" t="str">
        <f>IFERROR(VLOOKUP(#REF!,'[1]Members Sorted'!$B$2:$X$3001,11,0),"")</f>
        <v/>
      </c>
      <c r="O130" s="19" t="str">
        <f>IFERROR(VLOOKUP(#REF!,'[1]Members Sorted'!$B$2:$X$3001,14,0),"")</f>
        <v/>
      </c>
      <c r="P130" s="19" t="str">
        <f>IFERROR(VLOOKUP(#REF!,'[1]Members Sorted'!$B$2:$X$3001,17,0),"")</f>
        <v/>
      </c>
      <c r="Q130" s="19" t="str">
        <f>IFERROR(VLOOKUP(#REF!,'[1]Members Sorted'!$B$2:$X$3001,20,0),"")</f>
        <v/>
      </c>
      <c r="R130" s="19" t="str">
        <f>IFERROR(VLOOKUP(#REF!,'[1]Members Sorted'!$B$2:$X$3001,23,0),"")</f>
        <v/>
      </c>
      <c r="S130" s="20" t="str">
        <f>IFERROR(VLOOKUP(#REF!,'[1]Members Sorted'!$B$2:$AE$3001,30,0),"")</f>
        <v/>
      </c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</row>
    <row r="131" spans="1:39" ht="15.75" customHeight="1" x14ac:dyDescent="0.2">
      <c r="A131" s="17" t="str">
        <f>IF('[1]Season Set up'!$J$23&gt;='[1]Season Set up'!V128,'[1]Season Set up'!V128,"")</f>
        <v/>
      </c>
      <c r="B131" s="18" t="str">
        <f>IFERROR(IF(A131="","",CONCATENATE(VLOOKUP(VLOOKUP(A131,'[1]Members Sorted'!$AC$2:$AD$10001,2,0),'[1]Members Sorted'!$B$2:$C$10001,2,0)," ",VLOOKUP(VLOOKUP(A131,'[1]Members Sorted'!$AC$2:$AD$10001,2,0),'[1]Members Sorted'!$B$2:$D$10001,3,0))),"")</f>
        <v/>
      </c>
      <c r="C131" s="18" t="str">
        <f>IFERROR(VLOOKUP(#REF!,'[1]Members Sorted'!$B$2:$F$10001,5,0),"")</f>
        <v/>
      </c>
      <c r="D131" s="19" t="str">
        <f>IFERROR(VLOOKUP(#REF!,'[1]Members Sorted'!$B$2:$X$10001,11,0),"")</f>
        <v/>
      </c>
      <c r="E131" s="19" t="str">
        <f>IFERROR(VLOOKUP(#REF!,'[1]Members Sorted'!$B$2:$X$10001,14,0),"")</f>
        <v/>
      </c>
      <c r="F131" s="19" t="str">
        <f>IFERROR(VLOOKUP(#REF!,'[1]Members Sorted'!$B$2:$X$10001,17,0),"")</f>
        <v/>
      </c>
      <c r="G131" s="19" t="str">
        <f>IFERROR(VLOOKUP(#REF!,'[1]Members Sorted'!$B$2:$X$10001,20,0),"")</f>
        <v/>
      </c>
      <c r="H131" s="19" t="str">
        <f>IFERROR(VLOOKUP(#REF!,'[1]Members Sorted'!$B$2:$X$3001,23,0),"")</f>
        <v/>
      </c>
      <c r="I131" s="30" t="str">
        <f>IFERROR(VLOOKUP(#REF!,'[1]Members Sorted'!$B$2:$AA$10001,26,0),"")</f>
        <v/>
      </c>
      <c r="J131" s="29"/>
      <c r="K131" s="26" t="str">
        <f>IF('[1]Season Set up'!$L$23&gt;='[1]Season Set up'!V128,'[1]Season Set up'!V128,"")</f>
        <v/>
      </c>
      <c r="L131" s="18" t="str">
        <f>IFERROR(IF(K131="","",CONCATENATE(VLOOKUP(VLOOKUP(K131,'[1]Members Sorted'!$AG$2:$AH$3001,2,0),'[1]Members Sorted'!$B$2:$C$3001,2,0)," ",VLOOKUP(VLOOKUP(K131,'[1]Members Sorted'!$AG$2:$AH$3001,2,0),'[1]Members Sorted'!$B$2:$D$3001,3,0))),"")</f>
        <v/>
      </c>
      <c r="M131" s="18" t="str">
        <f>IFERROR(VLOOKUP(#REF!,'[1]Members Sorted'!$B$2:$F$3001,5,0),"")</f>
        <v/>
      </c>
      <c r="N131" s="19" t="str">
        <f>IFERROR(VLOOKUP(#REF!,'[1]Members Sorted'!$B$2:$X$3001,11,0),"")</f>
        <v/>
      </c>
      <c r="O131" s="19" t="str">
        <f>IFERROR(VLOOKUP(#REF!,'[1]Members Sorted'!$B$2:$X$3001,14,0),"")</f>
        <v/>
      </c>
      <c r="P131" s="19" t="str">
        <f>IFERROR(VLOOKUP(#REF!,'[1]Members Sorted'!$B$2:$X$3001,17,0),"")</f>
        <v/>
      </c>
      <c r="Q131" s="19" t="str">
        <f>IFERROR(VLOOKUP(#REF!,'[1]Members Sorted'!$B$2:$X$3001,20,0),"")</f>
        <v/>
      </c>
      <c r="R131" s="19" t="str">
        <f>IFERROR(VLOOKUP(#REF!,'[1]Members Sorted'!$B$2:$X$3001,23,0),"")</f>
        <v/>
      </c>
      <c r="S131" s="20" t="str">
        <f>IFERROR(VLOOKUP(#REF!,'[1]Members Sorted'!$B$2:$AE$3001,30,0),"")</f>
        <v/>
      </c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</row>
    <row r="132" spans="1:39" ht="15.75" customHeight="1" x14ac:dyDescent="0.2">
      <c r="A132" s="17" t="str">
        <f>IF('[1]Season Set up'!$J$23&gt;='[1]Season Set up'!V129,'[1]Season Set up'!V129,"")</f>
        <v/>
      </c>
      <c r="B132" s="18" t="str">
        <f>IFERROR(IF(A132="","",CONCATENATE(VLOOKUP(VLOOKUP(A132,'[1]Members Sorted'!$AC$2:$AD$10001,2,0),'[1]Members Sorted'!$B$2:$C$10001,2,0)," ",VLOOKUP(VLOOKUP(A132,'[1]Members Sorted'!$AC$2:$AD$10001,2,0),'[1]Members Sorted'!$B$2:$D$10001,3,0))),"")</f>
        <v/>
      </c>
      <c r="C132" s="18" t="str">
        <f>IFERROR(VLOOKUP(#REF!,'[1]Members Sorted'!$B$2:$F$10001,5,0),"")</f>
        <v/>
      </c>
      <c r="D132" s="19" t="str">
        <f>IFERROR(VLOOKUP(#REF!,'[1]Members Sorted'!$B$2:$X$10001,11,0),"")</f>
        <v/>
      </c>
      <c r="E132" s="19" t="str">
        <f>IFERROR(VLOOKUP(#REF!,'[1]Members Sorted'!$B$2:$X$10001,14,0),"")</f>
        <v/>
      </c>
      <c r="F132" s="19" t="str">
        <f>IFERROR(VLOOKUP(#REF!,'[1]Members Sorted'!$B$2:$X$10001,17,0),"")</f>
        <v/>
      </c>
      <c r="G132" s="19" t="str">
        <f>IFERROR(VLOOKUP(#REF!,'[1]Members Sorted'!$B$2:$X$10001,20,0),"")</f>
        <v/>
      </c>
      <c r="H132" s="19" t="str">
        <f>IFERROR(VLOOKUP(#REF!,'[1]Members Sorted'!$B$2:$X$3001,23,0),"")</f>
        <v/>
      </c>
      <c r="I132" s="30" t="str">
        <f>IFERROR(VLOOKUP(#REF!,'[1]Members Sorted'!$B$2:$AA$10001,26,0),"")</f>
        <v/>
      </c>
      <c r="J132" s="29"/>
      <c r="K132" s="26" t="str">
        <f>IF('[1]Season Set up'!$L$23&gt;='[1]Season Set up'!V129,'[1]Season Set up'!V129,"")</f>
        <v/>
      </c>
      <c r="L132" s="18" t="str">
        <f>IFERROR(IF(K132="","",CONCATENATE(VLOOKUP(VLOOKUP(K132,'[1]Members Sorted'!$AG$2:$AH$3001,2,0),'[1]Members Sorted'!$B$2:$C$3001,2,0)," ",VLOOKUP(VLOOKUP(K132,'[1]Members Sorted'!$AG$2:$AH$3001,2,0),'[1]Members Sorted'!$B$2:$D$3001,3,0))),"")</f>
        <v/>
      </c>
      <c r="M132" s="18" t="str">
        <f>IFERROR(VLOOKUP(#REF!,'[1]Members Sorted'!$B$2:$F$3001,5,0),"")</f>
        <v/>
      </c>
      <c r="N132" s="19" t="str">
        <f>IFERROR(VLOOKUP(#REF!,'[1]Members Sorted'!$B$2:$X$3001,11,0),"")</f>
        <v/>
      </c>
      <c r="O132" s="19" t="str">
        <f>IFERROR(VLOOKUP(#REF!,'[1]Members Sorted'!$B$2:$X$3001,14,0),"")</f>
        <v/>
      </c>
      <c r="P132" s="19" t="str">
        <f>IFERROR(VLOOKUP(#REF!,'[1]Members Sorted'!$B$2:$X$3001,17,0),"")</f>
        <v/>
      </c>
      <c r="Q132" s="19" t="str">
        <f>IFERROR(VLOOKUP(#REF!,'[1]Members Sorted'!$B$2:$X$3001,20,0),"")</f>
        <v/>
      </c>
      <c r="R132" s="19" t="str">
        <f>IFERROR(VLOOKUP(#REF!,'[1]Members Sorted'!$B$2:$X$3001,23,0),"")</f>
        <v/>
      </c>
      <c r="S132" s="20" t="str">
        <f>IFERROR(VLOOKUP(#REF!,'[1]Members Sorted'!$B$2:$AE$3001,30,0),"")</f>
        <v/>
      </c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</row>
    <row r="133" spans="1:39" ht="15.75" customHeight="1" x14ac:dyDescent="0.2">
      <c r="A133" s="17" t="str">
        <f>IF('[1]Season Set up'!$J$23&gt;='[1]Season Set up'!V130,'[1]Season Set up'!V130,"")</f>
        <v/>
      </c>
      <c r="B133" s="18" t="str">
        <f>IFERROR(IF(A133="","",CONCATENATE(VLOOKUP(VLOOKUP(A133,'[1]Members Sorted'!$AC$2:$AD$10001,2,0),'[1]Members Sorted'!$B$2:$C$10001,2,0)," ",VLOOKUP(VLOOKUP(A133,'[1]Members Sorted'!$AC$2:$AD$10001,2,0),'[1]Members Sorted'!$B$2:$D$10001,3,0))),"")</f>
        <v/>
      </c>
      <c r="C133" s="18" t="str">
        <f>IFERROR(VLOOKUP(#REF!,'[1]Members Sorted'!$B$2:$F$10001,5,0),"")</f>
        <v/>
      </c>
      <c r="D133" s="19" t="str">
        <f>IFERROR(VLOOKUP(#REF!,'[1]Members Sorted'!$B$2:$X$10001,11,0),"")</f>
        <v/>
      </c>
      <c r="E133" s="19" t="str">
        <f>IFERROR(VLOOKUP(#REF!,'[1]Members Sorted'!$B$2:$X$10001,14,0),"")</f>
        <v/>
      </c>
      <c r="F133" s="19" t="str">
        <f>IFERROR(VLOOKUP(#REF!,'[1]Members Sorted'!$B$2:$X$10001,17,0),"")</f>
        <v/>
      </c>
      <c r="G133" s="19" t="str">
        <f>IFERROR(VLOOKUP(#REF!,'[1]Members Sorted'!$B$2:$X$10001,20,0),"")</f>
        <v/>
      </c>
      <c r="H133" s="19" t="str">
        <f>IFERROR(VLOOKUP(#REF!,'[1]Members Sorted'!$B$2:$X$3001,23,0),"")</f>
        <v/>
      </c>
      <c r="I133" s="30" t="str">
        <f>IFERROR(VLOOKUP(#REF!,'[1]Members Sorted'!$B$2:$AA$10001,26,0),"")</f>
        <v/>
      </c>
      <c r="J133" s="29"/>
      <c r="K133" s="26" t="str">
        <f>IF('[1]Season Set up'!$L$23&gt;='[1]Season Set up'!V130,'[1]Season Set up'!V130,"")</f>
        <v/>
      </c>
      <c r="L133" s="18" t="str">
        <f>IFERROR(IF(K133="","",CONCATENATE(VLOOKUP(VLOOKUP(K133,'[1]Members Sorted'!$AG$2:$AH$3001,2,0),'[1]Members Sorted'!$B$2:$C$3001,2,0)," ",VLOOKUP(VLOOKUP(K133,'[1]Members Sorted'!$AG$2:$AH$3001,2,0),'[1]Members Sorted'!$B$2:$D$3001,3,0))),"")</f>
        <v/>
      </c>
      <c r="M133" s="18" t="str">
        <f>IFERROR(VLOOKUP(#REF!,'[1]Members Sorted'!$B$2:$F$3001,5,0),"")</f>
        <v/>
      </c>
      <c r="N133" s="19" t="str">
        <f>IFERROR(VLOOKUP(#REF!,'[1]Members Sorted'!$B$2:$X$3001,11,0),"")</f>
        <v/>
      </c>
      <c r="O133" s="19" t="str">
        <f>IFERROR(VLOOKUP(#REF!,'[1]Members Sorted'!$B$2:$X$3001,14,0),"")</f>
        <v/>
      </c>
      <c r="P133" s="19" t="str">
        <f>IFERROR(VLOOKUP(#REF!,'[1]Members Sorted'!$B$2:$X$3001,17,0),"")</f>
        <v/>
      </c>
      <c r="Q133" s="19" t="str">
        <f>IFERROR(VLOOKUP(#REF!,'[1]Members Sorted'!$B$2:$X$3001,20,0),"")</f>
        <v/>
      </c>
      <c r="R133" s="19" t="str">
        <f>IFERROR(VLOOKUP(#REF!,'[1]Members Sorted'!$B$2:$X$3001,23,0),"")</f>
        <v/>
      </c>
      <c r="S133" s="20" t="str">
        <f>IFERROR(VLOOKUP(#REF!,'[1]Members Sorted'!$B$2:$AE$3001,30,0),"")</f>
        <v/>
      </c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</row>
    <row r="134" spans="1:39" ht="15.75" customHeight="1" x14ac:dyDescent="0.2">
      <c r="A134" s="17" t="str">
        <f>IF('[1]Season Set up'!$J$23&gt;='[1]Season Set up'!V131,'[1]Season Set up'!V131,"")</f>
        <v/>
      </c>
      <c r="B134" s="18" t="str">
        <f>IFERROR(IF(A134="","",CONCATENATE(VLOOKUP(VLOOKUP(A134,'[1]Members Sorted'!$AC$2:$AD$10001,2,0),'[1]Members Sorted'!$B$2:$C$10001,2,0)," ",VLOOKUP(VLOOKUP(A134,'[1]Members Sorted'!$AC$2:$AD$10001,2,0),'[1]Members Sorted'!$B$2:$D$10001,3,0))),"")</f>
        <v/>
      </c>
      <c r="C134" s="18" t="str">
        <f>IFERROR(VLOOKUP(#REF!,'[1]Members Sorted'!$B$2:$F$10001,5,0),"")</f>
        <v/>
      </c>
      <c r="D134" s="19" t="str">
        <f>IFERROR(VLOOKUP(#REF!,'[1]Members Sorted'!$B$2:$X$10001,11,0),"")</f>
        <v/>
      </c>
      <c r="E134" s="19" t="str">
        <f>IFERROR(VLOOKUP(#REF!,'[1]Members Sorted'!$B$2:$X$10001,14,0),"")</f>
        <v/>
      </c>
      <c r="F134" s="19" t="str">
        <f>IFERROR(VLOOKUP(#REF!,'[1]Members Sorted'!$B$2:$X$10001,17,0),"")</f>
        <v/>
      </c>
      <c r="G134" s="19" t="str">
        <f>IFERROR(VLOOKUP(#REF!,'[1]Members Sorted'!$B$2:$X$10001,20,0),"")</f>
        <v/>
      </c>
      <c r="H134" s="19" t="str">
        <f>IFERROR(VLOOKUP(#REF!,'[1]Members Sorted'!$B$2:$X$3001,23,0),"")</f>
        <v/>
      </c>
      <c r="I134" s="30" t="str">
        <f>IFERROR(VLOOKUP(#REF!,'[1]Members Sorted'!$B$2:$AA$10001,26,0),"")</f>
        <v/>
      </c>
      <c r="J134" s="29"/>
      <c r="K134" s="26" t="str">
        <f>IF('[1]Season Set up'!$L$23&gt;='[1]Season Set up'!V131,'[1]Season Set up'!V131,"")</f>
        <v/>
      </c>
      <c r="L134" s="18" t="str">
        <f>IFERROR(IF(K134="","",CONCATENATE(VLOOKUP(VLOOKUP(K134,'[1]Members Sorted'!$AG$2:$AH$3001,2,0),'[1]Members Sorted'!$B$2:$C$3001,2,0)," ",VLOOKUP(VLOOKUP(K134,'[1]Members Sorted'!$AG$2:$AH$3001,2,0),'[1]Members Sorted'!$B$2:$D$3001,3,0))),"")</f>
        <v/>
      </c>
      <c r="M134" s="18" t="str">
        <f>IFERROR(VLOOKUP(#REF!,'[1]Members Sorted'!$B$2:$F$3001,5,0),"")</f>
        <v/>
      </c>
      <c r="N134" s="19" t="str">
        <f>IFERROR(VLOOKUP(#REF!,'[1]Members Sorted'!$B$2:$X$3001,11,0),"")</f>
        <v/>
      </c>
      <c r="O134" s="19" t="str">
        <f>IFERROR(VLOOKUP(#REF!,'[1]Members Sorted'!$B$2:$X$3001,14,0),"")</f>
        <v/>
      </c>
      <c r="P134" s="19" t="str">
        <f>IFERROR(VLOOKUP(#REF!,'[1]Members Sorted'!$B$2:$X$3001,17,0),"")</f>
        <v/>
      </c>
      <c r="Q134" s="19" t="str">
        <f>IFERROR(VLOOKUP(#REF!,'[1]Members Sorted'!$B$2:$X$3001,20,0),"")</f>
        <v/>
      </c>
      <c r="R134" s="19" t="str">
        <f>IFERROR(VLOOKUP(#REF!,'[1]Members Sorted'!$B$2:$X$3001,23,0),"")</f>
        <v/>
      </c>
      <c r="S134" s="20" t="str">
        <f>IFERROR(VLOOKUP(#REF!,'[1]Members Sorted'!$B$2:$AE$3001,30,0),"")</f>
        <v/>
      </c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</row>
    <row r="135" spans="1:39" ht="15.75" customHeight="1" x14ac:dyDescent="0.2">
      <c r="A135" s="17" t="str">
        <f>IF('[1]Season Set up'!$J$23&gt;='[1]Season Set up'!V132,'[1]Season Set up'!V132,"")</f>
        <v/>
      </c>
      <c r="B135" s="18" t="str">
        <f>IFERROR(IF(A135="","",CONCATENATE(VLOOKUP(VLOOKUP(A135,'[1]Members Sorted'!$AC$2:$AD$10001,2,0),'[1]Members Sorted'!$B$2:$C$10001,2,0)," ",VLOOKUP(VLOOKUP(A135,'[1]Members Sorted'!$AC$2:$AD$10001,2,0),'[1]Members Sorted'!$B$2:$D$10001,3,0))),"")</f>
        <v/>
      </c>
      <c r="C135" s="18" t="str">
        <f>IFERROR(VLOOKUP(#REF!,'[1]Members Sorted'!$B$2:$F$10001,5,0),"")</f>
        <v/>
      </c>
      <c r="D135" s="19" t="str">
        <f>IFERROR(VLOOKUP(#REF!,'[1]Members Sorted'!$B$2:$X$10001,11,0),"")</f>
        <v/>
      </c>
      <c r="E135" s="19" t="str">
        <f>IFERROR(VLOOKUP(#REF!,'[1]Members Sorted'!$B$2:$X$10001,14,0),"")</f>
        <v/>
      </c>
      <c r="F135" s="19" t="str">
        <f>IFERROR(VLOOKUP(#REF!,'[1]Members Sorted'!$B$2:$X$10001,17,0),"")</f>
        <v/>
      </c>
      <c r="G135" s="19" t="str">
        <f>IFERROR(VLOOKUP(#REF!,'[1]Members Sorted'!$B$2:$X$10001,20,0),"")</f>
        <v/>
      </c>
      <c r="H135" s="19" t="str">
        <f>IFERROR(VLOOKUP(#REF!,'[1]Members Sorted'!$B$2:$X$3001,23,0),"")</f>
        <v/>
      </c>
      <c r="I135" s="30" t="str">
        <f>IFERROR(VLOOKUP(#REF!,'[1]Members Sorted'!$B$2:$AA$10001,26,0),"")</f>
        <v/>
      </c>
      <c r="J135" s="29"/>
      <c r="K135" s="26" t="str">
        <f>IF('[1]Season Set up'!$L$23&gt;='[1]Season Set up'!V132,'[1]Season Set up'!V132,"")</f>
        <v/>
      </c>
      <c r="L135" s="18" t="str">
        <f>IFERROR(IF(K135="","",CONCATENATE(VLOOKUP(VLOOKUP(K135,'[1]Members Sorted'!$AG$2:$AH$3001,2,0),'[1]Members Sorted'!$B$2:$C$3001,2,0)," ",VLOOKUP(VLOOKUP(K135,'[1]Members Sorted'!$AG$2:$AH$3001,2,0),'[1]Members Sorted'!$B$2:$D$3001,3,0))),"")</f>
        <v/>
      </c>
      <c r="M135" s="18" t="str">
        <f>IFERROR(VLOOKUP(#REF!,'[1]Members Sorted'!$B$2:$F$3001,5,0),"")</f>
        <v/>
      </c>
      <c r="N135" s="19" t="str">
        <f>IFERROR(VLOOKUP(#REF!,'[1]Members Sorted'!$B$2:$X$3001,11,0),"")</f>
        <v/>
      </c>
      <c r="O135" s="19" t="str">
        <f>IFERROR(VLOOKUP(#REF!,'[1]Members Sorted'!$B$2:$X$3001,14,0),"")</f>
        <v/>
      </c>
      <c r="P135" s="19" t="str">
        <f>IFERROR(VLOOKUP(#REF!,'[1]Members Sorted'!$B$2:$X$3001,17,0),"")</f>
        <v/>
      </c>
      <c r="Q135" s="19" t="str">
        <f>IFERROR(VLOOKUP(#REF!,'[1]Members Sorted'!$B$2:$X$3001,20,0),"")</f>
        <v/>
      </c>
      <c r="R135" s="19" t="str">
        <f>IFERROR(VLOOKUP(#REF!,'[1]Members Sorted'!$B$2:$X$3001,23,0),"")</f>
        <v/>
      </c>
      <c r="S135" s="20" t="str">
        <f>IFERROR(VLOOKUP(#REF!,'[1]Members Sorted'!$B$2:$AE$3001,30,0),"")</f>
        <v/>
      </c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</row>
    <row r="136" spans="1:39" ht="15.75" customHeight="1" x14ac:dyDescent="0.2">
      <c r="A136" s="17" t="str">
        <f>IF('[1]Season Set up'!$J$23&gt;='[1]Season Set up'!V133,'[1]Season Set up'!V133,"")</f>
        <v/>
      </c>
      <c r="B136" s="18" t="str">
        <f>IFERROR(IF(A136="","",CONCATENATE(VLOOKUP(VLOOKUP(A136,'[1]Members Sorted'!$AC$2:$AD$10001,2,0),'[1]Members Sorted'!$B$2:$C$10001,2,0)," ",VLOOKUP(VLOOKUP(A136,'[1]Members Sorted'!$AC$2:$AD$10001,2,0),'[1]Members Sorted'!$B$2:$D$10001,3,0))),"")</f>
        <v/>
      </c>
      <c r="C136" s="18" t="str">
        <f>IFERROR(VLOOKUP(#REF!,'[1]Members Sorted'!$B$2:$F$10001,5,0),"")</f>
        <v/>
      </c>
      <c r="D136" s="19" t="str">
        <f>IFERROR(VLOOKUP(#REF!,'[1]Members Sorted'!$B$2:$X$10001,11,0),"")</f>
        <v/>
      </c>
      <c r="E136" s="19" t="str">
        <f>IFERROR(VLOOKUP(#REF!,'[1]Members Sorted'!$B$2:$X$10001,14,0),"")</f>
        <v/>
      </c>
      <c r="F136" s="19" t="str">
        <f>IFERROR(VLOOKUP(#REF!,'[1]Members Sorted'!$B$2:$X$10001,17,0),"")</f>
        <v/>
      </c>
      <c r="G136" s="19" t="str">
        <f>IFERROR(VLOOKUP(#REF!,'[1]Members Sorted'!$B$2:$X$10001,20,0),"")</f>
        <v/>
      </c>
      <c r="H136" s="19" t="str">
        <f>IFERROR(VLOOKUP(#REF!,'[1]Members Sorted'!$B$2:$X$3001,23,0),"")</f>
        <v/>
      </c>
      <c r="I136" s="30" t="str">
        <f>IFERROR(VLOOKUP(#REF!,'[1]Members Sorted'!$B$2:$AA$10001,26,0),"")</f>
        <v/>
      </c>
      <c r="J136" s="29"/>
      <c r="K136" s="26" t="str">
        <f>IF('[1]Season Set up'!$L$23&gt;='[1]Season Set up'!V133,'[1]Season Set up'!V133,"")</f>
        <v/>
      </c>
      <c r="L136" s="18" t="str">
        <f>IFERROR(IF(K136="","",CONCATENATE(VLOOKUP(VLOOKUP(K136,'[1]Members Sorted'!$AG$2:$AH$3001,2,0),'[1]Members Sorted'!$B$2:$C$3001,2,0)," ",VLOOKUP(VLOOKUP(K136,'[1]Members Sorted'!$AG$2:$AH$3001,2,0),'[1]Members Sorted'!$B$2:$D$3001,3,0))),"")</f>
        <v/>
      </c>
      <c r="M136" s="18" t="str">
        <f>IFERROR(VLOOKUP(#REF!,'[1]Members Sorted'!$B$2:$F$3001,5,0),"")</f>
        <v/>
      </c>
      <c r="N136" s="19" t="str">
        <f>IFERROR(VLOOKUP(#REF!,'[1]Members Sorted'!$B$2:$X$3001,11,0),"")</f>
        <v/>
      </c>
      <c r="O136" s="19" t="str">
        <f>IFERROR(VLOOKUP(#REF!,'[1]Members Sorted'!$B$2:$X$3001,14,0),"")</f>
        <v/>
      </c>
      <c r="P136" s="19" t="str">
        <f>IFERROR(VLOOKUP(#REF!,'[1]Members Sorted'!$B$2:$X$3001,17,0),"")</f>
        <v/>
      </c>
      <c r="Q136" s="19" t="str">
        <f>IFERROR(VLOOKUP(#REF!,'[1]Members Sorted'!$B$2:$X$3001,20,0),"")</f>
        <v/>
      </c>
      <c r="R136" s="19" t="str">
        <f>IFERROR(VLOOKUP(#REF!,'[1]Members Sorted'!$B$2:$X$3001,23,0),"")</f>
        <v/>
      </c>
      <c r="S136" s="20" t="str">
        <f>IFERROR(VLOOKUP(#REF!,'[1]Members Sorted'!$B$2:$AE$3001,30,0),"")</f>
        <v/>
      </c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</row>
    <row r="137" spans="1:39" ht="15.75" customHeight="1" x14ac:dyDescent="0.2">
      <c r="A137" s="17" t="str">
        <f>IF('[1]Season Set up'!$J$23&gt;='[1]Season Set up'!V134,'[1]Season Set up'!V134,"")</f>
        <v/>
      </c>
      <c r="B137" s="18" t="str">
        <f>IFERROR(IF(A137="","",CONCATENATE(VLOOKUP(VLOOKUP(A137,'[1]Members Sorted'!$AC$2:$AD$10001,2,0),'[1]Members Sorted'!$B$2:$C$10001,2,0)," ",VLOOKUP(VLOOKUP(A137,'[1]Members Sorted'!$AC$2:$AD$10001,2,0),'[1]Members Sorted'!$B$2:$D$10001,3,0))),"")</f>
        <v/>
      </c>
      <c r="C137" s="18" t="str">
        <f>IFERROR(VLOOKUP(#REF!,'[1]Members Sorted'!$B$2:$F$10001,5,0),"")</f>
        <v/>
      </c>
      <c r="D137" s="19" t="str">
        <f>IFERROR(VLOOKUP(#REF!,'[1]Members Sorted'!$B$2:$X$10001,11,0),"")</f>
        <v/>
      </c>
      <c r="E137" s="19" t="str">
        <f>IFERROR(VLOOKUP(#REF!,'[1]Members Sorted'!$B$2:$X$10001,14,0),"")</f>
        <v/>
      </c>
      <c r="F137" s="19" t="str">
        <f>IFERROR(VLOOKUP(#REF!,'[1]Members Sorted'!$B$2:$X$10001,17,0),"")</f>
        <v/>
      </c>
      <c r="G137" s="19" t="str">
        <f>IFERROR(VLOOKUP(#REF!,'[1]Members Sorted'!$B$2:$X$10001,20,0),"")</f>
        <v/>
      </c>
      <c r="H137" s="19" t="str">
        <f>IFERROR(VLOOKUP(#REF!,'[1]Members Sorted'!$B$2:$X$3001,23,0),"")</f>
        <v/>
      </c>
      <c r="I137" s="30" t="str">
        <f>IFERROR(VLOOKUP(#REF!,'[1]Members Sorted'!$B$2:$AA$10001,26,0),"")</f>
        <v/>
      </c>
      <c r="J137" s="29"/>
      <c r="K137" s="26" t="str">
        <f>IF('[1]Season Set up'!$L$23&gt;='[1]Season Set up'!V134,'[1]Season Set up'!V134,"")</f>
        <v/>
      </c>
      <c r="L137" s="18" t="str">
        <f>IFERROR(IF(K137="","",CONCATENATE(VLOOKUP(VLOOKUP(K137,'[1]Members Sorted'!$AG$2:$AH$3001,2,0),'[1]Members Sorted'!$B$2:$C$3001,2,0)," ",VLOOKUP(VLOOKUP(K137,'[1]Members Sorted'!$AG$2:$AH$3001,2,0),'[1]Members Sorted'!$B$2:$D$3001,3,0))),"")</f>
        <v/>
      </c>
      <c r="M137" s="18" t="str">
        <f>IFERROR(VLOOKUP(#REF!,'[1]Members Sorted'!$B$2:$F$3001,5,0),"")</f>
        <v/>
      </c>
      <c r="N137" s="19" t="str">
        <f>IFERROR(VLOOKUP(#REF!,'[1]Members Sorted'!$B$2:$X$3001,11,0),"")</f>
        <v/>
      </c>
      <c r="O137" s="19" t="str">
        <f>IFERROR(VLOOKUP(#REF!,'[1]Members Sorted'!$B$2:$X$3001,14,0),"")</f>
        <v/>
      </c>
      <c r="P137" s="19" t="str">
        <f>IFERROR(VLOOKUP(#REF!,'[1]Members Sorted'!$B$2:$X$3001,17,0),"")</f>
        <v/>
      </c>
      <c r="Q137" s="19" t="str">
        <f>IFERROR(VLOOKUP(#REF!,'[1]Members Sorted'!$B$2:$X$3001,20,0),"")</f>
        <v/>
      </c>
      <c r="R137" s="19" t="str">
        <f>IFERROR(VLOOKUP(#REF!,'[1]Members Sorted'!$B$2:$X$3001,23,0),"")</f>
        <v/>
      </c>
      <c r="S137" s="20" t="str">
        <f>IFERROR(VLOOKUP(#REF!,'[1]Members Sorted'!$B$2:$AE$3001,30,0),"")</f>
        <v/>
      </c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</row>
    <row r="138" spans="1:39" ht="15.75" customHeight="1" x14ac:dyDescent="0.2">
      <c r="A138" s="17" t="str">
        <f>IF('[1]Season Set up'!$J$23&gt;='[1]Season Set up'!V135,'[1]Season Set up'!V135,"")</f>
        <v/>
      </c>
      <c r="B138" s="18" t="str">
        <f>IFERROR(IF(A138="","",CONCATENATE(VLOOKUP(VLOOKUP(A138,'[1]Members Sorted'!$AC$2:$AD$10001,2,0),'[1]Members Sorted'!$B$2:$C$10001,2,0)," ",VLOOKUP(VLOOKUP(A138,'[1]Members Sorted'!$AC$2:$AD$10001,2,0),'[1]Members Sorted'!$B$2:$D$10001,3,0))),"")</f>
        <v/>
      </c>
      <c r="C138" s="18" t="str">
        <f>IFERROR(VLOOKUP(#REF!,'[1]Members Sorted'!$B$2:$F$10001,5,0),"")</f>
        <v/>
      </c>
      <c r="D138" s="19" t="str">
        <f>IFERROR(VLOOKUP(#REF!,'[1]Members Sorted'!$B$2:$X$10001,11,0),"")</f>
        <v/>
      </c>
      <c r="E138" s="19" t="str">
        <f>IFERROR(VLOOKUP(#REF!,'[1]Members Sorted'!$B$2:$X$10001,14,0),"")</f>
        <v/>
      </c>
      <c r="F138" s="19" t="str">
        <f>IFERROR(VLOOKUP(#REF!,'[1]Members Sorted'!$B$2:$X$10001,17,0),"")</f>
        <v/>
      </c>
      <c r="G138" s="19" t="str">
        <f>IFERROR(VLOOKUP(#REF!,'[1]Members Sorted'!$B$2:$X$10001,20,0),"")</f>
        <v/>
      </c>
      <c r="H138" s="19" t="str">
        <f>IFERROR(VLOOKUP(#REF!,'[1]Members Sorted'!$B$2:$X$3001,23,0),"")</f>
        <v/>
      </c>
      <c r="I138" s="30" t="str">
        <f>IFERROR(VLOOKUP(#REF!,'[1]Members Sorted'!$B$2:$AA$10001,26,0),"")</f>
        <v/>
      </c>
      <c r="J138" s="29"/>
      <c r="K138" s="26" t="str">
        <f>IF('[1]Season Set up'!$L$23&gt;='[1]Season Set up'!V135,'[1]Season Set up'!V135,"")</f>
        <v/>
      </c>
      <c r="L138" s="18" t="str">
        <f>IFERROR(IF(K138="","",CONCATENATE(VLOOKUP(VLOOKUP(K138,'[1]Members Sorted'!$AG$2:$AH$3001,2,0),'[1]Members Sorted'!$B$2:$C$3001,2,0)," ",VLOOKUP(VLOOKUP(K138,'[1]Members Sorted'!$AG$2:$AH$3001,2,0),'[1]Members Sorted'!$B$2:$D$3001,3,0))),"")</f>
        <v/>
      </c>
      <c r="M138" s="18" t="str">
        <f>IFERROR(VLOOKUP(#REF!,'[1]Members Sorted'!$B$2:$F$3001,5,0),"")</f>
        <v/>
      </c>
      <c r="N138" s="19" t="str">
        <f>IFERROR(VLOOKUP(#REF!,'[1]Members Sorted'!$B$2:$X$3001,11,0),"")</f>
        <v/>
      </c>
      <c r="O138" s="19" t="str">
        <f>IFERROR(VLOOKUP(#REF!,'[1]Members Sorted'!$B$2:$X$3001,14,0),"")</f>
        <v/>
      </c>
      <c r="P138" s="19" t="str">
        <f>IFERROR(VLOOKUP(#REF!,'[1]Members Sorted'!$B$2:$X$3001,17,0),"")</f>
        <v/>
      </c>
      <c r="Q138" s="19" t="str">
        <f>IFERROR(VLOOKUP(#REF!,'[1]Members Sorted'!$B$2:$X$3001,20,0),"")</f>
        <v/>
      </c>
      <c r="R138" s="19" t="str">
        <f>IFERROR(VLOOKUP(#REF!,'[1]Members Sorted'!$B$2:$X$3001,23,0),"")</f>
        <v/>
      </c>
      <c r="S138" s="20" t="str">
        <f>IFERROR(VLOOKUP(#REF!,'[1]Members Sorted'!$B$2:$AE$3001,30,0),"")</f>
        <v/>
      </c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</row>
    <row r="139" spans="1:39" ht="15.75" customHeight="1" x14ac:dyDescent="0.2">
      <c r="A139" s="17" t="str">
        <f>IF('[1]Season Set up'!$J$23&gt;='[1]Season Set up'!V136,'[1]Season Set up'!V136,"")</f>
        <v/>
      </c>
      <c r="B139" s="18" t="str">
        <f>IFERROR(IF(A139="","",CONCATENATE(VLOOKUP(VLOOKUP(A139,'[1]Members Sorted'!$AC$2:$AD$10001,2,0),'[1]Members Sorted'!$B$2:$C$10001,2,0)," ",VLOOKUP(VLOOKUP(A139,'[1]Members Sorted'!$AC$2:$AD$10001,2,0),'[1]Members Sorted'!$B$2:$D$10001,3,0))),"")</f>
        <v/>
      </c>
      <c r="C139" s="18" t="str">
        <f>IFERROR(VLOOKUP(#REF!,'[1]Members Sorted'!$B$2:$F$10001,5,0),"")</f>
        <v/>
      </c>
      <c r="D139" s="19" t="str">
        <f>IFERROR(VLOOKUP(#REF!,'[1]Members Sorted'!$B$2:$X$10001,11,0),"")</f>
        <v/>
      </c>
      <c r="E139" s="19" t="str">
        <f>IFERROR(VLOOKUP(#REF!,'[1]Members Sorted'!$B$2:$X$10001,14,0),"")</f>
        <v/>
      </c>
      <c r="F139" s="19" t="str">
        <f>IFERROR(VLOOKUP(#REF!,'[1]Members Sorted'!$B$2:$X$10001,17,0),"")</f>
        <v/>
      </c>
      <c r="G139" s="19" t="str">
        <f>IFERROR(VLOOKUP(#REF!,'[1]Members Sorted'!$B$2:$X$10001,20,0),"")</f>
        <v/>
      </c>
      <c r="H139" s="19" t="str">
        <f>IFERROR(VLOOKUP(#REF!,'[1]Members Sorted'!$B$2:$X$3001,23,0),"")</f>
        <v/>
      </c>
      <c r="I139" s="30" t="str">
        <f>IFERROR(VLOOKUP(#REF!,'[1]Members Sorted'!$B$2:$AA$10001,26,0),"")</f>
        <v/>
      </c>
      <c r="J139" s="29"/>
      <c r="K139" s="26" t="str">
        <f>IF('[1]Season Set up'!$L$23&gt;='[1]Season Set up'!V136,'[1]Season Set up'!V136,"")</f>
        <v/>
      </c>
      <c r="L139" s="18" t="str">
        <f>IFERROR(IF(K139="","",CONCATENATE(VLOOKUP(VLOOKUP(K139,'[1]Members Sorted'!$AG$2:$AH$3001,2,0),'[1]Members Sorted'!$B$2:$C$3001,2,0)," ",VLOOKUP(VLOOKUP(K139,'[1]Members Sorted'!$AG$2:$AH$3001,2,0),'[1]Members Sorted'!$B$2:$D$3001,3,0))),"")</f>
        <v/>
      </c>
      <c r="M139" s="18" t="str">
        <f>IFERROR(VLOOKUP(#REF!,'[1]Members Sorted'!$B$2:$F$3001,5,0),"")</f>
        <v/>
      </c>
      <c r="N139" s="19" t="str">
        <f>IFERROR(VLOOKUP(#REF!,'[1]Members Sorted'!$B$2:$X$3001,11,0),"")</f>
        <v/>
      </c>
      <c r="O139" s="19" t="str">
        <f>IFERROR(VLOOKUP(#REF!,'[1]Members Sorted'!$B$2:$X$3001,14,0),"")</f>
        <v/>
      </c>
      <c r="P139" s="19" t="str">
        <f>IFERROR(VLOOKUP(#REF!,'[1]Members Sorted'!$B$2:$X$3001,17,0),"")</f>
        <v/>
      </c>
      <c r="Q139" s="19" t="str">
        <f>IFERROR(VLOOKUP(#REF!,'[1]Members Sorted'!$B$2:$X$3001,20,0),"")</f>
        <v/>
      </c>
      <c r="R139" s="19" t="str">
        <f>IFERROR(VLOOKUP(#REF!,'[1]Members Sorted'!$B$2:$X$3001,23,0),"")</f>
        <v/>
      </c>
      <c r="S139" s="20" t="str">
        <f>IFERROR(VLOOKUP(#REF!,'[1]Members Sorted'!$B$2:$AE$3001,30,0),"")</f>
        <v/>
      </c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</row>
    <row r="140" spans="1:39" ht="15.75" customHeight="1" x14ac:dyDescent="0.2">
      <c r="A140" s="17" t="str">
        <f>IF('[1]Season Set up'!$J$23&gt;='[1]Season Set up'!V137,'[1]Season Set up'!V137,"")</f>
        <v/>
      </c>
      <c r="B140" s="18" t="str">
        <f>IFERROR(IF(A140="","",CONCATENATE(VLOOKUP(VLOOKUP(A140,'[1]Members Sorted'!$AC$2:$AD$10001,2,0),'[1]Members Sorted'!$B$2:$C$10001,2,0)," ",VLOOKUP(VLOOKUP(A140,'[1]Members Sorted'!$AC$2:$AD$10001,2,0),'[1]Members Sorted'!$B$2:$D$10001,3,0))),"")</f>
        <v/>
      </c>
      <c r="C140" s="18" t="str">
        <f>IFERROR(VLOOKUP(#REF!,'[1]Members Sorted'!$B$2:$F$10001,5,0),"")</f>
        <v/>
      </c>
      <c r="D140" s="19" t="str">
        <f>IFERROR(VLOOKUP(#REF!,'[1]Members Sorted'!$B$2:$X$10001,11,0),"")</f>
        <v/>
      </c>
      <c r="E140" s="19" t="str">
        <f>IFERROR(VLOOKUP(#REF!,'[1]Members Sorted'!$B$2:$X$10001,14,0),"")</f>
        <v/>
      </c>
      <c r="F140" s="19" t="str">
        <f>IFERROR(VLOOKUP(#REF!,'[1]Members Sorted'!$B$2:$X$10001,17,0),"")</f>
        <v/>
      </c>
      <c r="G140" s="19" t="str">
        <f>IFERROR(VLOOKUP(#REF!,'[1]Members Sorted'!$B$2:$X$10001,20,0),"")</f>
        <v/>
      </c>
      <c r="H140" s="19" t="str">
        <f>IFERROR(VLOOKUP(#REF!,'[1]Members Sorted'!$B$2:$X$3001,23,0),"")</f>
        <v/>
      </c>
      <c r="I140" s="30" t="str">
        <f>IFERROR(VLOOKUP(#REF!,'[1]Members Sorted'!$B$2:$AA$10001,26,0),"")</f>
        <v/>
      </c>
      <c r="J140" s="29"/>
      <c r="K140" s="26" t="str">
        <f>IF('[1]Season Set up'!$L$23&gt;='[1]Season Set up'!V137,'[1]Season Set up'!V137,"")</f>
        <v/>
      </c>
      <c r="L140" s="18" t="str">
        <f>IFERROR(IF(K140="","",CONCATENATE(VLOOKUP(VLOOKUP(K140,'[1]Members Sorted'!$AG$2:$AH$3001,2,0),'[1]Members Sorted'!$B$2:$C$3001,2,0)," ",VLOOKUP(VLOOKUP(K140,'[1]Members Sorted'!$AG$2:$AH$3001,2,0),'[1]Members Sorted'!$B$2:$D$3001,3,0))),"")</f>
        <v/>
      </c>
      <c r="M140" s="18" t="str">
        <f>IFERROR(VLOOKUP(#REF!,'[1]Members Sorted'!$B$2:$F$3001,5,0),"")</f>
        <v/>
      </c>
      <c r="N140" s="19" t="str">
        <f>IFERROR(VLOOKUP(#REF!,'[1]Members Sorted'!$B$2:$X$3001,11,0),"")</f>
        <v/>
      </c>
      <c r="O140" s="19" t="str">
        <f>IFERROR(VLOOKUP(#REF!,'[1]Members Sorted'!$B$2:$X$3001,14,0),"")</f>
        <v/>
      </c>
      <c r="P140" s="19" t="str">
        <f>IFERROR(VLOOKUP(#REF!,'[1]Members Sorted'!$B$2:$X$3001,17,0),"")</f>
        <v/>
      </c>
      <c r="Q140" s="19" t="str">
        <f>IFERROR(VLOOKUP(#REF!,'[1]Members Sorted'!$B$2:$X$3001,20,0),"")</f>
        <v/>
      </c>
      <c r="R140" s="19" t="str">
        <f>IFERROR(VLOOKUP(#REF!,'[1]Members Sorted'!$B$2:$X$3001,23,0),"")</f>
        <v/>
      </c>
      <c r="S140" s="20" t="str">
        <f>IFERROR(VLOOKUP(#REF!,'[1]Members Sorted'!$B$2:$AE$3001,30,0),"")</f>
        <v/>
      </c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</row>
    <row r="141" spans="1:39" ht="15.75" customHeight="1" x14ac:dyDescent="0.2">
      <c r="A141" s="17" t="str">
        <f>IF('[1]Season Set up'!$J$23&gt;='[1]Season Set up'!V138,'[1]Season Set up'!V138,"")</f>
        <v/>
      </c>
      <c r="B141" s="18" t="str">
        <f>IFERROR(IF(A141="","",CONCATENATE(VLOOKUP(VLOOKUP(A141,'[1]Members Sorted'!$AC$2:$AD$10001,2,0),'[1]Members Sorted'!$B$2:$C$10001,2,0)," ",VLOOKUP(VLOOKUP(A141,'[1]Members Sorted'!$AC$2:$AD$10001,2,0),'[1]Members Sorted'!$B$2:$D$10001,3,0))),"")</f>
        <v/>
      </c>
      <c r="C141" s="18" t="str">
        <f>IFERROR(VLOOKUP(#REF!,'[1]Members Sorted'!$B$2:$F$10001,5,0),"")</f>
        <v/>
      </c>
      <c r="D141" s="19" t="str">
        <f>IFERROR(VLOOKUP(#REF!,'[1]Members Sorted'!$B$2:$X$10001,11,0),"")</f>
        <v/>
      </c>
      <c r="E141" s="19" t="str">
        <f>IFERROR(VLOOKUP(#REF!,'[1]Members Sorted'!$B$2:$X$10001,14,0),"")</f>
        <v/>
      </c>
      <c r="F141" s="19" t="str">
        <f>IFERROR(VLOOKUP(#REF!,'[1]Members Sorted'!$B$2:$X$10001,17,0),"")</f>
        <v/>
      </c>
      <c r="G141" s="19" t="str">
        <f>IFERROR(VLOOKUP(#REF!,'[1]Members Sorted'!$B$2:$X$10001,20,0),"")</f>
        <v/>
      </c>
      <c r="H141" s="19" t="str">
        <f>IFERROR(VLOOKUP(#REF!,'[1]Members Sorted'!$B$2:$X$3001,23,0),"")</f>
        <v/>
      </c>
      <c r="I141" s="30" t="str">
        <f>IFERROR(VLOOKUP(#REF!,'[1]Members Sorted'!$B$2:$AA$10001,26,0),"")</f>
        <v/>
      </c>
      <c r="J141" s="29"/>
      <c r="K141" s="26" t="str">
        <f>IF('[1]Season Set up'!$L$23&gt;='[1]Season Set up'!V138,'[1]Season Set up'!V138,"")</f>
        <v/>
      </c>
      <c r="L141" s="18" t="str">
        <f>IFERROR(IF(K141="","",CONCATENATE(VLOOKUP(VLOOKUP(K141,'[1]Members Sorted'!$AG$2:$AH$3001,2,0),'[1]Members Sorted'!$B$2:$C$3001,2,0)," ",VLOOKUP(VLOOKUP(K141,'[1]Members Sorted'!$AG$2:$AH$3001,2,0),'[1]Members Sorted'!$B$2:$D$3001,3,0))),"")</f>
        <v/>
      </c>
      <c r="M141" s="18" t="str">
        <f>IFERROR(VLOOKUP(#REF!,'[1]Members Sorted'!$B$2:$F$3001,5,0),"")</f>
        <v/>
      </c>
      <c r="N141" s="19" t="str">
        <f>IFERROR(VLOOKUP(#REF!,'[1]Members Sorted'!$B$2:$X$3001,11,0),"")</f>
        <v/>
      </c>
      <c r="O141" s="19" t="str">
        <f>IFERROR(VLOOKUP(#REF!,'[1]Members Sorted'!$B$2:$X$3001,14,0),"")</f>
        <v/>
      </c>
      <c r="P141" s="19" t="str">
        <f>IFERROR(VLOOKUP(#REF!,'[1]Members Sorted'!$B$2:$X$3001,17,0),"")</f>
        <v/>
      </c>
      <c r="Q141" s="19" t="str">
        <f>IFERROR(VLOOKUP(#REF!,'[1]Members Sorted'!$B$2:$X$3001,20,0),"")</f>
        <v/>
      </c>
      <c r="R141" s="19" t="str">
        <f>IFERROR(VLOOKUP(#REF!,'[1]Members Sorted'!$B$2:$X$3001,23,0),"")</f>
        <v/>
      </c>
      <c r="S141" s="20" t="str">
        <f>IFERROR(VLOOKUP(#REF!,'[1]Members Sorted'!$B$2:$AE$3001,30,0),"")</f>
        <v/>
      </c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</row>
    <row r="142" spans="1:39" ht="15.75" customHeight="1" x14ac:dyDescent="0.2">
      <c r="A142" s="17" t="str">
        <f>IF('[1]Season Set up'!$J$23&gt;='[1]Season Set up'!V139,'[1]Season Set up'!V139,"")</f>
        <v/>
      </c>
      <c r="B142" s="18" t="str">
        <f>IFERROR(IF(A142="","",CONCATENATE(VLOOKUP(VLOOKUP(A142,'[1]Members Sorted'!$AC$2:$AD$10001,2,0),'[1]Members Sorted'!$B$2:$C$10001,2,0)," ",VLOOKUP(VLOOKUP(A142,'[1]Members Sorted'!$AC$2:$AD$10001,2,0),'[1]Members Sorted'!$B$2:$D$10001,3,0))),"")</f>
        <v/>
      </c>
      <c r="C142" s="18" t="str">
        <f>IFERROR(VLOOKUP(#REF!,'[1]Members Sorted'!$B$2:$F$10001,5,0),"")</f>
        <v/>
      </c>
      <c r="D142" s="19" t="str">
        <f>IFERROR(VLOOKUP(#REF!,'[1]Members Sorted'!$B$2:$X$10001,11,0),"")</f>
        <v/>
      </c>
      <c r="E142" s="19" t="str">
        <f>IFERROR(VLOOKUP(#REF!,'[1]Members Sorted'!$B$2:$X$10001,14,0),"")</f>
        <v/>
      </c>
      <c r="F142" s="19" t="str">
        <f>IFERROR(VLOOKUP(#REF!,'[1]Members Sorted'!$B$2:$X$10001,17,0),"")</f>
        <v/>
      </c>
      <c r="G142" s="19" t="str">
        <f>IFERROR(VLOOKUP(#REF!,'[1]Members Sorted'!$B$2:$X$10001,20,0),"")</f>
        <v/>
      </c>
      <c r="H142" s="19" t="str">
        <f>IFERROR(VLOOKUP(#REF!,'[1]Members Sorted'!$B$2:$X$3001,23,0),"")</f>
        <v/>
      </c>
      <c r="I142" s="30" t="str">
        <f>IFERROR(VLOOKUP(#REF!,'[1]Members Sorted'!$B$2:$AA$10001,26,0),"")</f>
        <v/>
      </c>
      <c r="J142" s="29"/>
      <c r="K142" s="26" t="str">
        <f>IF('[1]Season Set up'!$L$23&gt;='[1]Season Set up'!V139,'[1]Season Set up'!V139,"")</f>
        <v/>
      </c>
      <c r="L142" s="18" t="str">
        <f>IFERROR(IF(K142="","",CONCATENATE(VLOOKUP(VLOOKUP(K142,'[1]Members Sorted'!$AG$2:$AH$3001,2,0),'[1]Members Sorted'!$B$2:$C$3001,2,0)," ",VLOOKUP(VLOOKUP(K142,'[1]Members Sorted'!$AG$2:$AH$3001,2,0),'[1]Members Sorted'!$B$2:$D$3001,3,0))),"")</f>
        <v/>
      </c>
      <c r="M142" s="18" t="str">
        <f>IFERROR(VLOOKUP(#REF!,'[1]Members Sorted'!$B$2:$F$3001,5,0),"")</f>
        <v/>
      </c>
      <c r="N142" s="19" t="str">
        <f>IFERROR(VLOOKUP(#REF!,'[1]Members Sorted'!$B$2:$X$3001,11,0),"")</f>
        <v/>
      </c>
      <c r="O142" s="19" t="str">
        <f>IFERROR(VLOOKUP(#REF!,'[1]Members Sorted'!$B$2:$X$3001,14,0),"")</f>
        <v/>
      </c>
      <c r="P142" s="19" t="str">
        <f>IFERROR(VLOOKUP(#REF!,'[1]Members Sorted'!$B$2:$X$3001,17,0),"")</f>
        <v/>
      </c>
      <c r="Q142" s="19" t="str">
        <f>IFERROR(VLOOKUP(#REF!,'[1]Members Sorted'!$B$2:$X$3001,20,0),"")</f>
        <v/>
      </c>
      <c r="R142" s="19" t="str">
        <f>IFERROR(VLOOKUP(#REF!,'[1]Members Sorted'!$B$2:$X$3001,23,0),"")</f>
        <v/>
      </c>
      <c r="S142" s="20" t="str">
        <f>IFERROR(VLOOKUP(#REF!,'[1]Members Sorted'!$B$2:$AE$3001,30,0),"")</f>
        <v/>
      </c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</row>
    <row r="143" spans="1:39" ht="15.75" customHeight="1" x14ac:dyDescent="0.2">
      <c r="A143" s="17" t="str">
        <f>IF('[1]Season Set up'!$J$23&gt;='[1]Season Set up'!V140,'[1]Season Set up'!V140,"")</f>
        <v/>
      </c>
      <c r="B143" s="18" t="str">
        <f>IFERROR(IF(A143="","",CONCATENATE(VLOOKUP(VLOOKUP(A143,'[1]Members Sorted'!$AC$2:$AD$10001,2,0),'[1]Members Sorted'!$B$2:$C$10001,2,0)," ",VLOOKUP(VLOOKUP(A143,'[1]Members Sorted'!$AC$2:$AD$10001,2,0),'[1]Members Sorted'!$B$2:$D$10001,3,0))),"")</f>
        <v/>
      </c>
      <c r="C143" s="18" t="str">
        <f>IFERROR(VLOOKUP(#REF!,'[1]Members Sorted'!$B$2:$F$10001,5,0),"")</f>
        <v/>
      </c>
      <c r="D143" s="19" t="str">
        <f>IFERROR(VLOOKUP(#REF!,'[1]Members Sorted'!$B$2:$X$10001,11,0),"")</f>
        <v/>
      </c>
      <c r="E143" s="19" t="str">
        <f>IFERROR(VLOOKUP(#REF!,'[1]Members Sorted'!$B$2:$X$10001,14,0),"")</f>
        <v/>
      </c>
      <c r="F143" s="19" t="str">
        <f>IFERROR(VLOOKUP(#REF!,'[1]Members Sorted'!$B$2:$X$10001,17,0),"")</f>
        <v/>
      </c>
      <c r="G143" s="19" t="str">
        <f>IFERROR(VLOOKUP(#REF!,'[1]Members Sorted'!$B$2:$X$10001,20,0),"")</f>
        <v/>
      </c>
      <c r="H143" s="19" t="str">
        <f>IFERROR(VLOOKUP(#REF!,'[1]Members Sorted'!$B$2:$X$3001,23,0),"")</f>
        <v/>
      </c>
      <c r="I143" s="30" t="str">
        <f>IFERROR(VLOOKUP(#REF!,'[1]Members Sorted'!$B$2:$AA$10001,26,0),"")</f>
        <v/>
      </c>
      <c r="J143" s="29"/>
      <c r="K143" s="26" t="str">
        <f>IF('[1]Season Set up'!$L$23&gt;='[1]Season Set up'!V140,'[1]Season Set up'!V140,"")</f>
        <v/>
      </c>
      <c r="L143" s="18" t="str">
        <f>IFERROR(IF(K143="","",CONCATENATE(VLOOKUP(VLOOKUP(K143,'[1]Members Sorted'!$AG$2:$AH$3001,2,0),'[1]Members Sorted'!$B$2:$C$3001,2,0)," ",VLOOKUP(VLOOKUP(K143,'[1]Members Sorted'!$AG$2:$AH$3001,2,0),'[1]Members Sorted'!$B$2:$D$3001,3,0))),"")</f>
        <v/>
      </c>
      <c r="M143" s="18" t="str">
        <f>IFERROR(VLOOKUP(#REF!,'[1]Members Sorted'!$B$2:$F$3001,5,0),"")</f>
        <v/>
      </c>
      <c r="N143" s="19" t="str">
        <f>IFERROR(VLOOKUP(#REF!,'[1]Members Sorted'!$B$2:$X$3001,11,0),"")</f>
        <v/>
      </c>
      <c r="O143" s="19" t="str">
        <f>IFERROR(VLOOKUP(#REF!,'[1]Members Sorted'!$B$2:$X$3001,14,0),"")</f>
        <v/>
      </c>
      <c r="P143" s="19" t="str">
        <f>IFERROR(VLOOKUP(#REF!,'[1]Members Sorted'!$B$2:$X$3001,17,0),"")</f>
        <v/>
      </c>
      <c r="Q143" s="19" t="str">
        <f>IFERROR(VLOOKUP(#REF!,'[1]Members Sorted'!$B$2:$X$3001,20,0),"")</f>
        <v/>
      </c>
      <c r="R143" s="19" t="str">
        <f>IFERROR(VLOOKUP(#REF!,'[1]Members Sorted'!$B$2:$X$3001,23,0),"")</f>
        <v/>
      </c>
      <c r="S143" s="20" t="str">
        <f>IFERROR(VLOOKUP(#REF!,'[1]Members Sorted'!$B$2:$AE$3001,30,0),"")</f>
        <v/>
      </c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</row>
    <row r="144" spans="1:39" ht="15.75" customHeight="1" x14ac:dyDescent="0.2">
      <c r="A144" s="17" t="str">
        <f>IF('[1]Season Set up'!$J$23&gt;='[1]Season Set up'!V141,'[1]Season Set up'!V141,"")</f>
        <v/>
      </c>
      <c r="B144" s="18" t="str">
        <f>IFERROR(IF(A144="","",CONCATENATE(VLOOKUP(VLOOKUP(A144,'[1]Members Sorted'!$AC$2:$AD$10001,2,0),'[1]Members Sorted'!$B$2:$C$10001,2,0)," ",VLOOKUP(VLOOKUP(A144,'[1]Members Sorted'!$AC$2:$AD$10001,2,0),'[1]Members Sorted'!$B$2:$D$10001,3,0))),"")</f>
        <v/>
      </c>
      <c r="C144" s="18" t="str">
        <f>IFERROR(VLOOKUP(#REF!,'[1]Members Sorted'!$B$2:$F$10001,5,0),"")</f>
        <v/>
      </c>
      <c r="D144" s="19" t="str">
        <f>IFERROR(VLOOKUP(#REF!,'[1]Members Sorted'!$B$2:$X$10001,11,0),"")</f>
        <v/>
      </c>
      <c r="E144" s="19" t="str">
        <f>IFERROR(VLOOKUP(#REF!,'[1]Members Sorted'!$B$2:$X$10001,14,0),"")</f>
        <v/>
      </c>
      <c r="F144" s="19" t="str">
        <f>IFERROR(VLOOKUP(#REF!,'[1]Members Sorted'!$B$2:$X$10001,17,0),"")</f>
        <v/>
      </c>
      <c r="G144" s="19" t="str">
        <f>IFERROR(VLOOKUP(#REF!,'[1]Members Sorted'!$B$2:$X$10001,20,0),"")</f>
        <v/>
      </c>
      <c r="H144" s="19" t="str">
        <f>IFERROR(VLOOKUP(#REF!,'[1]Members Sorted'!$B$2:$X$3001,23,0),"")</f>
        <v/>
      </c>
      <c r="I144" s="30" t="str">
        <f>IFERROR(VLOOKUP(#REF!,'[1]Members Sorted'!$B$2:$AA$10001,26,0),"")</f>
        <v/>
      </c>
      <c r="J144" s="29"/>
      <c r="K144" s="26" t="str">
        <f>IF('[1]Season Set up'!$L$23&gt;='[1]Season Set up'!V141,'[1]Season Set up'!V141,"")</f>
        <v/>
      </c>
      <c r="L144" s="18" t="str">
        <f>IFERROR(IF(K144="","",CONCATENATE(VLOOKUP(VLOOKUP(K144,'[1]Members Sorted'!$AG$2:$AH$3001,2,0),'[1]Members Sorted'!$B$2:$C$3001,2,0)," ",VLOOKUP(VLOOKUP(K144,'[1]Members Sorted'!$AG$2:$AH$3001,2,0),'[1]Members Sorted'!$B$2:$D$3001,3,0))),"")</f>
        <v/>
      </c>
      <c r="M144" s="18" t="str">
        <f>IFERROR(VLOOKUP(#REF!,'[1]Members Sorted'!$B$2:$F$3001,5,0),"")</f>
        <v/>
      </c>
      <c r="N144" s="19" t="str">
        <f>IFERROR(VLOOKUP(#REF!,'[1]Members Sorted'!$B$2:$X$3001,11,0),"")</f>
        <v/>
      </c>
      <c r="O144" s="19" t="str">
        <f>IFERROR(VLOOKUP(#REF!,'[1]Members Sorted'!$B$2:$X$3001,14,0),"")</f>
        <v/>
      </c>
      <c r="P144" s="19" t="str">
        <f>IFERROR(VLOOKUP(#REF!,'[1]Members Sorted'!$B$2:$X$3001,17,0),"")</f>
        <v/>
      </c>
      <c r="Q144" s="19" t="str">
        <f>IFERROR(VLOOKUP(#REF!,'[1]Members Sorted'!$B$2:$X$3001,20,0),"")</f>
        <v/>
      </c>
      <c r="R144" s="19" t="str">
        <f>IFERROR(VLOOKUP(#REF!,'[1]Members Sorted'!$B$2:$X$3001,23,0),"")</f>
        <v/>
      </c>
      <c r="S144" s="20" t="str">
        <f>IFERROR(VLOOKUP(#REF!,'[1]Members Sorted'!$B$2:$AE$3001,30,0),"")</f>
        <v/>
      </c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</row>
    <row r="145" spans="1:39" ht="15.75" customHeight="1" x14ac:dyDescent="0.2">
      <c r="A145" s="17" t="str">
        <f>IF('[1]Season Set up'!$J$23&gt;='[1]Season Set up'!V142,'[1]Season Set up'!V142,"")</f>
        <v/>
      </c>
      <c r="B145" s="18" t="str">
        <f>IFERROR(IF(A145="","",CONCATENATE(VLOOKUP(VLOOKUP(A145,'[1]Members Sorted'!$AC$2:$AD$10001,2,0),'[1]Members Sorted'!$B$2:$C$10001,2,0)," ",VLOOKUP(VLOOKUP(A145,'[1]Members Sorted'!$AC$2:$AD$10001,2,0),'[1]Members Sorted'!$B$2:$D$10001,3,0))),"")</f>
        <v/>
      </c>
      <c r="C145" s="18" t="str">
        <f>IFERROR(VLOOKUP(#REF!,'[1]Members Sorted'!$B$2:$F$10001,5,0),"")</f>
        <v/>
      </c>
      <c r="D145" s="19" t="str">
        <f>IFERROR(VLOOKUP(#REF!,'[1]Members Sorted'!$B$2:$X$10001,11,0),"")</f>
        <v/>
      </c>
      <c r="E145" s="19" t="str">
        <f>IFERROR(VLOOKUP(#REF!,'[1]Members Sorted'!$B$2:$X$10001,14,0),"")</f>
        <v/>
      </c>
      <c r="F145" s="19" t="str">
        <f>IFERROR(VLOOKUP(#REF!,'[1]Members Sorted'!$B$2:$X$10001,17,0),"")</f>
        <v/>
      </c>
      <c r="G145" s="19" t="str">
        <f>IFERROR(VLOOKUP(#REF!,'[1]Members Sorted'!$B$2:$X$10001,20,0),"")</f>
        <v/>
      </c>
      <c r="H145" s="19" t="str">
        <f>IFERROR(VLOOKUP(#REF!,'[1]Members Sorted'!$B$2:$X$3001,23,0),"")</f>
        <v/>
      </c>
      <c r="I145" s="30" t="str">
        <f>IFERROR(VLOOKUP(#REF!,'[1]Members Sorted'!$B$2:$AA$10001,26,0),"")</f>
        <v/>
      </c>
      <c r="J145" s="29"/>
      <c r="K145" s="26" t="str">
        <f>IF('[1]Season Set up'!$L$23&gt;='[1]Season Set up'!V142,'[1]Season Set up'!V142,"")</f>
        <v/>
      </c>
      <c r="L145" s="18" t="str">
        <f>IFERROR(IF(K145="","",CONCATENATE(VLOOKUP(VLOOKUP(K145,'[1]Members Sorted'!$AG$2:$AH$3001,2,0),'[1]Members Sorted'!$B$2:$C$3001,2,0)," ",VLOOKUP(VLOOKUP(K145,'[1]Members Sorted'!$AG$2:$AH$3001,2,0),'[1]Members Sorted'!$B$2:$D$3001,3,0))),"")</f>
        <v/>
      </c>
      <c r="M145" s="18" t="str">
        <f>IFERROR(VLOOKUP(#REF!,'[1]Members Sorted'!$B$2:$F$3001,5,0),"")</f>
        <v/>
      </c>
      <c r="N145" s="19" t="str">
        <f>IFERROR(VLOOKUP(#REF!,'[1]Members Sorted'!$B$2:$X$3001,11,0),"")</f>
        <v/>
      </c>
      <c r="O145" s="19" t="str">
        <f>IFERROR(VLOOKUP(#REF!,'[1]Members Sorted'!$B$2:$X$3001,14,0),"")</f>
        <v/>
      </c>
      <c r="P145" s="19" t="str">
        <f>IFERROR(VLOOKUP(#REF!,'[1]Members Sorted'!$B$2:$X$3001,17,0),"")</f>
        <v/>
      </c>
      <c r="Q145" s="19" t="str">
        <f>IFERROR(VLOOKUP(#REF!,'[1]Members Sorted'!$B$2:$X$3001,20,0),"")</f>
        <v/>
      </c>
      <c r="R145" s="19" t="str">
        <f>IFERROR(VLOOKUP(#REF!,'[1]Members Sorted'!$B$2:$X$3001,23,0),"")</f>
        <v/>
      </c>
      <c r="S145" s="20" t="str">
        <f>IFERROR(VLOOKUP(#REF!,'[1]Members Sorted'!$B$2:$AE$3001,30,0),"")</f>
        <v/>
      </c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</row>
    <row r="146" spans="1:39" ht="15.75" customHeight="1" x14ac:dyDescent="0.2">
      <c r="A146" s="17" t="str">
        <f>IF('[1]Season Set up'!$J$23&gt;='[1]Season Set up'!V143,'[1]Season Set up'!V143,"")</f>
        <v/>
      </c>
      <c r="B146" s="18" t="str">
        <f>IFERROR(IF(A146="","",CONCATENATE(VLOOKUP(VLOOKUP(A146,'[1]Members Sorted'!$AC$2:$AD$10001,2,0),'[1]Members Sorted'!$B$2:$C$10001,2,0)," ",VLOOKUP(VLOOKUP(A146,'[1]Members Sorted'!$AC$2:$AD$10001,2,0),'[1]Members Sorted'!$B$2:$D$10001,3,0))),"")</f>
        <v/>
      </c>
      <c r="C146" s="18" t="str">
        <f>IFERROR(VLOOKUP(#REF!,'[1]Members Sorted'!$B$2:$F$10001,5,0),"")</f>
        <v/>
      </c>
      <c r="D146" s="19" t="str">
        <f>IFERROR(VLOOKUP(#REF!,'[1]Members Sorted'!$B$2:$X$10001,11,0),"")</f>
        <v/>
      </c>
      <c r="E146" s="19" t="str">
        <f>IFERROR(VLOOKUP(#REF!,'[1]Members Sorted'!$B$2:$X$10001,14,0),"")</f>
        <v/>
      </c>
      <c r="F146" s="19" t="str">
        <f>IFERROR(VLOOKUP(#REF!,'[1]Members Sorted'!$B$2:$X$10001,17,0),"")</f>
        <v/>
      </c>
      <c r="G146" s="19" t="str">
        <f>IFERROR(VLOOKUP(#REF!,'[1]Members Sorted'!$B$2:$X$10001,20,0),"")</f>
        <v/>
      </c>
      <c r="H146" s="19" t="str">
        <f>IFERROR(VLOOKUP(#REF!,'[1]Members Sorted'!$B$2:$X$3001,23,0),"")</f>
        <v/>
      </c>
      <c r="I146" s="30" t="str">
        <f>IFERROR(VLOOKUP(#REF!,'[1]Members Sorted'!$B$2:$AA$10001,26,0),"")</f>
        <v/>
      </c>
      <c r="J146" s="29"/>
      <c r="K146" s="26" t="str">
        <f>IF('[1]Season Set up'!$L$23&gt;='[1]Season Set up'!V143,'[1]Season Set up'!V143,"")</f>
        <v/>
      </c>
      <c r="L146" s="18" t="str">
        <f>IFERROR(IF(K146="","",CONCATENATE(VLOOKUP(VLOOKUP(K146,'[1]Members Sorted'!$AG$2:$AH$3001,2,0),'[1]Members Sorted'!$B$2:$C$3001,2,0)," ",VLOOKUP(VLOOKUP(K146,'[1]Members Sorted'!$AG$2:$AH$3001,2,0),'[1]Members Sorted'!$B$2:$D$3001,3,0))),"")</f>
        <v/>
      </c>
      <c r="M146" s="18" t="str">
        <f>IFERROR(VLOOKUP(#REF!,'[1]Members Sorted'!$B$2:$F$3001,5,0),"")</f>
        <v/>
      </c>
      <c r="N146" s="19" t="str">
        <f>IFERROR(VLOOKUP(#REF!,'[1]Members Sorted'!$B$2:$X$3001,11,0),"")</f>
        <v/>
      </c>
      <c r="O146" s="19" t="str">
        <f>IFERROR(VLOOKUP(#REF!,'[1]Members Sorted'!$B$2:$X$3001,14,0),"")</f>
        <v/>
      </c>
      <c r="P146" s="19" t="str">
        <f>IFERROR(VLOOKUP(#REF!,'[1]Members Sorted'!$B$2:$X$3001,17,0),"")</f>
        <v/>
      </c>
      <c r="Q146" s="19" t="str">
        <f>IFERROR(VLOOKUP(#REF!,'[1]Members Sorted'!$B$2:$X$3001,20,0),"")</f>
        <v/>
      </c>
      <c r="R146" s="19" t="str">
        <f>IFERROR(VLOOKUP(#REF!,'[1]Members Sorted'!$B$2:$X$3001,23,0),"")</f>
        <v/>
      </c>
      <c r="S146" s="20" t="str">
        <f>IFERROR(VLOOKUP(#REF!,'[1]Members Sorted'!$B$2:$AE$3001,30,0),"")</f>
        <v/>
      </c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</row>
    <row r="147" spans="1:39" ht="15.75" customHeight="1" x14ac:dyDescent="0.2">
      <c r="A147" s="17" t="str">
        <f>IF('[1]Season Set up'!$J$23&gt;='[1]Season Set up'!V144,'[1]Season Set up'!V144,"")</f>
        <v/>
      </c>
      <c r="B147" s="18" t="str">
        <f>IFERROR(IF(A147="","",CONCATENATE(VLOOKUP(VLOOKUP(A147,'[1]Members Sorted'!$AC$2:$AD$10001,2,0),'[1]Members Sorted'!$B$2:$C$10001,2,0)," ",VLOOKUP(VLOOKUP(A147,'[1]Members Sorted'!$AC$2:$AD$10001,2,0),'[1]Members Sorted'!$B$2:$D$10001,3,0))),"")</f>
        <v/>
      </c>
      <c r="C147" s="18" t="str">
        <f>IFERROR(VLOOKUP(#REF!,'[1]Members Sorted'!$B$2:$F$10001,5,0),"")</f>
        <v/>
      </c>
      <c r="D147" s="19" t="str">
        <f>IFERROR(VLOOKUP(#REF!,'[1]Members Sorted'!$B$2:$X$10001,11,0),"")</f>
        <v/>
      </c>
      <c r="E147" s="19" t="str">
        <f>IFERROR(VLOOKUP(#REF!,'[1]Members Sorted'!$B$2:$X$10001,14,0),"")</f>
        <v/>
      </c>
      <c r="F147" s="19" t="str">
        <f>IFERROR(VLOOKUP(#REF!,'[1]Members Sorted'!$B$2:$X$10001,17,0),"")</f>
        <v/>
      </c>
      <c r="G147" s="19" t="str">
        <f>IFERROR(VLOOKUP(#REF!,'[1]Members Sorted'!$B$2:$X$10001,20,0),"")</f>
        <v/>
      </c>
      <c r="H147" s="19" t="str">
        <f>IFERROR(VLOOKUP(#REF!,'[1]Members Sorted'!$B$2:$X$3001,23,0),"")</f>
        <v/>
      </c>
      <c r="I147" s="30" t="str">
        <f>IFERROR(VLOOKUP(#REF!,'[1]Members Sorted'!$B$2:$AA$10001,26,0),"")</f>
        <v/>
      </c>
      <c r="J147" s="29"/>
      <c r="K147" s="26" t="str">
        <f>IF('[1]Season Set up'!$L$23&gt;='[1]Season Set up'!V144,'[1]Season Set up'!V144,"")</f>
        <v/>
      </c>
      <c r="L147" s="18" t="str">
        <f>IFERROR(IF(K147="","",CONCATENATE(VLOOKUP(VLOOKUP(K147,'[1]Members Sorted'!$AG$2:$AH$3001,2,0),'[1]Members Sorted'!$B$2:$C$3001,2,0)," ",VLOOKUP(VLOOKUP(K147,'[1]Members Sorted'!$AG$2:$AH$3001,2,0),'[1]Members Sorted'!$B$2:$D$3001,3,0))),"")</f>
        <v/>
      </c>
      <c r="M147" s="18" t="str">
        <f>IFERROR(VLOOKUP(#REF!,'[1]Members Sorted'!$B$2:$F$3001,5,0),"")</f>
        <v/>
      </c>
      <c r="N147" s="19" t="str">
        <f>IFERROR(VLOOKUP(#REF!,'[1]Members Sorted'!$B$2:$X$3001,11,0),"")</f>
        <v/>
      </c>
      <c r="O147" s="19" t="str">
        <f>IFERROR(VLOOKUP(#REF!,'[1]Members Sorted'!$B$2:$X$3001,14,0),"")</f>
        <v/>
      </c>
      <c r="P147" s="19" t="str">
        <f>IFERROR(VLOOKUP(#REF!,'[1]Members Sorted'!$B$2:$X$3001,17,0),"")</f>
        <v/>
      </c>
      <c r="Q147" s="19" t="str">
        <f>IFERROR(VLOOKUP(#REF!,'[1]Members Sorted'!$B$2:$X$3001,20,0),"")</f>
        <v/>
      </c>
      <c r="R147" s="19" t="str">
        <f>IFERROR(VLOOKUP(#REF!,'[1]Members Sorted'!$B$2:$X$3001,23,0),"")</f>
        <v/>
      </c>
      <c r="S147" s="20" t="str">
        <f>IFERROR(VLOOKUP(#REF!,'[1]Members Sorted'!$B$2:$AE$3001,30,0),"")</f>
        <v/>
      </c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</row>
    <row r="148" spans="1:39" ht="15.75" customHeight="1" x14ac:dyDescent="0.2">
      <c r="A148" s="17" t="str">
        <f>IF('[1]Season Set up'!$J$23&gt;='[1]Season Set up'!V145,'[1]Season Set up'!V145,"")</f>
        <v/>
      </c>
      <c r="B148" s="18" t="str">
        <f>IFERROR(IF(A148="","",CONCATENATE(VLOOKUP(VLOOKUP(A148,'[1]Members Sorted'!$AC$2:$AD$10001,2,0),'[1]Members Sorted'!$B$2:$C$10001,2,0)," ",VLOOKUP(VLOOKUP(A148,'[1]Members Sorted'!$AC$2:$AD$10001,2,0),'[1]Members Sorted'!$B$2:$D$10001,3,0))),"")</f>
        <v/>
      </c>
      <c r="C148" s="18" t="str">
        <f>IFERROR(VLOOKUP(#REF!,'[1]Members Sorted'!$B$2:$F$10001,5,0),"")</f>
        <v/>
      </c>
      <c r="D148" s="19" t="str">
        <f>IFERROR(VLOOKUP(#REF!,'[1]Members Sorted'!$B$2:$X$10001,11,0),"")</f>
        <v/>
      </c>
      <c r="E148" s="19" t="str">
        <f>IFERROR(VLOOKUP(#REF!,'[1]Members Sorted'!$B$2:$X$10001,14,0),"")</f>
        <v/>
      </c>
      <c r="F148" s="19" t="str">
        <f>IFERROR(VLOOKUP(#REF!,'[1]Members Sorted'!$B$2:$X$10001,17,0),"")</f>
        <v/>
      </c>
      <c r="G148" s="19" t="str">
        <f>IFERROR(VLOOKUP(#REF!,'[1]Members Sorted'!$B$2:$X$10001,20,0),"")</f>
        <v/>
      </c>
      <c r="H148" s="19" t="str">
        <f>IFERROR(VLOOKUP(#REF!,'[1]Members Sorted'!$B$2:$X$3001,23,0),"")</f>
        <v/>
      </c>
      <c r="I148" s="30" t="str">
        <f>IFERROR(VLOOKUP(#REF!,'[1]Members Sorted'!$B$2:$AA$10001,26,0),"")</f>
        <v/>
      </c>
      <c r="J148" s="29"/>
      <c r="K148" s="26" t="str">
        <f>IF('[1]Season Set up'!$L$23&gt;='[1]Season Set up'!V145,'[1]Season Set up'!V145,"")</f>
        <v/>
      </c>
      <c r="L148" s="18" t="str">
        <f>IFERROR(IF(K148="","",CONCATENATE(VLOOKUP(VLOOKUP(K148,'[1]Members Sorted'!$AG$2:$AH$3001,2,0),'[1]Members Sorted'!$B$2:$C$3001,2,0)," ",VLOOKUP(VLOOKUP(K148,'[1]Members Sorted'!$AG$2:$AH$3001,2,0),'[1]Members Sorted'!$B$2:$D$3001,3,0))),"")</f>
        <v/>
      </c>
      <c r="M148" s="18" t="str">
        <f>IFERROR(VLOOKUP(#REF!,'[1]Members Sorted'!$B$2:$F$3001,5,0),"")</f>
        <v/>
      </c>
      <c r="N148" s="19" t="str">
        <f>IFERROR(VLOOKUP(#REF!,'[1]Members Sorted'!$B$2:$X$3001,11,0),"")</f>
        <v/>
      </c>
      <c r="O148" s="19" t="str">
        <f>IFERROR(VLOOKUP(#REF!,'[1]Members Sorted'!$B$2:$X$3001,14,0),"")</f>
        <v/>
      </c>
      <c r="P148" s="19" t="str">
        <f>IFERROR(VLOOKUP(#REF!,'[1]Members Sorted'!$B$2:$X$3001,17,0),"")</f>
        <v/>
      </c>
      <c r="Q148" s="19" t="str">
        <f>IFERROR(VLOOKUP(#REF!,'[1]Members Sorted'!$B$2:$X$3001,20,0),"")</f>
        <v/>
      </c>
      <c r="R148" s="19" t="str">
        <f>IFERROR(VLOOKUP(#REF!,'[1]Members Sorted'!$B$2:$X$3001,23,0),"")</f>
        <v/>
      </c>
      <c r="S148" s="20" t="str">
        <f>IFERROR(VLOOKUP(#REF!,'[1]Members Sorted'!$B$2:$AE$3001,30,0),"")</f>
        <v/>
      </c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</row>
    <row r="149" spans="1:39" ht="15.75" customHeight="1" x14ac:dyDescent="0.2">
      <c r="A149" s="17" t="str">
        <f>IF('[1]Season Set up'!$J$23&gt;='[1]Season Set up'!V146,'[1]Season Set up'!V146,"")</f>
        <v/>
      </c>
      <c r="B149" s="18" t="str">
        <f>IFERROR(IF(A149="","",CONCATENATE(VLOOKUP(VLOOKUP(A149,'[1]Members Sorted'!$AC$2:$AD$10001,2,0),'[1]Members Sorted'!$B$2:$C$10001,2,0)," ",VLOOKUP(VLOOKUP(A149,'[1]Members Sorted'!$AC$2:$AD$10001,2,0),'[1]Members Sorted'!$B$2:$D$10001,3,0))),"")</f>
        <v/>
      </c>
      <c r="C149" s="18" t="str">
        <f>IFERROR(VLOOKUP(#REF!,'[1]Members Sorted'!$B$2:$F$10001,5,0),"")</f>
        <v/>
      </c>
      <c r="D149" s="19" t="str">
        <f>IFERROR(VLOOKUP(#REF!,'[1]Members Sorted'!$B$2:$X$10001,11,0),"")</f>
        <v/>
      </c>
      <c r="E149" s="19" t="str">
        <f>IFERROR(VLOOKUP(#REF!,'[1]Members Sorted'!$B$2:$X$10001,14,0),"")</f>
        <v/>
      </c>
      <c r="F149" s="19" t="str">
        <f>IFERROR(VLOOKUP(#REF!,'[1]Members Sorted'!$B$2:$X$10001,17,0),"")</f>
        <v/>
      </c>
      <c r="G149" s="19" t="str">
        <f>IFERROR(VLOOKUP(#REF!,'[1]Members Sorted'!$B$2:$X$10001,20,0),"")</f>
        <v/>
      </c>
      <c r="H149" s="19" t="str">
        <f>IFERROR(VLOOKUP(#REF!,'[1]Members Sorted'!$B$2:$X$3001,23,0),"")</f>
        <v/>
      </c>
      <c r="I149" s="30" t="str">
        <f>IFERROR(VLOOKUP(#REF!,'[1]Members Sorted'!$B$2:$AA$10001,26,0),"")</f>
        <v/>
      </c>
      <c r="J149" s="29"/>
      <c r="K149" s="26" t="str">
        <f>IF('[1]Season Set up'!$L$23&gt;='[1]Season Set up'!V146,'[1]Season Set up'!V146,"")</f>
        <v/>
      </c>
      <c r="L149" s="18" t="str">
        <f>IFERROR(IF(K149="","",CONCATENATE(VLOOKUP(VLOOKUP(K149,'[1]Members Sorted'!$AG$2:$AH$3001,2,0),'[1]Members Sorted'!$B$2:$C$3001,2,0)," ",VLOOKUP(VLOOKUP(K149,'[1]Members Sorted'!$AG$2:$AH$3001,2,0),'[1]Members Sorted'!$B$2:$D$3001,3,0))),"")</f>
        <v/>
      </c>
      <c r="M149" s="18" t="str">
        <f>IFERROR(VLOOKUP(#REF!,'[1]Members Sorted'!$B$2:$F$3001,5,0),"")</f>
        <v/>
      </c>
      <c r="N149" s="19" t="str">
        <f>IFERROR(VLOOKUP(#REF!,'[1]Members Sorted'!$B$2:$X$3001,11,0),"")</f>
        <v/>
      </c>
      <c r="O149" s="19" t="str">
        <f>IFERROR(VLOOKUP(#REF!,'[1]Members Sorted'!$B$2:$X$3001,14,0),"")</f>
        <v/>
      </c>
      <c r="P149" s="19" t="str">
        <f>IFERROR(VLOOKUP(#REF!,'[1]Members Sorted'!$B$2:$X$3001,17,0),"")</f>
        <v/>
      </c>
      <c r="Q149" s="19" t="str">
        <f>IFERROR(VLOOKUP(#REF!,'[1]Members Sorted'!$B$2:$X$3001,20,0),"")</f>
        <v/>
      </c>
      <c r="R149" s="19" t="str">
        <f>IFERROR(VLOOKUP(#REF!,'[1]Members Sorted'!$B$2:$X$3001,23,0),"")</f>
        <v/>
      </c>
      <c r="S149" s="20" t="str">
        <f>IFERROR(VLOOKUP(#REF!,'[1]Members Sorted'!$B$2:$AE$3001,30,0),"")</f>
        <v/>
      </c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</row>
    <row r="150" spans="1:39" ht="15.75" customHeight="1" x14ac:dyDescent="0.2">
      <c r="A150" s="17" t="str">
        <f>IF('[1]Season Set up'!$J$23&gt;='[1]Season Set up'!V147,'[1]Season Set up'!V147,"")</f>
        <v/>
      </c>
      <c r="B150" s="18" t="str">
        <f>IFERROR(IF(A150="","",CONCATENATE(VLOOKUP(VLOOKUP(A150,'[1]Members Sorted'!$AC$2:$AD$10001,2,0),'[1]Members Sorted'!$B$2:$C$10001,2,0)," ",VLOOKUP(VLOOKUP(A150,'[1]Members Sorted'!$AC$2:$AD$10001,2,0),'[1]Members Sorted'!$B$2:$D$10001,3,0))),"")</f>
        <v/>
      </c>
      <c r="C150" s="18" t="str">
        <f>IFERROR(VLOOKUP(#REF!,'[1]Members Sorted'!$B$2:$F$10001,5,0),"")</f>
        <v/>
      </c>
      <c r="D150" s="19" t="str">
        <f>IFERROR(VLOOKUP(#REF!,'[1]Members Sorted'!$B$2:$X$10001,11,0),"")</f>
        <v/>
      </c>
      <c r="E150" s="19" t="str">
        <f>IFERROR(VLOOKUP(#REF!,'[1]Members Sorted'!$B$2:$X$10001,14,0),"")</f>
        <v/>
      </c>
      <c r="F150" s="19" t="str">
        <f>IFERROR(VLOOKUP(#REF!,'[1]Members Sorted'!$B$2:$X$10001,17,0),"")</f>
        <v/>
      </c>
      <c r="G150" s="19" t="str">
        <f>IFERROR(VLOOKUP(#REF!,'[1]Members Sorted'!$B$2:$X$10001,20,0),"")</f>
        <v/>
      </c>
      <c r="H150" s="19" t="str">
        <f>IFERROR(VLOOKUP(#REF!,'[1]Members Sorted'!$B$2:$X$3001,23,0),"")</f>
        <v/>
      </c>
      <c r="I150" s="30" t="str">
        <f>IFERROR(VLOOKUP(#REF!,'[1]Members Sorted'!$B$2:$AA$10001,26,0),"")</f>
        <v/>
      </c>
      <c r="J150" s="29"/>
      <c r="K150" s="26" t="str">
        <f>IF('[1]Season Set up'!$L$23&gt;='[1]Season Set up'!V147,'[1]Season Set up'!V147,"")</f>
        <v/>
      </c>
      <c r="L150" s="18" t="str">
        <f>IFERROR(IF(K150="","",CONCATENATE(VLOOKUP(VLOOKUP(K150,'[1]Members Sorted'!$AG$2:$AH$3001,2,0),'[1]Members Sorted'!$B$2:$C$3001,2,0)," ",VLOOKUP(VLOOKUP(K150,'[1]Members Sorted'!$AG$2:$AH$3001,2,0),'[1]Members Sorted'!$B$2:$D$3001,3,0))),"")</f>
        <v/>
      </c>
      <c r="M150" s="18" t="str">
        <f>IFERROR(VLOOKUP(#REF!,'[1]Members Sorted'!$B$2:$F$3001,5,0),"")</f>
        <v/>
      </c>
      <c r="N150" s="19" t="str">
        <f>IFERROR(VLOOKUP(#REF!,'[1]Members Sorted'!$B$2:$X$3001,11,0),"")</f>
        <v/>
      </c>
      <c r="O150" s="19" t="str">
        <f>IFERROR(VLOOKUP(#REF!,'[1]Members Sorted'!$B$2:$X$3001,14,0),"")</f>
        <v/>
      </c>
      <c r="P150" s="19" t="str">
        <f>IFERROR(VLOOKUP(#REF!,'[1]Members Sorted'!$B$2:$X$3001,17,0),"")</f>
        <v/>
      </c>
      <c r="Q150" s="19" t="str">
        <f>IFERROR(VLOOKUP(#REF!,'[1]Members Sorted'!$B$2:$X$3001,20,0),"")</f>
        <v/>
      </c>
      <c r="R150" s="19" t="str">
        <f>IFERROR(VLOOKUP(#REF!,'[1]Members Sorted'!$B$2:$X$3001,23,0),"")</f>
        <v/>
      </c>
      <c r="S150" s="20" t="str">
        <f>IFERROR(VLOOKUP(#REF!,'[1]Members Sorted'!$B$2:$AE$3001,30,0),"")</f>
        <v/>
      </c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</row>
    <row r="151" spans="1:39" ht="15.75" customHeight="1" x14ac:dyDescent="0.2">
      <c r="A151" s="17" t="str">
        <f>IF('[1]Season Set up'!$J$23&gt;='[1]Season Set up'!V148,'[1]Season Set up'!V148,"")</f>
        <v/>
      </c>
      <c r="B151" s="18" t="str">
        <f>IFERROR(IF(A151="","",CONCATENATE(VLOOKUP(VLOOKUP(A151,'[1]Members Sorted'!$AC$2:$AD$10001,2,0),'[1]Members Sorted'!$B$2:$C$10001,2,0)," ",VLOOKUP(VLOOKUP(A151,'[1]Members Sorted'!$AC$2:$AD$10001,2,0),'[1]Members Sorted'!$B$2:$D$10001,3,0))),"")</f>
        <v/>
      </c>
      <c r="C151" s="18" t="str">
        <f>IFERROR(VLOOKUP(#REF!,'[1]Members Sorted'!$B$2:$F$10001,5,0),"")</f>
        <v/>
      </c>
      <c r="D151" s="19" t="str">
        <f>IFERROR(VLOOKUP(#REF!,'[1]Members Sorted'!$B$2:$X$10001,11,0),"")</f>
        <v/>
      </c>
      <c r="E151" s="19" t="str">
        <f>IFERROR(VLOOKUP(#REF!,'[1]Members Sorted'!$B$2:$X$10001,14,0),"")</f>
        <v/>
      </c>
      <c r="F151" s="19" t="str">
        <f>IFERROR(VLOOKUP(#REF!,'[1]Members Sorted'!$B$2:$X$10001,17,0),"")</f>
        <v/>
      </c>
      <c r="G151" s="19" t="str">
        <f>IFERROR(VLOOKUP(#REF!,'[1]Members Sorted'!$B$2:$X$10001,20,0),"")</f>
        <v/>
      </c>
      <c r="H151" s="19" t="str">
        <f>IFERROR(VLOOKUP(#REF!,'[1]Members Sorted'!$B$2:$X$3001,23,0),"")</f>
        <v/>
      </c>
      <c r="I151" s="30" t="str">
        <f>IFERROR(VLOOKUP(#REF!,'[1]Members Sorted'!$B$2:$AA$10001,26,0),"")</f>
        <v/>
      </c>
      <c r="J151" s="29"/>
      <c r="K151" s="26" t="str">
        <f>IF('[1]Season Set up'!$L$23&gt;='[1]Season Set up'!V148,'[1]Season Set up'!V148,"")</f>
        <v/>
      </c>
      <c r="L151" s="18" t="str">
        <f>IFERROR(IF(K151="","",CONCATENATE(VLOOKUP(VLOOKUP(K151,'[1]Members Sorted'!$AG$2:$AH$3001,2,0),'[1]Members Sorted'!$B$2:$C$3001,2,0)," ",VLOOKUP(VLOOKUP(K151,'[1]Members Sorted'!$AG$2:$AH$3001,2,0),'[1]Members Sorted'!$B$2:$D$3001,3,0))),"")</f>
        <v/>
      </c>
      <c r="M151" s="18" t="str">
        <f>IFERROR(VLOOKUP(#REF!,'[1]Members Sorted'!$B$2:$F$3001,5,0),"")</f>
        <v/>
      </c>
      <c r="N151" s="19" t="str">
        <f>IFERROR(VLOOKUP(#REF!,'[1]Members Sorted'!$B$2:$X$3001,11,0),"")</f>
        <v/>
      </c>
      <c r="O151" s="19" t="str">
        <f>IFERROR(VLOOKUP(#REF!,'[1]Members Sorted'!$B$2:$X$3001,14,0),"")</f>
        <v/>
      </c>
      <c r="P151" s="19" t="str">
        <f>IFERROR(VLOOKUP(#REF!,'[1]Members Sorted'!$B$2:$X$3001,17,0),"")</f>
        <v/>
      </c>
      <c r="Q151" s="19" t="str">
        <f>IFERROR(VLOOKUP(#REF!,'[1]Members Sorted'!$B$2:$X$3001,20,0),"")</f>
        <v/>
      </c>
      <c r="R151" s="19" t="str">
        <f>IFERROR(VLOOKUP(#REF!,'[1]Members Sorted'!$B$2:$X$3001,23,0),"")</f>
        <v/>
      </c>
      <c r="S151" s="20" t="str">
        <f>IFERROR(VLOOKUP(#REF!,'[1]Members Sorted'!$B$2:$AE$3001,30,0),"")</f>
        <v/>
      </c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</row>
    <row r="152" spans="1:39" ht="15.75" customHeight="1" x14ac:dyDescent="0.2">
      <c r="A152" s="17" t="str">
        <f>IF('[1]Season Set up'!$J$23&gt;='[1]Season Set up'!V149,'[1]Season Set up'!V149,"")</f>
        <v/>
      </c>
      <c r="B152" s="18" t="str">
        <f>IFERROR(IF(A152="","",CONCATENATE(VLOOKUP(VLOOKUP(A152,'[1]Members Sorted'!$AC$2:$AD$10001,2,0),'[1]Members Sorted'!$B$2:$C$10001,2,0)," ",VLOOKUP(VLOOKUP(A152,'[1]Members Sorted'!$AC$2:$AD$10001,2,0),'[1]Members Sorted'!$B$2:$D$10001,3,0))),"")</f>
        <v/>
      </c>
      <c r="C152" s="18" t="str">
        <f>IFERROR(VLOOKUP(#REF!,'[1]Members Sorted'!$B$2:$F$10001,5,0),"")</f>
        <v/>
      </c>
      <c r="D152" s="19" t="str">
        <f>IFERROR(VLOOKUP(#REF!,'[1]Members Sorted'!$B$2:$X$10001,11,0),"")</f>
        <v/>
      </c>
      <c r="E152" s="19" t="str">
        <f>IFERROR(VLOOKUP(#REF!,'[1]Members Sorted'!$B$2:$X$10001,14,0),"")</f>
        <v/>
      </c>
      <c r="F152" s="19" t="str">
        <f>IFERROR(VLOOKUP(#REF!,'[1]Members Sorted'!$B$2:$X$10001,17,0),"")</f>
        <v/>
      </c>
      <c r="G152" s="19" t="str">
        <f>IFERROR(VLOOKUP(#REF!,'[1]Members Sorted'!$B$2:$X$10001,20,0),"")</f>
        <v/>
      </c>
      <c r="H152" s="19" t="str">
        <f>IFERROR(VLOOKUP(#REF!,'[1]Members Sorted'!$B$2:$X$3001,23,0),"")</f>
        <v/>
      </c>
      <c r="I152" s="30" t="str">
        <f>IFERROR(VLOOKUP(#REF!,'[1]Members Sorted'!$B$2:$AA$10001,26,0),"")</f>
        <v/>
      </c>
      <c r="J152" s="29"/>
      <c r="K152" s="26" t="str">
        <f>IF('[1]Season Set up'!$L$23&gt;='[1]Season Set up'!V149,'[1]Season Set up'!V149,"")</f>
        <v/>
      </c>
      <c r="L152" s="18" t="str">
        <f>IFERROR(IF(K152="","",CONCATENATE(VLOOKUP(VLOOKUP(K152,'[1]Members Sorted'!$AG$2:$AH$3001,2,0),'[1]Members Sorted'!$B$2:$C$3001,2,0)," ",VLOOKUP(VLOOKUP(K152,'[1]Members Sorted'!$AG$2:$AH$3001,2,0),'[1]Members Sorted'!$B$2:$D$3001,3,0))),"")</f>
        <v/>
      </c>
      <c r="M152" s="18" t="str">
        <f>IFERROR(VLOOKUP(#REF!,'[1]Members Sorted'!$B$2:$F$3001,5,0),"")</f>
        <v/>
      </c>
      <c r="N152" s="19" t="str">
        <f>IFERROR(VLOOKUP(#REF!,'[1]Members Sorted'!$B$2:$X$3001,11,0),"")</f>
        <v/>
      </c>
      <c r="O152" s="19" t="str">
        <f>IFERROR(VLOOKUP(#REF!,'[1]Members Sorted'!$B$2:$X$3001,14,0),"")</f>
        <v/>
      </c>
      <c r="P152" s="19" t="str">
        <f>IFERROR(VLOOKUP(#REF!,'[1]Members Sorted'!$B$2:$X$3001,17,0),"")</f>
        <v/>
      </c>
      <c r="Q152" s="19" t="str">
        <f>IFERROR(VLOOKUP(#REF!,'[1]Members Sorted'!$B$2:$X$3001,20,0),"")</f>
        <v/>
      </c>
      <c r="R152" s="19" t="str">
        <f>IFERROR(VLOOKUP(#REF!,'[1]Members Sorted'!$B$2:$X$3001,23,0),"")</f>
        <v/>
      </c>
      <c r="S152" s="20" t="str">
        <f>IFERROR(VLOOKUP(#REF!,'[1]Members Sorted'!$B$2:$AE$3001,30,0),"")</f>
        <v/>
      </c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</row>
    <row r="153" spans="1:39" ht="15.75" customHeight="1" x14ac:dyDescent="0.2">
      <c r="A153" s="17" t="str">
        <f>IF('[1]Season Set up'!$J$23&gt;='[1]Season Set up'!V150,'[1]Season Set up'!V150,"")</f>
        <v/>
      </c>
      <c r="B153" s="18" t="str">
        <f>IFERROR(IF(A153="","",CONCATENATE(VLOOKUP(VLOOKUP(A153,'[1]Members Sorted'!$AC$2:$AD$10001,2,0),'[1]Members Sorted'!$B$2:$C$10001,2,0)," ",VLOOKUP(VLOOKUP(A153,'[1]Members Sorted'!$AC$2:$AD$10001,2,0),'[1]Members Sorted'!$B$2:$D$10001,3,0))),"")</f>
        <v/>
      </c>
      <c r="C153" s="18" t="str">
        <f>IFERROR(VLOOKUP(#REF!,'[1]Members Sorted'!$B$2:$F$10001,5,0),"")</f>
        <v/>
      </c>
      <c r="D153" s="19" t="str">
        <f>IFERROR(VLOOKUP(#REF!,'[1]Members Sorted'!$B$2:$X$10001,11,0),"")</f>
        <v/>
      </c>
      <c r="E153" s="19" t="str">
        <f>IFERROR(VLOOKUP(#REF!,'[1]Members Sorted'!$B$2:$X$10001,14,0),"")</f>
        <v/>
      </c>
      <c r="F153" s="19" t="str">
        <f>IFERROR(VLOOKUP(#REF!,'[1]Members Sorted'!$B$2:$X$10001,17,0),"")</f>
        <v/>
      </c>
      <c r="G153" s="19" t="str">
        <f>IFERROR(VLOOKUP(#REF!,'[1]Members Sorted'!$B$2:$X$10001,20,0),"")</f>
        <v/>
      </c>
      <c r="H153" s="19" t="str">
        <f>IFERROR(VLOOKUP(#REF!,'[1]Members Sorted'!$B$2:$X$3001,23,0),"")</f>
        <v/>
      </c>
      <c r="I153" s="30" t="str">
        <f>IFERROR(VLOOKUP(#REF!,'[1]Members Sorted'!$B$2:$AA$10001,26,0),"")</f>
        <v/>
      </c>
      <c r="J153" s="29"/>
      <c r="K153" s="26" t="str">
        <f>IF('[1]Season Set up'!$L$23&gt;='[1]Season Set up'!V150,'[1]Season Set up'!V150,"")</f>
        <v/>
      </c>
      <c r="L153" s="18" t="str">
        <f>IFERROR(IF(K153="","",CONCATENATE(VLOOKUP(VLOOKUP(K153,'[1]Members Sorted'!$AG$2:$AH$3001,2,0),'[1]Members Sorted'!$B$2:$C$3001,2,0)," ",VLOOKUP(VLOOKUP(K153,'[1]Members Sorted'!$AG$2:$AH$3001,2,0),'[1]Members Sorted'!$B$2:$D$3001,3,0))),"")</f>
        <v/>
      </c>
      <c r="M153" s="18" t="str">
        <f>IFERROR(VLOOKUP(#REF!,'[1]Members Sorted'!$B$2:$F$3001,5,0),"")</f>
        <v/>
      </c>
      <c r="N153" s="19" t="str">
        <f>IFERROR(VLOOKUP(#REF!,'[1]Members Sorted'!$B$2:$X$3001,11,0),"")</f>
        <v/>
      </c>
      <c r="O153" s="19" t="str">
        <f>IFERROR(VLOOKUP(#REF!,'[1]Members Sorted'!$B$2:$X$3001,14,0),"")</f>
        <v/>
      </c>
      <c r="P153" s="19" t="str">
        <f>IFERROR(VLOOKUP(#REF!,'[1]Members Sorted'!$B$2:$X$3001,17,0),"")</f>
        <v/>
      </c>
      <c r="Q153" s="19" t="str">
        <f>IFERROR(VLOOKUP(#REF!,'[1]Members Sorted'!$B$2:$X$3001,20,0),"")</f>
        <v/>
      </c>
      <c r="R153" s="19" t="str">
        <f>IFERROR(VLOOKUP(#REF!,'[1]Members Sorted'!$B$2:$X$3001,23,0),"")</f>
        <v/>
      </c>
      <c r="S153" s="20" t="str">
        <f>IFERROR(VLOOKUP(#REF!,'[1]Members Sorted'!$B$2:$AE$3001,30,0),"")</f>
        <v/>
      </c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</row>
    <row r="154" spans="1:39" ht="15.75" customHeight="1" x14ac:dyDescent="0.2">
      <c r="A154" s="17" t="str">
        <f>IF('[1]Season Set up'!$J$23&gt;='[1]Season Set up'!V151,'[1]Season Set up'!V151,"")</f>
        <v/>
      </c>
      <c r="B154" s="18" t="str">
        <f>IFERROR(IF(A154="","",CONCATENATE(VLOOKUP(VLOOKUP(A154,'[1]Members Sorted'!$AC$2:$AD$10001,2,0),'[1]Members Sorted'!$B$2:$C$10001,2,0)," ",VLOOKUP(VLOOKUP(A154,'[1]Members Sorted'!$AC$2:$AD$10001,2,0),'[1]Members Sorted'!$B$2:$D$10001,3,0))),"")</f>
        <v/>
      </c>
      <c r="C154" s="18" t="str">
        <f>IFERROR(VLOOKUP(#REF!,'[1]Members Sorted'!$B$2:$F$10001,5,0),"")</f>
        <v/>
      </c>
      <c r="D154" s="19" t="str">
        <f>IFERROR(VLOOKUP(#REF!,'[1]Members Sorted'!$B$2:$X$10001,11,0),"")</f>
        <v/>
      </c>
      <c r="E154" s="19" t="str">
        <f>IFERROR(VLOOKUP(#REF!,'[1]Members Sorted'!$B$2:$X$10001,14,0),"")</f>
        <v/>
      </c>
      <c r="F154" s="19" t="str">
        <f>IFERROR(VLOOKUP(#REF!,'[1]Members Sorted'!$B$2:$X$10001,17,0),"")</f>
        <v/>
      </c>
      <c r="G154" s="19" t="str">
        <f>IFERROR(VLOOKUP(#REF!,'[1]Members Sorted'!$B$2:$X$10001,20,0),"")</f>
        <v/>
      </c>
      <c r="H154" s="19" t="str">
        <f>IFERROR(VLOOKUP(#REF!,'[1]Members Sorted'!$B$2:$X$3001,23,0),"")</f>
        <v/>
      </c>
      <c r="I154" s="30" t="str">
        <f>IFERROR(VLOOKUP(#REF!,'[1]Members Sorted'!$B$2:$AA$10001,26,0),"")</f>
        <v/>
      </c>
      <c r="J154" s="29"/>
      <c r="K154" s="26" t="str">
        <f>IF('[1]Season Set up'!$L$23&gt;='[1]Season Set up'!V151,'[1]Season Set up'!V151,"")</f>
        <v/>
      </c>
      <c r="L154" s="18" t="str">
        <f>IFERROR(IF(K154="","",CONCATENATE(VLOOKUP(VLOOKUP(K154,'[1]Members Sorted'!$AG$2:$AH$3001,2,0),'[1]Members Sorted'!$B$2:$C$3001,2,0)," ",VLOOKUP(VLOOKUP(K154,'[1]Members Sorted'!$AG$2:$AH$3001,2,0),'[1]Members Sorted'!$B$2:$D$3001,3,0))),"")</f>
        <v/>
      </c>
      <c r="M154" s="18" t="str">
        <f>IFERROR(VLOOKUP(#REF!,'[1]Members Sorted'!$B$2:$F$3001,5,0),"")</f>
        <v/>
      </c>
      <c r="N154" s="19" t="str">
        <f>IFERROR(VLOOKUP(#REF!,'[1]Members Sorted'!$B$2:$X$3001,11,0),"")</f>
        <v/>
      </c>
      <c r="O154" s="19" t="str">
        <f>IFERROR(VLOOKUP(#REF!,'[1]Members Sorted'!$B$2:$X$3001,14,0),"")</f>
        <v/>
      </c>
      <c r="P154" s="19" t="str">
        <f>IFERROR(VLOOKUP(#REF!,'[1]Members Sorted'!$B$2:$X$3001,17,0),"")</f>
        <v/>
      </c>
      <c r="Q154" s="19" t="str">
        <f>IFERROR(VLOOKUP(#REF!,'[1]Members Sorted'!$B$2:$X$3001,20,0),"")</f>
        <v/>
      </c>
      <c r="R154" s="19" t="str">
        <f>IFERROR(VLOOKUP(#REF!,'[1]Members Sorted'!$B$2:$X$3001,23,0),"")</f>
        <v/>
      </c>
      <c r="S154" s="20" t="str">
        <f>IFERROR(VLOOKUP(#REF!,'[1]Members Sorted'!$B$2:$AE$3001,30,0),"")</f>
        <v/>
      </c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</row>
    <row r="155" spans="1:39" ht="15.75" customHeight="1" x14ac:dyDescent="0.2">
      <c r="A155" s="17" t="str">
        <f>IF('[1]Season Set up'!$J$23&gt;='[1]Season Set up'!V152,'[1]Season Set up'!V152,"")</f>
        <v/>
      </c>
      <c r="B155" s="18" t="str">
        <f>IFERROR(IF(A155="","",CONCATENATE(VLOOKUP(VLOOKUP(A155,'[1]Members Sorted'!$AC$2:$AD$10001,2,0),'[1]Members Sorted'!$B$2:$C$10001,2,0)," ",VLOOKUP(VLOOKUP(A155,'[1]Members Sorted'!$AC$2:$AD$10001,2,0),'[1]Members Sorted'!$B$2:$D$10001,3,0))),"")</f>
        <v/>
      </c>
      <c r="C155" s="18" t="str">
        <f>IFERROR(VLOOKUP(#REF!,'[1]Members Sorted'!$B$2:$F$10001,5,0),"")</f>
        <v/>
      </c>
      <c r="D155" s="19" t="str">
        <f>IFERROR(VLOOKUP(#REF!,'[1]Members Sorted'!$B$2:$X$10001,11,0),"")</f>
        <v/>
      </c>
      <c r="E155" s="19" t="str">
        <f>IFERROR(VLOOKUP(#REF!,'[1]Members Sorted'!$B$2:$X$10001,14,0),"")</f>
        <v/>
      </c>
      <c r="F155" s="19" t="str">
        <f>IFERROR(VLOOKUP(#REF!,'[1]Members Sorted'!$B$2:$X$10001,17,0),"")</f>
        <v/>
      </c>
      <c r="G155" s="19" t="str">
        <f>IFERROR(VLOOKUP(#REF!,'[1]Members Sorted'!$B$2:$X$10001,20,0),"")</f>
        <v/>
      </c>
      <c r="H155" s="19" t="str">
        <f>IFERROR(VLOOKUP(#REF!,'[1]Members Sorted'!$B$2:$X$3001,23,0),"")</f>
        <v/>
      </c>
      <c r="I155" s="30" t="str">
        <f>IFERROR(VLOOKUP(#REF!,'[1]Members Sorted'!$B$2:$AA$10001,26,0),"")</f>
        <v/>
      </c>
      <c r="J155" s="29"/>
      <c r="K155" s="26" t="str">
        <f>IF('[1]Season Set up'!$L$23&gt;='[1]Season Set up'!V152,'[1]Season Set up'!V152,"")</f>
        <v/>
      </c>
      <c r="L155" s="18" t="str">
        <f>IFERROR(IF(K155="","",CONCATENATE(VLOOKUP(VLOOKUP(K155,'[1]Members Sorted'!$AG$2:$AH$3001,2,0),'[1]Members Sorted'!$B$2:$C$3001,2,0)," ",VLOOKUP(VLOOKUP(K155,'[1]Members Sorted'!$AG$2:$AH$3001,2,0),'[1]Members Sorted'!$B$2:$D$3001,3,0))),"")</f>
        <v/>
      </c>
      <c r="M155" s="18" t="str">
        <f>IFERROR(VLOOKUP(#REF!,'[1]Members Sorted'!$B$2:$F$3001,5,0),"")</f>
        <v/>
      </c>
      <c r="N155" s="19" t="str">
        <f>IFERROR(VLOOKUP(#REF!,'[1]Members Sorted'!$B$2:$X$3001,11,0),"")</f>
        <v/>
      </c>
      <c r="O155" s="19" t="str">
        <f>IFERROR(VLOOKUP(#REF!,'[1]Members Sorted'!$B$2:$X$3001,14,0),"")</f>
        <v/>
      </c>
      <c r="P155" s="19" t="str">
        <f>IFERROR(VLOOKUP(#REF!,'[1]Members Sorted'!$B$2:$X$3001,17,0),"")</f>
        <v/>
      </c>
      <c r="Q155" s="19" t="str">
        <f>IFERROR(VLOOKUP(#REF!,'[1]Members Sorted'!$B$2:$X$3001,20,0),"")</f>
        <v/>
      </c>
      <c r="R155" s="19" t="str">
        <f>IFERROR(VLOOKUP(#REF!,'[1]Members Sorted'!$B$2:$X$3001,23,0),"")</f>
        <v/>
      </c>
      <c r="S155" s="20" t="str">
        <f>IFERROR(VLOOKUP(#REF!,'[1]Members Sorted'!$B$2:$AE$3001,30,0),"")</f>
        <v/>
      </c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</row>
    <row r="156" spans="1:39" ht="15.75" customHeight="1" x14ac:dyDescent="0.2">
      <c r="A156" s="17" t="str">
        <f>IF('[1]Season Set up'!$J$23&gt;='[1]Season Set up'!V153,'[1]Season Set up'!V153,"")</f>
        <v/>
      </c>
      <c r="B156" s="18" t="str">
        <f>IFERROR(IF(A156="","",CONCATENATE(VLOOKUP(VLOOKUP(A156,'[1]Members Sorted'!$AC$2:$AD$10001,2,0),'[1]Members Sorted'!$B$2:$C$10001,2,0)," ",VLOOKUP(VLOOKUP(A156,'[1]Members Sorted'!$AC$2:$AD$10001,2,0),'[1]Members Sorted'!$B$2:$D$10001,3,0))),"")</f>
        <v/>
      </c>
      <c r="C156" s="18" t="str">
        <f>IFERROR(VLOOKUP(#REF!,'[1]Members Sorted'!$B$2:$F$10001,5,0),"")</f>
        <v/>
      </c>
      <c r="D156" s="19" t="str">
        <f>IFERROR(VLOOKUP(#REF!,'[1]Members Sorted'!$B$2:$X$10001,11,0),"")</f>
        <v/>
      </c>
      <c r="E156" s="19" t="str">
        <f>IFERROR(VLOOKUP(#REF!,'[1]Members Sorted'!$B$2:$X$10001,14,0),"")</f>
        <v/>
      </c>
      <c r="F156" s="19" t="str">
        <f>IFERROR(VLOOKUP(#REF!,'[1]Members Sorted'!$B$2:$X$10001,17,0),"")</f>
        <v/>
      </c>
      <c r="G156" s="19" t="str">
        <f>IFERROR(VLOOKUP(#REF!,'[1]Members Sorted'!$B$2:$X$10001,20,0),"")</f>
        <v/>
      </c>
      <c r="H156" s="19" t="str">
        <f>IFERROR(VLOOKUP(#REF!,'[1]Members Sorted'!$B$2:$X$3001,23,0),"")</f>
        <v/>
      </c>
      <c r="I156" s="30" t="str">
        <f>IFERROR(VLOOKUP(#REF!,'[1]Members Sorted'!$B$2:$AA$10001,26,0),"")</f>
        <v/>
      </c>
      <c r="J156" s="29"/>
      <c r="K156" s="26" t="str">
        <f>IF('[1]Season Set up'!$L$23&gt;='[1]Season Set up'!V153,'[1]Season Set up'!V153,"")</f>
        <v/>
      </c>
      <c r="L156" s="18" t="str">
        <f>IFERROR(IF(K156="","",CONCATENATE(VLOOKUP(VLOOKUP(K156,'[1]Members Sorted'!$AG$2:$AH$3001,2,0),'[1]Members Sorted'!$B$2:$C$3001,2,0)," ",VLOOKUP(VLOOKUP(K156,'[1]Members Sorted'!$AG$2:$AH$3001,2,0),'[1]Members Sorted'!$B$2:$D$3001,3,0))),"")</f>
        <v/>
      </c>
      <c r="M156" s="18" t="str">
        <f>IFERROR(VLOOKUP(#REF!,'[1]Members Sorted'!$B$2:$F$3001,5,0),"")</f>
        <v/>
      </c>
      <c r="N156" s="19" t="str">
        <f>IFERROR(VLOOKUP(#REF!,'[1]Members Sorted'!$B$2:$X$3001,11,0),"")</f>
        <v/>
      </c>
      <c r="O156" s="19" t="str">
        <f>IFERROR(VLOOKUP(#REF!,'[1]Members Sorted'!$B$2:$X$3001,14,0),"")</f>
        <v/>
      </c>
      <c r="P156" s="19" t="str">
        <f>IFERROR(VLOOKUP(#REF!,'[1]Members Sorted'!$B$2:$X$3001,17,0),"")</f>
        <v/>
      </c>
      <c r="Q156" s="19" t="str">
        <f>IFERROR(VLOOKUP(#REF!,'[1]Members Sorted'!$B$2:$X$3001,20,0),"")</f>
        <v/>
      </c>
      <c r="R156" s="19" t="str">
        <f>IFERROR(VLOOKUP(#REF!,'[1]Members Sorted'!$B$2:$X$3001,23,0),"")</f>
        <v/>
      </c>
      <c r="S156" s="20" t="str">
        <f>IFERROR(VLOOKUP(#REF!,'[1]Members Sorted'!$B$2:$AE$3001,30,0),"")</f>
        <v/>
      </c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</row>
    <row r="157" spans="1:39" ht="15.75" customHeight="1" x14ac:dyDescent="0.2">
      <c r="A157" s="17" t="str">
        <f>IF('[1]Season Set up'!$J$23&gt;='[1]Season Set up'!V154,'[1]Season Set up'!V154,"")</f>
        <v/>
      </c>
      <c r="B157" s="18" t="str">
        <f>IFERROR(IF(A157="","",CONCATENATE(VLOOKUP(VLOOKUP(A157,'[1]Members Sorted'!$AC$2:$AD$10001,2,0),'[1]Members Sorted'!$B$2:$C$10001,2,0)," ",VLOOKUP(VLOOKUP(A157,'[1]Members Sorted'!$AC$2:$AD$10001,2,0),'[1]Members Sorted'!$B$2:$D$10001,3,0))),"")</f>
        <v/>
      </c>
      <c r="C157" s="18" t="str">
        <f>IFERROR(VLOOKUP(#REF!,'[1]Members Sorted'!$B$2:$F$10001,5,0),"")</f>
        <v/>
      </c>
      <c r="D157" s="19" t="str">
        <f>IFERROR(VLOOKUP(#REF!,'[1]Members Sorted'!$B$2:$X$10001,11,0),"")</f>
        <v/>
      </c>
      <c r="E157" s="19" t="str">
        <f>IFERROR(VLOOKUP(#REF!,'[1]Members Sorted'!$B$2:$X$10001,14,0),"")</f>
        <v/>
      </c>
      <c r="F157" s="19" t="str">
        <f>IFERROR(VLOOKUP(#REF!,'[1]Members Sorted'!$B$2:$X$10001,17,0),"")</f>
        <v/>
      </c>
      <c r="G157" s="19" t="str">
        <f>IFERROR(VLOOKUP(#REF!,'[1]Members Sorted'!$B$2:$X$10001,20,0),"")</f>
        <v/>
      </c>
      <c r="H157" s="19" t="str">
        <f>IFERROR(VLOOKUP(#REF!,'[1]Members Sorted'!$B$2:$X$3001,23,0),"")</f>
        <v/>
      </c>
      <c r="I157" s="30" t="str">
        <f>IFERROR(VLOOKUP(#REF!,'[1]Members Sorted'!$B$2:$AA$10001,26,0),"")</f>
        <v/>
      </c>
      <c r="J157" s="29"/>
      <c r="K157" s="26" t="str">
        <f>IF('[1]Season Set up'!$L$23&gt;='[1]Season Set up'!V154,'[1]Season Set up'!V154,"")</f>
        <v/>
      </c>
      <c r="L157" s="18" t="str">
        <f>IFERROR(IF(K157="","",CONCATENATE(VLOOKUP(VLOOKUP(K157,'[1]Members Sorted'!$AG$2:$AH$3001,2,0),'[1]Members Sorted'!$B$2:$C$3001,2,0)," ",VLOOKUP(VLOOKUP(K157,'[1]Members Sorted'!$AG$2:$AH$3001,2,0),'[1]Members Sorted'!$B$2:$D$3001,3,0))),"")</f>
        <v/>
      </c>
      <c r="M157" s="18" t="str">
        <f>IFERROR(VLOOKUP(#REF!,'[1]Members Sorted'!$B$2:$F$3001,5,0),"")</f>
        <v/>
      </c>
      <c r="N157" s="19" t="str">
        <f>IFERROR(VLOOKUP(#REF!,'[1]Members Sorted'!$B$2:$X$3001,11,0),"")</f>
        <v/>
      </c>
      <c r="O157" s="19" t="str">
        <f>IFERROR(VLOOKUP(#REF!,'[1]Members Sorted'!$B$2:$X$3001,14,0),"")</f>
        <v/>
      </c>
      <c r="P157" s="19" t="str">
        <f>IFERROR(VLOOKUP(#REF!,'[1]Members Sorted'!$B$2:$X$3001,17,0),"")</f>
        <v/>
      </c>
      <c r="Q157" s="19" t="str">
        <f>IFERROR(VLOOKUP(#REF!,'[1]Members Sorted'!$B$2:$X$3001,20,0),"")</f>
        <v/>
      </c>
      <c r="R157" s="19" t="str">
        <f>IFERROR(VLOOKUP(#REF!,'[1]Members Sorted'!$B$2:$X$3001,23,0),"")</f>
        <v/>
      </c>
      <c r="S157" s="20" t="str">
        <f>IFERROR(VLOOKUP(#REF!,'[1]Members Sorted'!$B$2:$AE$3001,30,0),"")</f>
        <v/>
      </c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</row>
    <row r="158" spans="1:39" ht="15.75" customHeight="1" x14ac:dyDescent="0.2">
      <c r="A158" s="17" t="str">
        <f>IF('[1]Season Set up'!$J$23&gt;='[1]Season Set up'!V155,'[1]Season Set up'!V155,"")</f>
        <v/>
      </c>
      <c r="B158" s="18" t="str">
        <f>IFERROR(IF(A158="","",CONCATENATE(VLOOKUP(VLOOKUP(A158,'[1]Members Sorted'!$AC$2:$AD$10001,2,0),'[1]Members Sorted'!$B$2:$C$10001,2,0)," ",VLOOKUP(VLOOKUP(A158,'[1]Members Sorted'!$AC$2:$AD$10001,2,0),'[1]Members Sorted'!$B$2:$D$10001,3,0))),"")</f>
        <v/>
      </c>
      <c r="C158" s="18" t="str">
        <f>IFERROR(VLOOKUP(#REF!,'[1]Members Sorted'!$B$2:$F$10001,5,0),"")</f>
        <v/>
      </c>
      <c r="D158" s="19" t="str">
        <f>IFERROR(VLOOKUP(#REF!,'[1]Members Sorted'!$B$2:$X$10001,11,0),"")</f>
        <v/>
      </c>
      <c r="E158" s="19" t="str">
        <f>IFERROR(VLOOKUP(#REF!,'[1]Members Sorted'!$B$2:$X$10001,14,0),"")</f>
        <v/>
      </c>
      <c r="F158" s="19" t="str">
        <f>IFERROR(VLOOKUP(#REF!,'[1]Members Sorted'!$B$2:$X$10001,17,0),"")</f>
        <v/>
      </c>
      <c r="G158" s="19" t="str">
        <f>IFERROR(VLOOKUP(#REF!,'[1]Members Sorted'!$B$2:$X$10001,20,0),"")</f>
        <v/>
      </c>
      <c r="H158" s="19" t="str">
        <f>IFERROR(VLOOKUP(#REF!,'[1]Members Sorted'!$B$2:$X$3001,23,0),"")</f>
        <v/>
      </c>
      <c r="I158" s="30" t="str">
        <f>IFERROR(VLOOKUP(#REF!,'[1]Members Sorted'!$B$2:$AA$10001,26,0),"")</f>
        <v/>
      </c>
      <c r="J158" s="29"/>
      <c r="K158" s="26" t="str">
        <f>IF('[1]Season Set up'!$L$23&gt;='[1]Season Set up'!V155,'[1]Season Set up'!V155,"")</f>
        <v/>
      </c>
      <c r="L158" s="18" t="str">
        <f>IFERROR(IF(K158="","",CONCATENATE(VLOOKUP(VLOOKUP(K158,'[1]Members Sorted'!$AG$2:$AH$3001,2,0),'[1]Members Sorted'!$B$2:$C$3001,2,0)," ",VLOOKUP(VLOOKUP(K158,'[1]Members Sorted'!$AG$2:$AH$3001,2,0),'[1]Members Sorted'!$B$2:$D$3001,3,0))),"")</f>
        <v/>
      </c>
      <c r="M158" s="18" t="str">
        <f>IFERROR(VLOOKUP(#REF!,'[1]Members Sorted'!$B$2:$F$3001,5,0),"")</f>
        <v/>
      </c>
      <c r="N158" s="19" t="str">
        <f>IFERROR(VLOOKUP(#REF!,'[1]Members Sorted'!$B$2:$X$3001,11,0),"")</f>
        <v/>
      </c>
      <c r="O158" s="19" t="str">
        <f>IFERROR(VLOOKUP(#REF!,'[1]Members Sorted'!$B$2:$X$3001,14,0),"")</f>
        <v/>
      </c>
      <c r="P158" s="19" t="str">
        <f>IFERROR(VLOOKUP(#REF!,'[1]Members Sorted'!$B$2:$X$3001,17,0),"")</f>
        <v/>
      </c>
      <c r="Q158" s="19" t="str">
        <f>IFERROR(VLOOKUP(#REF!,'[1]Members Sorted'!$B$2:$X$3001,20,0),"")</f>
        <v/>
      </c>
      <c r="R158" s="19" t="str">
        <f>IFERROR(VLOOKUP(#REF!,'[1]Members Sorted'!$B$2:$X$3001,23,0),"")</f>
        <v/>
      </c>
      <c r="S158" s="20" t="str">
        <f>IFERROR(VLOOKUP(#REF!,'[1]Members Sorted'!$B$2:$AE$3001,30,0),"")</f>
        <v/>
      </c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</row>
    <row r="159" spans="1:39" ht="15.75" customHeight="1" x14ac:dyDescent="0.2">
      <c r="A159" s="17" t="str">
        <f>IF('[1]Season Set up'!$J$23&gt;='[1]Season Set up'!V156,'[1]Season Set up'!V156,"")</f>
        <v/>
      </c>
      <c r="B159" s="18" t="str">
        <f>IFERROR(IF(A159="","",CONCATENATE(VLOOKUP(VLOOKUP(A159,'[1]Members Sorted'!$AC$2:$AD$10001,2,0),'[1]Members Sorted'!$B$2:$C$10001,2,0)," ",VLOOKUP(VLOOKUP(A159,'[1]Members Sorted'!$AC$2:$AD$10001,2,0),'[1]Members Sorted'!$B$2:$D$10001,3,0))),"")</f>
        <v/>
      </c>
      <c r="C159" s="18" t="str">
        <f>IFERROR(VLOOKUP(#REF!,'[1]Members Sorted'!$B$2:$F$10001,5,0),"")</f>
        <v/>
      </c>
      <c r="D159" s="19" t="str">
        <f>IFERROR(VLOOKUP(#REF!,'[1]Members Sorted'!$B$2:$X$10001,11,0),"")</f>
        <v/>
      </c>
      <c r="E159" s="19" t="str">
        <f>IFERROR(VLOOKUP(#REF!,'[1]Members Sorted'!$B$2:$X$10001,14,0),"")</f>
        <v/>
      </c>
      <c r="F159" s="19" t="str">
        <f>IFERROR(VLOOKUP(#REF!,'[1]Members Sorted'!$B$2:$X$10001,17,0),"")</f>
        <v/>
      </c>
      <c r="G159" s="19" t="str">
        <f>IFERROR(VLOOKUP(#REF!,'[1]Members Sorted'!$B$2:$X$10001,20,0),"")</f>
        <v/>
      </c>
      <c r="H159" s="19" t="str">
        <f>IFERROR(VLOOKUP(#REF!,'[1]Members Sorted'!$B$2:$X$3001,23,0),"")</f>
        <v/>
      </c>
      <c r="I159" s="30" t="str">
        <f>IFERROR(VLOOKUP(#REF!,'[1]Members Sorted'!$B$2:$AA$10001,26,0),"")</f>
        <v/>
      </c>
      <c r="J159" s="29"/>
      <c r="K159" s="26" t="str">
        <f>IF('[1]Season Set up'!$L$23&gt;='[1]Season Set up'!V156,'[1]Season Set up'!V156,"")</f>
        <v/>
      </c>
      <c r="L159" s="18" t="str">
        <f>IFERROR(IF(K159="","",CONCATENATE(VLOOKUP(VLOOKUP(K159,'[1]Members Sorted'!$AG$2:$AH$3001,2,0),'[1]Members Sorted'!$B$2:$C$3001,2,0)," ",VLOOKUP(VLOOKUP(K159,'[1]Members Sorted'!$AG$2:$AH$3001,2,0),'[1]Members Sorted'!$B$2:$D$3001,3,0))),"")</f>
        <v/>
      </c>
      <c r="M159" s="18" t="str">
        <f>IFERROR(VLOOKUP(#REF!,'[1]Members Sorted'!$B$2:$F$3001,5,0),"")</f>
        <v/>
      </c>
      <c r="N159" s="19" t="str">
        <f>IFERROR(VLOOKUP(#REF!,'[1]Members Sorted'!$B$2:$X$3001,11,0),"")</f>
        <v/>
      </c>
      <c r="O159" s="19" t="str">
        <f>IFERROR(VLOOKUP(#REF!,'[1]Members Sorted'!$B$2:$X$3001,14,0),"")</f>
        <v/>
      </c>
      <c r="P159" s="19" t="str">
        <f>IFERROR(VLOOKUP(#REF!,'[1]Members Sorted'!$B$2:$X$3001,17,0),"")</f>
        <v/>
      </c>
      <c r="Q159" s="19" t="str">
        <f>IFERROR(VLOOKUP(#REF!,'[1]Members Sorted'!$B$2:$X$3001,20,0),"")</f>
        <v/>
      </c>
      <c r="R159" s="19" t="str">
        <f>IFERROR(VLOOKUP(#REF!,'[1]Members Sorted'!$B$2:$X$3001,23,0),"")</f>
        <v/>
      </c>
      <c r="S159" s="20" t="str">
        <f>IFERROR(VLOOKUP(#REF!,'[1]Members Sorted'!$B$2:$AE$3001,30,0),"")</f>
        <v/>
      </c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</row>
    <row r="160" spans="1:39" ht="15.75" customHeight="1" x14ac:dyDescent="0.2">
      <c r="A160" s="17" t="str">
        <f>IF('[1]Season Set up'!$J$23&gt;='[1]Season Set up'!V157,'[1]Season Set up'!V157,"")</f>
        <v/>
      </c>
      <c r="B160" s="18" t="str">
        <f>IFERROR(IF(A160="","",CONCATENATE(VLOOKUP(VLOOKUP(A160,'[1]Members Sorted'!$AC$2:$AD$10001,2,0),'[1]Members Sorted'!$B$2:$C$10001,2,0)," ",VLOOKUP(VLOOKUP(A160,'[1]Members Sorted'!$AC$2:$AD$10001,2,0),'[1]Members Sorted'!$B$2:$D$10001,3,0))),"")</f>
        <v/>
      </c>
      <c r="C160" s="18" t="str">
        <f>IFERROR(VLOOKUP(#REF!,'[1]Members Sorted'!$B$2:$F$10001,5,0),"")</f>
        <v/>
      </c>
      <c r="D160" s="19" t="str">
        <f>IFERROR(VLOOKUP(#REF!,'[1]Members Sorted'!$B$2:$X$10001,11,0),"")</f>
        <v/>
      </c>
      <c r="E160" s="19" t="str">
        <f>IFERROR(VLOOKUP(#REF!,'[1]Members Sorted'!$B$2:$X$10001,14,0),"")</f>
        <v/>
      </c>
      <c r="F160" s="19" t="str">
        <f>IFERROR(VLOOKUP(#REF!,'[1]Members Sorted'!$B$2:$X$10001,17,0),"")</f>
        <v/>
      </c>
      <c r="G160" s="19" t="str">
        <f>IFERROR(VLOOKUP(#REF!,'[1]Members Sorted'!$B$2:$X$10001,20,0),"")</f>
        <v/>
      </c>
      <c r="H160" s="19" t="str">
        <f>IFERROR(VLOOKUP(#REF!,'[1]Members Sorted'!$B$2:$X$3001,23,0),"")</f>
        <v/>
      </c>
      <c r="I160" s="30" t="str">
        <f>IFERROR(VLOOKUP(#REF!,'[1]Members Sorted'!$B$2:$AA$10001,26,0),"")</f>
        <v/>
      </c>
      <c r="J160" s="29"/>
      <c r="K160" s="26" t="str">
        <f>IF('[1]Season Set up'!$L$23&gt;='[1]Season Set up'!V157,'[1]Season Set up'!V157,"")</f>
        <v/>
      </c>
      <c r="L160" s="18" t="str">
        <f>IFERROR(IF(K160="","",CONCATENATE(VLOOKUP(VLOOKUP(K160,'[1]Members Sorted'!$AG$2:$AH$3001,2,0),'[1]Members Sorted'!$B$2:$C$3001,2,0)," ",VLOOKUP(VLOOKUP(K160,'[1]Members Sorted'!$AG$2:$AH$3001,2,0),'[1]Members Sorted'!$B$2:$D$3001,3,0))),"")</f>
        <v/>
      </c>
      <c r="M160" s="18" t="str">
        <f>IFERROR(VLOOKUP(#REF!,'[1]Members Sorted'!$B$2:$F$3001,5,0),"")</f>
        <v/>
      </c>
      <c r="N160" s="19" t="str">
        <f>IFERROR(VLOOKUP(#REF!,'[1]Members Sorted'!$B$2:$X$3001,11,0),"")</f>
        <v/>
      </c>
      <c r="O160" s="19" t="str">
        <f>IFERROR(VLOOKUP(#REF!,'[1]Members Sorted'!$B$2:$X$3001,14,0),"")</f>
        <v/>
      </c>
      <c r="P160" s="19" t="str">
        <f>IFERROR(VLOOKUP(#REF!,'[1]Members Sorted'!$B$2:$X$3001,17,0),"")</f>
        <v/>
      </c>
      <c r="Q160" s="19" t="str">
        <f>IFERROR(VLOOKUP(#REF!,'[1]Members Sorted'!$B$2:$X$3001,20,0),"")</f>
        <v/>
      </c>
      <c r="R160" s="19" t="str">
        <f>IFERROR(VLOOKUP(#REF!,'[1]Members Sorted'!$B$2:$X$3001,23,0),"")</f>
        <v/>
      </c>
      <c r="S160" s="20" t="str">
        <f>IFERROR(VLOOKUP(#REF!,'[1]Members Sorted'!$B$2:$AE$3001,30,0),"")</f>
        <v/>
      </c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</row>
    <row r="161" spans="1:39" ht="15.75" customHeight="1" x14ac:dyDescent="0.2">
      <c r="A161" s="17" t="str">
        <f>IF('[1]Season Set up'!$J$23&gt;='[1]Season Set up'!V158,'[1]Season Set up'!V158,"")</f>
        <v/>
      </c>
      <c r="B161" s="18" t="str">
        <f>IFERROR(IF(A161="","",CONCATENATE(VLOOKUP(VLOOKUP(A161,'[1]Members Sorted'!$AC$2:$AD$10001,2,0),'[1]Members Sorted'!$B$2:$C$10001,2,0)," ",VLOOKUP(VLOOKUP(A161,'[1]Members Sorted'!$AC$2:$AD$10001,2,0),'[1]Members Sorted'!$B$2:$D$10001,3,0))),"")</f>
        <v/>
      </c>
      <c r="C161" s="18" t="str">
        <f>IFERROR(VLOOKUP(#REF!,'[1]Members Sorted'!$B$2:$F$10001,5,0),"")</f>
        <v/>
      </c>
      <c r="D161" s="19" t="str">
        <f>IFERROR(VLOOKUP(#REF!,'[1]Members Sorted'!$B$2:$X$10001,11,0),"")</f>
        <v/>
      </c>
      <c r="E161" s="19" t="str">
        <f>IFERROR(VLOOKUP(#REF!,'[1]Members Sorted'!$B$2:$X$10001,14,0),"")</f>
        <v/>
      </c>
      <c r="F161" s="19" t="str">
        <f>IFERROR(VLOOKUP(#REF!,'[1]Members Sorted'!$B$2:$X$10001,17,0),"")</f>
        <v/>
      </c>
      <c r="G161" s="19" t="str">
        <f>IFERROR(VLOOKUP(#REF!,'[1]Members Sorted'!$B$2:$X$10001,20,0),"")</f>
        <v/>
      </c>
      <c r="H161" s="19" t="str">
        <f>IFERROR(VLOOKUP(#REF!,'[1]Members Sorted'!$B$2:$X$3001,23,0),"")</f>
        <v/>
      </c>
      <c r="I161" s="30" t="str">
        <f>IFERROR(VLOOKUP(#REF!,'[1]Members Sorted'!$B$2:$AA$10001,26,0),"")</f>
        <v/>
      </c>
      <c r="J161" s="29"/>
      <c r="K161" s="26" t="str">
        <f>IF('[1]Season Set up'!$L$23&gt;='[1]Season Set up'!V158,'[1]Season Set up'!V158,"")</f>
        <v/>
      </c>
      <c r="L161" s="18" t="str">
        <f>IFERROR(IF(K161="","",CONCATENATE(VLOOKUP(VLOOKUP(K161,'[1]Members Sorted'!$AG$2:$AH$3001,2,0),'[1]Members Sorted'!$B$2:$C$3001,2,0)," ",VLOOKUP(VLOOKUP(K161,'[1]Members Sorted'!$AG$2:$AH$3001,2,0),'[1]Members Sorted'!$B$2:$D$3001,3,0))),"")</f>
        <v/>
      </c>
      <c r="M161" s="18" t="str">
        <f>IFERROR(VLOOKUP(#REF!,'[1]Members Sorted'!$B$2:$F$3001,5,0),"")</f>
        <v/>
      </c>
      <c r="N161" s="19" t="str">
        <f>IFERROR(VLOOKUP(#REF!,'[1]Members Sorted'!$B$2:$X$3001,11,0),"")</f>
        <v/>
      </c>
      <c r="O161" s="19" t="str">
        <f>IFERROR(VLOOKUP(#REF!,'[1]Members Sorted'!$B$2:$X$3001,14,0),"")</f>
        <v/>
      </c>
      <c r="P161" s="19" t="str">
        <f>IFERROR(VLOOKUP(#REF!,'[1]Members Sorted'!$B$2:$X$3001,17,0),"")</f>
        <v/>
      </c>
      <c r="Q161" s="19" t="str">
        <f>IFERROR(VLOOKUP(#REF!,'[1]Members Sorted'!$B$2:$X$3001,20,0),"")</f>
        <v/>
      </c>
      <c r="R161" s="19" t="str">
        <f>IFERROR(VLOOKUP(#REF!,'[1]Members Sorted'!$B$2:$X$3001,23,0),"")</f>
        <v/>
      </c>
      <c r="S161" s="20" t="str">
        <f>IFERROR(VLOOKUP(#REF!,'[1]Members Sorted'!$B$2:$AE$3001,30,0),"")</f>
        <v/>
      </c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</row>
    <row r="162" spans="1:39" ht="15.75" customHeight="1" x14ac:dyDescent="0.2">
      <c r="A162" s="17" t="str">
        <f>IF('[1]Season Set up'!$J$23&gt;='[1]Season Set up'!V159,'[1]Season Set up'!V159,"")</f>
        <v/>
      </c>
      <c r="B162" s="18" t="str">
        <f>IFERROR(IF(A162="","",CONCATENATE(VLOOKUP(VLOOKUP(A162,'[1]Members Sorted'!$AC$2:$AD$10001,2,0),'[1]Members Sorted'!$B$2:$C$10001,2,0)," ",VLOOKUP(VLOOKUP(A162,'[1]Members Sorted'!$AC$2:$AD$10001,2,0),'[1]Members Sorted'!$B$2:$D$10001,3,0))),"")</f>
        <v/>
      </c>
      <c r="C162" s="18" t="str">
        <f>IFERROR(VLOOKUP(#REF!,'[1]Members Sorted'!$B$2:$F$10001,5,0),"")</f>
        <v/>
      </c>
      <c r="D162" s="19" t="str">
        <f>IFERROR(VLOOKUP(#REF!,'[1]Members Sorted'!$B$2:$X$10001,11,0),"")</f>
        <v/>
      </c>
      <c r="E162" s="19" t="str">
        <f>IFERROR(VLOOKUP(#REF!,'[1]Members Sorted'!$B$2:$X$10001,14,0),"")</f>
        <v/>
      </c>
      <c r="F162" s="19" t="str">
        <f>IFERROR(VLOOKUP(#REF!,'[1]Members Sorted'!$B$2:$X$10001,17,0),"")</f>
        <v/>
      </c>
      <c r="G162" s="19" t="str">
        <f>IFERROR(VLOOKUP(#REF!,'[1]Members Sorted'!$B$2:$X$10001,20,0),"")</f>
        <v/>
      </c>
      <c r="H162" s="19" t="str">
        <f>IFERROR(VLOOKUP(#REF!,'[1]Members Sorted'!$B$2:$X$3001,23,0),"")</f>
        <v/>
      </c>
      <c r="I162" s="30" t="str">
        <f>IFERROR(VLOOKUP(#REF!,'[1]Members Sorted'!$B$2:$AA$10001,26,0),"")</f>
        <v/>
      </c>
      <c r="J162" s="29"/>
      <c r="K162" s="26" t="str">
        <f>IF('[1]Season Set up'!$L$23&gt;='[1]Season Set up'!V159,'[1]Season Set up'!V159,"")</f>
        <v/>
      </c>
      <c r="L162" s="18" t="str">
        <f>IFERROR(IF(K162="","",CONCATENATE(VLOOKUP(VLOOKUP(K162,'[1]Members Sorted'!$AG$2:$AH$3001,2,0),'[1]Members Sorted'!$B$2:$C$3001,2,0)," ",VLOOKUP(VLOOKUP(K162,'[1]Members Sorted'!$AG$2:$AH$3001,2,0),'[1]Members Sorted'!$B$2:$D$3001,3,0))),"")</f>
        <v/>
      </c>
      <c r="M162" s="18" t="str">
        <f>IFERROR(VLOOKUP(#REF!,'[1]Members Sorted'!$B$2:$F$3001,5,0),"")</f>
        <v/>
      </c>
      <c r="N162" s="19" t="str">
        <f>IFERROR(VLOOKUP(#REF!,'[1]Members Sorted'!$B$2:$X$3001,11,0),"")</f>
        <v/>
      </c>
      <c r="O162" s="19" t="str">
        <f>IFERROR(VLOOKUP(#REF!,'[1]Members Sorted'!$B$2:$X$3001,14,0),"")</f>
        <v/>
      </c>
      <c r="P162" s="19" t="str">
        <f>IFERROR(VLOOKUP(#REF!,'[1]Members Sorted'!$B$2:$X$3001,17,0),"")</f>
        <v/>
      </c>
      <c r="Q162" s="19" t="str">
        <f>IFERROR(VLOOKUP(#REF!,'[1]Members Sorted'!$B$2:$X$3001,20,0),"")</f>
        <v/>
      </c>
      <c r="R162" s="19" t="str">
        <f>IFERROR(VLOOKUP(#REF!,'[1]Members Sorted'!$B$2:$X$3001,23,0),"")</f>
        <v/>
      </c>
      <c r="S162" s="20" t="str">
        <f>IFERROR(VLOOKUP(#REF!,'[1]Members Sorted'!$B$2:$AE$3001,30,0),"")</f>
        <v/>
      </c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</row>
    <row r="163" spans="1:39" ht="15.75" customHeight="1" x14ac:dyDescent="0.2">
      <c r="A163" s="17" t="str">
        <f>IF('[1]Season Set up'!$J$23&gt;='[1]Season Set up'!V160,'[1]Season Set up'!V160,"")</f>
        <v/>
      </c>
      <c r="B163" s="18" t="str">
        <f>IFERROR(IF(A163="","",CONCATENATE(VLOOKUP(VLOOKUP(A163,'[1]Members Sorted'!$AC$2:$AD$10001,2,0),'[1]Members Sorted'!$B$2:$C$10001,2,0)," ",VLOOKUP(VLOOKUP(A163,'[1]Members Sorted'!$AC$2:$AD$10001,2,0),'[1]Members Sorted'!$B$2:$D$10001,3,0))),"")</f>
        <v/>
      </c>
      <c r="C163" s="18" t="str">
        <f>IFERROR(VLOOKUP(#REF!,'[1]Members Sorted'!$B$2:$F$10001,5,0),"")</f>
        <v/>
      </c>
      <c r="D163" s="19" t="str">
        <f>IFERROR(VLOOKUP(#REF!,'[1]Members Sorted'!$B$2:$X$10001,11,0),"")</f>
        <v/>
      </c>
      <c r="E163" s="19" t="str">
        <f>IFERROR(VLOOKUP(#REF!,'[1]Members Sorted'!$B$2:$X$10001,14,0),"")</f>
        <v/>
      </c>
      <c r="F163" s="19" t="str">
        <f>IFERROR(VLOOKUP(#REF!,'[1]Members Sorted'!$B$2:$X$10001,17,0),"")</f>
        <v/>
      </c>
      <c r="G163" s="19" t="str">
        <f>IFERROR(VLOOKUP(#REF!,'[1]Members Sorted'!$B$2:$X$10001,20,0),"")</f>
        <v/>
      </c>
      <c r="H163" s="19" t="str">
        <f>IFERROR(VLOOKUP(#REF!,'[1]Members Sorted'!$B$2:$X$3001,23,0),"")</f>
        <v/>
      </c>
      <c r="I163" s="30" t="str">
        <f>IFERROR(VLOOKUP(#REF!,'[1]Members Sorted'!$B$2:$AA$10001,26,0),"")</f>
        <v/>
      </c>
      <c r="J163" s="29"/>
      <c r="K163" s="26" t="str">
        <f>IF('[1]Season Set up'!$L$23&gt;='[1]Season Set up'!V160,'[1]Season Set up'!V160,"")</f>
        <v/>
      </c>
      <c r="L163" s="18" t="str">
        <f>IFERROR(IF(K163="","",CONCATENATE(VLOOKUP(VLOOKUP(K163,'[1]Members Sorted'!$AG$2:$AH$3001,2,0),'[1]Members Sorted'!$B$2:$C$3001,2,0)," ",VLOOKUP(VLOOKUP(K163,'[1]Members Sorted'!$AG$2:$AH$3001,2,0),'[1]Members Sorted'!$B$2:$D$3001,3,0))),"")</f>
        <v/>
      </c>
      <c r="M163" s="18" t="str">
        <f>IFERROR(VLOOKUP(#REF!,'[1]Members Sorted'!$B$2:$F$3001,5,0),"")</f>
        <v/>
      </c>
      <c r="N163" s="19" t="str">
        <f>IFERROR(VLOOKUP(#REF!,'[1]Members Sorted'!$B$2:$X$3001,11,0),"")</f>
        <v/>
      </c>
      <c r="O163" s="19" t="str">
        <f>IFERROR(VLOOKUP(#REF!,'[1]Members Sorted'!$B$2:$X$3001,14,0),"")</f>
        <v/>
      </c>
      <c r="P163" s="19" t="str">
        <f>IFERROR(VLOOKUP(#REF!,'[1]Members Sorted'!$B$2:$X$3001,17,0),"")</f>
        <v/>
      </c>
      <c r="Q163" s="19" t="str">
        <f>IFERROR(VLOOKUP(#REF!,'[1]Members Sorted'!$B$2:$X$3001,20,0),"")</f>
        <v/>
      </c>
      <c r="R163" s="19" t="str">
        <f>IFERROR(VLOOKUP(#REF!,'[1]Members Sorted'!$B$2:$X$3001,23,0),"")</f>
        <v/>
      </c>
      <c r="S163" s="20" t="str">
        <f>IFERROR(VLOOKUP(#REF!,'[1]Members Sorted'!$B$2:$AE$3001,30,0),"")</f>
        <v/>
      </c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</row>
    <row r="164" spans="1:39" ht="15.75" customHeight="1" x14ac:dyDescent="0.2">
      <c r="A164" s="17" t="str">
        <f>IF('[1]Season Set up'!$J$23&gt;='[1]Season Set up'!V161,'[1]Season Set up'!V161,"")</f>
        <v/>
      </c>
      <c r="B164" s="18" t="str">
        <f>IFERROR(IF(A164="","",CONCATENATE(VLOOKUP(VLOOKUP(A164,'[1]Members Sorted'!$AC$2:$AD$10001,2,0),'[1]Members Sorted'!$B$2:$C$10001,2,0)," ",VLOOKUP(VLOOKUP(A164,'[1]Members Sorted'!$AC$2:$AD$10001,2,0),'[1]Members Sorted'!$B$2:$D$10001,3,0))),"")</f>
        <v/>
      </c>
      <c r="C164" s="18" t="str">
        <f>IFERROR(VLOOKUP(#REF!,'[1]Members Sorted'!$B$2:$F$10001,5,0),"")</f>
        <v/>
      </c>
      <c r="D164" s="19" t="str">
        <f>IFERROR(VLOOKUP(#REF!,'[1]Members Sorted'!$B$2:$X$10001,11,0),"")</f>
        <v/>
      </c>
      <c r="E164" s="19" t="str">
        <f>IFERROR(VLOOKUP(#REF!,'[1]Members Sorted'!$B$2:$X$10001,14,0),"")</f>
        <v/>
      </c>
      <c r="F164" s="19" t="str">
        <f>IFERROR(VLOOKUP(#REF!,'[1]Members Sorted'!$B$2:$X$10001,17,0),"")</f>
        <v/>
      </c>
      <c r="G164" s="19" t="str">
        <f>IFERROR(VLOOKUP(#REF!,'[1]Members Sorted'!$B$2:$X$10001,20,0),"")</f>
        <v/>
      </c>
      <c r="H164" s="19" t="str">
        <f>IFERROR(VLOOKUP(#REF!,'[1]Members Sorted'!$B$2:$X$3001,23,0),"")</f>
        <v/>
      </c>
      <c r="I164" s="30" t="str">
        <f>IFERROR(VLOOKUP(#REF!,'[1]Members Sorted'!$B$2:$AA$10001,26,0),"")</f>
        <v/>
      </c>
      <c r="J164" s="29"/>
      <c r="K164" s="26" t="str">
        <f>IF('[1]Season Set up'!$L$23&gt;='[1]Season Set up'!V161,'[1]Season Set up'!V161,"")</f>
        <v/>
      </c>
      <c r="L164" s="18" t="str">
        <f>IFERROR(IF(K164="","",CONCATENATE(VLOOKUP(VLOOKUP(K164,'[1]Members Sorted'!$AG$2:$AH$3001,2,0),'[1]Members Sorted'!$B$2:$C$3001,2,0)," ",VLOOKUP(VLOOKUP(K164,'[1]Members Sorted'!$AG$2:$AH$3001,2,0),'[1]Members Sorted'!$B$2:$D$3001,3,0))),"")</f>
        <v/>
      </c>
      <c r="M164" s="18" t="str">
        <f>IFERROR(VLOOKUP(#REF!,'[1]Members Sorted'!$B$2:$F$3001,5,0),"")</f>
        <v/>
      </c>
      <c r="N164" s="19" t="str">
        <f>IFERROR(VLOOKUP(#REF!,'[1]Members Sorted'!$B$2:$X$3001,11,0),"")</f>
        <v/>
      </c>
      <c r="O164" s="19" t="str">
        <f>IFERROR(VLOOKUP(#REF!,'[1]Members Sorted'!$B$2:$X$3001,14,0),"")</f>
        <v/>
      </c>
      <c r="P164" s="19" t="str">
        <f>IFERROR(VLOOKUP(#REF!,'[1]Members Sorted'!$B$2:$X$3001,17,0),"")</f>
        <v/>
      </c>
      <c r="Q164" s="19" t="str">
        <f>IFERROR(VLOOKUP(#REF!,'[1]Members Sorted'!$B$2:$X$3001,20,0),"")</f>
        <v/>
      </c>
      <c r="R164" s="19" t="str">
        <f>IFERROR(VLOOKUP(#REF!,'[1]Members Sorted'!$B$2:$X$3001,23,0),"")</f>
        <v/>
      </c>
      <c r="S164" s="20" t="str">
        <f>IFERROR(VLOOKUP(#REF!,'[1]Members Sorted'!$B$2:$AE$3001,30,0),"")</f>
        <v/>
      </c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</row>
    <row r="165" spans="1:39" ht="15.75" customHeight="1" x14ac:dyDescent="0.2">
      <c r="A165" s="17" t="str">
        <f>IF('[1]Season Set up'!$J$23&gt;='[1]Season Set up'!V162,'[1]Season Set up'!V162,"")</f>
        <v/>
      </c>
      <c r="B165" s="18" t="str">
        <f>IFERROR(IF(A165="","",CONCATENATE(VLOOKUP(VLOOKUP(A165,'[1]Members Sorted'!$AC$2:$AD$10001,2,0),'[1]Members Sorted'!$B$2:$C$10001,2,0)," ",VLOOKUP(VLOOKUP(A165,'[1]Members Sorted'!$AC$2:$AD$10001,2,0),'[1]Members Sorted'!$B$2:$D$10001,3,0))),"")</f>
        <v/>
      </c>
      <c r="C165" s="18" t="str">
        <f>IFERROR(VLOOKUP(#REF!,'[1]Members Sorted'!$B$2:$F$10001,5,0),"")</f>
        <v/>
      </c>
      <c r="D165" s="19" t="str">
        <f>IFERROR(VLOOKUP(#REF!,'[1]Members Sorted'!$B$2:$X$10001,11,0),"")</f>
        <v/>
      </c>
      <c r="E165" s="19" t="str">
        <f>IFERROR(VLOOKUP(#REF!,'[1]Members Sorted'!$B$2:$X$10001,14,0),"")</f>
        <v/>
      </c>
      <c r="F165" s="19" t="str">
        <f>IFERROR(VLOOKUP(#REF!,'[1]Members Sorted'!$B$2:$X$10001,17,0),"")</f>
        <v/>
      </c>
      <c r="G165" s="19" t="str">
        <f>IFERROR(VLOOKUP(#REF!,'[1]Members Sorted'!$B$2:$X$10001,20,0),"")</f>
        <v/>
      </c>
      <c r="H165" s="19" t="str">
        <f>IFERROR(VLOOKUP(#REF!,'[1]Members Sorted'!$B$2:$X$3001,23,0),"")</f>
        <v/>
      </c>
      <c r="I165" s="30" t="str">
        <f>IFERROR(VLOOKUP(#REF!,'[1]Members Sorted'!$B$2:$AA$10001,26,0),"")</f>
        <v/>
      </c>
      <c r="J165" s="29"/>
      <c r="K165" s="26" t="str">
        <f>IF('[1]Season Set up'!$L$23&gt;='[1]Season Set up'!V162,'[1]Season Set up'!V162,"")</f>
        <v/>
      </c>
      <c r="L165" s="18" t="str">
        <f>IFERROR(IF(K165="","",CONCATENATE(VLOOKUP(VLOOKUP(K165,'[1]Members Sorted'!$AG$2:$AH$3001,2,0),'[1]Members Sorted'!$B$2:$C$3001,2,0)," ",VLOOKUP(VLOOKUP(K165,'[1]Members Sorted'!$AG$2:$AH$3001,2,0),'[1]Members Sorted'!$B$2:$D$3001,3,0))),"")</f>
        <v/>
      </c>
      <c r="M165" s="18" t="str">
        <f>IFERROR(VLOOKUP(#REF!,'[1]Members Sorted'!$B$2:$F$3001,5,0),"")</f>
        <v/>
      </c>
      <c r="N165" s="19" t="str">
        <f>IFERROR(VLOOKUP(#REF!,'[1]Members Sorted'!$B$2:$X$3001,11,0),"")</f>
        <v/>
      </c>
      <c r="O165" s="19" t="str">
        <f>IFERROR(VLOOKUP(#REF!,'[1]Members Sorted'!$B$2:$X$3001,14,0),"")</f>
        <v/>
      </c>
      <c r="P165" s="19" t="str">
        <f>IFERROR(VLOOKUP(#REF!,'[1]Members Sorted'!$B$2:$X$3001,17,0),"")</f>
        <v/>
      </c>
      <c r="Q165" s="19" t="str">
        <f>IFERROR(VLOOKUP(#REF!,'[1]Members Sorted'!$B$2:$X$3001,20,0),"")</f>
        <v/>
      </c>
      <c r="R165" s="19" t="str">
        <f>IFERROR(VLOOKUP(#REF!,'[1]Members Sorted'!$B$2:$X$3001,23,0),"")</f>
        <v/>
      </c>
      <c r="S165" s="20" t="str">
        <f>IFERROR(VLOOKUP(#REF!,'[1]Members Sorted'!$B$2:$AE$3001,30,0),"")</f>
        <v/>
      </c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</row>
    <row r="166" spans="1:39" ht="15.75" customHeight="1" x14ac:dyDescent="0.2">
      <c r="A166" s="17" t="str">
        <f>IF('[1]Season Set up'!$J$23&gt;='[1]Season Set up'!V163,'[1]Season Set up'!V163,"")</f>
        <v/>
      </c>
      <c r="B166" s="18" t="str">
        <f>IFERROR(IF(A166="","",CONCATENATE(VLOOKUP(VLOOKUP(A166,'[1]Members Sorted'!$AC$2:$AD$10001,2,0),'[1]Members Sorted'!$B$2:$C$10001,2,0)," ",VLOOKUP(VLOOKUP(A166,'[1]Members Sorted'!$AC$2:$AD$10001,2,0),'[1]Members Sorted'!$B$2:$D$10001,3,0))),"")</f>
        <v/>
      </c>
      <c r="C166" s="18" t="str">
        <f>IFERROR(VLOOKUP(#REF!,'[1]Members Sorted'!$B$2:$F$10001,5,0),"")</f>
        <v/>
      </c>
      <c r="D166" s="19" t="str">
        <f>IFERROR(VLOOKUP(#REF!,'[1]Members Sorted'!$B$2:$X$10001,11,0),"")</f>
        <v/>
      </c>
      <c r="E166" s="19" t="str">
        <f>IFERROR(VLOOKUP(#REF!,'[1]Members Sorted'!$B$2:$X$10001,14,0),"")</f>
        <v/>
      </c>
      <c r="F166" s="19" t="str">
        <f>IFERROR(VLOOKUP(#REF!,'[1]Members Sorted'!$B$2:$X$10001,17,0),"")</f>
        <v/>
      </c>
      <c r="G166" s="19" t="str">
        <f>IFERROR(VLOOKUP(#REF!,'[1]Members Sorted'!$B$2:$X$10001,20,0),"")</f>
        <v/>
      </c>
      <c r="H166" s="19" t="str">
        <f>IFERROR(VLOOKUP(#REF!,'[1]Members Sorted'!$B$2:$X$3001,23,0),"")</f>
        <v/>
      </c>
      <c r="I166" s="30" t="str">
        <f>IFERROR(VLOOKUP(#REF!,'[1]Members Sorted'!$B$2:$AA$10001,26,0),"")</f>
        <v/>
      </c>
      <c r="J166" s="29"/>
      <c r="K166" s="26" t="str">
        <f>IF('[1]Season Set up'!$L$23&gt;='[1]Season Set up'!V163,'[1]Season Set up'!V163,"")</f>
        <v/>
      </c>
      <c r="L166" s="18" t="str">
        <f>IFERROR(IF(K166="","",CONCATENATE(VLOOKUP(VLOOKUP(K166,'[1]Members Sorted'!$AG$2:$AH$3001,2,0),'[1]Members Sorted'!$B$2:$C$3001,2,0)," ",VLOOKUP(VLOOKUP(K166,'[1]Members Sorted'!$AG$2:$AH$3001,2,0),'[1]Members Sorted'!$B$2:$D$3001,3,0))),"")</f>
        <v/>
      </c>
      <c r="M166" s="18" t="str">
        <f>IFERROR(VLOOKUP(#REF!,'[1]Members Sorted'!$B$2:$F$3001,5,0),"")</f>
        <v/>
      </c>
      <c r="N166" s="19" t="str">
        <f>IFERROR(VLOOKUP(#REF!,'[1]Members Sorted'!$B$2:$X$3001,11,0),"")</f>
        <v/>
      </c>
      <c r="O166" s="19" t="str">
        <f>IFERROR(VLOOKUP(#REF!,'[1]Members Sorted'!$B$2:$X$3001,14,0),"")</f>
        <v/>
      </c>
      <c r="P166" s="19" t="str">
        <f>IFERROR(VLOOKUP(#REF!,'[1]Members Sorted'!$B$2:$X$3001,17,0),"")</f>
        <v/>
      </c>
      <c r="Q166" s="19" t="str">
        <f>IFERROR(VLOOKUP(#REF!,'[1]Members Sorted'!$B$2:$X$3001,20,0),"")</f>
        <v/>
      </c>
      <c r="R166" s="19" t="str">
        <f>IFERROR(VLOOKUP(#REF!,'[1]Members Sorted'!$B$2:$X$3001,23,0),"")</f>
        <v/>
      </c>
      <c r="S166" s="20" t="str">
        <f>IFERROR(VLOOKUP(#REF!,'[1]Members Sorted'!$B$2:$AE$3001,30,0),"")</f>
        <v/>
      </c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</row>
    <row r="167" spans="1:39" ht="15.75" customHeight="1" x14ac:dyDescent="0.2">
      <c r="A167" s="17" t="str">
        <f>IF('[1]Season Set up'!$J$23&gt;='[1]Season Set up'!V164,'[1]Season Set up'!V164,"")</f>
        <v/>
      </c>
      <c r="B167" s="18" t="str">
        <f>IFERROR(IF(A167="","",CONCATENATE(VLOOKUP(VLOOKUP(A167,'[1]Members Sorted'!$AC$2:$AD$10001,2,0),'[1]Members Sorted'!$B$2:$C$10001,2,0)," ",VLOOKUP(VLOOKUP(A167,'[1]Members Sorted'!$AC$2:$AD$10001,2,0),'[1]Members Sorted'!$B$2:$D$10001,3,0))),"")</f>
        <v/>
      </c>
      <c r="C167" s="18" t="str">
        <f>IFERROR(VLOOKUP(#REF!,'[1]Members Sorted'!$B$2:$F$10001,5,0),"")</f>
        <v/>
      </c>
      <c r="D167" s="19" t="str">
        <f>IFERROR(VLOOKUP(#REF!,'[1]Members Sorted'!$B$2:$X$10001,11,0),"")</f>
        <v/>
      </c>
      <c r="E167" s="19" t="str">
        <f>IFERROR(VLOOKUP(#REF!,'[1]Members Sorted'!$B$2:$X$10001,14,0),"")</f>
        <v/>
      </c>
      <c r="F167" s="19" t="str">
        <f>IFERROR(VLOOKUP(#REF!,'[1]Members Sorted'!$B$2:$X$10001,17,0),"")</f>
        <v/>
      </c>
      <c r="G167" s="19" t="str">
        <f>IFERROR(VLOOKUP(#REF!,'[1]Members Sorted'!$B$2:$X$10001,20,0),"")</f>
        <v/>
      </c>
      <c r="H167" s="19" t="str">
        <f>IFERROR(VLOOKUP(#REF!,'[1]Members Sorted'!$B$2:$X$3001,23,0),"")</f>
        <v/>
      </c>
      <c r="I167" s="30" t="str">
        <f>IFERROR(VLOOKUP(#REF!,'[1]Members Sorted'!$B$2:$AA$10001,26,0),"")</f>
        <v/>
      </c>
      <c r="J167" s="29"/>
      <c r="K167" s="26" t="str">
        <f>IF('[1]Season Set up'!$L$23&gt;='[1]Season Set up'!V164,'[1]Season Set up'!V164,"")</f>
        <v/>
      </c>
      <c r="L167" s="18" t="str">
        <f>IFERROR(IF(K167="","",CONCATENATE(VLOOKUP(VLOOKUP(K167,'[1]Members Sorted'!$AG$2:$AH$3001,2,0),'[1]Members Sorted'!$B$2:$C$3001,2,0)," ",VLOOKUP(VLOOKUP(K167,'[1]Members Sorted'!$AG$2:$AH$3001,2,0),'[1]Members Sorted'!$B$2:$D$3001,3,0))),"")</f>
        <v/>
      </c>
      <c r="M167" s="18" t="str">
        <f>IFERROR(VLOOKUP(#REF!,'[1]Members Sorted'!$B$2:$F$3001,5,0),"")</f>
        <v/>
      </c>
      <c r="N167" s="19" t="str">
        <f>IFERROR(VLOOKUP(#REF!,'[1]Members Sorted'!$B$2:$X$3001,11,0),"")</f>
        <v/>
      </c>
      <c r="O167" s="19" t="str">
        <f>IFERROR(VLOOKUP(#REF!,'[1]Members Sorted'!$B$2:$X$3001,14,0),"")</f>
        <v/>
      </c>
      <c r="P167" s="19" t="str">
        <f>IFERROR(VLOOKUP(#REF!,'[1]Members Sorted'!$B$2:$X$3001,17,0),"")</f>
        <v/>
      </c>
      <c r="Q167" s="19" t="str">
        <f>IFERROR(VLOOKUP(#REF!,'[1]Members Sorted'!$B$2:$X$3001,20,0),"")</f>
        <v/>
      </c>
      <c r="R167" s="19" t="str">
        <f>IFERROR(VLOOKUP(#REF!,'[1]Members Sorted'!$B$2:$X$3001,23,0),"")</f>
        <v/>
      </c>
      <c r="S167" s="20" t="str">
        <f>IFERROR(VLOOKUP(#REF!,'[1]Members Sorted'!$B$2:$AE$3001,30,0),"")</f>
        <v/>
      </c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</row>
    <row r="168" spans="1:39" ht="15.75" customHeight="1" x14ac:dyDescent="0.2">
      <c r="A168" s="17" t="str">
        <f>IF('[1]Season Set up'!$J$23&gt;='[1]Season Set up'!V165,'[1]Season Set up'!V165,"")</f>
        <v/>
      </c>
      <c r="B168" s="18" t="str">
        <f>IFERROR(IF(A168="","",CONCATENATE(VLOOKUP(VLOOKUP(A168,'[1]Members Sorted'!$AC$2:$AD$10001,2,0),'[1]Members Sorted'!$B$2:$C$10001,2,0)," ",VLOOKUP(VLOOKUP(A168,'[1]Members Sorted'!$AC$2:$AD$10001,2,0),'[1]Members Sorted'!$B$2:$D$10001,3,0))),"")</f>
        <v/>
      </c>
      <c r="C168" s="18" t="str">
        <f>IFERROR(VLOOKUP(#REF!,'[1]Members Sorted'!$B$2:$F$10001,5,0),"")</f>
        <v/>
      </c>
      <c r="D168" s="19" t="str">
        <f>IFERROR(VLOOKUP(#REF!,'[1]Members Sorted'!$B$2:$X$10001,11,0),"")</f>
        <v/>
      </c>
      <c r="E168" s="19" t="str">
        <f>IFERROR(VLOOKUP(#REF!,'[1]Members Sorted'!$B$2:$X$10001,14,0),"")</f>
        <v/>
      </c>
      <c r="F168" s="19" t="str">
        <f>IFERROR(VLOOKUP(#REF!,'[1]Members Sorted'!$B$2:$X$10001,17,0),"")</f>
        <v/>
      </c>
      <c r="G168" s="19" t="str">
        <f>IFERROR(VLOOKUP(#REF!,'[1]Members Sorted'!$B$2:$X$10001,20,0),"")</f>
        <v/>
      </c>
      <c r="H168" s="19" t="str">
        <f>IFERROR(VLOOKUP(#REF!,'[1]Members Sorted'!$B$2:$X$3001,23,0),"")</f>
        <v/>
      </c>
      <c r="I168" s="30" t="str">
        <f>IFERROR(VLOOKUP(#REF!,'[1]Members Sorted'!$B$2:$AA$10001,26,0),"")</f>
        <v/>
      </c>
      <c r="J168" s="29"/>
      <c r="K168" s="26" t="str">
        <f>IF('[1]Season Set up'!$L$23&gt;='[1]Season Set up'!V165,'[1]Season Set up'!V165,"")</f>
        <v/>
      </c>
      <c r="L168" s="18" t="str">
        <f>IFERROR(IF(K168="","",CONCATENATE(VLOOKUP(VLOOKUP(K168,'[1]Members Sorted'!$AG$2:$AH$3001,2,0),'[1]Members Sorted'!$B$2:$C$3001,2,0)," ",VLOOKUP(VLOOKUP(K168,'[1]Members Sorted'!$AG$2:$AH$3001,2,0),'[1]Members Sorted'!$B$2:$D$3001,3,0))),"")</f>
        <v/>
      </c>
      <c r="M168" s="18" t="str">
        <f>IFERROR(VLOOKUP(#REF!,'[1]Members Sorted'!$B$2:$F$3001,5,0),"")</f>
        <v/>
      </c>
      <c r="N168" s="19" t="str">
        <f>IFERROR(VLOOKUP(#REF!,'[1]Members Sorted'!$B$2:$X$3001,11,0),"")</f>
        <v/>
      </c>
      <c r="O168" s="19" t="str">
        <f>IFERROR(VLOOKUP(#REF!,'[1]Members Sorted'!$B$2:$X$3001,14,0),"")</f>
        <v/>
      </c>
      <c r="P168" s="19" t="str">
        <f>IFERROR(VLOOKUP(#REF!,'[1]Members Sorted'!$B$2:$X$3001,17,0),"")</f>
        <v/>
      </c>
      <c r="Q168" s="19" t="str">
        <f>IFERROR(VLOOKUP(#REF!,'[1]Members Sorted'!$B$2:$X$3001,20,0),"")</f>
        <v/>
      </c>
      <c r="R168" s="19" t="str">
        <f>IFERROR(VLOOKUP(#REF!,'[1]Members Sorted'!$B$2:$X$3001,23,0),"")</f>
        <v/>
      </c>
      <c r="S168" s="20" t="str">
        <f>IFERROR(VLOOKUP(#REF!,'[1]Members Sorted'!$B$2:$AE$3001,30,0),"")</f>
        <v/>
      </c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</row>
    <row r="169" spans="1:39" ht="15.75" customHeight="1" x14ac:dyDescent="0.2">
      <c r="A169" s="17" t="str">
        <f>IF('[1]Season Set up'!$J$23&gt;='[1]Season Set up'!V166,'[1]Season Set up'!V166,"")</f>
        <v/>
      </c>
      <c r="B169" s="18" t="str">
        <f>IFERROR(IF(A169="","",CONCATENATE(VLOOKUP(VLOOKUP(A169,'[1]Members Sorted'!$AC$2:$AD$10001,2,0),'[1]Members Sorted'!$B$2:$C$10001,2,0)," ",VLOOKUP(VLOOKUP(A169,'[1]Members Sorted'!$AC$2:$AD$10001,2,0),'[1]Members Sorted'!$B$2:$D$10001,3,0))),"")</f>
        <v/>
      </c>
      <c r="C169" s="18" t="str">
        <f>IFERROR(VLOOKUP(#REF!,'[1]Members Sorted'!$B$2:$F$10001,5,0),"")</f>
        <v/>
      </c>
      <c r="D169" s="19" t="str">
        <f>IFERROR(VLOOKUP(#REF!,'[1]Members Sorted'!$B$2:$X$10001,11,0),"")</f>
        <v/>
      </c>
      <c r="E169" s="19" t="str">
        <f>IFERROR(VLOOKUP(#REF!,'[1]Members Sorted'!$B$2:$X$10001,14,0),"")</f>
        <v/>
      </c>
      <c r="F169" s="19" t="str">
        <f>IFERROR(VLOOKUP(#REF!,'[1]Members Sorted'!$B$2:$X$10001,17,0),"")</f>
        <v/>
      </c>
      <c r="G169" s="19" t="str">
        <f>IFERROR(VLOOKUP(#REF!,'[1]Members Sorted'!$B$2:$X$10001,20,0),"")</f>
        <v/>
      </c>
      <c r="H169" s="19" t="str">
        <f>IFERROR(VLOOKUP(#REF!,'[1]Members Sorted'!$B$2:$X$3001,23,0),"")</f>
        <v/>
      </c>
      <c r="I169" s="30" t="str">
        <f>IFERROR(VLOOKUP(#REF!,'[1]Members Sorted'!$B$2:$AA$10001,26,0),"")</f>
        <v/>
      </c>
      <c r="J169" s="29"/>
      <c r="K169" s="26" t="str">
        <f>IF('[1]Season Set up'!$L$23&gt;='[1]Season Set up'!V166,'[1]Season Set up'!V166,"")</f>
        <v/>
      </c>
      <c r="L169" s="18" t="str">
        <f>IFERROR(IF(K169="","",CONCATENATE(VLOOKUP(VLOOKUP(K169,'[1]Members Sorted'!$AG$2:$AH$3001,2,0),'[1]Members Sorted'!$B$2:$C$3001,2,0)," ",VLOOKUP(VLOOKUP(K169,'[1]Members Sorted'!$AG$2:$AH$3001,2,0),'[1]Members Sorted'!$B$2:$D$3001,3,0))),"")</f>
        <v/>
      </c>
      <c r="M169" s="18" t="str">
        <f>IFERROR(VLOOKUP(#REF!,'[1]Members Sorted'!$B$2:$F$3001,5,0),"")</f>
        <v/>
      </c>
      <c r="N169" s="19" t="str">
        <f>IFERROR(VLOOKUP(#REF!,'[1]Members Sorted'!$B$2:$X$3001,11,0),"")</f>
        <v/>
      </c>
      <c r="O169" s="19" t="str">
        <f>IFERROR(VLOOKUP(#REF!,'[1]Members Sorted'!$B$2:$X$3001,14,0),"")</f>
        <v/>
      </c>
      <c r="P169" s="19" t="str">
        <f>IFERROR(VLOOKUP(#REF!,'[1]Members Sorted'!$B$2:$X$3001,17,0),"")</f>
        <v/>
      </c>
      <c r="Q169" s="19" t="str">
        <f>IFERROR(VLOOKUP(#REF!,'[1]Members Sorted'!$B$2:$X$3001,20,0),"")</f>
        <v/>
      </c>
      <c r="R169" s="19" t="str">
        <f>IFERROR(VLOOKUP(#REF!,'[1]Members Sorted'!$B$2:$X$3001,23,0),"")</f>
        <v/>
      </c>
      <c r="S169" s="20" t="str">
        <f>IFERROR(VLOOKUP(#REF!,'[1]Members Sorted'!$B$2:$AE$3001,30,0),"")</f>
        <v/>
      </c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</row>
    <row r="170" spans="1:39" ht="15.75" customHeight="1" x14ac:dyDescent="0.2">
      <c r="A170" s="17" t="str">
        <f>IF('[1]Season Set up'!$J$23&gt;='[1]Season Set up'!V167,'[1]Season Set up'!V167,"")</f>
        <v/>
      </c>
      <c r="B170" s="18" t="str">
        <f>IFERROR(IF(A170="","",CONCATENATE(VLOOKUP(VLOOKUP(A170,'[1]Members Sorted'!$AC$2:$AD$10001,2,0),'[1]Members Sorted'!$B$2:$C$10001,2,0)," ",VLOOKUP(VLOOKUP(A170,'[1]Members Sorted'!$AC$2:$AD$10001,2,0),'[1]Members Sorted'!$B$2:$D$10001,3,0))),"")</f>
        <v/>
      </c>
      <c r="C170" s="18" t="str">
        <f>IFERROR(VLOOKUP(#REF!,'[1]Members Sorted'!$B$2:$F$10001,5,0),"")</f>
        <v/>
      </c>
      <c r="D170" s="19" t="str">
        <f>IFERROR(VLOOKUP(#REF!,'[1]Members Sorted'!$B$2:$X$10001,11,0),"")</f>
        <v/>
      </c>
      <c r="E170" s="19" t="str">
        <f>IFERROR(VLOOKUP(#REF!,'[1]Members Sorted'!$B$2:$X$10001,14,0),"")</f>
        <v/>
      </c>
      <c r="F170" s="19" t="str">
        <f>IFERROR(VLOOKUP(#REF!,'[1]Members Sorted'!$B$2:$X$10001,17,0),"")</f>
        <v/>
      </c>
      <c r="G170" s="19" t="str">
        <f>IFERROR(VLOOKUP(#REF!,'[1]Members Sorted'!$B$2:$X$10001,20,0),"")</f>
        <v/>
      </c>
      <c r="H170" s="19" t="str">
        <f>IFERROR(VLOOKUP(#REF!,'[1]Members Sorted'!$B$2:$X$3001,23,0),"")</f>
        <v/>
      </c>
      <c r="I170" s="30" t="str">
        <f>IFERROR(VLOOKUP(#REF!,'[1]Members Sorted'!$B$2:$AA$10001,26,0),"")</f>
        <v/>
      </c>
      <c r="J170" s="29"/>
      <c r="K170" s="26" t="str">
        <f>IF('[1]Season Set up'!$L$23&gt;='[1]Season Set up'!V167,'[1]Season Set up'!V167,"")</f>
        <v/>
      </c>
      <c r="L170" s="18" t="str">
        <f>IFERROR(IF(K170="","",CONCATENATE(VLOOKUP(VLOOKUP(K170,'[1]Members Sorted'!$AG$2:$AH$3001,2,0),'[1]Members Sorted'!$B$2:$C$3001,2,0)," ",VLOOKUP(VLOOKUP(K170,'[1]Members Sorted'!$AG$2:$AH$3001,2,0),'[1]Members Sorted'!$B$2:$D$3001,3,0))),"")</f>
        <v/>
      </c>
      <c r="M170" s="18" t="str">
        <f>IFERROR(VLOOKUP(#REF!,'[1]Members Sorted'!$B$2:$F$3001,5,0),"")</f>
        <v/>
      </c>
      <c r="N170" s="19" t="str">
        <f>IFERROR(VLOOKUP(#REF!,'[1]Members Sorted'!$B$2:$X$3001,11,0),"")</f>
        <v/>
      </c>
      <c r="O170" s="19" t="str">
        <f>IFERROR(VLOOKUP(#REF!,'[1]Members Sorted'!$B$2:$X$3001,14,0),"")</f>
        <v/>
      </c>
      <c r="P170" s="19" t="str">
        <f>IFERROR(VLOOKUP(#REF!,'[1]Members Sorted'!$B$2:$X$3001,17,0),"")</f>
        <v/>
      </c>
      <c r="Q170" s="19" t="str">
        <f>IFERROR(VLOOKUP(#REF!,'[1]Members Sorted'!$B$2:$X$3001,20,0),"")</f>
        <v/>
      </c>
      <c r="R170" s="19" t="str">
        <f>IFERROR(VLOOKUP(#REF!,'[1]Members Sorted'!$B$2:$X$3001,23,0),"")</f>
        <v/>
      </c>
      <c r="S170" s="20" t="str">
        <f>IFERROR(VLOOKUP(#REF!,'[1]Members Sorted'!$B$2:$AE$3001,30,0),"")</f>
        <v/>
      </c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</row>
    <row r="171" spans="1:39" ht="15.75" customHeight="1" x14ac:dyDescent="0.2">
      <c r="A171" s="17" t="str">
        <f>IF('[1]Season Set up'!$J$23&gt;='[1]Season Set up'!V168,'[1]Season Set up'!V168,"")</f>
        <v/>
      </c>
      <c r="B171" s="18" t="str">
        <f>IFERROR(IF(A171="","",CONCATENATE(VLOOKUP(VLOOKUP(A171,'[1]Members Sorted'!$AC$2:$AD$10001,2,0),'[1]Members Sorted'!$B$2:$C$10001,2,0)," ",VLOOKUP(VLOOKUP(A171,'[1]Members Sorted'!$AC$2:$AD$10001,2,0),'[1]Members Sorted'!$B$2:$D$10001,3,0))),"")</f>
        <v/>
      </c>
      <c r="C171" s="18" t="str">
        <f>IFERROR(VLOOKUP(#REF!,'[1]Members Sorted'!$B$2:$F$10001,5,0),"")</f>
        <v/>
      </c>
      <c r="D171" s="19" t="str">
        <f>IFERROR(VLOOKUP(#REF!,'[1]Members Sorted'!$B$2:$X$10001,11,0),"")</f>
        <v/>
      </c>
      <c r="E171" s="19" t="str">
        <f>IFERROR(VLOOKUP(#REF!,'[1]Members Sorted'!$B$2:$X$10001,14,0),"")</f>
        <v/>
      </c>
      <c r="F171" s="19" t="str">
        <f>IFERROR(VLOOKUP(#REF!,'[1]Members Sorted'!$B$2:$X$10001,17,0),"")</f>
        <v/>
      </c>
      <c r="G171" s="19" t="str">
        <f>IFERROR(VLOOKUP(#REF!,'[1]Members Sorted'!$B$2:$X$10001,20,0),"")</f>
        <v/>
      </c>
      <c r="H171" s="19" t="str">
        <f>IFERROR(VLOOKUP(#REF!,'[1]Members Sorted'!$B$2:$X$3001,23,0),"")</f>
        <v/>
      </c>
      <c r="I171" s="30" t="str">
        <f>IFERROR(VLOOKUP(#REF!,'[1]Members Sorted'!$B$2:$AA$10001,26,0),"")</f>
        <v/>
      </c>
      <c r="J171" s="29"/>
      <c r="K171" s="26" t="str">
        <f>IF('[1]Season Set up'!$L$23&gt;='[1]Season Set up'!V168,'[1]Season Set up'!V168,"")</f>
        <v/>
      </c>
      <c r="L171" s="18" t="str">
        <f>IFERROR(IF(K171="","",CONCATENATE(VLOOKUP(VLOOKUP(K171,'[1]Members Sorted'!$AG$2:$AH$3001,2,0),'[1]Members Sorted'!$B$2:$C$3001,2,0)," ",VLOOKUP(VLOOKUP(K171,'[1]Members Sorted'!$AG$2:$AH$3001,2,0),'[1]Members Sorted'!$B$2:$D$3001,3,0))),"")</f>
        <v/>
      </c>
      <c r="M171" s="18" t="str">
        <f>IFERROR(VLOOKUP(#REF!,'[1]Members Sorted'!$B$2:$F$3001,5,0),"")</f>
        <v/>
      </c>
      <c r="N171" s="19" t="str">
        <f>IFERROR(VLOOKUP(#REF!,'[1]Members Sorted'!$B$2:$X$3001,11,0),"")</f>
        <v/>
      </c>
      <c r="O171" s="19" t="str">
        <f>IFERROR(VLOOKUP(#REF!,'[1]Members Sorted'!$B$2:$X$3001,14,0),"")</f>
        <v/>
      </c>
      <c r="P171" s="19" t="str">
        <f>IFERROR(VLOOKUP(#REF!,'[1]Members Sorted'!$B$2:$X$3001,17,0),"")</f>
        <v/>
      </c>
      <c r="Q171" s="19" t="str">
        <f>IFERROR(VLOOKUP(#REF!,'[1]Members Sorted'!$B$2:$X$3001,20,0),"")</f>
        <v/>
      </c>
      <c r="R171" s="19" t="str">
        <f>IFERROR(VLOOKUP(#REF!,'[1]Members Sorted'!$B$2:$X$3001,23,0),"")</f>
        <v/>
      </c>
      <c r="S171" s="20" t="str">
        <f>IFERROR(VLOOKUP(#REF!,'[1]Members Sorted'!$B$2:$AE$3001,30,0),"")</f>
        <v/>
      </c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</row>
    <row r="172" spans="1:39" ht="15.75" customHeight="1" x14ac:dyDescent="0.2">
      <c r="A172" s="17" t="str">
        <f>IF('[1]Season Set up'!$J$23&gt;='[1]Season Set up'!V169,'[1]Season Set up'!V169,"")</f>
        <v/>
      </c>
      <c r="B172" s="18" t="str">
        <f>IFERROR(IF(A172="","",CONCATENATE(VLOOKUP(VLOOKUP(A172,'[1]Members Sorted'!$AC$2:$AD$10001,2,0),'[1]Members Sorted'!$B$2:$C$10001,2,0)," ",VLOOKUP(VLOOKUP(A172,'[1]Members Sorted'!$AC$2:$AD$10001,2,0),'[1]Members Sorted'!$B$2:$D$10001,3,0))),"")</f>
        <v/>
      </c>
      <c r="C172" s="18" t="str">
        <f>IFERROR(VLOOKUP(#REF!,'[1]Members Sorted'!$B$2:$F$10001,5,0),"")</f>
        <v/>
      </c>
      <c r="D172" s="19" t="str">
        <f>IFERROR(VLOOKUP(#REF!,'[1]Members Sorted'!$B$2:$X$10001,11,0),"")</f>
        <v/>
      </c>
      <c r="E172" s="19" t="str">
        <f>IFERROR(VLOOKUP(#REF!,'[1]Members Sorted'!$B$2:$X$10001,14,0),"")</f>
        <v/>
      </c>
      <c r="F172" s="19" t="str">
        <f>IFERROR(VLOOKUP(#REF!,'[1]Members Sorted'!$B$2:$X$10001,17,0),"")</f>
        <v/>
      </c>
      <c r="G172" s="19" t="str">
        <f>IFERROR(VLOOKUP(#REF!,'[1]Members Sorted'!$B$2:$X$10001,20,0),"")</f>
        <v/>
      </c>
      <c r="H172" s="19" t="str">
        <f>IFERROR(VLOOKUP(#REF!,'[1]Members Sorted'!$B$2:$X$3001,23,0),"")</f>
        <v/>
      </c>
      <c r="I172" s="30" t="str">
        <f>IFERROR(VLOOKUP(#REF!,'[1]Members Sorted'!$B$2:$AA$10001,26,0),"")</f>
        <v/>
      </c>
      <c r="J172" s="29"/>
      <c r="K172" s="26" t="str">
        <f>IF('[1]Season Set up'!$L$23&gt;='[1]Season Set up'!V169,'[1]Season Set up'!V169,"")</f>
        <v/>
      </c>
      <c r="L172" s="18" t="str">
        <f>IFERROR(IF(K172="","",CONCATENATE(VLOOKUP(VLOOKUP(K172,'[1]Members Sorted'!$AG$2:$AH$3001,2,0),'[1]Members Sorted'!$B$2:$C$3001,2,0)," ",VLOOKUP(VLOOKUP(K172,'[1]Members Sorted'!$AG$2:$AH$3001,2,0),'[1]Members Sorted'!$B$2:$D$3001,3,0))),"")</f>
        <v/>
      </c>
      <c r="M172" s="18" t="str">
        <f>IFERROR(VLOOKUP(#REF!,'[1]Members Sorted'!$B$2:$F$3001,5,0),"")</f>
        <v/>
      </c>
      <c r="N172" s="19" t="str">
        <f>IFERROR(VLOOKUP(#REF!,'[1]Members Sorted'!$B$2:$X$3001,11,0),"")</f>
        <v/>
      </c>
      <c r="O172" s="19" t="str">
        <f>IFERROR(VLOOKUP(#REF!,'[1]Members Sorted'!$B$2:$X$3001,14,0),"")</f>
        <v/>
      </c>
      <c r="P172" s="19" t="str">
        <f>IFERROR(VLOOKUP(#REF!,'[1]Members Sorted'!$B$2:$X$3001,17,0),"")</f>
        <v/>
      </c>
      <c r="Q172" s="19" t="str">
        <f>IFERROR(VLOOKUP(#REF!,'[1]Members Sorted'!$B$2:$X$3001,20,0),"")</f>
        <v/>
      </c>
      <c r="R172" s="19" t="str">
        <f>IFERROR(VLOOKUP(#REF!,'[1]Members Sorted'!$B$2:$X$3001,23,0),"")</f>
        <v/>
      </c>
      <c r="S172" s="20" t="str">
        <f>IFERROR(VLOOKUP(#REF!,'[1]Members Sorted'!$B$2:$AE$3001,30,0),"")</f>
        <v/>
      </c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</row>
    <row r="173" spans="1:39" ht="15.75" customHeight="1" x14ac:dyDescent="0.2">
      <c r="A173" s="17" t="str">
        <f>IF('[1]Season Set up'!$J$23&gt;='[1]Season Set up'!V170,'[1]Season Set up'!V170,"")</f>
        <v/>
      </c>
      <c r="B173" s="18" t="str">
        <f>IFERROR(IF(A173="","",CONCATENATE(VLOOKUP(VLOOKUP(A173,'[1]Members Sorted'!$AC$2:$AD$10001,2,0),'[1]Members Sorted'!$B$2:$C$10001,2,0)," ",VLOOKUP(VLOOKUP(A173,'[1]Members Sorted'!$AC$2:$AD$10001,2,0),'[1]Members Sorted'!$B$2:$D$10001,3,0))),"")</f>
        <v/>
      </c>
      <c r="C173" s="18" t="str">
        <f>IFERROR(VLOOKUP(#REF!,'[1]Members Sorted'!$B$2:$F$10001,5,0),"")</f>
        <v/>
      </c>
      <c r="D173" s="19" t="str">
        <f>IFERROR(VLOOKUP(#REF!,'[1]Members Sorted'!$B$2:$X$10001,11,0),"")</f>
        <v/>
      </c>
      <c r="E173" s="19" t="str">
        <f>IFERROR(VLOOKUP(#REF!,'[1]Members Sorted'!$B$2:$X$10001,14,0),"")</f>
        <v/>
      </c>
      <c r="F173" s="19" t="str">
        <f>IFERROR(VLOOKUP(#REF!,'[1]Members Sorted'!$B$2:$X$10001,17,0),"")</f>
        <v/>
      </c>
      <c r="G173" s="19" t="str">
        <f>IFERROR(VLOOKUP(#REF!,'[1]Members Sorted'!$B$2:$X$10001,20,0),"")</f>
        <v/>
      </c>
      <c r="H173" s="19" t="str">
        <f>IFERROR(VLOOKUP(#REF!,'[1]Members Sorted'!$B$2:$X$3001,23,0),"")</f>
        <v/>
      </c>
      <c r="I173" s="30" t="str">
        <f>IFERROR(VLOOKUP(#REF!,'[1]Members Sorted'!$B$2:$AA$10001,26,0),"")</f>
        <v/>
      </c>
      <c r="J173" s="29"/>
      <c r="K173" s="26" t="str">
        <f>IF('[1]Season Set up'!$L$23&gt;='[1]Season Set up'!V170,'[1]Season Set up'!V170,"")</f>
        <v/>
      </c>
      <c r="L173" s="18" t="str">
        <f>IFERROR(IF(K173="","",CONCATENATE(VLOOKUP(VLOOKUP(K173,'[1]Members Sorted'!$AG$2:$AH$3001,2,0),'[1]Members Sorted'!$B$2:$C$3001,2,0)," ",VLOOKUP(VLOOKUP(K173,'[1]Members Sorted'!$AG$2:$AH$3001,2,0),'[1]Members Sorted'!$B$2:$D$3001,3,0))),"")</f>
        <v/>
      </c>
      <c r="M173" s="18" t="str">
        <f>IFERROR(VLOOKUP(#REF!,'[1]Members Sorted'!$B$2:$F$3001,5,0),"")</f>
        <v/>
      </c>
      <c r="N173" s="19" t="str">
        <f>IFERROR(VLOOKUP(#REF!,'[1]Members Sorted'!$B$2:$X$3001,11,0),"")</f>
        <v/>
      </c>
      <c r="O173" s="19" t="str">
        <f>IFERROR(VLOOKUP(#REF!,'[1]Members Sorted'!$B$2:$X$3001,14,0),"")</f>
        <v/>
      </c>
      <c r="P173" s="19" t="str">
        <f>IFERROR(VLOOKUP(#REF!,'[1]Members Sorted'!$B$2:$X$3001,17,0),"")</f>
        <v/>
      </c>
      <c r="Q173" s="19" t="str">
        <f>IFERROR(VLOOKUP(#REF!,'[1]Members Sorted'!$B$2:$X$3001,20,0),"")</f>
        <v/>
      </c>
      <c r="R173" s="19" t="str">
        <f>IFERROR(VLOOKUP(#REF!,'[1]Members Sorted'!$B$2:$X$3001,23,0),"")</f>
        <v/>
      </c>
      <c r="S173" s="20" t="str">
        <f>IFERROR(VLOOKUP(#REF!,'[1]Members Sorted'!$B$2:$AE$3001,30,0),"")</f>
        <v/>
      </c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</row>
    <row r="174" spans="1:39" ht="15.75" customHeight="1" x14ac:dyDescent="0.2">
      <c r="A174" s="17" t="str">
        <f>IF('[1]Season Set up'!$J$23&gt;='[1]Season Set up'!V171,'[1]Season Set up'!V171,"")</f>
        <v/>
      </c>
      <c r="B174" s="18" t="str">
        <f>IFERROR(IF(A174="","",CONCATENATE(VLOOKUP(VLOOKUP(A174,'[1]Members Sorted'!$AC$2:$AD$10001,2,0),'[1]Members Sorted'!$B$2:$C$10001,2,0)," ",VLOOKUP(VLOOKUP(A174,'[1]Members Sorted'!$AC$2:$AD$10001,2,0),'[1]Members Sorted'!$B$2:$D$10001,3,0))),"")</f>
        <v/>
      </c>
      <c r="C174" s="18" t="str">
        <f>IFERROR(VLOOKUP(#REF!,'[1]Members Sorted'!$B$2:$F$10001,5,0),"")</f>
        <v/>
      </c>
      <c r="D174" s="19" t="str">
        <f>IFERROR(VLOOKUP(#REF!,'[1]Members Sorted'!$B$2:$X$10001,11,0),"")</f>
        <v/>
      </c>
      <c r="E174" s="19" t="str">
        <f>IFERROR(VLOOKUP(#REF!,'[1]Members Sorted'!$B$2:$X$10001,14,0),"")</f>
        <v/>
      </c>
      <c r="F174" s="19" t="str">
        <f>IFERROR(VLOOKUP(#REF!,'[1]Members Sorted'!$B$2:$X$10001,17,0),"")</f>
        <v/>
      </c>
      <c r="G174" s="19" t="str">
        <f>IFERROR(VLOOKUP(#REF!,'[1]Members Sorted'!$B$2:$X$10001,20,0),"")</f>
        <v/>
      </c>
      <c r="H174" s="19" t="str">
        <f>IFERROR(VLOOKUP(#REF!,'[1]Members Sorted'!$B$2:$X$3001,23,0),"")</f>
        <v/>
      </c>
      <c r="I174" s="30" t="str">
        <f>IFERROR(VLOOKUP(#REF!,'[1]Members Sorted'!$B$2:$AA$10001,26,0),"")</f>
        <v/>
      </c>
      <c r="J174" s="29"/>
      <c r="K174" s="26" t="str">
        <f>IF('[1]Season Set up'!$L$23&gt;='[1]Season Set up'!V171,'[1]Season Set up'!V171,"")</f>
        <v/>
      </c>
      <c r="L174" s="18" t="str">
        <f>IFERROR(IF(K174="","",CONCATENATE(VLOOKUP(VLOOKUP(K174,'[1]Members Sorted'!$AG$2:$AH$3001,2,0),'[1]Members Sorted'!$B$2:$C$3001,2,0)," ",VLOOKUP(VLOOKUP(K174,'[1]Members Sorted'!$AG$2:$AH$3001,2,0),'[1]Members Sorted'!$B$2:$D$3001,3,0))),"")</f>
        <v/>
      </c>
      <c r="M174" s="18" t="str">
        <f>IFERROR(VLOOKUP(#REF!,'[1]Members Sorted'!$B$2:$F$3001,5,0),"")</f>
        <v/>
      </c>
      <c r="N174" s="19" t="str">
        <f>IFERROR(VLOOKUP(#REF!,'[1]Members Sorted'!$B$2:$X$3001,11,0),"")</f>
        <v/>
      </c>
      <c r="O174" s="19" t="str">
        <f>IFERROR(VLOOKUP(#REF!,'[1]Members Sorted'!$B$2:$X$3001,14,0),"")</f>
        <v/>
      </c>
      <c r="P174" s="19" t="str">
        <f>IFERROR(VLOOKUP(#REF!,'[1]Members Sorted'!$B$2:$X$3001,17,0),"")</f>
        <v/>
      </c>
      <c r="Q174" s="19" t="str">
        <f>IFERROR(VLOOKUP(#REF!,'[1]Members Sorted'!$B$2:$X$3001,20,0),"")</f>
        <v/>
      </c>
      <c r="R174" s="19" t="str">
        <f>IFERROR(VLOOKUP(#REF!,'[1]Members Sorted'!$B$2:$X$3001,23,0),"")</f>
        <v/>
      </c>
      <c r="S174" s="20" t="str">
        <f>IFERROR(VLOOKUP(#REF!,'[1]Members Sorted'!$B$2:$AE$3001,30,0),"")</f>
        <v/>
      </c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</row>
    <row r="175" spans="1:39" ht="15.75" customHeight="1" x14ac:dyDescent="0.2">
      <c r="A175" s="17" t="str">
        <f>IF('[1]Season Set up'!$J$23&gt;='[1]Season Set up'!V172,'[1]Season Set up'!V172,"")</f>
        <v/>
      </c>
      <c r="B175" s="18" t="str">
        <f>IFERROR(IF(A175="","",CONCATENATE(VLOOKUP(VLOOKUP(A175,'[1]Members Sorted'!$AC$2:$AD$10001,2,0),'[1]Members Sorted'!$B$2:$C$10001,2,0)," ",VLOOKUP(VLOOKUP(A175,'[1]Members Sorted'!$AC$2:$AD$10001,2,0),'[1]Members Sorted'!$B$2:$D$10001,3,0))),"")</f>
        <v/>
      </c>
      <c r="C175" s="18" t="str">
        <f>IFERROR(VLOOKUP(#REF!,'[1]Members Sorted'!$B$2:$F$10001,5,0),"")</f>
        <v/>
      </c>
      <c r="D175" s="19" t="str">
        <f>IFERROR(VLOOKUP(#REF!,'[1]Members Sorted'!$B$2:$X$10001,11,0),"")</f>
        <v/>
      </c>
      <c r="E175" s="19" t="str">
        <f>IFERROR(VLOOKUP(#REF!,'[1]Members Sorted'!$B$2:$X$10001,14,0),"")</f>
        <v/>
      </c>
      <c r="F175" s="19" t="str">
        <f>IFERROR(VLOOKUP(#REF!,'[1]Members Sorted'!$B$2:$X$10001,17,0),"")</f>
        <v/>
      </c>
      <c r="G175" s="19" t="str">
        <f>IFERROR(VLOOKUP(#REF!,'[1]Members Sorted'!$B$2:$X$10001,20,0),"")</f>
        <v/>
      </c>
      <c r="H175" s="19" t="str">
        <f>IFERROR(VLOOKUP(#REF!,'[1]Members Sorted'!$B$2:$X$3001,23,0),"")</f>
        <v/>
      </c>
      <c r="I175" s="30" t="str">
        <f>IFERROR(VLOOKUP(#REF!,'[1]Members Sorted'!$B$2:$AA$10001,26,0),"")</f>
        <v/>
      </c>
      <c r="J175" s="29"/>
      <c r="K175" s="26" t="str">
        <f>IF('[1]Season Set up'!$L$23&gt;='[1]Season Set up'!V172,'[1]Season Set up'!V172,"")</f>
        <v/>
      </c>
      <c r="L175" s="18" t="str">
        <f>IFERROR(IF(K175="","",CONCATENATE(VLOOKUP(VLOOKUP(K175,'[1]Members Sorted'!$AG$2:$AH$3001,2,0),'[1]Members Sorted'!$B$2:$C$3001,2,0)," ",VLOOKUP(VLOOKUP(K175,'[1]Members Sorted'!$AG$2:$AH$3001,2,0),'[1]Members Sorted'!$B$2:$D$3001,3,0))),"")</f>
        <v/>
      </c>
      <c r="M175" s="18" t="str">
        <f>IFERROR(VLOOKUP(#REF!,'[1]Members Sorted'!$B$2:$F$3001,5,0),"")</f>
        <v/>
      </c>
      <c r="N175" s="19" t="str">
        <f>IFERROR(VLOOKUP(#REF!,'[1]Members Sorted'!$B$2:$X$3001,11,0),"")</f>
        <v/>
      </c>
      <c r="O175" s="19" t="str">
        <f>IFERROR(VLOOKUP(#REF!,'[1]Members Sorted'!$B$2:$X$3001,14,0),"")</f>
        <v/>
      </c>
      <c r="P175" s="19" t="str">
        <f>IFERROR(VLOOKUP(#REF!,'[1]Members Sorted'!$B$2:$X$3001,17,0),"")</f>
        <v/>
      </c>
      <c r="Q175" s="19" t="str">
        <f>IFERROR(VLOOKUP(#REF!,'[1]Members Sorted'!$B$2:$X$3001,20,0),"")</f>
        <v/>
      </c>
      <c r="R175" s="19" t="str">
        <f>IFERROR(VLOOKUP(#REF!,'[1]Members Sorted'!$B$2:$X$3001,23,0),"")</f>
        <v/>
      </c>
      <c r="S175" s="20" t="str">
        <f>IFERROR(VLOOKUP(#REF!,'[1]Members Sorted'!$B$2:$AE$3001,30,0),"")</f>
        <v/>
      </c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</row>
    <row r="176" spans="1:39" ht="15.75" customHeight="1" x14ac:dyDescent="0.2">
      <c r="A176" s="17" t="str">
        <f>IF('[1]Season Set up'!$J$23&gt;='[1]Season Set up'!V173,'[1]Season Set up'!V173,"")</f>
        <v/>
      </c>
      <c r="B176" s="18" t="str">
        <f>IFERROR(IF(A176="","",CONCATENATE(VLOOKUP(VLOOKUP(A176,'[1]Members Sorted'!$AC$2:$AD$10001,2,0),'[1]Members Sorted'!$B$2:$C$10001,2,0)," ",VLOOKUP(VLOOKUP(A176,'[1]Members Sorted'!$AC$2:$AD$10001,2,0),'[1]Members Sorted'!$B$2:$D$10001,3,0))),"")</f>
        <v/>
      </c>
      <c r="C176" s="18" t="str">
        <f>IFERROR(VLOOKUP(#REF!,'[1]Members Sorted'!$B$2:$F$10001,5,0),"")</f>
        <v/>
      </c>
      <c r="D176" s="19" t="str">
        <f>IFERROR(VLOOKUP(#REF!,'[1]Members Sorted'!$B$2:$X$10001,11,0),"")</f>
        <v/>
      </c>
      <c r="E176" s="19" t="str">
        <f>IFERROR(VLOOKUP(#REF!,'[1]Members Sorted'!$B$2:$X$10001,14,0),"")</f>
        <v/>
      </c>
      <c r="F176" s="19" t="str">
        <f>IFERROR(VLOOKUP(#REF!,'[1]Members Sorted'!$B$2:$X$10001,17,0),"")</f>
        <v/>
      </c>
      <c r="G176" s="19" t="str">
        <f>IFERROR(VLOOKUP(#REF!,'[1]Members Sorted'!$B$2:$X$10001,20,0),"")</f>
        <v/>
      </c>
      <c r="H176" s="19" t="str">
        <f>IFERROR(VLOOKUP(#REF!,'[1]Members Sorted'!$B$2:$X$3001,23,0),"")</f>
        <v/>
      </c>
      <c r="I176" s="30" t="str">
        <f>IFERROR(VLOOKUP(#REF!,'[1]Members Sorted'!$B$2:$AA$10001,26,0),"")</f>
        <v/>
      </c>
      <c r="J176" s="29"/>
      <c r="K176" s="26" t="str">
        <f>IF('[1]Season Set up'!$L$23&gt;='[1]Season Set up'!V173,'[1]Season Set up'!V173,"")</f>
        <v/>
      </c>
      <c r="L176" s="18" t="str">
        <f>IFERROR(IF(K176="","",CONCATENATE(VLOOKUP(VLOOKUP(K176,'[1]Members Sorted'!$AG$2:$AH$3001,2,0),'[1]Members Sorted'!$B$2:$C$3001,2,0)," ",VLOOKUP(VLOOKUP(K176,'[1]Members Sorted'!$AG$2:$AH$3001,2,0),'[1]Members Sorted'!$B$2:$D$3001,3,0))),"")</f>
        <v/>
      </c>
      <c r="M176" s="18" t="str">
        <f>IFERROR(VLOOKUP(#REF!,'[1]Members Sorted'!$B$2:$F$3001,5,0),"")</f>
        <v/>
      </c>
      <c r="N176" s="19" t="str">
        <f>IFERROR(VLOOKUP(#REF!,'[1]Members Sorted'!$B$2:$X$3001,11,0),"")</f>
        <v/>
      </c>
      <c r="O176" s="19" t="str">
        <f>IFERROR(VLOOKUP(#REF!,'[1]Members Sorted'!$B$2:$X$3001,14,0),"")</f>
        <v/>
      </c>
      <c r="P176" s="19" t="str">
        <f>IFERROR(VLOOKUP(#REF!,'[1]Members Sorted'!$B$2:$X$3001,17,0),"")</f>
        <v/>
      </c>
      <c r="Q176" s="19" t="str">
        <f>IFERROR(VLOOKUP(#REF!,'[1]Members Sorted'!$B$2:$X$3001,20,0),"")</f>
        <v/>
      </c>
      <c r="R176" s="19" t="str">
        <f>IFERROR(VLOOKUP(#REF!,'[1]Members Sorted'!$B$2:$X$3001,23,0),"")</f>
        <v/>
      </c>
      <c r="S176" s="20" t="str">
        <f>IFERROR(VLOOKUP(#REF!,'[1]Members Sorted'!$B$2:$AE$3001,30,0),"")</f>
        <v/>
      </c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</row>
    <row r="177" spans="1:39" ht="15.75" customHeight="1" x14ac:dyDescent="0.2">
      <c r="A177" s="17" t="str">
        <f>IF('[1]Season Set up'!$J$23&gt;='[1]Season Set up'!V174,'[1]Season Set up'!V174,"")</f>
        <v/>
      </c>
      <c r="B177" s="18" t="str">
        <f>IFERROR(IF(A177="","",CONCATENATE(VLOOKUP(VLOOKUP(A177,'[1]Members Sorted'!$AC$2:$AD$10001,2,0),'[1]Members Sorted'!$B$2:$C$10001,2,0)," ",VLOOKUP(VLOOKUP(A177,'[1]Members Sorted'!$AC$2:$AD$10001,2,0),'[1]Members Sorted'!$B$2:$D$10001,3,0))),"")</f>
        <v/>
      </c>
      <c r="C177" s="18" t="str">
        <f>IFERROR(VLOOKUP(#REF!,'[1]Members Sorted'!$B$2:$F$10001,5,0),"")</f>
        <v/>
      </c>
      <c r="D177" s="19" t="str">
        <f>IFERROR(VLOOKUP(#REF!,'[1]Members Sorted'!$B$2:$X$10001,11,0),"")</f>
        <v/>
      </c>
      <c r="E177" s="19" t="str">
        <f>IFERROR(VLOOKUP(#REF!,'[1]Members Sorted'!$B$2:$X$10001,14,0),"")</f>
        <v/>
      </c>
      <c r="F177" s="19" t="str">
        <f>IFERROR(VLOOKUP(#REF!,'[1]Members Sorted'!$B$2:$X$10001,17,0),"")</f>
        <v/>
      </c>
      <c r="G177" s="19" t="str">
        <f>IFERROR(VLOOKUP(#REF!,'[1]Members Sorted'!$B$2:$X$10001,20,0),"")</f>
        <v/>
      </c>
      <c r="H177" s="19" t="str">
        <f>IFERROR(VLOOKUP(#REF!,'[1]Members Sorted'!$B$2:$X$3001,23,0),"")</f>
        <v/>
      </c>
      <c r="I177" s="30" t="str">
        <f>IFERROR(VLOOKUP(#REF!,'[1]Members Sorted'!$B$2:$AA$10001,26,0),"")</f>
        <v/>
      </c>
      <c r="J177" s="29"/>
      <c r="K177" s="26" t="str">
        <f>IF('[1]Season Set up'!$L$23&gt;='[1]Season Set up'!V174,'[1]Season Set up'!V174,"")</f>
        <v/>
      </c>
      <c r="L177" s="18" t="str">
        <f>IFERROR(IF(K177="","",CONCATENATE(VLOOKUP(VLOOKUP(K177,'[1]Members Sorted'!$AG$2:$AH$3001,2,0),'[1]Members Sorted'!$B$2:$C$3001,2,0)," ",VLOOKUP(VLOOKUP(K177,'[1]Members Sorted'!$AG$2:$AH$3001,2,0),'[1]Members Sorted'!$B$2:$D$3001,3,0))),"")</f>
        <v/>
      </c>
      <c r="M177" s="18" t="str">
        <f>IFERROR(VLOOKUP(#REF!,'[1]Members Sorted'!$B$2:$F$3001,5,0),"")</f>
        <v/>
      </c>
      <c r="N177" s="19" t="str">
        <f>IFERROR(VLOOKUP(#REF!,'[1]Members Sorted'!$B$2:$X$3001,11,0),"")</f>
        <v/>
      </c>
      <c r="O177" s="19" t="str">
        <f>IFERROR(VLOOKUP(#REF!,'[1]Members Sorted'!$B$2:$X$3001,14,0),"")</f>
        <v/>
      </c>
      <c r="P177" s="19" t="str">
        <f>IFERROR(VLOOKUP(#REF!,'[1]Members Sorted'!$B$2:$X$3001,17,0),"")</f>
        <v/>
      </c>
      <c r="Q177" s="19" t="str">
        <f>IFERROR(VLOOKUP(#REF!,'[1]Members Sorted'!$B$2:$X$3001,20,0),"")</f>
        <v/>
      </c>
      <c r="R177" s="19" t="str">
        <f>IFERROR(VLOOKUP(#REF!,'[1]Members Sorted'!$B$2:$X$3001,23,0),"")</f>
        <v/>
      </c>
      <c r="S177" s="20" t="str">
        <f>IFERROR(VLOOKUP(#REF!,'[1]Members Sorted'!$B$2:$AE$3001,30,0),"")</f>
        <v/>
      </c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</row>
    <row r="178" spans="1:39" ht="15.75" customHeight="1" x14ac:dyDescent="0.2">
      <c r="A178" s="17" t="str">
        <f>IF('[1]Season Set up'!$J$23&gt;='[1]Season Set up'!V175,'[1]Season Set up'!V175,"")</f>
        <v/>
      </c>
      <c r="B178" s="18" t="str">
        <f>IFERROR(IF(A178="","",CONCATENATE(VLOOKUP(VLOOKUP(A178,'[1]Members Sorted'!$AC$2:$AD$10001,2,0),'[1]Members Sorted'!$B$2:$C$10001,2,0)," ",VLOOKUP(VLOOKUP(A178,'[1]Members Sorted'!$AC$2:$AD$10001,2,0),'[1]Members Sorted'!$B$2:$D$10001,3,0))),"")</f>
        <v/>
      </c>
      <c r="C178" s="18" t="str">
        <f>IFERROR(VLOOKUP(#REF!,'[1]Members Sorted'!$B$2:$F$10001,5,0),"")</f>
        <v/>
      </c>
      <c r="D178" s="19" t="str">
        <f>IFERROR(VLOOKUP(#REF!,'[1]Members Sorted'!$B$2:$X$10001,11,0),"")</f>
        <v/>
      </c>
      <c r="E178" s="19" t="str">
        <f>IFERROR(VLOOKUP(#REF!,'[1]Members Sorted'!$B$2:$X$10001,14,0),"")</f>
        <v/>
      </c>
      <c r="F178" s="19" t="str">
        <f>IFERROR(VLOOKUP(#REF!,'[1]Members Sorted'!$B$2:$X$10001,17,0),"")</f>
        <v/>
      </c>
      <c r="G178" s="19" t="str">
        <f>IFERROR(VLOOKUP(#REF!,'[1]Members Sorted'!$B$2:$X$10001,20,0),"")</f>
        <v/>
      </c>
      <c r="H178" s="19" t="str">
        <f>IFERROR(VLOOKUP(#REF!,'[1]Members Sorted'!$B$2:$X$3001,23,0),"")</f>
        <v/>
      </c>
      <c r="I178" s="30" t="str">
        <f>IFERROR(VLOOKUP(#REF!,'[1]Members Sorted'!$B$2:$AA$10001,26,0),"")</f>
        <v/>
      </c>
      <c r="J178" s="29"/>
      <c r="K178" s="26" t="str">
        <f>IF('[1]Season Set up'!$L$23&gt;='[1]Season Set up'!V175,'[1]Season Set up'!V175,"")</f>
        <v/>
      </c>
      <c r="L178" s="18" t="str">
        <f>IFERROR(IF(K178="","",CONCATENATE(VLOOKUP(VLOOKUP(K178,'[1]Members Sorted'!$AG$2:$AH$3001,2,0),'[1]Members Sorted'!$B$2:$C$3001,2,0)," ",VLOOKUP(VLOOKUP(K178,'[1]Members Sorted'!$AG$2:$AH$3001,2,0),'[1]Members Sorted'!$B$2:$D$3001,3,0))),"")</f>
        <v/>
      </c>
      <c r="M178" s="18" t="str">
        <f>IFERROR(VLOOKUP(#REF!,'[1]Members Sorted'!$B$2:$F$3001,5,0),"")</f>
        <v/>
      </c>
      <c r="N178" s="19" t="str">
        <f>IFERROR(VLOOKUP(#REF!,'[1]Members Sorted'!$B$2:$X$3001,11,0),"")</f>
        <v/>
      </c>
      <c r="O178" s="19" t="str">
        <f>IFERROR(VLOOKUP(#REF!,'[1]Members Sorted'!$B$2:$X$3001,14,0),"")</f>
        <v/>
      </c>
      <c r="P178" s="19" t="str">
        <f>IFERROR(VLOOKUP(#REF!,'[1]Members Sorted'!$B$2:$X$3001,17,0),"")</f>
        <v/>
      </c>
      <c r="Q178" s="19" t="str">
        <f>IFERROR(VLOOKUP(#REF!,'[1]Members Sorted'!$B$2:$X$3001,20,0),"")</f>
        <v/>
      </c>
      <c r="R178" s="19" t="str">
        <f>IFERROR(VLOOKUP(#REF!,'[1]Members Sorted'!$B$2:$X$3001,23,0),"")</f>
        <v/>
      </c>
      <c r="S178" s="20" t="str">
        <f>IFERROR(VLOOKUP(#REF!,'[1]Members Sorted'!$B$2:$AE$3001,30,0),"")</f>
        <v/>
      </c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</row>
    <row r="179" spans="1:39" ht="15.75" customHeight="1" x14ac:dyDescent="0.2">
      <c r="A179" s="17" t="str">
        <f>IF('[1]Season Set up'!$J$23&gt;='[1]Season Set up'!V176,'[1]Season Set up'!V176,"")</f>
        <v/>
      </c>
      <c r="B179" s="18" t="str">
        <f>IFERROR(IF(A179="","",CONCATENATE(VLOOKUP(VLOOKUP(A179,'[1]Members Sorted'!$AC$2:$AD$10001,2,0),'[1]Members Sorted'!$B$2:$C$10001,2,0)," ",VLOOKUP(VLOOKUP(A179,'[1]Members Sorted'!$AC$2:$AD$10001,2,0),'[1]Members Sorted'!$B$2:$D$10001,3,0))),"")</f>
        <v/>
      </c>
      <c r="C179" s="18" t="str">
        <f>IFERROR(VLOOKUP(#REF!,'[1]Members Sorted'!$B$2:$F$10001,5,0),"")</f>
        <v/>
      </c>
      <c r="D179" s="19" t="str">
        <f>IFERROR(VLOOKUP(#REF!,'[1]Members Sorted'!$B$2:$X$10001,11,0),"")</f>
        <v/>
      </c>
      <c r="E179" s="19" t="str">
        <f>IFERROR(VLOOKUP(#REF!,'[1]Members Sorted'!$B$2:$X$10001,14,0),"")</f>
        <v/>
      </c>
      <c r="F179" s="19" t="str">
        <f>IFERROR(VLOOKUP(#REF!,'[1]Members Sorted'!$B$2:$X$10001,17,0),"")</f>
        <v/>
      </c>
      <c r="G179" s="19" t="str">
        <f>IFERROR(VLOOKUP(#REF!,'[1]Members Sorted'!$B$2:$X$10001,20,0),"")</f>
        <v/>
      </c>
      <c r="H179" s="19" t="str">
        <f>IFERROR(VLOOKUP(#REF!,'[1]Members Sorted'!$B$2:$X$3001,23,0),"")</f>
        <v/>
      </c>
      <c r="I179" s="30" t="str">
        <f>IFERROR(VLOOKUP(#REF!,'[1]Members Sorted'!$B$2:$AA$10001,26,0),"")</f>
        <v/>
      </c>
      <c r="J179" s="29"/>
      <c r="K179" s="26" t="str">
        <f>IF('[1]Season Set up'!$L$23&gt;='[1]Season Set up'!V176,'[1]Season Set up'!V176,"")</f>
        <v/>
      </c>
      <c r="L179" s="18" t="str">
        <f>IFERROR(IF(K179="","",CONCATENATE(VLOOKUP(VLOOKUP(K179,'[1]Members Sorted'!$AG$2:$AH$3001,2,0),'[1]Members Sorted'!$B$2:$C$3001,2,0)," ",VLOOKUP(VLOOKUP(K179,'[1]Members Sorted'!$AG$2:$AH$3001,2,0),'[1]Members Sorted'!$B$2:$D$3001,3,0))),"")</f>
        <v/>
      </c>
      <c r="M179" s="18" t="str">
        <f>IFERROR(VLOOKUP(#REF!,'[1]Members Sorted'!$B$2:$F$3001,5,0),"")</f>
        <v/>
      </c>
      <c r="N179" s="19" t="str">
        <f>IFERROR(VLOOKUP(#REF!,'[1]Members Sorted'!$B$2:$X$3001,11,0),"")</f>
        <v/>
      </c>
      <c r="O179" s="19" t="str">
        <f>IFERROR(VLOOKUP(#REF!,'[1]Members Sorted'!$B$2:$X$3001,14,0),"")</f>
        <v/>
      </c>
      <c r="P179" s="19" t="str">
        <f>IFERROR(VLOOKUP(#REF!,'[1]Members Sorted'!$B$2:$X$3001,17,0),"")</f>
        <v/>
      </c>
      <c r="Q179" s="19" t="str">
        <f>IFERROR(VLOOKUP(#REF!,'[1]Members Sorted'!$B$2:$X$3001,20,0),"")</f>
        <v/>
      </c>
      <c r="R179" s="19" t="str">
        <f>IFERROR(VLOOKUP(#REF!,'[1]Members Sorted'!$B$2:$X$3001,23,0),"")</f>
        <v/>
      </c>
      <c r="S179" s="20" t="str">
        <f>IFERROR(VLOOKUP(#REF!,'[1]Members Sorted'!$B$2:$AE$3001,30,0),"")</f>
        <v/>
      </c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</row>
    <row r="180" spans="1:39" ht="15.75" customHeight="1" x14ac:dyDescent="0.2">
      <c r="A180" s="17" t="str">
        <f>IF('[1]Season Set up'!$J$23&gt;='[1]Season Set up'!V177,'[1]Season Set up'!V177,"")</f>
        <v/>
      </c>
      <c r="B180" s="18" t="str">
        <f>IFERROR(IF(A180="","",CONCATENATE(VLOOKUP(VLOOKUP(A180,'[1]Members Sorted'!$AC$2:$AD$10001,2,0),'[1]Members Sorted'!$B$2:$C$10001,2,0)," ",VLOOKUP(VLOOKUP(A180,'[1]Members Sorted'!$AC$2:$AD$10001,2,0),'[1]Members Sorted'!$B$2:$D$10001,3,0))),"")</f>
        <v/>
      </c>
      <c r="C180" s="18" t="str">
        <f>IFERROR(VLOOKUP(#REF!,'[1]Members Sorted'!$B$2:$F$10001,5,0),"")</f>
        <v/>
      </c>
      <c r="D180" s="19" t="str">
        <f>IFERROR(VLOOKUP(#REF!,'[1]Members Sorted'!$B$2:$X$10001,11,0),"")</f>
        <v/>
      </c>
      <c r="E180" s="19" t="str">
        <f>IFERROR(VLOOKUP(#REF!,'[1]Members Sorted'!$B$2:$X$10001,14,0),"")</f>
        <v/>
      </c>
      <c r="F180" s="19" t="str">
        <f>IFERROR(VLOOKUP(#REF!,'[1]Members Sorted'!$B$2:$X$10001,17,0),"")</f>
        <v/>
      </c>
      <c r="G180" s="19" t="str">
        <f>IFERROR(VLOOKUP(#REF!,'[1]Members Sorted'!$B$2:$X$10001,20,0),"")</f>
        <v/>
      </c>
      <c r="H180" s="19" t="str">
        <f>IFERROR(VLOOKUP(#REF!,'[1]Members Sorted'!$B$2:$X$3001,23,0),"")</f>
        <v/>
      </c>
      <c r="I180" s="30" t="str">
        <f>IFERROR(VLOOKUP(#REF!,'[1]Members Sorted'!$B$2:$AA$10001,26,0),"")</f>
        <v/>
      </c>
      <c r="J180" s="29"/>
      <c r="K180" s="26" t="str">
        <f>IF('[1]Season Set up'!$L$23&gt;='[1]Season Set up'!V177,'[1]Season Set up'!V177,"")</f>
        <v/>
      </c>
      <c r="L180" s="18" t="str">
        <f>IFERROR(IF(K180="","",CONCATENATE(VLOOKUP(VLOOKUP(K180,'[1]Members Sorted'!$AG$2:$AH$3001,2,0),'[1]Members Sorted'!$B$2:$C$3001,2,0)," ",VLOOKUP(VLOOKUP(K180,'[1]Members Sorted'!$AG$2:$AH$3001,2,0),'[1]Members Sorted'!$B$2:$D$3001,3,0))),"")</f>
        <v/>
      </c>
      <c r="M180" s="18" t="str">
        <f>IFERROR(VLOOKUP(#REF!,'[1]Members Sorted'!$B$2:$F$3001,5,0),"")</f>
        <v/>
      </c>
      <c r="N180" s="19" t="str">
        <f>IFERROR(VLOOKUP(#REF!,'[1]Members Sorted'!$B$2:$X$3001,11,0),"")</f>
        <v/>
      </c>
      <c r="O180" s="19" t="str">
        <f>IFERROR(VLOOKUP(#REF!,'[1]Members Sorted'!$B$2:$X$3001,14,0),"")</f>
        <v/>
      </c>
      <c r="P180" s="19" t="str">
        <f>IFERROR(VLOOKUP(#REF!,'[1]Members Sorted'!$B$2:$X$3001,17,0),"")</f>
        <v/>
      </c>
      <c r="Q180" s="19" t="str">
        <f>IFERROR(VLOOKUP(#REF!,'[1]Members Sorted'!$B$2:$X$3001,20,0),"")</f>
        <v/>
      </c>
      <c r="R180" s="19" t="str">
        <f>IFERROR(VLOOKUP(#REF!,'[1]Members Sorted'!$B$2:$X$3001,23,0),"")</f>
        <v/>
      </c>
      <c r="S180" s="20" t="str">
        <f>IFERROR(VLOOKUP(#REF!,'[1]Members Sorted'!$B$2:$AE$3001,30,0),"")</f>
        <v/>
      </c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</row>
    <row r="181" spans="1:39" ht="15.75" customHeight="1" x14ac:dyDescent="0.2">
      <c r="A181" s="17" t="str">
        <f>IF('[1]Season Set up'!$J$23&gt;='[1]Season Set up'!V178,'[1]Season Set up'!V178,"")</f>
        <v/>
      </c>
      <c r="B181" s="18" t="str">
        <f>IFERROR(IF(A181="","",CONCATENATE(VLOOKUP(VLOOKUP(A181,'[1]Members Sorted'!$AC$2:$AD$10001,2,0),'[1]Members Sorted'!$B$2:$C$10001,2,0)," ",VLOOKUP(VLOOKUP(A181,'[1]Members Sorted'!$AC$2:$AD$10001,2,0),'[1]Members Sorted'!$B$2:$D$10001,3,0))),"")</f>
        <v/>
      </c>
      <c r="C181" s="18" t="str">
        <f>IFERROR(VLOOKUP(#REF!,'[1]Members Sorted'!$B$2:$F$10001,5,0),"")</f>
        <v/>
      </c>
      <c r="D181" s="19" t="str">
        <f>IFERROR(VLOOKUP(#REF!,'[1]Members Sorted'!$B$2:$X$10001,11,0),"")</f>
        <v/>
      </c>
      <c r="E181" s="19" t="str">
        <f>IFERROR(VLOOKUP(#REF!,'[1]Members Sorted'!$B$2:$X$10001,14,0),"")</f>
        <v/>
      </c>
      <c r="F181" s="19" t="str">
        <f>IFERROR(VLOOKUP(#REF!,'[1]Members Sorted'!$B$2:$X$10001,17,0),"")</f>
        <v/>
      </c>
      <c r="G181" s="19" t="str">
        <f>IFERROR(VLOOKUP(#REF!,'[1]Members Sorted'!$B$2:$X$10001,20,0),"")</f>
        <v/>
      </c>
      <c r="H181" s="19" t="str">
        <f>IFERROR(VLOOKUP(#REF!,'[1]Members Sorted'!$B$2:$X$3001,23,0),"")</f>
        <v/>
      </c>
      <c r="I181" s="30" t="str">
        <f>IFERROR(VLOOKUP(#REF!,'[1]Members Sorted'!$B$2:$AA$10001,26,0),"")</f>
        <v/>
      </c>
      <c r="J181" s="29"/>
      <c r="K181" s="26" t="str">
        <f>IF('[1]Season Set up'!$L$23&gt;='[1]Season Set up'!V178,'[1]Season Set up'!V178,"")</f>
        <v/>
      </c>
      <c r="L181" s="18" t="str">
        <f>IFERROR(IF(K181="","",CONCATENATE(VLOOKUP(VLOOKUP(K181,'[1]Members Sorted'!$AG$2:$AH$3001,2,0),'[1]Members Sorted'!$B$2:$C$3001,2,0)," ",VLOOKUP(VLOOKUP(K181,'[1]Members Sorted'!$AG$2:$AH$3001,2,0),'[1]Members Sorted'!$B$2:$D$3001,3,0))),"")</f>
        <v/>
      </c>
      <c r="M181" s="18" t="str">
        <f>IFERROR(VLOOKUP(#REF!,'[1]Members Sorted'!$B$2:$F$3001,5,0),"")</f>
        <v/>
      </c>
      <c r="N181" s="19" t="str">
        <f>IFERROR(VLOOKUP(#REF!,'[1]Members Sorted'!$B$2:$X$3001,11,0),"")</f>
        <v/>
      </c>
      <c r="O181" s="19" t="str">
        <f>IFERROR(VLOOKUP(#REF!,'[1]Members Sorted'!$B$2:$X$3001,14,0),"")</f>
        <v/>
      </c>
      <c r="P181" s="19" t="str">
        <f>IFERROR(VLOOKUP(#REF!,'[1]Members Sorted'!$B$2:$X$3001,17,0),"")</f>
        <v/>
      </c>
      <c r="Q181" s="19" t="str">
        <f>IFERROR(VLOOKUP(#REF!,'[1]Members Sorted'!$B$2:$X$3001,20,0),"")</f>
        <v/>
      </c>
      <c r="R181" s="19" t="str">
        <f>IFERROR(VLOOKUP(#REF!,'[1]Members Sorted'!$B$2:$X$3001,23,0),"")</f>
        <v/>
      </c>
      <c r="S181" s="20" t="str">
        <f>IFERROR(VLOOKUP(#REF!,'[1]Members Sorted'!$B$2:$AE$3001,30,0),"")</f>
        <v/>
      </c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</row>
    <row r="182" spans="1:39" ht="15.75" customHeight="1" x14ac:dyDescent="0.2">
      <c r="A182" s="17" t="str">
        <f>IF('[1]Season Set up'!$J$23&gt;='[1]Season Set up'!V179,'[1]Season Set up'!V179,"")</f>
        <v/>
      </c>
      <c r="B182" s="18" t="str">
        <f>IFERROR(IF(A182="","",CONCATENATE(VLOOKUP(VLOOKUP(A182,'[1]Members Sorted'!$AC$2:$AD$10001,2,0),'[1]Members Sorted'!$B$2:$C$10001,2,0)," ",VLOOKUP(VLOOKUP(A182,'[1]Members Sorted'!$AC$2:$AD$10001,2,0),'[1]Members Sorted'!$B$2:$D$10001,3,0))),"")</f>
        <v/>
      </c>
      <c r="C182" s="18" t="str">
        <f>IFERROR(VLOOKUP(#REF!,'[1]Members Sorted'!$B$2:$F$10001,5,0),"")</f>
        <v/>
      </c>
      <c r="D182" s="19" t="str">
        <f>IFERROR(VLOOKUP(#REF!,'[1]Members Sorted'!$B$2:$X$10001,11,0),"")</f>
        <v/>
      </c>
      <c r="E182" s="19" t="str">
        <f>IFERROR(VLOOKUP(#REF!,'[1]Members Sorted'!$B$2:$X$10001,14,0),"")</f>
        <v/>
      </c>
      <c r="F182" s="19" t="str">
        <f>IFERROR(VLOOKUP(#REF!,'[1]Members Sorted'!$B$2:$X$10001,17,0),"")</f>
        <v/>
      </c>
      <c r="G182" s="19" t="str">
        <f>IFERROR(VLOOKUP(#REF!,'[1]Members Sorted'!$B$2:$X$10001,20,0),"")</f>
        <v/>
      </c>
      <c r="H182" s="19" t="str">
        <f>IFERROR(VLOOKUP(#REF!,'[1]Members Sorted'!$B$2:$X$3001,23,0),"")</f>
        <v/>
      </c>
      <c r="I182" s="30" t="str">
        <f>IFERROR(VLOOKUP(#REF!,'[1]Members Sorted'!$B$2:$AA$10001,26,0),"")</f>
        <v/>
      </c>
      <c r="J182" s="29"/>
      <c r="K182" s="26" t="str">
        <f>IF('[1]Season Set up'!$L$23&gt;='[1]Season Set up'!V179,'[1]Season Set up'!V179,"")</f>
        <v/>
      </c>
      <c r="L182" s="18" t="str">
        <f>IFERROR(IF(K182="","",CONCATENATE(VLOOKUP(VLOOKUP(K182,'[1]Members Sorted'!$AG$2:$AH$3001,2,0),'[1]Members Sorted'!$B$2:$C$3001,2,0)," ",VLOOKUP(VLOOKUP(K182,'[1]Members Sorted'!$AG$2:$AH$3001,2,0),'[1]Members Sorted'!$B$2:$D$3001,3,0))),"")</f>
        <v/>
      </c>
      <c r="M182" s="18" t="str">
        <f>IFERROR(VLOOKUP(#REF!,'[1]Members Sorted'!$B$2:$F$3001,5,0),"")</f>
        <v/>
      </c>
      <c r="N182" s="19" t="str">
        <f>IFERROR(VLOOKUP(#REF!,'[1]Members Sorted'!$B$2:$X$3001,11,0),"")</f>
        <v/>
      </c>
      <c r="O182" s="19" t="str">
        <f>IFERROR(VLOOKUP(#REF!,'[1]Members Sorted'!$B$2:$X$3001,14,0),"")</f>
        <v/>
      </c>
      <c r="P182" s="19" t="str">
        <f>IFERROR(VLOOKUP(#REF!,'[1]Members Sorted'!$B$2:$X$3001,17,0),"")</f>
        <v/>
      </c>
      <c r="Q182" s="19" t="str">
        <f>IFERROR(VLOOKUP(#REF!,'[1]Members Sorted'!$B$2:$X$3001,20,0),"")</f>
        <v/>
      </c>
      <c r="R182" s="19" t="str">
        <f>IFERROR(VLOOKUP(#REF!,'[1]Members Sorted'!$B$2:$X$3001,23,0),"")</f>
        <v/>
      </c>
      <c r="S182" s="20" t="str">
        <f>IFERROR(VLOOKUP(#REF!,'[1]Members Sorted'!$B$2:$AE$3001,30,0),"")</f>
        <v/>
      </c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</row>
    <row r="183" spans="1:39" ht="15.75" customHeight="1" x14ac:dyDescent="0.2">
      <c r="A183" s="17" t="str">
        <f>IF('[1]Season Set up'!$J$23&gt;='[1]Season Set up'!V180,'[1]Season Set up'!V180,"")</f>
        <v/>
      </c>
      <c r="B183" s="18" t="str">
        <f>IFERROR(IF(A183="","",CONCATENATE(VLOOKUP(VLOOKUP(A183,'[1]Members Sorted'!$AC$2:$AD$10001,2,0),'[1]Members Sorted'!$B$2:$C$10001,2,0)," ",VLOOKUP(VLOOKUP(A183,'[1]Members Sorted'!$AC$2:$AD$10001,2,0),'[1]Members Sorted'!$B$2:$D$10001,3,0))),"")</f>
        <v/>
      </c>
      <c r="C183" s="18" t="str">
        <f>IFERROR(VLOOKUP(#REF!,'[1]Members Sorted'!$B$2:$F$10001,5,0),"")</f>
        <v/>
      </c>
      <c r="D183" s="19" t="str">
        <f>IFERROR(VLOOKUP(#REF!,'[1]Members Sorted'!$B$2:$X$10001,11,0),"")</f>
        <v/>
      </c>
      <c r="E183" s="19" t="str">
        <f>IFERROR(VLOOKUP(#REF!,'[1]Members Sorted'!$B$2:$X$10001,14,0),"")</f>
        <v/>
      </c>
      <c r="F183" s="19" t="str">
        <f>IFERROR(VLOOKUP(#REF!,'[1]Members Sorted'!$B$2:$X$10001,17,0),"")</f>
        <v/>
      </c>
      <c r="G183" s="19" t="str">
        <f>IFERROR(VLOOKUP(#REF!,'[1]Members Sorted'!$B$2:$X$10001,20,0),"")</f>
        <v/>
      </c>
      <c r="H183" s="19" t="str">
        <f>IFERROR(VLOOKUP(#REF!,'[1]Members Sorted'!$B$2:$X$3001,23,0),"")</f>
        <v/>
      </c>
      <c r="I183" s="30" t="str">
        <f>IFERROR(VLOOKUP(#REF!,'[1]Members Sorted'!$B$2:$AA$10001,26,0),"")</f>
        <v/>
      </c>
      <c r="J183" s="29"/>
      <c r="K183" s="26" t="str">
        <f>IF('[1]Season Set up'!$L$23&gt;='[1]Season Set up'!V180,'[1]Season Set up'!V180,"")</f>
        <v/>
      </c>
      <c r="L183" s="18" t="str">
        <f>IFERROR(IF(K183="","",CONCATENATE(VLOOKUP(VLOOKUP(K183,'[1]Members Sorted'!$AG$2:$AH$3001,2,0),'[1]Members Sorted'!$B$2:$C$3001,2,0)," ",VLOOKUP(VLOOKUP(K183,'[1]Members Sorted'!$AG$2:$AH$3001,2,0),'[1]Members Sorted'!$B$2:$D$3001,3,0))),"")</f>
        <v/>
      </c>
      <c r="M183" s="18" t="str">
        <f>IFERROR(VLOOKUP(#REF!,'[1]Members Sorted'!$B$2:$F$3001,5,0),"")</f>
        <v/>
      </c>
      <c r="N183" s="19" t="str">
        <f>IFERROR(VLOOKUP(#REF!,'[1]Members Sorted'!$B$2:$X$3001,11,0),"")</f>
        <v/>
      </c>
      <c r="O183" s="19" t="str">
        <f>IFERROR(VLOOKUP(#REF!,'[1]Members Sorted'!$B$2:$X$3001,14,0),"")</f>
        <v/>
      </c>
      <c r="P183" s="19" t="str">
        <f>IFERROR(VLOOKUP(#REF!,'[1]Members Sorted'!$B$2:$X$3001,17,0),"")</f>
        <v/>
      </c>
      <c r="Q183" s="19" t="str">
        <f>IFERROR(VLOOKUP(#REF!,'[1]Members Sorted'!$B$2:$X$3001,20,0),"")</f>
        <v/>
      </c>
      <c r="R183" s="19" t="str">
        <f>IFERROR(VLOOKUP(#REF!,'[1]Members Sorted'!$B$2:$X$3001,23,0),"")</f>
        <v/>
      </c>
      <c r="S183" s="20" t="str">
        <f>IFERROR(VLOOKUP(#REF!,'[1]Members Sorted'!$B$2:$AE$3001,30,0),"")</f>
        <v/>
      </c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</row>
    <row r="184" spans="1:39" ht="15.75" customHeight="1" x14ac:dyDescent="0.2">
      <c r="A184" s="17" t="str">
        <f>IF('[1]Season Set up'!$J$23&gt;='[1]Season Set up'!V181,'[1]Season Set up'!V181,"")</f>
        <v/>
      </c>
      <c r="B184" s="18" t="str">
        <f>IFERROR(IF(A184="","",CONCATENATE(VLOOKUP(VLOOKUP(A184,'[1]Members Sorted'!$AC$2:$AD$10001,2,0),'[1]Members Sorted'!$B$2:$C$10001,2,0)," ",VLOOKUP(VLOOKUP(A184,'[1]Members Sorted'!$AC$2:$AD$10001,2,0),'[1]Members Sorted'!$B$2:$D$10001,3,0))),"")</f>
        <v/>
      </c>
      <c r="C184" s="18" t="str">
        <f>IFERROR(VLOOKUP(#REF!,'[1]Members Sorted'!$B$2:$F$10001,5,0),"")</f>
        <v/>
      </c>
      <c r="D184" s="19" t="str">
        <f>IFERROR(VLOOKUP(#REF!,'[1]Members Sorted'!$B$2:$X$10001,11,0),"")</f>
        <v/>
      </c>
      <c r="E184" s="19" t="str">
        <f>IFERROR(VLOOKUP(#REF!,'[1]Members Sorted'!$B$2:$X$10001,14,0),"")</f>
        <v/>
      </c>
      <c r="F184" s="19" t="str">
        <f>IFERROR(VLOOKUP(#REF!,'[1]Members Sorted'!$B$2:$X$10001,17,0),"")</f>
        <v/>
      </c>
      <c r="G184" s="19" t="str">
        <f>IFERROR(VLOOKUP(#REF!,'[1]Members Sorted'!$B$2:$X$10001,20,0),"")</f>
        <v/>
      </c>
      <c r="H184" s="19" t="str">
        <f>IFERROR(VLOOKUP(#REF!,'[1]Members Sorted'!$B$2:$X$3001,23,0),"")</f>
        <v/>
      </c>
      <c r="I184" s="30" t="str">
        <f>IFERROR(VLOOKUP(#REF!,'[1]Members Sorted'!$B$2:$AA$10001,26,0),"")</f>
        <v/>
      </c>
      <c r="J184" s="29"/>
      <c r="K184" s="26" t="str">
        <f>IF('[1]Season Set up'!$L$23&gt;='[1]Season Set up'!V181,'[1]Season Set up'!V181,"")</f>
        <v/>
      </c>
      <c r="L184" s="18" t="str">
        <f>IFERROR(IF(K184="","",CONCATENATE(VLOOKUP(VLOOKUP(K184,'[1]Members Sorted'!$AG$2:$AH$3001,2,0),'[1]Members Sorted'!$B$2:$C$3001,2,0)," ",VLOOKUP(VLOOKUP(K184,'[1]Members Sorted'!$AG$2:$AH$3001,2,0),'[1]Members Sorted'!$B$2:$D$3001,3,0))),"")</f>
        <v/>
      </c>
      <c r="M184" s="18" t="str">
        <f>IFERROR(VLOOKUP(#REF!,'[1]Members Sorted'!$B$2:$F$3001,5,0),"")</f>
        <v/>
      </c>
      <c r="N184" s="19" t="str">
        <f>IFERROR(VLOOKUP(#REF!,'[1]Members Sorted'!$B$2:$X$3001,11,0),"")</f>
        <v/>
      </c>
      <c r="O184" s="19" t="str">
        <f>IFERROR(VLOOKUP(#REF!,'[1]Members Sorted'!$B$2:$X$3001,14,0),"")</f>
        <v/>
      </c>
      <c r="P184" s="19" t="str">
        <f>IFERROR(VLOOKUP(#REF!,'[1]Members Sorted'!$B$2:$X$3001,17,0),"")</f>
        <v/>
      </c>
      <c r="Q184" s="19" t="str">
        <f>IFERROR(VLOOKUP(#REF!,'[1]Members Sorted'!$B$2:$X$3001,20,0),"")</f>
        <v/>
      </c>
      <c r="R184" s="19" t="str">
        <f>IFERROR(VLOOKUP(#REF!,'[1]Members Sorted'!$B$2:$X$3001,23,0),"")</f>
        <v/>
      </c>
      <c r="S184" s="20" t="str">
        <f>IFERROR(VLOOKUP(#REF!,'[1]Members Sorted'!$B$2:$AE$3001,30,0),"")</f>
        <v/>
      </c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</row>
    <row r="185" spans="1:39" ht="15.75" customHeight="1" x14ac:dyDescent="0.2">
      <c r="A185" s="17" t="str">
        <f>IF('[1]Season Set up'!$J$23&gt;='[1]Season Set up'!V182,'[1]Season Set up'!V182,"")</f>
        <v/>
      </c>
      <c r="B185" s="18" t="str">
        <f>IFERROR(IF(A185="","",CONCATENATE(VLOOKUP(VLOOKUP(A185,'[1]Members Sorted'!$AC$2:$AD$10001,2,0),'[1]Members Sorted'!$B$2:$C$10001,2,0)," ",VLOOKUP(VLOOKUP(A185,'[1]Members Sorted'!$AC$2:$AD$10001,2,0),'[1]Members Sorted'!$B$2:$D$10001,3,0))),"")</f>
        <v/>
      </c>
      <c r="C185" s="18" t="str">
        <f>IFERROR(VLOOKUP(#REF!,'[1]Members Sorted'!$B$2:$F$10001,5,0),"")</f>
        <v/>
      </c>
      <c r="D185" s="19" t="str">
        <f>IFERROR(VLOOKUP(#REF!,'[1]Members Sorted'!$B$2:$X$10001,11,0),"")</f>
        <v/>
      </c>
      <c r="E185" s="19" t="str">
        <f>IFERROR(VLOOKUP(#REF!,'[1]Members Sorted'!$B$2:$X$10001,14,0),"")</f>
        <v/>
      </c>
      <c r="F185" s="19" t="str">
        <f>IFERROR(VLOOKUP(#REF!,'[1]Members Sorted'!$B$2:$X$10001,17,0),"")</f>
        <v/>
      </c>
      <c r="G185" s="19" t="str">
        <f>IFERROR(VLOOKUP(#REF!,'[1]Members Sorted'!$B$2:$X$10001,20,0),"")</f>
        <v/>
      </c>
      <c r="H185" s="19" t="str">
        <f>IFERROR(VLOOKUP(#REF!,'[1]Members Sorted'!$B$2:$X$3001,23,0),"")</f>
        <v/>
      </c>
      <c r="I185" s="30" t="str">
        <f>IFERROR(VLOOKUP(#REF!,'[1]Members Sorted'!$B$2:$AA$10001,26,0),"")</f>
        <v/>
      </c>
      <c r="J185" s="29"/>
      <c r="K185" s="26" t="str">
        <f>IF('[1]Season Set up'!$L$23&gt;='[1]Season Set up'!V182,'[1]Season Set up'!V182,"")</f>
        <v/>
      </c>
      <c r="L185" s="18" t="str">
        <f>IFERROR(IF(K185="","",CONCATENATE(VLOOKUP(VLOOKUP(K185,'[1]Members Sorted'!$AG$2:$AH$3001,2,0),'[1]Members Sorted'!$B$2:$C$3001,2,0)," ",VLOOKUP(VLOOKUP(K185,'[1]Members Sorted'!$AG$2:$AH$3001,2,0),'[1]Members Sorted'!$B$2:$D$3001,3,0))),"")</f>
        <v/>
      </c>
      <c r="M185" s="18" t="str">
        <f>IFERROR(VLOOKUP(#REF!,'[1]Members Sorted'!$B$2:$F$3001,5,0),"")</f>
        <v/>
      </c>
      <c r="N185" s="19" t="str">
        <f>IFERROR(VLOOKUP(#REF!,'[1]Members Sorted'!$B$2:$X$3001,11,0),"")</f>
        <v/>
      </c>
      <c r="O185" s="19" t="str">
        <f>IFERROR(VLOOKUP(#REF!,'[1]Members Sorted'!$B$2:$X$3001,14,0),"")</f>
        <v/>
      </c>
      <c r="P185" s="19" t="str">
        <f>IFERROR(VLOOKUP(#REF!,'[1]Members Sorted'!$B$2:$X$3001,17,0),"")</f>
        <v/>
      </c>
      <c r="Q185" s="19" t="str">
        <f>IFERROR(VLOOKUP(#REF!,'[1]Members Sorted'!$B$2:$X$3001,20,0),"")</f>
        <v/>
      </c>
      <c r="R185" s="19" t="str">
        <f>IFERROR(VLOOKUP(#REF!,'[1]Members Sorted'!$B$2:$X$3001,23,0),"")</f>
        <v/>
      </c>
      <c r="S185" s="20" t="str">
        <f>IFERROR(VLOOKUP(#REF!,'[1]Members Sorted'!$B$2:$AE$3001,30,0),"")</f>
        <v/>
      </c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</row>
    <row r="186" spans="1:39" ht="15.75" customHeight="1" x14ac:dyDescent="0.2">
      <c r="A186" s="17" t="str">
        <f>IF('[1]Season Set up'!$J$23&gt;='[1]Season Set up'!V183,'[1]Season Set up'!V183,"")</f>
        <v/>
      </c>
      <c r="B186" s="18" t="str">
        <f>IFERROR(IF(A186="","",CONCATENATE(VLOOKUP(VLOOKUP(A186,'[1]Members Sorted'!$AC$2:$AD$10001,2,0),'[1]Members Sorted'!$B$2:$C$10001,2,0)," ",VLOOKUP(VLOOKUP(A186,'[1]Members Sorted'!$AC$2:$AD$10001,2,0),'[1]Members Sorted'!$B$2:$D$10001,3,0))),"")</f>
        <v/>
      </c>
      <c r="C186" s="18" t="str">
        <f>IFERROR(VLOOKUP(#REF!,'[1]Members Sorted'!$B$2:$F$10001,5,0),"")</f>
        <v/>
      </c>
      <c r="D186" s="19" t="str">
        <f>IFERROR(VLOOKUP(#REF!,'[1]Members Sorted'!$B$2:$X$10001,11,0),"")</f>
        <v/>
      </c>
      <c r="E186" s="19" t="str">
        <f>IFERROR(VLOOKUP(#REF!,'[1]Members Sorted'!$B$2:$X$10001,14,0),"")</f>
        <v/>
      </c>
      <c r="F186" s="19" t="str">
        <f>IFERROR(VLOOKUP(#REF!,'[1]Members Sorted'!$B$2:$X$10001,17,0),"")</f>
        <v/>
      </c>
      <c r="G186" s="19" t="str">
        <f>IFERROR(VLOOKUP(#REF!,'[1]Members Sorted'!$B$2:$X$10001,20,0),"")</f>
        <v/>
      </c>
      <c r="H186" s="19" t="str">
        <f>IFERROR(VLOOKUP(#REF!,'[1]Members Sorted'!$B$2:$X$3001,23,0),"")</f>
        <v/>
      </c>
      <c r="I186" s="30" t="str">
        <f>IFERROR(VLOOKUP(#REF!,'[1]Members Sorted'!$B$2:$AA$10001,26,0),"")</f>
        <v/>
      </c>
      <c r="J186" s="29"/>
      <c r="K186" s="26" t="str">
        <f>IF('[1]Season Set up'!$L$23&gt;='[1]Season Set up'!V183,'[1]Season Set up'!V183,"")</f>
        <v/>
      </c>
      <c r="L186" s="18" t="str">
        <f>IFERROR(IF(K186="","",CONCATENATE(VLOOKUP(VLOOKUP(K186,'[1]Members Sorted'!$AG$2:$AH$3001,2,0),'[1]Members Sorted'!$B$2:$C$3001,2,0)," ",VLOOKUP(VLOOKUP(K186,'[1]Members Sorted'!$AG$2:$AH$3001,2,0),'[1]Members Sorted'!$B$2:$D$3001,3,0))),"")</f>
        <v/>
      </c>
      <c r="M186" s="18" t="str">
        <f>IFERROR(VLOOKUP(#REF!,'[1]Members Sorted'!$B$2:$F$3001,5,0),"")</f>
        <v/>
      </c>
      <c r="N186" s="19" t="str">
        <f>IFERROR(VLOOKUP(#REF!,'[1]Members Sorted'!$B$2:$X$3001,11,0),"")</f>
        <v/>
      </c>
      <c r="O186" s="19" t="str">
        <f>IFERROR(VLOOKUP(#REF!,'[1]Members Sorted'!$B$2:$X$3001,14,0),"")</f>
        <v/>
      </c>
      <c r="P186" s="19" t="str">
        <f>IFERROR(VLOOKUP(#REF!,'[1]Members Sorted'!$B$2:$X$3001,17,0),"")</f>
        <v/>
      </c>
      <c r="Q186" s="19" t="str">
        <f>IFERROR(VLOOKUP(#REF!,'[1]Members Sorted'!$B$2:$X$3001,20,0),"")</f>
        <v/>
      </c>
      <c r="R186" s="19" t="str">
        <f>IFERROR(VLOOKUP(#REF!,'[1]Members Sorted'!$B$2:$X$3001,23,0),"")</f>
        <v/>
      </c>
      <c r="S186" s="20" t="str">
        <f>IFERROR(VLOOKUP(#REF!,'[1]Members Sorted'!$B$2:$AE$3001,30,0),"")</f>
        <v/>
      </c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</row>
    <row r="187" spans="1:39" ht="15.75" customHeight="1" x14ac:dyDescent="0.2">
      <c r="A187" s="17" t="str">
        <f>IF('[1]Season Set up'!$J$23&gt;='[1]Season Set up'!V184,'[1]Season Set up'!V184,"")</f>
        <v/>
      </c>
      <c r="B187" s="18" t="str">
        <f>IFERROR(IF(A187="","",CONCATENATE(VLOOKUP(VLOOKUP(A187,'[1]Members Sorted'!$AC$2:$AD$10001,2,0),'[1]Members Sorted'!$B$2:$C$10001,2,0)," ",VLOOKUP(VLOOKUP(A187,'[1]Members Sorted'!$AC$2:$AD$10001,2,0),'[1]Members Sorted'!$B$2:$D$10001,3,0))),"")</f>
        <v/>
      </c>
      <c r="C187" s="18" t="str">
        <f>IFERROR(VLOOKUP(#REF!,'[1]Members Sorted'!$B$2:$F$10001,5,0),"")</f>
        <v/>
      </c>
      <c r="D187" s="19" t="str">
        <f>IFERROR(VLOOKUP(#REF!,'[1]Members Sorted'!$B$2:$X$10001,11,0),"")</f>
        <v/>
      </c>
      <c r="E187" s="19" t="str">
        <f>IFERROR(VLOOKUP(#REF!,'[1]Members Sorted'!$B$2:$X$10001,14,0),"")</f>
        <v/>
      </c>
      <c r="F187" s="19" t="str">
        <f>IFERROR(VLOOKUP(#REF!,'[1]Members Sorted'!$B$2:$X$10001,17,0),"")</f>
        <v/>
      </c>
      <c r="G187" s="19" t="str">
        <f>IFERROR(VLOOKUP(#REF!,'[1]Members Sorted'!$B$2:$X$10001,20,0),"")</f>
        <v/>
      </c>
      <c r="H187" s="19" t="str">
        <f>IFERROR(VLOOKUP(#REF!,'[1]Members Sorted'!$B$2:$X$3001,23,0),"")</f>
        <v/>
      </c>
      <c r="I187" s="30" t="str">
        <f>IFERROR(VLOOKUP(#REF!,'[1]Members Sorted'!$B$2:$AA$10001,26,0),"")</f>
        <v/>
      </c>
      <c r="J187" s="29"/>
      <c r="K187" s="26" t="str">
        <f>IF('[1]Season Set up'!$L$23&gt;='[1]Season Set up'!V184,'[1]Season Set up'!V184,"")</f>
        <v/>
      </c>
      <c r="L187" s="18" t="str">
        <f>IFERROR(IF(K187="","",CONCATENATE(VLOOKUP(VLOOKUP(K187,'[1]Members Sorted'!$AG$2:$AH$3001,2,0),'[1]Members Sorted'!$B$2:$C$3001,2,0)," ",VLOOKUP(VLOOKUP(K187,'[1]Members Sorted'!$AG$2:$AH$3001,2,0),'[1]Members Sorted'!$B$2:$D$3001,3,0))),"")</f>
        <v/>
      </c>
      <c r="M187" s="18" t="str">
        <f>IFERROR(VLOOKUP(#REF!,'[1]Members Sorted'!$B$2:$F$3001,5,0),"")</f>
        <v/>
      </c>
      <c r="N187" s="19" t="str">
        <f>IFERROR(VLOOKUP(#REF!,'[1]Members Sorted'!$B$2:$X$3001,11,0),"")</f>
        <v/>
      </c>
      <c r="O187" s="19" t="str">
        <f>IFERROR(VLOOKUP(#REF!,'[1]Members Sorted'!$B$2:$X$3001,14,0),"")</f>
        <v/>
      </c>
      <c r="P187" s="19" t="str">
        <f>IFERROR(VLOOKUP(#REF!,'[1]Members Sorted'!$B$2:$X$3001,17,0),"")</f>
        <v/>
      </c>
      <c r="Q187" s="19" t="str">
        <f>IFERROR(VLOOKUP(#REF!,'[1]Members Sorted'!$B$2:$X$3001,20,0),"")</f>
        <v/>
      </c>
      <c r="R187" s="19" t="str">
        <f>IFERROR(VLOOKUP(#REF!,'[1]Members Sorted'!$B$2:$X$3001,23,0),"")</f>
        <v/>
      </c>
      <c r="S187" s="20" t="str">
        <f>IFERROR(VLOOKUP(#REF!,'[1]Members Sorted'!$B$2:$AE$3001,30,0),"")</f>
        <v/>
      </c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</row>
    <row r="188" spans="1:39" ht="15.75" customHeight="1" x14ac:dyDescent="0.2">
      <c r="A188" s="17" t="str">
        <f>IF('[1]Season Set up'!$J$23&gt;='[1]Season Set up'!V185,'[1]Season Set up'!V185,"")</f>
        <v/>
      </c>
      <c r="B188" s="18" t="str">
        <f>IFERROR(IF(A188="","",CONCATENATE(VLOOKUP(VLOOKUP(A188,'[1]Members Sorted'!$AC$2:$AD$10001,2,0),'[1]Members Sorted'!$B$2:$C$10001,2,0)," ",VLOOKUP(VLOOKUP(A188,'[1]Members Sorted'!$AC$2:$AD$10001,2,0),'[1]Members Sorted'!$B$2:$D$10001,3,0))),"")</f>
        <v/>
      </c>
      <c r="C188" s="18" t="str">
        <f>IFERROR(VLOOKUP(#REF!,'[1]Members Sorted'!$B$2:$F$10001,5,0),"")</f>
        <v/>
      </c>
      <c r="D188" s="19" t="str">
        <f>IFERROR(VLOOKUP(#REF!,'[1]Members Sorted'!$B$2:$X$10001,11,0),"")</f>
        <v/>
      </c>
      <c r="E188" s="19" t="str">
        <f>IFERROR(VLOOKUP(#REF!,'[1]Members Sorted'!$B$2:$X$10001,14,0),"")</f>
        <v/>
      </c>
      <c r="F188" s="19" t="str">
        <f>IFERROR(VLOOKUP(#REF!,'[1]Members Sorted'!$B$2:$X$10001,17,0),"")</f>
        <v/>
      </c>
      <c r="G188" s="19" t="str">
        <f>IFERROR(VLOOKUP(#REF!,'[1]Members Sorted'!$B$2:$X$10001,20,0),"")</f>
        <v/>
      </c>
      <c r="H188" s="19" t="str">
        <f>IFERROR(VLOOKUP(#REF!,'[1]Members Sorted'!$B$2:$X$3001,23,0),"")</f>
        <v/>
      </c>
      <c r="I188" s="30" t="str">
        <f>IFERROR(VLOOKUP(#REF!,'[1]Members Sorted'!$B$2:$AA$10001,26,0),"")</f>
        <v/>
      </c>
      <c r="J188" s="29"/>
      <c r="K188" s="26" t="str">
        <f>IF('[1]Season Set up'!$L$23&gt;='[1]Season Set up'!V185,'[1]Season Set up'!V185,"")</f>
        <v/>
      </c>
      <c r="L188" s="18" t="str">
        <f>IFERROR(IF(K188="","",CONCATENATE(VLOOKUP(VLOOKUP(K188,'[1]Members Sorted'!$AG$2:$AH$3001,2,0),'[1]Members Sorted'!$B$2:$C$3001,2,0)," ",VLOOKUP(VLOOKUP(K188,'[1]Members Sorted'!$AG$2:$AH$3001,2,0),'[1]Members Sorted'!$B$2:$D$3001,3,0))),"")</f>
        <v/>
      </c>
      <c r="M188" s="18" t="str">
        <f>IFERROR(VLOOKUP(#REF!,'[1]Members Sorted'!$B$2:$F$3001,5,0),"")</f>
        <v/>
      </c>
      <c r="N188" s="19" t="str">
        <f>IFERROR(VLOOKUP(#REF!,'[1]Members Sorted'!$B$2:$X$3001,11,0),"")</f>
        <v/>
      </c>
      <c r="O188" s="19" t="str">
        <f>IFERROR(VLOOKUP(#REF!,'[1]Members Sorted'!$B$2:$X$3001,14,0),"")</f>
        <v/>
      </c>
      <c r="P188" s="19" t="str">
        <f>IFERROR(VLOOKUP(#REF!,'[1]Members Sorted'!$B$2:$X$3001,17,0),"")</f>
        <v/>
      </c>
      <c r="Q188" s="19" t="str">
        <f>IFERROR(VLOOKUP(#REF!,'[1]Members Sorted'!$B$2:$X$3001,20,0),"")</f>
        <v/>
      </c>
      <c r="R188" s="19" t="str">
        <f>IFERROR(VLOOKUP(#REF!,'[1]Members Sorted'!$B$2:$X$3001,23,0),"")</f>
        <v/>
      </c>
      <c r="S188" s="20" t="str">
        <f>IFERROR(VLOOKUP(#REF!,'[1]Members Sorted'!$B$2:$AE$3001,30,0),"")</f>
        <v/>
      </c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</row>
    <row r="189" spans="1:39" ht="15.75" customHeight="1" x14ac:dyDescent="0.2">
      <c r="A189" s="17" t="str">
        <f>IF('[1]Season Set up'!$J$23&gt;='[1]Season Set up'!V186,'[1]Season Set up'!V186,"")</f>
        <v/>
      </c>
      <c r="B189" s="18" t="str">
        <f>IFERROR(IF(A189="","",CONCATENATE(VLOOKUP(VLOOKUP(A189,'[1]Members Sorted'!$AC$2:$AD$10001,2,0),'[1]Members Sorted'!$B$2:$C$10001,2,0)," ",VLOOKUP(VLOOKUP(A189,'[1]Members Sorted'!$AC$2:$AD$10001,2,0),'[1]Members Sorted'!$B$2:$D$10001,3,0))),"")</f>
        <v/>
      </c>
      <c r="C189" s="18" t="str">
        <f>IFERROR(VLOOKUP(#REF!,'[1]Members Sorted'!$B$2:$F$10001,5,0),"")</f>
        <v/>
      </c>
      <c r="D189" s="19" t="str">
        <f>IFERROR(VLOOKUP(#REF!,'[1]Members Sorted'!$B$2:$X$10001,11,0),"")</f>
        <v/>
      </c>
      <c r="E189" s="19" t="str">
        <f>IFERROR(VLOOKUP(#REF!,'[1]Members Sorted'!$B$2:$X$10001,14,0),"")</f>
        <v/>
      </c>
      <c r="F189" s="19" t="str">
        <f>IFERROR(VLOOKUP(#REF!,'[1]Members Sorted'!$B$2:$X$10001,17,0),"")</f>
        <v/>
      </c>
      <c r="G189" s="19" t="str">
        <f>IFERROR(VLOOKUP(#REF!,'[1]Members Sorted'!$B$2:$X$10001,20,0),"")</f>
        <v/>
      </c>
      <c r="H189" s="19" t="str">
        <f>IFERROR(VLOOKUP(#REF!,'[1]Members Sorted'!$B$2:$X$3001,23,0),"")</f>
        <v/>
      </c>
      <c r="I189" s="30" t="str">
        <f>IFERROR(VLOOKUP(#REF!,'[1]Members Sorted'!$B$2:$AA$10001,26,0),"")</f>
        <v/>
      </c>
      <c r="J189" s="29"/>
      <c r="K189" s="26" t="str">
        <f>IF('[1]Season Set up'!$L$23&gt;='[1]Season Set up'!V186,'[1]Season Set up'!V186,"")</f>
        <v/>
      </c>
      <c r="L189" s="18" t="str">
        <f>IFERROR(IF(K189="","",CONCATENATE(VLOOKUP(VLOOKUP(K189,'[1]Members Sorted'!$AG$2:$AH$3001,2,0),'[1]Members Sorted'!$B$2:$C$3001,2,0)," ",VLOOKUP(VLOOKUP(K189,'[1]Members Sorted'!$AG$2:$AH$3001,2,0),'[1]Members Sorted'!$B$2:$D$3001,3,0))),"")</f>
        <v/>
      </c>
      <c r="M189" s="18" t="str">
        <f>IFERROR(VLOOKUP(#REF!,'[1]Members Sorted'!$B$2:$F$3001,5,0),"")</f>
        <v/>
      </c>
      <c r="N189" s="19" t="str">
        <f>IFERROR(VLOOKUP(#REF!,'[1]Members Sorted'!$B$2:$X$3001,11,0),"")</f>
        <v/>
      </c>
      <c r="O189" s="19" t="str">
        <f>IFERROR(VLOOKUP(#REF!,'[1]Members Sorted'!$B$2:$X$3001,14,0),"")</f>
        <v/>
      </c>
      <c r="P189" s="19" t="str">
        <f>IFERROR(VLOOKUP(#REF!,'[1]Members Sorted'!$B$2:$X$3001,17,0),"")</f>
        <v/>
      </c>
      <c r="Q189" s="19" t="str">
        <f>IFERROR(VLOOKUP(#REF!,'[1]Members Sorted'!$B$2:$X$3001,20,0),"")</f>
        <v/>
      </c>
      <c r="R189" s="19" t="str">
        <f>IFERROR(VLOOKUP(#REF!,'[1]Members Sorted'!$B$2:$X$3001,23,0),"")</f>
        <v/>
      </c>
      <c r="S189" s="20" t="str">
        <f>IFERROR(VLOOKUP(#REF!,'[1]Members Sorted'!$B$2:$AE$3001,30,0),"")</f>
        <v/>
      </c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</row>
    <row r="190" spans="1:39" ht="15.75" customHeight="1" x14ac:dyDescent="0.2">
      <c r="A190" s="17" t="str">
        <f>IF('[1]Season Set up'!$J$23&gt;='[1]Season Set up'!V187,'[1]Season Set up'!V187,"")</f>
        <v/>
      </c>
      <c r="B190" s="18" t="str">
        <f>IFERROR(IF(A190="","",CONCATENATE(VLOOKUP(VLOOKUP(A190,'[1]Members Sorted'!$AC$2:$AD$10001,2,0),'[1]Members Sorted'!$B$2:$C$10001,2,0)," ",VLOOKUP(VLOOKUP(A190,'[1]Members Sorted'!$AC$2:$AD$10001,2,0),'[1]Members Sorted'!$B$2:$D$10001,3,0))),"")</f>
        <v/>
      </c>
      <c r="C190" s="18" t="str">
        <f>IFERROR(VLOOKUP(#REF!,'[1]Members Sorted'!$B$2:$F$10001,5,0),"")</f>
        <v/>
      </c>
      <c r="D190" s="19" t="str">
        <f>IFERROR(VLOOKUP(#REF!,'[1]Members Sorted'!$B$2:$X$10001,11,0),"")</f>
        <v/>
      </c>
      <c r="E190" s="19" t="str">
        <f>IFERROR(VLOOKUP(#REF!,'[1]Members Sorted'!$B$2:$X$10001,14,0),"")</f>
        <v/>
      </c>
      <c r="F190" s="19" t="str">
        <f>IFERROR(VLOOKUP(#REF!,'[1]Members Sorted'!$B$2:$X$10001,17,0),"")</f>
        <v/>
      </c>
      <c r="G190" s="19" t="str">
        <f>IFERROR(VLOOKUP(#REF!,'[1]Members Sorted'!$B$2:$X$10001,20,0),"")</f>
        <v/>
      </c>
      <c r="H190" s="19" t="str">
        <f>IFERROR(VLOOKUP(#REF!,'[1]Members Sorted'!$B$2:$X$3001,23,0),"")</f>
        <v/>
      </c>
      <c r="I190" s="30" t="str">
        <f>IFERROR(VLOOKUP(#REF!,'[1]Members Sorted'!$B$2:$AA$10001,26,0),"")</f>
        <v/>
      </c>
      <c r="J190" s="29"/>
      <c r="K190" s="26" t="str">
        <f>IF('[1]Season Set up'!$L$23&gt;='[1]Season Set up'!V187,'[1]Season Set up'!V187,"")</f>
        <v/>
      </c>
      <c r="L190" s="18" t="str">
        <f>IFERROR(IF(K190="","",CONCATENATE(VLOOKUP(VLOOKUP(K190,'[1]Members Sorted'!$AG$2:$AH$3001,2,0),'[1]Members Sorted'!$B$2:$C$3001,2,0)," ",VLOOKUP(VLOOKUP(K190,'[1]Members Sorted'!$AG$2:$AH$3001,2,0),'[1]Members Sorted'!$B$2:$D$3001,3,0))),"")</f>
        <v/>
      </c>
      <c r="M190" s="18" t="str">
        <f>IFERROR(VLOOKUP(#REF!,'[1]Members Sorted'!$B$2:$F$3001,5,0),"")</f>
        <v/>
      </c>
      <c r="N190" s="19" t="str">
        <f>IFERROR(VLOOKUP(#REF!,'[1]Members Sorted'!$B$2:$X$3001,11,0),"")</f>
        <v/>
      </c>
      <c r="O190" s="19" t="str">
        <f>IFERROR(VLOOKUP(#REF!,'[1]Members Sorted'!$B$2:$X$3001,14,0),"")</f>
        <v/>
      </c>
      <c r="P190" s="19" t="str">
        <f>IFERROR(VLOOKUP(#REF!,'[1]Members Sorted'!$B$2:$X$3001,17,0),"")</f>
        <v/>
      </c>
      <c r="Q190" s="19" t="str">
        <f>IFERROR(VLOOKUP(#REF!,'[1]Members Sorted'!$B$2:$X$3001,20,0),"")</f>
        <v/>
      </c>
      <c r="R190" s="19" t="str">
        <f>IFERROR(VLOOKUP(#REF!,'[1]Members Sorted'!$B$2:$X$3001,23,0),"")</f>
        <v/>
      </c>
      <c r="S190" s="20" t="str">
        <f>IFERROR(VLOOKUP(#REF!,'[1]Members Sorted'!$B$2:$AE$3001,30,0),"")</f>
        <v/>
      </c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</row>
    <row r="191" spans="1:39" ht="15.75" customHeight="1" x14ac:dyDescent="0.2">
      <c r="A191" s="17" t="str">
        <f>IF('[1]Season Set up'!$J$23&gt;='[1]Season Set up'!V188,'[1]Season Set up'!V188,"")</f>
        <v/>
      </c>
      <c r="B191" s="18" t="str">
        <f>IFERROR(IF(A191="","",CONCATENATE(VLOOKUP(VLOOKUP(A191,'[1]Members Sorted'!$AC$2:$AD$10001,2,0),'[1]Members Sorted'!$B$2:$C$10001,2,0)," ",VLOOKUP(VLOOKUP(A191,'[1]Members Sorted'!$AC$2:$AD$10001,2,0),'[1]Members Sorted'!$B$2:$D$10001,3,0))),"")</f>
        <v/>
      </c>
      <c r="C191" s="18" t="str">
        <f>IFERROR(VLOOKUP(#REF!,'[1]Members Sorted'!$B$2:$F$10001,5,0),"")</f>
        <v/>
      </c>
      <c r="D191" s="19" t="str">
        <f>IFERROR(VLOOKUP(#REF!,'[1]Members Sorted'!$B$2:$X$10001,11,0),"")</f>
        <v/>
      </c>
      <c r="E191" s="19" t="str">
        <f>IFERROR(VLOOKUP(#REF!,'[1]Members Sorted'!$B$2:$X$10001,14,0),"")</f>
        <v/>
      </c>
      <c r="F191" s="19" t="str">
        <f>IFERROR(VLOOKUP(#REF!,'[1]Members Sorted'!$B$2:$X$10001,17,0),"")</f>
        <v/>
      </c>
      <c r="G191" s="19" t="str">
        <f>IFERROR(VLOOKUP(#REF!,'[1]Members Sorted'!$B$2:$X$10001,20,0),"")</f>
        <v/>
      </c>
      <c r="H191" s="19" t="str">
        <f>IFERROR(VLOOKUP(#REF!,'[1]Members Sorted'!$B$2:$X$3001,23,0),"")</f>
        <v/>
      </c>
      <c r="I191" s="30" t="str">
        <f>IFERROR(VLOOKUP(#REF!,'[1]Members Sorted'!$B$2:$AA$10001,26,0),"")</f>
        <v/>
      </c>
      <c r="J191" s="29"/>
      <c r="K191" s="26" t="str">
        <f>IF('[1]Season Set up'!$L$23&gt;='[1]Season Set up'!V188,'[1]Season Set up'!V188,"")</f>
        <v/>
      </c>
      <c r="L191" s="18" t="str">
        <f>IFERROR(IF(K191="","",CONCATENATE(VLOOKUP(VLOOKUP(K191,'[1]Members Sorted'!$AG$2:$AH$3001,2,0),'[1]Members Sorted'!$B$2:$C$3001,2,0)," ",VLOOKUP(VLOOKUP(K191,'[1]Members Sorted'!$AG$2:$AH$3001,2,0),'[1]Members Sorted'!$B$2:$D$3001,3,0))),"")</f>
        <v/>
      </c>
      <c r="M191" s="18" t="str">
        <f>IFERROR(VLOOKUP(#REF!,'[1]Members Sorted'!$B$2:$F$3001,5,0),"")</f>
        <v/>
      </c>
      <c r="N191" s="19" t="str">
        <f>IFERROR(VLOOKUP(#REF!,'[1]Members Sorted'!$B$2:$X$3001,11,0),"")</f>
        <v/>
      </c>
      <c r="O191" s="19" t="str">
        <f>IFERROR(VLOOKUP(#REF!,'[1]Members Sorted'!$B$2:$X$3001,14,0),"")</f>
        <v/>
      </c>
      <c r="P191" s="19" t="str">
        <f>IFERROR(VLOOKUP(#REF!,'[1]Members Sorted'!$B$2:$X$3001,17,0),"")</f>
        <v/>
      </c>
      <c r="Q191" s="19" t="str">
        <f>IFERROR(VLOOKUP(#REF!,'[1]Members Sorted'!$B$2:$X$3001,20,0),"")</f>
        <v/>
      </c>
      <c r="R191" s="19" t="str">
        <f>IFERROR(VLOOKUP(#REF!,'[1]Members Sorted'!$B$2:$X$3001,23,0),"")</f>
        <v/>
      </c>
      <c r="S191" s="20" t="str">
        <f>IFERROR(VLOOKUP(#REF!,'[1]Members Sorted'!$B$2:$AE$3001,30,0),"")</f>
        <v/>
      </c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</row>
    <row r="192" spans="1:39" ht="15.75" customHeight="1" x14ac:dyDescent="0.2">
      <c r="A192" s="17" t="str">
        <f>IF('[1]Season Set up'!$J$23&gt;='[1]Season Set up'!V189,'[1]Season Set up'!V189,"")</f>
        <v/>
      </c>
      <c r="B192" s="18" t="str">
        <f>IFERROR(IF(A192="","",CONCATENATE(VLOOKUP(VLOOKUP(A192,'[1]Members Sorted'!$AC$2:$AD$10001,2,0),'[1]Members Sorted'!$B$2:$C$10001,2,0)," ",VLOOKUP(VLOOKUP(A192,'[1]Members Sorted'!$AC$2:$AD$10001,2,0),'[1]Members Sorted'!$B$2:$D$10001,3,0))),"")</f>
        <v/>
      </c>
      <c r="C192" s="18" t="str">
        <f>IFERROR(VLOOKUP(#REF!,'[1]Members Sorted'!$B$2:$F$10001,5,0),"")</f>
        <v/>
      </c>
      <c r="D192" s="19" t="str">
        <f>IFERROR(VLOOKUP(#REF!,'[1]Members Sorted'!$B$2:$X$10001,11,0),"")</f>
        <v/>
      </c>
      <c r="E192" s="19" t="str">
        <f>IFERROR(VLOOKUP(#REF!,'[1]Members Sorted'!$B$2:$X$10001,14,0),"")</f>
        <v/>
      </c>
      <c r="F192" s="19" t="str">
        <f>IFERROR(VLOOKUP(#REF!,'[1]Members Sorted'!$B$2:$X$10001,17,0),"")</f>
        <v/>
      </c>
      <c r="G192" s="19" t="str">
        <f>IFERROR(VLOOKUP(#REF!,'[1]Members Sorted'!$B$2:$X$10001,20,0),"")</f>
        <v/>
      </c>
      <c r="H192" s="19" t="str">
        <f>IFERROR(VLOOKUP(#REF!,'[1]Members Sorted'!$B$2:$X$3001,23,0),"")</f>
        <v/>
      </c>
      <c r="I192" s="30" t="str">
        <f>IFERROR(VLOOKUP(#REF!,'[1]Members Sorted'!$B$2:$AA$10001,26,0),"")</f>
        <v/>
      </c>
      <c r="J192" s="29"/>
      <c r="K192" s="26" t="str">
        <f>IF('[1]Season Set up'!$L$23&gt;='[1]Season Set up'!V189,'[1]Season Set up'!V189,"")</f>
        <v/>
      </c>
      <c r="L192" s="18" t="str">
        <f>IFERROR(IF(K192="","",CONCATENATE(VLOOKUP(VLOOKUP(K192,'[1]Members Sorted'!$AG$2:$AH$3001,2,0),'[1]Members Sorted'!$B$2:$C$3001,2,0)," ",VLOOKUP(VLOOKUP(K192,'[1]Members Sorted'!$AG$2:$AH$3001,2,0),'[1]Members Sorted'!$B$2:$D$3001,3,0))),"")</f>
        <v/>
      </c>
      <c r="M192" s="18" t="str">
        <f>IFERROR(VLOOKUP(#REF!,'[1]Members Sorted'!$B$2:$F$3001,5,0),"")</f>
        <v/>
      </c>
      <c r="N192" s="19" t="str">
        <f>IFERROR(VLOOKUP(#REF!,'[1]Members Sorted'!$B$2:$X$3001,11,0),"")</f>
        <v/>
      </c>
      <c r="O192" s="19" t="str">
        <f>IFERROR(VLOOKUP(#REF!,'[1]Members Sorted'!$B$2:$X$3001,14,0),"")</f>
        <v/>
      </c>
      <c r="P192" s="19" t="str">
        <f>IFERROR(VLOOKUP(#REF!,'[1]Members Sorted'!$B$2:$X$3001,17,0),"")</f>
        <v/>
      </c>
      <c r="Q192" s="19" t="str">
        <f>IFERROR(VLOOKUP(#REF!,'[1]Members Sorted'!$B$2:$X$3001,20,0),"")</f>
        <v/>
      </c>
      <c r="R192" s="19" t="str">
        <f>IFERROR(VLOOKUP(#REF!,'[1]Members Sorted'!$B$2:$X$3001,23,0),"")</f>
        <v/>
      </c>
      <c r="S192" s="20" t="str">
        <f>IFERROR(VLOOKUP(#REF!,'[1]Members Sorted'!$B$2:$AE$3001,30,0),"")</f>
        <v/>
      </c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</row>
    <row r="193" spans="1:39" ht="15.75" customHeight="1" x14ac:dyDescent="0.2">
      <c r="A193" s="17" t="str">
        <f>IF('[1]Season Set up'!$J$23&gt;='[1]Season Set up'!V190,'[1]Season Set up'!V190,"")</f>
        <v/>
      </c>
      <c r="B193" s="18" t="str">
        <f>IFERROR(IF(A193="","",CONCATENATE(VLOOKUP(VLOOKUP(A193,'[1]Members Sorted'!$AC$2:$AD$10001,2,0),'[1]Members Sorted'!$B$2:$C$10001,2,0)," ",VLOOKUP(VLOOKUP(A193,'[1]Members Sorted'!$AC$2:$AD$10001,2,0),'[1]Members Sorted'!$B$2:$D$10001,3,0))),"")</f>
        <v/>
      </c>
      <c r="C193" s="18" t="str">
        <f>IFERROR(VLOOKUP(#REF!,'[1]Members Sorted'!$B$2:$F$10001,5,0),"")</f>
        <v/>
      </c>
      <c r="D193" s="19" t="str">
        <f>IFERROR(VLOOKUP(#REF!,'[1]Members Sorted'!$B$2:$X$10001,11,0),"")</f>
        <v/>
      </c>
      <c r="E193" s="19" t="str">
        <f>IFERROR(VLOOKUP(#REF!,'[1]Members Sorted'!$B$2:$X$10001,14,0),"")</f>
        <v/>
      </c>
      <c r="F193" s="19" t="str">
        <f>IFERROR(VLOOKUP(#REF!,'[1]Members Sorted'!$B$2:$X$10001,17,0),"")</f>
        <v/>
      </c>
      <c r="G193" s="19" t="str">
        <f>IFERROR(VLOOKUP(#REF!,'[1]Members Sorted'!$B$2:$X$10001,20,0),"")</f>
        <v/>
      </c>
      <c r="H193" s="19" t="str">
        <f>IFERROR(VLOOKUP(#REF!,'[1]Members Sorted'!$B$2:$X$3001,23,0),"")</f>
        <v/>
      </c>
      <c r="I193" s="30" t="str">
        <f>IFERROR(VLOOKUP(#REF!,'[1]Members Sorted'!$B$2:$AA$10001,26,0),"")</f>
        <v/>
      </c>
      <c r="J193" s="29"/>
      <c r="K193" s="26" t="str">
        <f>IF('[1]Season Set up'!$L$23&gt;='[1]Season Set up'!V190,'[1]Season Set up'!V190,"")</f>
        <v/>
      </c>
      <c r="L193" s="18" t="str">
        <f>IFERROR(IF(K193="","",CONCATENATE(VLOOKUP(VLOOKUP(K193,'[1]Members Sorted'!$AG$2:$AH$3001,2,0),'[1]Members Sorted'!$B$2:$C$3001,2,0)," ",VLOOKUP(VLOOKUP(K193,'[1]Members Sorted'!$AG$2:$AH$3001,2,0),'[1]Members Sorted'!$B$2:$D$3001,3,0))),"")</f>
        <v/>
      </c>
      <c r="M193" s="18" t="str">
        <f>IFERROR(VLOOKUP(#REF!,'[1]Members Sorted'!$B$2:$F$3001,5,0),"")</f>
        <v/>
      </c>
      <c r="N193" s="19" t="str">
        <f>IFERROR(VLOOKUP(#REF!,'[1]Members Sorted'!$B$2:$X$3001,11,0),"")</f>
        <v/>
      </c>
      <c r="O193" s="19" t="str">
        <f>IFERROR(VLOOKUP(#REF!,'[1]Members Sorted'!$B$2:$X$3001,14,0),"")</f>
        <v/>
      </c>
      <c r="P193" s="19" t="str">
        <f>IFERROR(VLOOKUP(#REF!,'[1]Members Sorted'!$B$2:$X$3001,17,0),"")</f>
        <v/>
      </c>
      <c r="Q193" s="19" t="str">
        <f>IFERROR(VLOOKUP(#REF!,'[1]Members Sorted'!$B$2:$X$3001,20,0),"")</f>
        <v/>
      </c>
      <c r="R193" s="19" t="str">
        <f>IFERROR(VLOOKUP(#REF!,'[1]Members Sorted'!$B$2:$X$3001,23,0),"")</f>
        <v/>
      </c>
      <c r="S193" s="20" t="str">
        <f>IFERROR(VLOOKUP(#REF!,'[1]Members Sorted'!$B$2:$AE$3001,30,0),"")</f>
        <v/>
      </c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</row>
    <row r="194" spans="1:39" ht="15.75" customHeight="1" x14ac:dyDescent="0.2">
      <c r="A194" s="17" t="str">
        <f>IF('[1]Season Set up'!$J$23&gt;='[1]Season Set up'!V191,'[1]Season Set up'!V191,"")</f>
        <v/>
      </c>
      <c r="B194" s="18" t="str">
        <f>IFERROR(IF(A194="","",CONCATENATE(VLOOKUP(VLOOKUP(A194,'[1]Members Sorted'!$AC$2:$AD$10001,2,0),'[1]Members Sorted'!$B$2:$C$10001,2,0)," ",VLOOKUP(VLOOKUP(A194,'[1]Members Sorted'!$AC$2:$AD$10001,2,0),'[1]Members Sorted'!$B$2:$D$10001,3,0))),"")</f>
        <v/>
      </c>
      <c r="C194" s="18" t="str">
        <f>IFERROR(VLOOKUP(#REF!,'[1]Members Sorted'!$B$2:$F$10001,5,0),"")</f>
        <v/>
      </c>
      <c r="D194" s="19" t="str">
        <f>IFERROR(VLOOKUP(#REF!,'[1]Members Sorted'!$B$2:$X$10001,11,0),"")</f>
        <v/>
      </c>
      <c r="E194" s="19" t="str">
        <f>IFERROR(VLOOKUP(#REF!,'[1]Members Sorted'!$B$2:$X$10001,14,0),"")</f>
        <v/>
      </c>
      <c r="F194" s="19" t="str">
        <f>IFERROR(VLOOKUP(#REF!,'[1]Members Sorted'!$B$2:$X$10001,17,0),"")</f>
        <v/>
      </c>
      <c r="G194" s="19" t="str">
        <f>IFERROR(VLOOKUP(#REF!,'[1]Members Sorted'!$B$2:$X$10001,20,0),"")</f>
        <v/>
      </c>
      <c r="H194" s="19" t="str">
        <f>IFERROR(VLOOKUP(#REF!,'[1]Members Sorted'!$B$2:$X$3001,23,0),"")</f>
        <v/>
      </c>
      <c r="I194" s="30" t="str">
        <f>IFERROR(VLOOKUP(#REF!,'[1]Members Sorted'!$B$2:$AA$10001,26,0),"")</f>
        <v/>
      </c>
      <c r="J194" s="29"/>
      <c r="K194" s="26" t="str">
        <f>IF('[1]Season Set up'!$L$23&gt;='[1]Season Set up'!V191,'[1]Season Set up'!V191,"")</f>
        <v/>
      </c>
      <c r="L194" s="18" t="str">
        <f>IFERROR(IF(K194="","",CONCATENATE(VLOOKUP(VLOOKUP(K194,'[1]Members Sorted'!$AG$2:$AH$3001,2,0),'[1]Members Sorted'!$B$2:$C$3001,2,0)," ",VLOOKUP(VLOOKUP(K194,'[1]Members Sorted'!$AG$2:$AH$3001,2,0),'[1]Members Sorted'!$B$2:$D$3001,3,0))),"")</f>
        <v/>
      </c>
      <c r="M194" s="18" t="str">
        <f>IFERROR(VLOOKUP(#REF!,'[1]Members Sorted'!$B$2:$F$3001,5,0),"")</f>
        <v/>
      </c>
      <c r="N194" s="19" t="str">
        <f>IFERROR(VLOOKUP(#REF!,'[1]Members Sorted'!$B$2:$X$3001,11,0),"")</f>
        <v/>
      </c>
      <c r="O194" s="19" t="str">
        <f>IFERROR(VLOOKUP(#REF!,'[1]Members Sorted'!$B$2:$X$3001,14,0),"")</f>
        <v/>
      </c>
      <c r="P194" s="19" t="str">
        <f>IFERROR(VLOOKUP(#REF!,'[1]Members Sorted'!$B$2:$X$3001,17,0),"")</f>
        <v/>
      </c>
      <c r="Q194" s="19" t="str">
        <f>IFERROR(VLOOKUP(#REF!,'[1]Members Sorted'!$B$2:$X$3001,20,0),"")</f>
        <v/>
      </c>
      <c r="R194" s="19" t="str">
        <f>IFERROR(VLOOKUP(#REF!,'[1]Members Sorted'!$B$2:$X$3001,23,0),"")</f>
        <v/>
      </c>
      <c r="S194" s="20" t="str">
        <f>IFERROR(VLOOKUP(#REF!,'[1]Members Sorted'!$B$2:$AE$3001,30,0),"")</f>
        <v/>
      </c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</row>
    <row r="195" spans="1:39" ht="15.75" customHeight="1" x14ac:dyDescent="0.2">
      <c r="A195" s="17" t="str">
        <f>IF('[1]Season Set up'!$J$23&gt;='[1]Season Set up'!V192,'[1]Season Set up'!V192,"")</f>
        <v/>
      </c>
      <c r="B195" s="18" t="str">
        <f>IFERROR(IF(A195="","",CONCATENATE(VLOOKUP(VLOOKUP(A195,'[1]Members Sorted'!$AC$2:$AD$10001,2,0),'[1]Members Sorted'!$B$2:$C$10001,2,0)," ",VLOOKUP(VLOOKUP(A195,'[1]Members Sorted'!$AC$2:$AD$10001,2,0),'[1]Members Sorted'!$B$2:$D$10001,3,0))),"")</f>
        <v/>
      </c>
      <c r="C195" s="18" t="str">
        <f>IFERROR(VLOOKUP(#REF!,'[1]Members Sorted'!$B$2:$F$10001,5,0),"")</f>
        <v/>
      </c>
      <c r="D195" s="19" t="str">
        <f>IFERROR(VLOOKUP(#REF!,'[1]Members Sorted'!$B$2:$X$10001,11,0),"")</f>
        <v/>
      </c>
      <c r="E195" s="19" t="str">
        <f>IFERROR(VLOOKUP(#REF!,'[1]Members Sorted'!$B$2:$X$10001,14,0),"")</f>
        <v/>
      </c>
      <c r="F195" s="19" t="str">
        <f>IFERROR(VLOOKUP(#REF!,'[1]Members Sorted'!$B$2:$X$10001,17,0),"")</f>
        <v/>
      </c>
      <c r="G195" s="19" t="str">
        <f>IFERROR(VLOOKUP(#REF!,'[1]Members Sorted'!$B$2:$X$10001,20,0),"")</f>
        <v/>
      </c>
      <c r="H195" s="19" t="str">
        <f>IFERROR(VLOOKUP(#REF!,'[1]Members Sorted'!$B$2:$X$3001,23,0),"")</f>
        <v/>
      </c>
      <c r="I195" s="30" t="str">
        <f>IFERROR(VLOOKUP(#REF!,'[1]Members Sorted'!$B$2:$AA$10001,26,0),"")</f>
        <v/>
      </c>
      <c r="J195" s="29"/>
      <c r="K195" s="26" t="str">
        <f>IF('[1]Season Set up'!$L$23&gt;='[1]Season Set up'!V192,'[1]Season Set up'!V192,"")</f>
        <v/>
      </c>
      <c r="L195" s="18" t="str">
        <f>IFERROR(IF(K195="","",CONCATENATE(VLOOKUP(VLOOKUP(K195,'[1]Members Sorted'!$AG$2:$AH$3001,2,0),'[1]Members Sorted'!$B$2:$C$3001,2,0)," ",VLOOKUP(VLOOKUP(K195,'[1]Members Sorted'!$AG$2:$AH$3001,2,0),'[1]Members Sorted'!$B$2:$D$3001,3,0))),"")</f>
        <v/>
      </c>
      <c r="M195" s="18" t="str">
        <f>IFERROR(VLOOKUP(#REF!,'[1]Members Sorted'!$B$2:$F$3001,5,0),"")</f>
        <v/>
      </c>
      <c r="N195" s="19" t="str">
        <f>IFERROR(VLOOKUP(#REF!,'[1]Members Sorted'!$B$2:$X$3001,11,0),"")</f>
        <v/>
      </c>
      <c r="O195" s="19" t="str">
        <f>IFERROR(VLOOKUP(#REF!,'[1]Members Sorted'!$B$2:$X$3001,14,0),"")</f>
        <v/>
      </c>
      <c r="P195" s="19" t="str">
        <f>IFERROR(VLOOKUP(#REF!,'[1]Members Sorted'!$B$2:$X$3001,17,0),"")</f>
        <v/>
      </c>
      <c r="Q195" s="19" t="str">
        <f>IFERROR(VLOOKUP(#REF!,'[1]Members Sorted'!$B$2:$X$3001,20,0),"")</f>
        <v/>
      </c>
      <c r="R195" s="19" t="str">
        <f>IFERROR(VLOOKUP(#REF!,'[1]Members Sorted'!$B$2:$X$3001,23,0),"")</f>
        <v/>
      </c>
      <c r="S195" s="20" t="str">
        <f>IFERROR(VLOOKUP(#REF!,'[1]Members Sorted'!$B$2:$AE$3001,30,0),"")</f>
        <v/>
      </c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</row>
    <row r="196" spans="1:39" ht="15.75" customHeight="1" x14ac:dyDescent="0.2">
      <c r="A196" s="17" t="str">
        <f>IF('[1]Season Set up'!$J$23&gt;='[1]Season Set up'!V193,'[1]Season Set up'!V193,"")</f>
        <v/>
      </c>
      <c r="B196" s="18" t="str">
        <f>IFERROR(IF(A196="","",CONCATENATE(VLOOKUP(VLOOKUP(A196,'[1]Members Sorted'!$AC$2:$AD$10001,2,0),'[1]Members Sorted'!$B$2:$C$10001,2,0)," ",VLOOKUP(VLOOKUP(A196,'[1]Members Sorted'!$AC$2:$AD$10001,2,0),'[1]Members Sorted'!$B$2:$D$10001,3,0))),"")</f>
        <v/>
      </c>
      <c r="C196" s="18" t="str">
        <f>IFERROR(VLOOKUP(#REF!,'[1]Members Sorted'!$B$2:$F$10001,5,0),"")</f>
        <v/>
      </c>
      <c r="D196" s="19" t="str">
        <f>IFERROR(VLOOKUP(#REF!,'[1]Members Sorted'!$B$2:$X$10001,11,0),"")</f>
        <v/>
      </c>
      <c r="E196" s="19" t="str">
        <f>IFERROR(VLOOKUP(#REF!,'[1]Members Sorted'!$B$2:$X$10001,14,0),"")</f>
        <v/>
      </c>
      <c r="F196" s="19" t="str">
        <f>IFERROR(VLOOKUP(#REF!,'[1]Members Sorted'!$B$2:$X$10001,17,0),"")</f>
        <v/>
      </c>
      <c r="G196" s="19" t="str">
        <f>IFERROR(VLOOKUP(#REF!,'[1]Members Sorted'!$B$2:$X$10001,20,0),"")</f>
        <v/>
      </c>
      <c r="H196" s="19" t="str">
        <f>IFERROR(VLOOKUP(#REF!,'[1]Members Sorted'!$B$2:$X$3001,23,0),"")</f>
        <v/>
      </c>
      <c r="I196" s="30" t="str">
        <f>IFERROR(VLOOKUP(#REF!,'[1]Members Sorted'!$B$2:$AA$10001,26,0),"")</f>
        <v/>
      </c>
      <c r="J196" s="29"/>
      <c r="K196" s="26" t="str">
        <f>IF('[1]Season Set up'!$L$23&gt;='[1]Season Set up'!V193,'[1]Season Set up'!V193,"")</f>
        <v/>
      </c>
      <c r="L196" s="18" t="str">
        <f>IFERROR(IF(K196="","",CONCATENATE(VLOOKUP(VLOOKUP(K196,'[1]Members Sorted'!$AG$2:$AH$3001,2,0),'[1]Members Sorted'!$B$2:$C$3001,2,0)," ",VLOOKUP(VLOOKUP(K196,'[1]Members Sorted'!$AG$2:$AH$3001,2,0),'[1]Members Sorted'!$B$2:$D$3001,3,0))),"")</f>
        <v/>
      </c>
      <c r="M196" s="18" t="str">
        <f>IFERROR(VLOOKUP(#REF!,'[1]Members Sorted'!$B$2:$F$3001,5,0),"")</f>
        <v/>
      </c>
      <c r="N196" s="19" t="str">
        <f>IFERROR(VLOOKUP(#REF!,'[1]Members Sorted'!$B$2:$X$3001,11,0),"")</f>
        <v/>
      </c>
      <c r="O196" s="19" t="str">
        <f>IFERROR(VLOOKUP(#REF!,'[1]Members Sorted'!$B$2:$X$3001,14,0),"")</f>
        <v/>
      </c>
      <c r="P196" s="19" t="str">
        <f>IFERROR(VLOOKUP(#REF!,'[1]Members Sorted'!$B$2:$X$3001,17,0),"")</f>
        <v/>
      </c>
      <c r="Q196" s="19" t="str">
        <f>IFERROR(VLOOKUP(#REF!,'[1]Members Sorted'!$B$2:$X$3001,20,0),"")</f>
        <v/>
      </c>
      <c r="R196" s="19" t="str">
        <f>IFERROR(VLOOKUP(#REF!,'[1]Members Sorted'!$B$2:$X$3001,23,0),"")</f>
        <v/>
      </c>
      <c r="S196" s="20" t="str">
        <f>IFERROR(VLOOKUP(#REF!,'[1]Members Sorted'!$B$2:$AE$3001,30,0),"")</f>
        <v/>
      </c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</row>
    <row r="197" spans="1:39" ht="15.75" customHeight="1" x14ac:dyDescent="0.2">
      <c r="A197" s="17" t="str">
        <f>IF('[1]Season Set up'!$J$23&gt;='[1]Season Set up'!V194,'[1]Season Set up'!V194,"")</f>
        <v/>
      </c>
      <c r="B197" s="18" t="str">
        <f>IFERROR(IF(A197="","",CONCATENATE(VLOOKUP(VLOOKUP(A197,'[1]Members Sorted'!$AC$2:$AD$10001,2,0),'[1]Members Sorted'!$B$2:$C$10001,2,0)," ",VLOOKUP(VLOOKUP(A197,'[1]Members Sorted'!$AC$2:$AD$10001,2,0),'[1]Members Sorted'!$B$2:$D$10001,3,0))),"")</f>
        <v/>
      </c>
      <c r="C197" s="18" t="str">
        <f>IFERROR(VLOOKUP(#REF!,'[1]Members Sorted'!$B$2:$F$10001,5,0),"")</f>
        <v/>
      </c>
      <c r="D197" s="19" t="str">
        <f>IFERROR(VLOOKUP(#REF!,'[1]Members Sorted'!$B$2:$X$10001,11,0),"")</f>
        <v/>
      </c>
      <c r="E197" s="19" t="str">
        <f>IFERROR(VLOOKUP(#REF!,'[1]Members Sorted'!$B$2:$X$10001,14,0),"")</f>
        <v/>
      </c>
      <c r="F197" s="19" t="str">
        <f>IFERROR(VLOOKUP(#REF!,'[1]Members Sorted'!$B$2:$X$10001,17,0),"")</f>
        <v/>
      </c>
      <c r="G197" s="19" t="str">
        <f>IFERROR(VLOOKUP(#REF!,'[1]Members Sorted'!$B$2:$X$10001,20,0),"")</f>
        <v/>
      </c>
      <c r="H197" s="19" t="str">
        <f>IFERROR(VLOOKUP(#REF!,'[1]Members Sorted'!$B$2:$X$3001,23,0),"")</f>
        <v/>
      </c>
      <c r="I197" s="30" t="str">
        <f>IFERROR(VLOOKUP(#REF!,'[1]Members Sorted'!$B$2:$AA$10001,26,0),"")</f>
        <v/>
      </c>
      <c r="J197" s="29"/>
      <c r="K197" s="26" t="str">
        <f>IF('[1]Season Set up'!$L$23&gt;='[1]Season Set up'!V194,'[1]Season Set up'!V194,"")</f>
        <v/>
      </c>
      <c r="L197" s="18" t="str">
        <f>IFERROR(IF(K197="","",CONCATENATE(VLOOKUP(VLOOKUP(K197,'[1]Members Sorted'!$AG$2:$AH$3001,2,0),'[1]Members Sorted'!$B$2:$C$3001,2,0)," ",VLOOKUP(VLOOKUP(K197,'[1]Members Sorted'!$AG$2:$AH$3001,2,0),'[1]Members Sorted'!$B$2:$D$3001,3,0))),"")</f>
        <v/>
      </c>
      <c r="M197" s="18" t="str">
        <f>IFERROR(VLOOKUP(#REF!,'[1]Members Sorted'!$B$2:$F$3001,5,0),"")</f>
        <v/>
      </c>
      <c r="N197" s="19" t="str">
        <f>IFERROR(VLOOKUP(#REF!,'[1]Members Sorted'!$B$2:$X$3001,11,0),"")</f>
        <v/>
      </c>
      <c r="O197" s="19" t="str">
        <f>IFERROR(VLOOKUP(#REF!,'[1]Members Sorted'!$B$2:$X$3001,14,0),"")</f>
        <v/>
      </c>
      <c r="P197" s="19" t="str">
        <f>IFERROR(VLOOKUP(#REF!,'[1]Members Sorted'!$B$2:$X$3001,17,0),"")</f>
        <v/>
      </c>
      <c r="Q197" s="19" t="str">
        <f>IFERROR(VLOOKUP(#REF!,'[1]Members Sorted'!$B$2:$X$3001,20,0),"")</f>
        <v/>
      </c>
      <c r="R197" s="19" t="str">
        <f>IFERROR(VLOOKUP(#REF!,'[1]Members Sorted'!$B$2:$X$3001,23,0),"")</f>
        <v/>
      </c>
      <c r="S197" s="20" t="str">
        <f>IFERROR(VLOOKUP(#REF!,'[1]Members Sorted'!$B$2:$AE$3001,30,0),"")</f>
        <v/>
      </c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</row>
    <row r="198" spans="1:39" ht="15.75" customHeight="1" x14ac:dyDescent="0.2">
      <c r="A198" s="17" t="str">
        <f>IF('[1]Season Set up'!$J$23&gt;='[1]Season Set up'!V195,'[1]Season Set up'!V195,"")</f>
        <v/>
      </c>
      <c r="B198" s="18" t="str">
        <f>IFERROR(IF(A198="","",CONCATENATE(VLOOKUP(VLOOKUP(A198,'[1]Members Sorted'!$AC$2:$AD$10001,2,0),'[1]Members Sorted'!$B$2:$C$10001,2,0)," ",VLOOKUP(VLOOKUP(A198,'[1]Members Sorted'!$AC$2:$AD$10001,2,0),'[1]Members Sorted'!$B$2:$D$10001,3,0))),"")</f>
        <v/>
      </c>
      <c r="C198" s="18" t="str">
        <f>IFERROR(VLOOKUP(#REF!,'[1]Members Sorted'!$B$2:$F$10001,5,0),"")</f>
        <v/>
      </c>
      <c r="D198" s="19" t="str">
        <f>IFERROR(VLOOKUP(#REF!,'[1]Members Sorted'!$B$2:$X$10001,11,0),"")</f>
        <v/>
      </c>
      <c r="E198" s="19" t="str">
        <f>IFERROR(VLOOKUP(#REF!,'[1]Members Sorted'!$B$2:$X$10001,14,0),"")</f>
        <v/>
      </c>
      <c r="F198" s="19" t="str">
        <f>IFERROR(VLOOKUP(#REF!,'[1]Members Sorted'!$B$2:$X$10001,17,0),"")</f>
        <v/>
      </c>
      <c r="G198" s="19" t="str">
        <f>IFERROR(VLOOKUP(#REF!,'[1]Members Sorted'!$B$2:$X$10001,20,0),"")</f>
        <v/>
      </c>
      <c r="H198" s="19" t="str">
        <f>IFERROR(VLOOKUP(#REF!,'[1]Members Sorted'!$B$2:$X$3001,23,0),"")</f>
        <v/>
      </c>
      <c r="I198" s="30" t="str">
        <f>IFERROR(VLOOKUP(#REF!,'[1]Members Sorted'!$B$2:$AA$10001,26,0),"")</f>
        <v/>
      </c>
      <c r="J198" s="29"/>
      <c r="K198" s="26" t="str">
        <f>IF('[1]Season Set up'!$L$23&gt;='[1]Season Set up'!V195,'[1]Season Set up'!V195,"")</f>
        <v/>
      </c>
      <c r="L198" s="18" t="str">
        <f>IFERROR(IF(K198="","",CONCATENATE(VLOOKUP(VLOOKUP(K198,'[1]Members Sorted'!$AG$2:$AH$3001,2,0),'[1]Members Sorted'!$B$2:$C$3001,2,0)," ",VLOOKUP(VLOOKUP(K198,'[1]Members Sorted'!$AG$2:$AH$3001,2,0),'[1]Members Sorted'!$B$2:$D$3001,3,0))),"")</f>
        <v/>
      </c>
      <c r="M198" s="18" t="str">
        <f>IFERROR(VLOOKUP(#REF!,'[1]Members Sorted'!$B$2:$F$3001,5,0),"")</f>
        <v/>
      </c>
      <c r="N198" s="19" t="str">
        <f>IFERROR(VLOOKUP(#REF!,'[1]Members Sorted'!$B$2:$X$3001,11,0),"")</f>
        <v/>
      </c>
      <c r="O198" s="19" t="str">
        <f>IFERROR(VLOOKUP(#REF!,'[1]Members Sorted'!$B$2:$X$3001,14,0),"")</f>
        <v/>
      </c>
      <c r="P198" s="19" t="str">
        <f>IFERROR(VLOOKUP(#REF!,'[1]Members Sorted'!$B$2:$X$3001,17,0),"")</f>
        <v/>
      </c>
      <c r="Q198" s="19" t="str">
        <f>IFERROR(VLOOKUP(#REF!,'[1]Members Sorted'!$B$2:$X$3001,20,0),"")</f>
        <v/>
      </c>
      <c r="R198" s="19" t="str">
        <f>IFERROR(VLOOKUP(#REF!,'[1]Members Sorted'!$B$2:$X$3001,23,0),"")</f>
        <v/>
      </c>
      <c r="S198" s="20" t="str">
        <f>IFERROR(VLOOKUP(#REF!,'[1]Members Sorted'!$B$2:$AE$3001,30,0),"")</f>
        <v/>
      </c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</row>
    <row r="199" spans="1:39" ht="15.75" customHeight="1" x14ac:dyDescent="0.2">
      <c r="A199" s="17" t="str">
        <f>IF('[1]Season Set up'!$J$23&gt;='[1]Season Set up'!V196,'[1]Season Set up'!V196,"")</f>
        <v/>
      </c>
      <c r="B199" s="18" t="str">
        <f>IFERROR(IF(A199="","",CONCATENATE(VLOOKUP(VLOOKUP(A199,'[1]Members Sorted'!$AC$2:$AD$10001,2,0),'[1]Members Sorted'!$B$2:$C$10001,2,0)," ",VLOOKUP(VLOOKUP(A199,'[1]Members Sorted'!$AC$2:$AD$10001,2,0),'[1]Members Sorted'!$B$2:$D$10001,3,0))),"")</f>
        <v/>
      </c>
      <c r="C199" s="18" t="str">
        <f>IFERROR(VLOOKUP(#REF!,'[1]Members Sorted'!$B$2:$F$10001,5,0),"")</f>
        <v/>
      </c>
      <c r="D199" s="19" t="str">
        <f>IFERROR(VLOOKUP(#REF!,'[1]Members Sorted'!$B$2:$X$10001,11,0),"")</f>
        <v/>
      </c>
      <c r="E199" s="19" t="str">
        <f>IFERROR(VLOOKUP(#REF!,'[1]Members Sorted'!$B$2:$X$10001,14,0),"")</f>
        <v/>
      </c>
      <c r="F199" s="19" t="str">
        <f>IFERROR(VLOOKUP(#REF!,'[1]Members Sorted'!$B$2:$X$10001,17,0),"")</f>
        <v/>
      </c>
      <c r="G199" s="19" t="str">
        <f>IFERROR(VLOOKUP(#REF!,'[1]Members Sorted'!$B$2:$X$10001,20,0),"")</f>
        <v/>
      </c>
      <c r="H199" s="19" t="str">
        <f>IFERROR(VLOOKUP(#REF!,'[1]Members Sorted'!$B$2:$X$3001,23,0),"")</f>
        <v/>
      </c>
      <c r="I199" s="30" t="str">
        <f>IFERROR(VLOOKUP(#REF!,'[1]Members Sorted'!$B$2:$AA$10001,26,0),"")</f>
        <v/>
      </c>
      <c r="J199" s="29"/>
      <c r="K199" s="26" t="str">
        <f>IF('[1]Season Set up'!$L$23&gt;='[1]Season Set up'!V196,'[1]Season Set up'!V196,"")</f>
        <v/>
      </c>
      <c r="L199" s="18" t="str">
        <f>IFERROR(IF(K199="","",CONCATENATE(VLOOKUP(VLOOKUP(K199,'[1]Members Sorted'!$AG$2:$AH$3001,2,0),'[1]Members Sorted'!$B$2:$C$3001,2,0)," ",VLOOKUP(VLOOKUP(K199,'[1]Members Sorted'!$AG$2:$AH$3001,2,0),'[1]Members Sorted'!$B$2:$D$3001,3,0))),"")</f>
        <v/>
      </c>
      <c r="M199" s="18" t="str">
        <f>IFERROR(VLOOKUP(#REF!,'[1]Members Sorted'!$B$2:$F$3001,5,0),"")</f>
        <v/>
      </c>
      <c r="N199" s="19" t="str">
        <f>IFERROR(VLOOKUP(#REF!,'[1]Members Sorted'!$B$2:$X$3001,11,0),"")</f>
        <v/>
      </c>
      <c r="O199" s="19" t="str">
        <f>IFERROR(VLOOKUP(#REF!,'[1]Members Sorted'!$B$2:$X$3001,14,0),"")</f>
        <v/>
      </c>
      <c r="P199" s="19" t="str">
        <f>IFERROR(VLOOKUP(#REF!,'[1]Members Sorted'!$B$2:$X$3001,17,0),"")</f>
        <v/>
      </c>
      <c r="Q199" s="19" t="str">
        <f>IFERROR(VLOOKUP(#REF!,'[1]Members Sorted'!$B$2:$X$3001,20,0),"")</f>
        <v/>
      </c>
      <c r="R199" s="19" t="str">
        <f>IFERROR(VLOOKUP(#REF!,'[1]Members Sorted'!$B$2:$X$3001,23,0),"")</f>
        <v/>
      </c>
      <c r="S199" s="20" t="str">
        <f>IFERROR(VLOOKUP(#REF!,'[1]Members Sorted'!$B$2:$AE$3001,30,0),"")</f>
        <v/>
      </c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</row>
    <row r="200" spans="1:39" ht="15.75" customHeight="1" x14ac:dyDescent="0.2">
      <c r="A200" s="17" t="str">
        <f>IF('[1]Season Set up'!$J$23&gt;='[1]Season Set up'!V197,'[1]Season Set up'!V197,"")</f>
        <v/>
      </c>
      <c r="B200" s="18" t="str">
        <f>IFERROR(IF(A200="","",CONCATENATE(VLOOKUP(VLOOKUP(A200,'[1]Members Sorted'!$AC$2:$AD$10001,2,0),'[1]Members Sorted'!$B$2:$C$10001,2,0)," ",VLOOKUP(VLOOKUP(A200,'[1]Members Sorted'!$AC$2:$AD$10001,2,0),'[1]Members Sorted'!$B$2:$D$10001,3,0))),"")</f>
        <v/>
      </c>
      <c r="C200" s="18" t="str">
        <f>IFERROR(VLOOKUP(#REF!,'[1]Members Sorted'!$B$2:$F$10001,5,0),"")</f>
        <v/>
      </c>
      <c r="D200" s="19" t="str">
        <f>IFERROR(VLOOKUP(#REF!,'[1]Members Sorted'!$B$2:$X$10001,11,0),"")</f>
        <v/>
      </c>
      <c r="E200" s="19" t="str">
        <f>IFERROR(VLOOKUP(#REF!,'[1]Members Sorted'!$B$2:$X$10001,14,0),"")</f>
        <v/>
      </c>
      <c r="F200" s="19" t="str">
        <f>IFERROR(VLOOKUP(#REF!,'[1]Members Sorted'!$B$2:$X$10001,17,0),"")</f>
        <v/>
      </c>
      <c r="G200" s="19" t="str">
        <f>IFERROR(VLOOKUP(#REF!,'[1]Members Sorted'!$B$2:$X$10001,20,0),"")</f>
        <v/>
      </c>
      <c r="H200" s="19" t="str">
        <f>IFERROR(VLOOKUP(#REF!,'[1]Members Sorted'!$B$2:$X$3001,23,0),"")</f>
        <v/>
      </c>
      <c r="I200" s="30" t="str">
        <f>IFERROR(VLOOKUP(#REF!,'[1]Members Sorted'!$B$2:$AA$10001,26,0),"")</f>
        <v/>
      </c>
      <c r="J200" s="29"/>
      <c r="K200" s="26" t="str">
        <f>IF('[1]Season Set up'!$L$23&gt;='[1]Season Set up'!V197,'[1]Season Set up'!V197,"")</f>
        <v/>
      </c>
      <c r="L200" s="18" t="str">
        <f>IFERROR(IF(K200="","",CONCATENATE(VLOOKUP(VLOOKUP(K200,'[1]Members Sorted'!$AG$2:$AH$3001,2,0),'[1]Members Sorted'!$B$2:$C$3001,2,0)," ",VLOOKUP(VLOOKUP(K200,'[1]Members Sorted'!$AG$2:$AH$3001,2,0),'[1]Members Sorted'!$B$2:$D$3001,3,0))),"")</f>
        <v/>
      </c>
      <c r="M200" s="18" t="str">
        <f>IFERROR(VLOOKUP(#REF!,'[1]Members Sorted'!$B$2:$F$3001,5,0),"")</f>
        <v/>
      </c>
      <c r="N200" s="19" t="str">
        <f>IFERROR(VLOOKUP(#REF!,'[1]Members Sorted'!$B$2:$X$3001,11,0),"")</f>
        <v/>
      </c>
      <c r="O200" s="19" t="str">
        <f>IFERROR(VLOOKUP(#REF!,'[1]Members Sorted'!$B$2:$X$3001,14,0),"")</f>
        <v/>
      </c>
      <c r="P200" s="19" t="str">
        <f>IFERROR(VLOOKUP(#REF!,'[1]Members Sorted'!$B$2:$X$3001,17,0),"")</f>
        <v/>
      </c>
      <c r="Q200" s="19" t="str">
        <f>IFERROR(VLOOKUP(#REF!,'[1]Members Sorted'!$B$2:$X$3001,20,0),"")</f>
        <v/>
      </c>
      <c r="R200" s="19" t="str">
        <f>IFERROR(VLOOKUP(#REF!,'[1]Members Sorted'!$B$2:$X$3001,23,0),"")</f>
        <v/>
      </c>
      <c r="S200" s="20" t="str">
        <f>IFERROR(VLOOKUP(#REF!,'[1]Members Sorted'!$B$2:$AE$3001,30,0),"")</f>
        <v/>
      </c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</row>
    <row r="201" spans="1:39" ht="15.75" customHeight="1" x14ac:dyDescent="0.2">
      <c r="A201" s="17" t="str">
        <f>IF('[1]Season Set up'!$J$23&gt;='[1]Season Set up'!V198,'[1]Season Set up'!V198,"")</f>
        <v/>
      </c>
      <c r="B201" s="18" t="str">
        <f>IFERROR(IF(A201="","",CONCATENATE(VLOOKUP(VLOOKUP(A201,'[1]Members Sorted'!$AC$2:$AD$10001,2,0),'[1]Members Sorted'!$B$2:$C$10001,2,0)," ",VLOOKUP(VLOOKUP(A201,'[1]Members Sorted'!$AC$2:$AD$10001,2,0),'[1]Members Sorted'!$B$2:$D$10001,3,0))),"")</f>
        <v/>
      </c>
      <c r="C201" s="18" t="str">
        <f>IFERROR(VLOOKUP(#REF!,'[1]Members Sorted'!$B$2:$F$10001,5,0),"")</f>
        <v/>
      </c>
      <c r="D201" s="19" t="str">
        <f>IFERROR(VLOOKUP(#REF!,'[1]Members Sorted'!$B$2:$X$10001,11,0),"")</f>
        <v/>
      </c>
      <c r="E201" s="19" t="str">
        <f>IFERROR(VLOOKUP(#REF!,'[1]Members Sorted'!$B$2:$X$10001,14,0),"")</f>
        <v/>
      </c>
      <c r="F201" s="19" t="str">
        <f>IFERROR(VLOOKUP(#REF!,'[1]Members Sorted'!$B$2:$X$10001,17,0),"")</f>
        <v/>
      </c>
      <c r="G201" s="19" t="str">
        <f>IFERROR(VLOOKUP(#REF!,'[1]Members Sorted'!$B$2:$X$10001,20,0),"")</f>
        <v/>
      </c>
      <c r="H201" s="19" t="str">
        <f>IFERROR(VLOOKUP(#REF!,'[1]Members Sorted'!$B$2:$X$3001,23,0),"")</f>
        <v/>
      </c>
      <c r="I201" s="30" t="str">
        <f>IFERROR(VLOOKUP(#REF!,'[1]Members Sorted'!$B$2:$AA$10001,26,0),"")</f>
        <v/>
      </c>
      <c r="J201" s="29"/>
      <c r="K201" s="26" t="str">
        <f>IF('[1]Season Set up'!$L$23&gt;='[1]Season Set up'!V198,'[1]Season Set up'!V198,"")</f>
        <v/>
      </c>
      <c r="L201" s="18" t="str">
        <f>IFERROR(IF(K201="","",CONCATENATE(VLOOKUP(VLOOKUP(K201,'[1]Members Sorted'!$AG$2:$AH$3001,2,0),'[1]Members Sorted'!$B$2:$C$3001,2,0)," ",VLOOKUP(VLOOKUP(K201,'[1]Members Sorted'!$AG$2:$AH$3001,2,0),'[1]Members Sorted'!$B$2:$D$3001,3,0))),"")</f>
        <v/>
      </c>
      <c r="M201" s="18" t="str">
        <f>IFERROR(VLOOKUP(#REF!,'[1]Members Sorted'!$B$2:$F$3001,5,0),"")</f>
        <v/>
      </c>
      <c r="N201" s="19" t="str">
        <f>IFERROR(VLOOKUP(#REF!,'[1]Members Sorted'!$B$2:$X$3001,11,0),"")</f>
        <v/>
      </c>
      <c r="O201" s="19" t="str">
        <f>IFERROR(VLOOKUP(#REF!,'[1]Members Sorted'!$B$2:$X$3001,14,0),"")</f>
        <v/>
      </c>
      <c r="P201" s="19" t="str">
        <f>IFERROR(VLOOKUP(#REF!,'[1]Members Sorted'!$B$2:$X$3001,17,0),"")</f>
        <v/>
      </c>
      <c r="Q201" s="19" t="str">
        <f>IFERROR(VLOOKUP(#REF!,'[1]Members Sorted'!$B$2:$X$3001,20,0),"")</f>
        <v/>
      </c>
      <c r="R201" s="19" t="str">
        <f>IFERROR(VLOOKUP(#REF!,'[1]Members Sorted'!$B$2:$X$3001,23,0),"")</f>
        <v/>
      </c>
      <c r="S201" s="20" t="str">
        <f>IFERROR(VLOOKUP(#REF!,'[1]Members Sorted'!$B$2:$AE$3001,30,0),"")</f>
        <v/>
      </c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</row>
    <row r="202" spans="1:39" ht="15.75" customHeight="1" x14ac:dyDescent="0.2">
      <c r="A202" s="17" t="str">
        <f>IF('[1]Season Set up'!$J$23&gt;='[1]Season Set up'!V199,'[1]Season Set up'!V199,"")</f>
        <v/>
      </c>
      <c r="B202" s="18" t="str">
        <f>IFERROR(IF(A202="","",CONCATENATE(VLOOKUP(VLOOKUP(A202,'[1]Members Sorted'!$AC$2:$AD$10001,2,0),'[1]Members Sorted'!$B$2:$C$10001,2,0)," ",VLOOKUP(VLOOKUP(A202,'[1]Members Sorted'!$AC$2:$AD$10001,2,0),'[1]Members Sorted'!$B$2:$D$10001,3,0))),"")</f>
        <v/>
      </c>
      <c r="C202" s="18" t="str">
        <f>IFERROR(VLOOKUP(#REF!,'[1]Members Sorted'!$B$2:$F$10001,5,0),"")</f>
        <v/>
      </c>
      <c r="D202" s="19" t="str">
        <f>IFERROR(VLOOKUP(#REF!,'[1]Members Sorted'!$B$2:$X$10001,11,0),"")</f>
        <v/>
      </c>
      <c r="E202" s="19" t="str">
        <f>IFERROR(VLOOKUP(#REF!,'[1]Members Sorted'!$B$2:$X$10001,14,0),"")</f>
        <v/>
      </c>
      <c r="F202" s="19" t="str">
        <f>IFERROR(VLOOKUP(#REF!,'[1]Members Sorted'!$B$2:$X$10001,17,0),"")</f>
        <v/>
      </c>
      <c r="G202" s="19" t="str">
        <f>IFERROR(VLOOKUP(#REF!,'[1]Members Sorted'!$B$2:$X$10001,20,0),"")</f>
        <v/>
      </c>
      <c r="H202" s="19" t="str">
        <f>IFERROR(VLOOKUP(#REF!,'[1]Members Sorted'!$B$2:$X$3001,23,0),"")</f>
        <v/>
      </c>
      <c r="I202" s="30" t="str">
        <f>IFERROR(VLOOKUP(#REF!,'[1]Members Sorted'!$B$2:$AA$10001,26,0),"")</f>
        <v/>
      </c>
      <c r="J202" s="29"/>
      <c r="K202" s="26" t="str">
        <f>IF('[1]Season Set up'!$L$23&gt;='[1]Season Set up'!V199,'[1]Season Set up'!V199,"")</f>
        <v/>
      </c>
      <c r="L202" s="18" t="str">
        <f>IFERROR(IF(K202="","",CONCATENATE(VLOOKUP(VLOOKUP(K202,'[1]Members Sorted'!$AG$2:$AH$3001,2,0),'[1]Members Sorted'!$B$2:$C$3001,2,0)," ",VLOOKUP(VLOOKUP(K202,'[1]Members Sorted'!$AG$2:$AH$3001,2,0),'[1]Members Sorted'!$B$2:$D$3001,3,0))),"")</f>
        <v/>
      </c>
      <c r="M202" s="18" t="str">
        <f>IFERROR(VLOOKUP(#REF!,'[1]Members Sorted'!$B$2:$F$3001,5,0),"")</f>
        <v/>
      </c>
      <c r="N202" s="19" t="str">
        <f>IFERROR(VLOOKUP(#REF!,'[1]Members Sorted'!$B$2:$X$3001,11,0),"")</f>
        <v/>
      </c>
      <c r="O202" s="19" t="str">
        <f>IFERROR(VLOOKUP(#REF!,'[1]Members Sorted'!$B$2:$X$3001,14,0),"")</f>
        <v/>
      </c>
      <c r="P202" s="19" t="str">
        <f>IFERROR(VLOOKUP(#REF!,'[1]Members Sorted'!$B$2:$X$3001,17,0),"")</f>
        <v/>
      </c>
      <c r="Q202" s="19" t="str">
        <f>IFERROR(VLOOKUP(#REF!,'[1]Members Sorted'!$B$2:$X$3001,20,0),"")</f>
        <v/>
      </c>
      <c r="R202" s="19" t="str">
        <f>IFERROR(VLOOKUP(#REF!,'[1]Members Sorted'!$B$2:$X$3001,23,0),"")</f>
        <v/>
      </c>
      <c r="S202" s="20" t="str">
        <f>IFERROR(VLOOKUP(#REF!,'[1]Members Sorted'!$B$2:$AE$3001,30,0),"")</f>
        <v/>
      </c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</row>
    <row r="203" spans="1:39" ht="15.75" customHeight="1" x14ac:dyDescent="0.2">
      <c r="A203" s="17" t="str">
        <f>IF('[1]Season Set up'!$J$23&gt;='[1]Season Set up'!V200,'[1]Season Set up'!V200,"")</f>
        <v/>
      </c>
      <c r="B203" s="18" t="str">
        <f>IFERROR(IF(A203="","",CONCATENATE(VLOOKUP(VLOOKUP(A203,'[1]Members Sorted'!$AC$2:$AD$10001,2,0),'[1]Members Sorted'!$B$2:$C$10001,2,0)," ",VLOOKUP(VLOOKUP(A203,'[1]Members Sorted'!$AC$2:$AD$10001,2,0),'[1]Members Sorted'!$B$2:$D$10001,3,0))),"")</f>
        <v/>
      </c>
      <c r="C203" s="18" t="str">
        <f>IFERROR(VLOOKUP(#REF!,'[1]Members Sorted'!$B$2:$F$10001,5,0),"")</f>
        <v/>
      </c>
      <c r="D203" s="19" t="str">
        <f>IFERROR(VLOOKUP(#REF!,'[1]Members Sorted'!$B$2:$X$10001,11,0),"")</f>
        <v/>
      </c>
      <c r="E203" s="19" t="str">
        <f>IFERROR(VLOOKUP(#REF!,'[1]Members Sorted'!$B$2:$X$10001,14,0),"")</f>
        <v/>
      </c>
      <c r="F203" s="19" t="str">
        <f>IFERROR(VLOOKUP(#REF!,'[1]Members Sorted'!$B$2:$X$10001,17,0),"")</f>
        <v/>
      </c>
      <c r="G203" s="19" t="str">
        <f>IFERROR(VLOOKUP(#REF!,'[1]Members Sorted'!$B$2:$X$10001,20,0),"")</f>
        <v/>
      </c>
      <c r="H203" s="19" t="str">
        <f>IFERROR(VLOOKUP(#REF!,'[1]Members Sorted'!$B$2:$X$3001,23,0),"")</f>
        <v/>
      </c>
      <c r="I203" s="30" t="str">
        <f>IFERROR(VLOOKUP(#REF!,'[1]Members Sorted'!$B$2:$AA$10001,26,0),"")</f>
        <v/>
      </c>
      <c r="J203" s="29"/>
      <c r="K203" s="26" t="str">
        <f>IF('[1]Season Set up'!$L$23&gt;='[1]Season Set up'!V200,'[1]Season Set up'!V200,"")</f>
        <v/>
      </c>
      <c r="L203" s="18" t="str">
        <f>IFERROR(IF(K203="","",CONCATENATE(VLOOKUP(VLOOKUP(K203,'[1]Members Sorted'!$AG$2:$AH$3001,2,0),'[1]Members Sorted'!$B$2:$C$3001,2,0)," ",VLOOKUP(VLOOKUP(K203,'[1]Members Sorted'!$AG$2:$AH$3001,2,0),'[1]Members Sorted'!$B$2:$D$3001,3,0))),"")</f>
        <v/>
      </c>
      <c r="M203" s="18" t="str">
        <f>IFERROR(VLOOKUP(#REF!,'[1]Members Sorted'!$B$2:$F$3001,5,0),"")</f>
        <v/>
      </c>
      <c r="N203" s="19" t="str">
        <f>IFERROR(VLOOKUP(#REF!,'[1]Members Sorted'!$B$2:$X$3001,11,0),"")</f>
        <v/>
      </c>
      <c r="O203" s="19" t="str">
        <f>IFERROR(VLOOKUP(#REF!,'[1]Members Sorted'!$B$2:$X$3001,14,0),"")</f>
        <v/>
      </c>
      <c r="P203" s="19" t="str">
        <f>IFERROR(VLOOKUP(#REF!,'[1]Members Sorted'!$B$2:$X$3001,17,0),"")</f>
        <v/>
      </c>
      <c r="Q203" s="19" t="str">
        <f>IFERROR(VLOOKUP(#REF!,'[1]Members Sorted'!$B$2:$X$3001,20,0),"")</f>
        <v/>
      </c>
      <c r="R203" s="19" t="str">
        <f>IFERROR(VLOOKUP(#REF!,'[1]Members Sorted'!$B$2:$X$3001,23,0),"")</f>
        <v/>
      </c>
      <c r="S203" s="20" t="str">
        <f>IFERROR(VLOOKUP(#REF!,'[1]Members Sorted'!$B$2:$AE$3001,30,0),"")</f>
        <v/>
      </c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</row>
    <row r="204" spans="1:39" ht="15.75" customHeight="1" x14ac:dyDescent="0.2">
      <c r="A204" s="17" t="str">
        <f>IF('[1]Season Set up'!$J$23&gt;='[1]Season Set up'!V201,'[1]Season Set up'!V201,"")</f>
        <v/>
      </c>
      <c r="B204" s="18" t="str">
        <f>IFERROR(IF(A204="","",CONCATENATE(VLOOKUP(VLOOKUP(A204,'[1]Members Sorted'!$AC$2:$AD$10001,2,0),'[1]Members Sorted'!$B$2:$C$10001,2,0)," ",VLOOKUP(VLOOKUP(A204,'[1]Members Sorted'!$AC$2:$AD$10001,2,0),'[1]Members Sorted'!$B$2:$D$10001,3,0))),"")</f>
        <v/>
      </c>
      <c r="C204" s="18" t="str">
        <f>IFERROR(VLOOKUP(#REF!,'[1]Members Sorted'!$B$2:$F$10001,5,0),"")</f>
        <v/>
      </c>
      <c r="D204" s="19" t="str">
        <f>IFERROR(VLOOKUP(#REF!,'[1]Members Sorted'!$B$2:$X$10001,11,0),"")</f>
        <v/>
      </c>
      <c r="E204" s="19" t="str">
        <f>IFERROR(VLOOKUP(#REF!,'[1]Members Sorted'!$B$2:$X$10001,14,0),"")</f>
        <v/>
      </c>
      <c r="F204" s="19" t="str">
        <f>IFERROR(VLOOKUP(#REF!,'[1]Members Sorted'!$B$2:$X$10001,17,0),"")</f>
        <v/>
      </c>
      <c r="G204" s="19" t="str">
        <f>IFERROR(VLOOKUP(#REF!,'[1]Members Sorted'!$B$2:$X$10001,20,0),"")</f>
        <v/>
      </c>
      <c r="H204" s="19" t="str">
        <f>IFERROR(VLOOKUP(#REF!,'[1]Members Sorted'!$B$2:$X$3001,23,0),"")</f>
        <v/>
      </c>
      <c r="I204" s="30" t="str">
        <f>IFERROR(VLOOKUP(#REF!,'[1]Members Sorted'!$B$2:$AA$10001,26,0),"")</f>
        <v/>
      </c>
      <c r="J204" s="29"/>
      <c r="K204" s="26" t="str">
        <f>IF('[1]Season Set up'!$L$23&gt;='[1]Season Set up'!V201,'[1]Season Set up'!V201,"")</f>
        <v/>
      </c>
      <c r="L204" s="18" t="str">
        <f>IFERROR(IF(K204="","",CONCATENATE(VLOOKUP(VLOOKUP(K204,'[1]Members Sorted'!$AG$2:$AH$3001,2,0),'[1]Members Sorted'!$B$2:$C$3001,2,0)," ",VLOOKUP(VLOOKUP(K204,'[1]Members Sorted'!$AG$2:$AH$3001,2,0),'[1]Members Sorted'!$B$2:$D$3001,3,0))),"")</f>
        <v/>
      </c>
      <c r="M204" s="18" t="str">
        <f>IFERROR(VLOOKUP(#REF!,'[1]Members Sorted'!$B$2:$F$3001,5,0),"")</f>
        <v/>
      </c>
      <c r="N204" s="19" t="str">
        <f>IFERROR(VLOOKUP(#REF!,'[1]Members Sorted'!$B$2:$X$3001,11,0),"")</f>
        <v/>
      </c>
      <c r="O204" s="19" t="str">
        <f>IFERROR(VLOOKUP(#REF!,'[1]Members Sorted'!$B$2:$X$3001,14,0),"")</f>
        <v/>
      </c>
      <c r="P204" s="19" t="str">
        <f>IFERROR(VLOOKUP(#REF!,'[1]Members Sorted'!$B$2:$X$3001,17,0),"")</f>
        <v/>
      </c>
      <c r="Q204" s="19" t="str">
        <f>IFERROR(VLOOKUP(#REF!,'[1]Members Sorted'!$B$2:$X$3001,20,0),"")</f>
        <v/>
      </c>
      <c r="R204" s="19" t="str">
        <f>IFERROR(VLOOKUP(#REF!,'[1]Members Sorted'!$B$2:$X$3001,23,0),"")</f>
        <v/>
      </c>
      <c r="S204" s="20" t="str">
        <f>IFERROR(VLOOKUP(#REF!,'[1]Members Sorted'!$B$2:$AE$3001,30,0),"")</f>
        <v/>
      </c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</row>
    <row r="205" spans="1:39" ht="15.75" customHeight="1" x14ac:dyDescent="0.2">
      <c r="A205" s="17" t="str">
        <f>IF('[1]Season Set up'!$J$23&gt;='[1]Season Set up'!V202,'[1]Season Set up'!V202,"")</f>
        <v/>
      </c>
      <c r="B205" s="18" t="str">
        <f>IFERROR(IF(A205="","",CONCATENATE(VLOOKUP(VLOOKUP(A205,'[1]Members Sorted'!$AC$2:$AD$10001,2,0),'[1]Members Sorted'!$B$2:$C$10001,2,0)," ",VLOOKUP(VLOOKUP(A205,'[1]Members Sorted'!$AC$2:$AD$10001,2,0),'[1]Members Sorted'!$B$2:$D$10001,3,0))),"")</f>
        <v/>
      </c>
      <c r="C205" s="18" t="str">
        <f>IFERROR(VLOOKUP(#REF!,'[1]Members Sorted'!$B$2:$F$10001,5,0),"")</f>
        <v/>
      </c>
      <c r="D205" s="19" t="str">
        <f>IFERROR(VLOOKUP(#REF!,'[1]Members Sorted'!$B$2:$X$10001,11,0),"")</f>
        <v/>
      </c>
      <c r="E205" s="19" t="str">
        <f>IFERROR(VLOOKUP(#REF!,'[1]Members Sorted'!$B$2:$X$10001,14,0),"")</f>
        <v/>
      </c>
      <c r="F205" s="19" t="str">
        <f>IFERROR(VLOOKUP(#REF!,'[1]Members Sorted'!$B$2:$X$10001,17,0),"")</f>
        <v/>
      </c>
      <c r="G205" s="19" t="str">
        <f>IFERROR(VLOOKUP(#REF!,'[1]Members Sorted'!$B$2:$X$10001,20,0),"")</f>
        <v/>
      </c>
      <c r="H205" s="19" t="str">
        <f>IFERROR(VLOOKUP(#REF!,'[1]Members Sorted'!$B$2:$X$3001,23,0),"")</f>
        <v/>
      </c>
      <c r="I205" s="30" t="str">
        <f>IFERROR(VLOOKUP(#REF!,'[1]Members Sorted'!$B$2:$AA$10001,26,0),"")</f>
        <v/>
      </c>
      <c r="J205" s="29"/>
      <c r="K205" s="26" t="str">
        <f>IF('[1]Season Set up'!$L$23&gt;='[1]Season Set up'!V202,'[1]Season Set up'!V202,"")</f>
        <v/>
      </c>
      <c r="L205" s="18" t="str">
        <f>IFERROR(IF(K205="","",CONCATENATE(VLOOKUP(VLOOKUP(K205,'[1]Members Sorted'!$AG$2:$AH$3001,2,0),'[1]Members Sorted'!$B$2:$C$3001,2,0)," ",VLOOKUP(VLOOKUP(K205,'[1]Members Sorted'!$AG$2:$AH$3001,2,0),'[1]Members Sorted'!$B$2:$D$3001,3,0))),"")</f>
        <v/>
      </c>
      <c r="M205" s="18" t="str">
        <f>IFERROR(VLOOKUP(#REF!,'[1]Members Sorted'!$B$2:$F$3001,5,0),"")</f>
        <v/>
      </c>
      <c r="N205" s="19" t="str">
        <f>IFERROR(VLOOKUP(#REF!,'[1]Members Sorted'!$B$2:$X$3001,11,0),"")</f>
        <v/>
      </c>
      <c r="O205" s="19" t="str">
        <f>IFERROR(VLOOKUP(#REF!,'[1]Members Sorted'!$B$2:$X$3001,14,0),"")</f>
        <v/>
      </c>
      <c r="P205" s="19" t="str">
        <f>IFERROR(VLOOKUP(#REF!,'[1]Members Sorted'!$B$2:$X$3001,17,0),"")</f>
        <v/>
      </c>
      <c r="Q205" s="19" t="str">
        <f>IFERROR(VLOOKUP(#REF!,'[1]Members Sorted'!$B$2:$X$3001,20,0),"")</f>
        <v/>
      </c>
      <c r="R205" s="19" t="str">
        <f>IFERROR(VLOOKUP(#REF!,'[1]Members Sorted'!$B$2:$X$3001,23,0),"")</f>
        <v/>
      </c>
      <c r="S205" s="20" t="str">
        <f>IFERROR(VLOOKUP(#REF!,'[1]Members Sorted'!$B$2:$AE$3001,30,0),"")</f>
        <v/>
      </c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</row>
    <row r="206" spans="1:39" ht="15.75" customHeight="1" x14ac:dyDescent="0.2">
      <c r="A206" s="17" t="str">
        <f>IF('[1]Season Set up'!$J$23&gt;='[1]Season Set up'!V203,'[1]Season Set up'!V203,"")</f>
        <v/>
      </c>
      <c r="B206" s="18" t="str">
        <f>IFERROR(IF(A206="","",CONCATENATE(VLOOKUP(VLOOKUP(A206,'[1]Members Sorted'!$AC$2:$AD$10001,2,0),'[1]Members Sorted'!$B$2:$C$10001,2,0)," ",VLOOKUP(VLOOKUP(A206,'[1]Members Sorted'!$AC$2:$AD$10001,2,0),'[1]Members Sorted'!$B$2:$D$10001,3,0))),"")</f>
        <v/>
      </c>
      <c r="C206" s="18" t="str">
        <f>IFERROR(VLOOKUP(#REF!,'[1]Members Sorted'!$B$2:$F$10001,5,0),"")</f>
        <v/>
      </c>
      <c r="D206" s="19" t="str">
        <f>IFERROR(VLOOKUP(#REF!,'[1]Members Sorted'!$B$2:$X$10001,11,0),"")</f>
        <v/>
      </c>
      <c r="E206" s="19" t="str">
        <f>IFERROR(VLOOKUP(#REF!,'[1]Members Sorted'!$B$2:$X$10001,14,0),"")</f>
        <v/>
      </c>
      <c r="F206" s="19" t="str">
        <f>IFERROR(VLOOKUP(#REF!,'[1]Members Sorted'!$B$2:$X$10001,17,0),"")</f>
        <v/>
      </c>
      <c r="G206" s="19" t="str">
        <f>IFERROR(VLOOKUP(#REF!,'[1]Members Sorted'!$B$2:$X$10001,20,0),"")</f>
        <v/>
      </c>
      <c r="H206" s="19" t="str">
        <f>IFERROR(VLOOKUP(#REF!,'[1]Members Sorted'!$B$2:$X$3001,23,0),"")</f>
        <v/>
      </c>
      <c r="I206" s="30" t="str">
        <f>IFERROR(VLOOKUP(#REF!,'[1]Members Sorted'!$B$2:$AA$10001,26,0),"")</f>
        <v/>
      </c>
      <c r="J206" s="29"/>
      <c r="K206" s="26" t="str">
        <f>IF('[1]Season Set up'!$L$23&gt;='[1]Season Set up'!V203,'[1]Season Set up'!V203,"")</f>
        <v/>
      </c>
      <c r="L206" s="18" t="str">
        <f>IFERROR(IF(K206="","",CONCATENATE(VLOOKUP(VLOOKUP(K206,'[1]Members Sorted'!$AG$2:$AH$3001,2,0),'[1]Members Sorted'!$B$2:$C$3001,2,0)," ",VLOOKUP(VLOOKUP(K206,'[1]Members Sorted'!$AG$2:$AH$3001,2,0),'[1]Members Sorted'!$B$2:$D$3001,3,0))),"")</f>
        <v/>
      </c>
      <c r="M206" s="18" t="str">
        <f>IFERROR(VLOOKUP(#REF!,'[1]Members Sorted'!$B$2:$F$3001,5,0),"")</f>
        <v/>
      </c>
      <c r="N206" s="19" t="str">
        <f>IFERROR(VLOOKUP(#REF!,'[1]Members Sorted'!$B$2:$X$3001,11,0),"")</f>
        <v/>
      </c>
      <c r="O206" s="19" t="str">
        <f>IFERROR(VLOOKUP(#REF!,'[1]Members Sorted'!$B$2:$X$3001,14,0),"")</f>
        <v/>
      </c>
      <c r="P206" s="19" t="str">
        <f>IFERROR(VLOOKUP(#REF!,'[1]Members Sorted'!$B$2:$X$3001,17,0),"")</f>
        <v/>
      </c>
      <c r="Q206" s="19" t="str">
        <f>IFERROR(VLOOKUP(#REF!,'[1]Members Sorted'!$B$2:$X$3001,20,0),"")</f>
        <v/>
      </c>
      <c r="R206" s="19" t="str">
        <f>IFERROR(VLOOKUP(#REF!,'[1]Members Sorted'!$B$2:$X$3001,23,0),"")</f>
        <v/>
      </c>
      <c r="S206" s="20" t="str">
        <f>IFERROR(VLOOKUP(#REF!,'[1]Members Sorted'!$B$2:$AE$3001,30,0),"")</f>
        <v/>
      </c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</row>
    <row r="207" spans="1:39" ht="15.75" customHeight="1" x14ac:dyDescent="0.2">
      <c r="A207" s="17" t="str">
        <f>IF('[1]Season Set up'!$J$23&gt;='[1]Season Set up'!V204,'[1]Season Set up'!V204,"")</f>
        <v/>
      </c>
      <c r="B207" s="18" t="str">
        <f>IFERROR(IF(A207="","",CONCATENATE(VLOOKUP(VLOOKUP(A207,'[1]Members Sorted'!$AC$2:$AD$10001,2,0),'[1]Members Sorted'!$B$2:$C$10001,2,0)," ",VLOOKUP(VLOOKUP(A207,'[1]Members Sorted'!$AC$2:$AD$10001,2,0),'[1]Members Sorted'!$B$2:$D$10001,3,0))),"")</f>
        <v/>
      </c>
      <c r="C207" s="18" t="str">
        <f>IFERROR(VLOOKUP(#REF!,'[1]Members Sorted'!$B$2:$F$10001,5,0),"")</f>
        <v/>
      </c>
      <c r="D207" s="19" t="str">
        <f>IFERROR(VLOOKUP(#REF!,'[1]Members Sorted'!$B$2:$X$10001,11,0),"")</f>
        <v/>
      </c>
      <c r="E207" s="19" t="str">
        <f>IFERROR(VLOOKUP(#REF!,'[1]Members Sorted'!$B$2:$X$10001,14,0),"")</f>
        <v/>
      </c>
      <c r="F207" s="19" t="str">
        <f>IFERROR(VLOOKUP(#REF!,'[1]Members Sorted'!$B$2:$X$10001,17,0),"")</f>
        <v/>
      </c>
      <c r="G207" s="19" t="str">
        <f>IFERROR(VLOOKUP(#REF!,'[1]Members Sorted'!$B$2:$X$10001,20,0),"")</f>
        <v/>
      </c>
      <c r="H207" s="19" t="str">
        <f>IFERROR(VLOOKUP(#REF!,'[1]Members Sorted'!$B$2:$X$3001,23,0),"")</f>
        <v/>
      </c>
      <c r="I207" s="30" t="str">
        <f>IFERROR(VLOOKUP(#REF!,'[1]Members Sorted'!$B$2:$AA$10001,26,0),"")</f>
        <v/>
      </c>
      <c r="J207" s="29"/>
      <c r="K207" s="26" t="str">
        <f>IF('[1]Season Set up'!$L$23&gt;='[1]Season Set up'!V204,'[1]Season Set up'!V204,"")</f>
        <v/>
      </c>
      <c r="L207" s="18" t="str">
        <f>IFERROR(IF(K207="","",CONCATENATE(VLOOKUP(VLOOKUP(K207,'[1]Members Sorted'!$AG$2:$AH$3001,2,0),'[1]Members Sorted'!$B$2:$C$3001,2,0)," ",VLOOKUP(VLOOKUP(K207,'[1]Members Sorted'!$AG$2:$AH$3001,2,0),'[1]Members Sorted'!$B$2:$D$3001,3,0))),"")</f>
        <v/>
      </c>
      <c r="M207" s="18" t="str">
        <f>IFERROR(VLOOKUP(#REF!,'[1]Members Sorted'!$B$2:$F$3001,5,0),"")</f>
        <v/>
      </c>
      <c r="N207" s="19" t="str">
        <f>IFERROR(VLOOKUP(#REF!,'[1]Members Sorted'!$B$2:$X$3001,11,0),"")</f>
        <v/>
      </c>
      <c r="O207" s="19" t="str">
        <f>IFERROR(VLOOKUP(#REF!,'[1]Members Sorted'!$B$2:$X$3001,14,0),"")</f>
        <v/>
      </c>
      <c r="P207" s="19" t="str">
        <f>IFERROR(VLOOKUP(#REF!,'[1]Members Sorted'!$B$2:$X$3001,17,0),"")</f>
        <v/>
      </c>
      <c r="Q207" s="19" t="str">
        <f>IFERROR(VLOOKUP(#REF!,'[1]Members Sorted'!$B$2:$X$3001,20,0),"")</f>
        <v/>
      </c>
      <c r="R207" s="19" t="str">
        <f>IFERROR(VLOOKUP(#REF!,'[1]Members Sorted'!$B$2:$X$3001,23,0),"")</f>
        <v/>
      </c>
      <c r="S207" s="20" t="str">
        <f>IFERROR(VLOOKUP(#REF!,'[1]Members Sorted'!$B$2:$AE$3001,30,0),"")</f>
        <v/>
      </c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</row>
    <row r="208" spans="1:39" ht="15.75" customHeight="1" x14ac:dyDescent="0.2">
      <c r="A208" s="17" t="str">
        <f>IF('[1]Season Set up'!$J$23&gt;='[1]Season Set up'!V205,'[1]Season Set up'!V205,"")</f>
        <v/>
      </c>
      <c r="B208" s="18" t="str">
        <f>IFERROR(IF(A208="","",CONCATENATE(VLOOKUP(VLOOKUP(A208,'[1]Members Sorted'!$AC$2:$AD$10001,2,0),'[1]Members Sorted'!$B$2:$C$10001,2,0)," ",VLOOKUP(VLOOKUP(A208,'[1]Members Sorted'!$AC$2:$AD$10001,2,0),'[1]Members Sorted'!$B$2:$D$10001,3,0))),"")</f>
        <v/>
      </c>
      <c r="C208" s="18" t="str">
        <f>IFERROR(VLOOKUP(#REF!,'[1]Members Sorted'!$B$2:$F$10001,5,0),"")</f>
        <v/>
      </c>
      <c r="D208" s="19" t="str">
        <f>IFERROR(VLOOKUP(#REF!,'[1]Members Sorted'!$B$2:$X$10001,11,0),"")</f>
        <v/>
      </c>
      <c r="E208" s="19" t="str">
        <f>IFERROR(VLOOKUP(#REF!,'[1]Members Sorted'!$B$2:$X$10001,14,0),"")</f>
        <v/>
      </c>
      <c r="F208" s="19" t="str">
        <f>IFERROR(VLOOKUP(#REF!,'[1]Members Sorted'!$B$2:$X$10001,17,0),"")</f>
        <v/>
      </c>
      <c r="G208" s="19" t="str">
        <f>IFERROR(VLOOKUP(#REF!,'[1]Members Sorted'!$B$2:$X$10001,20,0),"")</f>
        <v/>
      </c>
      <c r="H208" s="19" t="str">
        <f>IFERROR(VLOOKUP(#REF!,'[1]Members Sorted'!$B$2:$X$3001,23,0),"")</f>
        <v/>
      </c>
      <c r="I208" s="30" t="str">
        <f>IFERROR(VLOOKUP(#REF!,'[1]Members Sorted'!$B$2:$AA$10001,26,0),"")</f>
        <v/>
      </c>
      <c r="J208" s="29"/>
      <c r="K208" s="26" t="str">
        <f>IF('[1]Season Set up'!$L$23&gt;='[1]Season Set up'!V205,'[1]Season Set up'!V205,"")</f>
        <v/>
      </c>
      <c r="L208" s="18" t="str">
        <f>IFERROR(IF(K208="","",CONCATENATE(VLOOKUP(VLOOKUP(K208,'[1]Members Sorted'!$AG$2:$AH$3001,2,0),'[1]Members Sorted'!$B$2:$C$3001,2,0)," ",VLOOKUP(VLOOKUP(K208,'[1]Members Sorted'!$AG$2:$AH$3001,2,0),'[1]Members Sorted'!$B$2:$D$3001,3,0))),"")</f>
        <v/>
      </c>
      <c r="M208" s="18" t="str">
        <f>IFERROR(VLOOKUP(#REF!,'[1]Members Sorted'!$B$2:$F$3001,5,0),"")</f>
        <v/>
      </c>
      <c r="N208" s="19" t="str">
        <f>IFERROR(VLOOKUP(#REF!,'[1]Members Sorted'!$B$2:$X$3001,11,0),"")</f>
        <v/>
      </c>
      <c r="O208" s="19" t="str">
        <f>IFERROR(VLOOKUP(#REF!,'[1]Members Sorted'!$B$2:$X$3001,14,0),"")</f>
        <v/>
      </c>
      <c r="P208" s="19" t="str">
        <f>IFERROR(VLOOKUP(#REF!,'[1]Members Sorted'!$B$2:$X$3001,17,0),"")</f>
        <v/>
      </c>
      <c r="Q208" s="19" t="str">
        <f>IFERROR(VLOOKUP(#REF!,'[1]Members Sorted'!$B$2:$X$3001,20,0),"")</f>
        <v/>
      </c>
      <c r="R208" s="19" t="str">
        <f>IFERROR(VLOOKUP(#REF!,'[1]Members Sorted'!$B$2:$X$3001,23,0),"")</f>
        <v/>
      </c>
      <c r="S208" s="20" t="str">
        <f>IFERROR(VLOOKUP(#REF!,'[1]Members Sorted'!$B$2:$AE$3001,30,0),"")</f>
        <v/>
      </c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</row>
    <row r="209" spans="1:39" ht="15.75" customHeight="1" x14ac:dyDescent="0.2">
      <c r="A209" s="17" t="str">
        <f>IF('[1]Season Set up'!$J$23&gt;='[1]Season Set up'!V206,'[1]Season Set up'!V206,"")</f>
        <v/>
      </c>
      <c r="B209" s="18" t="str">
        <f>IFERROR(IF(A209="","",CONCATENATE(VLOOKUP(VLOOKUP(A209,'[1]Members Sorted'!$AC$2:$AD$10001,2,0),'[1]Members Sorted'!$B$2:$C$10001,2,0)," ",VLOOKUP(VLOOKUP(A209,'[1]Members Sorted'!$AC$2:$AD$10001,2,0),'[1]Members Sorted'!$B$2:$D$10001,3,0))),"")</f>
        <v/>
      </c>
      <c r="C209" s="18" t="str">
        <f>IFERROR(VLOOKUP(#REF!,'[1]Members Sorted'!$B$2:$F$10001,5,0),"")</f>
        <v/>
      </c>
      <c r="D209" s="19" t="str">
        <f>IFERROR(VLOOKUP(#REF!,'[1]Members Sorted'!$B$2:$X$10001,11,0),"")</f>
        <v/>
      </c>
      <c r="E209" s="19" t="str">
        <f>IFERROR(VLOOKUP(#REF!,'[1]Members Sorted'!$B$2:$X$10001,14,0),"")</f>
        <v/>
      </c>
      <c r="F209" s="19" t="str">
        <f>IFERROR(VLOOKUP(#REF!,'[1]Members Sorted'!$B$2:$X$10001,17,0),"")</f>
        <v/>
      </c>
      <c r="G209" s="19" t="str">
        <f>IFERROR(VLOOKUP(#REF!,'[1]Members Sorted'!$B$2:$X$10001,20,0),"")</f>
        <v/>
      </c>
      <c r="H209" s="19" t="str">
        <f>IFERROR(VLOOKUP(#REF!,'[1]Members Sorted'!$B$2:$X$3001,23,0),"")</f>
        <v/>
      </c>
      <c r="I209" s="30" t="str">
        <f>IFERROR(VLOOKUP(#REF!,'[1]Members Sorted'!$B$2:$AA$10001,26,0),"")</f>
        <v/>
      </c>
      <c r="J209" s="29"/>
      <c r="K209" s="26" t="str">
        <f>IF('[1]Season Set up'!$L$23&gt;='[1]Season Set up'!V206,'[1]Season Set up'!V206,"")</f>
        <v/>
      </c>
      <c r="L209" s="18" t="str">
        <f>IFERROR(IF(K209="","",CONCATENATE(VLOOKUP(VLOOKUP(K209,'[1]Members Sorted'!$AG$2:$AH$3001,2,0),'[1]Members Sorted'!$B$2:$C$3001,2,0)," ",VLOOKUP(VLOOKUP(K209,'[1]Members Sorted'!$AG$2:$AH$3001,2,0),'[1]Members Sorted'!$B$2:$D$3001,3,0))),"")</f>
        <v/>
      </c>
      <c r="M209" s="18" t="str">
        <f>IFERROR(VLOOKUP(#REF!,'[1]Members Sorted'!$B$2:$F$3001,5,0),"")</f>
        <v/>
      </c>
      <c r="N209" s="19" t="str">
        <f>IFERROR(VLOOKUP(#REF!,'[1]Members Sorted'!$B$2:$X$3001,11,0),"")</f>
        <v/>
      </c>
      <c r="O209" s="19" t="str">
        <f>IFERROR(VLOOKUP(#REF!,'[1]Members Sorted'!$B$2:$X$3001,14,0),"")</f>
        <v/>
      </c>
      <c r="P209" s="19" t="str">
        <f>IFERROR(VLOOKUP(#REF!,'[1]Members Sorted'!$B$2:$X$3001,17,0),"")</f>
        <v/>
      </c>
      <c r="Q209" s="19" t="str">
        <f>IFERROR(VLOOKUP(#REF!,'[1]Members Sorted'!$B$2:$X$3001,20,0),"")</f>
        <v/>
      </c>
      <c r="R209" s="19" t="str">
        <f>IFERROR(VLOOKUP(#REF!,'[1]Members Sorted'!$B$2:$X$3001,23,0),"")</f>
        <v/>
      </c>
      <c r="S209" s="20" t="str">
        <f>IFERROR(VLOOKUP(#REF!,'[1]Members Sorted'!$B$2:$AE$3001,30,0),"")</f>
        <v/>
      </c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</row>
    <row r="210" spans="1:39" ht="15.75" customHeight="1" x14ac:dyDescent="0.2">
      <c r="A210" s="17" t="str">
        <f>IF('[1]Season Set up'!$J$23&gt;='[1]Season Set up'!V207,'[1]Season Set up'!V207,"")</f>
        <v/>
      </c>
      <c r="B210" s="18" t="str">
        <f>IFERROR(IF(A210="","",CONCATENATE(VLOOKUP(VLOOKUP(A210,'[1]Members Sorted'!$AC$2:$AD$10001,2,0),'[1]Members Sorted'!$B$2:$C$10001,2,0)," ",VLOOKUP(VLOOKUP(A210,'[1]Members Sorted'!$AC$2:$AD$10001,2,0),'[1]Members Sorted'!$B$2:$D$10001,3,0))),"")</f>
        <v/>
      </c>
      <c r="C210" s="18" t="str">
        <f>IFERROR(VLOOKUP(#REF!,'[1]Members Sorted'!$B$2:$F$10001,5,0),"")</f>
        <v/>
      </c>
      <c r="D210" s="19" t="str">
        <f>IFERROR(VLOOKUP(#REF!,'[1]Members Sorted'!$B$2:$X$10001,11,0),"")</f>
        <v/>
      </c>
      <c r="E210" s="19" t="str">
        <f>IFERROR(VLOOKUP(#REF!,'[1]Members Sorted'!$B$2:$X$10001,14,0),"")</f>
        <v/>
      </c>
      <c r="F210" s="19" t="str">
        <f>IFERROR(VLOOKUP(#REF!,'[1]Members Sorted'!$B$2:$X$10001,17,0),"")</f>
        <v/>
      </c>
      <c r="G210" s="19" t="str">
        <f>IFERROR(VLOOKUP(#REF!,'[1]Members Sorted'!$B$2:$X$10001,20,0),"")</f>
        <v/>
      </c>
      <c r="H210" s="19" t="str">
        <f>IFERROR(VLOOKUP(#REF!,'[1]Members Sorted'!$B$2:$X$3001,23,0),"")</f>
        <v/>
      </c>
      <c r="I210" s="30" t="str">
        <f>IFERROR(VLOOKUP(#REF!,'[1]Members Sorted'!$B$2:$AA$10001,26,0),"")</f>
        <v/>
      </c>
      <c r="J210" s="29"/>
      <c r="K210" s="26" t="str">
        <f>IF('[1]Season Set up'!$L$23&gt;='[1]Season Set up'!V207,'[1]Season Set up'!V207,"")</f>
        <v/>
      </c>
      <c r="L210" s="18" t="str">
        <f>IFERROR(IF(K210="","",CONCATENATE(VLOOKUP(VLOOKUP(K210,'[1]Members Sorted'!$AG$2:$AH$3001,2,0),'[1]Members Sorted'!$B$2:$C$3001,2,0)," ",VLOOKUP(VLOOKUP(K210,'[1]Members Sorted'!$AG$2:$AH$3001,2,0),'[1]Members Sorted'!$B$2:$D$3001,3,0))),"")</f>
        <v/>
      </c>
      <c r="M210" s="18" t="str">
        <f>IFERROR(VLOOKUP(#REF!,'[1]Members Sorted'!$B$2:$F$3001,5,0),"")</f>
        <v/>
      </c>
      <c r="N210" s="19" t="str">
        <f>IFERROR(VLOOKUP(#REF!,'[1]Members Sorted'!$B$2:$X$3001,11,0),"")</f>
        <v/>
      </c>
      <c r="O210" s="19" t="str">
        <f>IFERROR(VLOOKUP(#REF!,'[1]Members Sorted'!$B$2:$X$3001,14,0),"")</f>
        <v/>
      </c>
      <c r="P210" s="19" t="str">
        <f>IFERROR(VLOOKUP(#REF!,'[1]Members Sorted'!$B$2:$X$3001,17,0),"")</f>
        <v/>
      </c>
      <c r="Q210" s="19" t="str">
        <f>IFERROR(VLOOKUP(#REF!,'[1]Members Sorted'!$B$2:$X$3001,20,0),"")</f>
        <v/>
      </c>
      <c r="R210" s="19" t="str">
        <f>IFERROR(VLOOKUP(#REF!,'[1]Members Sorted'!$B$2:$X$3001,23,0),"")</f>
        <v/>
      </c>
      <c r="S210" s="20" t="str">
        <f>IFERROR(VLOOKUP(#REF!,'[1]Members Sorted'!$B$2:$AE$3001,30,0),"")</f>
        <v/>
      </c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</row>
    <row r="211" spans="1:39" ht="15.75" customHeight="1" x14ac:dyDescent="0.2">
      <c r="A211" s="17" t="str">
        <f>IF('[1]Season Set up'!$J$23&gt;='[1]Season Set up'!V208,'[1]Season Set up'!V208,"")</f>
        <v/>
      </c>
      <c r="B211" s="18" t="str">
        <f>IFERROR(IF(A211="","",CONCATENATE(VLOOKUP(VLOOKUP(A211,'[1]Members Sorted'!$AC$2:$AD$10001,2,0),'[1]Members Sorted'!$B$2:$C$10001,2,0)," ",VLOOKUP(VLOOKUP(A211,'[1]Members Sorted'!$AC$2:$AD$10001,2,0),'[1]Members Sorted'!$B$2:$D$10001,3,0))),"")</f>
        <v/>
      </c>
      <c r="C211" s="18" t="str">
        <f>IFERROR(VLOOKUP(#REF!,'[1]Members Sorted'!$B$2:$F$10001,5,0),"")</f>
        <v/>
      </c>
      <c r="D211" s="19" t="str">
        <f>IFERROR(VLOOKUP(#REF!,'[1]Members Sorted'!$B$2:$X$10001,11,0),"")</f>
        <v/>
      </c>
      <c r="E211" s="19" t="str">
        <f>IFERROR(VLOOKUP(#REF!,'[1]Members Sorted'!$B$2:$X$10001,14,0),"")</f>
        <v/>
      </c>
      <c r="F211" s="19" t="str">
        <f>IFERROR(VLOOKUP(#REF!,'[1]Members Sorted'!$B$2:$X$10001,17,0),"")</f>
        <v/>
      </c>
      <c r="G211" s="19" t="str">
        <f>IFERROR(VLOOKUP(#REF!,'[1]Members Sorted'!$B$2:$X$10001,20,0),"")</f>
        <v/>
      </c>
      <c r="H211" s="19" t="str">
        <f>IFERROR(VLOOKUP(#REF!,'[1]Members Sorted'!$B$2:$X$3001,23,0),"")</f>
        <v/>
      </c>
      <c r="I211" s="30" t="str">
        <f>IFERROR(VLOOKUP(#REF!,'[1]Members Sorted'!$B$2:$AA$10001,26,0),"")</f>
        <v/>
      </c>
      <c r="J211" s="29"/>
      <c r="K211" s="26" t="str">
        <f>IF('[1]Season Set up'!$L$23&gt;='[1]Season Set up'!V208,'[1]Season Set up'!V208,"")</f>
        <v/>
      </c>
      <c r="L211" s="18" t="str">
        <f>IFERROR(IF(K211="","",CONCATENATE(VLOOKUP(VLOOKUP(K211,'[1]Members Sorted'!$AG$2:$AH$3001,2,0),'[1]Members Sorted'!$B$2:$C$3001,2,0)," ",VLOOKUP(VLOOKUP(K211,'[1]Members Sorted'!$AG$2:$AH$3001,2,0),'[1]Members Sorted'!$B$2:$D$3001,3,0))),"")</f>
        <v/>
      </c>
      <c r="M211" s="18" t="str">
        <f>IFERROR(VLOOKUP(#REF!,'[1]Members Sorted'!$B$2:$F$3001,5,0),"")</f>
        <v/>
      </c>
      <c r="N211" s="19" t="str">
        <f>IFERROR(VLOOKUP(#REF!,'[1]Members Sorted'!$B$2:$X$3001,11,0),"")</f>
        <v/>
      </c>
      <c r="O211" s="19" t="str">
        <f>IFERROR(VLOOKUP(#REF!,'[1]Members Sorted'!$B$2:$X$3001,14,0),"")</f>
        <v/>
      </c>
      <c r="P211" s="19" t="str">
        <f>IFERROR(VLOOKUP(#REF!,'[1]Members Sorted'!$B$2:$X$3001,17,0),"")</f>
        <v/>
      </c>
      <c r="Q211" s="19" t="str">
        <f>IFERROR(VLOOKUP(#REF!,'[1]Members Sorted'!$B$2:$X$3001,20,0),"")</f>
        <v/>
      </c>
      <c r="R211" s="19" t="str">
        <f>IFERROR(VLOOKUP(#REF!,'[1]Members Sorted'!$B$2:$X$3001,23,0),"")</f>
        <v/>
      </c>
      <c r="S211" s="20" t="str">
        <f>IFERROR(VLOOKUP(#REF!,'[1]Members Sorted'!$B$2:$AE$3001,30,0),"")</f>
        <v/>
      </c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</row>
    <row r="212" spans="1:39" ht="15.75" customHeight="1" x14ac:dyDescent="0.2">
      <c r="A212" s="17" t="str">
        <f>IF('[1]Season Set up'!$J$23&gt;='[1]Season Set up'!V209,'[1]Season Set up'!V209,"")</f>
        <v/>
      </c>
      <c r="B212" s="18" t="str">
        <f>IFERROR(IF(A212="","",CONCATENATE(VLOOKUP(VLOOKUP(A212,'[1]Members Sorted'!$AC$2:$AD$10001,2,0),'[1]Members Sorted'!$B$2:$C$10001,2,0)," ",VLOOKUP(VLOOKUP(A212,'[1]Members Sorted'!$AC$2:$AD$10001,2,0),'[1]Members Sorted'!$B$2:$D$10001,3,0))),"")</f>
        <v/>
      </c>
      <c r="C212" s="18" t="str">
        <f>IFERROR(VLOOKUP(#REF!,'[1]Members Sorted'!$B$2:$F$10001,5,0),"")</f>
        <v/>
      </c>
      <c r="D212" s="19" t="str">
        <f>IFERROR(VLOOKUP(#REF!,'[1]Members Sorted'!$B$2:$X$10001,11,0),"")</f>
        <v/>
      </c>
      <c r="E212" s="19" t="str">
        <f>IFERROR(VLOOKUP(#REF!,'[1]Members Sorted'!$B$2:$X$10001,14,0),"")</f>
        <v/>
      </c>
      <c r="F212" s="19" t="str">
        <f>IFERROR(VLOOKUP(#REF!,'[1]Members Sorted'!$B$2:$X$10001,17,0),"")</f>
        <v/>
      </c>
      <c r="G212" s="19" t="str">
        <f>IFERROR(VLOOKUP(#REF!,'[1]Members Sorted'!$B$2:$X$10001,20,0),"")</f>
        <v/>
      </c>
      <c r="H212" s="19" t="str">
        <f>IFERROR(VLOOKUP(#REF!,'[1]Members Sorted'!$B$2:$X$3001,23,0),"")</f>
        <v/>
      </c>
      <c r="I212" s="30" t="str">
        <f>IFERROR(VLOOKUP(#REF!,'[1]Members Sorted'!$B$2:$AA$10001,26,0),"")</f>
        <v/>
      </c>
      <c r="J212" s="29"/>
      <c r="K212" s="26" t="str">
        <f>IF('[1]Season Set up'!$L$23&gt;='[1]Season Set up'!V209,'[1]Season Set up'!V209,"")</f>
        <v/>
      </c>
      <c r="L212" s="18" t="str">
        <f>IFERROR(IF(K212="","",CONCATENATE(VLOOKUP(VLOOKUP(K212,'[1]Members Sorted'!$AG$2:$AH$3001,2,0),'[1]Members Sorted'!$B$2:$C$3001,2,0)," ",VLOOKUP(VLOOKUP(K212,'[1]Members Sorted'!$AG$2:$AH$3001,2,0),'[1]Members Sorted'!$B$2:$D$3001,3,0))),"")</f>
        <v/>
      </c>
      <c r="M212" s="18" t="str">
        <f>IFERROR(VLOOKUP(#REF!,'[1]Members Sorted'!$B$2:$F$3001,5,0),"")</f>
        <v/>
      </c>
      <c r="N212" s="19" t="str">
        <f>IFERROR(VLOOKUP(#REF!,'[1]Members Sorted'!$B$2:$X$3001,11,0),"")</f>
        <v/>
      </c>
      <c r="O212" s="19" t="str">
        <f>IFERROR(VLOOKUP(#REF!,'[1]Members Sorted'!$B$2:$X$3001,14,0),"")</f>
        <v/>
      </c>
      <c r="P212" s="19" t="str">
        <f>IFERROR(VLOOKUP(#REF!,'[1]Members Sorted'!$B$2:$X$3001,17,0),"")</f>
        <v/>
      </c>
      <c r="Q212" s="19" t="str">
        <f>IFERROR(VLOOKUP(#REF!,'[1]Members Sorted'!$B$2:$X$3001,20,0),"")</f>
        <v/>
      </c>
      <c r="R212" s="19" t="str">
        <f>IFERROR(VLOOKUP(#REF!,'[1]Members Sorted'!$B$2:$X$3001,23,0),"")</f>
        <v/>
      </c>
      <c r="S212" s="20" t="str">
        <f>IFERROR(VLOOKUP(#REF!,'[1]Members Sorted'!$B$2:$AE$3001,30,0),"")</f>
        <v/>
      </c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</row>
    <row r="213" spans="1:39" ht="15.75" customHeight="1" x14ac:dyDescent="0.2">
      <c r="A213" s="17" t="str">
        <f>IF('[1]Season Set up'!$J$23&gt;='[1]Season Set up'!V210,'[1]Season Set up'!V210,"")</f>
        <v/>
      </c>
      <c r="B213" s="18" t="str">
        <f>IFERROR(IF(A213="","",CONCATENATE(VLOOKUP(VLOOKUP(A213,'[1]Members Sorted'!$AC$2:$AD$10001,2,0),'[1]Members Sorted'!$B$2:$C$10001,2,0)," ",VLOOKUP(VLOOKUP(A213,'[1]Members Sorted'!$AC$2:$AD$10001,2,0),'[1]Members Sorted'!$B$2:$D$10001,3,0))),"")</f>
        <v/>
      </c>
      <c r="C213" s="18" t="str">
        <f>IFERROR(VLOOKUP(#REF!,'[1]Members Sorted'!$B$2:$F$10001,5,0),"")</f>
        <v/>
      </c>
      <c r="D213" s="19" t="str">
        <f>IFERROR(VLOOKUP(#REF!,'[1]Members Sorted'!$B$2:$X$10001,11,0),"")</f>
        <v/>
      </c>
      <c r="E213" s="19" t="str">
        <f>IFERROR(VLOOKUP(#REF!,'[1]Members Sorted'!$B$2:$X$10001,14,0),"")</f>
        <v/>
      </c>
      <c r="F213" s="19" t="str">
        <f>IFERROR(VLOOKUP(#REF!,'[1]Members Sorted'!$B$2:$X$10001,17,0),"")</f>
        <v/>
      </c>
      <c r="G213" s="19" t="str">
        <f>IFERROR(VLOOKUP(#REF!,'[1]Members Sorted'!$B$2:$X$10001,20,0),"")</f>
        <v/>
      </c>
      <c r="H213" s="19" t="str">
        <f>IFERROR(VLOOKUP(#REF!,'[1]Members Sorted'!$B$2:$X$3001,23,0),"")</f>
        <v/>
      </c>
      <c r="I213" s="30" t="str">
        <f>IFERROR(VLOOKUP(#REF!,'[1]Members Sorted'!$B$2:$AA$10001,26,0),"")</f>
        <v/>
      </c>
      <c r="J213" s="29"/>
      <c r="K213" s="26" t="str">
        <f>IF('[1]Season Set up'!$L$23&gt;='[1]Season Set up'!V210,'[1]Season Set up'!V210,"")</f>
        <v/>
      </c>
      <c r="L213" s="18" t="str">
        <f>IFERROR(IF(K213="","",CONCATENATE(VLOOKUP(VLOOKUP(K213,'[1]Members Sorted'!$AG$2:$AH$3001,2,0),'[1]Members Sorted'!$B$2:$C$3001,2,0)," ",VLOOKUP(VLOOKUP(K213,'[1]Members Sorted'!$AG$2:$AH$3001,2,0),'[1]Members Sorted'!$B$2:$D$3001,3,0))),"")</f>
        <v/>
      </c>
      <c r="M213" s="18" t="str">
        <f>IFERROR(VLOOKUP(#REF!,'[1]Members Sorted'!$B$2:$F$3001,5,0),"")</f>
        <v/>
      </c>
      <c r="N213" s="19" t="str">
        <f>IFERROR(VLOOKUP(#REF!,'[1]Members Sorted'!$B$2:$X$3001,11,0),"")</f>
        <v/>
      </c>
      <c r="O213" s="19" t="str">
        <f>IFERROR(VLOOKUP(#REF!,'[1]Members Sorted'!$B$2:$X$3001,14,0),"")</f>
        <v/>
      </c>
      <c r="P213" s="19" t="str">
        <f>IFERROR(VLOOKUP(#REF!,'[1]Members Sorted'!$B$2:$X$3001,17,0),"")</f>
        <v/>
      </c>
      <c r="Q213" s="19" t="str">
        <f>IFERROR(VLOOKUP(#REF!,'[1]Members Sorted'!$B$2:$X$3001,20,0),"")</f>
        <v/>
      </c>
      <c r="R213" s="19" t="str">
        <f>IFERROR(VLOOKUP(#REF!,'[1]Members Sorted'!$B$2:$X$3001,23,0),"")</f>
        <v/>
      </c>
      <c r="S213" s="20" t="str">
        <f>IFERROR(VLOOKUP(#REF!,'[1]Members Sorted'!$B$2:$AE$3001,30,0),"")</f>
        <v/>
      </c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</row>
    <row r="214" spans="1:39" ht="15.75" customHeight="1" x14ac:dyDescent="0.2">
      <c r="A214" s="17" t="str">
        <f>IF('[1]Season Set up'!$J$23&gt;='[1]Season Set up'!V211,'[1]Season Set up'!V211,"")</f>
        <v/>
      </c>
      <c r="B214" s="18" t="str">
        <f>IFERROR(IF(A214="","",CONCATENATE(VLOOKUP(VLOOKUP(A214,'[1]Members Sorted'!$AC$2:$AD$10001,2,0),'[1]Members Sorted'!$B$2:$C$10001,2,0)," ",VLOOKUP(VLOOKUP(A214,'[1]Members Sorted'!$AC$2:$AD$10001,2,0),'[1]Members Sorted'!$B$2:$D$10001,3,0))),"")</f>
        <v/>
      </c>
      <c r="C214" s="18" t="str">
        <f>IFERROR(VLOOKUP(#REF!,'[1]Members Sorted'!$B$2:$F$10001,5,0),"")</f>
        <v/>
      </c>
      <c r="D214" s="19" t="str">
        <f>IFERROR(VLOOKUP(#REF!,'[1]Members Sorted'!$B$2:$X$10001,11,0),"")</f>
        <v/>
      </c>
      <c r="E214" s="19" t="str">
        <f>IFERROR(VLOOKUP(#REF!,'[1]Members Sorted'!$B$2:$X$10001,14,0),"")</f>
        <v/>
      </c>
      <c r="F214" s="19" t="str">
        <f>IFERROR(VLOOKUP(#REF!,'[1]Members Sorted'!$B$2:$X$10001,17,0),"")</f>
        <v/>
      </c>
      <c r="G214" s="19" t="str">
        <f>IFERROR(VLOOKUP(#REF!,'[1]Members Sorted'!$B$2:$X$10001,20,0),"")</f>
        <v/>
      </c>
      <c r="H214" s="19" t="str">
        <f>IFERROR(VLOOKUP(#REF!,'[1]Members Sorted'!$B$2:$X$3001,23,0),"")</f>
        <v/>
      </c>
      <c r="I214" s="30" t="str">
        <f>IFERROR(VLOOKUP(#REF!,'[1]Members Sorted'!$B$2:$AA$10001,26,0),"")</f>
        <v/>
      </c>
      <c r="J214" s="29"/>
      <c r="K214" s="26" t="str">
        <f>IF('[1]Season Set up'!$L$23&gt;='[1]Season Set up'!V211,'[1]Season Set up'!V211,"")</f>
        <v/>
      </c>
      <c r="L214" s="18" t="str">
        <f>IFERROR(IF(K214="","",CONCATENATE(VLOOKUP(VLOOKUP(K214,'[1]Members Sorted'!$AG$2:$AH$3001,2,0),'[1]Members Sorted'!$B$2:$C$3001,2,0)," ",VLOOKUP(VLOOKUP(K214,'[1]Members Sorted'!$AG$2:$AH$3001,2,0),'[1]Members Sorted'!$B$2:$D$3001,3,0))),"")</f>
        <v/>
      </c>
      <c r="M214" s="18" t="str">
        <f>IFERROR(VLOOKUP(#REF!,'[1]Members Sorted'!$B$2:$F$3001,5,0),"")</f>
        <v/>
      </c>
      <c r="N214" s="19" t="str">
        <f>IFERROR(VLOOKUP(#REF!,'[1]Members Sorted'!$B$2:$X$3001,11,0),"")</f>
        <v/>
      </c>
      <c r="O214" s="19" t="str">
        <f>IFERROR(VLOOKUP(#REF!,'[1]Members Sorted'!$B$2:$X$3001,14,0),"")</f>
        <v/>
      </c>
      <c r="P214" s="19" t="str">
        <f>IFERROR(VLOOKUP(#REF!,'[1]Members Sorted'!$B$2:$X$3001,17,0),"")</f>
        <v/>
      </c>
      <c r="Q214" s="19" t="str">
        <f>IFERROR(VLOOKUP(#REF!,'[1]Members Sorted'!$B$2:$X$3001,20,0),"")</f>
        <v/>
      </c>
      <c r="R214" s="19" t="str">
        <f>IFERROR(VLOOKUP(#REF!,'[1]Members Sorted'!$B$2:$X$3001,23,0),"")</f>
        <v/>
      </c>
      <c r="S214" s="20" t="str">
        <f>IFERROR(VLOOKUP(#REF!,'[1]Members Sorted'!$B$2:$AE$3001,30,0),"")</f>
        <v/>
      </c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</row>
    <row r="215" spans="1:39" ht="15.75" customHeight="1" x14ac:dyDescent="0.2">
      <c r="A215" s="17" t="str">
        <f>IF('[1]Season Set up'!$J$23&gt;='[1]Season Set up'!V212,'[1]Season Set up'!V212,"")</f>
        <v/>
      </c>
      <c r="B215" s="18" t="str">
        <f>IFERROR(IF(A215="","",CONCATENATE(VLOOKUP(VLOOKUP(A215,'[1]Members Sorted'!$AC$2:$AD$10001,2,0),'[1]Members Sorted'!$B$2:$C$10001,2,0)," ",VLOOKUP(VLOOKUP(A215,'[1]Members Sorted'!$AC$2:$AD$10001,2,0),'[1]Members Sorted'!$B$2:$D$10001,3,0))),"")</f>
        <v/>
      </c>
      <c r="C215" s="18" t="str">
        <f>IFERROR(VLOOKUP(#REF!,'[1]Members Sorted'!$B$2:$F$10001,5,0),"")</f>
        <v/>
      </c>
      <c r="D215" s="19" t="str">
        <f>IFERROR(VLOOKUP(#REF!,'[1]Members Sorted'!$B$2:$X$10001,11,0),"")</f>
        <v/>
      </c>
      <c r="E215" s="19" t="str">
        <f>IFERROR(VLOOKUP(#REF!,'[1]Members Sorted'!$B$2:$X$10001,14,0),"")</f>
        <v/>
      </c>
      <c r="F215" s="19" t="str">
        <f>IFERROR(VLOOKUP(#REF!,'[1]Members Sorted'!$B$2:$X$10001,17,0),"")</f>
        <v/>
      </c>
      <c r="G215" s="19" t="str">
        <f>IFERROR(VLOOKUP(#REF!,'[1]Members Sorted'!$B$2:$X$10001,20,0),"")</f>
        <v/>
      </c>
      <c r="H215" s="19" t="str">
        <f>IFERROR(VLOOKUP(#REF!,'[1]Members Sorted'!$B$2:$X$3001,23,0),"")</f>
        <v/>
      </c>
      <c r="I215" s="30" t="str">
        <f>IFERROR(VLOOKUP(#REF!,'[1]Members Sorted'!$B$2:$AA$10001,26,0),"")</f>
        <v/>
      </c>
      <c r="J215" s="29"/>
      <c r="K215" s="26" t="str">
        <f>IF('[1]Season Set up'!$L$23&gt;='[1]Season Set up'!V212,'[1]Season Set up'!V212,"")</f>
        <v/>
      </c>
      <c r="L215" s="18" t="str">
        <f>IFERROR(IF(K215="","",CONCATENATE(VLOOKUP(VLOOKUP(K215,'[1]Members Sorted'!$AG$2:$AH$3001,2,0),'[1]Members Sorted'!$B$2:$C$3001,2,0)," ",VLOOKUP(VLOOKUP(K215,'[1]Members Sorted'!$AG$2:$AH$3001,2,0),'[1]Members Sorted'!$B$2:$D$3001,3,0))),"")</f>
        <v/>
      </c>
      <c r="M215" s="18" t="str">
        <f>IFERROR(VLOOKUP(#REF!,'[1]Members Sorted'!$B$2:$F$3001,5,0),"")</f>
        <v/>
      </c>
      <c r="N215" s="19" t="str">
        <f>IFERROR(VLOOKUP(#REF!,'[1]Members Sorted'!$B$2:$X$3001,11,0),"")</f>
        <v/>
      </c>
      <c r="O215" s="19" t="str">
        <f>IFERROR(VLOOKUP(#REF!,'[1]Members Sorted'!$B$2:$X$3001,14,0),"")</f>
        <v/>
      </c>
      <c r="P215" s="19" t="str">
        <f>IFERROR(VLOOKUP(#REF!,'[1]Members Sorted'!$B$2:$X$3001,17,0),"")</f>
        <v/>
      </c>
      <c r="Q215" s="19" t="str">
        <f>IFERROR(VLOOKUP(#REF!,'[1]Members Sorted'!$B$2:$X$3001,20,0),"")</f>
        <v/>
      </c>
      <c r="R215" s="19" t="str">
        <f>IFERROR(VLOOKUP(#REF!,'[1]Members Sorted'!$B$2:$X$3001,23,0),"")</f>
        <v/>
      </c>
      <c r="S215" s="20" t="str">
        <f>IFERROR(VLOOKUP(#REF!,'[1]Members Sorted'!$B$2:$AE$3001,30,0),"")</f>
        <v/>
      </c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</row>
    <row r="216" spans="1:39" ht="15.75" customHeight="1" x14ac:dyDescent="0.2">
      <c r="A216" s="17" t="str">
        <f>IF('[1]Season Set up'!$J$23&gt;='[1]Season Set up'!V213,'[1]Season Set up'!V213,"")</f>
        <v/>
      </c>
      <c r="B216" s="18" t="str">
        <f>IFERROR(IF(A216="","",CONCATENATE(VLOOKUP(VLOOKUP(A216,'[1]Members Sorted'!$AC$2:$AD$10001,2,0),'[1]Members Sorted'!$B$2:$C$10001,2,0)," ",VLOOKUP(VLOOKUP(A216,'[1]Members Sorted'!$AC$2:$AD$10001,2,0),'[1]Members Sorted'!$B$2:$D$10001,3,0))),"")</f>
        <v/>
      </c>
      <c r="C216" s="18" t="str">
        <f>IFERROR(VLOOKUP(#REF!,'[1]Members Sorted'!$B$2:$F$10001,5,0),"")</f>
        <v/>
      </c>
      <c r="D216" s="19" t="str">
        <f>IFERROR(VLOOKUP(#REF!,'[1]Members Sorted'!$B$2:$X$10001,11,0),"")</f>
        <v/>
      </c>
      <c r="E216" s="19" t="str">
        <f>IFERROR(VLOOKUP(#REF!,'[1]Members Sorted'!$B$2:$X$10001,14,0),"")</f>
        <v/>
      </c>
      <c r="F216" s="19" t="str">
        <f>IFERROR(VLOOKUP(#REF!,'[1]Members Sorted'!$B$2:$X$10001,17,0),"")</f>
        <v/>
      </c>
      <c r="G216" s="19" t="str">
        <f>IFERROR(VLOOKUP(#REF!,'[1]Members Sorted'!$B$2:$X$10001,20,0),"")</f>
        <v/>
      </c>
      <c r="H216" s="19" t="str">
        <f>IFERROR(VLOOKUP(#REF!,'[1]Members Sorted'!$B$2:$X$3001,23,0),"")</f>
        <v/>
      </c>
      <c r="I216" s="30" t="str">
        <f>IFERROR(VLOOKUP(#REF!,'[1]Members Sorted'!$B$2:$AA$10001,26,0),"")</f>
        <v/>
      </c>
      <c r="J216" s="29"/>
      <c r="K216" s="26" t="str">
        <f>IF('[1]Season Set up'!$L$23&gt;='[1]Season Set up'!V213,'[1]Season Set up'!V213,"")</f>
        <v/>
      </c>
      <c r="L216" s="18" t="str">
        <f>IFERROR(IF(K216="","",CONCATENATE(VLOOKUP(VLOOKUP(K216,'[1]Members Sorted'!$AG$2:$AH$3001,2,0),'[1]Members Sorted'!$B$2:$C$3001,2,0)," ",VLOOKUP(VLOOKUP(K216,'[1]Members Sorted'!$AG$2:$AH$3001,2,0),'[1]Members Sorted'!$B$2:$D$3001,3,0))),"")</f>
        <v/>
      </c>
      <c r="M216" s="18" t="str">
        <f>IFERROR(VLOOKUP(#REF!,'[1]Members Sorted'!$B$2:$F$3001,5,0),"")</f>
        <v/>
      </c>
      <c r="N216" s="19" t="str">
        <f>IFERROR(VLOOKUP(#REF!,'[1]Members Sorted'!$B$2:$X$3001,11,0),"")</f>
        <v/>
      </c>
      <c r="O216" s="19" t="str">
        <f>IFERROR(VLOOKUP(#REF!,'[1]Members Sorted'!$B$2:$X$3001,14,0),"")</f>
        <v/>
      </c>
      <c r="P216" s="19" t="str">
        <f>IFERROR(VLOOKUP(#REF!,'[1]Members Sorted'!$B$2:$X$3001,17,0),"")</f>
        <v/>
      </c>
      <c r="Q216" s="19" t="str">
        <f>IFERROR(VLOOKUP(#REF!,'[1]Members Sorted'!$B$2:$X$3001,20,0),"")</f>
        <v/>
      </c>
      <c r="R216" s="19" t="str">
        <f>IFERROR(VLOOKUP(#REF!,'[1]Members Sorted'!$B$2:$X$3001,23,0),"")</f>
        <v/>
      </c>
      <c r="S216" s="20" t="str">
        <f>IFERROR(VLOOKUP(#REF!,'[1]Members Sorted'!$B$2:$AE$3001,30,0),"")</f>
        <v/>
      </c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</row>
    <row r="217" spans="1:39" ht="15.75" customHeight="1" x14ac:dyDescent="0.2">
      <c r="A217" s="17" t="str">
        <f>IF('[1]Season Set up'!$J$23&gt;='[1]Season Set up'!V214,'[1]Season Set up'!V214,"")</f>
        <v/>
      </c>
      <c r="B217" s="18" t="str">
        <f>IFERROR(IF(A217="","",CONCATENATE(VLOOKUP(VLOOKUP(A217,'[1]Members Sorted'!$AC$2:$AD$10001,2,0),'[1]Members Sorted'!$B$2:$C$10001,2,0)," ",VLOOKUP(VLOOKUP(A217,'[1]Members Sorted'!$AC$2:$AD$10001,2,0),'[1]Members Sorted'!$B$2:$D$10001,3,0))),"")</f>
        <v/>
      </c>
      <c r="C217" s="18" t="str">
        <f>IFERROR(VLOOKUP(#REF!,'[1]Members Sorted'!$B$2:$F$10001,5,0),"")</f>
        <v/>
      </c>
      <c r="D217" s="19" t="str">
        <f>IFERROR(VLOOKUP(#REF!,'[1]Members Sorted'!$B$2:$X$10001,11,0),"")</f>
        <v/>
      </c>
      <c r="E217" s="19" t="str">
        <f>IFERROR(VLOOKUP(#REF!,'[1]Members Sorted'!$B$2:$X$10001,14,0),"")</f>
        <v/>
      </c>
      <c r="F217" s="19" t="str">
        <f>IFERROR(VLOOKUP(#REF!,'[1]Members Sorted'!$B$2:$X$10001,17,0),"")</f>
        <v/>
      </c>
      <c r="G217" s="19" t="str">
        <f>IFERROR(VLOOKUP(#REF!,'[1]Members Sorted'!$B$2:$X$10001,20,0),"")</f>
        <v/>
      </c>
      <c r="H217" s="19" t="str">
        <f>IFERROR(VLOOKUP(#REF!,'[1]Members Sorted'!$B$2:$X$3001,23,0),"")</f>
        <v/>
      </c>
      <c r="I217" s="30" t="str">
        <f>IFERROR(VLOOKUP(#REF!,'[1]Members Sorted'!$B$2:$AA$10001,26,0),"")</f>
        <v/>
      </c>
      <c r="J217" s="29"/>
      <c r="K217" s="26" t="str">
        <f>IF('[1]Season Set up'!$L$23&gt;='[1]Season Set up'!V214,'[1]Season Set up'!V214,"")</f>
        <v/>
      </c>
      <c r="L217" s="18" t="str">
        <f>IFERROR(IF(K217="","",CONCATENATE(VLOOKUP(VLOOKUP(K217,'[1]Members Sorted'!$AG$2:$AH$3001,2,0),'[1]Members Sorted'!$B$2:$C$3001,2,0)," ",VLOOKUP(VLOOKUP(K217,'[1]Members Sorted'!$AG$2:$AH$3001,2,0),'[1]Members Sorted'!$B$2:$D$3001,3,0))),"")</f>
        <v/>
      </c>
      <c r="M217" s="18" t="str">
        <f>IFERROR(VLOOKUP(#REF!,'[1]Members Sorted'!$B$2:$F$3001,5,0),"")</f>
        <v/>
      </c>
      <c r="N217" s="19" t="str">
        <f>IFERROR(VLOOKUP(#REF!,'[1]Members Sorted'!$B$2:$X$3001,11,0),"")</f>
        <v/>
      </c>
      <c r="O217" s="19" t="str">
        <f>IFERROR(VLOOKUP(#REF!,'[1]Members Sorted'!$B$2:$X$3001,14,0),"")</f>
        <v/>
      </c>
      <c r="P217" s="19" t="str">
        <f>IFERROR(VLOOKUP(#REF!,'[1]Members Sorted'!$B$2:$X$3001,17,0),"")</f>
        <v/>
      </c>
      <c r="Q217" s="19" t="str">
        <f>IFERROR(VLOOKUP(#REF!,'[1]Members Sorted'!$B$2:$X$3001,20,0),"")</f>
        <v/>
      </c>
      <c r="R217" s="19" t="str">
        <f>IFERROR(VLOOKUP(#REF!,'[1]Members Sorted'!$B$2:$X$3001,23,0),"")</f>
        <v/>
      </c>
      <c r="S217" s="20" t="str">
        <f>IFERROR(VLOOKUP(#REF!,'[1]Members Sorted'!$B$2:$AE$3001,30,0),"")</f>
        <v/>
      </c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</row>
    <row r="218" spans="1:39" ht="15.75" customHeight="1" x14ac:dyDescent="0.2">
      <c r="A218" s="17" t="str">
        <f>IF('[1]Season Set up'!$J$23&gt;='[1]Season Set up'!V215,'[1]Season Set up'!V215,"")</f>
        <v/>
      </c>
      <c r="B218" s="18" t="str">
        <f>IFERROR(IF(A218="","",CONCATENATE(VLOOKUP(VLOOKUP(A218,'[1]Members Sorted'!$AC$2:$AD$10001,2,0),'[1]Members Sorted'!$B$2:$C$10001,2,0)," ",VLOOKUP(VLOOKUP(A218,'[1]Members Sorted'!$AC$2:$AD$10001,2,0),'[1]Members Sorted'!$B$2:$D$10001,3,0))),"")</f>
        <v/>
      </c>
      <c r="C218" s="18" t="str">
        <f>IFERROR(VLOOKUP(#REF!,'[1]Members Sorted'!$B$2:$F$10001,5,0),"")</f>
        <v/>
      </c>
      <c r="D218" s="19" t="str">
        <f>IFERROR(VLOOKUP(#REF!,'[1]Members Sorted'!$B$2:$X$10001,11,0),"")</f>
        <v/>
      </c>
      <c r="E218" s="19" t="str">
        <f>IFERROR(VLOOKUP(#REF!,'[1]Members Sorted'!$B$2:$X$10001,14,0),"")</f>
        <v/>
      </c>
      <c r="F218" s="19" t="str">
        <f>IFERROR(VLOOKUP(#REF!,'[1]Members Sorted'!$B$2:$X$10001,17,0),"")</f>
        <v/>
      </c>
      <c r="G218" s="19" t="str">
        <f>IFERROR(VLOOKUP(#REF!,'[1]Members Sorted'!$B$2:$X$10001,20,0),"")</f>
        <v/>
      </c>
      <c r="H218" s="19" t="str">
        <f>IFERROR(VLOOKUP(#REF!,'[1]Members Sorted'!$B$2:$X$3001,23,0),"")</f>
        <v/>
      </c>
      <c r="I218" s="30" t="str">
        <f>IFERROR(VLOOKUP(#REF!,'[1]Members Sorted'!$B$2:$AA$10001,26,0),"")</f>
        <v/>
      </c>
      <c r="J218" s="29"/>
      <c r="K218" s="26" t="str">
        <f>IF('[1]Season Set up'!$L$23&gt;='[1]Season Set up'!V215,'[1]Season Set up'!V215,"")</f>
        <v/>
      </c>
      <c r="L218" s="18" t="str">
        <f>IFERROR(IF(K218="","",CONCATENATE(VLOOKUP(VLOOKUP(K218,'[1]Members Sorted'!$AG$2:$AH$3001,2,0),'[1]Members Sorted'!$B$2:$C$3001,2,0)," ",VLOOKUP(VLOOKUP(K218,'[1]Members Sorted'!$AG$2:$AH$3001,2,0),'[1]Members Sorted'!$B$2:$D$3001,3,0))),"")</f>
        <v/>
      </c>
      <c r="M218" s="18" t="str">
        <f>IFERROR(VLOOKUP(#REF!,'[1]Members Sorted'!$B$2:$F$3001,5,0),"")</f>
        <v/>
      </c>
      <c r="N218" s="19" t="str">
        <f>IFERROR(VLOOKUP(#REF!,'[1]Members Sorted'!$B$2:$X$3001,11,0),"")</f>
        <v/>
      </c>
      <c r="O218" s="19" t="str">
        <f>IFERROR(VLOOKUP(#REF!,'[1]Members Sorted'!$B$2:$X$3001,14,0),"")</f>
        <v/>
      </c>
      <c r="P218" s="19" t="str">
        <f>IFERROR(VLOOKUP(#REF!,'[1]Members Sorted'!$B$2:$X$3001,17,0),"")</f>
        <v/>
      </c>
      <c r="Q218" s="19" t="str">
        <f>IFERROR(VLOOKUP(#REF!,'[1]Members Sorted'!$B$2:$X$3001,20,0),"")</f>
        <v/>
      </c>
      <c r="R218" s="19" t="str">
        <f>IFERROR(VLOOKUP(#REF!,'[1]Members Sorted'!$B$2:$X$3001,23,0),"")</f>
        <v/>
      </c>
      <c r="S218" s="20" t="str">
        <f>IFERROR(VLOOKUP(#REF!,'[1]Members Sorted'!$B$2:$AE$3001,30,0),"")</f>
        <v/>
      </c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</row>
    <row r="219" spans="1:39" ht="15.75" customHeight="1" x14ac:dyDescent="0.2">
      <c r="A219" s="17" t="str">
        <f>IF('[1]Season Set up'!$J$23&gt;='[1]Season Set up'!V216,'[1]Season Set up'!V216,"")</f>
        <v/>
      </c>
      <c r="B219" s="18" t="str">
        <f>IFERROR(IF(A219="","",CONCATENATE(VLOOKUP(VLOOKUP(A219,'[1]Members Sorted'!$AC$2:$AD$10001,2,0),'[1]Members Sorted'!$B$2:$C$10001,2,0)," ",VLOOKUP(VLOOKUP(A219,'[1]Members Sorted'!$AC$2:$AD$10001,2,0),'[1]Members Sorted'!$B$2:$D$10001,3,0))),"")</f>
        <v/>
      </c>
      <c r="C219" s="18" t="str">
        <f>IFERROR(VLOOKUP(#REF!,'[1]Members Sorted'!$B$2:$F$10001,5,0),"")</f>
        <v/>
      </c>
      <c r="D219" s="19" t="str">
        <f>IFERROR(VLOOKUP(#REF!,'[1]Members Sorted'!$B$2:$X$10001,11,0),"")</f>
        <v/>
      </c>
      <c r="E219" s="19" t="str">
        <f>IFERROR(VLOOKUP(#REF!,'[1]Members Sorted'!$B$2:$X$10001,14,0),"")</f>
        <v/>
      </c>
      <c r="F219" s="19" t="str">
        <f>IFERROR(VLOOKUP(#REF!,'[1]Members Sorted'!$B$2:$X$10001,17,0),"")</f>
        <v/>
      </c>
      <c r="G219" s="19" t="str">
        <f>IFERROR(VLOOKUP(#REF!,'[1]Members Sorted'!$B$2:$X$10001,20,0),"")</f>
        <v/>
      </c>
      <c r="H219" s="19" t="str">
        <f>IFERROR(VLOOKUP(#REF!,'[1]Members Sorted'!$B$2:$X$3001,23,0),"")</f>
        <v/>
      </c>
      <c r="I219" s="30" t="str">
        <f>IFERROR(VLOOKUP(#REF!,'[1]Members Sorted'!$B$2:$AA$10001,26,0),"")</f>
        <v/>
      </c>
      <c r="J219" s="29"/>
      <c r="K219" s="26" t="str">
        <f>IF('[1]Season Set up'!$L$23&gt;='[1]Season Set up'!V216,'[1]Season Set up'!V216,"")</f>
        <v/>
      </c>
      <c r="L219" s="18" t="str">
        <f>IFERROR(IF(K219="","",CONCATENATE(VLOOKUP(VLOOKUP(K219,'[1]Members Sorted'!$AG$2:$AH$3001,2,0),'[1]Members Sorted'!$B$2:$C$3001,2,0)," ",VLOOKUP(VLOOKUP(K219,'[1]Members Sorted'!$AG$2:$AH$3001,2,0),'[1]Members Sorted'!$B$2:$D$3001,3,0))),"")</f>
        <v/>
      </c>
      <c r="M219" s="18" t="str">
        <f>IFERROR(VLOOKUP(#REF!,'[1]Members Sorted'!$B$2:$F$3001,5,0),"")</f>
        <v/>
      </c>
      <c r="N219" s="19" t="str">
        <f>IFERROR(VLOOKUP(#REF!,'[1]Members Sorted'!$B$2:$X$3001,11,0),"")</f>
        <v/>
      </c>
      <c r="O219" s="19" t="str">
        <f>IFERROR(VLOOKUP(#REF!,'[1]Members Sorted'!$B$2:$X$3001,14,0),"")</f>
        <v/>
      </c>
      <c r="P219" s="19" t="str">
        <f>IFERROR(VLOOKUP(#REF!,'[1]Members Sorted'!$B$2:$X$3001,17,0),"")</f>
        <v/>
      </c>
      <c r="Q219" s="19" t="str">
        <f>IFERROR(VLOOKUP(#REF!,'[1]Members Sorted'!$B$2:$X$3001,20,0),"")</f>
        <v/>
      </c>
      <c r="R219" s="19" t="str">
        <f>IFERROR(VLOOKUP(#REF!,'[1]Members Sorted'!$B$2:$X$3001,23,0),"")</f>
        <v/>
      </c>
      <c r="S219" s="20" t="str">
        <f>IFERROR(VLOOKUP(#REF!,'[1]Members Sorted'!$B$2:$AE$3001,30,0),"")</f>
        <v/>
      </c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</row>
    <row r="220" spans="1:39" ht="15.75" customHeight="1" x14ac:dyDescent="0.2">
      <c r="A220" s="17" t="str">
        <f>IF('[1]Season Set up'!$J$23&gt;='[1]Season Set up'!V217,'[1]Season Set up'!V217,"")</f>
        <v/>
      </c>
      <c r="B220" s="18" t="str">
        <f>IFERROR(IF(A220="","",CONCATENATE(VLOOKUP(VLOOKUP(A220,'[1]Members Sorted'!$AC$2:$AD$10001,2,0),'[1]Members Sorted'!$B$2:$C$10001,2,0)," ",VLOOKUP(VLOOKUP(A220,'[1]Members Sorted'!$AC$2:$AD$10001,2,0),'[1]Members Sorted'!$B$2:$D$10001,3,0))),"")</f>
        <v/>
      </c>
      <c r="C220" s="18" t="str">
        <f>IFERROR(VLOOKUP(#REF!,'[1]Members Sorted'!$B$2:$F$10001,5,0),"")</f>
        <v/>
      </c>
      <c r="D220" s="19" t="str">
        <f>IFERROR(VLOOKUP(#REF!,'[1]Members Sorted'!$B$2:$X$10001,11,0),"")</f>
        <v/>
      </c>
      <c r="E220" s="19" t="str">
        <f>IFERROR(VLOOKUP(#REF!,'[1]Members Sorted'!$B$2:$X$10001,14,0),"")</f>
        <v/>
      </c>
      <c r="F220" s="19" t="str">
        <f>IFERROR(VLOOKUP(#REF!,'[1]Members Sorted'!$B$2:$X$10001,17,0),"")</f>
        <v/>
      </c>
      <c r="G220" s="19" t="str">
        <f>IFERROR(VLOOKUP(#REF!,'[1]Members Sorted'!$B$2:$X$10001,20,0),"")</f>
        <v/>
      </c>
      <c r="H220" s="19" t="str">
        <f>IFERROR(VLOOKUP(#REF!,'[1]Members Sorted'!$B$2:$X$3001,23,0),"")</f>
        <v/>
      </c>
      <c r="I220" s="30" t="str">
        <f>IFERROR(VLOOKUP(#REF!,'[1]Members Sorted'!$B$2:$AA$10001,26,0),"")</f>
        <v/>
      </c>
      <c r="J220" s="29"/>
      <c r="K220" s="26" t="str">
        <f>IF('[1]Season Set up'!$L$23&gt;='[1]Season Set up'!V217,'[1]Season Set up'!V217,"")</f>
        <v/>
      </c>
      <c r="L220" s="18" t="str">
        <f>IFERROR(IF(K220="","",CONCATENATE(VLOOKUP(VLOOKUP(K220,'[1]Members Sorted'!$AG$2:$AH$3001,2,0),'[1]Members Sorted'!$B$2:$C$3001,2,0)," ",VLOOKUP(VLOOKUP(K220,'[1]Members Sorted'!$AG$2:$AH$3001,2,0),'[1]Members Sorted'!$B$2:$D$3001,3,0))),"")</f>
        <v/>
      </c>
      <c r="M220" s="18" t="str">
        <f>IFERROR(VLOOKUP(#REF!,'[1]Members Sorted'!$B$2:$F$3001,5,0),"")</f>
        <v/>
      </c>
      <c r="N220" s="19" t="str">
        <f>IFERROR(VLOOKUP(#REF!,'[1]Members Sorted'!$B$2:$X$3001,11,0),"")</f>
        <v/>
      </c>
      <c r="O220" s="19" t="str">
        <f>IFERROR(VLOOKUP(#REF!,'[1]Members Sorted'!$B$2:$X$3001,14,0),"")</f>
        <v/>
      </c>
      <c r="P220" s="19" t="str">
        <f>IFERROR(VLOOKUP(#REF!,'[1]Members Sorted'!$B$2:$X$3001,17,0),"")</f>
        <v/>
      </c>
      <c r="Q220" s="19" t="str">
        <f>IFERROR(VLOOKUP(#REF!,'[1]Members Sorted'!$B$2:$X$3001,20,0),"")</f>
        <v/>
      </c>
      <c r="R220" s="19" t="str">
        <f>IFERROR(VLOOKUP(#REF!,'[1]Members Sorted'!$B$2:$X$3001,23,0),"")</f>
        <v/>
      </c>
      <c r="S220" s="20" t="str">
        <f>IFERROR(VLOOKUP(#REF!,'[1]Members Sorted'!$B$2:$AE$3001,30,0),"")</f>
        <v/>
      </c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</row>
    <row r="221" spans="1:39" ht="15.75" customHeight="1" x14ac:dyDescent="0.2">
      <c r="A221" s="17" t="str">
        <f>IF('[1]Season Set up'!$J$23&gt;='[1]Season Set up'!V218,'[1]Season Set up'!V218,"")</f>
        <v/>
      </c>
      <c r="B221" s="18" t="str">
        <f>IFERROR(IF(A221="","",CONCATENATE(VLOOKUP(VLOOKUP(A221,'[1]Members Sorted'!$AC$2:$AD$10001,2,0),'[1]Members Sorted'!$B$2:$C$10001,2,0)," ",VLOOKUP(VLOOKUP(A221,'[1]Members Sorted'!$AC$2:$AD$10001,2,0),'[1]Members Sorted'!$B$2:$D$10001,3,0))),"")</f>
        <v/>
      </c>
      <c r="C221" s="18" t="str">
        <f>IFERROR(VLOOKUP(#REF!,'[1]Members Sorted'!$B$2:$F$10001,5,0),"")</f>
        <v/>
      </c>
      <c r="D221" s="19" t="str">
        <f>IFERROR(VLOOKUP(#REF!,'[1]Members Sorted'!$B$2:$X$10001,11,0),"")</f>
        <v/>
      </c>
      <c r="E221" s="19" t="str">
        <f>IFERROR(VLOOKUP(#REF!,'[1]Members Sorted'!$B$2:$X$10001,14,0),"")</f>
        <v/>
      </c>
      <c r="F221" s="19" t="str">
        <f>IFERROR(VLOOKUP(#REF!,'[1]Members Sorted'!$B$2:$X$10001,17,0),"")</f>
        <v/>
      </c>
      <c r="G221" s="19" t="str">
        <f>IFERROR(VLOOKUP(#REF!,'[1]Members Sorted'!$B$2:$X$10001,20,0),"")</f>
        <v/>
      </c>
      <c r="H221" s="19" t="str">
        <f>IFERROR(VLOOKUP(#REF!,'[1]Members Sorted'!$B$2:$X$3001,23,0),"")</f>
        <v/>
      </c>
      <c r="I221" s="30" t="str">
        <f>IFERROR(VLOOKUP(#REF!,'[1]Members Sorted'!$B$2:$AA$10001,26,0),"")</f>
        <v/>
      </c>
      <c r="J221" s="29"/>
      <c r="K221" s="26" t="str">
        <f>IF('[1]Season Set up'!$L$23&gt;='[1]Season Set up'!V218,'[1]Season Set up'!V218,"")</f>
        <v/>
      </c>
      <c r="L221" s="18" t="str">
        <f>IFERROR(IF(K221="","",CONCATENATE(VLOOKUP(VLOOKUP(K221,'[1]Members Sorted'!$AG$2:$AH$3001,2,0),'[1]Members Sorted'!$B$2:$C$3001,2,0)," ",VLOOKUP(VLOOKUP(K221,'[1]Members Sorted'!$AG$2:$AH$3001,2,0),'[1]Members Sorted'!$B$2:$D$3001,3,0))),"")</f>
        <v/>
      </c>
      <c r="M221" s="18" t="str">
        <f>IFERROR(VLOOKUP(#REF!,'[1]Members Sorted'!$B$2:$F$3001,5,0),"")</f>
        <v/>
      </c>
      <c r="N221" s="19" t="str">
        <f>IFERROR(VLOOKUP(#REF!,'[1]Members Sorted'!$B$2:$X$3001,11,0),"")</f>
        <v/>
      </c>
      <c r="O221" s="19" t="str">
        <f>IFERROR(VLOOKUP(#REF!,'[1]Members Sorted'!$B$2:$X$3001,14,0),"")</f>
        <v/>
      </c>
      <c r="P221" s="19" t="str">
        <f>IFERROR(VLOOKUP(#REF!,'[1]Members Sorted'!$B$2:$X$3001,17,0),"")</f>
        <v/>
      </c>
      <c r="Q221" s="19" t="str">
        <f>IFERROR(VLOOKUP(#REF!,'[1]Members Sorted'!$B$2:$X$3001,20,0),"")</f>
        <v/>
      </c>
      <c r="R221" s="19" t="str">
        <f>IFERROR(VLOOKUP(#REF!,'[1]Members Sorted'!$B$2:$X$3001,23,0),"")</f>
        <v/>
      </c>
      <c r="S221" s="20" t="str">
        <f>IFERROR(VLOOKUP(#REF!,'[1]Members Sorted'!$B$2:$AE$3001,30,0),"")</f>
        <v/>
      </c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</row>
    <row r="222" spans="1:39" ht="15.75" customHeight="1" x14ac:dyDescent="0.2">
      <c r="A222" s="17" t="str">
        <f>IF('[1]Season Set up'!$J$23&gt;='[1]Season Set up'!V219,'[1]Season Set up'!V219,"")</f>
        <v/>
      </c>
      <c r="B222" s="18" t="str">
        <f>IFERROR(IF(A222="","",CONCATENATE(VLOOKUP(VLOOKUP(A222,'[1]Members Sorted'!$AC$2:$AD$10001,2,0),'[1]Members Sorted'!$B$2:$C$10001,2,0)," ",VLOOKUP(VLOOKUP(A222,'[1]Members Sorted'!$AC$2:$AD$10001,2,0),'[1]Members Sorted'!$B$2:$D$10001,3,0))),"")</f>
        <v/>
      </c>
      <c r="C222" s="18" t="str">
        <f>IFERROR(VLOOKUP(#REF!,'[1]Members Sorted'!$B$2:$F$10001,5,0),"")</f>
        <v/>
      </c>
      <c r="D222" s="19" t="str">
        <f>IFERROR(VLOOKUP(#REF!,'[1]Members Sorted'!$B$2:$X$10001,11,0),"")</f>
        <v/>
      </c>
      <c r="E222" s="19" t="str">
        <f>IFERROR(VLOOKUP(#REF!,'[1]Members Sorted'!$B$2:$X$10001,14,0),"")</f>
        <v/>
      </c>
      <c r="F222" s="19" t="str">
        <f>IFERROR(VLOOKUP(#REF!,'[1]Members Sorted'!$B$2:$X$10001,17,0),"")</f>
        <v/>
      </c>
      <c r="G222" s="19" t="str">
        <f>IFERROR(VLOOKUP(#REF!,'[1]Members Sorted'!$B$2:$X$10001,20,0),"")</f>
        <v/>
      </c>
      <c r="H222" s="19" t="str">
        <f>IFERROR(VLOOKUP(#REF!,'[1]Members Sorted'!$B$2:$X$3001,23,0),"")</f>
        <v/>
      </c>
      <c r="I222" s="30" t="str">
        <f>IFERROR(VLOOKUP(#REF!,'[1]Members Sorted'!$B$2:$AA$10001,26,0),"")</f>
        <v/>
      </c>
      <c r="J222" s="29"/>
      <c r="K222" s="26" t="str">
        <f>IF('[1]Season Set up'!$L$23&gt;='[1]Season Set up'!V219,'[1]Season Set up'!V219,"")</f>
        <v/>
      </c>
      <c r="L222" s="18" t="str">
        <f>IFERROR(IF(K222="","",CONCATENATE(VLOOKUP(VLOOKUP(K222,'[1]Members Sorted'!$AG$2:$AH$3001,2,0),'[1]Members Sorted'!$B$2:$C$3001,2,0)," ",VLOOKUP(VLOOKUP(K222,'[1]Members Sorted'!$AG$2:$AH$3001,2,0),'[1]Members Sorted'!$B$2:$D$3001,3,0))),"")</f>
        <v/>
      </c>
      <c r="M222" s="18" t="str">
        <f>IFERROR(VLOOKUP(#REF!,'[1]Members Sorted'!$B$2:$F$3001,5,0),"")</f>
        <v/>
      </c>
      <c r="N222" s="19" t="str">
        <f>IFERROR(VLOOKUP(#REF!,'[1]Members Sorted'!$B$2:$X$3001,11,0),"")</f>
        <v/>
      </c>
      <c r="O222" s="19" t="str">
        <f>IFERROR(VLOOKUP(#REF!,'[1]Members Sorted'!$B$2:$X$3001,14,0),"")</f>
        <v/>
      </c>
      <c r="P222" s="19" t="str">
        <f>IFERROR(VLOOKUP(#REF!,'[1]Members Sorted'!$B$2:$X$3001,17,0),"")</f>
        <v/>
      </c>
      <c r="Q222" s="19" t="str">
        <f>IFERROR(VLOOKUP(#REF!,'[1]Members Sorted'!$B$2:$X$3001,20,0),"")</f>
        <v/>
      </c>
      <c r="R222" s="19" t="str">
        <f>IFERROR(VLOOKUP(#REF!,'[1]Members Sorted'!$B$2:$X$3001,23,0),"")</f>
        <v/>
      </c>
      <c r="S222" s="20" t="str">
        <f>IFERROR(VLOOKUP(#REF!,'[1]Members Sorted'!$B$2:$AE$3001,30,0),"")</f>
        <v/>
      </c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</row>
    <row r="223" spans="1:39" ht="15.75" customHeight="1" x14ac:dyDescent="0.2">
      <c r="A223" s="17" t="str">
        <f>IF('[1]Season Set up'!$J$23&gt;='[1]Season Set up'!V220,'[1]Season Set up'!V220,"")</f>
        <v/>
      </c>
      <c r="B223" s="18" t="str">
        <f>IFERROR(IF(A223="","",CONCATENATE(VLOOKUP(VLOOKUP(A223,'[1]Members Sorted'!$AC$2:$AD$10001,2,0),'[1]Members Sorted'!$B$2:$C$10001,2,0)," ",VLOOKUP(VLOOKUP(A223,'[1]Members Sorted'!$AC$2:$AD$10001,2,0),'[1]Members Sorted'!$B$2:$D$10001,3,0))),"")</f>
        <v/>
      </c>
      <c r="C223" s="18" t="str">
        <f>IFERROR(VLOOKUP(#REF!,'[1]Members Sorted'!$B$2:$F$10001,5,0),"")</f>
        <v/>
      </c>
      <c r="D223" s="19" t="str">
        <f>IFERROR(VLOOKUP(#REF!,'[1]Members Sorted'!$B$2:$X$10001,11,0),"")</f>
        <v/>
      </c>
      <c r="E223" s="19" t="str">
        <f>IFERROR(VLOOKUP(#REF!,'[1]Members Sorted'!$B$2:$X$10001,14,0),"")</f>
        <v/>
      </c>
      <c r="F223" s="19" t="str">
        <f>IFERROR(VLOOKUP(#REF!,'[1]Members Sorted'!$B$2:$X$10001,17,0),"")</f>
        <v/>
      </c>
      <c r="G223" s="19" t="str">
        <f>IFERROR(VLOOKUP(#REF!,'[1]Members Sorted'!$B$2:$X$10001,20,0),"")</f>
        <v/>
      </c>
      <c r="H223" s="19" t="str">
        <f>IFERROR(VLOOKUP(#REF!,'[1]Members Sorted'!$B$2:$X$3001,23,0),"")</f>
        <v/>
      </c>
      <c r="I223" s="30" t="str">
        <f>IFERROR(VLOOKUP(#REF!,'[1]Members Sorted'!$B$2:$AA$10001,26,0),"")</f>
        <v/>
      </c>
      <c r="J223" s="29"/>
      <c r="K223" s="26" t="str">
        <f>IF('[1]Season Set up'!$L$23&gt;='[1]Season Set up'!V220,'[1]Season Set up'!V220,"")</f>
        <v/>
      </c>
      <c r="L223" s="18" t="str">
        <f>IFERROR(IF(K223="","",CONCATENATE(VLOOKUP(VLOOKUP(K223,'[1]Members Sorted'!$AG$2:$AH$3001,2,0),'[1]Members Sorted'!$B$2:$C$3001,2,0)," ",VLOOKUP(VLOOKUP(K223,'[1]Members Sorted'!$AG$2:$AH$3001,2,0),'[1]Members Sorted'!$B$2:$D$3001,3,0))),"")</f>
        <v/>
      </c>
      <c r="M223" s="18" t="str">
        <f>IFERROR(VLOOKUP(#REF!,'[1]Members Sorted'!$B$2:$F$3001,5,0),"")</f>
        <v/>
      </c>
      <c r="N223" s="19" t="str">
        <f>IFERROR(VLOOKUP(#REF!,'[1]Members Sorted'!$B$2:$X$3001,11,0),"")</f>
        <v/>
      </c>
      <c r="O223" s="19" t="str">
        <f>IFERROR(VLOOKUP(#REF!,'[1]Members Sorted'!$B$2:$X$3001,14,0),"")</f>
        <v/>
      </c>
      <c r="P223" s="19" t="str">
        <f>IFERROR(VLOOKUP(#REF!,'[1]Members Sorted'!$B$2:$X$3001,17,0),"")</f>
        <v/>
      </c>
      <c r="Q223" s="19" t="str">
        <f>IFERROR(VLOOKUP(#REF!,'[1]Members Sorted'!$B$2:$X$3001,20,0),"")</f>
        <v/>
      </c>
      <c r="R223" s="19" t="str">
        <f>IFERROR(VLOOKUP(#REF!,'[1]Members Sorted'!$B$2:$X$3001,23,0),"")</f>
        <v/>
      </c>
      <c r="S223" s="20" t="str">
        <f>IFERROR(VLOOKUP(#REF!,'[1]Members Sorted'!$B$2:$AE$3001,30,0),"")</f>
        <v/>
      </c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</row>
    <row r="224" spans="1:39" ht="15.75" customHeight="1" x14ac:dyDescent="0.2">
      <c r="A224" s="17" t="str">
        <f>IF('[1]Season Set up'!$J$23&gt;='[1]Season Set up'!V221,'[1]Season Set up'!V221,"")</f>
        <v/>
      </c>
      <c r="B224" s="18" t="str">
        <f>IFERROR(IF(A224="","",CONCATENATE(VLOOKUP(VLOOKUP(A224,'[1]Members Sorted'!$AC$2:$AD$10001,2,0),'[1]Members Sorted'!$B$2:$C$10001,2,0)," ",VLOOKUP(VLOOKUP(A224,'[1]Members Sorted'!$AC$2:$AD$10001,2,0),'[1]Members Sorted'!$B$2:$D$10001,3,0))),"")</f>
        <v/>
      </c>
      <c r="C224" s="18" t="str">
        <f>IFERROR(VLOOKUP(#REF!,'[1]Members Sorted'!$B$2:$F$10001,5,0),"")</f>
        <v/>
      </c>
      <c r="D224" s="19" t="str">
        <f>IFERROR(VLOOKUP(#REF!,'[1]Members Sorted'!$B$2:$X$10001,11,0),"")</f>
        <v/>
      </c>
      <c r="E224" s="19" t="str">
        <f>IFERROR(VLOOKUP(#REF!,'[1]Members Sorted'!$B$2:$X$10001,14,0),"")</f>
        <v/>
      </c>
      <c r="F224" s="19" t="str">
        <f>IFERROR(VLOOKUP(#REF!,'[1]Members Sorted'!$B$2:$X$10001,17,0),"")</f>
        <v/>
      </c>
      <c r="G224" s="19" t="str">
        <f>IFERROR(VLOOKUP(#REF!,'[1]Members Sorted'!$B$2:$X$10001,20,0),"")</f>
        <v/>
      </c>
      <c r="H224" s="19" t="str">
        <f>IFERROR(VLOOKUP(#REF!,'[1]Members Sorted'!$B$2:$X$3001,23,0),"")</f>
        <v/>
      </c>
      <c r="I224" s="30" t="str">
        <f>IFERROR(VLOOKUP(#REF!,'[1]Members Sorted'!$B$2:$AA$10001,26,0),"")</f>
        <v/>
      </c>
      <c r="J224" s="29"/>
      <c r="K224" s="26" t="str">
        <f>IF('[1]Season Set up'!$L$23&gt;='[1]Season Set up'!V221,'[1]Season Set up'!V221,"")</f>
        <v/>
      </c>
      <c r="L224" s="18" t="str">
        <f>IFERROR(IF(K224="","",CONCATENATE(VLOOKUP(VLOOKUP(K224,'[1]Members Sorted'!$AG$2:$AH$3001,2,0),'[1]Members Sorted'!$B$2:$C$3001,2,0)," ",VLOOKUP(VLOOKUP(K224,'[1]Members Sorted'!$AG$2:$AH$3001,2,0),'[1]Members Sorted'!$B$2:$D$3001,3,0))),"")</f>
        <v/>
      </c>
      <c r="M224" s="18" t="str">
        <f>IFERROR(VLOOKUP(#REF!,'[1]Members Sorted'!$B$2:$F$3001,5,0),"")</f>
        <v/>
      </c>
      <c r="N224" s="19" t="str">
        <f>IFERROR(VLOOKUP(#REF!,'[1]Members Sorted'!$B$2:$X$3001,11,0),"")</f>
        <v/>
      </c>
      <c r="O224" s="19" t="str">
        <f>IFERROR(VLOOKUP(#REF!,'[1]Members Sorted'!$B$2:$X$3001,14,0),"")</f>
        <v/>
      </c>
      <c r="P224" s="19" t="str">
        <f>IFERROR(VLOOKUP(#REF!,'[1]Members Sorted'!$B$2:$X$3001,17,0),"")</f>
        <v/>
      </c>
      <c r="Q224" s="19" t="str">
        <f>IFERROR(VLOOKUP(#REF!,'[1]Members Sorted'!$B$2:$X$3001,20,0),"")</f>
        <v/>
      </c>
      <c r="R224" s="19" t="str">
        <f>IFERROR(VLOOKUP(#REF!,'[1]Members Sorted'!$B$2:$X$3001,23,0),"")</f>
        <v/>
      </c>
      <c r="S224" s="20" t="str">
        <f>IFERROR(VLOOKUP(#REF!,'[1]Members Sorted'!$B$2:$AE$3001,30,0),"")</f>
        <v/>
      </c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</row>
    <row r="225" spans="1:39" ht="15.75" customHeight="1" x14ac:dyDescent="0.2">
      <c r="A225" s="17" t="str">
        <f>IF('[1]Season Set up'!$J$23&gt;='[1]Season Set up'!V222,'[1]Season Set up'!V222,"")</f>
        <v/>
      </c>
      <c r="B225" s="18" t="str">
        <f>IFERROR(IF(A225="","",CONCATENATE(VLOOKUP(VLOOKUP(A225,'[1]Members Sorted'!$AC$2:$AD$10001,2,0),'[1]Members Sorted'!$B$2:$C$10001,2,0)," ",VLOOKUP(VLOOKUP(A225,'[1]Members Sorted'!$AC$2:$AD$10001,2,0),'[1]Members Sorted'!$B$2:$D$10001,3,0))),"")</f>
        <v/>
      </c>
      <c r="C225" s="18" t="str">
        <f>IFERROR(VLOOKUP(#REF!,'[1]Members Sorted'!$B$2:$F$10001,5,0),"")</f>
        <v/>
      </c>
      <c r="D225" s="19" t="str">
        <f>IFERROR(VLOOKUP(#REF!,'[1]Members Sorted'!$B$2:$X$10001,11,0),"")</f>
        <v/>
      </c>
      <c r="E225" s="19" t="str">
        <f>IFERROR(VLOOKUP(#REF!,'[1]Members Sorted'!$B$2:$X$10001,14,0),"")</f>
        <v/>
      </c>
      <c r="F225" s="19" t="str">
        <f>IFERROR(VLOOKUP(#REF!,'[1]Members Sorted'!$B$2:$X$10001,17,0),"")</f>
        <v/>
      </c>
      <c r="G225" s="19" t="str">
        <f>IFERROR(VLOOKUP(#REF!,'[1]Members Sorted'!$B$2:$X$10001,20,0),"")</f>
        <v/>
      </c>
      <c r="H225" s="19" t="str">
        <f>IFERROR(VLOOKUP(#REF!,'[1]Members Sorted'!$B$2:$X$3001,23,0),"")</f>
        <v/>
      </c>
      <c r="I225" s="30" t="str">
        <f>IFERROR(VLOOKUP(#REF!,'[1]Members Sorted'!$B$2:$AA$10001,26,0),"")</f>
        <v/>
      </c>
      <c r="J225" s="29"/>
      <c r="K225" s="26" t="str">
        <f>IF('[1]Season Set up'!$L$23&gt;='[1]Season Set up'!V222,'[1]Season Set up'!V222,"")</f>
        <v/>
      </c>
      <c r="L225" s="18" t="str">
        <f>IFERROR(IF(K225="","",CONCATENATE(VLOOKUP(VLOOKUP(K225,'[1]Members Sorted'!$AG$2:$AH$3001,2,0),'[1]Members Sorted'!$B$2:$C$3001,2,0)," ",VLOOKUP(VLOOKUP(K225,'[1]Members Sorted'!$AG$2:$AH$3001,2,0),'[1]Members Sorted'!$B$2:$D$3001,3,0))),"")</f>
        <v/>
      </c>
      <c r="M225" s="18" t="str">
        <f>IFERROR(VLOOKUP(#REF!,'[1]Members Sorted'!$B$2:$F$3001,5,0),"")</f>
        <v/>
      </c>
      <c r="N225" s="19" t="str">
        <f>IFERROR(VLOOKUP(#REF!,'[1]Members Sorted'!$B$2:$X$3001,11,0),"")</f>
        <v/>
      </c>
      <c r="O225" s="19" t="str">
        <f>IFERROR(VLOOKUP(#REF!,'[1]Members Sorted'!$B$2:$X$3001,14,0),"")</f>
        <v/>
      </c>
      <c r="P225" s="19" t="str">
        <f>IFERROR(VLOOKUP(#REF!,'[1]Members Sorted'!$B$2:$X$3001,17,0),"")</f>
        <v/>
      </c>
      <c r="Q225" s="19" t="str">
        <f>IFERROR(VLOOKUP(#REF!,'[1]Members Sorted'!$B$2:$X$3001,20,0),"")</f>
        <v/>
      </c>
      <c r="R225" s="19" t="str">
        <f>IFERROR(VLOOKUP(#REF!,'[1]Members Sorted'!$B$2:$X$3001,23,0),"")</f>
        <v/>
      </c>
      <c r="S225" s="20" t="str">
        <f>IFERROR(VLOOKUP(#REF!,'[1]Members Sorted'!$B$2:$AE$3001,30,0),"")</f>
        <v/>
      </c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</row>
    <row r="226" spans="1:39" ht="15.75" customHeight="1" x14ac:dyDescent="0.2">
      <c r="A226" s="17" t="str">
        <f>IF('[1]Season Set up'!$J$23&gt;='[1]Season Set up'!V223,'[1]Season Set up'!V223,"")</f>
        <v/>
      </c>
      <c r="B226" s="18" t="str">
        <f>IFERROR(IF(A226="","",CONCATENATE(VLOOKUP(VLOOKUP(A226,'[1]Members Sorted'!$AC$2:$AD$10001,2,0),'[1]Members Sorted'!$B$2:$C$10001,2,0)," ",VLOOKUP(VLOOKUP(A226,'[1]Members Sorted'!$AC$2:$AD$10001,2,0),'[1]Members Sorted'!$B$2:$D$10001,3,0))),"")</f>
        <v/>
      </c>
      <c r="C226" s="18" t="str">
        <f>IFERROR(VLOOKUP(#REF!,'[1]Members Sorted'!$B$2:$F$10001,5,0),"")</f>
        <v/>
      </c>
      <c r="D226" s="19" t="str">
        <f>IFERROR(VLOOKUP(#REF!,'[1]Members Sorted'!$B$2:$X$10001,11,0),"")</f>
        <v/>
      </c>
      <c r="E226" s="19" t="str">
        <f>IFERROR(VLOOKUP(#REF!,'[1]Members Sorted'!$B$2:$X$10001,14,0),"")</f>
        <v/>
      </c>
      <c r="F226" s="19" t="str">
        <f>IFERROR(VLOOKUP(#REF!,'[1]Members Sorted'!$B$2:$X$10001,17,0),"")</f>
        <v/>
      </c>
      <c r="G226" s="19" t="str">
        <f>IFERROR(VLOOKUP(#REF!,'[1]Members Sorted'!$B$2:$X$10001,20,0),"")</f>
        <v/>
      </c>
      <c r="H226" s="19" t="str">
        <f>IFERROR(VLOOKUP(#REF!,'[1]Members Sorted'!$B$2:$X$3001,23,0),"")</f>
        <v/>
      </c>
      <c r="I226" s="30" t="str">
        <f>IFERROR(VLOOKUP(#REF!,'[1]Members Sorted'!$B$2:$AA$10001,26,0),"")</f>
        <v/>
      </c>
      <c r="J226" s="29"/>
      <c r="K226" s="26" t="str">
        <f>IF('[1]Season Set up'!$L$23&gt;='[1]Season Set up'!V223,'[1]Season Set up'!V223,"")</f>
        <v/>
      </c>
      <c r="L226" s="18" t="str">
        <f>IFERROR(IF(K226="","",CONCATENATE(VLOOKUP(VLOOKUP(K226,'[1]Members Sorted'!$AG$2:$AH$3001,2,0),'[1]Members Sorted'!$B$2:$C$3001,2,0)," ",VLOOKUP(VLOOKUP(K226,'[1]Members Sorted'!$AG$2:$AH$3001,2,0),'[1]Members Sorted'!$B$2:$D$3001,3,0))),"")</f>
        <v/>
      </c>
      <c r="M226" s="18" t="str">
        <f>IFERROR(VLOOKUP(#REF!,'[1]Members Sorted'!$B$2:$F$3001,5,0),"")</f>
        <v/>
      </c>
      <c r="N226" s="19" t="str">
        <f>IFERROR(VLOOKUP(#REF!,'[1]Members Sorted'!$B$2:$X$3001,11,0),"")</f>
        <v/>
      </c>
      <c r="O226" s="19" t="str">
        <f>IFERROR(VLOOKUP(#REF!,'[1]Members Sorted'!$B$2:$X$3001,14,0),"")</f>
        <v/>
      </c>
      <c r="P226" s="19" t="str">
        <f>IFERROR(VLOOKUP(#REF!,'[1]Members Sorted'!$B$2:$X$3001,17,0),"")</f>
        <v/>
      </c>
      <c r="Q226" s="19" t="str">
        <f>IFERROR(VLOOKUP(#REF!,'[1]Members Sorted'!$B$2:$X$3001,20,0),"")</f>
        <v/>
      </c>
      <c r="R226" s="19" t="str">
        <f>IFERROR(VLOOKUP(#REF!,'[1]Members Sorted'!$B$2:$X$3001,23,0),"")</f>
        <v/>
      </c>
      <c r="S226" s="20" t="str">
        <f>IFERROR(VLOOKUP(#REF!,'[1]Members Sorted'!$B$2:$AE$3001,30,0),"")</f>
        <v/>
      </c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</row>
    <row r="227" spans="1:39" ht="15.75" customHeight="1" x14ac:dyDescent="0.2">
      <c r="A227" s="17" t="str">
        <f>IF('[1]Season Set up'!$J$23&gt;='[1]Season Set up'!V224,'[1]Season Set up'!V224,"")</f>
        <v/>
      </c>
      <c r="B227" s="18" t="str">
        <f>IFERROR(IF(A227="","",CONCATENATE(VLOOKUP(VLOOKUP(A227,'[1]Members Sorted'!$AC$2:$AD$10001,2,0),'[1]Members Sorted'!$B$2:$C$10001,2,0)," ",VLOOKUP(VLOOKUP(A227,'[1]Members Sorted'!$AC$2:$AD$10001,2,0),'[1]Members Sorted'!$B$2:$D$10001,3,0))),"")</f>
        <v/>
      </c>
      <c r="C227" s="18" t="str">
        <f>IFERROR(VLOOKUP(#REF!,'[1]Members Sorted'!$B$2:$F$10001,5,0),"")</f>
        <v/>
      </c>
      <c r="D227" s="19" t="str">
        <f>IFERROR(VLOOKUP(#REF!,'[1]Members Sorted'!$B$2:$X$10001,11,0),"")</f>
        <v/>
      </c>
      <c r="E227" s="19" t="str">
        <f>IFERROR(VLOOKUP(#REF!,'[1]Members Sorted'!$B$2:$X$10001,14,0),"")</f>
        <v/>
      </c>
      <c r="F227" s="19" t="str">
        <f>IFERROR(VLOOKUP(#REF!,'[1]Members Sorted'!$B$2:$X$10001,17,0),"")</f>
        <v/>
      </c>
      <c r="G227" s="19" t="str">
        <f>IFERROR(VLOOKUP(#REF!,'[1]Members Sorted'!$B$2:$X$10001,20,0),"")</f>
        <v/>
      </c>
      <c r="H227" s="19" t="str">
        <f>IFERROR(VLOOKUP(#REF!,'[1]Members Sorted'!$B$2:$X$3001,23,0),"")</f>
        <v/>
      </c>
      <c r="I227" s="30" t="str">
        <f>IFERROR(VLOOKUP(#REF!,'[1]Members Sorted'!$B$2:$AA$10001,26,0),"")</f>
        <v/>
      </c>
      <c r="J227" s="29"/>
      <c r="K227" s="26" t="str">
        <f>IF('[1]Season Set up'!$L$23&gt;='[1]Season Set up'!V224,'[1]Season Set up'!V224,"")</f>
        <v/>
      </c>
      <c r="L227" s="18" t="str">
        <f>IFERROR(IF(K227="","",CONCATENATE(VLOOKUP(VLOOKUP(K227,'[1]Members Sorted'!$AG$2:$AH$3001,2,0),'[1]Members Sorted'!$B$2:$C$3001,2,0)," ",VLOOKUP(VLOOKUP(K227,'[1]Members Sorted'!$AG$2:$AH$3001,2,0),'[1]Members Sorted'!$B$2:$D$3001,3,0))),"")</f>
        <v/>
      </c>
      <c r="M227" s="18" t="str">
        <f>IFERROR(VLOOKUP(#REF!,'[1]Members Sorted'!$B$2:$F$3001,5,0),"")</f>
        <v/>
      </c>
      <c r="N227" s="19" t="str">
        <f>IFERROR(VLOOKUP(#REF!,'[1]Members Sorted'!$B$2:$X$3001,11,0),"")</f>
        <v/>
      </c>
      <c r="O227" s="19" t="str">
        <f>IFERROR(VLOOKUP(#REF!,'[1]Members Sorted'!$B$2:$X$3001,14,0),"")</f>
        <v/>
      </c>
      <c r="P227" s="19" t="str">
        <f>IFERROR(VLOOKUP(#REF!,'[1]Members Sorted'!$B$2:$X$3001,17,0),"")</f>
        <v/>
      </c>
      <c r="Q227" s="19" t="str">
        <f>IFERROR(VLOOKUP(#REF!,'[1]Members Sorted'!$B$2:$X$3001,20,0),"")</f>
        <v/>
      </c>
      <c r="R227" s="19" t="str">
        <f>IFERROR(VLOOKUP(#REF!,'[1]Members Sorted'!$B$2:$X$3001,23,0),"")</f>
        <v/>
      </c>
      <c r="S227" s="20" t="str">
        <f>IFERROR(VLOOKUP(#REF!,'[1]Members Sorted'!$B$2:$AE$3001,30,0),"")</f>
        <v/>
      </c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</row>
    <row r="228" spans="1:39" ht="15.75" customHeight="1" x14ac:dyDescent="0.2">
      <c r="A228" s="17" t="str">
        <f>IF('[1]Season Set up'!$J$23&gt;='[1]Season Set up'!V225,'[1]Season Set up'!V225,"")</f>
        <v/>
      </c>
      <c r="B228" s="18" t="str">
        <f>IFERROR(IF(A228="","",CONCATENATE(VLOOKUP(VLOOKUP(A228,'[1]Members Sorted'!$AC$2:$AD$10001,2,0),'[1]Members Sorted'!$B$2:$C$10001,2,0)," ",VLOOKUP(VLOOKUP(A228,'[1]Members Sorted'!$AC$2:$AD$10001,2,0),'[1]Members Sorted'!$B$2:$D$10001,3,0))),"")</f>
        <v/>
      </c>
      <c r="C228" s="18" t="str">
        <f>IFERROR(VLOOKUP(#REF!,'[1]Members Sorted'!$B$2:$F$10001,5,0),"")</f>
        <v/>
      </c>
      <c r="D228" s="19" t="str">
        <f>IFERROR(VLOOKUP(#REF!,'[1]Members Sorted'!$B$2:$X$10001,11,0),"")</f>
        <v/>
      </c>
      <c r="E228" s="19" t="str">
        <f>IFERROR(VLOOKUP(#REF!,'[1]Members Sorted'!$B$2:$X$10001,14,0),"")</f>
        <v/>
      </c>
      <c r="F228" s="19" t="str">
        <f>IFERROR(VLOOKUP(#REF!,'[1]Members Sorted'!$B$2:$X$10001,17,0),"")</f>
        <v/>
      </c>
      <c r="G228" s="19" t="str">
        <f>IFERROR(VLOOKUP(#REF!,'[1]Members Sorted'!$B$2:$X$10001,20,0),"")</f>
        <v/>
      </c>
      <c r="H228" s="19" t="str">
        <f>IFERROR(VLOOKUP(#REF!,'[1]Members Sorted'!$B$2:$X$3001,23,0),"")</f>
        <v/>
      </c>
      <c r="I228" s="30" t="str">
        <f>IFERROR(VLOOKUP(#REF!,'[1]Members Sorted'!$B$2:$AA$10001,26,0),"")</f>
        <v/>
      </c>
      <c r="J228" s="29"/>
      <c r="K228" s="26" t="str">
        <f>IF('[1]Season Set up'!$L$23&gt;='[1]Season Set up'!V225,'[1]Season Set up'!V225,"")</f>
        <v/>
      </c>
      <c r="L228" s="18" t="str">
        <f>IFERROR(IF(K228="","",CONCATENATE(VLOOKUP(VLOOKUP(K228,'[1]Members Sorted'!$AG$2:$AH$3001,2,0),'[1]Members Sorted'!$B$2:$C$3001,2,0)," ",VLOOKUP(VLOOKUP(K228,'[1]Members Sorted'!$AG$2:$AH$3001,2,0),'[1]Members Sorted'!$B$2:$D$3001,3,0))),"")</f>
        <v/>
      </c>
      <c r="M228" s="18" t="str">
        <f>IFERROR(VLOOKUP(#REF!,'[1]Members Sorted'!$B$2:$F$3001,5,0),"")</f>
        <v/>
      </c>
      <c r="N228" s="19" t="str">
        <f>IFERROR(VLOOKUP(#REF!,'[1]Members Sorted'!$B$2:$X$3001,11,0),"")</f>
        <v/>
      </c>
      <c r="O228" s="19" t="str">
        <f>IFERROR(VLOOKUP(#REF!,'[1]Members Sorted'!$B$2:$X$3001,14,0),"")</f>
        <v/>
      </c>
      <c r="P228" s="19" t="str">
        <f>IFERROR(VLOOKUP(#REF!,'[1]Members Sorted'!$B$2:$X$3001,17,0),"")</f>
        <v/>
      </c>
      <c r="Q228" s="19" t="str">
        <f>IFERROR(VLOOKUP(#REF!,'[1]Members Sorted'!$B$2:$X$3001,20,0),"")</f>
        <v/>
      </c>
      <c r="R228" s="19" t="str">
        <f>IFERROR(VLOOKUP(#REF!,'[1]Members Sorted'!$B$2:$X$3001,23,0),"")</f>
        <v/>
      </c>
      <c r="S228" s="20" t="str">
        <f>IFERROR(VLOOKUP(#REF!,'[1]Members Sorted'!$B$2:$AE$3001,30,0),"")</f>
        <v/>
      </c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</row>
    <row r="229" spans="1:39" ht="15.75" customHeight="1" x14ac:dyDescent="0.2">
      <c r="A229" s="17" t="str">
        <f>IF('[1]Season Set up'!$J$23&gt;='[1]Season Set up'!V226,'[1]Season Set up'!V226,"")</f>
        <v/>
      </c>
      <c r="B229" s="18" t="str">
        <f>IFERROR(IF(A229="","",CONCATENATE(VLOOKUP(VLOOKUP(A229,'[1]Members Sorted'!$AC$2:$AD$10001,2,0),'[1]Members Sorted'!$B$2:$C$10001,2,0)," ",VLOOKUP(VLOOKUP(A229,'[1]Members Sorted'!$AC$2:$AD$10001,2,0),'[1]Members Sorted'!$B$2:$D$10001,3,0))),"")</f>
        <v/>
      </c>
      <c r="C229" s="18" t="str">
        <f>IFERROR(VLOOKUP(#REF!,'[1]Members Sorted'!$B$2:$F$10001,5,0),"")</f>
        <v/>
      </c>
      <c r="D229" s="19" t="str">
        <f>IFERROR(VLOOKUP(#REF!,'[1]Members Sorted'!$B$2:$X$10001,11,0),"")</f>
        <v/>
      </c>
      <c r="E229" s="19" t="str">
        <f>IFERROR(VLOOKUP(#REF!,'[1]Members Sorted'!$B$2:$X$10001,14,0),"")</f>
        <v/>
      </c>
      <c r="F229" s="19" t="str">
        <f>IFERROR(VLOOKUP(#REF!,'[1]Members Sorted'!$B$2:$X$10001,17,0),"")</f>
        <v/>
      </c>
      <c r="G229" s="19" t="str">
        <f>IFERROR(VLOOKUP(#REF!,'[1]Members Sorted'!$B$2:$X$10001,20,0),"")</f>
        <v/>
      </c>
      <c r="H229" s="19" t="str">
        <f>IFERROR(VLOOKUP(#REF!,'[1]Members Sorted'!$B$2:$X$3001,23,0),"")</f>
        <v/>
      </c>
      <c r="I229" s="30" t="str">
        <f>IFERROR(VLOOKUP(#REF!,'[1]Members Sorted'!$B$2:$AA$10001,26,0),"")</f>
        <v/>
      </c>
      <c r="J229" s="29"/>
      <c r="K229" s="26" t="str">
        <f>IF('[1]Season Set up'!$L$23&gt;='[1]Season Set up'!V226,'[1]Season Set up'!V226,"")</f>
        <v/>
      </c>
      <c r="L229" s="18" t="str">
        <f>IFERROR(IF(K229="","",CONCATENATE(VLOOKUP(VLOOKUP(K229,'[1]Members Sorted'!$AG$2:$AH$3001,2,0),'[1]Members Sorted'!$B$2:$C$3001,2,0)," ",VLOOKUP(VLOOKUP(K229,'[1]Members Sorted'!$AG$2:$AH$3001,2,0),'[1]Members Sorted'!$B$2:$D$3001,3,0))),"")</f>
        <v/>
      </c>
      <c r="M229" s="18" t="str">
        <f>IFERROR(VLOOKUP(#REF!,'[1]Members Sorted'!$B$2:$F$3001,5,0),"")</f>
        <v/>
      </c>
      <c r="N229" s="19" t="str">
        <f>IFERROR(VLOOKUP(#REF!,'[1]Members Sorted'!$B$2:$X$3001,11,0),"")</f>
        <v/>
      </c>
      <c r="O229" s="19" t="str">
        <f>IFERROR(VLOOKUP(#REF!,'[1]Members Sorted'!$B$2:$X$3001,14,0),"")</f>
        <v/>
      </c>
      <c r="P229" s="19" t="str">
        <f>IFERROR(VLOOKUP(#REF!,'[1]Members Sorted'!$B$2:$X$3001,17,0),"")</f>
        <v/>
      </c>
      <c r="Q229" s="19" t="str">
        <f>IFERROR(VLOOKUP(#REF!,'[1]Members Sorted'!$B$2:$X$3001,20,0),"")</f>
        <v/>
      </c>
      <c r="R229" s="19" t="str">
        <f>IFERROR(VLOOKUP(#REF!,'[1]Members Sorted'!$B$2:$X$3001,23,0),"")</f>
        <v/>
      </c>
      <c r="S229" s="20" t="str">
        <f>IFERROR(VLOOKUP(#REF!,'[1]Members Sorted'!$B$2:$AE$3001,30,0),"")</f>
        <v/>
      </c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</row>
    <row r="230" spans="1:39" ht="15.75" customHeight="1" x14ac:dyDescent="0.2">
      <c r="A230" s="17" t="str">
        <f>IF('[1]Season Set up'!$J$23&gt;='[1]Season Set up'!V227,'[1]Season Set up'!V227,"")</f>
        <v/>
      </c>
      <c r="B230" s="18" t="str">
        <f>IFERROR(IF(A230="","",CONCATENATE(VLOOKUP(VLOOKUP(A230,'[1]Members Sorted'!$AC$2:$AD$10001,2,0),'[1]Members Sorted'!$B$2:$C$10001,2,0)," ",VLOOKUP(VLOOKUP(A230,'[1]Members Sorted'!$AC$2:$AD$10001,2,0),'[1]Members Sorted'!$B$2:$D$10001,3,0))),"")</f>
        <v/>
      </c>
      <c r="C230" s="18" t="str">
        <f>IFERROR(VLOOKUP(#REF!,'[1]Members Sorted'!$B$2:$F$10001,5,0),"")</f>
        <v/>
      </c>
      <c r="D230" s="19" t="str">
        <f>IFERROR(VLOOKUP(#REF!,'[1]Members Sorted'!$B$2:$X$10001,11,0),"")</f>
        <v/>
      </c>
      <c r="E230" s="19" t="str">
        <f>IFERROR(VLOOKUP(#REF!,'[1]Members Sorted'!$B$2:$X$10001,14,0),"")</f>
        <v/>
      </c>
      <c r="F230" s="19" t="str">
        <f>IFERROR(VLOOKUP(#REF!,'[1]Members Sorted'!$B$2:$X$10001,17,0),"")</f>
        <v/>
      </c>
      <c r="G230" s="19" t="str">
        <f>IFERROR(VLOOKUP(#REF!,'[1]Members Sorted'!$B$2:$X$10001,20,0),"")</f>
        <v/>
      </c>
      <c r="H230" s="19" t="str">
        <f>IFERROR(VLOOKUP(#REF!,'[1]Members Sorted'!$B$2:$X$3001,23,0),"")</f>
        <v/>
      </c>
      <c r="I230" s="30" t="str">
        <f>IFERROR(VLOOKUP(#REF!,'[1]Members Sorted'!$B$2:$AA$10001,26,0),"")</f>
        <v/>
      </c>
      <c r="J230" s="29"/>
      <c r="K230" s="26" t="str">
        <f>IF('[1]Season Set up'!$L$23&gt;='[1]Season Set up'!V227,'[1]Season Set up'!V227,"")</f>
        <v/>
      </c>
      <c r="L230" s="18" t="str">
        <f>IFERROR(IF(K230="","",CONCATENATE(VLOOKUP(VLOOKUP(K230,'[1]Members Sorted'!$AG$2:$AH$3001,2,0),'[1]Members Sorted'!$B$2:$C$3001,2,0)," ",VLOOKUP(VLOOKUP(K230,'[1]Members Sorted'!$AG$2:$AH$3001,2,0),'[1]Members Sorted'!$B$2:$D$3001,3,0))),"")</f>
        <v/>
      </c>
      <c r="M230" s="18" t="str">
        <f>IFERROR(VLOOKUP(#REF!,'[1]Members Sorted'!$B$2:$F$3001,5,0),"")</f>
        <v/>
      </c>
      <c r="N230" s="19" t="str">
        <f>IFERROR(VLOOKUP(#REF!,'[1]Members Sorted'!$B$2:$X$3001,11,0),"")</f>
        <v/>
      </c>
      <c r="O230" s="19" t="str">
        <f>IFERROR(VLOOKUP(#REF!,'[1]Members Sorted'!$B$2:$X$3001,14,0),"")</f>
        <v/>
      </c>
      <c r="P230" s="19" t="str">
        <f>IFERROR(VLOOKUP(#REF!,'[1]Members Sorted'!$B$2:$X$3001,17,0),"")</f>
        <v/>
      </c>
      <c r="Q230" s="19" t="str">
        <f>IFERROR(VLOOKUP(#REF!,'[1]Members Sorted'!$B$2:$X$3001,20,0),"")</f>
        <v/>
      </c>
      <c r="R230" s="19" t="str">
        <f>IFERROR(VLOOKUP(#REF!,'[1]Members Sorted'!$B$2:$X$3001,23,0),"")</f>
        <v/>
      </c>
      <c r="S230" s="20" t="str">
        <f>IFERROR(VLOOKUP(#REF!,'[1]Members Sorted'!$B$2:$AE$3001,30,0),"")</f>
        <v/>
      </c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</row>
    <row r="231" spans="1:39" ht="15.75" customHeight="1" x14ac:dyDescent="0.2">
      <c r="A231" s="17" t="str">
        <f>IF('[1]Season Set up'!$J$23&gt;='[1]Season Set up'!V228,'[1]Season Set up'!V228,"")</f>
        <v/>
      </c>
      <c r="B231" s="18" t="str">
        <f>IFERROR(IF(A231="","",CONCATENATE(VLOOKUP(VLOOKUP(A231,'[1]Members Sorted'!$AC$2:$AD$10001,2,0),'[1]Members Sorted'!$B$2:$C$10001,2,0)," ",VLOOKUP(VLOOKUP(A231,'[1]Members Sorted'!$AC$2:$AD$10001,2,0),'[1]Members Sorted'!$B$2:$D$10001,3,0))),"")</f>
        <v/>
      </c>
      <c r="C231" s="18" t="str">
        <f>IFERROR(VLOOKUP(#REF!,'[1]Members Sorted'!$B$2:$F$10001,5,0),"")</f>
        <v/>
      </c>
      <c r="D231" s="19" t="str">
        <f>IFERROR(VLOOKUP(#REF!,'[1]Members Sorted'!$B$2:$X$10001,11,0),"")</f>
        <v/>
      </c>
      <c r="E231" s="19" t="str">
        <f>IFERROR(VLOOKUP(#REF!,'[1]Members Sorted'!$B$2:$X$10001,14,0),"")</f>
        <v/>
      </c>
      <c r="F231" s="19" t="str">
        <f>IFERROR(VLOOKUP(#REF!,'[1]Members Sorted'!$B$2:$X$10001,17,0),"")</f>
        <v/>
      </c>
      <c r="G231" s="19" t="str">
        <f>IFERROR(VLOOKUP(#REF!,'[1]Members Sorted'!$B$2:$X$10001,20,0),"")</f>
        <v/>
      </c>
      <c r="H231" s="19" t="str">
        <f>IFERROR(VLOOKUP(#REF!,'[1]Members Sorted'!$B$2:$X$3001,23,0),"")</f>
        <v/>
      </c>
      <c r="I231" s="30" t="str">
        <f>IFERROR(VLOOKUP(#REF!,'[1]Members Sorted'!$B$2:$AA$10001,26,0),"")</f>
        <v/>
      </c>
      <c r="J231" s="29"/>
      <c r="K231" s="26" t="str">
        <f>IF('[1]Season Set up'!$L$23&gt;='[1]Season Set up'!V228,'[1]Season Set up'!V228,"")</f>
        <v/>
      </c>
      <c r="L231" s="18" t="str">
        <f>IFERROR(IF(K231="","",CONCATENATE(VLOOKUP(VLOOKUP(K231,'[1]Members Sorted'!$AG$2:$AH$3001,2,0),'[1]Members Sorted'!$B$2:$C$3001,2,0)," ",VLOOKUP(VLOOKUP(K231,'[1]Members Sorted'!$AG$2:$AH$3001,2,0),'[1]Members Sorted'!$B$2:$D$3001,3,0))),"")</f>
        <v/>
      </c>
      <c r="M231" s="18" t="str">
        <f>IFERROR(VLOOKUP(#REF!,'[1]Members Sorted'!$B$2:$F$3001,5,0),"")</f>
        <v/>
      </c>
      <c r="N231" s="19" t="str">
        <f>IFERROR(VLOOKUP(#REF!,'[1]Members Sorted'!$B$2:$X$3001,11,0),"")</f>
        <v/>
      </c>
      <c r="O231" s="19" t="str">
        <f>IFERROR(VLOOKUP(#REF!,'[1]Members Sorted'!$B$2:$X$3001,14,0),"")</f>
        <v/>
      </c>
      <c r="P231" s="19" t="str">
        <f>IFERROR(VLOOKUP(#REF!,'[1]Members Sorted'!$B$2:$X$3001,17,0),"")</f>
        <v/>
      </c>
      <c r="Q231" s="19" t="str">
        <f>IFERROR(VLOOKUP(#REF!,'[1]Members Sorted'!$B$2:$X$3001,20,0),"")</f>
        <v/>
      </c>
      <c r="R231" s="19" t="str">
        <f>IFERROR(VLOOKUP(#REF!,'[1]Members Sorted'!$B$2:$X$3001,23,0),"")</f>
        <v/>
      </c>
      <c r="S231" s="20" t="str">
        <f>IFERROR(VLOOKUP(#REF!,'[1]Members Sorted'!$B$2:$AE$3001,30,0),"")</f>
        <v/>
      </c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</row>
    <row r="232" spans="1:39" ht="15.75" customHeight="1" x14ac:dyDescent="0.2">
      <c r="A232" s="17" t="str">
        <f>IF('[1]Season Set up'!$J$23&gt;='[1]Season Set up'!V229,'[1]Season Set up'!V229,"")</f>
        <v/>
      </c>
      <c r="B232" s="18" t="str">
        <f>IFERROR(IF(A232="","",CONCATENATE(VLOOKUP(VLOOKUP(A232,'[1]Members Sorted'!$AC$2:$AD$10001,2,0),'[1]Members Sorted'!$B$2:$C$10001,2,0)," ",VLOOKUP(VLOOKUP(A232,'[1]Members Sorted'!$AC$2:$AD$10001,2,0),'[1]Members Sorted'!$B$2:$D$10001,3,0))),"")</f>
        <v/>
      </c>
      <c r="C232" s="18" t="str">
        <f>IFERROR(VLOOKUP(#REF!,'[1]Members Sorted'!$B$2:$F$10001,5,0),"")</f>
        <v/>
      </c>
      <c r="D232" s="19" t="str">
        <f>IFERROR(VLOOKUP(#REF!,'[1]Members Sorted'!$B$2:$X$10001,11,0),"")</f>
        <v/>
      </c>
      <c r="E232" s="19" t="str">
        <f>IFERROR(VLOOKUP(#REF!,'[1]Members Sorted'!$B$2:$X$10001,14,0),"")</f>
        <v/>
      </c>
      <c r="F232" s="19" t="str">
        <f>IFERROR(VLOOKUP(#REF!,'[1]Members Sorted'!$B$2:$X$10001,17,0),"")</f>
        <v/>
      </c>
      <c r="G232" s="19" t="str">
        <f>IFERROR(VLOOKUP(#REF!,'[1]Members Sorted'!$B$2:$X$10001,20,0),"")</f>
        <v/>
      </c>
      <c r="H232" s="19" t="str">
        <f>IFERROR(VLOOKUP(#REF!,'[1]Members Sorted'!$B$2:$X$3001,23,0),"")</f>
        <v/>
      </c>
      <c r="I232" s="30" t="str">
        <f>IFERROR(VLOOKUP(#REF!,'[1]Members Sorted'!$B$2:$AA$10001,26,0),"")</f>
        <v/>
      </c>
      <c r="J232" s="29"/>
      <c r="K232" s="26" t="str">
        <f>IF('[1]Season Set up'!$L$23&gt;='[1]Season Set up'!V229,'[1]Season Set up'!V229,"")</f>
        <v/>
      </c>
      <c r="L232" s="18" t="str">
        <f>IFERROR(IF(K232="","",CONCATENATE(VLOOKUP(VLOOKUP(K232,'[1]Members Sorted'!$AG$2:$AH$3001,2,0),'[1]Members Sorted'!$B$2:$C$3001,2,0)," ",VLOOKUP(VLOOKUP(K232,'[1]Members Sorted'!$AG$2:$AH$3001,2,0),'[1]Members Sorted'!$B$2:$D$3001,3,0))),"")</f>
        <v/>
      </c>
      <c r="M232" s="18" t="str">
        <f>IFERROR(VLOOKUP(#REF!,'[1]Members Sorted'!$B$2:$F$3001,5,0),"")</f>
        <v/>
      </c>
      <c r="N232" s="19" t="str">
        <f>IFERROR(VLOOKUP(#REF!,'[1]Members Sorted'!$B$2:$X$3001,11,0),"")</f>
        <v/>
      </c>
      <c r="O232" s="19" t="str">
        <f>IFERROR(VLOOKUP(#REF!,'[1]Members Sorted'!$B$2:$X$3001,14,0),"")</f>
        <v/>
      </c>
      <c r="P232" s="19" t="str">
        <f>IFERROR(VLOOKUP(#REF!,'[1]Members Sorted'!$B$2:$X$3001,17,0),"")</f>
        <v/>
      </c>
      <c r="Q232" s="19" t="str">
        <f>IFERROR(VLOOKUP(#REF!,'[1]Members Sorted'!$B$2:$X$3001,20,0),"")</f>
        <v/>
      </c>
      <c r="R232" s="19" t="str">
        <f>IFERROR(VLOOKUP(#REF!,'[1]Members Sorted'!$B$2:$X$3001,23,0),"")</f>
        <v/>
      </c>
      <c r="S232" s="20" t="str">
        <f>IFERROR(VLOOKUP(#REF!,'[1]Members Sorted'!$B$2:$AE$3001,30,0),"")</f>
        <v/>
      </c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</row>
    <row r="233" spans="1:39" ht="15.75" customHeight="1" x14ac:dyDescent="0.2">
      <c r="A233" s="17" t="str">
        <f>IF('[1]Season Set up'!$J$23&gt;='[1]Season Set up'!V230,'[1]Season Set up'!V230,"")</f>
        <v/>
      </c>
      <c r="B233" s="18" t="str">
        <f>IFERROR(IF(A233="","",CONCATENATE(VLOOKUP(VLOOKUP(A233,'[1]Members Sorted'!$AC$2:$AD$10001,2,0),'[1]Members Sorted'!$B$2:$C$10001,2,0)," ",VLOOKUP(VLOOKUP(A233,'[1]Members Sorted'!$AC$2:$AD$10001,2,0),'[1]Members Sorted'!$B$2:$D$10001,3,0))),"")</f>
        <v/>
      </c>
      <c r="C233" s="18" t="str">
        <f>IFERROR(VLOOKUP(#REF!,'[1]Members Sorted'!$B$2:$F$10001,5,0),"")</f>
        <v/>
      </c>
      <c r="D233" s="19" t="str">
        <f>IFERROR(VLOOKUP(#REF!,'[1]Members Sorted'!$B$2:$X$10001,11,0),"")</f>
        <v/>
      </c>
      <c r="E233" s="19" t="str">
        <f>IFERROR(VLOOKUP(#REF!,'[1]Members Sorted'!$B$2:$X$10001,14,0),"")</f>
        <v/>
      </c>
      <c r="F233" s="19" t="str">
        <f>IFERROR(VLOOKUP(#REF!,'[1]Members Sorted'!$B$2:$X$10001,17,0),"")</f>
        <v/>
      </c>
      <c r="G233" s="19" t="str">
        <f>IFERROR(VLOOKUP(#REF!,'[1]Members Sorted'!$B$2:$X$10001,20,0),"")</f>
        <v/>
      </c>
      <c r="H233" s="19" t="str">
        <f>IFERROR(VLOOKUP(#REF!,'[1]Members Sorted'!$B$2:$X$3001,23,0),"")</f>
        <v/>
      </c>
      <c r="I233" s="30" t="str">
        <f>IFERROR(VLOOKUP(#REF!,'[1]Members Sorted'!$B$2:$AA$10001,26,0),"")</f>
        <v/>
      </c>
      <c r="J233" s="29"/>
      <c r="K233" s="26" t="str">
        <f>IF('[1]Season Set up'!$L$23&gt;='[1]Season Set up'!V230,'[1]Season Set up'!V230,"")</f>
        <v/>
      </c>
      <c r="L233" s="18" t="str">
        <f>IFERROR(IF(K233="","",CONCATENATE(VLOOKUP(VLOOKUP(K233,'[1]Members Sorted'!$AG$2:$AH$3001,2,0),'[1]Members Sorted'!$B$2:$C$3001,2,0)," ",VLOOKUP(VLOOKUP(K233,'[1]Members Sorted'!$AG$2:$AH$3001,2,0),'[1]Members Sorted'!$B$2:$D$3001,3,0))),"")</f>
        <v/>
      </c>
      <c r="M233" s="18" t="str">
        <f>IFERROR(VLOOKUP(#REF!,'[1]Members Sorted'!$B$2:$F$3001,5,0),"")</f>
        <v/>
      </c>
      <c r="N233" s="19" t="str">
        <f>IFERROR(VLOOKUP(#REF!,'[1]Members Sorted'!$B$2:$X$3001,11,0),"")</f>
        <v/>
      </c>
      <c r="O233" s="19" t="str">
        <f>IFERROR(VLOOKUP(#REF!,'[1]Members Sorted'!$B$2:$X$3001,14,0),"")</f>
        <v/>
      </c>
      <c r="P233" s="19" t="str">
        <f>IFERROR(VLOOKUP(#REF!,'[1]Members Sorted'!$B$2:$X$3001,17,0),"")</f>
        <v/>
      </c>
      <c r="Q233" s="19" t="str">
        <f>IFERROR(VLOOKUP(#REF!,'[1]Members Sorted'!$B$2:$X$3001,20,0),"")</f>
        <v/>
      </c>
      <c r="R233" s="19" t="str">
        <f>IFERROR(VLOOKUP(#REF!,'[1]Members Sorted'!$B$2:$X$3001,23,0),"")</f>
        <v/>
      </c>
      <c r="S233" s="20" t="str">
        <f>IFERROR(VLOOKUP(#REF!,'[1]Members Sorted'!$B$2:$AE$3001,30,0),"")</f>
        <v/>
      </c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</row>
    <row r="234" spans="1:39" ht="15.75" customHeight="1" x14ac:dyDescent="0.2">
      <c r="A234" s="17" t="str">
        <f>IF('[1]Season Set up'!$J$23&gt;='[1]Season Set up'!V231,'[1]Season Set up'!V231,"")</f>
        <v/>
      </c>
      <c r="B234" s="18" t="str">
        <f>IFERROR(IF(A234="","",CONCATENATE(VLOOKUP(VLOOKUP(A234,'[1]Members Sorted'!$AC$2:$AD$10001,2,0),'[1]Members Sorted'!$B$2:$C$10001,2,0)," ",VLOOKUP(VLOOKUP(A234,'[1]Members Sorted'!$AC$2:$AD$10001,2,0),'[1]Members Sorted'!$B$2:$D$10001,3,0))),"")</f>
        <v/>
      </c>
      <c r="C234" s="18" t="str">
        <f>IFERROR(VLOOKUP(#REF!,'[1]Members Sorted'!$B$2:$F$10001,5,0),"")</f>
        <v/>
      </c>
      <c r="D234" s="19" t="str">
        <f>IFERROR(VLOOKUP(#REF!,'[1]Members Sorted'!$B$2:$X$10001,11,0),"")</f>
        <v/>
      </c>
      <c r="E234" s="19" t="str">
        <f>IFERROR(VLOOKUP(#REF!,'[1]Members Sorted'!$B$2:$X$10001,14,0),"")</f>
        <v/>
      </c>
      <c r="F234" s="19" t="str">
        <f>IFERROR(VLOOKUP(#REF!,'[1]Members Sorted'!$B$2:$X$10001,17,0),"")</f>
        <v/>
      </c>
      <c r="G234" s="19" t="str">
        <f>IFERROR(VLOOKUP(#REF!,'[1]Members Sorted'!$B$2:$X$10001,20,0),"")</f>
        <v/>
      </c>
      <c r="H234" s="19" t="str">
        <f>IFERROR(VLOOKUP(#REF!,'[1]Members Sorted'!$B$2:$X$3001,23,0),"")</f>
        <v/>
      </c>
      <c r="I234" s="30" t="str">
        <f>IFERROR(VLOOKUP(#REF!,'[1]Members Sorted'!$B$2:$AA$10001,26,0),"")</f>
        <v/>
      </c>
      <c r="J234" s="29"/>
      <c r="K234" s="26" t="str">
        <f>IF('[1]Season Set up'!$L$23&gt;='[1]Season Set up'!V231,'[1]Season Set up'!V231,"")</f>
        <v/>
      </c>
      <c r="L234" s="18" t="str">
        <f>IFERROR(IF(K234="","",CONCATENATE(VLOOKUP(VLOOKUP(K234,'[1]Members Sorted'!$AG$2:$AH$3001,2,0),'[1]Members Sorted'!$B$2:$C$3001,2,0)," ",VLOOKUP(VLOOKUP(K234,'[1]Members Sorted'!$AG$2:$AH$3001,2,0),'[1]Members Sorted'!$B$2:$D$3001,3,0))),"")</f>
        <v/>
      </c>
      <c r="M234" s="18" t="str">
        <f>IFERROR(VLOOKUP(#REF!,'[1]Members Sorted'!$B$2:$F$3001,5,0),"")</f>
        <v/>
      </c>
      <c r="N234" s="19" t="str">
        <f>IFERROR(VLOOKUP(#REF!,'[1]Members Sorted'!$B$2:$X$3001,11,0),"")</f>
        <v/>
      </c>
      <c r="O234" s="19" t="str">
        <f>IFERROR(VLOOKUP(#REF!,'[1]Members Sorted'!$B$2:$X$3001,14,0),"")</f>
        <v/>
      </c>
      <c r="P234" s="19" t="str">
        <f>IFERROR(VLOOKUP(#REF!,'[1]Members Sorted'!$B$2:$X$3001,17,0),"")</f>
        <v/>
      </c>
      <c r="Q234" s="19" t="str">
        <f>IFERROR(VLOOKUP(#REF!,'[1]Members Sorted'!$B$2:$X$3001,20,0),"")</f>
        <v/>
      </c>
      <c r="R234" s="19" t="str">
        <f>IFERROR(VLOOKUP(#REF!,'[1]Members Sorted'!$B$2:$X$3001,23,0),"")</f>
        <v/>
      </c>
      <c r="S234" s="20" t="str">
        <f>IFERROR(VLOOKUP(#REF!,'[1]Members Sorted'!$B$2:$AE$3001,30,0),"")</f>
        <v/>
      </c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</row>
    <row r="235" spans="1:39" ht="15.75" customHeight="1" x14ac:dyDescent="0.2">
      <c r="A235" s="17" t="str">
        <f>IF('[1]Season Set up'!$J$23&gt;='[1]Season Set up'!V232,'[1]Season Set up'!V232,"")</f>
        <v/>
      </c>
      <c r="B235" s="18" t="str">
        <f>IFERROR(IF(A235="","",CONCATENATE(VLOOKUP(VLOOKUP(A235,'[1]Members Sorted'!$AC$2:$AD$10001,2,0),'[1]Members Sorted'!$B$2:$C$10001,2,0)," ",VLOOKUP(VLOOKUP(A235,'[1]Members Sorted'!$AC$2:$AD$10001,2,0),'[1]Members Sorted'!$B$2:$D$10001,3,0))),"")</f>
        <v/>
      </c>
      <c r="C235" s="18" t="str">
        <f>IFERROR(VLOOKUP(#REF!,'[1]Members Sorted'!$B$2:$F$10001,5,0),"")</f>
        <v/>
      </c>
      <c r="D235" s="19" t="str">
        <f>IFERROR(VLOOKUP(#REF!,'[1]Members Sorted'!$B$2:$X$10001,11,0),"")</f>
        <v/>
      </c>
      <c r="E235" s="19" t="str">
        <f>IFERROR(VLOOKUP(#REF!,'[1]Members Sorted'!$B$2:$X$10001,14,0),"")</f>
        <v/>
      </c>
      <c r="F235" s="19" t="str">
        <f>IFERROR(VLOOKUP(#REF!,'[1]Members Sorted'!$B$2:$X$10001,17,0),"")</f>
        <v/>
      </c>
      <c r="G235" s="19" t="str">
        <f>IFERROR(VLOOKUP(#REF!,'[1]Members Sorted'!$B$2:$X$10001,20,0),"")</f>
        <v/>
      </c>
      <c r="H235" s="19" t="str">
        <f>IFERROR(VLOOKUP(#REF!,'[1]Members Sorted'!$B$2:$X$3001,23,0),"")</f>
        <v/>
      </c>
      <c r="I235" s="30" t="str">
        <f>IFERROR(VLOOKUP(#REF!,'[1]Members Sorted'!$B$2:$AA$10001,26,0),"")</f>
        <v/>
      </c>
      <c r="J235" s="29"/>
      <c r="K235" s="26" t="str">
        <f>IF('[1]Season Set up'!$L$23&gt;='[1]Season Set up'!V232,'[1]Season Set up'!V232,"")</f>
        <v/>
      </c>
      <c r="L235" s="18" t="str">
        <f>IFERROR(IF(K235="","",CONCATENATE(VLOOKUP(VLOOKUP(K235,'[1]Members Sorted'!$AG$2:$AH$3001,2,0),'[1]Members Sorted'!$B$2:$C$3001,2,0)," ",VLOOKUP(VLOOKUP(K235,'[1]Members Sorted'!$AG$2:$AH$3001,2,0),'[1]Members Sorted'!$B$2:$D$3001,3,0))),"")</f>
        <v/>
      </c>
      <c r="M235" s="18" t="str">
        <f>IFERROR(VLOOKUP(#REF!,'[1]Members Sorted'!$B$2:$F$3001,5,0),"")</f>
        <v/>
      </c>
      <c r="N235" s="19" t="str">
        <f>IFERROR(VLOOKUP(#REF!,'[1]Members Sorted'!$B$2:$X$3001,11,0),"")</f>
        <v/>
      </c>
      <c r="O235" s="19" t="str">
        <f>IFERROR(VLOOKUP(#REF!,'[1]Members Sorted'!$B$2:$X$3001,14,0),"")</f>
        <v/>
      </c>
      <c r="P235" s="19" t="str">
        <f>IFERROR(VLOOKUP(#REF!,'[1]Members Sorted'!$B$2:$X$3001,17,0),"")</f>
        <v/>
      </c>
      <c r="Q235" s="19" t="str">
        <f>IFERROR(VLOOKUP(#REF!,'[1]Members Sorted'!$B$2:$X$3001,20,0),"")</f>
        <v/>
      </c>
      <c r="R235" s="19" t="str">
        <f>IFERROR(VLOOKUP(#REF!,'[1]Members Sorted'!$B$2:$X$3001,23,0),"")</f>
        <v/>
      </c>
      <c r="S235" s="20" t="str">
        <f>IFERROR(VLOOKUP(#REF!,'[1]Members Sorted'!$B$2:$AE$3001,30,0),"")</f>
        <v/>
      </c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</row>
    <row r="236" spans="1:39" ht="15.75" customHeight="1" x14ac:dyDescent="0.2">
      <c r="A236" s="17" t="str">
        <f>IF('[1]Season Set up'!$J$23&gt;='[1]Season Set up'!V233,'[1]Season Set up'!V233,"")</f>
        <v/>
      </c>
      <c r="B236" s="18" t="str">
        <f>IFERROR(IF(A236="","",CONCATENATE(VLOOKUP(VLOOKUP(A236,'[1]Members Sorted'!$AC$2:$AD$10001,2,0),'[1]Members Sorted'!$B$2:$C$10001,2,0)," ",VLOOKUP(VLOOKUP(A236,'[1]Members Sorted'!$AC$2:$AD$10001,2,0),'[1]Members Sorted'!$B$2:$D$10001,3,0))),"")</f>
        <v/>
      </c>
      <c r="C236" s="18" t="str">
        <f>IFERROR(VLOOKUP(#REF!,'[1]Members Sorted'!$B$2:$F$10001,5,0),"")</f>
        <v/>
      </c>
      <c r="D236" s="19" t="str">
        <f>IFERROR(VLOOKUP(#REF!,'[1]Members Sorted'!$B$2:$X$10001,11,0),"")</f>
        <v/>
      </c>
      <c r="E236" s="19" t="str">
        <f>IFERROR(VLOOKUP(#REF!,'[1]Members Sorted'!$B$2:$X$10001,14,0),"")</f>
        <v/>
      </c>
      <c r="F236" s="19" t="str">
        <f>IFERROR(VLOOKUP(#REF!,'[1]Members Sorted'!$B$2:$X$10001,17,0),"")</f>
        <v/>
      </c>
      <c r="G236" s="19" t="str">
        <f>IFERROR(VLOOKUP(#REF!,'[1]Members Sorted'!$B$2:$X$10001,20,0),"")</f>
        <v/>
      </c>
      <c r="H236" s="19" t="str">
        <f>IFERROR(VLOOKUP(#REF!,'[1]Members Sorted'!$B$2:$X$3001,23,0),"")</f>
        <v/>
      </c>
      <c r="I236" s="30" t="str">
        <f>IFERROR(VLOOKUP(#REF!,'[1]Members Sorted'!$B$2:$AA$10001,26,0),"")</f>
        <v/>
      </c>
      <c r="J236" s="29"/>
      <c r="K236" s="26" t="str">
        <f>IF('[1]Season Set up'!$L$23&gt;='[1]Season Set up'!V233,'[1]Season Set up'!V233,"")</f>
        <v/>
      </c>
      <c r="L236" s="18" t="str">
        <f>IFERROR(IF(K236="","",CONCATENATE(VLOOKUP(VLOOKUP(K236,'[1]Members Sorted'!$AG$2:$AH$3001,2,0),'[1]Members Sorted'!$B$2:$C$3001,2,0)," ",VLOOKUP(VLOOKUP(K236,'[1]Members Sorted'!$AG$2:$AH$3001,2,0),'[1]Members Sorted'!$B$2:$D$3001,3,0))),"")</f>
        <v/>
      </c>
      <c r="M236" s="18" t="str">
        <f>IFERROR(VLOOKUP(#REF!,'[1]Members Sorted'!$B$2:$F$3001,5,0),"")</f>
        <v/>
      </c>
      <c r="N236" s="19" t="str">
        <f>IFERROR(VLOOKUP(#REF!,'[1]Members Sorted'!$B$2:$X$3001,11,0),"")</f>
        <v/>
      </c>
      <c r="O236" s="19" t="str">
        <f>IFERROR(VLOOKUP(#REF!,'[1]Members Sorted'!$B$2:$X$3001,14,0),"")</f>
        <v/>
      </c>
      <c r="P236" s="19" t="str">
        <f>IFERROR(VLOOKUP(#REF!,'[1]Members Sorted'!$B$2:$X$3001,17,0),"")</f>
        <v/>
      </c>
      <c r="Q236" s="19" t="str">
        <f>IFERROR(VLOOKUP(#REF!,'[1]Members Sorted'!$B$2:$X$3001,20,0),"")</f>
        <v/>
      </c>
      <c r="R236" s="19" t="str">
        <f>IFERROR(VLOOKUP(#REF!,'[1]Members Sorted'!$B$2:$X$3001,23,0),"")</f>
        <v/>
      </c>
      <c r="S236" s="20" t="str">
        <f>IFERROR(VLOOKUP(#REF!,'[1]Members Sorted'!$B$2:$AE$3001,30,0),"")</f>
        <v/>
      </c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</row>
    <row r="237" spans="1:39" ht="15.75" customHeight="1" x14ac:dyDescent="0.2">
      <c r="A237" s="17" t="str">
        <f>IF('[1]Season Set up'!$J$23&gt;='[1]Season Set up'!V234,'[1]Season Set up'!V234,"")</f>
        <v/>
      </c>
      <c r="B237" s="18" t="str">
        <f>IFERROR(IF(A237="","",CONCATENATE(VLOOKUP(VLOOKUP(A237,'[1]Members Sorted'!$AC$2:$AD$10001,2,0),'[1]Members Sorted'!$B$2:$C$10001,2,0)," ",VLOOKUP(VLOOKUP(A237,'[1]Members Sorted'!$AC$2:$AD$10001,2,0),'[1]Members Sorted'!$B$2:$D$10001,3,0))),"")</f>
        <v/>
      </c>
      <c r="C237" s="18" t="str">
        <f>IFERROR(VLOOKUP(#REF!,'[1]Members Sorted'!$B$2:$F$10001,5,0),"")</f>
        <v/>
      </c>
      <c r="D237" s="19" t="str">
        <f>IFERROR(VLOOKUP(#REF!,'[1]Members Sorted'!$B$2:$X$10001,11,0),"")</f>
        <v/>
      </c>
      <c r="E237" s="19" t="str">
        <f>IFERROR(VLOOKUP(#REF!,'[1]Members Sorted'!$B$2:$X$10001,14,0),"")</f>
        <v/>
      </c>
      <c r="F237" s="19" t="str">
        <f>IFERROR(VLOOKUP(#REF!,'[1]Members Sorted'!$B$2:$X$10001,17,0),"")</f>
        <v/>
      </c>
      <c r="G237" s="19" t="str">
        <f>IFERROR(VLOOKUP(#REF!,'[1]Members Sorted'!$B$2:$X$10001,20,0),"")</f>
        <v/>
      </c>
      <c r="H237" s="19" t="str">
        <f>IFERROR(VLOOKUP(#REF!,'[1]Members Sorted'!$B$2:$X$3001,23,0),"")</f>
        <v/>
      </c>
      <c r="I237" s="30" t="str">
        <f>IFERROR(VLOOKUP(#REF!,'[1]Members Sorted'!$B$2:$AA$10001,26,0),"")</f>
        <v/>
      </c>
      <c r="J237" s="29"/>
      <c r="K237" s="26" t="str">
        <f>IF('[1]Season Set up'!$L$23&gt;='[1]Season Set up'!V234,'[1]Season Set up'!V234,"")</f>
        <v/>
      </c>
      <c r="L237" s="18" t="str">
        <f>IFERROR(IF(K237="","",CONCATENATE(VLOOKUP(VLOOKUP(K237,'[1]Members Sorted'!$AG$2:$AH$3001,2,0),'[1]Members Sorted'!$B$2:$C$3001,2,0)," ",VLOOKUP(VLOOKUP(K237,'[1]Members Sorted'!$AG$2:$AH$3001,2,0),'[1]Members Sorted'!$B$2:$D$3001,3,0))),"")</f>
        <v/>
      </c>
      <c r="M237" s="18" t="str">
        <f>IFERROR(VLOOKUP(#REF!,'[1]Members Sorted'!$B$2:$F$3001,5,0),"")</f>
        <v/>
      </c>
      <c r="N237" s="19" t="str">
        <f>IFERROR(VLOOKUP(#REF!,'[1]Members Sorted'!$B$2:$X$3001,11,0),"")</f>
        <v/>
      </c>
      <c r="O237" s="19" t="str">
        <f>IFERROR(VLOOKUP(#REF!,'[1]Members Sorted'!$B$2:$X$3001,14,0),"")</f>
        <v/>
      </c>
      <c r="P237" s="19" t="str">
        <f>IFERROR(VLOOKUP(#REF!,'[1]Members Sorted'!$B$2:$X$3001,17,0),"")</f>
        <v/>
      </c>
      <c r="Q237" s="19" t="str">
        <f>IFERROR(VLOOKUP(#REF!,'[1]Members Sorted'!$B$2:$X$3001,20,0),"")</f>
        <v/>
      </c>
      <c r="R237" s="19" t="str">
        <f>IFERROR(VLOOKUP(#REF!,'[1]Members Sorted'!$B$2:$X$3001,23,0),"")</f>
        <v/>
      </c>
      <c r="S237" s="20" t="str">
        <f>IFERROR(VLOOKUP(#REF!,'[1]Members Sorted'!$B$2:$AE$3001,30,0),"")</f>
        <v/>
      </c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</row>
    <row r="238" spans="1:39" ht="15.75" customHeight="1" x14ac:dyDescent="0.2">
      <c r="A238" s="17" t="str">
        <f>IF('[1]Season Set up'!$J$23&gt;='[1]Season Set up'!V235,'[1]Season Set up'!V235,"")</f>
        <v/>
      </c>
      <c r="B238" s="18" t="str">
        <f>IFERROR(IF(A238="","",CONCATENATE(VLOOKUP(VLOOKUP(A238,'[1]Members Sorted'!$AC$2:$AD$10001,2,0),'[1]Members Sorted'!$B$2:$C$10001,2,0)," ",VLOOKUP(VLOOKUP(A238,'[1]Members Sorted'!$AC$2:$AD$10001,2,0),'[1]Members Sorted'!$B$2:$D$10001,3,0))),"")</f>
        <v/>
      </c>
      <c r="C238" s="18" t="str">
        <f>IFERROR(VLOOKUP(#REF!,'[1]Members Sorted'!$B$2:$F$10001,5,0),"")</f>
        <v/>
      </c>
      <c r="D238" s="19" t="str">
        <f>IFERROR(VLOOKUP(#REF!,'[1]Members Sorted'!$B$2:$X$10001,11,0),"")</f>
        <v/>
      </c>
      <c r="E238" s="19" t="str">
        <f>IFERROR(VLOOKUP(#REF!,'[1]Members Sorted'!$B$2:$X$10001,14,0),"")</f>
        <v/>
      </c>
      <c r="F238" s="19" t="str">
        <f>IFERROR(VLOOKUP(#REF!,'[1]Members Sorted'!$B$2:$X$10001,17,0),"")</f>
        <v/>
      </c>
      <c r="G238" s="19" t="str">
        <f>IFERROR(VLOOKUP(#REF!,'[1]Members Sorted'!$B$2:$X$10001,20,0),"")</f>
        <v/>
      </c>
      <c r="H238" s="19" t="str">
        <f>IFERROR(VLOOKUP(#REF!,'[1]Members Sorted'!$B$2:$X$3001,23,0),"")</f>
        <v/>
      </c>
      <c r="I238" s="30" t="str">
        <f>IFERROR(VLOOKUP(#REF!,'[1]Members Sorted'!$B$2:$AA$10001,26,0),"")</f>
        <v/>
      </c>
      <c r="J238" s="29"/>
      <c r="K238" s="26" t="str">
        <f>IF('[1]Season Set up'!$L$23&gt;='[1]Season Set up'!V235,'[1]Season Set up'!V235,"")</f>
        <v/>
      </c>
      <c r="L238" s="18" t="str">
        <f>IFERROR(IF(K238="","",CONCATENATE(VLOOKUP(VLOOKUP(K238,'[1]Members Sorted'!$AG$2:$AH$3001,2,0),'[1]Members Sorted'!$B$2:$C$3001,2,0)," ",VLOOKUP(VLOOKUP(K238,'[1]Members Sorted'!$AG$2:$AH$3001,2,0),'[1]Members Sorted'!$B$2:$D$3001,3,0))),"")</f>
        <v/>
      </c>
      <c r="M238" s="18" t="str">
        <f>IFERROR(VLOOKUP(#REF!,'[1]Members Sorted'!$B$2:$F$3001,5,0),"")</f>
        <v/>
      </c>
      <c r="N238" s="19" t="str">
        <f>IFERROR(VLOOKUP(#REF!,'[1]Members Sorted'!$B$2:$X$3001,11,0),"")</f>
        <v/>
      </c>
      <c r="O238" s="19" t="str">
        <f>IFERROR(VLOOKUP(#REF!,'[1]Members Sorted'!$B$2:$X$3001,14,0),"")</f>
        <v/>
      </c>
      <c r="P238" s="19" t="str">
        <f>IFERROR(VLOOKUP(#REF!,'[1]Members Sorted'!$B$2:$X$3001,17,0),"")</f>
        <v/>
      </c>
      <c r="Q238" s="19" t="str">
        <f>IFERROR(VLOOKUP(#REF!,'[1]Members Sorted'!$B$2:$X$3001,20,0),"")</f>
        <v/>
      </c>
      <c r="R238" s="19" t="str">
        <f>IFERROR(VLOOKUP(#REF!,'[1]Members Sorted'!$B$2:$X$3001,23,0),"")</f>
        <v/>
      </c>
      <c r="S238" s="20" t="str">
        <f>IFERROR(VLOOKUP(#REF!,'[1]Members Sorted'!$B$2:$AE$3001,30,0),"")</f>
        <v/>
      </c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</row>
    <row r="239" spans="1:39" ht="15.75" customHeight="1" x14ac:dyDescent="0.2">
      <c r="A239" s="17" t="str">
        <f>IF('[1]Season Set up'!$J$23&gt;='[1]Season Set up'!V236,'[1]Season Set up'!V236,"")</f>
        <v/>
      </c>
      <c r="B239" s="18" t="str">
        <f>IFERROR(IF(A239="","",CONCATENATE(VLOOKUP(VLOOKUP(A239,'[1]Members Sorted'!$AC$2:$AD$10001,2,0),'[1]Members Sorted'!$B$2:$C$10001,2,0)," ",VLOOKUP(VLOOKUP(A239,'[1]Members Sorted'!$AC$2:$AD$10001,2,0),'[1]Members Sorted'!$B$2:$D$10001,3,0))),"")</f>
        <v/>
      </c>
      <c r="C239" s="18" t="str">
        <f>IFERROR(VLOOKUP(#REF!,'[1]Members Sorted'!$B$2:$F$10001,5,0),"")</f>
        <v/>
      </c>
      <c r="D239" s="19" t="str">
        <f>IFERROR(VLOOKUP(#REF!,'[1]Members Sorted'!$B$2:$X$10001,11,0),"")</f>
        <v/>
      </c>
      <c r="E239" s="19" t="str">
        <f>IFERROR(VLOOKUP(#REF!,'[1]Members Sorted'!$B$2:$X$10001,14,0),"")</f>
        <v/>
      </c>
      <c r="F239" s="19" t="str">
        <f>IFERROR(VLOOKUP(#REF!,'[1]Members Sorted'!$B$2:$X$10001,17,0),"")</f>
        <v/>
      </c>
      <c r="G239" s="19" t="str">
        <f>IFERROR(VLOOKUP(#REF!,'[1]Members Sorted'!$B$2:$X$10001,20,0),"")</f>
        <v/>
      </c>
      <c r="H239" s="19" t="str">
        <f>IFERROR(VLOOKUP(#REF!,'[1]Members Sorted'!$B$2:$X$3001,23,0),"")</f>
        <v/>
      </c>
      <c r="I239" s="30" t="str">
        <f>IFERROR(VLOOKUP(#REF!,'[1]Members Sorted'!$B$2:$AA$10001,26,0),"")</f>
        <v/>
      </c>
      <c r="J239" s="29"/>
      <c r="K239" s="26" t="str">
        <f>IF('[1]Season Set up'!$L$23&gt;='[1]Season Set up'!V236,'[1]Season Set up'!V236,"")</f>
        <v/>
      </c>
      <c r="L239" s="18" t="str">
        <f>IFERROR(IF(K239="","",CONCATENATE(VLOOKUP(VLOOKUP(K239,'[1]Members Sorted'!$AG$2:$AH$3001,2,0),'[1]Members Sorted'!$B$2:$C$3001,2,0)," ",VLOOKUP(VLOOKUP(K239,'[1]Members Sorted'!$AG$2:$AH$3001,2,0),'[1]Members Sorted'!$B$2:$D$3001,3,0))),"")</f>
        <v/>
      </c>
      <c r="M239" s="18" t="str">
        <f>IFERROR(VLOOKUP(#REF!,'[1]Members Sorted'!$B$2:$F$3001,5,0),"")</f>
        <v/>
      </c>
      <c r="N239" s="19" t="str">
        <f>IFERROR(VLOOKUP(#REF!,'[1]Members Sorted'!$B$2:$X$3001,11,0),"")</f>
        <v/>
      </c>
      <c r="O239" s="19" t="str">
        <f>IFERROR(VLOOKUP(#REF!,'[1]Members Sorted'!$B$2:$X$3001,14,0),"")</f>
        <v/>
      </c>
      <c r="P239" s="19" t="str">
        <f>IFERROR(VLOOKUP(#REF!,'[1]Members Sorted'!$B$2:$X$3001,17,0),"")</f>
        <v/>
      </c>
      <c r="Q239" s="19" t="str">
        <f>IFERROR(VLOOKUP(#REF!,'[1]Members Sorted'!$B$2:$X$3001,20,0),"")</f>
        <v/>
      </c>
      <c r="R239" s="19" t="str">
        <f>IFERROR(VLOOKUP(#REF!,'[1]Members Sorted'!$B$2:$X$3001,23,0),"")</f>
        <v/>
      </c>
      <c r="S239" s="20" t="str">
        <f>IFERROR(VLOOKUP(#REF!,'[1]Members Sorted'!$B$2:$AE$3001,30,0),"")</f>
        <v/>
      </c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</row>
    <row r="240" spans="1:39" ht="15.75" customHeight="1" x14ac:dyDescent="0.2">
      <c r="A240" s="17" t="str">
        <f>IF('[1]Season Set up'!$J$23&gt;='[1]Season Set up'!V237,'[1]Season Set up'!V237,"")</f>
        <v/>
      </c>
      <c r="B240" s="18" t="str">
        <f>IFERROR(IF(A240="","",CONCATENATE(VLOOKUP(VLOOKUP(A240,'[1]Members Sorted'!$AC$2:$AD$10001,2,0),'[1]Members Sorted'!$B$2:$C$10001,2,0)," ",VLOOKUP(VLOOKUP(A240,'[1]Members Sorted'!$AC$2:$AD$10001,2,0),'[1]Members Sorted'!$B$2:$D$10001,3,0))),"")</f>
        <v/>
      </c>
      <c r="C240" s="18" t="str">
        <f>IFERROR(VLOOKUP(#REF!,'[1]Members Sorted'!$B$2:$F$10001,5,0),"")</f>
        <v/>
      </c>
      <c r="D240" s="19" t="str">
        <f>IFERROR(VLOOKUP(#REF!,'[1]Members Sorted'!$B$2:$X$10001,11,0),"")</f>
        <v/>
      </c>
      <c r="E240" s="19" t="str">
        <f>IFERROR(VLOOKUP(#REF!,'[1]Members Sorted'!$B$2:$X$10001,14,0),"")</f>
        <v/>
      </c>
      <c r="F240" s="19" t="str">
        <f>IFERROR(VLOOKUP(#REF!,'[1]Members Sorted'!$B$2:$X$10001,17,0),"")</f>
        <v/>
      </c>
      <c r="G240" s="19" t="str">
        <f>IFERROR(VLOOKUP(#REF!,'[1]Members Sorted'!$B$2:$X$10001,20,0),"")</f>
        <v/>
      </c>
      <c r="H240" s="19" t="str">
        <f>IFERROR(VLOOKUP(#REF!,'[1]Members Sorted'!$B$2:$X$3001,23,0),"")</f>
        <v/>
      </c>
      <c r="I240" s="30" t="str">
        <f>IFERROR(VLOOKUP(#REF!,'[1]Members Sorted'!$B$2:$AA$10001,26,0),"")</f>
        <v/>
      </c>
      <c r="J240" s="29"/>
      <c r="K240" s="26" t="str">
        <f>IF('[1]Season Set up'!$L$23&gt;='[1]Season Set up'!V237,'[1]Season Set up'!V237,"")</f>
        <v/>
      </c>
      <c r="L240" s="18" t="str">
        <f>IFERROR(IF(K240="","",CONCATENATE(VLOOKUP(VLOOKUP(K240,'[1]Members Sorted'!$AG$2:$AH$3001,2,0),'[1]Members Sorted'!$B$2:$C$3001,2,0)," ",VLOOKUP(VLOOKUP(K240,'[1]Members Sorted'!$AG$2:$AH$3001,2,0),'[1]Members Sorted'!$B$2:$D$3001,3,0))),"")</f>
        <v/>
      </c>
      <c r="M240" s="18" t="str">
        <f>IFERROR(VLOOKUP(#REF!,'[1]Members Sorted'!$B$2:$F$3001,5,0),"")</f>
        <v/>
      </c>
      <c r="N240" s="19" t="str">
        <f>IFERROR(VLOOKUP(#REF!,'[1]Members Sorted'!$B$2:$X$3001,11,0),"")</f>
        <v/>
      </c>
      <c r="O240" s="19" t="str">
        <f>IFERROR(VLOOKUP(#REF!,'[1]Members Sorted'!$B$2:$X$3001,14,0),"")</f>
        <v/>
      </c>
      <c r="P240" s="19" t="str">
        <f>IFERROR(VLOOKUP(#REF!,'[1]Members Sorted'!$B$2:$X$3001,17,0),"")</f>
        <v/>
      </c>
      <c r="Q240" s="19" t="str">
        <f>IFERROR(VLOOKUP(#REF!,'[1]Members Sorted'!$B$2:$X$3001,20,0),"")</f>
        <v/>
      </c>
      <c r="R240" s="19" t="str">
        <f>IFERROR(VLOOKUP(#REF!,'[1]Members Sorted'!$B$2:$X$3001,23,0),"")</f>
        <v/>
      </c>
      <c r="S240" s="20" t="str">
        <f>IFERROR(VLOOKUP(#REF!,'[1]Members Sorted'!$B$2:$AE$3001,30,0),"")</f>
        <v/>
      </c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</row>
    <row r="241" spans="1:39" ht="15.75" customHeight="1" x14ac:dyDescent="0.2">
      <c r="A241" s="17" t="str">
        <f>IF('[1]Season Set up'!$J$23&gt;='[1]Season Set up'!V238,'[1]Season Set up'!V238,"")</f>
        <v/>
      </c>
      <c r="B241" s="18" t="str">
        <f>IFERROR(IF(A241="","",CONCATENATE(VLOOKUP(VLOOKUP(A241,'[1]Members Sorted'!$AC$2:$AD$10001,2,0),'[1]Members Sorted'!$B$2:$C$10001,2,0)," ",VLOOKUP(VLOOKUP(A241,'[1]Members Sorted'!$AC$2:$AD$10001,2,0),'[1]Members Sorted'!$B$2:$D$10001,3,0))),"")</f>
        <v/>
      </c>
      <c r="C241" s="18" t="str">
        <f>IFERROR(VLOOKUP(#REF!,'[1]Members Sorted'!$B$2:$F$10001,5,0),"")</f>
        <v/>
      </c>
      <c r="D241" s="19" t="str">
        <f>IFERROR(VLOOKUP(#REF!,'[1]Members Sorted'!$B$2:$X$10001,11,0),"")</f>
        <v/>
      </c>
      <c r="E241" s="19" t="str">
        <f>IFERROR(VLOOKUP(#REF!,'[1]Members Sorted'!$B$2:$X$10001,14,0),"")</f>
        <v/>
      </c>
      <c r="F241" s="19" t="str">
        <f>IFERROR(VLOOKUP(#REF!,'[1]Members Sorted'!$B$2:$X$10001,17,0),"")</f>
        <v/>
      </c>
      <c r="G241" s="19" t="str">
        <f>IFERROR(VLOOKUP(#REF!,'[1]Members Sorted'!$B$2:$X$10001,20,0),"")</f>
        <v/>
      </c>
      <c r="H241" s="19" t="str">
        <f>IFERROR(VLOOKUP(#REF!,'[1]Members Sorted'!$B$2:$X$3001,23,0),"")</f>
        <v/>
      </c>
      <c r="I241" s="30" t="str">
        <f>IFERROR(VLOOKUP(#REF!,'[1]Members Sorted'!$B$2:$AA$10001,26,0),"")</f>
        <v/>
      </c>
      <c r="J241" s="29"/>
      <c r="K241" s="26" t="str">
        <f>IF('[1]Season Set up'!$L$23&gt;='[1]Season Set up'!V238,'[1]Season Set up'!V238,"")</f>
        <v/>
      </c>
      <c r="L241" s="18" t="str">
        <f>IFERROR(IF(K241="","",CONCATENATE(VLOOKUP(VLOOKUP(K241,'[1]Members Sorted'!$AG$2:$AH$3001,2,0),'[1]Members Sorted'!$B$2:$C$3001,2,0)," ",VLOOKUP(VLOOKUP(K241,'[1]Members Sorted'!$AG$2:$AH$3001,2,0),'[1]Members Sorted'!$B$2:$D$3001,3,0))),"")</f>
        <v/>
      </c>
      <c r="M241" s="18" t="str">
        <f>IFERROR(VLOOKUP(#REF!,'[1]Members Sorted'!$B$2:$F$3001,5,0),"")</f>
        <v/>
      </c>
      <c r="N241" s="19" t="str">
        <f>IFERROR(VLOOKUP(#REF!,'[1]Members Sorted'!$B$2:$X$3001,11,0),"")</f>
        <v/>
      </c>
      <c r="O241" s="19" t="str">
        <f>IFERROR(VLOOKUP(#REF!,'[1]Members Sorted'!$B$2:$X$3001,14,0),"")</f>
        <v/>
      </c>
      <c r="P241" s="19" t="str">
        <f>IFERROR(VLOOKUP(#REF!,'[1]Members Sorted'!$B$2:$X$3001,17,0),"")</f>
        <v/>
      </c>
      <c r="Q241" s="19" t="str">
        <f>IFERROR(VLOOKUP(#REF!,'[1]Members Sorted'!$B$2:$X$3001,20,0),"")</f>
        <v/>
      </c>
      <c r="R241" s="19" t="str">
        <f>IFERROR(VLOOKUP(#REF!,'[1]Members Sorted'!$B$2:$X$3001,23,0),"")</f>
        <v/>
      </c>
      <c r="S241" s="20" t="str">
        <f>IFERROR(VLOOKUP(#REF!,'[1]Members Sorted'!$B$2:$AE$3001,30,0),"")</f>
        <v/>
      </c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</row>
    <row r="242" spans="1:39" ht="15.75" customHeight="1" x14ac:dyDescent="0.2">
      <c r="A242" s="17" t="str">
        <f>IF('[1]Season Set up'!$J$23&gt;='[1]Season Set up'!V239,'[1]Season Set up'!V239,"")</f>
        <v/>
      </c>
      <c r="B242" s="18" t="str">
        <f>IFERROR(IF(A242="","",CONCATENATE(VLOOKUP(VLOOKUP(A242,'[1]Members Sorted'!$AC$2:$AD$10001,2,0),'[1]Members Sorted'!$B$2:$C$10001,2,0)," ",VLOOKUP(VLOOKUP(A242,'[1]Members Sorted'!$AC$2:$AD$10001,2,0),'[1]Members Sorted'!$B$2:$D$10001,3,0))),"")</f>
        <v/>
      </c>
      <c r="C242" s="18" t="str">
        <f>IFERROR(VLOOKUP(#REF!,'[1]Members Sorted'!$B$2:$F$10001,5,0),"")</f>
        <v/>
      </c>
      <c r="D242" s="19" t="str">
        <f>IFERROR(VLOOKUP(#REF!,'[1]Members Sorted'!$B$2:$X$10001,11,0),"")</f>
        <v/>
      </c>
      <c r="E242" s="19" t="str">
        <f>IFERROR(VLOOKUP(#REF!,'[1]Members Sorted'!$B$2:$X$10001,14,0),"")</f>
        <v/>
      </c>
      <c r="F242" s="19" t="str">
        <f>IFERROR(VLOOKUP(#REF!,'[1]Members Sorted'!$B$2:$X$10001,17,0),"")</f>
        <v/>
      </c>
      <c r="G242" s="19" t="str">
        <f>IFERROR(VLOOKUP(#REF!,'[1]Members Sorted'!$B$2:$X$10001,20,0),"")</f>
        <v/>
      </c>
      <c r="H242" s="19" t="str">
        <f>IFERROR(VLOOKUP(#REF!,'[1]Members Sorted'!$B$2:$X$3001,23,0),"")</f>
        <v/>
      </c>
      <c r="I242" s="30" t="str">
        <f>IFERROR(VLOOKUP(#REF!,'[1]Members Sorted'!$B$2:$AA$10001,26,0),"")</f>
        <v/>
      </c>
      <c r="J242" s="29"/>
      <c r="K242" s="26" t="str">
        <f>IF('[1]Season Set up'!$L$23&gt;='[1]Season Set up'!V239,'[1]Season Set up'!V239,"")</f>
        <v/>
      </c>
      <c r="L242" s="18" t="str">
        <f>IFERROR(IF(K242="","",CONCATENATE(VLOOKUP(VLOOKUP(K242,'[1]Members Sorted'!$AG$2:$AH$3001,2,0),'[1]Members Sorted'!$B$2:$C$3001,2,0)," ",VLOOKUP(VLOOKUP(K242,'[1]Members Sorted'!$AG$2:$AH$3001,2,0),'[1]Members Sorted'!$B$2:$D$3001,3,0))),"")</f>
        <v/>
      </c>
      <c r="M242" s="18" t="str">
        <f>IFERROR(VLOOKUP(#REF!,'[1]Members Sorted'!$B$2:$F$3001,5,0),"")</f>
        <v/>
      </c>
      <c r="N242" s="19" t="str">
        <f>IFERROR(VLOOKUP(#REF!,'[1]Members Sorted'!$B$2:$X$3001,11,0),"")</f>
        <v/>
      </c>
      <c r="O242" s="19" t="str">
        <f>IFERROR(VLOOKUP(#REF!,'[1]Members Sorted'!$B$2:$X$3001,14,0),"")</f>
        <v/>
      </c>
      <c r="P242" s="19" t="str">
        <f>IFERROR(VLOOKUP(#REF!,'[1]Members Sorted'!$B$2:$X$3001,17,0),"")</f>
        <v/>
      </c>
      <c r="Q242" s="19" t="str">
        <f>IFERROR(VLOOKUP(#REF!,'[1]Members Sorted'!$B$2:$X$3001,20,0),"")</f>
        <v/>
      </c>
      <c r="R242" s="19" t="str">
        <f>IFERROR(VLOOKUP(#REF!,'[1]Members Sorted'!$B$2:$X$3001,23,0),"")</f>
        <v/>
      </c>
      <c r="S242" s="20" t="str">
        <f>IFERROR(VLOOKUP(#REF!,'[1]Members Sorted'!$B$2:$AE$3001,30,0),"")</f>
        <v/>
      </c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</row>
    <row r="243" spans="1:39" ht="15.75" customHeight="1" x14ac:dyDescent="0.2">
      <c r="A243" s="17" t="str">
        <f>IF('[1]Season Set up'!$J$23&gt;='[1]Season Set up'!V240,'[1]Season Set up'!V240,"")</f>
        <v/>
      </c>
      <c r="B243" s="18" t="str">
        <f>IFERROR(IF(A243="","",CONCATENATE(VLOOKUP(VLOOKUP(A243,'[1]Members Sorted'!$AC$2:$AD$10001,2,0),'[1]Members Sorted'!$B$2:$C$10001,2,0)," ",VLOOKUP(VLOOKUP(A243,'[1]Members Sorted'!$AC$2:$AD$10001,2,0),'[1]Members Sorted'!$B$2:$D$10001,3,0))),"")</f>
        <v/>
      </c>
      <c r="C243" s="18" t="str">
        <f>IFERROR(VLOOKUP(#REF!,'[1]Members Sorted'!$B$2:$F$10001,5,0),"")</f>
        <v/>
      </c>
      <c r="D243" s="19" t="str">
        <f>IFERROR(VLOOKUP(#REF!,'[1]Members Sorted'!$B$2:$X$10001,11,0),"")</f>
        <v/>
      </c>
      <c r="E243" s="19" t="str">
        <f>IFERROR(VLOOKUP(#REF!,'[1]Members Sorted'!$B$2:$X$10001,14,0),"")</f>
        <v/>
      </c>
      <c r="F243" s="19" t="str">
        <f>IFERROR(VLOOKUP(#REF!,'[1]Members Sorted'!$B$2:$X$10001,17,0),"")</f>
        <v/>
      </c>
      <c r="G243" s="19" t="str">
        <f>IFERROR(VLOOKUP(#REF!,'[1]Members Sorted'!$B$2:$X$10001,20,0),"")</f>
        <v/>
      </c>
      <c r="H243" s="19" t="str">
        <f>IFERROR(VLOOKUP(#REF!,'[1]Members Sorted'!$B$2:$X$3001,23,0),"")</f>
        <v/>
      </c>
      <c r="I243" s="30" t="str">
        <f>IFERROR(VLOOKUP(#REF!,'[1]Members Sorted'!$B$2:$AA$10001,26,0),"")</f>
        <v/>
      </c>
      <c r="J243" s="29"/>
      <c r="K243" s="26" t="str">
        <f>IF('[1]Season Set up'!$L$23&gt;='[1]Season Set up'!V240,'[1]Season Set up'!V240,"")</f>
        <v/>
      </c>
      <c r="L243" s="18" t="str">
        <f>IFERROR(IF(K243="","",CONCATENATE(VLOOKUP(VLOOKUP(K243,'[1]Members Sorted'!$AG$2:$AH$3001,2,0),'[1]Members Sorted'!$B$2:$C$3001,2,0)," ",VLOOKUP(VLOOKUP(K243,'[1]Members Sorted'!$AG$2:$AH$3001,2,0),'[1]Members Sorted'!$B$2:$D$3001,3,0))),"")</f>
        <v/>
      </c>
      <c r="M243" s="18" t="str">
        <f>IFERROR(VLOOKUP(#REF!,'[1]Members Sorted'!$B$2:$F$3001,5,0),"")</f>
        <v/>
      </c>
      <c r="N243" s="19" t="str">
        <f>IFERROR(VLOOKUP(#REF!,'[1]Members Sorted'!$B$2:$X$3001,11,0),"")</f>
        <v/>
      </c>
      <c r="O243" s="19" t="str">
        <f>IFERROR(VLOOKUP(#REF!,'[1]Members Sorted'!$B$2:$X$3001,14,0),"")</f>
        <v/>
      </c>
      <c r="P243" s="19" t="str">
        <f>IFERROR(VLOOKUP(#REF!,'[1]Members Sorted'!$B$2:$X$3001,17,0),"")</f>
        <v/>
      </c>
      <c r="Q243" s="19" t="str">
        <f>IFERROR(VLOOKUP(#REF!,'[1]Members Sorted'!$B$2:$X$3001,20,0),"")</f>
        <v/>
      </c>
      <c r="R243" s="19" t="str">
        <f>IFERROR(VLOOKUP(#REF!,'[1]Members Sorted'!$B$2:$X$3001,23,0),"")</f>
        <v/>
      </c>
      <c r="S243" s="20" t="str">
        <f>IFERROR(VLOOKUP(#REF!,'[1]Members Sorted'!$B$2:$AE$3001,30,0),"")</f>
        <v/>
      </c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</row>
    <row r="244" spans="1:39" ht="15.75" customHeight="1" x14ac:dyDescent="0.2">
      <c r="A244" s="17" t="str">
        <f>IF('[1]Season Set up'!$J$23&gt;='[1]Season Set up'!V241,'[1]Season Set up'!V241,"")</f>
        <v/>
      </c>
      <c r="B244" s="18" t="str">
        <f>IFERROR(IF(A244="","",CONCATENATE(VLOOKUP(VLOOKUP(A244,'[1]Members Sorted'!$AC$2:$AD$10001,2,0),'[1]Members Sorted'!$B$2:$C$10001,2,0)," ",VLOOKUP(VLOOKUP(A244,'[1]Members Sorted'!$AC$2:$AD$10001,2,0),'[1]Members Sorted'!$B$2:$D$10001,3,0))),"")</f>
        <v/>
      </c>
      <c r="C244" s="18" t="str">
        <f>IFERROR(VLOOKUP(#REF!,'[1]Members Sorted'!$B$2:$F$10001,5,0),"")</f>
        <v/>
      </c>
      <c r="D244" s="19" t="str">
        <f>IFERROR(VLOOKUP(#REF!,'[1]Members Sorted'!$B$2:$X$10001,11,0),"")</f>
        <v/>
      </c>
      <c r="E244" s="19" t="str">
        <f>IFERROR(VLOOKUP(#REF!,'[1]Members Sorted'!$B$2:$X$10001,14,0),"")</f>
        <v/>
      </c>
      <c r="F244" s="19" t="str">
        <f>IFERROR(VLOOKUP(#REF!,'[1]Members Sorted'!$B$2:$X$10001,17,0),"")</f>
        <v/>
      </c>
      <c r="G244" s="19" t="str">
        <f>IFERROR(VLOOKUP(#REF!,'[1]Members Sorted'!$B$2:$X$10001,20,0),"")</f>
        <v/>
      </c>
      <c r="H244" s="19" t="str">
        <f>IFERROR(VLOOKUP(#REF!,'[1]Members Sorted'!$B$2:$X$3001,23,0),"")</f>
        <v/>
      </c>
      <c r="I244" s="30" t="str">
        <f>IFERROR(VLOOKUP(#REF!,'[1]Members Sorted'!$B$2:$AA$10001,26,0),"")</f>
        <v/>
      </c>
      <c r="J244" s="29"/>
      <c r="K244" s="26" t="str">
        <f>IF('[1]Season Set up'!$L$23&gt;='[1]Season Set up'!V241,'[1]Season Set up'!V241,"")</f>
        <v/>
      </c>
      <c r="L244" s="18" t="str">
        <f>IFERROR(IF(K244="","",CONCATENATE(VLOOKUP(VLOOKUP(K244,'[1]Members Sorted'!$AG$2:$AH$3001,2,0),'[1]Members Sorted'!$B$2:$C$3001,2,0)," ",VLOOKUP(VLOOKUP(K244,'[1]Members Sorted'!$AG$2:$AH$3001,2,0),'[1]Members Sorted'!$B$2:$D$3001,3,0))),"")</f>
        <v/>
      </c>
      <c r="M244" s="18" t="str">
        <f>IFERROR(VLOOKUP(#REF!,'[1]Members Sorted'!$B$2:$F$3001,5,0),"")</f>
        <v/>
      </c>
      <c r="N244" s="19" t="str">
        <f>IFERROR(VLOOKUP(#REF!,'[1]Members Sorted'!$B$2:$X$3001,11,0),"")</f>
        <v/>
      </c>
      <c r="O244" s="19" t="str">
        <f>IFERROR(VLOOKUP(#REF!,'[1]Members Sorted'!$B$2:$X$3001,14,0),"")</f>
        <v/>
      </c>
      <c r="P244" s="19" t="str">
        <f>IFERROR(VLOOKUP(#REF!,'[1]Members Sorted'!$B$2:$X$3001,17,0),"")</f>
        <v/>
      </c>
      <c r="Q244" s="19" t="str">
        <f>IFERROR(VLOOKUP(#REF!,'[1]Members Sorted'!$B$2:$X$3001,20,0),"")</f>
        <v/>
      </c>
      <c r="R244" s="19" t="str">
        <f>IFERROR(VLOOKUP(#REF!,'[1]Members Sorted'!$B$2:$X$3001,23,0),"")</f>
        <v/>
      </c>
      <c r="S244" s="20" t="str">
        <f>IFERROR(VLOOKUP(#REF!,'[1]Members Sorted'!$B$2:$AE$3001,30,0),"")</f>
        <v/>
      </c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</row>
    <row r="245" spans="1:39" ht="15.75" customHeight="1" x14ac:dyDescent="0.2">
      <c r="A245" s="17" t="str">
        <f>IF('[1]Season Set up'!$J$23&gt;='[1]Season Set up'!V242,'[1]Season Set up'!V242,"")</f>
        <v/>
      </c>
      <c r="B245" s="18" t="str">
        <f>IFERROR(IF(A245="","",CONCATENATE(VLOOKUP(VLOOKUP(A245,'[1]Members Sorted'!$AC$2:$AD$10001,2,0),'[1]Members Sorted'!$B$2:$C$10001,2,0)," ",VLOOKUP(VLOOKUP(A245,'[1]Members Sorted'!$AC$2:$AD$10001,2,0),'[1]Members Sorted'!$B$2:$D$10001,3,0))),"")</f>
        <v/>
      </c>
      <c r="C245" s="18" t="str">
        <f>IFERROR(VLOOKUP(#REF!,'[1]Members Sorted'!$B$2:$F$10001,5,0),"")</f>
        <v/>
      </c>
      <c r="D245" s="19" t="str">
        <f>IFERROR(VLOOKUP(#REF!,'[1]Members Sorted'!$B$2:$X$10001,11,0),"")</f>
        <v/>
      </c>
      <c r="E245" s="19" t="str">
        <f>IFERROR(VLOOKUP(#REF!,'[1]Members Sorted'!$B$2:$X$10001,14,0),"")</f>
        <v/>
      </c>
      <c r="F245" s="19" t="str">
        <f>IFERROR(VLOOKUP(#REF!,'[1]Members Sorted'!$B$2:$X$10001,17,0),"")</f>
        <v/>
      </c>
      <c r="G245" s="19" t="str">
        <f>IFERROR(VLOOKUP(#REF!,'[1]Members Sorted'!$B$2:$X$10001,20,0),"")</f>
        <v/>
      </c>
      <c r="H245" s="19" t="str">
        <f>IFERROR(VLOOKUP(#REF!,'[1]Members Sorted'!$B$2:$X$3001,23,0),"")</f>
        <v/>
      </c>
      <c r="I245" s="30" t="str">
        <f>IFERROR(VLOOKUP(#REF!,'[1]Members Sorted'!$B$2:$AA$10001,26,0),"")</f>
        <v/>
      </c>
      <c r="J245" s="29"/>
      <c r="K245" s="26" t="str">
        <f>IF('[1]Season Set up'!$L$23&gt;='[1]Season Set up'!V242,'[1]Season Set up'!V242,"")</f>
        <v/>
      </c>
      <c r="L245" s="18" t="str">
        <f>IFERROR(IF(K245="","",CONCATENATE(VLOOKUP(VLOOKUP(K245,'[1]Members Sorted'!$AG$2:$AH$3001,2,0),'[1]Members Sorted'!$B$2:$C$3001,2,0)," ",VLOOKUP(VLOOKUP(K245,'[1]Members Sorted'!$AG$2:$AH$3001,2,0),'[1]Members Sorted'!$B$2:$D$3001,3,0))),"")</f>
        <v/>
      </c>
      <c r="M245" s="18" t="str">
        <f>IFERROR(VLOOKUP(#REF!,'[1]Members Sorted'!$B$2:$F$3001,5,0),"")</f>
        <v/>
      </c>
      <c r="N245" s="19" t="str">
        <f>IFERROR(VLOOKUP(#REF!,'[1]Members Sorted'!$B$2:$X$3001,11,0),"")</f>
        <v/>
      </c>
      <c r="O245" s="19" t="str">
        <f>IFERROR(VLOOKUP(#REF!,'[1]Members Sorted'!$B$2:$X$3001,14,0),"")</f>
        <v/>
      </c>
      <c r="P245" s="19" t="str">
        <f>IFERROR(VLOOKUP(#REF!,'[1]Members Sorted'!$B$2:$X$3001,17,0),"")</f>
        <v/>
      </c>
      <c r="Q245" s="19" t="str">
        <f>IFERROR(VLOOKUP(#REF!,'[1]Members Sorted'!$B$2:$X$3001,20,0),"")</f>
        <v/>
      </c>
      <c r="R245" s="19" t="str">
        <f>IFERROR(VLOOKUP(#REF!,'[1]Members Sorted'!$B$2:$X$3001,23,0),"")</f>
        <v/>
      </c>
      <c r="S245" s="20" t="str">
        <f>IFERROR(VLOOKUP(#REF!,'[1]Members Sorted'!$B$2:$AE$3001,30,0),"")</f>
        <v/>
      </c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</row>
    <row r="246" spans="1:39" ht="15.75" customHeight="1" x14ac:dyDescent="0.2">
      <c r="A246" s="17" t="str">
        <f>IF('[1]Season Set up'!$J$23&gt;='[1]Season Set up'!V243,'[1]Season Set up'!V243,"")</f>
        <v/>
      </c>
      <c r="B246" s="18" t="str">
        <f>IFERROR(IF(A246="","",CONCATENATE(VLOOKUP(VLOOKUP(A246,'[1]Members Sorted'!$AC$2:$AD$10001,2,0),'[1]Members Sorted'!$B$2:$C$10001,2,0)," ",VLOOKUP(VLOOKUP(A246,'[1]Members Sorted'!$AC$2:$AD$10001,2,0),'[1]Members Sorted'!$B$2:$D$10001,3,0))),"")</f>
        <v/>
      </c>
      <c r="C246" s="18" t="str">
        <f>IFERROR(VLOOKUP(#REF!,'[1]Members Sorted'!$B$2:$F$10001,5,0),"")</f>
        <v/>
      </c>
      <c r="D246" s="19" t="str">
        <f>IFERROR(VLOOKUP(#REF!,'[1]Members Sorted'!$B$2:$X$10001,11,0),"")</f>
        <v/>
      </c>
      <c r="E246" s="19" t="str">
        <f>IFERROR(VLOOKUP(#REF!,'[1]Members Sorted'!$B$2:$X$10001,14,0),"")</f>
        <v/>
      </c>
      <c r="F246" s="19" t="str">
        <f>IFERROR(VLOOKUP(#REF!,'[1]Members Sorted'!$B$2:$X$10001,17,0),"")</f>
        <v/>
      </c>
      <c r="G246" s="19" t="str">
        <f>IFERROR(VLOOKUP(#REF!,'[1]Members Sorted'!$B$2:$X$10001,20,0),"")</f>
        <v/>
      </c>
      <c r="H246" s="19" t="str">
        <f>IFERROR(VLOOKUP(#REF!,'[1]Members Sorted'!$B$2:$X$3001,23,0),"")</f>
        <v/>
      </c>
      <c r="I246" s="30" t="str">
        <f>IFERROR(VLOOKUP(#REF!,'[1]Members Sorted'!$B$2:$AA$10001,26,0),"")</f>
        <v/>
      </c>
      <c r="J246" s="29"/>
      <c r="K246" s="26" t="str">
        <f>IF('[1]Season Set up'!$L$23&gt;='[1]Season Set up'!V243,'[1]Season Set up'!V243,"")</f>
        <v/>
      </c>
      <c r="L246" s="18" t="str">
        <f>IFERROR(IF(K246="","",CONCATENATE(VLOOKUP(VLOOKUP(K246,'[1]Members Sorted'!$AG$2:$AH$3001,2,0),'[1]Members Sorted'!$B$2:$C$3001,2,0)," ",VLOOKUP(VLOOKUP(K246,'[1]Members Sorted'!$AG$2:$AH$3001,2,0),'[1]Members Sorted'!$B$2:$D$3001,3,0))),"")</f>
        <v/>
      </c>
      <c r="M246" s="18" t="str">
        <f>IFERROR(VLOOKUP(#REF!,'[1]Members Sorted'!$B$2:$F$3001,5,0),"")</f>
        <v/>
      </c>
      <c r="N246" s="19" t="str">
        <f>IFERROR(VLOOKUP(#REF!,'[1]Members Sorted'!$B$2:$X$3001,11,0),"")</f>
        <v/>
      </c>
      <c r="O246" s="19" t="str">
        <f>IFERROR(VLOOKUP(#REF!,'[1]Members Sorted'!$B$2:$X$3001,14,0),"")</f>
        <v/>
      </c>
      <c r="P246" s="19" t="str">
        <f>IFERROR(VLOOKUP(#REF!,'[1]Members Sorted'!$B$2:$X$3001,17,0),"")</f>
        <v/>
      </c>
      <c r="Q246" s="19" t="str">
        <f>IFERROR(VLOOKUP(#REF!,'[1]Members Sorted'!$B$2:$X$3001,20,0),"")</f>
        <v/>
      </c>
      <c r="R246" s="19" t="str">
        <f>IFERROR(VLOOKUP(#REF!,'[1]Members Sorted'!$B$2:$X$3001,23,0),"")</f>
        <v/>
      </c>
      <c r="S246" s="20" t="str">
        <f>IFERROR(VLOOKUP(#REF!,'[1]Members Sorted'!$B$2:$AE$3001,30,0),"")</f>
        <v/>
      </c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</row>
    <row r="247" spans="1:39" ht="15.75" customHeight="1" x14ac:dyDescent="0.2">
      <c r="A247" s="17" t="str">
        <f>IF('[1]Season Set up'!$J$23&gt;='[1]Season Set up'!V244,'[1]Season Set up'!V244,"")</f>
        <v/>
      </c>
      <c r="B247" s="18" t="str">
        <f>IFERROR(IF(A247="","",CONCATENATE(VLOOKUP(VLOOKUP(A247,'[1]Members Sorted'!$AC$2:$AD$10001,2,0),'[1]Members Sorted'!$B$2:$C$10001,2,0)," ",VLOOKUP(VLOOKUP(A247,'[1]Members Sorted'!$AC$2:$AD$10001,2,0),'[1]Members Sorted'!$B$2:$D$10001,3,0))),"")</f>
        <v/>
      </c>
      <c r="C247" s="18" t="str">
        <f>IFERROR(VLOOKUP(#REF!,'[1]Members Sorted'!$B$2:$F$10001,5,0),"")</f>
        <v/>
      </c>
      <c r="D247" s="19" t="str">
        <f>IFERROR(VLOOKUP(#REF!,'[1]Members Sorted'!$B$2:$X$10001,11,0),"")</f>
        <v/>
      </c>
      <c r="E247" s="19" t="str">
        <f>IFERROR(VLOOKUP(#REF!,'[1]Members Sorted'!$B$2:$X$10001,14,0),"")</f>
        <v/>
      </c>
      <c r="F247" s="19" t="str">
        <f>IFERROR(VLOOKUP(#REF!,'[1]Members Sorted'!$B$2:$X$10001,17,0),"")</f>
        <v/>
      </c>
      <c r="G247" s="19" t="str">
        <f>IFERROR(VLOOKUP(#REF!,'[1]Members Sorted'!$B$2:$X$10001,20,0),"")</f>
        <v/>
      </c>
      <c r="H247" s="19" t="str">
        <f>IFERROR(VLOOKUP(#REF!,'[1]Members Sorted'!$B$2:$X$3001,23,0),"")</f>
        <v/>
      </c>
      <c r="I247" s="30" t="str">
        <f>IFERROR(VLOOKUP(#REF!,'[1]Members Sorted'!$B$2:$AA$10001,26,0),"")</f>
        <v/>
      </c>
      <c r="J247" s="29"/>
      <c r="K247" s="26" t="str">
        <f>IF('[1]Season Set up'!$L$23&gt;='[1]Season Set up'!V244,'[1]Season Set up'!V244,"")</f>
        <v/>
      </c>
      <c r="L247" s="18" t="str">
        <f>IFERROR(IF(K247="","",CONCATENATE(VLOOKUP(VLOOKUP(K247,'[1]Members Sorted'!$AG$2:$AH$3001,2,0),'[1]Members Sorted'!$B$2:$C$3001,2,0)," ",VLOOKUP(VLOOKUP(K247,'[1]Members Sorted'!$AG$2:$AH$3001,2,0),'[1]Members Sorted'!$B$2:$D$3001,3,0))),"")</f>
        <v/>
      </c>
      <c r="M247" s="18" t="str">
        <f>IFERROR(VLOOKUP(#REF!,'[1]Members Sorted'!$B$2:$F$3001,5,0),"")</f>
        <v/>
      </c>
      <c r="N247" s="19" t="str">
        <f>IFERROR(VLOOKUP(#REF!,'[1]Members Sorted'!$B$2:$X$3001,11,0),"")</f>
        <v/>
      </c>
      <c r="O247" s="19" t="str">
        <f>IFERROR(VLOOKUP(#REF!,'[1]Members Sorted'!$B$2:$X$3001,14,0),"")</f>
        <v/>
      </c>
      <c r="P247" s="19" t="str">
        <f>IFERROR(VLOOKUP(#REF!,'[1]Members Sorted'!$B$2:$X$3001,17,0),"")</f>
        <v/>
      </c>
      <c r="Q247" s="19" t="str">
        <f>IFERROR(VLOOKUP(#REF!,'[1]Members Sorted'!$B$2:$X$3001,20,0),"")</f>
        <v/>
      </c>
      <c r="R247" s="19" t="str">
        <f>IFERROR(VLOOKUP(#REF!,'[1]Members Sorted'!$B$2:$X$3001,23,0),"")</f>
        <v/>
      </c>
      <c r="S247" s="20" t="str">
        <f>IFERROR(VLOOKUP(#REF!,'[1]Members Sorted'!$B$2:$AE$3001,30,0),"")</f>
        <v/>
      </c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</row>
    <row r="248" spans="1:39" ht="15.75" customHeight="1" x14ac:dyDescent="0.2">
      <c r="A248" s="17" t="str">
        <f>IF('[1]Season Set up'!$J$23&gt;='[1]Season Set up'!V245,'[1]Season Set up'!V245,"")</f>
        <v/>
      </c>
      <c r="B248" s="18" t="str">
        <f>IFERROR(IF(A248="","",CONCATENATE(VLOOKUP(VLOOKUP(A248,'[1]Members Sorted'!$AC$2:$AD$10001,2,0),'[1]Members Sorted'!$B$2:$C$10001,2,0)," ",VLOOKUP(VLOOKUP(A248,'[1]Members Sorted'!$AC$2:$AD$10001,2,0),'[1]Members Sorted'!$B$2:$D$10001,3,0))),"")</f>
        <v/>
      </c>
      <c r="C248" s="18" t="str">
        <f>IFERROR(VLOOKUP(#REF!,'[1]Members Sorted'!$B$2:$F$10001,5,0),"")</f>
        <v/>
      </c>
      <c r="D248" s="19" t="str">
        <f>IFERROR(VLOOKUP(#REF!,'[1]Members Sorted'!$B$2:$X$10001,11,0),"")</f>
        <v/>
      </c>
      <c r="E248" s="19" t="str">
        <f>IFERROR(VLOOKUP(#REF!,'[1]Members Sorted'!$B$2:$X$10001,14,0),"")</f>
        <v/>
      </c>
      <c r="F248" s="19" t="str">
        <f>IFERROR(VLOOKUP(#REF!,'[1]Members Sorted'!$B$2:$X$10001,17,0),"")</f>
        <v/>
      </c>
      <c r="G248" s="19" t="str">
        <f>IFERROR(VLOOKUP(#REF!,'[1]Members Sorted'!$B$2:$X$10001,20,0),"")</f>
        <v/>
      </c>
      <c r="H248" s="19" t="str">
        <f>IFERROR(VLOOKUP(#REF!,'[1]Members Sorted'!$B$2:$X$3001,23,0),"")</f>
        <v/>
      </c>
      <c r="I248" s="30" t="str">
        <f>IFERROR(VLOOKUP(#REF!,'[1]Members Sorted'!$B$2:$AA$10001,26,0),"")</f>
        <v/>
      </c>
      <c r="J248" s="29"/>
      <c r="K248" s="26" t="str">
        <f>IF('[1]Season Set up'!$L$23&gt;='[1]Season Set up'!V245,'[1]Season Set up'!V245,"")</f>
        <v/>
      </c>
      <c r="L248" s="18" t="str">
        <f>IFERROR(IF(K248="","",CONCATENATE(VLOOKUP(VLOOKUP(K248,'[1]Members Sorted'!$AG$2:$AH$3001,2,0),'[1]Members Sorted'!$B$2:$C$3001,2,0)," ",VLOOKUP(VLOOKUP(K248,'[1]Members Sorted'!$AG$2:$AH$3001,2,0),'[1]Members Sorted'!$B$2:$D$3001,3,0))),"")</f>
        <v/>
      </c>
      <c r="M248" s="18" t="str">
        <f>IFERROR(VLOOKUP(#REF!,'[1]Members Sorted'!$B$2:$F$3001,5,0),"")</f>
        <v/>
      </c>
      <c r="N248" s="19" t="str">
        <f>IFERROR(VLOOKUP(#REF!,'[1]Members Sorted'!$B$2:$X$3001,11,0),"")</f>
        <v/>
      </c>
      <c r="O248" s="19" t="str">
        <f>IFERROR(VLOOKUP(#REF!,'[1]Members Sorted'!$B$2:$X$3001,14,0),"")</f>
        <v/>
      </c>
      <c r="P248" s="19" t="str">
        <f>IFERROR(VLOOKUP(#REF!,'[1]Members Sorted'!$B$2:$X$3001,17,0),"")</f>
        <v/>
      </c>
      <c r="Q248" s="19" t="str">
        <f>IFERROR(VLOOKUP(#REF!,'[1]Members Sorted'!$B$2:$X$3001,20,0),"")</f>
        <v/>
      </c>
      <c r="R248" s="19" t="str">
        <f>IFERROR(VLOOKUP(#REF!,'[1]Members Sorted'!$B$2:$X$3001,23,0),"")</f>
        <v/>
      </c>
      <c r="S248" s="20" t="str">
        <f>IFERROR(VLOOKUP(#REF!,'[1]Members Sorted'!$B$2:$AE$3001,30,0),"")</f>
        <v/>
      </c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</row>
    <row r="249" spans="1:39" ht="15.75" customHeight="1" x14ac:dyDescent="0.2">
      <c r="A249" s="17" t="str">
        <f>IF('[1]Season Set up'!$J$23&gt;='[1]Season Set up'!V246,'[1]Season Set up'!V246,"")</f>
        <v/>
      </c>
      <c r="B249" s="18" t="str">
        <f>IFERROR(IF(A249="","",CONCATENATE(VLOOKUP(VLOOKUP(A249,'[1]Members Sorted'!$AC$2:$AD$10001,2,0),'[1]Members Sorted'!$B$2:$C$10001,2,0)," ",VLOOKUP(VLOOKUP(A249,'[1]Members Sorted'!$AC$2:$AD$10001,2,0),'[1]Members Sorted'!$B$2:$D$10001,3,0))),"")</f>
        <v/>
      </c>
      <c r="C249" s="18" t="str">
        <f>IFERROR(VLOOKUP(#REF!,'[1]Members Sorted'!$B$2:$F$10001,5,0),"")</f>
        <v/>
      </c>
      <c r="D249" s="19" t="str">
        <f>IFERROR(VLOOKUP(#REF!,'[1]Members Sorted'!$B$2:$X$10001,11,0),"")</f>
        <v/>
      </c>
      <c r="E249" s="19" t="str">
        <f>IFERROR(VLOOKUP(#REF!,'[1]Members Sorted'!$B$2:$X$10001,14,0),"")</f>
        <v/>
      </c>
      <c r="F249" s="19" t="str">
        <f>IFERROR(VLOOKUP(#REF!,'[1]Members Sorted'!$B$2:$X$10001,17,0),"")</f>
        <v/>
      </c>
      <c r="G249" s="19" t="str">
        <f>IFERROR(VLOOKUP(#REF!,'[1]Members Sorted'!$B$2:$X$10001,20,0),"")</f>
        <v/>
      </c>
      <c r="H249" s="19" t="str">
        <f>IFERROR(VLOOKUP(#REF!,'[1]Members Sorted'!$B$2:$X$3001,23,0),"")</f>
        <v/>
      </c>
      <c r="I249" s="30" t="str">
        <f>IFERROR(VLOOKUP(#REF!,'[1]Members Sorted'!$B$2:$AA$10001,26,0),"")</f>
        <v/>
      </c>
      <c r="J249" s="29"/>
      <c r="K249" s="26" t="str">
        <f>IF('[1]Season Set up'!$L$23&gt;='[1]Season Set up'!V246,'[1]Season Set up'!V246,"")</f>
        <v/>
      </c>
      <c r="L249" s="18" t="str">
        <f>IFERROR(IF(K249="","",CONCATENATE(VLOOKUP(VLOOKUP(K249,'[1]Members Sorted'!$AG$2:$AH$3001,2,0),'[1]Members Sorted'!$B$2:$C$3001,2,0)," ",VLOOKUP(VLOOKUP(K249,'[1]Members Sorted'!$AG$2:$AH$3001,2,0),'[1]Members Sorted'!$B$2:$D$3001,3,0))),"")</f>
        <v/>
      </c>
      <c r="M249" s="18" t="str">
        <f>IFERROR(VLOOKUP(#REF!,'[1]Members Sorted'!$B$2:$F$3001,5,0),"")</f>
        <v/>
      </c>
      <c r="N249" s="19" t="str">
        <f>IFERROR(VLOOKUP(#REF!,'[1]Members Sorted'!$B$2:$X$3001,11,0),"")</f>
        <v/>
      </c>
      <c r="O249" s="19" t="str">
        <f>IFERROR(VLOOKUP(#REF!,'[1]Members Sorted'!$B$2:$X$3001,14,0),"")</f>
        <v/>
      </c>
      <c r="P249" s="19" t="str">
        <f>IFERROR(VLOOKUP(#REF!,'[1]Members Sorted'!$B$2:$X$3001,17,0),"")</f>
        <v/>
      </c>
      <c r="Q249" s="19" t="str">
        <f>IFERROR(VLOOKUP(#REF!,'[1]Members Sorted'!$B$2:$X$3001,20,0),"")</f>
        <v/>
      </c>
      <c r="R249" s="19" t="str">
        <f>IFERROR(VLOOKUP(#REF!,'[1]Members Sorted'!$B$2:$X$3001,23,0),"")</f>
        <v/>
      </c>
      <c r="S249" s="20" t="str">
        <f>IFERROR(VLOOKUP(#REF!,'[1]Members Sorted'!$B$2:$AE$3001,30,0),"")</f>
        <v/>
      </c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</row>
    <row r="250" spans="1:39" ht="15.75" customHeight="1" x14ac:dyDescent="0.2">
      <c r="A250" s="17" t="str">
        <f>IF('[1]Season Set up'!$J$23&gt;='[1]Season Set up'!V247,'[1]Season Set up'!V247,"")</f>
        <v/>
      </c>
      <c r="B250" s="18" t="str">
        <f>IFERROR(IF(A250="","",CONCATENATE(VLOOKUP(VLOOKUP(A250,'[1]Members Sorted'!$AC$2:$AD$10001,2,0),'[1]Members Sorted'!$B$2:$C$10001,2,0)," ",VLOOKUP(VLOOKUP(A250,'[1]Members Sorted'!$AC$2:$AD$10001,2,0),'[1]Members Sorted'!$B$2:$D$10001,3,0))),"")</f>
        <v/>
      </c>
      <c r="C250" s="18" t="str">
        <f>IFERROR(VLOOKUP(#REF!,'[1]Members Sorted'!$B$2:$F$10001,5,0),"")</f>
        <v/>
      </c>
      <c r="D250" s="19" t="str">
        <f>IFERROR(VLOOKUP(#REF!,'[1]Members Sorted'!$B$2:$X$10001,11,0),"")</f>
        <v/>
      </c>
      <c r="E250" s="19" t="str">
        <f>IFERROR(VLOOKUP(#REF!,'[1]Members Sorted'!$B$2:$X$10001,14,0),"")</f>
        <v/>
      </c>
      <c r="F250" s="19" t="str">
        <f>IFERROR(VLOOKUP(#REF!,'[1]Members Sorted'!$B$2:$X$10001,17,0),"")</f>
        <v/>
      </c>
      <c r="G250" s="19" t="str">
        <f>IFERROR(VLOOKUP(#REF!,'[1]Members Sorted'!$B$2:$X$10001,20,0),"")</f>
        <v/>
      </c>
      <c r="H250" s="19" t="str">
        <f>IFERROR(VLOOKUP(#REF!,'[1]Members Sorted'!$B$2:$X$3001,23,0),"")</f>
        <v/>
      </c>
      <c r="I250" s="30" t="str">
        <f>IFERROR(VLOOKUP(#REF!,'[1]Members Sorted'!$B$2:$AA$10001,26,0),"")</f>
        <v/>
      </c>
      <c r="J250" s="29"/>
      <c r="K250" s="26" t="str">
        <f>IF('[1]Season Set up'!$L$23&gt;='[1]Season Set up'!V247,'[1]Season Set up'!V247,"")</f>
        <v/>
      </c>
      <c r="L250" s="18" t="str">
        <f>IFERROR(IF(K250="","",CONCATENATE(VLOOKUP(VLOOKUP(K250,'[1]Members Sorted'!$AG$2:$AH$3001,2,0),'[1]Members Sorted'!$B$2:$C$3001,2,0)," ",VLOOKUP(VLOOKUP(K250,'[1]Members Sorted'!$AG$2:$AH$3001,2,0),'[1]Members Sorted'!$B$2:$D$3001,3,0))),"")</f>
        <v/>
      </c>
      <c r="M250" s="18" t="str">
        <f>IFERROR(VLOOKUP(#REF!,'[1]Members Sorted'!$B$2:$F$3001,5,0),"")</f>
        <v/>
      </c>
      <c r="N250" s="19" t="str">
        <f>IFERROR(VLOOKUP(#REF!,'[1]Members Sorted'!$B$2:$X$3001,11,0),"")</f>
        <v/>
      </c>
      <c r="O250" s="19" t="str">
        <f>IFERROR(VLOOKUP(#REF!,'[1]Members Sorted'!$B$2:$X$3001,14,0),"")</f>
        <v/>
      </c>
      <c r="P250" s="19" t="str">
        <f>IFERROR(VLOOKUP(#REF!,'[1]Members Sorted'!$B$2:$X$3001,17,0),"")</f>
        <v/>
      </c>
      <c r="Q250" s="19" t="str">
        <f>IFERROR(VLOOKUP(#REF!,'[1]Members Sorted'!$B$2:$X$3001,20,0),"")</f>
        <v/>
      </c>
      <c r="R250" s="19" t="str">
        <f>IFERROR(VLOOKUP(#REF!,'[1]Members Sorted'!$B$2:$X$3001,23,0),"")</f>
        <v/>
      </c>
      <c r="S250" s="20" t="str">
        <f>IFERROR(VLOOKUP(#REF!,'[1]Members Sorted'!$B$2:$AE$3001,30,0),"")</f>
        <v/>
      </c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</row>
    <row r="251" spans="1:39" ht="15.75" customHeight="1" x14ac:dyDescent="0.2">
      <c r="A251" s="17" t="str">
        <f>IF('[1]Season Set up'!$J$23&gt;='[1]Season Set up'!V248,'[1]Season Set up'!V248,"")</f>
        <v/>
      </c>
      <c r="B251" s="18" t="str">
        <f>IFERROR(IF(A251="","",CONCATENATE(VLOOKUP(VLOOKUP(A251,'[1]Members Sorted'!$AC$2:$AD$10001,2,0),'[1]Members Sorted'!$B$2:$C$10001,2,0)," ",VLOOKUP(VLOOKUP(A251,'[1]Members Sorted'!$AC$2:$AD$10001,2,0),'[1]Members Sorted'!$B$2:$D$10001,3,0))),"")</f>
        <v/>
      </c>
      <c r="C251" s="18" t="str">
        <f>IFERROR(VLOOKUP(#REF!,'[1]Members Sorted'!$B$2:$F$10001,5,0),"")</f>
        <v/>
      </c>
      <c r="D251" s="19" t="str">
        <f>IFERROR(VLOOKUP(#REF!,'[1]Members Sorted'!$B$2:$X$10001,11,0),"")</f>
        <v/>
      </c>
      <c r="E251" s="19" t="str">
        <f>IFERROR(VLOOKUP(#REF!,'[1]Members Sorted'!$B$2:$X$10001,14,0),"")</f>
        <v/>
      </c>
      <c r="F251" s="19" t="str">
        <f>IFERROR(VLOOKUP(#REF!,'[1]Members Sorted'!$B$2:$X$10001,17,0),"")</f>
        <v/>
      </c>
      <c r="G251" s="19" t="str">
        <f>IFERROR(VLOOKUP(#REF!,'[1]Members Sorted'!$B$2:$X$10001,20,0),"")</f>
        <v/>
      </c>
      <c r="H251" s="19" t="str">
        <f>IFERROR(VLOOKUP(#REF!,'[1]Members Sorted'!$B$2:$X$3001,23,0),"")</f>
        <v/>
      </c>
      <c r="I251" s="30" t="str">
        <f>IFERROR(VLOOKUP(#REF!,'[1]Members Sorted'!$B$2:$AA$10001,26,0),"")</f>
        <v/>
      </c>
      <c r="J251" s="29"/>
      <c r="K251" s="26" t="str">
        <f>IF('[1]Season Set up'!$L$23&gt;='[1]Season Set up'!V248,'[1]Season Set up'!V248,"")</f>
        <v/>
      </c>
      <c r="L251" s="18" t="str">
        <f>IFERROR(IF(K251="","",CONCATENATE(VLOOKUP(VLOOKUP(K251,'[1]Members Sorted'!$AG$2:$AH$3001,2,0),'[1]Members Sorted'!$B$2:$C$3001,2,0)," ",VLOOKUP(VLOOKUP(K251,'[1]Members Sorted'!$AG$2:$AH$3001,2,0),'[1]Members Sorted'!$B$2:$D$3001,3,0))),"")</f>
        <v/>
      </c>
      <c r="M251" s="18" t="str">
        <f>IFERROR(VLOOKUP(#REF!,'[1]Members Sorted'!$B$2:$F$3001,5,0),"")</f>
        <v/>
      </c>
      <c r="N251" s="19" t="str">
        <f>IFERROR(VLOOKUP(#REF!,'[1]Members Sorted'!$B$2:$X$3001,11,0),"")</f>
        <v/>
      </c>
      <c r="O251" s="19" t="str">
        <f>IFERROR(VLOOKUP(#REF!,'[1]Members Sorted'!$B$2:$X$3001,14,0),"")</f>
        <v/>
      </c>
      <c r="P251" s="19" t="str">
        <f>IFERROR(VLOOKUP(#REF!,'[1]Members Sorted'!$B$2:$X$3001,17,0),"")</f>
        <v/>
      </c>
      <c r="Q251" s="19" t="str">
        <f>IFERROR(VLOOKUP(#REF!,'[1]Members Sorted'!$B$2:$X$3001,20,0),"")</f>
        <v/>
      </c>
      <c r="R251" s="19" t="str">
        <f>IFERROR(VLOOKUP(#REF!,'[1]Members Sorted'!$B$2:$X$3001,23,0),"")</f>
        <v/>
      </c>
      <c r="S251" s="20" t="str">
        <f>IFERROR(VLOOKUP(#REF!,'[1]Members Sorted'!$B$2:$AE$3001,30,0),"")</f>
        <v/>
      </c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</row>
    <row r="252" spans="1:39" ht="15.75" customHeight="1" x14ac:dyDescent="0.2">
      <c r="A252" s="17" t="str">
        <f>IF('[1]Season Set up'!$J$23&gt;='[1]Season Set up'!V249,'[1]Season Set up'!V249,"")</f>
        <v/>
      </c>
      <c r="B252" s="18" t="str">
        <f>IFERROR(IF(A252="","",CONCATENATE(VLOOKUP(VLOOKUP(A252,'[1]Members Sorted'!$AC$2:$AD$10001,2,0),'[1]Members Sorted'!$B$2:$C$10001,2,0)," ",VLOOKUP(VLOOKUP(A252,'[1]Members Sorted'!$AC$2:$AD$10001,2,0),'[1]Members Sorted'!$B$2:$D$10001,3,0))),"")</f>
        <v/>
      </c>
      <c r="C252" s="18" t="str">
        <f>IFERROR(VLOOKUP(#REF!,'[1]Members Sorted'!$B$2:$F$10001,5,0),"")</f>
        <v/>
      </c>
      <c r="D252" s="19" t="str">
        <f>IFERROR(VLOOKUP(#REF!,'[1]Members Sorted'!$B$2:$X$10001,11,0),"")</f>
        <v/>
      </c>
      <c r="E252" s="19" t="str">
        <f>IFERROR(VLOOKUP(#REF!,'[1]Members Sorted'!$B$2:$X$10001,14,0),"")</f>
        <v/>
      </c>
      <c r="F252" s="19" t="str">
        <f>IFERROR(VLOOKUP(#REF!,'[1]Members Sorted'!$B$2:$X$10001,17,0),"")</f>
        <v/>
      </c>
      <c r="G252" s="19" t="str">
        <f>IFERROR(VLOOKUP(#REF!,'[1]Members Sorted'!$B$2:$X$10001,20,0),"")</f>
        <v/>
      </c>
      <c r="H252" s="19" t="str">
        <f>IFERROR(VLOOKUP(#REF!,'[1]Members Sorted'!$B$2:$X$3001,23,0),"")</f>
        <v/>
      </c>
      <c r="I252" s="30" t="str">
        <f>IFERROR(VLOOKUP(#REF!,'[1]Members Sorted'!$B$2:$AA$10001,26,0),"")</f>
        <v/>
      </c>
      <c r="J252" s="29"/>
      <c r="K252" s="26" t="str">
        <f>IF('[1]Season Set up'!$L$23&gt;='[1]Season Set up'!V249,'[1]Season Set up'!V249,"")</f>
        <v/>
      </c>
      <c r="L252" s="18" t="str">
        <f>IFERROR(IF(K252="","",CONCATENATE(VLOOKUP(VLOOKUP(K252,'[1]Members Sorted'!$AG$2:$AH$3001,2,0),'[1]Members Sorted'!$B$2:$C$3001,2,0)," ",VLOOKUP(VLOOKUP(K252,'[1]Members Sorted'!$AG$2:$AH$3001,2,0),'[1]Members Sorted'!$B$2:$D$3001,3,0))),"")</f>
        <v/>
      </c>
      <c r="M252" s="18" t="str">
        <f>IFERROR(VLOOKUP(#REF!,'[1]Members Sorted'!$B$2:$F$3001,5,0),"")</f>
        <v/>
      </c>
      <c r="N252" s="19" t="str">
        <f>IFERROR(VLOOKUP(#REF!,'[1]Members Sorted'!$B$2:$X$3001,11,0),"")</f>
        <v/>
      </c>
      <c r="O252" s="19" t="str">
        <f>IFERROR(VLOOKUP(#REF!,'[1]Members Sorted'!$B$2:$X$3001,14,0),"")</f>
        <v/>
      </c>
      <c r="P252" s="19" t="str">
        <f>IFERROR(VLOOKUP(#REF!,'[1]Members Sorted'!$B$2:$X$3001,17,0),"")</f>
        <v/>
      </c>
      <c r="Q252" s="19" t="str">
        <f>IFERROR(VLOOKUP(#REF!,'[1]Members Sorted'!$B$2:$X$3001,20,0),"")</f>
        <v/>
      </c>
      <c r="R252" s="19" t="str">
        <f>IFERROR(VLOOKUP(#REF!,'[1]Members Sorted'!$B$2:$X$3001,23,0),"")</f>
        <v/>
      </c>
      <c r="S252" s="20" t="str">
        <f>IFERROR(VLOOKUP(#REF!,'[1]Members Sorted'!$B$2:$AE$3001,30,0),"")</f>
        <v/>
      </c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</row>
    <row r="253" spans="1:39" ht="15.75" customHeight="1" x14ac:dyDescent="0.2">
      <c r="A253" s="17" t="str">
        <f>IF('[1]Season Set up'!$J$23&gt;='[1]Season Set up'!V250,'[1]Season Set up'!V250,"")</f>
        <v/>
      </c>
      <c r="B253" s="18" t="str">
        <f>IFERROR(IF(A253="","",CONCATENATE(VLOOKUP(VLOOKUP(A253,'[1]Members Sorted'!$AC$2:$AD$10001,2,0),'[1]Members Sorted'!$B$2:$C$10001,2,0)," ",VLOOKUP(VLOOKUP(A253,'[1]Members Sorted'!$AC$2:$AD$10001,2,0),'[1]Members Sorted'!$B$2:$D$10001,3,0))),"")</f>
        <v/>
      </c>
      <c r="C253" s="18" t="str">
        <f>IFERROR(VLOOKUP(#REF!,'[1]Members Sorted'!$B$2:$F$10001,5,0),"")</f>
        <v/>
      </c>
      <c r="D253" s="19" t="str">
        <f>IFERROR(VLOOKUP(#REF!,'[1]Members Sorted'!$B$2:$X$10001,11,0),"")</f>
        <v/>
      </c>
      <c r="E253" s="19" t="str">
        <f>IFERROR(VLOOKUP(#REF!,'[1]Members Sorted'!$B$2:$X$10001,14,0),"")</f>
        <v/>
      </c>
      <c r="F253" s="19" t="str">
        <f>IFERROR(VLOOKUP(#REF!,'[1]Members Sorted'!$B$2:$X$10001,17,0),"")</f>
        <v/>
      </c>
      <c r="G253" s="19" t="str">
        <f>IFERROR(VLOOKUP(#REF!,'[1]Members Sorted'!$B$2:$X$10001,20,0),"")</f>
        <v/>
      </c>
      <c r="H253" s="19" t="str">
        <f>IFERROR(VLOOKUP(#REF!,'[1]Members Sorted'!$B$2:$X$3001,23,0),"")</f>
        <v/>
      </c>
      <c r="I253" s="30" t="str">
        <f>IFERROR(VLOOKUP(#REF!,'[1]Members Sorted'!$B$2:$AA$10001,26,0),"")</f>
        <v/>
      </c>
      <c r="J253" s="29"/>
      <c r="K253" s="26" t="str">
        <f>IF('[1]Season Set up'!$L$23&gt;='[1]Season Set up'!V250,'[1]Season Set up'!V250,"")</f>
        <v/>
      </c>
      <c r="L253" s="18" t="str">
        <f>IFERROR(IF(K253="","",CONCATENATE(VLOOKUP(VLOOKUP(K253,'[1]Members Sorted'!$AG$2:$AH$3001,2,0),'[1]Members Sorted'!$B$2:$C$3001,2,0)," ",VLOOKUP(VLOOKUP(K253,'[1]Members Sorted'!$AG$2:$AH$3001,2,0),'[1]Members Sorted'!$B$2:$D$3001,3,0))),"")</f>
        <v/>
      </c>
      <c r="M253" s="18" t="str">
        <f>IFERROR(VLOOKUP(#REF!,'[1]Members Sorted'!$B$2:$F$3001,5,0),"")</f>
        <v/>
      </c>
      <c r="N253" s="19" t="str">
        <f>IFERROR(VLOOKUP(#REF!,'[1]Members Sorted'!$B$2:$X$3001,11,0),"")</f>
        <v/>
      </c>
      <c r="O253" s="19" t="str">
        <f>IFERROR(VLOOKUP(#REF!,'[1]Members Sorted'!$B$2:$X$3001,14,0),"")</f>
        <v/>
      </c>
      <c r="P253" s="19" t="str">
        <f>IFERROR(VLOOKUP(#REF!,'[1]Members Sorted'!$B$2:$X$3001,17,0),"")</f>
        <v/>
      </c>
      <c r="Q253" s="19" t="str">
        <f>IFERROR(VLOOKUP(#REF!,'[1]Members Sorted'!$B$2:$X$3001,20,0),"")</f>
        <v/>
      </c>
      <c r="R253" s="19" t="str">
        <f>IFERROR(VLOOKUP(#REF!,'[1]Members Sorted'!$B$2:$X$3001,23,0),"")</f>
        <v/>
      </c>
      <c r="S253" s="20" t="str">
        <f>IFERROR(VLOOKUP(#REF!,'[1]Members Sorted'!$B$2:$AE$3001,30,0),"")</f>
        <v/>
      </c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</row>
    <row r="254" spans="1:39" ht="15.75" customHeight="1" x14ac:dyDescent="0.2">
      <c r="A254" s="17" t="str">
        <f>IF('[1]Season Set up'!$J$23&gt;='[1]Season Set up'!V251,'[1]Season Set up'!V251,"")</f>
        <v/>
      </c>
      <c r="B254" s="18" t="str">
        <f>IFERROR(IF(A254="","",CONCATENATE(VLOOKUP(VLOOKUP(A254,'[1]Members Sorted'!$AC$2:$AD$10001,2,0),'[1]Members Sorted'!$B$2:$C$10001,2,0)," ",VLOOKUP(VLOOKUP(A254,'[1]Members Sorted'!$AC$2:$AD$10001,2,0),'[1]Members Sorted'!$B$2:$D$10001,3,0))),"")</f>
        <v/>
      </c>
      <c r="C254" s="18" t="str">
        <f>IFERROR(VLOOKUP(#REF!,'[1]Members Sorted'!$B$2:$F$10001,5,0),"")</f>
        <v/>
      </c>
      <c r="D254" s="19" t="str">
        <f>IFERROR(VLOOKUP(#REF!,'[1]Members Sorted'!$B$2:$X$10001,11,0),"")</f>
        <v/>
      </c>
      <c r="E254" s="19" t="str">
        <f>IFERROR(VLOOKUP(#REF!,'[1]Members Sorted'!$B$2:$X$10001,14,0),"")</f>
        <v/>
      </c>
      <c r="F254" s="19" t="str">
        <f>IFERROR(VLOOKUP(#REF!,'[1]Members Sorted'!$B$2:$X$10001,17,0),"")</f>
        <v/>
      </c>
      <c r="G254" s="19" t="str">
        <f>IFERROR(VLOOKUP(#REF!,'[1]Members Sorted'!$B$2:$X$10001,20,0),"")</f>
        <v/>
      </c>
      <c r="H254" s="19" t="str">
        <f>IFERROR(VLOOKUP(#REF!,'[1]Members Sorted'!$B$2:$X$3001,23,0),"")</f>
        <v/>
      </c>
      <c r="I254" s="30" t="str">
        <f>IFERROR(VLOOKUP(#REF!,'[1]Members Sorted'!$B$2:$AA$10001,26,0),"")</f>
        <v/>
      </c>
      <c r="J254" s="29"/>
      <c r="K254" s="26" t="str">
        <f>IF('[1]Season Set up'!$L$23&gt;='[1]Season Set up'!V251,'[1]Season Set up'!V251,"")</f>
        <v/>
      </c>
      <c r="L254" s="18" t="str">
        <f>IFERROR(IF(K254="","",CONCATENATE(VLOOKUP(VLOOKUP(K254,'[1]Members Sorted'!$AG$2:$AH$3001,2,0),'[1]Members Sorted'!$B$2:$C$3001,2,0)," ",VLOOKUP(VLOOKUP(K254,'[1]Members Sorted'!$AG$2:$AH$3001,2,0),'[1]Members Sorted'!$B$2:$D$3001,3,0))),"")</f>
        <v/>
      </c>
      <c r="M254" s="18" t="str">
        <f>IFERROR(VLOOKUP(#REF!,'[1]Members Sorted'!$B$2:$F$3001,5,0),"")</f>
        <v/>
      </c>
      <c r="N254" s="19" t="str">
        <f>IFERROR(VLOOKUP(#REF!,'[1]Members Sorted'!$B$2:$X$3001,11,0),"")</f>
        <v/>
      </c>
      <c r="O254" s="19" t="str">
        <f>IFERROR(VLOOKUP(#REF!,'[1]Members Sorted'!$B$2:$X$3001,14,0),"")</f>
        <v/>
      </c>
      <c r="P254" s="19" t="str">
        <f>IFERROR(VLOOKUP(#REF!,'[1]Members Sorted'!$B$2:$X$3001,17,0),"")</f>
        <v/>
      </c>
      <c r="Q254" s="19" t="str">
        <f>IFERROR(VLOOKUP(#REF!,'[1]Members Sorted'!$B$2:$X$3001,20,0),"")</f>
        <v/>
      </c>
      <c r="R254" s="19" t="str">
        <f>IFERROR(VLOOKUP(#REF!,'[1]Members Sorted'!$B$2:$X$3001,23,0),"")</f>
        <v/>
      </c>
      <c r="S254" s="20" t="str">
        <f>IFERROR(VLOOKUP(#REF!,'[1]Members Sorted'!$B$2:$AE$3001,30,0),"")</f>
        <v/>
      </c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</row>
    <row r="255" spans="1:39" ht="15.75" customHeight="1" x14ac:dyDescent="0.2">
      <c r="A255" s="17" t="str">
        <f>IF('[1]Season Set up'!$J$23&gt;='[1]Season Set up'!V252,'[1]Season Set up'!V252,"")</f>
        <v/>
      </c>
      <c r="B255" s="18" t="str">
        <f>IFERROR(IF(A255="","",CONCATENATE(VLOOKUP(VLOOKUP(A255,'[1]Members Sorted'!$AC$2:$AD$10001,2,0),'[1]Members Sorted'!$B$2:$C$10001,2,0)," ",VLOOKUP(VLOOKUP(A255,'[1]Members Sorted'!$AC$2:$AD$10001,2,0),'[1]Members Sorted'!$B$2:$D$10001,3,0))),"")</f>
        <v/>
      </c>
      <c r="C255" s="18" t="str">
        <f>IFERROR(VLOOKUP(#REF!,'[1]Members Sorted'!$B$2:$F$10001,5,0),"")</f>
        <v/>
      </c>
      <c r="D255" s="19" t="str">
        <f>IFERROR(VLOOKUP(#REF!,'[1]Members Sorted'!$B$2:$X$10001,11,0),"")</f>
        <v/>
      </c>
      <c r="E255" s="19" t="str">
        <f>IFERROR(VLOOKUP(#REF!,'[1]Members Sorted'!$B$2:$X$10001,14,0),"")</f>
        <v/>
      </c>
      <c r="F255" s="19" t="str">
        <f>IFERROR(VLOOKUP(#REF!,'[1]Members Sorted'!$B$2:$X$10001,17,0),"")</f>
        <v/>
      </c>
      <c r="G255" s="19" t="str">
        <f>IFERROR(VLOOKUP(#REF!,'[1]Members Sorted'!$B$2:$X$10001,20,0),"")</f>
        <v/>
      </c>
      <c r="H255" s="19" t="str">
        <f>IFERROR(VLOOKUP(#REF!,'[1]Members Sorted'!$B$2:$X$3001,23,0),"")</f>
        <v/>
      </c>
      <c r="I255" s="30" t="str">
        <f>IFERROR(VLOOKUP(#REF!,'[1]Members Sorted'!$B$2:$AA$10001,26,0),"")</f>
        <v/>
      </c>
      <c r="J255" s="29"/>
      <c r="K255" s="26" t="str">
        <f>IF('[1]Season Set up'!$L$23&gt;='[1]Season Set up'!V252,'[1]Season Set up'!V252,"")</f>
        <v/>
      </c>
      <c r="L255" s="18" t="str">
        <f>IFERROR(IF(K255="","",CONCATENATE(VLOOKUP(VLOOKUP(K255,'[1]Members Sorted'!$AG$2:$AH$3001,2,0),'[1]Members Sorted'!$B$2:$C$3001,2,0)," ",VLOOKUP(VLOOKUP(K255,'[1]Members Sorted'!$AG$2:$AH$3001,2,0),'[1]Members Sorted'!$B$2:$D$3001,3,0))),"")</f>
        <v/>
      </c>
      <c r="M255" s="18" t="str">
        <f>IFERROR(VLOOKUP(#REF!,'[1]Members Sorted'!$B$2:$F$3001,5,0),"")</f>
        <v/>
      </c>
      <c r="N255" s="19" t="str">
        <f>IFERROR(VLOOKUP(#REF!,'[1]Members Sorted'!$B$2:$X$3001,11,0),"")</f>
        <v/>
      </c>
      <c r="O255" s="19" t="str">
        <f>IFERROR(VLOOKUP(#REF!,'[1]Members Sorted'!$B$2:$X$3001,14,0),"")</f>
        <v/>
      </c>
      <c r="P255" s="19" t="str">
        <f>IFERROR(VLOOKUP(#REF!,'[1]Members Sorted'!$B$2:$X$3001,17,0),"")</f>
        <v/>
      </c>
      <c r="Q255" s="19" t="str">
        <f>IFERROR(VLOOKUP(#REF!,'[1]Members Sorted'!$B$2:$X$3001,20,0),"")</f>
        <v/>
      </c>
      <c r="R255" s="19" t="str">
        <f>IFERROR(VLOOKUP(#REF!,'[1]Members Sorted'!$B$2:$X$3001,23,0),"")</f>
        <v/>
      </c>
      <c r="S255" s="20" t="str">
        <f>IFERROR(VLOOKUP(#REF!,'[1]Members Sorted'!$B$2:$AE$3001,30,0),"")</f>
        <v/>
      </c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</row>
    <row r="256" spans="1:39" ht="15.75" customHeight="1" x14ac:dyDescent="0.2">
      <c r="A256" s="17" t="str">
        <f>IF('[1]Season Set up'!$J$23&gt;='[1]Season Set up'!V253,'[1]Season Set up'!V253,"")</f>
        <v/>
      </c>
      <c r="B256" s="18" t="str">
        <f>IFERROR(IF(A256="","",CONCATENATE(VLOOKUP(VLOOKUP(A256,'[1]Members Sorted'!$AC$2:$AD$10001,2,0),'[1]Members Sorted'!$B$2:$C$10001,2,0)," ",VLOOKUP(VLOOKUP(A256,'[1]Members Sorted'!$AC$2:$AD$10001,2,0),'[1]Members Sorted'!$B$2:$D$10001,3,0))),"")</f>
        <v/>
      </c>
      <c r="C256" s="18" t="str">
        <f>IFERROR(VLOOKUP(#REF!,'[1]Members Sorted'!$B$2:$F$10001,5,0),"")</f>
        <v/>
      </c>
      <c r="D256" s="19" t="str">
        <f>IFERROR(VLOOKUP(#REF!,'[1]Members Sorted'!$B$2:$X$10001,11,0),"")</f>
        <v/>
      </c>
      <c r="E256" s="19" t="str">
        <f>IFERROR(VLOOKUP(#REF!,'[1]Members Sorted'!$B$2:$X$10001,14,0),"")</f>
        <v/>
      </c>
      <c r="F256" s="19" t="str">
        <f>IFERROR(VLOOKUP(#REF!,'[1]Members Sorted'!$B$2:$X$10001,17,0),"")</f>
        <v/>
      </c>
      <c r="G256" s="19" t="str">
        <f>IFERROR(VLOOKUP(#REF!,'[1]Members Sorted'!$B$2:$X$10001,20,0),"")</f>
        <v/>
      </c>
      <c r="H256" s="19" t="str">
        <f>IFERROR(VLOOKUP(#REF!,'[1]Members Sorted'!$B$2:$X$3001,23,0),"")</f>
        <v/>
      </c>
      <c r="I256" s="30" t="str">
        <f>IFERROR(VLOOKUP(#REF!,'[1]Members Sorted'!$B$2:$AA$10001,26,0),"")</f>
        <v/>
      </c>
      <c r="J256" s="29"/>
      <c r="K256" s="26" t="str">
        <f>IF('[1]Season Set up'!$L$23&gt;='[1]Season Set up'!V253,'[1]Season Set up'!V253,"")</f>
        <v/>
      </c>
      <c r="L256" s="18" t="str">
        <f>IFERROR(IF(K256="","",CONCATENATE(VLOOKUP(VLOOKUP(K256,'[1]Members Sorted'!$AG$2:$AH$3001,2,0),'[1]Members Sorted'!$B$2:$C$3001,2,0)," ",VLOOKUP(VLOOKUP(K256,'[1]Members Sorted'!$AG$2:$AH$3001,2,0),'[1]Members Sorted'!$B$2:$D$3001,3,0))),"")</f>
        <v/>
      </c>
      <c r="M256" s="18" t="str">
        <f>IFERROR(VLOOKUP(#REF!,'[1]Members Sorted'!$B$2:$F$3001,5,0),"")</f>
        <v/>
      </c>
      <c r="N256" s="19" t="str">
        <f>IFERROR(VLOOKUP(#REF!,'[1]Members Sorted'!$B$2:$X$3001,11,0),"")</f>
        <v/>
      </c>
      <c r="O256" s="19" t="str">
        <f>IFERROR(VLOOKUP(#REF!,'[1]Members Sorted'!$B$2:$X$3001,14,0),"")</f>
        <v/>
      </c>
      <c r="P256" s="19" t="str">
        <f>IFERROR(VLOOKUP(#REF!,'[1]Members Sorted'!$B$2:$X$3001,17,0),"")</f>
        <v/>
      </c>
      <c r="Q256" s="19" t="str">
        <f>IFERROR(VLOOKUP(#REF!,'[1]Members Sorted'!$B$2:$X$3001,20,0),"")</f>
        <v/>
      </c>
      <c r="R256" s="19" t="str">
        <f>IFERROR(VLOOKUP(#REF!,'[1]Members Sorted'!$B$2:$X$3001,23,0),"")</f>
        <v/>
      </c>
      <c r="S256" s="20" t="str">
        <f>IFERROR(VLOOKUP(#REF!,'[1]Members Sorted'!$B$2:$AE$3001,30,0),"")</f>
        <v/>
      </c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</row>
    <row r="257" spans="1:39" ht="15.75" customHeight="1" x14ac:dyDescent="0.2">
      <c r="A257" s="17" t="str">
        <f>IF('[1]Season Set up'!$J$23&gt;='[1]Season Set up'!V254,'[1]Season Set up'!V254,"")</f>
        <v/>
      </c>
      <c r="B257" s="18" t="str">
        <f>IFERROR(IF(A257="","",CONCATENATE(VLOOKUP(VLOOKUP(A257,'[1]Members Sorted'!$AC$2:$AD$10001,2,0),'[1]Members Sorted'!$B$2:$C$10001,2,0)," ",VLOOKUP(VLOOKUP(A257,'[1]Members Sorted'!$AC$2:$AD$10001,2,0),'[1]Members Sorted'!$B$2:$D$10001,3,0))),"")</f>
        <v/>
      </c>
      <c r="C257" s="18" t="str">
        <f>IFERROR(VLOOKUP(#REF!,'[1]Members Sorted'!$B$2:$F$10001,5,0),"")</f>
        <v/>
      </c>
      <c r="D257" s="19" t="str">
        <f>IFERROR(VLOOKUP(#REF!,'[1]Members Sorted'!$B$2:$X$10001,11,0),"")</f>
        <v/>
      </c>
      <c r="E257" s="19" t="str">
        <f>IFERROR(VLOOKUP(#REF!,'[1]Members Sorted'!$B$2:$X$10001,14,0),"")</f>
        <v/>
      </c>
      <c r="F257" s="19" t="str">
        <f>IFERROR(VLOOKUP(#REF!,'[1]Members Sorted'!$B$2:$X$10001,17,0),"")</f>
        <v/>
      </c>
      <c r="G257" s="19" t="str">
        <f>IFERROR(VLOOKUP(#REF!,'[1]Members Sorted'!$B$2:$X$10001,20,0),"")</f>
        <v/>
      </c>
      <c r="H257" s="19" t="str">
        <f>IFERROR(VLOOKUP(#REF!,'[1]Members Sorted'!$B$2:$X$3001,23,0),"")</f>
        <v/>
      </c>
      <c r="I257" s="30" t="str">
        <f>IFERROR(VLOOKUP(#REF!,'[1]Members Sorted'!$B$2:$AA$10001,26,0),"")</f>
        <v/>
      </c>
      <c r="J257" s="29"/>
      <c r="K257" s="26" t="str">
        <f>IF('[1]Season Set up'!$L$23&gt;='[1]Season Set up'!V254,'[1]Season Set up'!V254,"")</f>
        <v/>
      </c>
      <c r="L257" s="18" t="str">
        <f>IFERROR(IF(K257="","",CONCATENATE(VLOOKUP(VLOOKUP(K257,'[1]Members Sorted'!$AG$2:$AH$3001,2,0),'[1]Members Sorted'!$B$2:$C$3001,2,0)," ",VLOOKUP(VLOOKUP(K257,'[1]Members Sorted'!$AG$2:$AH$3001,2,0),'[1]Members Sorted'!$B$2:$D$3001,3,0))),"")</f>
        <v/>
      </c>
      <c r="M257" s="18" t="str">
        <f>IFERROR(VLOOKUP(#REF!,'[1]Members Sorted'!$B$2:$F$3001,5,0),"")</f>
        <v/>
      </c>
      <c r="N257" s="19" t="str">
        <f>IFERROR(VLOOKUP(#REF!,'[1]Members Sorted'!$B$2:$X$3001,11,0),"")</f>
        <v/>
      </c>
      <c r="O257" s="19" t="str">
        <f>IFERROR(VLOOKUP(#REF!,'[1]Members Sorted'!$B$2:$X$3001,14,0),"")</f>
        <v/>
      </c>
      <c r="P257" s="19" t="str">
        <f>IFERROR(VLOOKUP(#REF!,'[1]Members Sorted'!$B$2:$X$3001,17,0),"")</f>
        <v/>
      </c>
      <c r="Q257" s="19" t="str">
        <f>IFERROR(VLOOKUP(#REF!,'[1]Members Sorted'!$B$2:$X$3001,20,0),"")</f>
        <v/>
      </c>
      <c r="R257" s="19" t="str">
        <f>IFERROR(VLOOKUP(#REF!,'[1]Members Sorted'!$B$2:$X$3001,23,0),"")</f>
        <v/>
      </c>
      <c r="S257" s="20" t="str">
        <f>IFERROR(VLOOKUP(#REF!,'[1]Members Sorted'!$B$2:$AE$3001,30,0),"")</f>
        <v/>
      </c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</row>
    <row r="258" spans="1:39" ht="15.75" customHeight="1" x14ac:dyDescent="0.2">
      <c r="A258" s="17" t="str">
        <f>IF('[1]Season Set up'!$J$23&gt;='[1]Season Set up'!V255,'[1]Season Set up'!V255,"")</f>
        <v/>
      </c>
      <c r="B258" s="18" t="str">
        <f>IFERROR(IF(A258="","",CONCATENATE(VLOOKUP(VLOOKUP(A258,'[1]Members Sorted'!$AC$2:$AD$10001,2,0),'[1]Members Sorted'!$B$2:$C$10001,2,0)," ",VLOOKUP(VLOOKUP(A258,'[1]Members Sorted'!$AC$2:$AD$10001,2,0),'[1]Members Sorted'!$B$2:$D$10001,3,0))),"")</f>
        <v/>
      </c>
      <c r="C258" s="18" t="str">
        <f>IFERROR(VLOOKUP(#REF!,'[1]Members Sorted'!$B$2:$F$10001,5,0),"")</f>
        <v/>
      </c>
      <c r="D258" s="19" t="str">
        <f>IFERROR(VLOOKUP(#REF!,'[1]Members Sorted'!$B$2:$X$10001,11,0),"")</f>
        <v/>
      </c>
      <c r="E258" s="19" t="str">
        <f>IFERROR(VLOOKUP(#REF!,'[1]Members Sorted'!$B$2:$X$10001,14,0),"")</f>
        <v/>
      </c>
      <c r="F258" s="19" t="str">
        <f>IFERROR(VLOOKUP(#REF!,'[1]Members Sorted'!$B$2:$X$10001,17,0),"")</f>
        <v/>
      </c>
      <c r="G258" s="19" t="str">
        <f>IFERROR(VLOOKUP(#REF!,'[1]Members Sorted'!$B$2:$X$10001,20,0),"")</f>
        <v/>
      </c>
      <c r="H258" s="19" t="str">
        <f>IFERROR(VLOOKUP(#REF!,'[1]Members Sorted'!$B$2:$X$3001,23,0),"")</f>
        <v/>
      </c>
      <c r="I258" s="30" t="str">
        <f>IFERROR(VLOOKUP(#REF!,'[1]Members Sorted'!$B$2:$AA$10001,26,0),"")</f>
        <v/>
      </c>
      <c r="J258" s="29"/>
      <c r="K258" s="26" t="str">
        <f>IF('[1]Season Set up'!$L$23&gt;='[1]Season Set up'!V255,'[1]Season Set up'!V255,"")</f>
        <v/>
      </c>
      <c r="L258" s="18" t="str">
        <f>IFERROR(IF(K258="","",CONCATENATE(VLOOKUP(VLOOKUP(K258,'[1]Members Sorted'!$AG$2:$AH$3001,2,0),'[1]Members Sorted'!$B$2:$C$3001,2,0)," ",VLOOKUP(VLOOKUP(K258,'[1]Members Sorted'!$AG$2:$AH$3001,2,0),'[1]Members Sorted'!$B$2:$D$3001,3,0))),"")</f>
        <v/>
      </c>
      <c r="M258" s="18" t="str">
        <f>IFERROR(VLOOKUP(#REF!,'[1]Members Sorted'!$B$2:$F$3001,5,0),"")</f>
        <v/>
      </c>
      <c r="N258" s="19" t="str">
        <f>IFERROR(VLOOKUP(#REF!,'[1]Members Sorted'!$B$2:$X$3001,11,0),"")</f>
        <v/>
      </c>
      <c r="O258" s="19" t="str">
        <f>IFERROR(VLOOKUP(#REF!,'[1]Members Sorted'!$B$2:$X$3001,14,0),"")</f>
        <v/>
      </c>
      <c r="P258" s="19" t="str">
        <f>IFERROR(VLOOKUP(#REF!,'[1]Members Sorted'!$B$2:$X$3001,17,0),"")</f>
        <v/>
      </c>
      <c r="Q258" s="19" t="str">
        <f>IFERROR(VLOOKUP(#REF!,'[1]Members Sorted'!$B$2:$X$3001,20,0),"")</f>
        <v/>
      </c>
      <c r="R258" s="19" t="str">
        <f>IFERROR(VLOOKUP(#REF!,'[1]Members Sorted'!$B$2:$X$3001,23,0),"")</f>
        <v/>
      </c>
      <c r="S258" s="20" t="str">
        <f>IFERROR(VLOOKUP(#REF!,'[1]Members Sorted'!$B$2:$AE$3001,30,0),"")</f>
        <v/>
      </c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</row>
    <row r="259" spans="1:39" ht="15.75" customHeight="1" x14ac:dyDescent="0.2">
      <c r="A259" s="17" t="str">
        <f>IF('[1]Season Set up'!$J$23&gt;='[1]Season Set up'!V256,'[1]Season Set up'!V256,"")</f>
        <v/>
      </c>
      <c r="B259" s="18" t="str">
        <f>IFERROR(IF(A259="","",CONCATENATE(VLOOKUP(VLOOKUP(A259,'[1]Members Sorted'!$AC$2:$AD$10001,2,0),'[1]Members Sorted'!$B$2:$C$10001,2,0)," ",VLOOKUP(VLOOKUP(A259,'[1]Members Sorted'!$AC$2:$AD$10001,2,0),'[1]Members Sorted'!$B$2:$D$10001,3,0))),"")</f>
        <v/>
      </c>
      <c r="C259" s="18" t="str">
        <f>IFERROR(VLOOKUP(#REF!,'[1]Members Sorted'!$B$2:$F$10001,5,0),"")</f>
        <v/>
      </c>
      <c r="D259" s="19" t="str">
        <f>IFERROR(VLOOKUP(#REF!,'[1]Members Sorted'!$B$2:$X$10001,11,0),"")</f>
        <v/>
      </c>
      <c r="E259" s="19" t="str">
        <f>IFERROR(VLOOKUP(#REF!,'[1]Members Sorted'!$B$2:$X$10001,14,0),"")</f>
        <v/>
      </c>
      <c r="F259" s="19" t="str">
        <f>IFERROR(VLOOKUP(#REF!,'[1]Members Sorted'!$B$2:$X$10001,17,0),"")</f>
        <v/>
      </c>
      <c r="G259" s="19" t="str">
        <f>IFERROR(VLOOKUP(#REF!,'[1]Members Sorted'!$B$2:$X$10001,20,0),"")</f>
        <v/>
      </c>
      <c r="H259" s="19" t="str">
        <f>IFERROR(VLOOKUP(#REF!,'[1]Members Sorted'!$B$2:$X$3001,23,0),"")</f>
        <v/>
      </c>
      <c r="I259" s="30" t="str">
        <f>IFERROR(VLOOKUP(#REF!,'[1]Members Sorted'!$B$2:$AA$10001,26,0),"")</f>
        <v/>
      </c>
      <c r="J259" s="29"/>
      <c r="K259" s="26" t="str">
        <f>IF('[1]Season Set up'!$L$23&gt;='[1]Season Set up'!V256,'[1]Season Set up'!V256,"")</f>
        <v/>
      </c>
      <c r="L259" s="18" t="str">
        <f>IFERROR(IF(K259="","",CONCATENATE(VLOOKUP(VLOOKUP(K259,'[1]Members Sorted'!$AG$2:$AH$3001,2,0),'[1]Members Sorted'!$B$2:$C$3001,2,0)," ",VLOOKUP(VLOOKUP(K259,'[1]Members Sorted'!$AG$2:$AH$3001,2,0),'[1]Members Sorted'!$B$2:$D$3001,3,0))),"")</f>
        <v/>
      </c>
      <c r="M259" s="18" t="str">
        <f>IFERROR(VLOOKUP(#REF!,'[1]Members Sorted'!$B$2:$F$3001,5,0),"")</f>
        <v/>
      </c>
      <c r="N259" s="19" t="str">
        <f>IFERROR(VLOOKUP(#REF!,'[1]Members Sorted'!$B$2:$X$3001,11,0),"")</f>
        <v/>
      </c>
      <c r="O259" s="19" t="str">
        <f>IFERROR(VLOOKUP(#REF!,'[1]Members Sorted'!$B$2:$X$3001,14,0),"")</f>
        <v/>
      </c>
      <c r="P259" s="19" t="str">
        <f>IFERROR(VLOOKUP(#REF!,'[1]Members Sorted'!$B$2:$X$3001,17,0),"")</f>
        <v/>
      </c>
      <c r="Q259" s="19" t="str">
        <f>IFERROR(VLOOKUP(#REF!,'[1]Members Sorted'!$B$2:$X$3001,20,0),"")</f>
        <v/>
      </c>
      <c r="R259" s="19" t="str">
        <f>IFERROR(VLOOKUP(#REF!,'[1]Members Sorted'!$B$2:$X$3001,23,0),"")</f>
        <v/>
      </c>
      <c r="S259" s="20" t="str">
        <f>IFERROR(VLOOKUP(#REF!,'[1]Members Sorted'!$B$2:$AE$3001,30,0),"")</f>
        <v/>
      </c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</row>
    <row r="260" spans="1:39" ht="15.75" customHeight="1" x14ac:dyDescent="0.2">
      <c r="A260" s="17" t="str">
        <f>IF('[1]Season Set up'!$J$23&gt;='[1]Season Set up'!V257,'[1]Season Set up'!V257,"")</f>
        <v/>
      </c>
      <c r="B260" s="18" t="str">
        <f>IFERROR(IF(A260="","",CONCATENATE(VLOOKUP(VLOOKUP(A260,'[1]Members Sorted'!$AC$2:$AD$10001,2,0),'[1]Members Sorted'!$B$2:$C$10001,2,0)," ",VLOOKUP(VLOOKUP(A260,'[1]Members Sorted'!$AC$2:$AD$10001,2,0),'[1]Members Sorted'!$B$2:$D$10001,3,0))),"")</f>
        <v/>
      </c>
      <c r="C260" s="18" t="str">
        <f>IFERROR(VLOOKUP(#REF!,'[1]Members Sorted'!$B$2:$F$10001,5,0),"")</f>
        <v/>
      </c>
      <c r="D260" s="19" t="str">
        <f>IFERROR(VLOOKUP(#REF!,'[1]Members Sorted'!$B$2:$X$10001,11,0),"")</f>
        <v/>
      </c>
      <c r="E260" s="19" t="str">
        <f>IFERROR(VLOOKUP(#REF!,'[1]Members Sorted'!$B$2:$X$10001,14,0),"")</f>
        <v/>
      </c>
      <c r="F260" s="19" t="str">
        <f>IFERROR(VLOOKUP(#REF!,'[1]Members Sorted'!$B$2:$X$10001,17,0),"")</f>
        <v/>
      </c>
      <c r="G260" s="19" t="str">
        <f>IFERROR(VLOOKUP(#REF!,'[1]Members Sorted'!$B$2:$X$10001,20,0),"")</f>
        <v/>
      </c>
      <c r="H260" s="19" t="str">
        <f>IFERROR(VLOOKUP(#REF!,'[1]Members Sorted'!$B$2:$X$3001,23,0),"")</f>
        <v/>
      </c>
      <c r="I260" s="30" t="str">
        <f>IFERROR(VLOOKUP(#REF!,'[1]Members Sorted'!$B$2:$AA$10001,26,0),"")</f>
        <v/>
      </c>
      <c r="J260" s="29"/>
      <c r="K260" s="26" t="str">
        <f>IF('[1]Season Set up'!$L$23&gt;='[1]Season Set up'!V257,'[1]Season Set up'!V257,"")</f>
        <v/>
      </c>
      <c r="L260" s="18" t="str">
        <f>IFERROR(IF(K260="","",CONCATENATE(VLOOKUP(VLOOKUP(K260,'[1]Members Sorted'!$AG$2:$AH$3001,2,0),'[1]Members Sorted'!$B$2:$C$3001,2,0)," ",VLOOKUP(VLOOKUP(K260,'[1]Members Sorted'!$AG$2:$AH$3001,2,0),'[1]Members Sorted'!$B$2:$D$3001,3,0))),"")</f>
        <v/>
      </c>
      <c r="M260" s="18" t="str">
        <f>IFERROR(VLOOKUP(#REF!,'[1]Members Sorted'!$B$2:$F$3001,5,0),"")</f>
        <v/>
      </c>
      <c r="N260" s="19" t="str">
        <f>IFERROR(VLOOKUP(#REF!,'[1]Members Sorted'!$B$2:$X$3001,11,0),"")</f>
        <v/>
      </c>
      <c r="O260" s="19" t="str">
        <f>IFERROR(VLOOKUP(#REF!,'[1]Members Sorted'!$B$2:$X$3001,14,0),"")</f>
        <v/>
      </c>
      <c r="P260" s="19" t="str">
        <f>IFERROR(VLOOKUP(#REF!,'[1]Members Sorted'!$B$2:$X$3001,17,0),"")</f>
        <v/>
      </c>
      <c r="Q260" s="19" t="str">
        <f>IFERROR(VLOOKUP(#REF!,'[1]Members Sorted'!$B$2:$X$3001,20,0),"")</f>
        <v/>
      </c>
      <c r="R260" s="19" t="str">
        <f>IFERROR(VLOOKUP(#REF!,'[1]Members Sorted'!$B$2:$X$3001,23,0),"")</f>
        <v/>
      </c>
      <c r="S260" s="20" t="str">
        <f>IFERROR(VLOOKUP(#REF!,'[1]Members Sorted'!$B$2:$AE$3001,30,0),"")</f>
        <v/>
      </c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</row>
    <row r="261" spans="1:39" ht="15.75" customHeight="1" x14ac:dyDescent="0.2">
      <c r="A261" s="17" t="str">
        <f>IF('[1]Season Set up'!$J$23&gt;='[1]Season Set up'!V258,'[1]Season Set up'!V258,"")</f>
        <v/>
      </c>
      <c r="B261" s="18" t="str">
        <f>IFERROR(IF(A261="","",CONCATENATE(VLOOKUP(VLOOKUP(A261,'[1]Members Sorted'!$AC$2:$AD$10001,2,0),'[1]Members Sorted'!$B$2:$C$10001,2,0)," ",VLOOKUP(VLOOKUP(A261,'[1]Members Sorted'!$AC$2:$AD$10001,2,0),'[1]Members Sorted'!$B$2:$D$10001,3,0))),"")</f>
        <v/>
      </c>
      <c r="C261" s="18" t="str">
        <f>IFERROR(VLOOKUP(#REF!,'[1]Members Sorted'!$B$2:$F$10001,5,0),"")</f>
        <v/>
      </c>
      <c r="D261" s="19" t="str">
        <f>IFERROR(VLOOKUP(#REF!,'[1]Members Sorted'!$B$2:$X$10001,11,0),"")</f>
        <v/>
      </c>
      <c r="E261" s="19" t="str">
        <f>IFERROR(VLOOKUP(#REF!,'[1]Members Sorted'!$B$2:$X$10001,14,0),"")</f>
        <v/>
      </c>
      <c r="F261" s="19" t="str">
        <f>IFERROR(VLOOKUP(#REF!,'[1]Members Sorted'!$B$2:$X$10001,17,0),"")</f>
        <v/>
      </c>
      <c r="G261" s="19" t="str">
        <f>IFERROR(VLOOKUP(#REF!,'[1]Members Sorted'!$B$2:$X$10001,20,0),"")</f>
        <v/>
      </c>
      <c r="H261" s="19" t="str">
        <f>IFERROR(VLOOKUP(#REF!,'[1]Members Sorted'!$B$2:$X$3001,23,0),"")</f>
        <v/>
      </c>
      <c r="I261" s="30" t="str">
        <f>IFERROR(VLOOKUP(#REF!,'[1]Members Sorted'!$B$2:$AA$10001,26,0),"")</f>
        <v/>
      </c>
      <c r="J261" s="29"/>
      <c r="K261" s="26" t="str">
        <f>IF('[1]Season Set up'!$L$23&gt;='[1]Season Set up'!V258,'[1]Season Set up'!V258,"")</f>
        <v/>
      </c>
      <c r="L261" s="18" t="str">
        <f>IFERROR(IF(K261="","",CONCATENATE(VLOOKUP(VLOOKUP(K261,'[1]Members Sorted'!$AG$2:$AH$3001,2,0),'[1]Members Sorted'!$B$2:$C$3001,2,0)," ",VLOOKUP(VLOOKUP(K261,'[1]Members Sorted'!$AG$2:$AH$3001,2,0),'[1]Members Sorted'!$B$2:$D$3001,3,0))),"")</f>
        <v/>
      </c>
      <c r="M261" s="18" t="str">
        <f>IFERROR(VLOOKUP(#REF!,'[1]Members Sorted'!$B$2:$F$3001,5,0),"")</f>
        <v/>
      </c>
      <c r="N261" s="19" t="str">
        <f>IFERROR(VLOOKUP(#REF!,'[1]Members Sorted'!$B$2:$X$3001,11,0),"")</f>
        <v/>
      </c>
      <c r="O261" s="19" t="str">
        <f>IFERROR(VLOOKUP(#REF!,'[1]Members Sorted'!$B$2:$X$3001,14,0),"")</f>
        <v/>
      </c>
      <c r="P261" s="19" t="str">
        <f>IFERROR(VLOOKUP(#REF!,'[1]Members Sorted'!$B$2:$X$3001,17,0),"")</f>
        <v/>
      </c>
      <c r="Q261" s="19" t="str">
        <f>IFERROR(VLOOKUP(#REF!,'[1]Members Sorted'!$B$2:$X$3001,20,0),"")</f>
        <v/>
      </c>
      <c r="R261" s="19" t="str">
        <f>IFERROR(VLOOKUP(#REF!,'[1]Members Sorted'!$B$2:$X$3001,23,0),"")</f>
        <v/>
      </c>
      <c r="S261" s="20" t="str">
        <f>IFERROR(VLOOKUP(#REF!,'[1]Members Sorted'!$B$2:$AE$3001,30,0),"")</f>
        <v/>
      </c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</row>
    <row r="262" spans="1:39" ht="15.75" customHeight="1" x14ac:dyDescent="0.2">
      <c r="A262" s="17" t="str">
        <f>IF('[1]Season Set up'!$J$23&gt;='[1]Season Set up'!V259,'[1]Season Set up'!V259,"")</f>
        <v/>
      </c>
      <c r="B262" s="18" t="str">
        <f>IFERROR(IF(A262="","",CONCATENATE(VLOOKUP(VLOOKUP(A262,'[1]Members Sorted'!$AC$2:$AD$10001,2,0),'[1]Members Sorted'!$B$2:$C$10001,2,0)," ",VLOOKUP(VLOOKUP(A262,'[1]Members Sorted'!$AC$2:$AD$10001,2,0),'[1]Members Sorted'!$B$2:$D$10001,3,0))),"")</f>
        <v/>
      </c>
      <c r="C262" s="18" t="str">
        <f>IFERROR(VLOOKUP(#REF!,'[1]Members Sorted'!$B$2:$F$10001,5,0),"")</f>
        <v/>
      </c>
      <c r="D262" s="19" t="str">
        <f>IFERROR(VLOOKUP(#REF!,'[1]Members Sorted'!$B$2:$X$10001,11,0),"")</f>
        <v/>
      </c>
      <c r="E262" s="19" t="str">
        <f>IFERROR(VLOOKUP(#REF!,'[1]Members Sorted'!$B$2:$X$10001,14,0),"")</f>
        <v/>
      </c>
      <c r="F262" s="19" t="str">
        <f>IFERROR(VLOOKUP(#REF!,'[1]Members Sorted'!$B$2:$X$10001,17,0),"")</f>
        <v/>
      </c>
      <c r="G262" s="19" t="str">
        <f>IFERROR(VLOOKUP(#REF!,'[1]Members Sorted'!$B$2:$X$10001,20,0),"")</f>
        <v/>
      </c>
      <c r="H262" s="19" t="str">
        <f>IFERROR(VLOOKUP(#REF!,'[1]Members Sorted'!$B$2:$X$3001,23,0),"")</f>
        <v/>
      </c>
      <c r="I262" s="30" t="str">
        <f>IFERROR(VLOOKUP(#REF!,'[1]Members Sorted'!$B$2:$AA$10001,26,0),"")</f>
        <v/>
      </c>
      <c r="J262" s="29"/>
      <c r="K262" s="26" t="str">
        <f>IF('[1]Season Set up'!$L$23&gt;='[1]Season Set up'!V259,'[1]Season Set up'!V259,"")</f>
        <v/>
      </c>
      <c r="L262" s="18" t="str">
        <f>IFERROR(IF(K262="","",CONCATENATE(VLOOKUP(VLOOKUP(K262,'[1]Members Sorted'!$AG$2:$AH$3001,2,0),'[1]Members Sorted'!$B$2:$C$3001,2,0)," ",VLOOKUP(VLOOKUP(K262,'[1]Members Sorted'!$AG$2:$AH$3001,2,0),'[1]Members Sorted'!$B$2:$D$3001,3,0))),"")</f>
        <v/>
      </c>
      <c r="M262" s="18" t="str">
        <f>IFERROR(VLOOKUP(#REF!,'[1]Members Sorted'!$B$2:$F$3001,5,0),"")</f>
        <v/>
      </c>
      <c r="N262" s="19" t="str">
        <f>IFERROR(VLOOKUP(#REF!,'[1]Members Sorted'!$B$2:$X$3001,11,0),"")</f>
        <v/>
      </c>
      <c r="O262" s="19" t="str">
        <f>IFERROR(VLOOKUP(#REF!,'[1]Members Sorted'!$B$2:$X$3001,14,0),"")</f>
        <v/>
      </c>
      <c r="P262" s="19" t="str">
        <f>IFERROR(VLOOKUP(#REF!,'[1]Members Sorted'!$B$2:$X$3001,17,0),"")</f>
        <v/>
      </c>
      <c r="Q262" s="19" t="str">
        <f>IFERROR(VLOOKUP(#REF!,'[1]Members Sorted'!$B$2:$X$3001,20,0),"")</f>
        <v/>
      </c>
      <c r="R262" s="19" t="str">
        <f>IFERROR(VLOOKUP(#REF!,'[1]Members Sorted'!$B$2:$X$3001,23,0),"")</f>
        <v/>
      </c>
      <c r="S262" s="20" t="str">
        <f>IFERROR(VLOOKUP(#REF!,'[1]Members Sorted'!$B$2:$AE$3001,30,0),"")</f>
        <v/>
      </c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</row>
    <row r="263" spans="1:39" ht="15.75" customHeight="1" x14ac:dyDescent="0.2">
      <c r="A263" s="17" t="str">
        <f>IF('[1]Season Set up'!$J$23&gt;='[1]Season Set up'!V260,'[1]Season Set up'!V260,"")</f>
        <v/>
      </c>
      <c r="B263" s="18" t="str">
        <f>IFERROR(IF(A263="","",CONCATENATE(VLOOKUP(VLOOKUP(A263,'[1]Members Sorted'!$AC$2:$AD$10001,2,0),'[1]Members Sorted'!$B$2:$C$10001,2,0)," ",VLOOKUP(VLOOKUP(A263,'[1]Members Sorted'!$AC$2:$AD$10001,2,0),'[1]Members Sorted'!$B$2:$D$10001,3,0))),"")</f>
        <v/>
      </c>
      <c r="C263" s="18" t="str">
        <f>IFERROR(VLOOKUP(#REF!,'[1]Members Sorted'!$B$2:$F$10001,5,0),"")</f>
        <v/>
      </c>
      <c r="D263" s="19" t="str">
        <f>IFERROR(VLOOKUP(#REF!,'[1]Members Sorted'!$B$2:$X$10001,11,0),"")</f>
        <v/>
      </c>
      <c r="E263" s="19" t="str">
        <f>IFERROR(VLOOKUP(#REF!,'[1]Members Sorted'!$B$2:$X$10001,14,0),"")</f>
        <v/>
      </c>
      <c r="F263" s="19" t="str">
        <f>IFERROR(VLOOKUP(#REF!,'[1]Members Sorted'!$B$2:$X$10001,17,0),"")</f>
        <v/>
      </c>
      <c r="G263" s="19" t="str">
        <f>IFERROR(VLOOKUP(#REF!,'[1]Members Sorted'!$B$2:$X$10001,20,0),"")</f>
        <v/>
      </c>
      <c r="H263" s="19" t="str">
        <f>IFERROR(VLOOKUP(#REF!,'[1]Members Sorted'!$B$2:$X$3001,23,0),"")</f>
        <v/>
      </c>
      <c r="I263" s="30" t="str">
        <f>IFERROR(VLOOKUP(#REF!,'[1]Members Sorted'!$B$2:$AA$10001,26,0),"")</f>
        <v/>
      </c>
      <c r="J263" s="29"/>
      <c r="K263" s="26" t="str">
        <f>IF('[1]Season Set up'!$L$23&gt;='[1]Season Set up'!V260,'[1]Season Set up'!V260,"")</f>
        <v/>
      </c>
      <c r="L263" s="18" t="str">
        <f>IFERROR(IF(K263="","",CONCATENATE(VLOOKUP(VLOOKUP(K263,'[1]Members Sorted'!$AG$2:$AH$3001,2,0),'[1]Members Sorted'!$B$2:$C$3001,2,0)," ",VLOOKUP(VLOOKUP(K263,'[1]Members Sorted'!$AG$2:$AH$3001,2,0),'[1]Members Sorted'!$B$2:$D$3001,3,0))),"")</f>
        <v/>
      </c>
      <c r="M263" s="18" t="str">
        <f>IFERROR(VLOOKUP(#REF!,'[1]Members Sorted'!$B$2:$F$3001,5,0),"")</f>
        <v/>
      </c>
      <c r="N263" s="19" t="str">
        <f>IFERROR(VLOOKUP(#REF!,'[1]Members Sorted'!$B$2:$X$3001,11,0),"")</f>
        <v/>
      </c>
      <c r="O263" s="19" t="str">
        <f>IFERROR(VLOOKUP(#REF!,'[1]Members Sorted'!$B$2:$X$3001,14,0),"")</f>
        <v/>
      </c>
      <c r="P263" s="19" t="str">
        <f>IFERROR(VLOOKUP(#REF!,'[1]Members Sorted'!$B$2:$X$3001,17,0),"")</f>
        <v/>
      </c>
      <c r="Q263" s="19" t="str">
        <f>IFERROR(VLOOKUP(#REF!,'[1]Members Sorted'!$B$2:$X$3001,20,0),"")</f>
        <v/>
      </c>
      <c r="R263" s="19" t="str">
        <f>IFERROR(VLOOKUP(#REF!,'[1]Members Sorted'!$B$2:$X$3001,23,0),"")</f>
        <v/>
      </c>
      <c r="S263" s="20" t="str">
        <f>IFERROR(VLOOKUP(#REF!,'[1]Members Sorted'!$B$2:$AE$3001,30,0),"")</f>
        <v/>
      </c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</row>
    <row r="264" spans="1:39" ht="15.75" customHeight="1" x14ac:dyDescent="0.2">
      <c r="A264" s="17" t="str">
        <f>IF('[1]Season Set up'!$J$23&gt;='[1]Season Set up'!V261,'[1]Season Set up'!V261,"")</f>
        <v/>
      </c>
      <c r="B264" s="18" t="str">
        <f>IFERROR(IF(A264="","",CONCATENATE(VLOOKUP(VLOOKUP(A264,'[1]Members Sorted'!$AC$2:$AD$10001,2,0),'[1]Members Sorted'!$B$2:$C$10001,2,0)," ",VLOOKUP(VLOOKUP(A264,'[1]Members Sorted'!$AC$2:$AD$10001,2,0),'[1]Members Sorted'!$B$2:$D$10001,3,0))),"")</f>
        <v/>
      </c>
      <c r="C264" s="18" t="str">
        <f>IFERROR(VLOOKUP(#REF!,'[1]Members Sorted'!$B$2:$F$10001,5,0),"")</f>
        <v/>
      </c>
      <c r="D264" s="19" t="str">
        <f>IFERROR(VLOOKUP(#REF!,'[1]Members Sorted'!$B$2:$X$10001,11,0),"")</f>
        <v/>
      </c>
      <c r="E264" s="19" t="str">
        <f>IFERROR(VLOOKUP(#REF!,'[1]Members Sorted'!$B$2:$X$10001,14,0),"")</f>
        <v/>
      </c>
      <c r="F264" s="19" t="str">
        <f>IFERROR(VLOOKUP(#REF!,'[1]Members Sorted'!$B$2:$X$10001,17,0),"")</f>
        <v/>
      </c>
      <c r="G264" s="19" t="str">
        <f>IFERROR(VLOOKUP(#REF!,'[1]Members Sorted'!$B$2:$X$10001,20,0),"")</f>
        <v/>
      </c>
      <c r="H264" s="19" t="str">
        <f>IFERROR(VLOOKUP(#REF!,'[1]Members Sorted'!$B$2:$X$3001,23,0),"")</f>
        <v/>
      </c>
      <c r="I264" s="30" t="str">
        <f>IFERROR(VLOOKUP(#REF!,'[1]Members Sorted'!$B$2:$AA$10001,26,0),"")</f>
        <v/>
      </c>
      <c r="J264" s="29"/>
      <c r="K264" s="26" t="str">
        <f>IF('[1]Season Set up'!$L$23&gt;='[1]Season Set up'!V261,'[1]Season Set up'!V261,"")</f>
        <v/>
      </c>
      <c r="L264" s="18" t="str">
        <f>IFERROR(IF(K264="","",CONCATENATE(VLOOKUP(VLOOKUP(K264,'[1]Members Sorted'!$AG$2:$AH$3001,2,0),'[1]Members Sorted'!$B$2:$C$3001,2,0)," ",VLOOKUP(VLOOKUP(K264,'[1]Members Sorted'!$AG$2:$AH$3001,2,0),'[1]Members Sorted'!$B$2:$D$3001,3,0))),"")</f>
        <v/>
      </c>
      <c r="M264" s="18" t="str">
        <f>IFERROR(VLOOKUP(#REF!,'[1]Members Sorted'!$B$2:$F$3001,5,0),"")</f>
        <v/>
      </c>
      <c r="N264" s="19" t="str">
        <f>IFERROR(VLOOKUP(#REF!,'[1]Members Sorted'!$B$2:$X$3001,11,0),"")</f>
        <v/>
      </c>
      <c r="O264" s="19" t="str">
        <f>IFERROR(VLOOKUP(#REF!,'[1]Members Sorted'!$B$2:$X$3001,14,0),"")</f>
        <v/>
      </c>
      <c r="P264" s="19" t="str">
        <f>IFERROR(VLOOKUP(#REF!,'[1]Members Sorted'!$B$2:$X$3001,17,0),"")</f>
        <v/>
      </c>
      <c r="Q264" s="19" t="str">
        <f>IFERROR(VLOOKUP(#REF!,'[1]Members Sorted'!$B$2:$X$3001,20,0),"")</f>
        <v/>
      </c>
      <c r="R264" s="19" t="str">
        <f>IFERROR(VLOOKUP(#REF!,'[1]Members Sorted'!$B$2:$X$3001,23,0),"")</f>
        <v/>
      </c>
      <c r="S264" s="20" t="str">
        <f>IFERROR(VLOOKUP(#REF!,'[1]Members Sorted'!$B$2:$AE$3001,30,0),"")</f>
        <v/>
      </c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</row>
    <row r="265" spans="1:39" ht="15.75" customHeight="1" x14ac:dyDescent="0.2">
      <c r="A265" s="17" t="str">
        <f>IF('[1]Season Set up'!$J$23&gt;='[1]Season Set up'!V262,'[1]Season Set up'!V262,"")</f>
        <v/>
      </c>
      <c r="B265" s="18" t="str">
        <f>IFERROR(IF(A265="","",CONCATENATE(VLOOKUP(VLOOKUP(A265,'[1]Members Sorted'!$AC$2:$AD$10001,2,0),'[1]Members Sorted'!$B$2:$C$10001,2,0)," ",VLOOKUP(VLOOKUP(A265,'[1]Members Sorted'!$AC$2:$AD$10001,2,0),'[1]Members Sorted'!$B$2:$D$10001,3,0))),"")</f>
        <v/>
      </c>
      <c r="C265" s="18" t="str">
        <f>IFERROR(VLOOKUP(#REF!,'[1]Members Sorted'!$B$2:$F$10001,5,0),"")</f>
        <v/>
      </c>
      <c r="D265" s="19" t="str">
        <f>IFERROR(VLOOKUP(#REF!,'[1]Members Sorted'!$B$2:$X$10001,11,0),"")</f>
        <v/>
      </c>
      <c r="E265" s="19" t="str">
        <f>IFERROR(VLOOKUP(#REF!,'[1]Members Sorted'!$B$2:$X$10001,14,0),"")</f>
        <v/>
      </c>
      <c r="F265" s="19" t="str">
        <f>IFERROR(VLOOKUP(#REF!,'[1]Members Sorted'!$B$2:$X$10001,17,0),"")</f>
        <v/>
      </c>
      <c r="G265" s="19" t="str">
        <f>IFERROR(VLOOKUP(#REF!,'[1]Members Sorted'!$B$2:$X$10001,20,0),"")</f>
        <v/>
      </c>
      <c r="H265" s="19" t="str">
        <f>IFERROR(VLOOKUP(#REF!,'[1]Members Sorted'!$B$2:$X$3001,23,0),"")</f>
        <v/>
      </c>
      <c r="I265" s="30" t="str">
        <f>IFERROR(VLOOKUP(#REF!,'[1]Members Sorted'!$B$2:$AA$10001,26,0),"")</f>
        <v/>
      </c>
      <c r="J265" s="29"/>
      <c r="K265" s="26" t="str">
        <f>IF('[1]Season Set up'!$L$23&gt;='[1]Season Set up'!V262,'[1]Season Set up'!V262,"")</f>
        <v/>
      </c>
      <c r="L265" s="18" t="str">
        <f>IFERROR(IF(K265="","",CONCATENATE(VLOOKUP(VLOOKUP(K265,'[1]Members Sorted'!$AG$2:$AH$3001,2,0),'[1]Members Sorted'!$B$2:$C$3001,2,0)," ",VLOOKUP(VLOOKUP(K265,'[1]Members Sorted'!$AG$2:$AH$3001,2,0),'[1]Members Sorted'!$B$2:$D$3001,3,0))),"")</f>
        <v/>
      </c>
      <c r="M265" s="18" t="str">
        <f>IFERROR(VLOOKUP(#REF!,'[1]Members Sorted'!$B$2:$F$3001,5,0),"")</f>
        <v/>
      </c>
      <c r="N265" s="19" t="str">
        <f>IFERROR(VLOOKUP(#REF!,'[1]Members Sorted'!$B$2:$X$3001,11,0),"")</f>
        <v/>
      </c>
      <c r="O265" s="19" t="str">
        <f>IFERROR(VLOOKUP(#REF!,'[1]Members Sorted'!$B$2:$X$3001,14,0),"")</f>
        <v/>
      </c>
      <c r="P265" s="19" t="str">
        <f>IFERROR(VLOOKUP(#REF!,'[1]Members Sorted'!$B$2:$X$3001,17,0),"")</f>
        <v/>
      </c>
      <c r="Q265" s="19" t="str">
        <f>IFERROR(VLOOKUP(#REF!,'[1]Members Sorted'!$B$2:$X$3001,20,0),"")</f>
        <v/>
      </c>
      <c r="R265" s="19" t="str">
        <f>IFERROR(VLOOKUP(#REF!,'[1]Members Sorted'!$B$2:$X$3001,23,0),"")</f>
        <v/>
      </c>
      <c r="S265" s="20" t="str">
        <f>IFERROR(VLOOKUP(#REF!,'[1]Members Sorted'!$B$2:$AE$3001,30,0),"")</f>
        <v/>
      </c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</row>
    <row r="266" spans="1:39" ht="15.75" customHeight="1" x14ac:dyDescent="0.2">
      <c r="A266" s="17" t="str">
        <f>IF('[1]Season Set up'!$J$23&gt;='[1]Season Set up'!V263,'[1]Season Set up'!V263,"")</f>
        <v/>
      </c>
      <c r="B266" s="18" t="str">
        <f>IFERROR(IF(A266="","",CONCATENATE(VLOOKUP(VLOOKUP(A266,'[1]Members Sorted'!$AC$2:$AD$10001,2,0),'[1]Members Sorted'!$B$2:$C$10001,2,0)," ",VLOOKUP(VLOOKUP(A266,'[1]Members Sorted'!$AC$2:$AD$10001,2,0),'[1]Members Sorted'!$B$2:$D$10001,3,0))),"")</f>
        <v/>
      </c>
      <c r="C266" s="18" t="str">
        <f>IFERROR(VLOOKUP(#REF!,'[1]Members Sorted'!$B$2:$F$10001,5,0),"")</f>
        <v/>
      </c>
      <c r="D266" s="19" t="str">
        <f>IFERROR(VLOOKUP(#REF!,'[1]Members Sorted'!$B$2:$X$10001,11,0),"")</f>
        <v/>
      </c>
      <c r="E266" s="19" t="str">
        <f>IFERROR(VLOOKUP(#REF!,'[1]Members Sorted'!$B$2:$X$10001,14,0),"")</f>
        <v/>
      </c>
      <c r="F266" s="19" t="str">
        <f>IFERROR(VLOOKUP(#REF!,'[1]Members Sorted'!$B$2:$X$10001,17,0),"")</f>
        <v/>
      </c>
      <c r="G266" s="19" t="str">
        <f>IFERROR(VLOOKUP(#REF!,'[1]Members Sorted'!$B$2:$X$10001,20,0),"")</f>
        <v/>
      </c>
      <c r="H266" s="19" t="str">
        <f>IFERROR(VLOOKUP(#REF!,'[1]Members Sorted'!$B$2:$X$3001,23,0),"")</f>
        <v/>
      </c>
      <c r="I266" s="30" t="str">
        <f>IFERROR(VLOOKUP(#REF!,'[1]Members Sorted'!$B$2:$AA$10001,26,0),"")</f>
        <v/>
      </c>
      <c r="J266" s="29"/>
      <c r="K266" s="26" t="str">
        <f>IF('[1]Season Set up'!$L$23&gt;='[1]Season Set up'!V263,'[1]Season Set up'!V263,"")</f>
        <v/>
      </c>
      <c r="L266" s="18" t="str">
        <f>IFERROR(IF(K266="","",CONCATENATE(VLOOKUP(VLOOKUP(K266,'[1]Members Sorted'!$AG$2:$AH$3001,2,0),'[1]Members Sorted'!$B$2:$C$3001,2,0)," ",VLOOKUP(VLOOKUP(K266,'[1]Members Sorted'!$AG$2:$AH$3001,2,0),'[1]Members Sorted'!$B$2:$D$3001,3,0))),"")</f>
        <v/>
      </c>
      <c r="M266" s="18" t="str">
        <f>IFERROR(VLOOKUP(#REF!,'[1]Members Sorted'!$B$2:$F$3001,5,0),"")</f>
        <v/>
      </c>
      <c r="N266" s="19" t="str">
        <f>IFERROR(VLOOKUP(#REF!,'[1]Members Sorted'!$B$2:$X$3001,11,0),"")</f>
        <v/>
      </c>
      <c r="O266" s="19" t="str">
        <f>IFERROR(VLOOKUP(#REF!,'[1]Members Sorted'!$B$2:$X$3001,14,0),"")</f>
        <v/>
      </c>
      <c r="P266" s="19" t="str">
        <f>IFERROR(VLOOKUP(#REF!,'[1]Members Sorted'!$B$2:$X$3001,17,0),"")</f>
        <v/>
      </c>
      <c r="Q266" s="19" t="str">
        <f>IFERROR(VLOOKUP(#REF!,'[1]Members Sorted'!$B$2:$X$3001,20,0),"")</f>
        <v/>
      </c>
      <c r="R266" s="19" t="str">
        <f>IFERROR(VLOOKUP(#REF!,'[1]Members Sorted'!$B$2:$X$3001,23,0),"")</f>
        <v/>
      </c>
      <c r="S266" s="20" t="str">
        <f>IFERROR(VLOOKUP(#REF!,'[1]Members Sorted'!$B$2:$AE$3001,30,0),"")</f>
        <v/>
      </c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</row>
    <row r="267" spans="1:39" ht="15.75" customHeight="1" x14ac:dyDescent="0.2">
      <c r="A267" s="17" t="str">
        <f>IF('[1]Season Set up'!$J$23&gt;='[1]Season Set up'!V264,'[1]Season Set up'!V264,"")</f>
        <v/>
      </c>
      <c r="B267" s="18" t="str">
        <f>IFERROR(IF(A267="","",CONCATENATE(VLOOKUP(VLOOKUP(A267,'[1]Members Sorted'!$AC$2:$AD$10001,2,0),'[1]Members Sorted'!$B$2:$C$10001,2,0)," ",VLOOKUP(VLOOKUP(A267,'[1]Members Sorted'!$AC$2:$AD$10001,2,0),'[1]Members Sorted'!$B$2:$D$10001,3,0))),"")</f>
        <v/>
      </c>
      <c r="C267" s="18" t="str">
        <f>IFERROR(VLOOKUP(#REF!,'[1]Members Sorted'!$B$2:$F$10001,5,0),"")</f>
        <v/>
      </c>
      <c r="D267" s="19" t="str">
        <f>IFERROR(VLOOKUP(#REF!,'[1]Members Sorted'!$B$2:$X$10001,11,0),"")</f>
        <v/>
      </c>
      <c r="E267" s="19" t="str">
        <f>IFERROR(VLOOKUP(#REF!,'[1]Members Sorted'!$B$2:$X$10001,14,0),"")</f>
        <v/>
      </c>
      <c r="F267" s="19" t="str">
        <f>IFERROR(VLOOKUP(#REF!,'[1]Members Sorted'!$B$2:$X$10001,17,0),"")</f>
        <v/>
      </c>
      <c r="G267" s="19" t="str">
        <f>IFERROR(VLOOKUP(#REF!,'[1]Members Sorted'!$B$2:$X$10001,20,0),"")</f>
        <v/>
      </c>
      <c r="H267" s="19" t="str">
        <f>IFERROR(VLOOKUP(#REF!,'[1]Members Sorted'!$B$2:$X$3001,23,0),"")</f>
        <v/>
      </c>
      <c r="I267" s="30" t="str">
        <f>IFERROR(VLOOKUP(#REF!,'[1]Members Sorted'!$B$2:$AA$10001,26,0),"")</f>
        <v/>
      </c>
      <c r="J267" s="29"/>
      <c r="K267" s="26" t="str">
        <f>IF('[1]Season Set up'!$L$23&gt;='[1]Season Set up'!V264,'[1]Season Set up'!V264,"")</f>
        <v/>
      </c>
      <c r="L267" s="18" t="str">
        <f>IFERROR(IF(K267="","",CONCATENATE(VLOOKUP(VLOOKUP(K267,'[1]Members Sorted'!$AG$2:$AH$3001,2,0),'[1]Members Sorted'!$B$2:$C$3001,2,0)," ",VLOOKUP(VLOOKUP(K267,'[1]Members Sorted'!$AG$2:$AH$3001,2,0),'[1]Members Sorted'!$B$2:$D$3001,3,0))),"")</f>
        <v/>
      </c>
      <c r="M267" s="18" t="str">
        <f>IFERROR(VLOOKUP(#REF!,'[1]Members Sorted'!$B$2:$F$3001,5,0),"")</f>
        <v/>
      </c>
      <c r="N267" s="19" t="str">
        <f>IFERROR(VLOOKUP(#REF!,'[1]Members Sorted'!$B$2:$X$3001,11,0),"")</f>
        <v/>
      </c>
      <c r="O267" s="19" t="str">
        <f>IFERROR(VLOOKUP(#REF!,'[1]Members Sorted'!$B$2:$X$3001,14,0),"")</f>
        <v/>
      </c>
      <c r="P267" s="19" t="str">
        <f>IFERROR(VLOOKUP(#REF!,'[1]Members Sorted'!$B$2:$X$3001,17,0),"")</f>
        <v/>
      </c>
      <c r="Q267" s="19" t="str">
        <f>IFERROR(VLOOKUP(#REF!,'[1]Members Sorted'!$B$2:$X$3001,20,0),"")</f>
        <v/>
      </c>
      <c r="R267" s="19" t="str">
        <f>IFERROR(VLOOKUP(#REF!,'[1]Members Sorted'!$B$2:$X$3001,23,0),"")</f>
        <v/>
      </c>
      <c r="S267" s="20" t="str">
        <f>IFERROR(VLOOKUP(#REF!,'[1]Members Sorted'!$B$2:$AE$3001,30,0),"")</f>
        <v/>
      </c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</row>
    <row r="268" spans="1:39" ht="15.75" customHeight="1" x14ac:dyDescent="0.2">
      <c r="A268" s="17" t="str">
        <f>IF('[1]Season Set up'!$J$23&gt;='[1]Season Set up'!V265,'[1]Season Set up'!V265,"")</f>
        <v/>
      </c>
      <c r="B268" s="18" t="str">
        <f>IFERROR(IF(A268="","",CONCATENATE(VLOOKUP(VLOOKUP(A268,'[1]Members Sorted'!$AC$2:$AD$10001,2,0),'[1]Members Sorted'!$B$2:$C$10001,2,0)," ",VLOOKUP(VLOOKUP(A268,'[1]Members Sorted'!$AC$2:$AD$10001,2,0),'[1]Members Sorted'!$B$2:$D$10001,3,0))),"")</f>
        <v/>
      </c>
      <c r="C268" s="18" t="str">
        <f>IFERROR(VLOOKUP(#REF!,'[1]Members Sorted'!$B$2:$F$10001,5,0),"")</f>
        <v/>
      </c>
      <c r="D268" s="19" t="str">
        <f>IFERROR(VLOOKUP(#REF!,'[1]Members Sorted'!$B$2:$X$10001,11,0),"")</f>
        <v/>
      </c>
      <c r="E268" s="19" t="str">
        <f>IFERROR(VLOOKUP(#REF!,'[1]Members Sorted'!$B$2:$X$10001,14,0),"")</f>
        <v/>
      </c>
      <c r="F268" s="19" t="str">
        <f>IFERROR(VLOOKUP(#REF!,'[1]Members Sorted'!$B$2:$X$10001,17,0),"")</f>
        <v/>
      </c>
      <c r="G268" s="19" t="str">
        <f>IFERROR(VLOOKUP(#REF!,'[1]Members Sorted'!$B$2:$X$10001,20,0),"")</f>
        <v/>
      </c>
      <c r="H268" s="19" t="str">
        <f>IFERROR(VLOOKUP(#REF!,'[1]Members Sorted'!$B$2:$X$3001,23,0),"")</f>
        <v/>
      </c>
      <c r="I268" s="30" t="str">
        <f>IFERROR(VLOOKUP(#REF!,'[1]Members Sorted'!$B$2:$AA$10001,26,0),"")</f>
        <v/>
      </c>
      <c r="J268" s="29"/>
      <c r="K268" s="26" t="str">
        <f>IF('[1]Season Set up'!$L$23&gt;='[1]Season Set up'!V265,'[1]Season Set up'!V265,"")</f>
        <v/>
      </c>
      <c r="L268" s="18" t="str">
        <f>IFERROR(IF(K268="","",CONCATENATE(VLOOKUP(VLOOKUP(K268,'[1]Members Sorted'!$AG$2:$AH$3001,2,0),'[1]Members Sorted'!$B$2:$C$3001,2,0)," ",VLOOKUP(VLOOKUP(K268,'[1]Members Sorted'!$AG$2:$AH$3001,2,0),'[1]Members Sorted'!$B$2:$D$3001,3,0))),"")</f>
        <v/>
      </c>
      <c r="M268" s="18" t="str">
        <f>IFERROR(VLOOKUP(#REF!,'[1]Members Sorted'!$B$2:$F$3001,5,0),"")</f>
        <v/>
      </c>
      <c r="N268" s="19" t="str">
        <f>IFERROR(VLOOKUP(#REF!,'[1]Members Sorted'!$B$2:$X$3001,11,0),"")</f>
        <v/>
      </c>
      <c r="O268" s="19" t="str">
        <f>IFERROR(VLOOKUP(#REF!,'[1]Members Sorted'!$B$2:$X$3001,14,0),"")</f>
        <v/>
      </c>
      <c r="P268" s="19" t="str">
        <f>IFERROR(VLOOKUP(#REF!,'[1]Members Sorted'!$B$2:$X$3001,17,0),"")</f>
        <v/>
      </c>
      <c r="Q268" s="19" t="str">
        <f>IFERROR(VLOOKUP(#REF!,'[1]Members Sorted'!$B$2:$X$3001,20,0),"")</f>
        <v/>
      </c>
      <c r="R268" s="19" t="str">
        <f>IFERROR(VLOOKUP(#REF!,'[1]Members Sorted'!$B$2:$X$3001,23,0),"")</f>
        <v/>
      </c>
      <c r="S268" s="20" t="str">
        <f>IFERROR(VLOOKUP(#REF!,'[1]Members Sorted'!$B$2:$AE$3001,30,0),"")</f>
        <v/>
      </c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</row>
    <row r="269" spans="1:39" ht="15.75" customHeight="1" x14ac:dyDescent="0.2">
      <c r="A269" s="17" t="str">
        <f>IF('[1]Season Set up'!$J$23&gt;='[1]Season Set up'!V266,'[1]Season Set up'!V266,"")</f>
        <v/>
      </c>
      <c r="B269" s="18" t="str">
        <f>IFERROR(IF(A269="","",CONCATENATE(VLOOKUP(VLOOKUP(A269,'[1]Members Sorted'!$AC$2:$AD$10001,2,0),'[1]Members Sorted'!$B$2:$C$10001,2,0)," ",VLOOKUP(VLOOKUP(A269,'[1]Members Sorted'!$AC$2:$AD$10001,2,0),'[1]Members Sorted'!$B$2:$D$10001,3,0))),"")</f>
        <v/>
      </c>
      <c r="C269" s="18" t="str">
        <f>IFERROR(VLOOKUP(#REF!,'[1]Members Sorted'!$B$2:$F$10001,5,0),"")</f>
        <v/>
      </c>
      <c r="D269" s="19" t="str">
        <f>IFERROR(VLOOKUP(#REF!,'[1]Members Sorted'!$B$2:$X$10001,11,0),"")</f>
        <v/>
      </c>
      <c r="E269" s="19" t="str">
        <f>IFERROR(VLOOKUP(#REF!,'[1]Members Sorted'!$B$2:$X$10001,14,0),"")</f>
        <v/>
      </c>
      <c r="F269" s="19" t="str">
        <f>IFERROR(VLOOKUP(#REF!,'[1]Members Sorted'!$B$2:$X$10001,17,0),"")</f>
        <v/>
      </c>
      <c r="G269" s="19" t="str">
        <f>IFERROR(VLOOKUP(#REF!,'[1]Members Sorted'!$B$2:$X$10001,20,0),"")</f>
        <v/>
      </c>
      <c r="H269" s="19" t="str">
        <f>IFERROR(VLOOKUP(#REF!,'[1]Members Sorted'!$B$2:$X$3001,23,0),"")</f>
        <v/>
      </c>
      <c r="I269" s="30" t="str">
        <f>IFERROR(VLOOKUP(#REF!,'[1]Members Sorted'!$B$2:$AA$10001,26,0),"")</f>
        <v/>
      </c>
      <c r="J269" s="29"/>
      <c r="K269" s="26" t="str">
        <f>IF('[1]Season Set up'!$L$23&gt;='[1]Season Set up'!V266,'[1]Season Set up'!V266,"")</f>
        <v/>
      </c>
      <c r="L269" s="18" t="str">
        <f>IFERROR(IF(K269="","",CONCATENATE(VLOOKUP(VLOOKUP(K269,'[1]Members Sorted'!$AG$2:$AH$3001,2,0),'[1]Members Sorted'!$B$2:$C$3001,2,0)," ",VLOOKUP(VLOOKUP(K269,'[1]Members Sorted'!$AG$2:$AH$3001,2,0),'[1]Members Sorted'!$B$2:$D$3001,3,0))),"")</f>
        <v/>
      </c>
      <c r="M269" s="18" t="str">
        <f>IFERROR(VLOOKUP(#REF!,'[1]Members Sorted'!$B$2:$F$3001,5,0),"")</f>
        <v/>
      </c>
      <c r="N269" s="19" t="str">
        <f>IFERROR(VLOOKUP(#REF!,'[1]Members Sorted'!$B$2:$X$3001,11,0),"")</f>
        <v/>
      </c>
      <c r="O269" s="19" t="str">
        <f>IFERROR(VLOOKUP(#REF!,'[1]Members Sorted'!$B$2:$X$3001,14,0),"")</f>
        <v/>
      </c>
      <c r="P269" s="19" t="str">
        <f>IFERROR(VLOOKUP(#REF!,'[1]Members Sorted'!$B$2:$X$3001,17,0),"")</f>
        <v/>
      </c>
      <c r="Q269" s="19" t="str">
        <f>IFERROR(VLOOKUP(#REF!,'[1]Members Sorted'!$B$2:$X$3001,20,0),"")</f>
        <v/>
      </c>
      <c r="R269" s="19" t="str">
        <f>IFERROR(VLOOKUP(#REF!,'[1]Members Sorted'!$B$2:$X$3001,23,0),"")</f>
        <v/>
      </c>
      <c r="S269" s="20" t="str">
        <f>IFERROR(VLOOKUP(#REF!,'[1]Members Sorted'!$B$2:$AE$3001,30,0),"")</f>
        <v/>
      </c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</row>
    <row r="270" spans="1:39" ht="15.75" customHeight="1" x14ac:dyDescent="0.2">
      <c r="A270" s="17" t="str">
        <f>IF('[1]Season Set up'!$J$23&gt;='[1]Season Set up'!V267,'[1]Season Set up'!V267,"")</f>
        <v/>
      </c>
      <c r="B270" s="18" t="str">
        <f>IFERROR(IF(A270="","",CONCATENATE(VLOOKUP(VLOOKUP(A270,'[1]Members Sorted'!$AC$2:$AD$10001,2,0),'[1]Members Sorted'!$B$2:$C$10001,2,0)," ",VLOOKUP(VLOOKUP(A270,'[1]Members Sorted'!$AC$2:$AD$10001,2,0),'[1]Members Sorted'!$B$2:$D$10001,3,0))),"")</f>
        <v/>
      </c>
      <c r="C270" s="18" t="str">
        <f>IFERROR(VLOOKUP(#REF!,'[1]Members Sorted'!$B$2:$F$10001,5,0),"")</f>
        <v/>
      </c>
      <c r="D270" s="19" t="str">
        <f>IFERROR(VLOOKUP(#REF!,'[1]Members Sorted'!$B$2:$X$10001,11,0),"")</f>
        <v/>
      </c>
      <c r="E270" s="19" t="str">
        <f>IFERROR(VLOOKUP(#REF!,'[1]Members Sorted'!$B$2:$X$10001,14,0),"")</f>
        <v/>
      </c>
      <c r="F270" s="19" t="str">
        <f>IFERROR(VLOOKUP(#REF!,'[1]Members Sorted'!$B$2:$X$10001,17,0),"")</f>
        <v/>
      </c>
      <c r="G270" s="19" t="str">
        <f>IFERROR(VLOOKUP(#REF!,'[1]Members Sorted'!$B$2:$X$10001,20,0),"")</f>
        <v/>
      </c>
      <c r="H270" s="19" t="str">
        <f>IFERROR(VLOOKUP(#REF!,'[1]Members Sorted'!$B$2:$X$3001,23,0),"")</f>
        <v/>
      </c>
      <c r="I270" s="30" t="str">
        <f>IFERROR(VLOOKUP(#REF!,'[1]Members Sorted'!$B$2:$AA$10001,26,0),"")</f>
        <v/>
      </c>
      <c r="J270" s="29"/>
      <c r="K270" s="26" t="str">
        <f>IF('[1]Season Set up'!$L$23&gt;='[1]Season Set up'!V267,'[1]Season Set up'!V267,"")</f>
        <v/>
      </c>
      <c r="L270" s="18" t="str">
        <f>IFERROR(IF(K270="","",CONCATENATE(VLOOKUP(VLOOKUP(K270,'[1]Members Sorted'!$AG$2:$AH$3001,2,0),'[1]Members Sorted'!$B$2:$C$3001,2,0)," ",VLOOKUP(VLOOKUP(K270,'[1]Members Sorted'!$AG$2:$AH$3001,2,0),'[1]Members Sorted'!$B$2:$D$3001,3,0))),"")</f>
        <v/>
      </c>
      <c r="M270" s="18" t="str">
        <f>IFERROR(VLOOKUP(#REF!,'[1]Members Sorted'!$B$2:$F$3001,5,0),"")</f>
        <v/>
      </c>
      <c r="N270" s="19" t="str">
        <f>IFERROR(VLOOKUP(#REF!,'[1]Members Sorted'!$B$2:$X$3001,11,0),"")</f>
        <v/>
      </c>
      <c r="O270" s="19" t="str">
        <f>IFERROR(VLOOKUP(#REF!,'[1]Members Sorted'!$B$2:$X$3001,14,0),"")</f>
        <v/>
      </c>
      <c r="P270" s="19" t="str">
        <f>IFERROR(VLOOKUP(#REF!,'[1]Members Sorted'!$B$2:$X$3001,17,0),"")</f>
        <v/>
      </c>
      <c r="Q270" s="19" t="str">
        <f>IFERROR(VLOOKUP(#REF!,'[1]Members Sorted'!$B$2:$X$3001,20,0),"")</f>
        <v/>
      </c>
      <c r="R270" s="19" t="str">
        <f>IFERROR(VLOOKUP(#REF!,'[1]Members Sorted'!$B$2:$X$3001,23,0),"")</f>
        <v/>
      </c>
      <c r="S270" s="20" t="str">
        <f>IFERROR(VLOOKUP(#REF!,'[1]Members Sorted'!$B$2:$AE$3001,30,0),"")</f>
        <v/>
      </c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</row>
    <row r="271" spans="1:39" ht="15.75" customHeight="1" x14ac:dyDescent="0.2">
      <c r="A271" s="17" t="str">
        <f>IF('[1]Season Set up'!$J$23&gt;='[1]Season Set up'!V268,'[1]Season Set up'!V268,"")</f>
        <v/>
      </c>
      <c r="B271" s="18" t="str">
        <f>IFERROR(IF(A271="","",CONCATENATE(VLOOKUP(VLOOKUP(A271,'[1]Members Sorted'!$AC$2:$AD$10001,2,0),'[1]Members Sorted'!$B$2:$C$10001,2,0)," ",VLOOKUP(VLOOKUP(A271,'[1]Members Sorted'!$AC$2:$AD$10001,2,0),'[1]Members Sorted'!$B$2:$D$10001,3,0))),"")</f>
        <v/>
      </c>
      <c r="C271" s="18" t="str">
        <f>IFERROR(VLOOKUP(#REF!,'[1]Members Sorted'!$B$2:$F$10001,5,0),"")</f>
        <v/>
      </c>
      <c r="D271" s="19" t="str">
        <f>IFERROR(VLOOKUP(#REF!,'[1]Members Sorted'!$B$2:$X$10001,11,0),"")</f>
        <v/>
      </c>
      <c r="E271" s="19" t="str">
        <f>IFERROR(VLOOKUP(#REF!,'[1]Members Sorted'!$B$2:$X$10001,14,0),"")</f>
        <v/>
      </c>
      <c r="F271" s="19" t="str">
        <f>IFERROR(VLOOKUP(#REF!,'[1]Members Sorted'!$B$2:$X$10001,17,0),"")</f>
        <v/>
      </c>
      <c r="G271" s="19" t="str">
        <f>IFERROR(VLOOKUP(#REF!,'[1]Members Sorted'!$B$2:$X$10001,20,0),"")</f>
        <v/>
      </c>
      <c r="H271" s="19" t="str">
        <f>IFERROR(VLOOKUP(#REF!,'[1]Members Sorted'!$B$2:$X$3001,23,0),"")</f>
        <v/>
      </c>
      <c r="I271" s="30" t="str">
        <f>IFERROR(VLOOKUP(#REF!,'[1]Members Sorted'!$B$2:$AA$10001,26,0),"")</f>
        <v/>
      </c>
      <c r="J271" s="29"/>
      <c r="K271" s="26" t="str">
        <f>IF('[1]Season Set up'!$L$23&gt;='[1]Season Set up'!V268,'[1]Season Set up'!V268,"")</f>
        <v/>
      </c>
      <c r="L271" s="18" t="str">
        <f>IFERROR(IF(K271="","",CONCATENATE(VLOOKUP(VLOOKUP(K271,'[1]Members Sorted'!$AG$2:$AH$3001,2,0),'[1]Members Sorted'!$B$2:$C$3001,2,0)," ",VLOOKUP(VLOOKUP(K271,'[1]Members Sorted'!$AG$2:$AH$3001,2,0),'[1]Members Sorted'!$B$2:$D$3001,3,0))),"")</f>
        <v/>
      </c>
      <c r="M271" s="18" t="str">
        <f>IFERROR(VLOOKUP(#REF!,'[1]Members Sorted'!$B$2:$F$3001,5,0),"")</f>
        <v/>
      </c>
      <c r="N271" s="19" t="str">
        <f>IFERROR(VLOOKUP(#REF!,'[1]Members Sorted'!$B$2:$X$3001,11,0),"")</f>
        <v/>
      </c>
      <c r="O271" s="19" t="str">
        <f>IFERROR(VLOOKUP(#REF!,'[1]Members Sorted'!$B$2:$X$3001,14,0),"")</f>
        <v/>
      </c>
      <c r="P271" s="19" t="str">
        <f>IFERROR(VLOOKUP(#REF!,'[1]Members Sorted'!$B$2:$X$3001,17,0),"")</f>
        <v/>
      </c>
      <c r="Q271" s="19" t="str">
        <f>IFERROR(VLOOKUP(#REF!,'[1]Members Sorted'!$B$2:$X$3001,20,0),"")</f>
        <v/>
      </c>
      <c r="R271" s="19" t="str">
        <f>IFERROR(VLOOKUP(#REF!,'[1]Members Sorted'!$B$2:$X$3001,23,0),"")</f>
        <v/>
      </c>
      <c r="S271" s="20" t="str">
        <f>IFERROR(VLOOKUP(#REF!,'[1]Members Sorted'!$B$2:$AE$3001,30,0),"")</f>
        <v/>
      </c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</row>
    <row r="272" spans="1:39" ht="15.75" customHeight="1" x14ac:dyDescent="0.2">
      <c r="A272" s="17" t="str">
        <f>IF('[1]Season Set up'!$J$23&gt;='[1]Season Set up'!V269,'[1]Season Set up'!V269,"")</f>
        <v/>
      </c>
      <c r="B272" s="18" t="str">
        <f>IFERROR(IF(A272="","",CONCATENATE(VLOOKUP(VLOOKUP(A272,'[1]Members Sorted'!$AC$2:$AD$10001,2,0),'[1]Members Sorted'!$B$2:$C$10001,2,0)," ",VLOOKUP(VLOOKUP(A272,'[1]Members Sorted'!$AC$2:$AD$10001,2,0),'[1]Members Sorted'!$B$2:$D$10001,3,0))),"")</f>
        <v/>
      </c>
      <c r="C272" s="18" t="str">
        <f>IFERROR(VLOOKUP(#REF!,'[1]Members Sorted'!$B$2:$F$10001,5,0),"")</f>
        <v/>
      </c>
      <c r="D272" s="19" t="str">
        <f>IFERROR(VLOOKUP(#REF!,'[1]Members Sorted'!$B$2:$X$10001,11,0),"")</f>
        <v/>
      </c>
      <c r="E272" s="19" t="str">
        <f>IFERROR(VLOOKUP(#REF!,'[1]Members Sorted'!$B$2:$X$10001,14,0),"")</f>
        <v/>
      </c>
      <c r="F272" s="19" t="str">
        <f>IFERROR(VLOOKUP(#REF!,'[1]Members Sorted'!$B$2:$X$10001,17,0),"")</f>
        <v/>
      </c>
      <c r="G272" s="19" t="str">
        <f>IFERROR(VLOOKUP(#REF!,'[1]Members Sorted'!$B$2:$X$10001,20,0),"")</f>
        <v/>
      </c>
      <c r="H272" s="19" t="str">
        <f>IFERROR(VLOOKUP(#REF!,'[1]Members Sorted'!$B$2:$X$3001,23,0),"")</f>
        <v/>
      </c>
      <c r="I272" s="30" t="str">
        <f>IFERROR(VLOOKUP(#REF!,'[1]Members Sorted'!$B$2:$AA$10001,26,0),"")</f>
        <v/>
      </c>
      <c r="J272" s="29"/>
      <c r="K272" s="26" t="str">
        <f>IF('[1]Season Set up'!$L$23&gt;='[1]Season Set up'!V269,'[1]Season Set up'!V269,"")</f>
        <v/>
      </c>
      <c r="L272" s="18" t="str">
        <f>IFERROR(IF(K272="","",CONCATENATE(VLOOKUP(VLOOKUP(K272,'[1]Members Sorted'!$AG$2:$AH$3001,2,0),'[1]Members Sorted'!$B$2:$C$3001,2,0)," ",VLOOKUP(VLOOKUP(K272,'[1]Members Sorted'!$AG$2:$AH$3001,2,0),'[1]Members Sorted'!$B$2:$D$3001,3,0))),"")</f>
        <v/>
      </c>
      <c r="M272" s="18" t="str">
        <f>IFERROR(VLOOKUP(#REF!,'[1]Members Sorted'!$B$2:$F$3001,5,0),"")</f>
        <v/>
      </c>
      <c r="N272" s="19" t="str">
        <f>IFERROR(VLOOKUP(#REF!,'[1]Members Sorted'!$B$2:$X$3001,11,0),"")</f>
        <v/>
      </c>
      <c r="O272" s="19" t="str">
        <f>IFERROR(VLOOKUP(#REF!,'[1]Members Sorted'!$B$2:$X$3001,14,0),"")</f>
        <v/>
      </c>
      <c r="P272" s="19" t="str">
        <f>IFERROR(VLOOKUP(#REF!,'[1]Members Sorted'!$B$2:$X$3001,17,0),"")</f>
        <v/>
      </c>
      <c r="Q272" s="19" t="str">
        <f>IFERROR(VLOOKUP(#REF!,'[1]Members Sorted'!$B$2:$X$3001,20,0),"")</f>
        <v/>
      </c>
      <c r="R272" s="19" t="str">
        <f>IFERROR(VLOOKUP(#REF!,'[1]Members Sorted'!$B$2:$X$3001,23,0),"")</f>
        <v/>
      </c>
      <c r="S272" s="20" t="str">
        <f>IFERROR(VLOOKUP(#REF!,'[1]Members Sorted'!$B$2:$AE$3001,30,0),"")</f>
        <v/>
      </c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</row>
    <row r="273" spans="1:39" ht="15.75" customHeight="1" x14ac:dyDescent="0.2">
      <c r="A273" s="17" t="str">
        <f>IF('[1]Season Set up'!$J$23&gt;='[1]Season Set up'!V270,'[1]Season Set up'!V270,"")</f>
        <v/>
      </c>
      <c r="B273" s="18" t="str">
        <f>IFERROR(IF(A273="","",CONCATENATE(VLOOKUP(VLOOKUP(A273,'[1]Members Sorted'!$AC$2:$AD$10001,2,0),'[1]Members Sorted'!$B$2:$C$10001,2,0)," ",VLOOKUP(VLOOKUP(A273,'[1]Members Sorted'!$AC$2:$AD$10001,2,0),'[1]Members Sorted'!$B$2:$D$10001,3,0))),"")</f>
        <v/>
      </c>
      <c r="C273" s="18" t="str">
        <f>IFERROR(VLOOKUP(#REF!,'[1]Members Sorted'!$B$2:$F$10001,5,0),"")</f>
        <v/>
      </c>
      <c r="D273" s="19" t="str">
        <f>IFERROR(VLOOKUP(#REF!,'[1]Members Sorted'!$B$2:$X$10001,11,0),"")</f>
        <v/>
      </c>
      <c r="E273" s="19" t="str">
        <f>IFERROR(VLOOKUP(#REF!,'[1]Members Sorted'!$B$2:$X$10001,14,0),"")</f>
        <v/>
      </c>
      <c r="F273" s="19" t="str">
        <f>IFERROR(VLOOKUP(#REF!,'[1]Members Sorted'!$B$2:$X$10001,17,0),"")</f>
        <v/>
      </c>
      <c r="G273" s="19" t="str">
        <f>IFERROR(VLOOKUP(#REF!,'[1]Members Sorted'!$B$2:$X$10001,20,0),"")</f>
        <v/>
      </c>
      <c r="H273" s="19" t="str">
        <f>IFERROR(VLOOKUP(#REF!,'[1]Members Sorted'!$B$2:$X$3001,23,0),"")</f>
        <v/>
      </c>
      <c r="I273" s="30" t="str">
        <f>IFERROR(VLOOKUP(#REF!,'[1]Members Sorted'!$B$2:$AA$10001,26,0),"")</f>
        <v/>
      </c>
      <c r="J273" s="29"/>
      <c r="K273" s="26" t="str">
        <f>IF('[1]Season Set up'!$L$23&gt;='[1]Season Set up'!V270,'[1]Season Set up'!V270,"")</f>
        <v/>
      </c>
      <c r="L273" s="18" t="str">
        <f>IFERROR(IF(K273="","",CONCATENATE(VLOOKUP(VLOOKUP(K273,'[1]Members Sorted'!$AG$2:$AH$3001,2,0),'[1]Members Sorted'!$B$2:$C$3001,2,0)," ",VLOOKUP(VLOOKUP(K273,'[1]Members Sorted'!$AG$2:$AH$3001,2,0),'[1]Members Sorted'!$B$2:$D$3001,3,0))),"")</f>
        <v/>
      </c>
      <c r="M273" s="18" t="str">
        <f>IFERROR(VLOOKUP(#REF!,'[1]Members Sorted'!$B$2:$F$3001,5,0),"")</f>
        <v/>
      </c>
      <c r="N273" s="19" t="str">
        <f>IFERROR(VLOOKUP(#REF!,'[1]Members Sorted'!$B$2:$X$3001,11,0),"")</f>
        <v/>
      </c>
      <c r="O273" s="19" t="str">
        <f>IFERROR(VLOOKUP(#REF!,'[1]Members Sorted'!$B$2:$X$3001,14,0),"")</f>
        <v/>
      </c>
      <c r="P273" s="19" t="str">
        <f>IFERROR(VLOOKUP(#REF!,'[1]Members Sorted'!$B$2:$X$3001,17,0),"")</f>
        <v/>
      </c>
      <c r="Q273" s="19" t="str">
        <f>IFERROR(VLOOKUP(#REF!,'[1]Members Sorted'!$B$2:$X$3001,20,0),"")</f>
        <v/>
      </c>
      <c r="R273" s="19" t="str">
        <f>IFERROR(VLOOKUP(#REF!,'[1]Members Sorted'!$B$2:$X$3001,23,0),"")</f>
        <v/>
      </c>
      <c r="S273" s="20" t="str">
        <f>IFERROR(VLOOKUP(#REF!,'[1]Members Sorted'!$B$2:$AE$3001,30,0),"")</f>
        <v/>
      </c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</row>
    <row r="274" spans="1:39" ht="15.75" customHeight="1" x14ac:dyDescent="0.2">
      <c r="A274" s="17" t="str">
        <f>IF('[1]Season Set up'!$J$23&gt;='[1]Season Set up'!V271,'[1]Season Set up'!V271,"")</f>
        <v/>
      </c>
      <c r="B274" s="18" t="str">
        <f>IFERROR(IF(A274="","",CONCATENATE(VLOOKUP(VLOOKUP(A274,'[1]Members Sorted'!$AC$2:$AD$10001,2,0),'[1]Members Sorted'!$B$2:$C$10001,2,0)," ",VLOOKUP(VLOOKUP(A274,'[1]Members Sorted'!$AC$2:$AD$10001,2,0),'[1]Members Sorted'!$B$2:$D$10001,3,0))),"")</f>
        <v/>
      </c>
      <c r="C274" s="18" t="str">
        <f>IFERROR(VLOOKUP(#REF!,'[1]Members Sorted'!$B$2:$F$10001,5,0),"")</f>
        <v/>
      </c>
      <c r="D274" s="19" t="str">
        <f>IFERROR(VLOOKUP(#REF!,'[1]Members Sorted'!$B$2:$X$10001,11,0),"")</f>
        <v/>
      </c>
      <c r="E274" s="19" t="str">
        <f>IFERROR(VLOOKUP(#REF!,'[1]Members Sorted'!$B$2:$X$10001,14,0),"")</f>
        <v/>
      </c>
      <c r="F274" s="19" t="str">
        <f>IFERROR(VLOOKUP(#REF!,'[1]Members Sorted'!$B$2:$X$10001,17,0),"")</f>
        <v/>
      </c>
      <c r="G274" s="19" t="str">
        <f>IFERROR(VLOOKUP(#REF!,'[1]Members Sorted'!$B$2:$X$10001,20,0),"")</f>
        <v/>
      </c>
      <c r="H274" s="19" t="str">
        <f>IFERROR(VLOOKUP(#REF!,'[1]Members Sorted'!$B$2:$X$3001,23,0),"")</f>
        <v/>
      </c>
      <c r="I274" s="30" t="str">
        <f>IFERROR(VLOOKUP(#REF!,'[1]Members Sorted'!$B$2:$AA$10001,26,0),"")</f>
        <v/>
      </c>
      <c r="J274" s="29"/>
      <c r="K274" s="26" t="str">
        <f>IF('[1]Season Set up'!$L$23&gt;='[1]Season Set up'!V271,'[1]Season Set up'!V271,"")</f>
        <v/>
      </c>
      <c r="L274" s="18" t="str">
        <f>IFERROR(IF(K274="","",CONCATENATE(VLOOKUP(VLOOKUP(K274,'[1]Members Sorted'!$AG$2:$AH$3001,2,0),'[1]Members Sorted'!$B$2:$C$3001,2,0)," ",VLOOKUP(VLOOKUP(K274,'[1]Members Sorted'!$AG$2:$AH$3001,2,0),'[1]Members Sorted'!$B$2:$D$3001,3,0))),"")</f>
        <v/>
      </c>
      <c r="M274" s="18" t="str">
        <f>IFERROR(VLOOKUP(#REF!,'[1]Members Sorted'!$B$2:$F$3001,5,0),"")</f>
        <v/>
      </c>
      <c r="N274" s="19" t="str">
        <f>IFERROR(VLOOKUP(#REF!,'[1]Members Sorted'!$B$2:$X$3001,11,0),"")</f>
        <v/>
      </c>
      <c r="O274" s="19" t="str">
        <f>IFERROR(VLOOKUP(#REF!,'[1]Members Sorted'!$B$2:$X$3001,14,0),"")</f>
        <v/>
      </c>
      <c r="P274" s="19" t="str">
        <f>IFERROR(VLOOKUP(#REF!,'[1]Members Sorted'!$B$2:$X$3001,17,0),"")</f>
        <v/>
      </c>
      <c r="Q274" s="19" t="str">
        <f>IFERROR(VLOOKUP(#REF!,'[1]Members Sorted'!$B$2:$X$3001,20,0),"")</f>
        <v/>
      </c>
      <c r="R274" s="19" t="str">
        <f>IFERROR(VLOOKUP(#REF!,'[1]Members Sorted'!$B$2:$X$3001,23,0),"")</f>
        <v/>
      </c>
      <c r="S274" s="20" t="str">
        <f>IFERROR(VLOOKUP(#REF!,'[1]Members Sorted'!$B$2:$AE$3001,30,0),"")</f>
        <v/>
      </c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</row>
    <row r="275" spans="1:39" ht="15.75" customHeight="1" x14ac:dyDescent="0.2">
      <c r="A275" s="17" t="str">
        <f>IF('[1]Season Set up'!$J$23&gt;='[1]Season Set up'!V272,'[1]Season Set up'!V272,"")</f>
        <v/>
      </c>
      <c r="B275" s="18" t="str">
        <f>IFERROR(IF(A275="","",CONCATENATE(VLOOKUP(VLOOKUP(A275,'[1]Members Sorted'!$AC$2:$AD$10001,2,0),'[1]Members Sorted'!$B$2:$C$10001,2,0)," ",VLOOKUP(VLOOKUP(A275,'[1]Members Sorted'!$AC$2:$AD$10001,2,0),'[1]Members Sorted'!$B$2:$D$10001,3,0))),"")</f>
        <v/>
      </c>
      <c r="C275" s="18" t="str">
        <f>IFERROR(VLOOKUP(#REF!,'[1]Members Sorted'!$B$2:$F$10001,5,0),"")</f>
        <v/>
      </c>
      <c r="D275" s="19" t="str">
        <f>IFERROR(VLOOKUP(#REF!,'[1]Members Sorted'!$B$2:$X$10001,11,0),"")</f>
        <v/>
      </c>
      <c r="E275" s="19" t="str">
        <f>IFERROR(VLOOKUP(#REF!,'[1]Members Sorted'!$B$2:$X$10001,14,0),"")</f>
        <v/>
      </c>
      <c r="F275" s="19" t="str">
        <f>IFERROR(VLOOKUP(#REF!,'[1]Members Sorted'!$B$2:$X$10001,17,0),"")</f>
        <v/>
      </c>
      <c r="G275" s="19" t="str">
        <f>IFERROR(VLOOKUP(#REF!,'[1]Members Sorted'!$B$2:$X$10001,20,0),"")</f>
        <v/>
      </c>
      <c r="H275" s="19" t="str">
        <f>IFERROR(VLOOKUP(#REF!,'[1]Members Sorted'!$B$2:$X$3001,23,0),"")</f>
        <v/>
      </c>
      <c r="I275" s="30" t="str">
        <f>IFERROR(VLOOKUP(#REF!,'[1]Members Sorted'!$B$2:$AA$10001,26,0),"")</f>
        <v/>
      </c>
      <c r="J275" s="29"/>
      <c r="K275" s="26" t="str">
        <f>IF('[1]Season Set up'!$L$23&gt;='[1]Season Set up'!V272,'[1]Season Set up'!V272,"")</f>
        <v/>
      </c>
      <c r="L275" s="18" t="str">
        <f>IFERROR(IF(K275="","",CONCATENATE(VLOOKUP(VLOOKUP(K275,'[1]Members Sorted'!$AG$2:$AH$3001,2,0),'[1]Members Sorted'!$B$2:$C$3001,2,0)," ",VLOOKUP(VLOOKUP(K275,'[1]Members Sorted'!$AG$2:$AH$3001,2,0),'[1]Members Sorted'!$B$2:$D$3001,3,0))),"")</f>
        <v/>
      </c>
      <c r="M275" s="18" t="str">
        <f>IFERROR(VLOOKUP(#REF!,'[1]Members Sorted'!$B$2:$F$3001,5,0),"")</f>
        <v/>
      </c>
      <c r="N275" s="19" t="str">
        <f>IFERROR(VLOOKUP(#REF!,'[1]Members Sorted'!$B$2:$X$3001,11,0),"")</f>
        <v/>
      </c>
      <c r="O275" s="19" t="str">
        <f>IFERROR(VLOOKUP(#REF!,'[1]Members Sorted'!$B$2:$X$3001,14,0),"")</f>
        <v/>
      </c>
      <c r="P275" s="19" t="str">
        <f>IFERROR(VLOOKUP(#REF!,'[1]Members Sorted'!$B$2:$X$3001,17,0),"")</f>
        <v/>
      </c>
      <c r="Q275" s="19" t="str">
        <f>IFERROR(VLOOKUP(#REF!,'[1]Members Sorted'!$B$2:$X$3001,20,0),"")</f>
        <v/>
      </c>
      <c r="R275" s="19" t="str">
        <f>IFERROR(VLOOKUP(#REF!,'[1]Members Sorted'!$B$2:$X$3001,23,0),"")</f>
        <v/>
      </c>
      <c r="S275" s="20" t="str">
        <f>IFERROR(VLOOKUP(#REF!,'[1]Members Sorted'!$B$2:$AE$3001,30,0),"")</f>
        <v/>
      </c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</row>
    <row r="276" spans="1:39" ht="15.75" customHeight="1" x14ac:dyDescent="0.2">
      <c r="A276" s="17" t="str">
        <f>IF('[1]Season Set up'!$J$23&gt;='[1]Season Set up'!V273,'[1]Season Set up'!V273,"")</f>
        <v/>
      </c>
      <c r="B276" s="18" t="str">
        <f>IFERROR(IF(A276="","",CONCATENATE(VLOOKUP(VLOOKUP(A276,'[1]Members Sorted'!$AC$2:$AD$10001,2,0),'[1]Members Sorted'!$B$2:$C$10001,2,0)," ",VLOOKUP(VLOOKUP(A276,'[1]Members Sorted'!$AC$2:$AD$10001,2,0),'[1]Members Sorted'!$B$2:$D$10001,3,0))),"")</f>
        <v/>
      </c>
      <c r="C276" s="18" t="str">
        <f>IFERROR(VLOOKUP(#REF!,'[1]Members Sorted'!$B$2:$F$10001,5,0),"")</f>
        <v/>
      </c>
      <c r="D276" s="19" t="str">
        <f>IFERROR(VLOOKUP(#REF!,'[1]Members Sorted'!$B$2:$X$10001,11,0),"")</f>
        <v/>
      </c>
      <c r="E276" s="19" t="str">
        <f>IFERROR(VLOOKUP(#REF!,'[1]Members Sorted'!$B$2:$X$10001,14,0),"")</f>
        <v/>
      </c>
      <c r="F276" s="19" t="str">
        <f>IFERROR(VLOOKUP(#REF!,'[1]Members Sorted'!$B$2:$X$10001,17,0),"")</f>
        <v/>
      </c>
      <c r="G276" s="19" t="str">
        <f>IFERROR(VLOOKUP(#REF!,'[1]Members Sorted'!$B$2:$X$10001,20,0),"")</f>
        <v/>
      </c>
      <c r="H276" s="19" t="str">
        <f>IFERROR(VLOOKUP(#REF!,'[1]Members Sorted'!$B$2:$X$3001,23,0),"")</f>
        <v/>
      </c>
      <c r="I276" s="30" t="str">
        <f>IFERROR(VLOOKUP(#REF!,'[1]Members Sorted'!$B$2:$AA$10001,26,0),"")</f>
        <v/>
      </c>
      <c r="J276" s="29"/>
      <c r="K276" s="26" t="str">
        <f>IF('[1]Season Set up'!$L$23&gt;='[1]Season Set up'!V273,'[1]Season Set up'!V273,"")</f>
        <v/>
      </c>
      <c r="L276" s="18" t="str">
        <f>IFERROR(IF(K276="","",CONCATENATE(VLOOKUP(VLOOKUP(K276,'[1]Members Sorted'!$AG$2:$AH$3001,2,0),'[1]Members Sorted'!$B$2:$C$3001,2,0)," ",VLOOKUP(VLOOKUP(K276,'[1]Members Sorted'!$AG$2:$AH$3001,2,0),'[1]Members Sorted'!$B$2:$D$3001,3,0))),"")</f>
        <v/>
      </c>
      <c r="M276" s="18" t="str">
        <f>IFERROR(VLOOKUP(#REF!,'[1]Members Sorted'!$B$2:$F$3001,5,0),"")</f>
        <v/>
      </c>
      <c r="N276" s="19" t="str">
        <f>IFERROR(VLOOKUP(#REF!,'[1]Members Sorted'!$B$2:$X$3001,11,0),"")</f>
        <v/>
      </c>
      <c r="O276" s="19" t="str">
        <f>IFERROR(VLOOKUP(#REF!,'[1]Members Sorted'!$B$2:$X$3001,14,0),"")</f>
        <v/>
      </c>
      <c r="P276" s="19" t="str">
        <f>IFERROR(VLOOKUP(#REF!,'[1]Members Sorted'!$B$2:$X$3001,17,0),"")</f>
        <v/>
      </c>
      <c r="Q276" s="19" t="str">
        <f>IFERROR(VLOOKUP(#REF!,'[1]Members Sorted'!$B$2:$X$3001,20,0),"")</f>
        <v/>
      </c>
      <c r="R276" s="19" t="str">
        <f>IFERROR(VLOOKUP(#REF!,'[1]Members Sorted'!$B$2:$X$3001,23,0),"")</f>
        <v/>
      </c>
      <c r="S276" s="20" t="str">
        <f>IFERROR(VLOOKUP(#REF!,'[1]Members Sorted'!$B$2:$AE$3001,30,0),"")</f>
        <v/>
      </c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</row>
    <row r="277" spans="1:39" ht="15.75" customHeight="1" x14ac:dyDescent="0.2">
      <c r="A277" s="17" t="str">
        <f>IF('[1]Season Set up'!$J$23&gt;='[1]Season Set up'!V274,'[1]Season Set up'!V274,"")</f>
        <v/>
      </c>
      <c r="B277" s="18" t="str">
        <f>IFERROR(IF(A277="","",CONCATENATE(VLOOKUP(VLOOKUP(A277,'[1]Members Sorted'!$AC$2:$AD$10001,2,0),'[1]Members Sorted'!$B$2:$C$10001,2,0)," ",VLOOKUP(VLOOKUP(A277,'[1]Members Sorted'!$AC$2:$AD$10001,2,0),'[1]Members Sorted'!$B$2:$D$10001,3,0))),"")</f>
        <v/>
      </c>
      <c r="C277" s="18" t="str">
        <f>IFERROR(VLOOKUP(#REF!,'[1]Members Sorted'!$B$2:$F$10001,5,0),"")</f>
        <v/>
      </c>
      <c r="D277" s="19" t="str">
        <f>IFERROR(VLOOKUP(#REF!,'[1]Members Sorted'!$B$2:$X$10001,11,0),"")</f>
        <v/>
      </c>
      <c r="E277" s="19" t="str">
        <f>IFERROR(VLOOKUP(#REF!,'[1]Members Sorted'!$B$2:$X$10001,14,0),"")</f>
        <v/>
      </c>
      <c r="F277" s="19" t="str">
        <f>IFERROR(VLOOKUP(#REF!,'[1]Members Sorted'!$B$2:$X$10001,17,0),"")</f>
        <v/>
      </c>
      <c r="G277" s="19" t="str">
        <f>IFERROR(VLOOKUP(#REF!,'[1]Members Sorted'!$B$2:$X$10001,20,0),"")</f>
        <v/>
      </c>
      <c r="H277" s="19" t="str">
        <f>IFERROR(VLOOKUP(#REF!,'[1]Members Sorted'!$B$2:$X$3001,23,0),"")</f>
        <v/>
      </c>
      <c r="I277" s="30" t="str">
        <f>IFERROR(VLOOKUP(#REF!,'[1]Members Sorted'!$B$2:$AA$10001,26,0),"")</f>
        <v/>
      </c>
      <c r="J277" s="29"/>
      <c r="K277" s="26" t="str">
        <f>IF('[1]Season Set up'!$L$23&gt;='[1]Season Set up'!V274,'[1]Season Set up'!V274,"")</f>
        <v/>
      </c>
      <c r="L277" s="18" t="str">
        <f>IFERROR(IF(K277="","",CONCATENATE(VLOOKUP(VLOOKUP(K277,'[1]Members Sorted'!$AG$2:$AH$3001,2,0),'[1]Members Sorted'!$B$2:$C$3001,2,0)," ",VLOOKUP(VLOOKUP(K277,'[1]Members Sorted'!$AG$2:$AH$3001,2,0),'[1]Members Sorted'!$B$2:$D$3001,3,0))),"")</f>
        <v/>
      </c>
      <c r="M277" s="18" t="str">
        <f>IFERROR(VLOOKUP(#REF!,'[1]Members Sorted'!$B$2:$F$3001,5,0),"")</f>
        <v/>
      </c>
      <c r="N277" s="19" t="str">
        <f>IFERROR(VLOOKUP(#REF!,'[1]Members Sorted'!$B$2:$X$3001,11,0),"")</f>
        <v/>
      </c>
      <c r="O277" s="19" t="str">
        <f>IFERROR(VLOOKUP(#REF!,'[1]Members Sorted'!$B$2:$X$3001,14,0),"")</f>
        <v/>
      </c>
      <c r="P277" s="19" t="str">
        <f>IFERROR(VLOOKUP(#REF!,'[1]Members Sorted'!$B$2:$X$3001,17,0),"")</f>
        <v/>
      </c>
      <c r="Q277" s="19" t="str">
        <f>IFERROR(VLOOKUP(#REF!,'[1]Members Sorted'!$B$2:$X$3001,20,0),"")</f>
        <v/>
      </c>
      <c r="R277" s="19" t="str">
        <f>IFERROR(VLOOKUP(#REF!,'[1]Members Sorted'!$B$2:$X$3001,23,0),"")</f>
        <v/>
      </c>
      <c r="S277" s="20" t="str">
        <f>IFERROR(VLOOKUP(#REF!,'[1]Members Sorted'!$B$2:$AE$3001,30,0),"")</f>
        <v/>
      </c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</row>
    <row r="278" spans="1:39" ht="15.75" customHeight="1" x14ac:dyDescent="0.2">
      <c r="A278" s="17" t="str">
        <f>IF('[1]Season Set up'!$J$23&gt;='[1]Season Set up'!V275,'[1]Season Set up'!V275,"")</f>
        <v/>
      </c>
      <c r="B278" s="18" t="str">
        <f>IFERROR(IF(A278="","",CONCATENATE(VLOOKUP(VLOOKUP(A278,'[1]Members Sorted'!$AC$2:$AD$10001,2,0),'[1]Members Sorted'!$B$2:$C$10001,2,0)," ",VLOOKUP(VLOOKUP(A278,'[1]Members Sorted'!$AC$2:$AD$10001,2,0),'[1]Members Sorted'!$B$2:$D$10001,3,0))),"")</f>
        <v/>
      </c>
      <c r="C278" s="18" t="str">
        <f>IFERROR(VLOOKUP(#REF!,'[1]Members Sorted'!$B$2:$F$10001,5,0),"")</f>
        <v/>
      </c>
      <c r="D278" s="19" t="str">
        <f>IFERROR(VLOOKUP(#REF!,'[1]Members Sorted'!$B$2:$X$10001,11,0),"")</f>
        <v/>
      </c>
      <c r="E278" s="19" t="str">
        <f>IFERROR(VLOOKUP(#REF!,'[1]Members Sorted'!$B$2:$X$10001,14,0),"")</f>
        <v/>
      </c>
      <c r="F278" s="19" t="str">
        <f>IFERROR(VLOOKUP(#REF!,'[1]Members Sorted'!$B$2:$X$10001,17,0),"")</f>
        <v/>
      </c>
      <c r="G278" s="19" t="str">
        <f>IFERROR(VLOOKUP(#REF!,'[1]Members Sorted'!$B$2:$X$10001,20,0),"")</f>
        <v/>
      </c>
      <c r="H278" s="19" t="str">
        <f>IFERROR(VLOOKUP(#REF!,'[1]Members Sorted'!$B$2:$X$3001,23,0),"")</f>
        <v/>
      </c>
      <c r="I278" s="30" t="str">
        <f>IFERROR(VLOOKUP(#REF!,'[1]Members Sorted'!$B$2:$AA$10001,26,0),"")</f>
        <v/>
      </c>
      <c r="J278" s="29"/>
      <c r="K278" s="26" t="str">
        <f>IF('[1]Season Set up'!$L$23&gt;='[1]Season Set up'!V275,'[1]Season Set up'!V275,"")</f>
        <v/>
      </c>
      <c r="L278" s="18" t="str">
        <f>IFERROR(IF(K278="","",CONCATENATE(VLOOKUP(VLOOKUP(K278,'[1]Members Sorted'!$AG$2:$AH$3001,2,0),'[1]Members Sorted'!$B$2:$C$3001,2,0)," ",VLOOKUP(VLOOKUP(K278,'[1]Members Sorted'!$AG$2:$AH$3001,2,0),'[1]Members Sorted'!$B$2:$D$3001,3,0))),"")</f>
        <v/>
      </c>
      <c r="M278" s="18" t="str">
        <f>IFERROR(VLOOKUP(#REF!,'[1]Members Sorted'!$B$2:$F$3001,5,0),"")</f>
        <v/>
      </c>
      <c r="N278" s="19" t="str">
        <f>IFERROR(VLOOKUP(#REF!,'[1]Members Sorted'!$B$2:$X$3001,11,0),"")</f>
        <v/>
      </c>
      <c r="O278" s="19" t="str">
        <f>IFERROR(VLOOKUP(#REF!,'[1]Members Sorted'!$B$2:$X$3001,14,0),"")</f>
        <v/>
      </c>
      <c r="P278" s="19" t="str">
        <f>IFERROR(VLOOKUP(#REF!,'[1]Members Sorted'!$B$2:$X$3001,17,0),"")</f>
        <v/>
      </c>
      <c r="Q278" s="19" t="str">
        <f>IFERROR(VLOOKUP(#REF!,'[1]Members Sorted'!$B$2:$X$3001,20,0),"")</f>
        <v/>
      </c>
      <c r="R278" s="19" t="str">
        <f>IFERROR(VLOOKUP(#REF!,'[1]Members Sorted'!$B$2:$X$3001,23,0),"")</f>
        <v/>
      </c>
      <c r="S278" s="20" t="str">
        <f>IFERROR(VLOOKUP(#REF!,'[1]Members Sorted'!$B$2:$AE$3001,30,0),"")</f>
        <v/>
      </c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</row>
    <row r="279" spans="1:39" ht="15.75" customHeight="1" x14ac:dyDescent="0.2">
      <c r="A279" s="17" t="str">
        <f>IF('[1]Season Set up'!$J$23&gt;='[1]Season Set up'!V276,'[1]Season Set up'!V276,"")</f>
        <v/>
      </c>
      <c r="B279" s="18" t="str">
        <f>IFERROR(IF(A279="","",CONCATENATE(VLOOKUP(VLOOKUP(A279,'[1]Members Sorted'!$AC$2:$AD$10001,2,0),'[1]Members Sorted'!$B$2:$C$10001,2,0)," ",VLOOKUP(VLOOKUP(A279,'[1]Members Sorted'!$AC$2:$AD$10001,2,0),'[1]Members Sorted'!$B$2:$D$10001,3,0))),"")</f>
        <v/>
      </c>
      <c r="C279" s="18" t="str">
        <f>IFERROR(VLOOKUP(#REF!,'[1]Members Sorted'!$B$2:$F$10001,5,0),"")</f>
        <v/>
      </c>
      <c r="D279" s="19" t="str">
        <f>IFERROR(VLOOKUP(#REF!,'[1]Members Sorted'!$B$2:$X$10001,11,0),"")</f>
        <v/>
      </c>
      <c r="E279" s="19" t="str">
        <f>IFERROR(VLOOKUP(#REF!,'[1]Members Sorted'!$B$2:$X$10001,14,0),"")</f>
        <v/>
      </c>
      <c r="F279" s="19" t="str">
        <f>IFERROR(VLOOKUP(#REF!,'[1]Members Sorted'!$B$2:$X$10001,17,0),"")</f>
        <v/>
      </c>
      <c r="G279" s="19" t="str">
        <f>IFERROR(VLOOKUP(#REF!,'[1]Members Sorted'!$B$2:$X$10001,20,0),"")</f>
        <v/>
      </c>
      <c r="H279" s="19" t="str">
        <f>IFERROR(VLOOKUP(#REF!,'[1]Members Sorted'!$B$2:$X$3001,23,0),"")</f>
        <v/>
      </c>
      <c r="I279" s="30" t="str">
        <f>IFERROR(VLOOKUP(#REF!,'[1]Members Sorted'!$B$2:$AA$10001,26,0),"")</f>
        <v/>
      </c>
      <c r="J279" s="29"/>
      <c r="K279" s="26" t="str">
        <f>IF('[1]Season Set up'!$L$23&gt;='[1]Season Set up'!V276,'[1]Season Set up'!V276,"")</f>
        <v/>
      </c>
      <c r="L279" s="18" t="str">
        <f>IFERROR(IF(K279="","",CONCATENATE(VLOOKUP(VLOOKUP(K279,'[1]Members Sorted'!$AG$2:$AH$3001,2,0),'[1]Members Sorted'!$B$2:$C$3001,2,0)," ",VLOOKUP(VLOOKUP(K279,'[1]Members Sorted'!$AG$2:$AH$3001,2,0),'[1]Members Sorted'!$B$2:$D$3001,3,0))),"")</f>
        <v/>
      </c>
      <c r="M279" s="18" t="str">
        <f>IFERROR(VLOOKUP(#REF!,'[1]Members Sorted'!$B$2:$F$3001,5,0),"")</f>
        <v/>
      </c>
      <c r="N279" s="19" t="str">
        <f>IFERROR(VLOOKUP(#REF!,'[1]Members Sorted'!$B$2:$X$3001,11,0),"")</f>
        <v/>
      </c>
      <c r="O279" s="19" t="str">
        <f>IFERROR(VLOOKUP(#REF!,'[1]Members Sorted'!$B$2:$X$3001,14,0),"")</f>
        <v/>
      </c>
      <c r="P279" s="19" t="str">
        <f>IFERROR(VLOOKUP(#REF!,'[1]Members Sorted'!$B$2:$X$3001,17,0),"")</f>
        <v/>
      </c>
      <c r="Q279" s="19" t="str">
        <f>IFERROR(VLOOKUP(#REF!,'[1]Members Sorted'!$B$2:$X$3001,20,0),"")</f>
        <v/>
      </c>
      <c r="R279" s="19" t="str">
        <f>IFERROR(VLOOKUP(#REF!,'[1]Members Sorted'!$B$2:$X$3001,23,0),"")</f>
        <v/>
      </c>
      <c r="S279" s="20" t="str">
        <f>IFERROR(VLOOKUP(#REF!,'[1]Members Sorted'!$B$2:$AE$3001,30,0),"")</f>
        <v/>
      </c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</row>
    <row r="280" spans="1:39" ht="15.75" customHeight="1" x14ac:dyDescent="0.2">
      <c r="A280" s="17" t="str">
        <f>IF('[1]Season Set up'!$J$23&gt;='[1]Season Set up'!V277,'[1]Season Set up'!V277,"")</f>
        <v/>
      </c>
      <c r="B280" s="18" t="str">
        <f>IFERROR(IF(A280="","",CONCATENATE(VLOOKUP(VLOOKUP(A280,'[1]Members Sorted'!$AC$2:$AD$10001,2,0),'[1]Members Sorted'!$B$2:$C$10001,2,0)," ",VLOOKUP(VLOOKUP(A280,'[1]Members Sorted'!$AC$2:$AD$10001,2,0),'[1]Members Sorted'!$B$2:$D$10001,3,0))),"")</f>
        <v/>
      </c>
      <c r="C280" s="18" t="str">
        <f>IFERROR(VLOOKUP(#REF!,'[1]Members Sorted'!$B$2:$F$10001,5,0),"")</f>
        <v/>
      </c>
      <c r="D280" s="19" t="str">
        <f>IFERROR(VLOOKUP(#REF!,'[1]Members Sorted'!$B$2:$X$10001,11,0),"")</f>
        <v/>
      </c>
      <c r="E280" s="19" t="str">
        <f>IFERROR(VLOOKUP(#REF!,'[1]Members Sorted'!$B$2:$X$10001,14,0),"")</f>
        <v/>
      </c>
      <c r="F280" s="19" t="str">
        <f>IFERROR(VLOOKUP(#REF!,'[1]Members Sorted'!$B$2:$X$10001,17,0),"")</f>
        <v/>
      </c>
      <c r="G280" s="19" t="str">
        <f>IFERROR(VLOOKUP(#REF!,'[1]Members Sorted'!$B$2:$X$10001,20,0),"")</f>
        <v/>
      </c>
      <c r="H280" s="19" t="str">
        <f>IFERROR(VLOOKUP(#REF!,'[1]Members Sorted'!$B$2:$X$3001,23,0),"")</f>
        <v/>
      </c>
      <c r="I280" s="30" t="str">
        <f>IFERROR(VLOOKUP(#REF!,'[1]Members Sorted'!$B$2:$AA$10001,26,0),"")</f>
        <v/>
      </c>
      <c r="J280" s="29"/>
      <c r="K280" s="26" t="str">
        <f>IF('[1]Season Set up'!$L$23&gt;='[1]Season Set up'!V277,'[1]Season Set up'!V277,"")</f>
        <v/>
      </c>
      <c r="L280" s="18" t="str">
        <f>IFERROR(IF(K280="","",CONCATENATE(VLOOKUP(VLOOKUP(K280,'[1]Members Sorted'!$AG$2:$AH$3001,2,0),'[1]Members Sorted'!$B$2:$C$3001,2,0)," ",VLOOKUP(VLOOKUP(K280,'[1]Members Sorted'!$AG$2:$AH$3001,2,0),'[1]Members Sorted'!$B$2:$D$3001,3,0))),"")</f>
        <v/>
      </c>
      <c r="M280" s="18" t="str">
        <f>IFERROR(VLOOKUP(#REF!,'[1]Members Sorted'!$B$2:$F$3001,5,0),"")</f>
        <v/>
      </c>
      <c r="N280" s="19" t="str">
        <f>IFERROR(VLOOKUP(#REF!,'[1]Members Sorted'!$B$2:$X$3001,11,0),"")</f>
        <v/>
      </c>
      <c r="O280" s="19" t="str">
        <f>IFERROR(VLOOKUP(#REF!,'[1]Members Sorted'!$B$2:$X$3001,14,0),"")</f>
        <v/>
      </c>
      <c r="P280" s="19" t="str">
        <f>IFERROR(VLOOKUP(#REF!,'[1]Members Sorted'!$B$2:$X$3001,17,0),"")</f>
        <v/>
      </c>
      <c r="Q280" s="19" t="str">
        <f>IFERROR(VLOOKUP(#REF!,'[1]Members Sorted'!$B$2:$X$3001,20,0),"")</f>
        <v/>
      </c>
      <c r="R280" s="19" t="str">
        <f>IFERROR(VLOOKUP(#REF!,'[1]Members Sorted'!$B$2:$X$3001,23,0),"")</f>
        <v/>
      </c>
      <c r="S280" s="20" t="str">
        <f>IFERROR(VLOOKUP(#REF!,'[1]Members Sorted'!$B$2:$AE$3001,30,0),"")</f>
        <v/>
      </c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</row>
    <row r="281" spans="1:39" ht="15.75" customHeight="1" x14ac:dyDescent="0.2">
      <c r="A281" s="17" t="str">
        <f>IF('[1]Season Set up'!$J$23&gt;='[1]Season Set up'!V278,'[1]Season Set up'!V278,"")</f>
        <v/>
      </c>
      <c r="B281" s="18" t="str">
        <f>IFERROR(IF(A281="","",CONCATENATE(VLOOKUP(VLOOKUP(A281,'[1]Members Sorted'!$AC$2:$AD$10001,2,0),'[1]Members Sorted'!$B$2:$C$10001,2,0)," ",VLOOKUP(VLOOKUP(A281,'[1]Members Sorted'!$AC$2:$AD$10001,2,0),'[1]Members Sorted'!$B$2:$D$10001,3,0))),"")</f>
        <v/>
      </c>
      <c r="C281" s="18" t="str">
        <f>IFERROR(VLOOKUP(#REF!,'[1]Members Sorted'!$B$2:$F$10001,5,0),"")</f>
        <v/>
      </c>
      <c r="D281" s="19" t="str">
        <f>IFERROR(VLOOKUP(#REF!,'[1]Members Sorted'!$B$2:$X$10001,11,0),"")</f>
        <v/>
      </c>
      <c r="E281" s="19" t="str">
        <f>IFERROR(VLOOKUP(#REF!,'[1]Members Sorted'!$B$2:$X$10001,14,0),"")</f>
        <v/>
      </c>
      <c r="F281" s="19" t="str">
        <f>IFERROR(VLOOKUP(#REF!,'[1]Members Sorted'!$B$2:$X$10001,17,0),"")</f>
        <v/>
      </c>
      <c r="G281" s="19" t="str">
        <f>IFERROR(VLOOKUP(#REF!,'[1]Members Sorted'!$B$2:$X$10001,20,0),"")</f>
        <v/>
      </c>
      <c r="H281" s="19" t="str">
        <f>IFERROR(VLOOKUP(#REF!,'[1]Members Sorted'!$B$2:$X$3001,23,0),"")</f>
        <v/>
      </c>
      <c r="I281" s="30" t="str">
        <f>IFERROR(VLOOKUP(#REF!,'[1]Members Sorted'!$B$2:$AA$10001,26,0),"")</f>
        <v/>
      </c>
      <c r="J281" s="29"/>
      <c r="K281" s="26" t="str">
        <f>IF('[1]Season Set up'!$L$23&gt;='[1]Season Set up'!V278,'[1]Season Set up'!V278,"")</f>
        <v/>
      </c>
      <c r="L281" s="18" t="str">
        <f>IFERROR(IF(K281="","",CONCATENATE(VLOOKUP(VLOOKUP(K281,'[1]Members Sorted'!$AG$2:$AH$3001,2,0),'[1]Members Sorted'!$B$2:$C$3001,2,0)," ",VLOOKUP(VLOOKUP(K281,'[1]Members Sorted'!$AG$2:$AH$3001,2,0),'[1]Members Sorted'!$B$2:$D$3001,3,0))),"")</f>
        <v/>
      </c>
      <c r="M281" s="18" t="str">
        <f>IFERROR(VLOOKUP(#REF!,'[1]Members Sorted'!$B$2:$F$3001,5,0),"")</f>
        <v/>
      </c>
      <c r="N281" s="19" t="str">
        <f>IFERROR(VLOOKUP(#REF!,'[1]Members Sorted'!$B$2:$X$3001,11,0),"")</f>
        <v/>
      </c>
      <c r="O281" s="19" t="str">
        <f>IFERROR(VLOOKUP(#REF!,'[1]Members Sorted'!$B$2:$X$3001,14,0),"")</f>
        <v/>
      </c>
      <c r="P281" s="19" t="str">
        <f>IFERROR(VLOOKUP(#REF!,'[1]Members Sorted'!$B$2:$X$3001,17,0),"")</f>
        <v/>
      </c>
      <c r="Q281" s="19" t="str">
        <f>IFERROR(VLOOKUP(#REF!,'[1]Members Sorted'!$B$2:$X$3001,20,0),"")</f>
        <v/>
      </c>
      <c r="R281" s="19" t="str">
        <f>IFERROR(VLOOKUP(#REF!,'[1]Members Sorted'!$B$2:$X$3001,23,0),"")</f>
        <v/>
      </c>
      <c r="S281" s="20" t="str">
        <f>IFERROR(VLOOKUP(#REF!,'[1]Members Sorted'!$B$2:$AE$3001,30,0),"")</f>
        <v/>
      </c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</row>
    <row r="282" spans="1:39" ht="15.75" customHeight="1" x14ac:dyDescent="0.2">
      <c r="A282" s="17" t="str">
        <f>IF('[1]Season Set up'!$J$23&gt;='[1]Season Set up'!V279,'[1]Season Set up'!V279,"")</f>
        <v/>
      </c>
      <c r="B282" s="18" t="str">
        <f>IFERROR(IF(A282="","",CONCATENATE(VLOOKUP(VLOOKUP(A282,'[1]Members Sorted'!$AC$2:$AD$10001,2,0),'[1]Members Sorted'!$B$2:$C$10001,2,0)," ",VLOOKUP(VLOOKUP(A282,'[1]Members Sorted'!$AC$2:$AD$10001,2,0),'[1]Members Sorted'!$B$2:$D$10001,3,0))),"")</f>
        <v/>
      </c>
      <c r="C282" s="18" t="str">
        <f>IFERROR(VLOOKUP(#REF!,'[1]Members Sorted'!$B$2:$F$10001,5,0),"")</f>
        <v/>
      </c>
      <c r="D282" s="19" t="str">
        <f>IFERROR(VLOOKUP(#REF!,'[1]Members Sorted'!$B$2:$X$10001,11,0),"")</f>
        <v/>
      </c>
      <c r="E282" s="19" t="str">
        <f>IFERROR(VLOOKUP(#REF!,'[1]Members Sorted'!$B$2:$X$10001,14,0),"")</f>
        <v/>
      </c>
      <c r="F282" s="19" t="str">
        <f>IFERROR(VLOOKUP(#REF!,'[1]Members Sorted'!$B$2:$X$10001,17,0),"")</f>
        <v/>
      </c>
      <c r="G282" s="19" t="str">
        <f>IFERROR(VLOOKUP(#REF!,'[1]Members Sorted'!$B$2:$X$10001,20,0),"")</f>
        <v/>
      </c>
      <c r="H282" s="19" t="str">
        <f>IFERROR(VLOOKUP(#REF!,'[1]Members Sorted'!$B$2:$X$3001,23,0),"")</f>
        <v/>
      </c>
      <c r="I282" s="30" t="str">
        <f>IFERROR(VLOOKUP(#REF!,'[1]Members Sorted'!$B$2:$AA$10001,26,0),"")</f>
        <v/>
      </c>
      <c r="J282" s="29"/>
      <c r="K282" s="26" t="str">
        <f>IF('[1]Season Set up'!$L$23&gt;='[1]Season Set up'!V279,'[1]Season Set up'!V279,"")</f>
        <v/>
      </c>
      <c r="L282" s="18" t="str">
        <f>IFERROR(IF(K282="","",CONCATENATE(VLOOKUP(VLOOKUP(K282,'[1]Members Sorted'!$AG$2:$AH$3001,2,0),'[1]Members Sorted'!$B$2:$C$3001,2,0)," ",VLOOKUP(VLOOKUP(K282,'[1]Members Sorted'!$AG$2:$AH$3001,2,0),'[1]Members Sorted'!$B$2:$D$3001,3,0))),"")</f>
        <v/>
      </c>
      <c r="M282" s="18" t="str">
        <f>IFERROR(VLOOKUP(#REF!,'[1]Members Sorted'!$B$2:$F$3001,5,0),"")</f>
        <v/>
      </c>
      <c r="N282" s="19" t="str">
        <f>IFERROR(VLOOKUP(#REF!,'[1]Members Sorted'!$B$2:$X$3001,11,0),"")</f>
        <v/>
      </c>
      <c r="O282" s="19" t="str">
        <f>IFERROR(VLOOKUP(#REF!,'[1]Members Sorted'!$B$2:$X$3001,14,0),"")</f>
        <v/>
      </c>
      <c r="P282" s="19" t="str">
        <f>IFERROR(VLOOKUP(#REF!,'[1]Members Sorted'!$B$2:$X$3001,17,0),"")</f>
        <v/>
      </c>
      <c r="Q282" s="19" t="str">
        <f>IFERROR(VLOOKUP(#REF!,'[1]Members Sorted'!$B$2:$X$3001,20,0),"")</f>
        <v/>
      </c>
      <c r="R282" s="19" t="str">
        <f>IFERROR(VLOOKUP(#REF!,'[1]Members Sorted'!$B$2:$X$3001,23,0),"")</f>
        <v/>
      </c>
      <c r="S282" s="20" t="str">
        <f>IFERROR(VLOOKUP(#REF!,'[1]Members Sorted'!$B$2:$AE$3001,30,0),"")</f>
        <v/>
      </c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</row>
    <row r="283" spans="1:39" ht="15.75" customHeight="1" x14ac:dyDescent="0.2">
      <c r="A283" s="17" t="str">
        <f>IF('[1]Season Set up'!$J$23&gt;='[1]Season Set up'!V280,'[1]Season Set up'!V280,"")</f>
        <v/>
      </c>
      <c r="B283" s="18" t="str">
        <f>IFERROR(IF(A283="","",CONCATENATE(VLOOKUP(VLOOKUP(A283,'[1]Members Sorted'!$AC$2:$AD$10001,2,0),'[1]Members Sorted'!$B$2:$C$10001,2,0)," ",VLOOKUP(VLOOKUP(A283,'[1]Members Sorted'!$AC$2:$AD$10001,2,0),'[1]Members Sorted'!$B$2:$D$10001,3,0))),"")</f>
        <v/>
      </c>
      <c r="C283" s="18" t="str">
        <f>IFERROR(VLOOKUP(#REF!,'[1]Members Sorted'!$B$2:$F$10001,5,0),"")</f>
        <v/>
      </c>
      <c r="D283" s="19" t="str">
        <f>IFERROR(VLOOKUP(#REF!,'[1]Members Sorted'!$B$2:$X$10001,11,0),"")</f>
        <v/>
      </c>
      <c r="E283" s="19" t="str">
        <f>IFERROR(VLOOKUP(#REF!,'[1]Members Sorted'!$B$2:$X$10001,14,0),"")</f>
        <v/>
      </c>
      <c r="F283" s="19" t="str">
        <f>IFERROR(VLOOKUP(#REF!,'[1]Members Sorted'!$B$2:$X$10001,17,0),"")</f>
        <v/>
      </c>
      <c r="G283" s="19" t="str">
        <f>IFERROR(VLOOKUP(#REF!,'[1]Members Sorted'!$B$2:$X$10001,20,0),"")</f>
        <v/>
      </c>
      <c r="H283" s="19" t="str">
        <f>IFERROR(VLOOKUP(#REF!,'[1]Members Sorted'!$B$2:$X$3001,23,0),"")</f>
        <v/>
      </c>
      <c r="I283" s="30" t="str">
        <f>IFERROR(VLOOKUP(#REF!,'[1]Members Sorted'!$B$2:$AA$10001,26,0),"")</f>
        <v/>
      </c>
      <c r="J283" s="29"/>
      <c r="K283" s="26" t="str">
        <f>IF('[1]Season Set up'!$L$23&gt;='[1]Season Set up'!V280,'[1]Season Set up'!V280,"")</f>
        <v/>
      </c>
      <c r="L283" s="18" t="str">
        <f>IFERROR(IF(K283="","",CONCATENATE(VLOOKUP(VLOOKUP(K283,'[1]Members Sorted'!$AG$2:$AH$3001,2,0),'[1]Members Sorted'!$B$2:$C$3001,2,0)," ",VLOOKUP(VLOOKUP(K283,'[1]Members Sorted'!$AG$2:$AH$3001,2,0),'[1]Members Sorted'!$B$2:$D$3001,3,0))),"")</f>
        <v/>
      </c>
      <c r="M283" s="18" t="str">
        <f>IFERROR(VLOOKUP(#REF!,'[1]Members Sorted'!$B$2:$F$3001,5,0),"")</f>
        <v/>
      </c>
      <c r="N283" s="19" t="str">
        <f>IFERROR(VLOOKUP(#REF!,'[1]Members Sorted'!$B$2:$X$3001,11,0),"")</f>
        <v/>
      </c>
      <c r="O283" s="19" t="str">
        <f>IFERROR(VLOOKUP(#REF!,'[1]Members Sorted'!$B$2:$X$3001,14,0),"")</f>
        <v/>
      </c>
      <c r="P283" s="19" t="str">
        <f>IFERROR(VLOOKUP(#REF!,'[1]Members Sorted'!$B$2:$X$3001,17,0),"")</f>
        <v/>
      </c>
      <c r="Q283" s="19" t="str">
        <f>IFERROR(VLOOKUP(#REF!,'[1]Members Sorted'!$B$2:$X$3001,20,0),"")</f>
        <v/>
      </c>
      <c r="R283" s="19" t="str">
        <f>IFERROR(VLOOKUP(#REF!,'[1]Members Sorted'!$B$2:$X$3001,23,0),"")</f>
        <v/>
      </c>
      <c r="S283" s="20" t="str">
        <f>IFERROR(VLOOKUP(#REF!,'[1]Members Sorted'!$B$2:$AE$3001,30,0),"")</f>
        <v/>
      </c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</row>
    <row r="284" spans="1:39" ht="15.75" customHeight="1" x14ac:dyDescent="0.2">
      <c r="A284" s="17" t="str">
        <f>IF('[1]Season Set up'!$J$23&gt;='[1]Season Set up'!V281,'[1]Season Set up'!V281,"")</f>
        <v/>
      </c>
      <c r="B284" s="18" t="str">
        <f>IFERROR(IF(A284="","",CONCATENATE(VLOOKUP(VLOOKUP(A284,'[1]Members Sorted'!$AC$2:$AD$10001,2,0),'[1]Members Sorted'!$B$2:$C$10001,2,0)," ",VLOOKUP(VLOOKUP(A284,'[1]Members Sorted'!$AC$2:$AD$10001,2,0),'[1]Members Sorted'!$B$2:$D$10001,3,0))),"")</f>
        <v/>
      </c>
      <c r="C284" s="18" t="str">
        <f>IFERROR(VLOOKUP(#REF!,'[1]Members Sorted'!$B$2:$F$10001,5,0),"")</f>
        <v/>
      </c>
      <c r="D284" s="19" t="str">
        <f>IFERROR(VLOOKUP(#REF!,'[1]Members Sorted'!$B$2:$X$10001,11,0),"")</f>
        <v/>
      </c>
      <c r="E284" s="19" t="str">
        <f>IFERROR(VLOOKUP(#REF!,'[1]Members Sorted'!$B$2:$X$10001,14,0),"")</f>
        <v/>
      </c>
      <c r="F284" s="19" t="str">
        <f>IFERROR(VLOOKUP(#REF!,'[1]Members Sorted'!$B$2:$X$10001,17,0),"")</f>
        <v/>
      </c>
      <c r="G284" s="19" t="str">
        <f>IFERROR(VLOOKUP(#REF!,'[1]Members Sorted'!$B$2:$X$10001,20,0),"")</f>
        <v/>
      </c>
      <c r="H284" s="19" t="str">
        <f>IFERROR(VLOOKUP(#REF!,'[1]Members Sorted'!$B$2:$X$3001,23,0),"")</f>
        <v/>
      </c>
      <c r="I284" s="30" t="str">
        <f>IFERROR(VLOOKUP(#REF!,'[1]Members Sorted'!$B$2:$AA$10001,26,0),"")</f>
        <v/>
      </c>
      <c r="J284" s="29"/>
      <c r="K284" s="26" t="str">
        <f>IF('[1]Season Set up'!$L$23&gt;='[1]Season Set up'!V281,'[1]Season Set up'!V281,"")</f>
        <v/>
      </c>
      <c r="L284" s="18" t="str">
        <f>IFERROR(IF(K284="","",CONCATENATE(VLOOKUP(VLOOKUP(K284,'[1]Members Sorted'!$AG$2:$AH$3001,2,0),'[1]Members Sorted'!$B$2:$C$3001,2,0)," ",VLOOKUP(VLOOKUP(K284,'[1]Members Sorted'!$AG$2:$AH$3001,2,0),'[1]Members Sorted'!$B$2:$D$3001,3,0))),"")</f>
        <v/>
      </c>
      <c r="M284" s="18" t="str">
        <f>IFERROR(VLOOKUP(#REF!,'[1]Members Sorted'!$B$2:$F$3001,5,0),"")</f>
        <v/>
      </c>
      <c r="N284" s="19" t="str">
        <f>IFERROR(VLOOKUP(#REF!,'[1]Members Sorted'!$B$2:$X$3001,11,0),"")</f>
        <v/>
      </c>
      <c r="O284" s="19" t="str">
        <f>IFERROR(VLOOKUP(#REF!,'[1]Members Sorted'!$B$2:$X$3001,14,0),"")</f>
        <v/>
      </c>
      <c r="P284" s="19" t="str">
        <f>IFERROR(VLOOKUP(#REF!,'[1]Members Sorted'!$B$2:$X$3001,17,0),"")</f>
        <v/>
      </c>
      <c r="Q284" s="19" t="str">
        <f>IFERROR(VLOOKUP(#REF!,'[1]Members Sorted'!$B$2:$X$3001,20,0),"")</f>
        <v/>
      </c>
      <c r="R284" s="19" t="str">
        <f>IFERROR(VLOOKUP(#REF!,'[1]Members Sorted'!$B$2:$X$3001,23,0),"")</f>
        <v/>
      </c>
      <c r="S284" s="20" t="str">
        <f>IFERROR(VLOOKUP(#REF!,'[1]Members Sorted'!$B$2:$AE$3001,30,0),"")</f>
        <v/>
      </c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</row>
    <row r="285" spans="1:39" ht="15.75" customHeight="1" x14ac:dyDescent="0.2">
      <c r="A285" s="17" t="str">
        <f>IF('[1]Season Set up'!$J$23&gt;='[1]Season Set up'!V282,'[1]Season Set up'!V282,"")</f>
        <v/>
      </c>
      <c r="B285" s="18" t="str">
        <f>IFERROR(IF(A285="","",CONCATENATE(VLOOKUP(VLOOKUP(A285,'[1]Members Sorted'!$AC$2:$AD$10001,2,0),'[1]Members Sorted'!$B$2:$C$10001,2,0)," ",VLOOKUP(VLOOKUP(A285,'[1]Members Sorted'!$AC$2:$AD$10001,2,0),'[1]Members Sorted'!$B$2:$D$10001,3,0))),"")</f>
        <v/>
      </c>
      <c r="C285" s="18" t="str">
        <f>IFERROR(VLOOKUP(#REF!,'[1]Members Sorted'!$B$2:$F$10001,5,0),"")</f>
        <v/>
      </c>
      <c r="D285" s="19" t="str">
        <f>IFERROR(VLOOKUP(#REF!,'[1]Members Sorted'!$B$2:$X$10001,11,0),"")</f>
        <v/>
      </c>
      <c r="E285" s="19" t="str">
        <f>IFERROR(VLOOKUP(#REF!,'[1]Members Sorted'!$B$2:$X$10001,14,0),"")</f>
        <v/>
      </c>
      <c r="F285" s="19" t="str">
        <f>IFERROR(VLOOKUP(#REF!,'[1]Members Sorted'!$B$2:$X$10001,17,0),"")</f>
        <v/>
      </c>
      <c r="G285" s="19" t="str">
        <f>IFERROR(VLOOKUP(#REF!,'[1]Members Sorted'!$B$2:$X$10001,20,0),"")</f>
        <v/>
      </c>
      <c r="H285" s="19" t="str">
        <f>IFERROR(VLOOKUP(#REF!,'[1]Members Sorted'!$B$2:$X$3001,23,0),"")</f>
        <v/>
      </c>
      <c r="I285" s="30" t="str">
        <f>IFERROR(VLOOKUP(#REF!,'[1]Members Sorted'!$B$2:$AA$10001,26,0),"")</f>
        <v/>
      </c>
      <c r="J285" s="29"/>
      <c r="K285" s="26" t="str">
        <f>IF('[1]Season Set up'!$L$23&gt;='[1]Season Set up'!V282,'[1]Season Set up'!V282,"")</f>
        <v/>
      </c>
      <c r="L285" s="18" t="str">
        <f>IFERROR(IF(K285="","",CONCATENATE(VLOOKUP(VLOOKUP(K285,'[1]Members Sorted'!$AG$2:$AH$3001,2,0),'[1]Members Sorted'!$B$2:$C$3001,2,0)," ",VLOOKUP(VLOOKUP(K285,'[1]Members Sorted'!$AG$2:$AH$3001,2,0),'[1]Members Sorted'!$B$2:$D$3001,3,0))),"")</f>
        <v/>
      </c>
      <c r="M285" s="18" t="str">
        <f>IFERROR(VLOOKUP(#REF!,'[1]Members Sorted'!$B$2:$F$3001,5,0),"")</f>
        <v/>
      </c>
      <c r="N285" s="19" t="str">
        <f>IFERROR(VLOOKUP(#REF!,'[1]Members Sorted'!$B$2:$X$3001,11,0),"")</f>
        <v/>
      </c>
      <c r="O285" s="19" t="str">
        <f>IFERROR(VLOOKUP(#REF!,'[1]Members Sorted'!$B$2:$X$3001,14,0),"")</f>
        <v/>
      </c>
      <c r="P285" s="19" t="str">
        <f>IFERROR(VLOOKUP(#REF!,'[1]Members Sorted'!$B$2:$X$3001,17,0),"")</f>
        <v/>
      </c>
      <c r="Q285" s="19" t="str">
        <f>IFERROR(VLOOKUP(#REF!,'[1]Members Sorted'!$B$2:$X$3001,20,0),"")</f>
        <v/>
      </c>
      <c r="R285" s="19" t="str">
        <f>IFERROR(VLOOKUP(#REF!,'[1]Members Sorted'!$B$2:$X$3001,23,0),"")</f>
        <v/>
      </c>
      <c r="S285" s="20" t="str">
        <f>IFERROR(VLOOKUP(#REF!,'[1]Members Sorted'!$B$2:$AE$3001,30,0),"")</f>
        <v/>
      </c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</row>
    <row r="286" spans="1:39" ht="15.75" customHeight="1" x14ac:dyDescent="0.2">
      <c r="A286" s="17" t="str">
        <f>IF('[1]Season Set up'!$J$23&gt;='[1]Season Set up'!V283,'[1]Season Set up'!V283,"")</f>
        <v/>
      </c>
      <c r="B286" s="18" t="str">
        <f>IFERROR(IF(A286="","",CONCATENATE(VLOOKUP(VLOOKUP(A286,'[1]Members Sorted'!$AC$2:$AD$10001,2,0),'[1]Members Sorted'!$B$2:$C$10001,2,0)," ",VLOOKUP(VLOOKUP(A286,'[1]Members Sorted'!$AC$2:$AD$10001,2,0),'[1]Members Sorted'!$B$2:$D$10001,3,0))),"")</f>
        <v/>
      </c>
      <c r="C286" s="18" t="str">
        <f>IFERROR(VLOOKUP(#REF!,'[1]Members Sorted'!$B$2:$F$10001,5,0),"")</f>
        <v/>
      </c>
      <c r="D286" s="19" t="str">
        <f>IFERROR(VLOOKUP(#REF!,'[1]Members Sorted'!$B$2:$X$10001,11,0),"")</f>
        <v/>
      </c>
      <c r="E286" s="19" t="str">
        <f>IFERROR(VLOOKUP(#REF!,'[1]Members Sorted'!$B$2:$X$10001,14,0),"")</f>
        <v/>
      </c>
      <c r="F286" s="19" t="str">
        <f>IFERROR(VLOOKUP(#REF!,'[1]Members Sorted'!$B$2:$X$10001,17,0),"")</f>
        <v/>
      </c>
      <c r="G286" s="19" t="str">
        <f>IFERROR(VLOOKUP(#REF!,'[1]Members Sorted'!$B$2:$X$10001,20,0),"")</f>
        <v/>
      </c>
      <c r="H286" s="19" t="str">
        <f>IFERROR(VLOOKUP(#REF!,'[1]Members Sorted'!$B$2:$X$3001,23,0),"")</f>
        <v/>
      </c>
      <c r="I286" s="30" t="str">
        <f>IFERROR(VLOOKUP(#REF!,'[1]Members Sorted'!$B$2:$AA$10001,26,0),"")</f>
        <v/>
      </c>
      <c r="J286" s="29"/>
      <c r="K286" s="26" t="str">
        <f>IF('[1]Season Set up'!$L$23&gt;='[1]Season Set up'!V283,'[1]Season Set up'!V283,"")</f>
        <v/>
      </c>
      <c r="L286" s="18" t="str">
        <f>IFERROR(IF(K286="","",CONCATENATE(VLOOKUP(VLOOKUP(K286,'[1]Members Sorted'!$AG$2:$AH$3001,2,0),'[1]Members Sorted'!$B$2:$C$3001,2,0)," ",VLOOKUP(VLOOKUP(K286,'[1]Members Sorted'!$AG$2:$AH$3001,2,0),'[1]Members Sorted'!$B$2:$D$3001,3,0))),"")</f>
        <v/>
      </c>
      <c r="M286" s="18" t="str">
        <f>IFERROR(VLOOKUP(#REF!,'[1]Members Sorted'!$B$2:$F$3001,5,0),"")</f>
        <v/>
      </c>
      <c r="N286" s="19" t="str">
        <f>IFERROR(VLOOKUP(#REF!,'[1]Members Sorted'!$B$2:$X$3001,11,0),"")</f>
        <v/>
      </c>
      <c r="O286" s="19" t="str">
        <f>IFERROR(VLOOKUP(#REF!,'[1]Members Sorted'!$B$2:$X$3001,14,0),"")</f>
        <v/>
      </c>
      <c r="P286" s="19" t="str">
        <f>IFERROR(VLOOKUP(#REF!,'[1]Members Sorted'!$B$2:$X$3001,17,0),"")</f>
        <v/>
      </c>
      <c r="Q286" s="19" t="str">
        <f>IFERROR(VLOOKUP(#REF!,'[1]Members Sorted'!$B$2:$X$3001,20,0),"")</f>
        <v/>
      </c>
      <c r="R286" s="19" t="str">
        <f>IFERROR(VLOOKUP(#REF!,'[1]Members Sorted'!$B$2:$X$3001,23,0),"")</f>
        <v/>
      </c>
      <c r="S286" s="20" t="str">
        <f>IFERROR(VLOOKUP(#REF!,'[1]Members Sorted'!$B$2:$AE$3001,30,0),"")</f>
        <v/>
      </c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</row>
    <row r="287" spans="1:39" ht="15.75" customHeight="1" x14ac:dyDescent="0.2">
      <c r="A287" s="17" t="str">
        <f>IF('[1]Season Set up'!$J$23&gt;='[1]Season Set up'!V284,'[1]Season Set up'!V284,"")</f>
        <v/>
      </c>
      <c r="B287" s="18" t="str">
        <f>IFERROR(IF(A287="","",CONCATENATE(VLOOKUP(VLOOKUP(A287,'[1]Members Sorted'!$AC$2:$AD$10001,2,0),'[1]Members Sorted'!$B$2:$C$10001,2,0)," ",VLOOKUP(VLOOKUP(A287,'[1]Members Sorted'!$AC$2:$AD$10001,2,0),'[1]Members Sorted'!$B$2:$D$10001,3,0))),"")</f>
        <v/>
      </c>
      <c r="C287" s="18" t="str">
        <f>IFERROR(VLOOKUP(#REF!,'[1]Members Sorted'!$B$2:$F$10001,5,0),"")</f>
        <v/>
      </c>
      <c r="D287" s="19" t="str">
        <f>IFERROR(VLOOKUP(#REF!,'[1]Members Sorted'!$B$2:$X$10001,11,0),"")</f>
        <v/>
      </c>
      <c r="E287" s="19" t="str">
        <f>IFERROR(VLOOKUP(#REF!,'[1]Members Sorted'!$B$2:$X$10001,14,0),"")</f>
        <v/>
      </c>
      <c r="F287" s="19" t="str">
        <f>IFERROR(VLOOKUP(#REF!,'[1]Members Sorted'!$B$2:$X$10001,17,0),"")</f>
        <v/>
      </c>
      <c r="G287" s="19" t="str">
        <f>IFERROR(VLOOKUP(#REF!,'[1]Members Sorted'!$B$2:$X$10001,20,0),"")</f>
        <v/>
      </c>
      <c r="H287" s="19" t="str">
        <f>IFERROR(VLOOKUP(#REF!,'[1]Members Sorted'!$B$2:$X$3001,23,0),"")</f>
        <v/>
      </c>
      <c r="I287" s="30" t="str">
        <f>IFERROR(VLOOKUP(#REF!,'[1]Members Sorted'!$B$2:$AA$10001,26,0),"")</f>
        <v/>
      </c>
      <c r="J287" s="29"/>
      <c r="K287" s="26" t="str">
        <f>IF('[1]Season Set up'!$L$23&gt;='[1]Season Set up'!V284,'[1]Season Set up'!V284,"")</f>
        <v/>
      </c>
      <c r="L287" s="18" t="str">
        <f>IFERROR(IF(K287="","",CONCATENATE(VLOOKUP(VLOOKUP(K287,'[1]Members Sorted'!$AG$2:$AH$3001,2,0),'[1]Members Sorted'!$B$2:$C$3001,2,0)," ",VLOOKUP(VLOOKUP(K287,'[1]Members Sorted'!$AG$2:$AH$3001,2,0),'[1]Members Sorted'!$B$2:$D$3001,3,0))),"")</f>
        <v/>
      </c>
      <c r="M287" s="18" t="str">
        <f>IFERROR(VLOOKUP(#REF!,'[1]Members Sorted'!$B$2:$F$3001,5,0),"")</f>
        <v/>
      </c>
      <c r="N287" s="19" t="str">
        <f>IFERROR(VLOOKUP(#REF!,'[1]Members Sorted'!$B$2:$X$3001,11,0),"")</f>
        <v/>
      </c>
      <c r="O287" s="19" t="str">
        <f>IFERROR(VLOOKUP(#REF!,'[1]Members Sorted'!$B$2:$X$3001,14,0),"")</f>
        <v/>
      </c>
      <c r="P287" s="19" t="str">
        <f>IFERROR(VLOOKUP(#REF!,'[1]Members Sorted'!$B$2:$X$3001,17,0),"")</f>
        <v/>
      </c>
      <c r="Q287" s="19" t="str">
        <f>IFERROR(VLOOKUP(#REF!,'[1]Members Sorted'!$B$2:$X$3001,20,0),"")</f>
        <v/>
      </c>
      <c r="R287" s="19" t="str">
        <f>IFERROR(VLOOKUP(#REF!,'[1]Members Sorted'!$B$2:$X$3001,23,0),"")</f>
        <v/>
      </c>
      <c r="S287" s="20" t="str">
        <f>IFERROR(VLOOKUP(#REF!,'[1]Members Sorted'!$B$2:$AE$3001,30,0),"")</f>
        <v/>
      </c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</row>
    <row r="288" spans="1:39" ht="15.75" customHeight="1" x14ac:dyDescent="0.2">
      <c r="A288" s="17" t="str">
        <f>IF('[1]Season Set up'!$J$23&gt;='[1]Season Set up'!V285,'[1]Season Set up'!V285,"")</f>
        <v/>
      </c>
      <c r="B288" s="18" t="str">
        <f>IFERROR(IF(A288="","",CONCATENATE(VLOOKUP(VLOOKUP(A288,'[1]Members Sorted'!$AC$2:$AD$10001,2,0),'[1]Members Sorted'!$B$2:$C$10001,2,0)," ",VLOOKUP(VLOOKUP(A288,'[1]Members Sorted'!$AC$2:$AD$10001,2,0),'[1]Members Sorted'!$B$2:$D$10001,3,0))),"")</f>
        <v/>
      </c>
      <c r="C288" s="18" t="str">
        <f>IFERROR(VLOOKUP(#REF!,'[1]Members Sorted'!$B$2:$F$10001,5,0),"")</f>
        <v/>
      </c>
      <c r="D288" s="19" t="str">
        <f>IFERROR(VLOOKUP(#REF!,'[1]Members Sorted'!$B$2:$X$10001,11,0),"")</f>
        <v/>
      </c>
      <c r="E288" s="19" t="str">
        <f>IFERROR(VLOOKUP(#REF!,'[1]Members Sorted'!$B$2:$X$10001,14,0),"")</f>
        <v/>
      </c>
      <c r="F288" s="19" t="str">
        <f>IFERROR(VLOOKUP(#REF!,'[1]Members Sorted'!$B$2:$X$10001,17,0),"")</f>
        <v/>
      </c>
      <c r="G288" s="19" t="str">
        <f>IFERROR(VLOOKUP(#REF!,'[1]Members Sorted'!$B$2:$X$10001,20,0),"")</f>
        <v/>
      </c>
      <c r="H288" s="19" t="str">
        <f>IFERROR(VLOOKUP(#REF!,'[1]Members Sorted'!$B$2:$X$3001,23,0),"")</f>
        <v/>
      </c>
      <c r="I288" s="30" t="str">
        <f>IFERROR(VLOOKUP(#REF!,'[1]Members Sorted'!$B$2:$AA$10001,26,0),"")</f>
        <v/>
      </c>
      <c r="J288" s="29"/>
      <c r="K288" s="26" t="str">
        <f>IF('[1]Season Set up'!$L$23&gt;='[1]Season Set up'!V285,'[1]Season Set up'!V285,"")</f>
        <v/>
      </c>
      <c r="L288" s="18" t="str">
        <f>IFERROR(IF(K288="","",CONCATENATE(VLOOKUP(VLOOKUP(K288,'[1]Members Sorted'!$AG$2:$AH$3001,2,0),'[1]Members Sorted'!$B$2:$C$3001,2,0)," ",VLOOKUP(VLOOKUP(K288,'[1]Members Sorted'!$AG$2:$AH$3001,2,0),'[1]Members Sorted'!$B$2:$D$3001,3,0))),"")</f>
        <v/>
      </c>
      <c r="M288" s="18" t="str">
        <f>IFERROR(VLOOKUP(#REF!,'[1]Members Sorted'!$B$2:$F$3001,5,0),"")</f>
        <v/>
      </c>
      <c r="N288" s="19" t="str">
        <f>IFERROR(VLOOKUP(#REF!,'[1]Members Sorted'!$B$2:$X$3001,11,0),"")</f>
        <v/>
      </c>
      <c r="O288" s="19" t="str">
        <f>IFERROR(VLOOKUP(#REF!,'[1]Members Sorted'!$B$2:$X$3001,14,0),"")</f>
        <v/>
      </c>
      <c r="P288" s="19" t="str">
        <f>IFERROR(VLOOKUP(#REF!,'[1]Members Sorted'!$B$2:$X$3001,17,0),"")</f>
        <v/>
      </c>
      <c r="Q288" s="19" t="str">
        <f>IFERROR(VLOOKUP(#REF!,'[1]Members Sorted'!$B$2:$X$3001,20,0),"")</f>
        <v/>
      </c>
      <c r="R288" s="19" t="str">
        <f>IFERROR(VLOOKUP(#REF!,'[1]Members Sorted'!$B$2:$X$3001,23,0),"")</f>
        <v/>
      </c>
      <c r="S288" s="20" t="str">
        <f>IFERROR(VLOOKUP(#REF!,'[1]Members Sorted'!$B$2:$AE$3001,30,0),"")</f>
        <v/>
      </c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</row>
    <row r="289" spans="1:39" ht="15.75" customHeight="1" x14ac:dyDescent="0.2">
      <c r="A289" s="17" t="str">
        <f>IF('[1]Season Set up'!$J$23&gt;='[1]Season Set up'!V286,'[1]Season Set up'!V286,"")</f>
        <v/>
      </c>
      <c r="B289" s="18" t="str">
        <f>IFERROR(IF(A289="","",CONCATENATE(VLOOKUP(VLOOKUP(A289,'[1]Members Sorted'!$AC$2:$AD$10001,2,0),'[1]Members Sorted'!$B$2:$C$10001,2,0)," ",VLOOKUP(VLOOKUP(A289,'[1]Members Sorted'!$AC$2:$AD$10001,2,0),'[1]Members Sorted'!$B$2:$D$10001,3,0))),"")</f>
        <v/>
      </c>
      <c r="C289" s="18" t="str">
        <f>IFERROR(VLOOKUP(#REF!,'[1]Members Sorted'!$B$2:$F$10001,5,0),"")</f>
        <v/>
      </c>
      <c r="D289" s="19" t="str">
        <f>IFERROR(VLOOKUP(#REF!,'[1]Members Sorted'!$B$2:$X$10001,11,0),"")</f>
        <v/>
      </c>
      <c r="E289" s="19" t="str">
        <f>IFERROR(VLOOKUP(#REF!,'[1]Members Sorted'!$B$2:$X$10001,14,0),"")</f>
        <v/>
      </c>
      <c r="F289" s="19" t="str">
        <f>IFERROR(VLOOKUP(#REF!,'[1]Members Sorted'!$B$2:$X$10001,17,0),"")</f>
        <v/>
      </c>
      <c r="G289" s="19" t="str">
        <f>IFERROR(VLOOKUP(#REF!,'[1]Members Sorted'!$B$2:$X$10001,20,0),"")</f>
        <v/>
      </c>
      <c r="H289" s="19" t="str">
        <f>IFERROR(VLOOKUP(#REF!,'[1]Members Sorted'!$B$2:$X$3001,23,0),"")</f>
        <v/>
      </c>
      <c r="I289" s="30" t="str">
        <f>IFERROR(VLOOKUP(#REF!,'[1]Members Sorted'!$B$2:$AA$10001,26,0),"")</f>
        <v/>
      </c>
      <c r="J289" s="29"/>
      <c r="K289" s="26" t="str">
        <f>IF('[1]Season Set up'!$L$23&gt;='[1]Season Set up'!V286,'[1]Season Set up'!V286,"")</f>
        <v/>
      </c>
      <c r="L289" s="18" t="str">
        <f>IFERROR(IF(K289="","",CONCATENATE(VLOOKUP(VLOOKUP(K289,'[1]Members Sorted'!$AG$2:$AH$3001,2,0),'[1]Members Sorted'!$B$2:$C$3001,2,0)," ",VLOOKUP(VLOOKUP(K289,'[1]Members Sorted'!$AG$2:$AH$3001,2,0),'[1]Members Sorted'!$B$2:$D$3001,3,0))),"")</f>
        <v/>
      </c>
      <c r="M289" s="18" t="str">
        <f>IFERROR(VLOOKUP(#REF!,'[1]Members Sorted'!$B$2:$F$3001,5,0),"")</f>
        <v/>
      </c>
      <c r="N289" s="19" t="str">
        <f>IFERROR(VLOOKUP(#REF!,'[1]Members Sorted'!$B$2:$X$3001,11,0),"")</f>
        <v/>
      </c>
      <c r="O289" s="19" t="str">
        <f>IFERROR(VLOOKUP(#REF!,'[1]Members Sorted'!$B$2:$X$3001,14,0),"")</f>
        <v/>
      </c>
      <c r="P289" s="19" t="str">
        <f>IFERROR(VLOOKUP(#REF!,'[1]Members Sorted'!$B$2:$X$3001,17,0),"")</f>
        <v/>
      </c>
      <c r="Q289" s="19" t="str">
        <f>IFERROR(VLOOKUP(#REF!,'[1]Members Sorted'!$B$2:$X$3001,20,0),"")</f>
        <v/>
      </c>
      <c r="R289" s="19" t="str">
        <f>IFERROR(VLOOKUP(#REF!,'[1]Members Sorted'!$B$2:$X$3001,23,0),"")</f>
        <v/>
      </c>
      <c r="S289" s="20" t="str">
        <f>IFERROR(VLOOKUP(#REF!,'[1]Members Sorted'!$B$2:$AE$3001,30,0),"")</f>
        <v/>
      </c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</row>
    <row r="290" spans="1:39" ht="15.75" customHeight="1" x14ac:dyDescent="0.2">
      <c r="A290" s="17" t="str">
        <f>IF('[1]Season Set up'!$J$23&gt;='[1]Season Set up'!V287,'[1]Season Set up'!V287,"")</f>
        <v/>
      </c>
      <c r="B290" s="18" t="str">
        <f>IFERROR(IF(A290="","",CONCATENATE(VLOOKUP(VLOOKUP(A290,'[1]Members Sorted'!$AC$2:$AD$10001,2,0),'[1]Members Sorted'!$B$2:$C$10001,2,0)," ",VLOOKUP(VLOOKUP(A290,'[1]Members Sorted'!$AC$2:$AD$10001,2,0),'[1]Members Sorted'!$B$2:$D$10001,3,0))),"")</f>
        <v/>
      </c>
      <c r="C290" s="18" t="str">
        <f>IFERROR(VLOOKUP(#REF!,'[1]Members Sorted'!$B$2:$F$10001,5,0),"")</f>
        <v/>
      </c>
      <c r="D290" s="19" t="str">
        <f>IFERROR(VLOOKUP(#REF!,'[1]Members Sorted'!$B$2:$X$10001,11,0),"")</f>
        <v/>
      </c>
      <c r="E290" s="19" t="str">
        <f>IFERROR(VLOOKUP(#REF!,'[1]Members Sorted'!$B$2:$X$10001,14,0),"")</f>
        <v/>
      </c>
      <c r="F290" s="19" t="str">
        <f>IFERROR(VLOOKUP(#REF!,'[1]Members Sorted'!$B$2:$X$10001,17,0),"")</f>
        <v/>
      </c>
      <c r="G290" s="19" t="str">
        <f>IFERROR(VLOOKUP(#REF!,'[1]Members Sorted'!$B$2:$X$10001,20,0),"")</f>
        <v/>
      </c>
      <c r="H290" s="19" t="str">
        <f>IFERROR(VLOOKUP(#REF!,'[1]Members Sorted'!$B$2:$X$3001,23,0),"")</f>
        <v/>
      </c>
      <c r="I290" s="30" t="str">
        <f>IFERROR(VLOOKUP(#REF!,'[1]Members Sorted'!$B$2:$AA$10001,26,0),"")</f>
        <v/>
      </c>
      <c r="J290" s="29"/>
      <c r="K290" s="26" t="str">
        <f>IF('[1]Season Set up'!$L$23&gt;='[1]Season Set up'!V287,'[1]Season Set up'!V287,"")</f>
        <v/>
      </c>
      <c r="L290" s="18" t="str">
        <f>IFERROR(IF(K290="","",CONCATENATE(VLOOKUP(VLOOKUP(K290,'[1]Members Sorted'!$AG$2:$AH$3001,2,0),'[1]Members Sorted'!$B$2:$C$3001,2,0)," ",VLOOKUP(VLOOKUP(K290,'[1]Members Sorted'!$AG$2:$AH$3001,2,0),'[1]Members Sorted'!$B$2:$D$3001,3,0))),"")</f>
        <v/>
      </c>
      <c r="M290" s="18" t="str">
        <f>IFERROR(VLOOKUP(#REF!,'[1]Members Sorted'!$B$2:$F$3001,5,0),"")</f>
        <v/>
      </c>
      <c r="N290" s="19" t="str">
        <f>IFERROR(VLOOKUP(#REF!,'[1]Members Sorted'!$B$2:$X$3001,11,0),"")</f>
        <v/>
      </c>
      <c r="O290" s="19" t="str">
        <f>IFERROR(VLOOKUP(#REF!,'[1]Members Sorted'!$B$2:$X$3001,14,0),"")</f>
        <v/>
      </c>
      <c r="P290" s="19" t="str">
        <f>IFERROR(VLOOKUP(#REF!,'[1]Members Sorted'!$B$2:$X$3001,17,0),"")</f>
        <v/>
      </c>
      <c r="Q290" s="19" t="str">
        <f>IFERROR(VLOOKUP(#REF!,'[1]Members Sorted'!$B$2:$X$3001,20,0),"")</f>
        <v/>
      </c>
      <c r="R290" s="19" t="str">
        <f>IFERROR(VLOOKUP(#REF!,'[1]Members Sorted'!$B$2:$X$3001,23,0),"")</f>
        <v/>
      </c>
      <c r="S290" s="20" t="str">
        <f>IFERROR(VLOOKUP(#REF!,'[1]Members Sorted'!$B$2:$AE$3001,30,0),"")</f>
        <v/>
      </c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</row>
    <row r="291" spans="1:39" ht="15.75" customHeight="1" x14ac:dyDescent="0.2">
      <c r="A291" s="17" t="str">
        <f>IF('[1]Season Set up'!$J$23&gt;='[1]Season Set up'!V288,'[1]Season Set up'!V288,"")</f>
        <v/>
      </c>
      <c r="B291" s="18" t="str">
        <f>IFERROR(IF(A291="","",CONCATENATE(VLOOKUP(VLOOKUP(A291,'[1]Members Sorted'!$AC$2:$AD$10001,2,0),'[1]Members Sorted'!$B$2:$C$10001,2,0)," ",VLOOKUP(VLOOKUP(A291,'[1]Members Sorted'!$AC$2:$AD$10001,2,0),'[1]Members Sorted'!$B$2:$D$10001,3,0))),"")</f>
        <v/>
      </c>
      <c r="C291" s="18" t="str">
        <f>IFERROR(VLOOKUP(#REF!,'[1]Members Sorted'!$B$2:$F$10001,5,0),"")</f>
        <v/>
      </c>
      <c r="D291" s="19" t="str">
        <f>IFERROR(VLOOKUP(#REF!,'[1]Members Sorted'!$B$2:$X$10001,11,0),"")</f>
        <v/>
      </c>
      <c r="E291" s="19" t="str">
        <f>IFERROR(VLOOKUP(#REF!,'[1]Members Sorted'!$B$2:$X$10001,14,0),"")</f>
        <v/>
      </c>
      <c r="F291" s="19" t="str">
        <f>IFERROR(VLOOKUP(#REF!,'[1]Members Sorted'!$B$2:$X$10001,17,0),"")</f>
        <v/>
      </c>
      <c r="G291" s="19" t="str">
        <f>IFERROR(VLOOKUP(#REF!,'[1]Members Sorted'!$B$2:$X$10001,20,0),"")</f>
        <v/>
      </c>
      <c r="H291" s="19" t="str">
        <f>IFERROR(VLOOKUP(#REF!,'[1]Members Sorted'!$B$2:$X$3001,23,0),"")</f>
        <v/>
      </c>
      <c r="I291" s="30" t="str">
        <f>IFERROR(VLOOKUP(#REF!,'[1]Members Sorted'!$B$2:$AA$10001,26,0),"")</f>
        <v/>
      </c>
      <c r="J291" s="29"/>
      <c r="K291" s="26" t="str">
        <f>IF('[1]Season Set up'!$L$23&gt;='[1]Season Set up'!V288,'[1]Season Set up'!V288,"")</f>
        <v/>
      </c>
      <c r="L291" s="18" t="str">
        <f>IFERROR(IF(K291="","",CONCATENATE(VLOOKUP(VLOOKUP(K291,'[1]Members Sorted'!$AG$2:$AH$3001,2,0),'[1]Members Sorted'!$B$2:$C$3001,2,0)," ",VLOOKUP(VLOOKUP(K291,'[1]Members Sorted'!$AG$2:$AH$3001,2,0),'[1]Members Sorted'!$B$2:$D$3001,3,0))),"")</f>
        <v/>
      </c>
      <c r="M291" s="18" t="str">
        <f>IFERROR(VLOOKUP(#REF!,'[1]Members Sorted'!$B$2:$F$3001,5,0),"")</f>
        <v/>
      </c>
      <c r="N291" s="19" t="str">
        <f>IFERROR(VLOOKUP(#REF!,'[1]Members Sorted'!$B$2:$X$3001,11,0),"")</f>
        <v/>
      </c>
      <c r="O291" s="19" t="str">
        <f>IFERROR(VLOOKUP(#REF!,'[1]Members Sorted'!$B$2:$X$3001,14,0),"")</f>
        <v/>
      </c>
      <c r="P291" s="19" t="str">
        <f>IFERROR(VLOOKUP(#REF!,'[1]Members Sorted'!$B$2:$X$3001,17,0),"")</f>
        <v/>
      </c>
      <c r="Q291" s="19" t="str">
        <f>IFERROR(VLOOKUP(#REF!,'[1]Members Sorted'!$B$2:$X$3001,20,0),"")</f>
        <v/>
      </c>
      <c r="R291" s="19" t="str">
        <f>IFERROR(VLOOKUP(#REF!,'[1]Members Sorted'!$B$2:$X$3001,23,0),"")</f>
        <v/>
      </c>
      <c r="S291" s="20" t="str">
        <f>IFERROR(VLOOKUP(#REF!,'[1]Members Sorted'!$B$2:$AE$3001,30,0),"")</f>
        <v/>
      </c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</row>
    <row r="292" spans="1:39" ht="15.75" customHeight="1" x14ac:dyDescent="0.2">
      <c r="A292" s="17" t="str">
        <f>IF('[1]Season Set up'!$J$23&gt;='[1]Season Set up'!V289,'[1]Season Set up'!V289,"")</f>
        <v/>
      </c>
      <c r="B292" s="18" t="str">
        <f>IFERROR(IF(A292="","",CONCATENATE(VLOOKUP(VLOOKUP(A292,'[1]Members Sorted'!$AC$2:$AD$10001,2,0),'[1]Members Sorted'!$B$2:$C$10001,2,0)," ",VLOOKUP(VLOOKUP(A292,'[1]Members Sorted'!$AC$2:$AD$10001,2,0),'[1]Members Sorted'!$B$2:$D$10001,3,0))),"")</f>
        <v/>
      </c>
      <c r="C292" s="18" t="str">
        <f>IFERROR(VLOOKUP(#REF!,'[1]Members Sorted'!$B$2:$F$10001,5,0),"")</f>
        <v/>
      </c>
      <c r="D292" s="19" t="str">
        <f>IFERROR(VLOOKUP(#REF!,'[1]Members Sorted'!$B$2:$X$10001,11,0),"")</f>
        <v/>
      </c>
      <c r="E292" s="19" t="str">
        <f>IFERROR(VLOOKUP(#REF!,'[1]Members Sorted'!$B$2:$X$10001,14,0),"")</f>
        <v/>
      </c>
      <c r="F292" s="19" t="str">
        <f>IFERROR(VLOOKUP(#REF!,'[1]Members Sorted'!$B$2:$X$10001,17,0),"")</f>
        <v/>
      </c>
      <c r="G292" s="19" t="str">
        <f>IFERROR(VLOOKUP(#REF!,'[1]Members Sorted'!$B$2:$X$10001,20,0),"")</f>
        <v/>
      </c>
      <c r="H292" s="19" t="str">
        <f>IFERROR(VLOOKUP(#REF!,'[1]Members Sorted'!$B$2:$X$3001,23,0),"")</f>
        <v/>
      </c>
      <c r="I292" s="30" t="str">
        <f>IFERROR(VLOOKUP(#REF!,'[1]Members Sorted'!$B$2:$AA$10001,26,0),"")</f>
        <v/>
      </c>
      <c r="J292" s="29"/>
      <c r="K292" s="26" t="str">
        <f>IF('[1]Season Set up'!$L$23&gt;='[1]Season Set up'!V289,'[1]Season Set up'!V289,"")</f>
        <v/>
      </c>
      <c r="L292" s="18" t="str">
        <f>IFERROR(IF(K292="","",CONCATENATE(VLOOKUP(VLOOKUP(K292,'[1]Members Sorted'!$AG$2:$AH$3001,2,0),'[1]Members Sorted'!$B$2:$C$3001,2,0)," ",VLOOKUP(VLOOKUP(K292,'[1]Members Sorted'!$AG$2:$AH$3001,2,0),'[1]Members Sorted'!$B$2:$D$3001,3,0))),"")</f>
        <v/>
      </c>
      <c r="M292" s="18" t="str">
        <f>IFERROR(VLOOKUP(#REF!,'[1]Members Sorted'!$B$2:$F$3001,5,0),"")</f>
        <v/>
      </c>
      <c r="N292" s="19" t="str">
        <f>IFERROR(VLOOKUP(#REF!,'[1]Members Sorted'!$B$2:$X$3001,11,0),"")</f>
        <v/>
      </c>
      <c r="O292" s="19" t="str">
        <f>IFERROR(VLOOKUP(#REF!,'[1]Members Sorted'!$B$2:$X$3001,14,0),"")</f>
        <v/>
      </c>
      <c r="P292" s="19" t="str">
        <f>IFERROR(VLOOKUP(#REF!,'[1]Members Sorted'!$B$2:$X$3001,17,0),"")</f>
        <v/>
      </c>
      <c r="Q292" s="19" t="str">
        <f>IFERROR(VLOOKUP(#REF!,'[1]Members Sorted'!$B$2:$X$3001,20,0),"")</f>
        <v/>
      </c>
      <c r="R292" s="19" t="str">
        <f>IFERROR(VLOOKUP(#REF!,'[1]Members Sorted'!$B$2:$X$3001,23,0),"")</f>
        <v/>
      </c>
      <c r="S292" s="20" t="str">
        <f>IFERROR(VLOOKUP(#REF!,'[1]Members Sorted'!$B$2:$AE$3001,30,0),"")</f>
        <v/>
      </c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</row>
    <row r="293" spans="1:39" ht="15.75" customHeight="1" x14ac:dyDescent="0.2">
      <c r="A293" s="17" t="str">
        <f>IF('[1]Season Set up'!$J$23&gt;='[1]Season Set up'!V290,'[1]Season Set up'!V290,"")</f>
        <v/>
      </c>
      <c r="B293" s="18" t="str">
        <f>IFERROR(IF(A293="","",CONCATENATE(VLOOKUP(VLOOKUP(A293,'[1]Members Sorted'!$AC$2:$AD$10001,2,0),'[1]Members Sorted'!$B$2:$C$10001,2,0)," ",VLOOKUP(VLOOKUP(A293,'[1]Members Sorted'!$AC$2:$AD$10001,2,0),'[1]Members Sorted'!$B$2:$D$10001,3,0))),"")</f>
        <v/>
      </c>
      <c r="C293" s="18" t="str">
        <f>IFERROR(VLOOKUP(#REF!,'[1]Members Sorted'!$B$2:$F$10001,5,0),"")</f>
        <v/>
      </c>
      <c r="D293" s="19" t="str">
        <f>IFERROR(VLOOKUP(#REF!,'[1]Members Sorted'!$B$2:$X$10001,11,0),"")</f>
        <v/>
      </c>
      <c r="E293" s="19" t="str">
        <f>IFERROR(VLOOKUP(#REF!,'[1]Members Sorted'!$B$2:$X$10001,14,0),"")</f>
        <v/>
      </c>
      <c r="F293" s="19" t="str">
        <f>IFERROR(VLOOKUP(#REF!,'[1]Members Sorted'!$B$2:$X$10001,17,0),"")</f>
        <v/>
      </c>
      <c r="G293" s="19" t="str">
        <f>IFERROR(VLOOKUP(#REF!,'[1]Members Sorted'!$B$2:$X$10001,20,0),"")</f>
        <v/>
      </c>
      <c r="H293" s="19" t="str">
        <f>IFERROR(VLOOKUP(#REF!,'[1]Members Sorted'!$B$2:$X$3001,23,0),"")</f>
        <v/>
      </c>
      <c r="I293" s="30" t="str">
        <f>IFERROR(VLOOKUP(#REF!,'[1]Members Sorted'!$B$2:$AA$10001,26,0),"")</f>
        <v/>
      </c>
      <c r="J293" s="29"/>
      <c r="K293" s="26" t="str">
        <f>IF('[1]Season Set up'!$L$23&gt;='[1]Season Set up'!V290,'[1]Season Set up'!V290,"")</f>
        <v/>
      </c>
      <c r="L293" s="18" t="str">
        <f>IFERROR(IF(K293="","",CONCATENATE(VLOOKUP(VLOOKUP(K293,'[1]Members Sorted'!$AG$2:$AH$3001,2,0),'[1]Members Sorted'!$B$2:$C$3001,2,0)," ",VLOOKUP(VLOOKUP(K293,'[1]Members Sorted'!$AG$2:$AH$3001,2,0),'[1]Members Sorted'!$B$2:$D$3001,3,0))),"")</f>
        <v/>
      </c>
      <c r="M293" s="18" t="str">
        <f>IFERROR(VLOOKUP(#REF!,'[1]Members Sorted'!$B$2:$F$3001,5,0),"")</f>
        <v/>
      </c>
      <c r="N293" s="19" t="str">
        <f>IFERROR(VLOOKUP(#REF!,'[1]Members Sorted'!$B$2:$X$3001,11,0),"")</f>
        <v/>
      </c>
      <c r="O293" s="19" t="str">
        <f>IFERROR(VLOOKUP(#REF!,'[1]Members Sorted'!$B$2:$X$3001,14,0),"")</f>
        <v/>
      </c>
      <c r="P293" s="19" t="str">
        <f>IFERROR(VLOOKUP(#REF!,'[1]Members Sorted'!$B$2:$X$3001,17,0),"")</f>
        <v/>
      </c>
      <c r="Q293" s="19" t="str">
        <f>IFERROR(VLOOKUP(#REF!,'[1]Members Sorted'!$B$2:$X$3001,20,0),"")</f>
        <v/>
      </c>
      <c r="R293" s="19" t="str">
        <f>IFERROR(VLOOKUP(#REF!,'[1]Members Sorted'!$B$2:$X$3001,23,0),"")</f>
        <v/>
      </c>
      <c r="S293" s="20" t="str">
        <f>IFERROR(VLOOKUP(#REF!,'[1]Members Sorted'!$B$2:$AE$3001,30,0),"")</f>
        <v/>
      </c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</row>
    <row r="294" spans="1:39" ht="15.75" customHeight="1" x14ac:dyDescent="0.2">
      <c r="A294" s="17" t="str">
        <f>IF('[1]Season Set up'!$J$23&gt;='[1]Season Set up'!V291,'[1]Season Set up'!V291,"")</f>
        <v/>
      </c>
      <c r="B294" s="18" t="str">
        <f>IFERROR(IF(A294="","",CONCATENATE(VLOOKUP(VLOOKUP(A294,'[1]Members Sorted'!$AC$2:$AD$10001,2,0),'[1]Members Sorted'!$B$2:$C$10001,2,0)," ",VLOOKUP(VLOOKUP(A294,'[1]Members Sorted'!$AC$2:$AD$10001,2,0),'[1]Members Sorted'!$B$2:$D$10001,3,0))),"")</f>
        <v/>
      </c>
      <c r="C294" s="18" t="str">
        <f>IFERROR(VLOOKUP(#REF!,'[1]Members Sorted'!$B$2:$F$10001,5,0),"")</f>
        <v/>
      </c>
      <c r="D294" s="19" t="str">
        <f>IFERROR(VLOOKUP(#REF!,'[1]Members Sorted'!$B$2:$X$10001,11,0),"")</f>
        <v/>
      </c>
      <c r="E294" s="19" t="str">
        <f>IFERROR(VLOOKUP(#REF!,'[1]Members Sorted'!$B$2:$X$10001,14,0),"")</f>
        <v/>
      </c>
      <c r="F294" s="19" t="str">
        <f>IFERROR(VLOOKUP(#REF!,'[1]Members Sorted'!$B$2:$X$10001,17,0),"")</f>
        <v/>
      </c>
      <c r="G294" s="19" t="str">
        <f>IFERROR(VLOOKUP(#REF!,'[1]Members Sorted'!$B$2:$X$10001,20,0),"")</f>
        <v/>
      </c>
      <c r="H294" s="19" t="str">
        <f>IFERROR(VLOOKUP(#REF!,'[1]Members Sorted'!$B$2:$X$3001,23,0),"")</f>
        <v/>
      </c>
      <c r="I294" s="30" t="str">
        <f>IFERROR(VLOOKUP(#REF!,'[1]Members Sorted'!$B$2:$AA$10001,26,0),"")</f>
        <v/>
      </c>
      <c r="J294" s="29"/>
      <c r="K294" s="26" t="str">
        <f>IF('[1]Season Set up'!$L$23&gt;='[1]Season Set up'!V291,'[1]Season Set up'!V291,"")</f>
        <v/>
      </c>
      <c r="L294" s="18" t="str">
        <f>IFERROR(IF(K294="","",CONCATENATE(VLOOKUP(VLOOKUP(K294,'[1]Members Sorted'!$AG$2:$AH$3001,2,0),'[1]Members Sorted'!$B$2:$C$3001,2,0)," ",VLOOKUP(VLOOKUP(K294,'[1]Members Sorted'!$AG$2:$AH$3001,2,0),'[1]Members Sorted'!$B$2:$D$3001,3,0))),"")</f>
        <v/>
      </c>
      <c r="M294" s="18" t="str">
        <f>IFERROR(VLOOKUP(#REF!,'[1]Members Sorted'!$B$2:$F$3001,5,0),"")</f>
        <v/>
      </c>
      <c r="N294" s="19" t="str">
        <f>IFERROR(VLOOKUP(#REF!,'[1]Members Sorted'!$B$2:$X$3001,11,0),"")</f>
        <v/>
      </c>
      <c r="O294" s="19" t="str">
        <f>IFERROR(VLOOKUP(#REF!,'[1]Members Sorted'!$B$2:$X$3001,14,0),"")</f>
        <v/>
      </c>
      <c r="P294" s="19" t="str">
        <f>IFERROR(VLOOKUP(#REF!,'[1]Members Sorted'!$B$2:$X$3001,17,0),"")</f>
        <v/>
      </c>
      <c r="Q294" s="19" t="str">
        <f>IFERROR(VLOOKUP(#REF!,'[1]Members Sorted'!$B$2:$X$3001,20,0),"")</f>
        <v/>
      </c>
      <c r="R294" s="19" t="str">
        <f>IFERROR(VLOOKUP(#REF!,'[1]Members Sorted'!$B$2:$X$3001,23,0),"")</f>
        <v/>
      </c>
      <c r="S294" s="20" t="str">
        <f>IFERROR(VLOOKUP(#REF!,'[1]Members Sorted'!$B$2:$AE$3001,30,0),"")</f>
        <v/>
      </c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</row>
    <row r="295" spans="1:39" ht="15.75" customHeight="1" x14ac:dyDescent="0.2">
      <c r="A295" s="17" t="str">
        <f>IF('[1]Season Set up'!$J$23&gt;='[1]Season Set up'!V292,'[1]Season Set up'!V292,"")</f>
        <v/>
      </c>
      <c r="B295" s="18" t="str">
        <f>IFERROR(IF(A295="","",CONCATENATE(VLOOKUP(VLOOKUP(A295,'[1]Members Sorted'!$AC$2:$AD$10001,2,0),'[1]Members Sorted'!$B$2:$C$10001,2,0)," ",VLOOKUP(VLOOKUP(A295,'[1]Members Sorted'!$AC$2:$AD$10001,2,0),'[1]Members Sorted'!$B$2:$D$10001,3,0))),"")</f>
        <v/>
      </c>
      <c r="C295" s="18" t="str">
        <f>IFERROR(VLOOKUP(#REF!,'[1]Members Sorted'!$B$2:$F$10001,5,0),"")</f>
        <v/>
      </c>
      <c r="D295" s="19" t="str">
        <f>IFERROR(VLOOKUP(#REF!,'[1]Members Sorted'!$B$2:$X$10001,11,0),"")</f>
        <v/>
      </c>
      <c r="E295" s="19" t="str">
        <f>IFERROR(VLOOKUP(#REF!,'[1]Members Sorted'!$B$2:$X$10001,14,0),"")</f>
        <v/>
      </c>
      <c r="F295" s="19" t="str">
        <f>IFERROR(VLOOKUP(#REF!,'[1]Members Sorted'!$B$2:$X$10001,17,0),"")</f>
        <v/>
      </c>
      <c r="G295" s="19" t="str">
        <f>IFERROR(VLOOKUP(#REF!,'[1]Members Sorted'!$B$2:$X$10001,20,0),"")</f>
        <v/>
      </c>
      <c r="H295" s="19" t="str">
        <f>IFERROR(VLOOKUP(#REF!,'[1]Members Sorted'!$B$2:$X$3001,23,0),"")</f>
        <v/>
      </c>
      <c r="I295" s="30" t="str">
        <f>IFERROR(VLOOKUP(#REF!,'[1]Members Sorted'!$B$2:$AA$10001,26,0),"")</f>
        <v/>
      </c>
      <c r="J295" s="29"/>
      <c r="K295" s="26" t="str">
        <f>IF('[1]Season Set up'!$L$23&gt;='[1]Season Set up'!V292,'[1]Season Set up'!V292,"")</f>
        <v/>
      </c>
      <c r="L295" s="18" t="str">
        <f>IFERROR(IF(K295="","",CONCATENATE(VLOOKUP(VLOOKUP(K295,'[1]Members Sorted'!$AG$2:$AH$3001,2,0),'[1]Members Sorted'!$B$2:$C$3001,2,0)," ",VLOOKUP(VLOOKUP(K295,'[1]Members Sorted'!$AG$2:$AH$3001,2,0),'[1]Members Sorted'!$B$2:$D$3001,3,0))),"")</f>
        <v/>
      </c>
      <c r="M295" s="18" t="str">
        <f>IFERROR(VLOOKUP(#REF!,'[1]Members Sorted'!$B$2:$F$3001,5,0),"")</f>
        <v/>
      </c>
      <c r="N295" s="19" t="str">
        <f>IFERROR(VLOOKUP(#REF!,'[1]Members Sorted'!$B$2:$X$3001,11,0),"")</f>
        <v/>
      </c>
      <c r="O295" s="19" t="str">
        <f>IFERROR(VLOOKUP(#REF!,'[1]Members Sorted'!$B$2:$X$3001,14,0),"")</f>
        <v/>
      </c>
      <c r="P295" s="19" t="str">
        <f>IFERROR(VLOOKUP(#REF!,'[1]Members Sorted'!$B$2:$X$3001,17,0),"")</f>
        <v/>
      </c>
      <c r="Q295" s="19" t="str">
        <f>IFERROR(VLOOKUP(#REF!,'[1]Members Sorted'!$B$2:$X$3001,20,0),"")</f>
        <v/>
      </c>
      <c r="R295" s="19" t="str">
        <f>IFERROR(VLOOKUP(#REF!,'[1]Members Sorted'!$B$2:$X$3001,23,0),"")</f>
        <v/>
      </c>
      <c r="S295" s="20" t="str">
        <f>IFERROR(VLOOKUP(#REF!,'[1]Members Sorted'!$B$2:$AE$3001,30,0),"")</f>
        <v/>
      </c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</row>
    <row r="296" spans="1:39" ht="15.75" customHeight="1" x14ac:dyDescent="0.2">
      <c r="A296" s="17" t="str">
        <f>IF('[1]Season Set up'!$J$23&gt;='[1]Season Set up'!V293,'[1]Season Set up'!V293,"")</f>
        <v/>
      </c>
      <c r="B296" s="18" t="str">
        <f>IFERROR(IF(A296="","",CONCATENATE(VLOOKUP(VLOOKUP(A296,'[1]Members Sorted'!$AC$2:$AD$10001,2,0),'[1]Members Sorted'!$B$2:$C$10001,2,0)," ",VLOOKUP(VLOOKUP(A296,'[1]Members Sorted'!$AC$2:$AD$10001,2,0),'[1]Members Sorted'!$B$2:$D$10001,3,0))),"")</f>
        <v/>
      </c>
      <c r="C296" s="18" t="str">
        <f>IFERROR(VLOOKUP(#REF!,'[1]Members Sorted'!$B$2:$F$10001,5,0),"")</f>
        <v/>
      </c>
      <c r="D296" s="19" t="str">
        <f>IFERROR(VLOOKUP(#REF!,'[1]Members Sorted'!$B$2:$X$10001,11,0),"")</f>
        <v/>
      </c>
      <c r="E296" s="19" t="str">
        <f>IFERROR(VLOOKUP(#REF!,'[1]Members Sorted'!$B$2:$X$10001,14,0),"")</f>
        <v/>
      </c>
      <c r="F296" s="19" t="str">
        <f>IFERROR(VLOOKUP(#REF!,'[1]Members Sorted'!$B$2:$X$10001,17,0),"")</f>
        <v/>
      </c>
      <c r="G296" s="19" t="str">
        <f>IFERROR(VLOOKUP(#REF!,'[1]Members Sorted'!$B$2:$X$10001,20,0),"")</f>
        <v/>
      </c>
      <c r="H296" s="19" t="str">
        <f>IFERROR(VLOOKUP(#REF!,'[1]Members Sorted'!$B$2:$X$3001,23,0),"")</f>
        <v/>
      </c>
      <c r="I296" s="30" t="str">
        <f>IFERROR(VLOOKUP(#REF!,'[1]Members Sorted'!$B$2:$AA$10001,26,0),"")</f>
        <v/>
      </c>
      <c r="J296" s="29"/>
      <c r="K296" s="26" t="str">
        <f>IF('[1]Season Set up'!$L$23&gt;='[1]Season Set up'!V293,'[1]Season Set up'!V293,"")</f>
        <v/>
      </c>
      <c r="L296" s="18" t="str">
        <f>IFERROR(IF(K296="","",CONCATENATE(VLOOKUP(VLOOKUP(K296,'[1]Members Sorted'!$AG$2:$AH$3001,2,0),'[1]Members Sorted'!$B$2:$C$3001,2,0)," ",VLOOKUP(VLOOKUP(K296,'[1]Members Sorted'!$AG$2:$AH$3001,2,0),'[1]Members Sorted'!$B$2:$D$3001,3,0))),"")</f>
        <v/>
      </c>
      <c r="M296" s="18" t="str">
        <f>IFERROR(VLOOKUP(#REF!,'[1]Members Sorted'!$B$2:$F$3001,5,0),"")</f>
        <v/>
      </c>
      <c r="N296" s="19" t="str">
        <f>IFERROR(VLOOKUP(#REF!,'[1]Members Sorted'!$B$2:$X$3001,11,0),"")</f>
        <v/>
      </c>
      <c r="O296" s="19" t="str">
        <f>IFERROR(VLOOKUP(#REF!,'[1]Members Sorted'!$B$2:$X$3001,14,0),"")</f>
        <v/>
      </c>
      <c r="P296" s="19" t="str">
        <f>IFERROR(VLOOKUP(#REF!,'[1]Members Sorted'!$B$2:$X$3001,17,0),"")</f>
        <v/>
      </c>
      <c r="Q296" s="19" t="str">
        <f>IFERROR(VLOOKUP(#REF!,'[1]Members Sorted'!$B$2:$X$3001,20,0),"")</f>
        <v/>
      </c>
      <c r="R296" s="19" t="str">
        <f>IFERROR(VLOOKUP(#REF!,'[1]Members Sorted'!$B$2:$X$3001,23,0),"")</f>
        <v/>
      </c>
      <c r="S296" s="20" t="str">
        <f>IFERROR(VLOOKUP(#REF!,'[1]Members Sorted'!$B$2:$AE$3001,30,0),"")</f>
        <v/>
      </c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</row>
    <row r="297" spans="1:39" ht="15.75" customHeight="1" x14ac:dyDescent="0.2">
      <c r="A297" s="17" t="str">
        <f>IF('[1]Season Set up'!$J$23&gt;='[1]Season Set up'!V294,'[1]Season Set up'!V294,"")</f>
        <v/>
      </c>
      <c r="B297" s="18" t="str">
        <f>IFERROR(IF(A297="","",CONCATENATE(VLOOKUP(VLOOKUP(A297,'[1]Members Sorted'!$AC$2:$AD$10001,2,0),'[1]Members Sorted'!$B$2:$C$10001,2,0)," ",VLOOKUP(VLOOKUP(A297,'[1]Members Sorted'!$AC$2:$AD$10001,2,0),'[1]Members Sorted'!$B$2:$D$10001,3,0))),"")</f>
        <v/>
      </c>
      <c r="C297" s="18" t="str">
        <f>IFERROR(VLOOKUP(#REF!,'[1]Members Sorted'!$B$2:$F$10001,5,0),"")</f>
        <v/>
      </c>
      <c r="D297" s="19" t="str">
        <f>IFERROR(VLOOKUP(#REF!,'[1]Members Sorted'!$B$2:$X$10001,11,0),"")</f>
        <v/>
      </c>
      <c r="E297" s="19" t="str">
        <f>IFERROR(VLOOKUP(#REF!,'[1]Members Sorted'!$B$2:$X$10001,14,0),"")</f>
        <v/>
      </c>
      <c r="F297" s="19" t="str">
        <f>IFERROR(VLOOKUP(#REF!,'[1]Members Sorted'!$B$2:$X$10001,17,0),"")</f>
        <v/>
      </c>
      <c r="G297" s="19" t="str">
        <f>IFERROR(VLOOKUP(#REF!,'[1]Members Sorted'!$B$2:$X$10001,20,0),"")</f>
        <v/>
      </c>
      <c r="H297" s="19" t="str">
        <f>IFERROR(VLOOKUP(#REF!,'[1]Members Sorted'!$B$2:$X$3001,23,0),"")</f>
        <v/>
      </c>
      <c r="I297" s="30" t="str">
        <f>IFERROR(VLOOKUP(#REF!,'[1]Members Sorted'!$B$2:$AA$10001,26,0),"")</f>
        <v/>
      </c>
      <c r="J297" s="29"/>
      <c r="K297" s="26" t="str">
        <f>IF('[1]Season Set up'!$L$23&gt;='[1]Season Set up'!V294,'[1]Season Set up'!V294,"")</f>
        <v/>
      </c>
      <c r="L297" s="18" t="str">
        <f>IFERROR(IF(K297="","",CONCATENATE(VLOOKUP(VLOOKUP(K297,'[1]Members Sorted'!$AG$2:$AH$3001,2,0),'[1]Members Sorted'!$B$2:$C$3001,2,0)," ",VLOOKUP(VLOOKUP(K297,'[1]Members Sorted'!$AG$2:$AH$3001,2,0),'[1]Members Sorted'!$B$2:$D$3001,3,0))),"")</f>
        <v/>
      </c>
      <c r="M297" s="18" t="str">
        <f>IFERROR(VLOOKUP(#REF!,'[1]Members Sorted'!$B$2:$F$3001,5,0),"")</f>
        <v/>
      </c>
      <c r="N297" s="19" t="str">
        <f>IFERROR(VLOOKUP(#REF!,'[1]Members Sorted'!$B$2:$X$3001,11,0),"")</f>
        <v/>
      </c>
      <c r="O297" s="19" t="str">
        <f>IFERROR(VLOOKUP(#REF!,'[1]Members Sorted'!$B$2:$X$3001,14,0),"")</f>
        <v/>
      </c>
      <c r="P297" s="19" t="str">
        <f>IFERROR(VLOOKUP(#REF!,'[1]Members Sorted'!$B$2:$X$3001,17,0),"")</f>
        <v/>
      </c>
      <c r="Q297" s="19" t="str">
        <f>IFERROR(VLOOKUP(#REF!,'[1]Members Sorted'!$B$2:$X$3001,20,0),"")</f>
        <v/>
      </c>
      <c r="R297" s="19" t="str">
        <f>IFERROR(VLOOKUP(#REF!,'[1]Members Sorted'!$B$2:$X$3001,23,0),"")</f>
        <v/>
      </c>
      <c r="S297" s="20" t="str">
        <f>IFERROR(VLOOKUP(#REF!,'[1]Members Sorted'!$B$2:$AE$3001,30,0),"")</f>
        <v/>
      </c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</row>
    <row r="298" spans="1:39" ht="15.75" customHeight="1" x14ac:dyDescent="0.2">
      <c r="A298" s="17" t="str">
        <f>IF('[1]Season Set up'!$J$23&gt;='[1]Season Set up'!V295,'[1]Season Set up'!V295,"")</f>
        <v/>
      </c>
      <c r="B298" s="18" t="str">
        <f>IFERROR(IF(A298="","",CONCATENATE(VLOOKUP(VLOOKUP(A298,'[1]Members Sorted'!$AC$2:$AD$10001,2,0),'[1]Members Sorted'!$B$2:$C$10001,2,0)," ",VLOOKUP(VLOOKUP(A298,'[1]Members Sorted'!$AC$2:$AD$10001,2,0),'[1]Members Sorted'!$B$2:$D$10001,3,0))),"")</f>
        <v/>
      </c>
      <c r="C298" s="18" t="str">
        <f>IFERROR(VLOOKUP(#REF!,'[1]Members Sorted'!$B$2:$F$10001,5,0),"")</f>
        <v/>
      </c>
      <c r="D298" s="19" t="str">
        <f>IFERROR(VLOOKUP(#REF!,'[1]Members Sorted'!$B$2:$X$10001,11,0),"")</f>
        <v/>
      </c>
      <c r="E298" s="19" t="str">
        <f>IFERROR(VLOOKUP(#REF!,'[1]Members Sorted'!$B$2:$X$10001,14,0),"")</f>
        <v/>
      </c>
      <c r="F298" s="19" t="str">
        <f>IFERROR(VLOOKUP(#REF!,'[1]Members Sorted'!$B$2:$X$10001,17,0),"")</f>
        <v/>
      </c>
      <c r="G298" s="19" t="str">
        <f>IFERROR(VLOOKUP(#REF!,'[1]Members Sorted'!$B$2:$X$10001,20,0),"")</f>
        <v/>
      </c>
      <c r="H298" s="19" t="str">
        <f>IFERROR(VLOOKUP(#REF!,'[1]Members Sorted'!$B$2:$X$3001,23,0),"")</f>
        <v/>
      </c>
      <c r="I298" s="30" t="str">
        <f>IFERROR(VLOOKUP(#REF!,'[1]Members Sorted'!$B$2:$AA$10001,26,0),"")</f>
        <v/>
      </c>
      <c r="J298" s="29"/>
      <c r="K298" s="26" t="str">
        <f>IF('[1]Season Set up'!$L$23&gt;='[1]Season Set up'!V295,'[1]Season Set up'!V295,"")</f>
        <v/>
      </c>
      <c r="L298" s="18" t="str">
        <f>IFERROR(IF(K298="","",CONCATENATE(VLOOKUP(VLOOKUP(K298,'[1]Members Sorted'!$AG$2:$AH$3001,2,0),'[1]Members Sorted'!$B$2:$C$3001,2,0)," ",VLOOKUP(VLOOKUP(K298,'[1]Members Sorted'!$AG$2:$AH$3001,2,0),'[1]Members Sorted'!$B$2:$D$3001,3,0))),"")</f>
        <v/>
      </c>
      <c r="M298" s="18" t="str">
        <f>IFERROR(VLOOKUP(#REF!,'[1]Members Sorted'!$B$2:$F$3001,5,0),"")</f>
        <v/>
      </c>
      <c r="N298" s="19" t="str">
        <f>IFERROR(VLOOKUP(#REF!,'[1]Members Sorted'!$B$2:$X$3001,11,0),"")</f>
        <v/>
      </c>
      <c r="O298" s="19" t="str">
        <f>IFERROR(VLOOKUP(#REF!,'[1]Members Sorted'!$B$2:$X$3001,14,0),"")</f>
        <v/>
      </c>
      <c r="P298" s="19" t="str">
        <f>IFERROR(VLOOKUP(#REF!,'[1]Members Sorted'!$B$2:$X$3001,17,0),"")</f>
        <v/>
      </c>
      <c r="Q298" s="19" t="str">
        <f>IFERROR(VLOOKUP(#REF!,'[1]Members Sorted'!$B$2:$X$3001,20,0),"")</f>
        <v/>
      </c>
      <c r="R298" s="19" t="str">
        <f>IFERROR(VLOOKUP(#REF!,'[1]Members Sorted'!$B$2:$X$3001,23,0),"")</f>
        <v/>
      </c>
      <c r="S298" s="20" t="str">
        <f>IFERROR(VLOOKUP(#REF!,'[1]Members Sorted'!$B$2:$AE$3001,30,0),"")</f>
        <v/>
      </c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</row>
    <row r="299" spans="1:39" ht="15.75" customHeight="1" x14ac:dyDescent="0.2">
      <c r="A299" s="17" t="str">
        <f>IF('[1]Season Set up'!$J$23&gt;='[1]Season Set up'!V296,'[1]Season Set up'!V296,"")</f>
        <v/>
      </c>
      <c r="B299" s="18" t="str">
        <f>IFERROR(IF(A299="","",CONCATENATE(VLOOKUP(VLOOKUP(A299,'[1]Members Sorted'!$AC$2:$AD$10001,2,0),'[1]Members Sorted'!$B$2:$C$10001,2,0)," ",VLOOKUP(VLOOKUP(A299,'[1]Members Sorted'!$AC$2:$AD$10001,2,0),'[1]Members Sorted'!$B$2:$D$10001,3,0))),"")</f>
        <v/>
      </c>
      <c r="C299" s="18" t="str">
        <f>IFERROR(VLOOKUP(#REF!,'[1]Members Sorted'!$B$2:$F$10001,5,0),"")</f>
        <v/>
      </c>
      <c r="D299" s="19" t="str">
        <f>IFERROR(VLOOKUP(#REF!,'[1]Members Sorted'!$B$2:$X$10001,11,0),"")</f>
        <v/>
      </c>
      <c r="E299" s="19" t="str">
        <f>IFERROR(VLOOKUP(#REF!,'[1]Members Sorted'!$B$2:$X$10001,14,0),"")</f>
        <v/>
      </c>
      <c r="F299" s="19" t="str">
        <f>IFERROR(VLOOKUP(#REF!,'[1]Members Sorted'!$B$2:$X$10001,17,0),"")</f>
        <v/>
      </c>
      <c r="G299" s="19" t="str">
        <f>IFERROR(VLOOKUP(#REF!,'[1]Members Sorted'!$B$2:$X$10001,20,0),"")</f>
        <v/>
      </c>
      <c r="H299" s="19" t="str">
        <f>IFERROR(VLOOKUP(#REF!,'[1]Members Sorted'!$B$2:$X$3001,23,0),"")</f>
        <v/>
      </c>
      <c r="I299" s="30" t="str">
        <f>IFERROR(VLOOKUP(#REF!,'[1]Members Sorted'!$B$2:$AA$10001,26,0),"")</f>
        <v/>
      </c>
      <c r="J299" s="29"/>
      <c r="K299" s="26" t="str">
        <f>IF('[1]Season Set up'!$L$23&gt;='[1]Season Set up'!V296,'[1]Season Set up'!V296,"")</f>
        <v/>
      </c>
      <c r="L299" s="18" t="str">
        <f>IFERROR(IF(K299="","",CONCATENATE(VLOOKUP(VLOOKUP(K299,'[1]Members Sorted'!$AG$2:$AH$3001,2,0),'[1]Members Sorted'!$B$2:$C$3001,2,0)," ",VLOOKUP(VLOOKUP(K299,'[1]Members Sorted'!$AG$2:$AH$3001,2,0),'[1]Members Sorted'!$B$2:$D$3001,3,0))),"")</f>
        <v/>
      </c>
      <c r="M299" s="18" t="str">
        <f>IFERROR(VLOOKUP(#REF!,'[1]Members Sorted'!$B$2:$F$3001,5,0),"")</f>
        <v/>
      </c>
      <c r="N299" s="19" t="str">
        <f>IFERROR(VLOOKUP(#REF!,'[1]Members Sorted'!$B$2:$X$3001,11,0),"")</f>
        <v/>
      </c>
      <c r="O299" s="19" t="str">
        <f>IFERROR(VLOOKUP(#REF!,'[1]Members Sorted'!$B$2:$X$3001,14,0),"")</f>
        <v/>
      </c>
      <c r="P299" s="19" t="str">
        <f>IFERROR(VLOOKUP(#REF!,'[1]Members Sorted'!$B$2:$X$3001,17,0),"")</f>
        <v/>
      </c>
      <c r="Q299" s="19" t="str">
        <f>IFERROR(VLOOKUP(#REF!,'[1]Members Sorted'!$B$2:$X$3001,20,0),"")</f>
        <v/>
      </c>
      <c r="R299" s="19" t="str">
        <f>IFERROR(VLOOKUP(#REF!,'[1]Members Sorted'!$B$2:$X$3001,23,0),"")</f>
        <v/>
      </c>
      <c r="S299" s="20" t="str">
        <f>IFERROR(VLOOKUP(#REF!,'[1]Members Sorted'!$B$2:$AE$3001,30,0),"")</f>
        <v/>
      </c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</row>
    <row r="300" spans="1:39" ht="15.75" customHeight="1" x14ac:dyDescent="0.2">
      <c r="A300" s="17" t="str">
        <f>IF('[1]Season Set up'!$J$23&gt;='[1]Season Set up'!V297,'[1]Season Set up'!V297,"")</f>
        <v/>
      </c>
      <c r="B300" s="18" t="str">
        <f>IFERROR(IF(A300="","",CONCATENATE(VLOOKUP(VLOOKUP(A300,'[1]Members Sorted'!$AC$2:$AD$10001,2,0),'[1]Members Sorted'!$B$2:$C$10001,2,0)," ",VLOOKUP(VLOOKUP(A300,'[1]Members Sorted'!$AC$2:$AD$10001,2,0),'[1]Members Sorted'!$B$2:$D$10001,3,0))),"")</f>
        <v/>
      </c>
      <c r="C300" s="18" t="str">
        <f>IFERROR(VLOOKUP(#REF!,'[1]Members Sorted'!$B$2:$F$10001,5,0),"")</f>
        <v/>
      </c>
      <c r="D300" s="19" t="str">
        <f>IFERROR(VLOOKUP(#REF!,'[1]Members Sorted'!$B$2:$X$10001,11,0),"")</f>
        <v/>
      </c>
      <c r="E300" s="19" t="str">
        <f>IFERROR(VLOOKUP(#REF!,'[1]Members Sorted'!$B$2:$X$10001,14,0),"")</f>
        <v/>
      </c>
      <c r="F300" s="19" t="str">
        <f>IFERROR(VLOOKUP(#REF!,'[1]Members Sorted'!$B$2:$X$10001,17,0),"")</f>
        <v/>
      </c>
      <c r="G300" s="19" t="str">
        <f>IFERROR(VLOOKUP(#REF!,'[1]Members Sorted'!$B$2:$X$10001,20,0),"")</f>
        <v/>
      </c>
      <c r="H300" s="19" t="str">
        <f>IFERROR(VLOOKUP(#REF!,'[1]Members Sorted'!$B$2:$X$3001,23,0),"")</f>
        <v/>
      </c>
      <c r="I300" s="30" t="str">
        <f>IFERROR(VLOOKUP(#REF!,'[1]Members Sorted'!$B$2:$AA$10001,26,0),"")</f>
        <v/>
      </c>
      <c r="J300" s="29"/>
      <c r="K300" s="26" t="str">
        <f>IF('[1]Season Set up'!$L$23&gt;='[1]Season Set up'!V297,'[1]Season Set up'!V297,"")</f>
        <v/>
      </c>
      <c r="L300" s="18" t="str">
        <f>IFERROR(IF(K300="","",CONCATENATE(VLOOKUP(VLOOKUP(K300,'[1]Members Sorted'!$AG$2:$AH$3001,2,0),'[1]Members Sorted'!$B$2:$C$3001,2,0)," ",VLOOKUP(VLOOKUP(K300,'[1]Members Sorted'!$AG$2:$AH$3001,2,0),'[1]Members Sorted'!$B$2:$D$3001,3,0))),"")</f>
        <v/>
      </c>
      <c r="M300" s="18" t="str">
        <f>IFERROR(VLOOKUP(#REF!,'[1]Members Sorted'!$B$2:$F$3001,5,0),"")</f>
        <v/>
      </c>
      <c r="N300" s="19" t="str">
        <f>IFERROR(VLOOKUP(#REF!,'[1]Members Sorted'!$B$2:$X$3001,11,0),"")</f>
        <v/>
      </c>
      <c r="O300" s="19" t="str">
        <f>IFERROR(VLOOKUP(#REF!,'[1]Members Sorted'!$B$2:$X$3001,14,0),"")</f>
        <v/>
      </c>
      <c r="P300" s="19" t="str">
        <f>IFERROR(VLOOKUP(#REF!,'[1]Members Sorted'!$B$2:$X$3001,17,0),"")</f>
        <v/>
      </c>
      <c r="Q300" s="19" t="str">
        <f>IFERROR(VLOOKUP(#REF!,'[1]Members Sorted'!$B$2:$X$3001,20,0),"")</f>
        <v/>
      </c>
      <c r="R300" s="19" t="str">
        <f>IFERROR(VLOOKUP(#REF!,'[1]Members Sorted'!$B$2:$X$3001,23,0),"")</f>
        <v/>
      </c>
      <c r="S300" s="20" t="str">
        <f>IFERROR(VLOOKUP(#REF!,'[1]Members Sorted'!$B$2:$AE$3001,30,0),"")</f>
        <v/>
      </c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</row>
    <row r="301" spans="1:39" ht="15.75" customHeight="1" x14ac:dyDescent="0.2">
      <c r="A301" s="17" t="str">
        <f>IF('[1]Season Set up'!$J$23&gt;='[1]Season Set up'!V298,'[1]Season Set up'!V298,"")</f>
        <v/>
      </c>
      <c r="B301" s="18" t="str">
        <f>IFERROR(IF(A301="","",CONCATENATE(VLOOKUP(VLOOKUP(A301,'[1]Members Sorted'!$AC$2:$AD$10001,2,0),'[1]Members Sorted'!$B$2:$C$10001,2,0)," ",VLOOKUP(VLOOKUP(A301,'[1]Members Sorted'!$AC$2:$AD$10001,2,0),'[1]Members Sorted'!$B$2:$D$10001,3,0))),"")</f>
        <v/>
      </c>
      <c r="C301" s="18" t="str">
        <f>IFERROR(VLOOKUP(#REF!,'[1]Members Sorted'!$B$2:$F$10001,5,0),"")</f>
        <v/>
      </c>
      <c r="D301" s="19" t="str">
        <f>IFERROR(VLOOKUP(#REF!,'[1]Members Sorted'!$B$2:$X$10001,11,0),"")</f>
        <v/>
      </c>
      <c r="E301" s="19" t="str">
        <f>IFERROR(VLOOKUP(#REF!,'[1]Members Sorted'!$B$2:$X$10001,14,0),"")</f>
        <v/>
      </c>
      <c r="F301" s="19" t="str">
        <f>IFERROR(VLOOKUP(#REF!,'[1]Members Sorted'!$B$2:$X$10001,17,0),"")</f>
        <v/>
      </c>
      <c r="G301" s="19" t="str">
        <f>IFERROR(VLOOKUP(#REF!,'[1]Members Sorted'!$B$2:$X$10001,20,0),"")</f>
        <v/>
      </c>
      <c r="H301" s="19" t="str">
        <f>IFERROR(VLOOKUP(#REF!,'[1]Members Sorted'!$B$2:$X$3001,23,0),"")</f>
        <v/>
      </c>
      <c r="I301" s="30" t="str">
        <f>IFERROR(VLOOKUP(#REF!,'[1]Members Sorted'!$B$2:$AA$10001,26,0),"")</f>
        <v/>
      </c>
      <c r="J301" s="29"/>
      <c r="K301" s="26" t="str">
        <f>IF('[1]Season Set up'!$L$23&gt;='[1]Season Set up'!V298,'[1]Season Set up'!V298,"")</f>
        <v/>
      </c>
      <c r="L301" s="18" t="str">
        <f>IFERROR(IF(K301="","",CONCATENATE(VLOOKUP(VLOOKUP(K301,'[1]Members Sorted'!$AG$2:$AH$3001,2,0),'[1]Members Sorted'!$B$2:$C$3001,2,0)," ",VLOOKUP(VLOOKUP(K301,'[1]Members Sorted'!$AG$2:$AH$3001,2,0),'[1]Members Sorted'!$B$2:$D$3001,3,0))),"")</f>
        <v/>
      </c>
      <c r="M301" s="18" t="str">
        <f>IFERROR(VLOOKUP(#REF!,'[1]Members Sorted'!$B$2:$F$3001,5,0),"")</f>
        <v/>
      </c>
      <c r="N301" s="19" t="str">
        <f>IFERROR(VLOOKUP(#REF!,'[1]Members Sorted'!$B$2:$X$3001,11,0),"")</f>
        <v/>
      </c>
      <c r="O301" s="19" t="str">
        <f>IFERROR(VLOOKUP(#REF!,'[1]Members Sorted'!$B$2:$X$3001,14,0),"")</f>
        <v/>
      </c>
      <c r="P301" s="19" t="str">
        <f>IFERROR(VLOOKUP(#REF!,'[1]Members Sorted'!$B$2:$X$3001,17,0),"")</f>
        <v/>
      </c>
      <c r="Q301" s="19" t="str">
        <f>IFERROR(VLOOKUP(#REF!,'[1]Members Sorted'!$B$2:$X$3001,20,0),"")</f>
        <v/>
      </c>
      <c r="R301" s="19" t="str">
        <f>IFERROR(VLOOKUP(#REF!,'[1]Members Sorted'!$B$2:$X$3001,23,0),"")</f>
        <v/>
      </c>
      <c r="S301" s="20" t="str">
        <f>IFERROR(VLOOKUP(#REF!,'[1]Members Sorted'!$B$2:$AE$3001,30,0),"")</f>
        <v/>
      </c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</row>
    <row r="302" spans="1:39" ht="15.75" customHeight="1" x14ac:dyDescent="0.2">
      <c r="A302" s="17" t="str">
        <f>IF('[1]Season Set up'!$J$23&gt;='[1]Season Set up'!V299,'[1]Season Set up'!V299,"")</f>
        <v/>
      </c>
      <c r="B302" s="18" t="str">
        <f>IFERROR(IF(A302="","",CONCATENATE(VLOOKUP(VLOOKUP(A302,'[1]Members Sorted'!$AC$2:$AD$10001,2,0),'[1]Members Sorted'!$B$2:$C$10001,2,0)," ",VLOOKUP(VLOOKUP(A302,'[1]Members Sorted'!$AC$2:$AD$10001,2,0),'[1]Members Sorted'!$B$2:$D$10001,3,0))),"")</f>
        <v/>
      </c>
      <c r="C302" s="18" t="str">
        <f>IFERROR(VLOOKUP(#REF!,'[1]Members Sorted'!$B$2:$F$10001,5,0),"")</f>
        <v/>
      </c>
      <c r="D302" s="19" t="str">
        <f>IFERROR(VLOOKUP(#REF!,'[1]Members Sorted'!$B$2:$X$10001,11,0),"")</f>
        <v/>
      </c>
      <c r="E302" s="19" t="str">
        <f>IFERROR(VLOOKUP(#REF!,'[1]Members Sorted'!$B$2:$X$10001,14,0),"")</f>
        <v/>
      </c>
      <c r="F302" s="19" t="str">
        <f>IFERROR(VLOOKUP(#REF!,'[1]Members Sorted'!$B$2:$X$10001,17,0),"")</f>
        <v/>
      </c>
      <c r="G302" s="19" t="str">
        <f>IFERROR(VLOOKUP(#REF!,'[1]Members Sorted'!$B$2:$X$10001,20,0),"")</f>
        <v/>
      </c>
      <c r="H302" s="19" t="str">
        <f>IFERROR(VLOOKUP(#REF!,'[1]Members Sorted'!$B$2:$X$3001,23,0),"")</f>
        <v/>
      </c>
      <c r="I302" s="30" t="str">
        <f>IFERROR(VLOOKUP(#REF!,'[1]Members Sorted'!$B$2:$AA$10001,26,0),"")</f>
        <v/>
      </c>
      <c r="J302" s="29"/>
      <c r="K302" s="26" t="str">
        <f>IF('[1]Season Set up'!$L$23&gt;='[1]Season Set up'!V299,'[1]Season Set up'!V299,"")</f>
        <v/>
      </c>
      <c r="L302" s="18" t="str">
        <f>IFERROR(IF(K302="","",CONCATENATE(VLOOKUP(VLOOKUP(K302,'[1]Members Sorted'!$AG$2:$AH$3001,2,0),'[1]Members Sorted'!$B$2:$C$3001,2,0)," ",VLOOKUP(VLOOKUP(K302,'[1]Members Sorted'!$AG$2:$AH$3001,2,0),'[1]Members Sorted'!$B$2:$D$3001,3,0))),"")</f>
        <v/>
      </c>
      <c r="M302" s="18" t="str">
        <f>IFERROR(VLOOKUP(#REF!,'[1]Members Sorted'!$B$2:$F$3001,5,0),"")</f>
        <v/>
      </c>
      <c r="N302" s="19" t="str">
        <f>IFERROR(VLOOKUP(#REF!,'[1]Members Sorted'!$B$2:$X$3001,11,0),"")</f>
        <v/>
      </c>
      <c r="O302" s="19" t="str">
        <f>IFERROR(VLOOKUP(#REF!,'[1]Members Sorted'!$B$2:$X$3001,14,0),"")</f>
        <v/>
      </c>
      <c r="P302" s="19" t="str">
        <f>IFERROR(VLOOKUP(#REF!,'[1]Members Sorted'!$B$2:$X$3001,17,0),"")</f>
        <v/>
      </c>
      <c r="Q302" s="19" t="str">
        <f>IFERROR(VLOOKUP(#REF!,'[1]Members Sorted'!$B$2:$X$3001,20,0),"")</f>
        <v/>
      </c>
      <c r="R302" s="19" t="str">
        <f>IFERROR(VLOOKUP(#REF!,'[1]Members Sorted'!$B$2:$X$3001,23,0),"")</f>
        <v/>
      </c>
      <c r="S302" s="20" t="str">
        <f>IFERROR(VLOOKUP(#REF!,'[1]Members Sorted'!$B$2:$AE$3001,30,0),"")</f>
        <v/>
      </c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</row>
    <row r="303" spans="1:39" ht="15.75" customHeight="1" x14ac:dyDescent="0.2">
      <c r="A303" s="17" t="str">
        <f>IF('[1]Season Set up'!$J$23&gt;='[1]Season Set up'!V300,'[1]Season Set up'!V300,"")</f>
        <v/>
      </c>
      <c r="B303" s="18" t="str">
        <f>IFERROR(IF(A303="","",CONCATENATE(VLOOKUP(VLOOKUP(A303,'[1]Members Sorted'!$AC$2:$AD$10001,2,0),'[1]Members Sorted'!$B$2:$C$10001,2,0)," ",VLOOKUP(VLOOKUP(A303,'[1]Members Sorted'!$AC$2:$AD$10001,2,0),'[1]Members Sorted'!$B$2:$D$10001,3,0))),"")</f>
        <v/>
      </c>
      <c r="C303" s="18" t="str">
        <f>IFERROR(VLOOKUP(#REF!,'[1]Members Sorted'!$B$2:$F$10001,5,0),"")</f>
        <v/>
      </c>
      <c r="D303" s="19" t="str">
        <f>IFERROR(VLOOKUP(#REF!,'[1]Members Sorted'!$B$2:$X$10001,11,0),"")</f>
        <v/>
      </c>
      <c r="E303" s="19" t="str">
        <f>IFERROR(VLOOKUP(#REF!,'[1]Members Sorted'!$B$2:$X$10001,14,0),"")</f>
        <v/>
      </c>
      <c r="F303" s="19" t="str">
        <f>IFERROR(VLOOKUP(#REF!,'[1]Members Sorted'!$B$2:$X$10001,17,0),"")</f>
        <v/>
      </c>
      <c r="G303" s="19" t="str">
        <f>IFERROR(VLOOKUP(#REF!,'[1]Members Sorted'!$B$2:$X$10001,20,0),"")</f>
        <v/>
      </c>
      <c r="H303" s="19" t="str">
        <f>IFERROR(VLOOKUP(#REF!,'[1]Members Sorted'!$B$2:$X$3001,23,0),"")</f>
        <v/>
      </c>
      <c r="I303" s="30" t="str">
        <f>IFERROR(VLOOKUP(#REF!,'[1]Members Sorted'!$B$2:$AA$10001,26,0),"")</f>
        <v/>
      </c>
      <c r="J303" s="29"/>
      <c r="K303" s="26" t="str">
        <f>IF('[1]Season Set up'!$L$23&gt;='[1]Season Set up'!V300,'[1]Season Set up'!V300,"")</f>
        <v/>
      </c>
      <c r="L303" s="18" t="str">
        <f>IFERROR(IF(K303="","",CONCATENATE(VLOOKUP(VLOOKUP(K303,'[1]Members Sorted'!$AG$2:$AH$3001,2,0),'[1]Members Sorted'!$B$2:$C$3001,2,0)," ",VLOOKUP(VLOOKUP(K303,'[1]Members Sorted'!$AG$2:$AH$3001,2,0),'[1]Members Sorted'!$B$2:$D$3001,3,0))),"")</f>
        <v/>
      </c>
      <c r="M303" s="18" t="str">
        <f>IFERROR(VLOOKUP(#REF!,'[1]Members Sorted'!$B$2:$F$3001,5,0),"")</f>
        <v/>
      </c>
      <c r="N303" s="19" t="str">
        <f>IFERROR(VLOOKUP(#REF!,'[1]Members Sorted'!$B$2:$X$3001,11,0),"")</f>
        <v/>
      </c>
      <c r="O303" s="19" t="str">
        <f>IFERROR(VLOOKUP(#REF!,'[1]Members Sorted'!$B$2:$X$3001,14,0),"")</f>
        <v/>
      </c>
      <c r="P303" s="19" t="str">
        <f>IFERROR(VLOOKUP(#REF!,'[1]Members Sorted'!$B$2:$X$3001,17,0),"")</f>
        <v/>
      </c>
      <c r="Q303" s="19" t="str">
        <f>IFERROR(VLOOKUP(#REF!,'[1]Members Sorted'!$B$2:$X$3001,20,0),"")</f>
        <v/>
      </c>
      <c r="R303" s="19" t="str">
        <f>IFERROR(VLOOKUP(#REF!,'[1]Members Sorted'!$B$2:$X$3001,23,0),"")</f>
        <v/>
      </c>
      <c r="S303" s="20" t="str">
        <f>IFERROR(VLOOKUP(#REF!,'[1]Members Sorted'!$B$2:$AE$3001,30,0),"")</f>
        <v/>
      </c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</row>
    <row r="304" spans="1:39" ht="15.75" customHeight="1" x14ac:dyDescent="0.2">
      <c r="A304" s="17" t="str">
        <f>IF('[1]Season Set up'!$J$23&gt;='[1]Season Set up'!V301,'[1]Season Set up'!V301,"")</f>
        <v/>
      </c>
      <c r="B304" s="18" t="str">
        <f>IFERROR(IF(A304="","",CONCATENATE(VLOOKUP(VLOOKUP(A304,'[1]Members Sorted'!$AC$2:$AD$10001,2,0),'[1]Members Sorted'!$B$2:$C$10001,2,0)," ",VLOOKUP(VLOOKUP(A304,'[1]Members Sorted'!$AC$2:$AD$10001,2,0),'[1]Members Sorted'!$B$2:$D$10001,3,0))),"")</f>
        <v/>
      </c>
      <c r="C304" s="18" t="str">
        <f>IFERROR(VLOOKUP(#REF!,'[1]Members Sorted'!$B$2:$F$10001,5,0),"")</f>
        <v/>
      </c>
      <c r="D304" s="19" t="str">
        <f>IFERROR(VLOOKUP(#REF!,'[1]Members Sorted'!$B$2:$X$10001,11,0),"")</f>
        <v/>
      </c>
      <c r="E304" s="19" t="str">
        <f>IFERROR(VLOOKUP(#REF!,'[1]Members Sorted'!$B$2:$X$10001,14,0),"")</f>
        <v/>
      </c>
      <c r="F304" s="19" t="str">
        <f>IFERROR(VLOOKUP(#REF!,'[1]Members Sorted'!$B$2:$X$10001,17,0),"")</f>
        <v/>
      </c>
      <c r="G304" s="19" t="str">
        <f>IFERROR(VLOOKUP(#REF!,'[1]Members Sorted'!$B$2:$X$10001,20,0),"")</f>
        <v/>
      </c>
      <c r="H304" s="19" t="str">
        <f>IFERROR(VLOOKUP(#REF!,'[1]Members Sorted'!$B$2:$X$3001,23,0),"")</f>
        <v/>
      </c>
      <c r="I304" s="30" t="str">
        <f>IFERROR(VLOOKUP(#REF!,'[1]Members Sorted'!$B$2:$AA$10001,26,0),"")</f>
        <v/>
      </c>
      <c r="J304" s="29"/>
      <c r="K304" s="26" t="str">
        <f>IF('[1]Season Set up'!$L$23&gt;='[1]Season Set up'!V301,'[1]Season Set up'!V301,"")</f>
        <v/>
      </c>
      <c r="L304" s="18" t="str">
        <f>IFERROR(IF(K304="","",CONCATENATE(VLOOKUP(VLOOKUP(K304,'[1]Members Sorted'!$AG$2:$AH$3001,2,0),'[1]Members Sorted'!$B$2:$C$3001,2,0)," ",VLOOKUP(VLOOKUP(K304,'[1]Members Sorted'!$AG$2:$AH$3001,2,0),'[1]Members Sorted'!$B$2:$D$3001,3,0))),"")</f>
        <v/>
      </c>
      <c r="M304" s="18" t="str">
        <f>IFERROR(VLOOKUP(#REF!,'[1]Members Sorted'!$B$2:$F$3001,5,0),"")</f>
        <v/>
      </c>
      <c r="N304" s="19" t="str">
        <f>IFERROR(VLOOKUP(#REF!,'[1]Members Sorted'!$B$2:$X$3001,11,0),"")</f>
        <v/>
      </c>
      <c r="O304" s="19" t="str">
        <f>IFERROR(VLOOKUP(#REF!,'[1]Members Sorted'!$B$2:$X$3001,14,0),"")</f>
        <v/>
      </c>
      <c r="P304" s="19" t="str">
        <f>IFERROR(VLOOKUP(#REF!,'[1]Members Sorted'!$B$2:$X$3001,17,0),"")</f>
        <v/>
      </c>
      <c r="Q304" s="19" t="str">
        <f>IFERROR(VLOOKUP(#REF!,'[1]Members Sorted'!$B$2:$X$3001,20,0),"")</f>
        <v/>
      </c>
      <c r="R304" s="19" t="str">
        <f>IFERROR(VLOOKUP(#REF!,'[1]Members Sorted'!$B$2:$X$3001,23,0),"")</f>
        <v/>
      </c>
      <c r="S304" s="20" t="str">
        <f>IFERROR(VLOOKUP(#REF!,'[1]Members Sorted'!$B$2:$AE$3001,30,0),"")</f>
        <v/>
      </c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</row>
    <row r="305" spans="1:39" ht="15.75" customHeight="1" x14ac:dyDescent="0.2">
      <c r="A305" s="17" t="str">
        <f>IF('[1]Season Set up'!$J$23&gt;='[1]Season Set up'!V302,'[1]Season Set up'!V302,"")</f>
        <v/>
      </c>
      <c r="B305" s="18" t="str">
        <f>IFERROR(IF(A305="","",CONCATENATE(VLOOKUP(VLOOKUP(A305,'[1]Members Sorted'!$AC$2:$AD$10001,2,0),'[1]Members Sorted'!$B$2:$C$10001,2,0)," ",VLOOKUP(VLOOKUP(A305,'[1]Members Sorted'!$AC$2:$AD$10001,2,0),'[1]Members Sorted'!$B$2:$D$10001,3,0))),"")</f>
        <v/>
      </c>
      <c r="C305" s="18" t="str">
        <f>IFERROR(VLOOKUP(#REF!,'[1]Members Sorted'!$B$2:$F$10001,5,0),"")</f>
        <v/>
      </c>
      <c r="D305" s="19" t="str">
        <f>IFERROR(VLOOKUP(#REF!,'[1]Members Sorted'!$B$2:$X$10001,11,0),"")</f>
        <v/>
      </c>
      <c r="E305" s="19" t="str">
        <f>IFERROR(VLOOKUP(#REF!,'[1]Members Sorted'!$B$2:$X$10001,14,0),"")</f>
        <v/>
      </c>
      <c r="F305" s="19" t="str">
        <f>IFERROR(VLOOKUP(#REF!,'[1]Members Sorted'!$B$2:$X$10001,17,0),"")</f>
        <v/>
      </c>
      <c r="G305" s="19" t="str">
        <f>IFERROR(VLOOKUP(#REF!,'[1]Members Sorted'!$B$2:$X$10001,20,0),"")</f>
        <v/>
      </c>
      <c r="H305" s="19" t="str">
        <f>IFERROR(VLOOKUP(#REF!,'[1]Members Sorted'!$B$2:$X$3001,23,0),"")</f>
        <v/>
      </c>
      <c r="I305" s="30" t="str">
        <f>IFERROR(VLOOKUP(#REF!,'[1]Members Sorted'!$B$2:$AA$10001,26,0),"")</f>
        <v/>
      </c>
      <c r="J305" s="29"/>
      <c r="K305" s="26" t="str">
        <f>IF('[1]Season Set up'!$L$23&gt;='[1]Season Set up'!V302,'[1]Season Set up'!V302,"")</f>
        <v/>
      </c>
      <c r="L305" s="18" t="str">
        <f>IFERROR(IF(K305="","",CONCATENATE(VLOOKUP(VLOOKUP(K305,'[1]Members Sorted'!$AG$2:$AH$3001,2,0),'[1]Members Sorted'!$B$2:$C$3001,2,0)," ",VLOOKUP(VLOOKUP(K305,'[1]Members Sorted'!$AG$2:$AH$3001,2,0),'[1]Members Sorted'!$B$2:$D$3001,3,0))),"")</f>
        <v/>
      </c>
      <c r="M305" s="18" t="str">
        <f>IFERROR(VLOOKUP(#REF!,'[1]Members Sorted'!$B$2:$F$3001,5,0),"")</f>
        <v/>
      </c>
      <c r="N305" s="19" t="str">
        <f>IFERROR(VLOOKUP(#REF!,'[1]Members Sorted'!$B$2:$X$3001,11,0),"")</f>
        <v/>
      </c>
      <c r="O305" s="19" t="str">
        <f>IFERROR(VLOOKUP(#REF!,'[1]Members Sorted'!$B$2:$X$3001,14,0),"")</f>
        <v/>
      </c>
      <c r="P305" s="19" t="str">
        <f>IFERROR(VLOOKUP(#REF!,'[1]Members Sorted'!$B$2:$X$3001,17,0),"")</f>
        <v/>
      </c>
      <c r="Q305" s="19" t="str">
        <f>IFERROR(VLOOKUP(#REF!,'[1]Members Sorted'!$B$2:$X$3001,20,0),"")</f>
        <v/>
      </c>
      <c r="R305" s="19" t="str">
        <f>IFERROR(VLOOKUP(#REF!,'[1]Members Sorted'!$B$2:$X$3001,23,0),"")</f>
        <v/>
      </c>
      <c r="S305" s="20" t="str">
        <f>IFERROR(VLOOKUP(#REF!,'[1]Members Sorted'!$B$2:$AE$3001,30,0),"")</f>
        <v/>
      </c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</row>
    <row r="306" spans="1:39" ht="15.75" customHeight="1" x14ac:dyDescent="0.2">
      <c r="A306" s="17" t="str">
        <f>IF('[1]Season Set up'!$J$23&gt;='[1]Season Set up'!V303,'[1]Season Set up'!V303,"")</f>
        <v/>
      </c>
      <c r="B306" s="18" t="str">
        <f>IFERROR(IF(A306="","",CONCATENATE(VLOOKUP(VLOOKUP(A306,'[1]Members Sorted'!$AC$2:$AD$10001,2,0),'[1]Members Sorted'!$B$2:$C$10001,2,0)," ",VLOOKUP(VLOOKUP(A306,'[1]Members Sorted'!$AC$2:$AD$10001,2,0),'[1]Members Sorted'!$B$2:$D$10001,3,0))),"")</f>
        <v/>
      </c>
      <c r="C306" s="18" t="str">
        <f>IFERROR(VLOOKUP(#REF!,'[1]Members Sorted'!$B$2:$F$10001,5,0),"")</f>
        <v/>
      </c>
      <c r="D306" s="19" t="str">
        <f>IFERROR(VLOOKUP(#REF!,'[1]Members Sorted'!$B$2:$X$10001,11,0),"")</f>
        <v/>
      </c>
      <c r="E306" s="19" t="str">
        <f>IFERROR(VLOOKUP(#REF!,'[1]Members Sorted'!$B$2:$X$10001,14,0),"")</f>
        <v/>
      </c>
      <c r="F306" s="19" t="str">
        <f>IFERROR(VLOOKUP(#REF!,'[1]Members Sorted'!$B$2:$X$10001,17,0),"")</f>
        <v/>
      </c>
      <c r="G306" s="19" t="str">
        <f>IFERROR(VLOOKUP(#REF!,'[1]Members Sorted'!$B$2:$X$10001,20,0),"")</f>
        <v/>
      </c>
      <c r="H306" s="19" t="str">
        <f>IFERROR(VLOOKUP(#REF!,'[1]Members Sorted'!$B$2:$X$3001,23,0),"")</f>
        <v/>
      </c>
      <c r="I306" s="30" t="str">
        <f>IFERROR(VLOOKUP(#REF!,'[1]Members Sorted'!$B$2:$AA$10001,26,0),"")</f>
        <v/>
      </c>
      <c r="J306" s="29"/>
      <c r="K306" s="26" t="str">
        <f>IF('[1]Season Set up'!$L$23&gt;='[1]Season Set up'!V303,'[1]Season Set up'!V303,"")</f>
        <v/>
      </c>
      <c r="L306" s="18" t="str">
        <f>IFERROR(IF(K306="","",CONCATENATE(VLOOKUP(VLOOKUP(K306,'[1]Members Sorted'!$AG$2:$AH$3001,2,0),'[1]Members Sorted'!$B$2:$C$3001,2,0)," ",VLOOKUP(VLOOKUP(K306,'[1]Members Sorted'!$AG$2:$AH$3001,2,0),'[1]Members Sorted'!$B$2:$D$3001,3,0))),"")</f>
        <v/>
      </c>
      <c r="M306" s="18" t="str">
        <f>IFERROR(VLOOKUP(#REF!,'[1]Members Sorted'!$B$2:$F$3001,5,0),"")</f>
        <v/>
      </c>
      <c r="N306" s="19" t="str">
        <f>IFERROR(VLOOKUP(#REF!,'[1]Members Sorted'!$B$2:$X$3001,11,0),"")</f>
        <v/>
      </c>
      <c r="O306" s="19" t="str">
        <f>IFERROR(VLOOKUP(#REF!,'[1]Members Sorted'!$B$2:$X$3001,14,0),"")</f>
        <v/>
      </c>
      <c r="P306" s="19" t="str">
        <f>IFERROR(VLOOKUP(#REF!,'[1]Members Sorted'!$B$2:$X$3001,17,0),"")</f>
        <v/>
      </c>
      <c r="Q306" s="19" t="str">
        <f>IFERROR(VLOOKUP(#REF!,'[1]Members Sorted'!$B$2:$X$3001,20,0),"")</f>
        <v/>
      </c>
      <c r="R306" s="19" t="str">
        <f>IFERROR(VLOOKUP(#REF!,'[1]Members Sorted'!$B$2:$X$3001,23,0),"")</f>
        <v/>
      </c>
      <c r="S306" s="20" t="str">
        <f>IFERROR(VLOOKUP(#REF!,'[1]Members Sorted'!$B$2:$AE$3001,30,0),"")</f>
        <v/>
      </c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</row>
    <row r="307" spans="1:39" ht="15.75" customHeight="1" x14ac:dyDescent="0.2">
      <c r="A307" s="17" t="str">
        <f>IF('[1]Season Set up'!$J$23&gt;='[1]Season Set up'!V304,'[1]Season Set up'!V304,"")</f>
        <v/>
      </c>
      <c r="B307" s="18" t="str">
        <f>IFERROR(IF(A307="","",CONCATENATE(VLOOKUP(VLOOKUP(A307,'[1]Members Sorted'!$AC$2:$AD$10001,2,0),'[1]Members Sorted'!$B$2:$C$10001,2,0)," ",VLOOKUP(VLOOKUP(A307,'[1]Members Sorted'!$AC$2:$AD$10001,2,0),'[1]Members Sorted'!$B$2:$D$10001,3,0))),"")</f>
        <v/>
      </c>
      <c r="C307" s="18" t="str">
        <f>IFERROR(VLOOKUP(#REF!,'[1]Members Sorted'!$B$2:$F$10001,5,0),"")</f>
        <v/>
      </c>
      <c r="D307" s="19" t="str">
        <f>IFERROR(VLOOKUP(#REF!,'[1]Members Sorted'!$B$2:$X$10001,11,0),"")</f>
        <v/>
      </c>
      <c r="E307" s="19" t="str">
        <f>IFERROR(VLOOKUP(#REF!,'[1]Members Sorted'!$B$2:$X$10001,14,0),"")</f>
        <v/>
      </c>
      <c r="F307" s="19" t="str">
        <f>IFERROR(VLOOKUP(#REF!,'[1]Members Sorted'!$B$2:$X$10001,17,0),"")</f>
        <v/>
      </c>
      <c r="G307" s="19" t="str">
        <f>IFERROR(VLOOKUP(#REF!,'[1]Members Sorted'!$B$2:$X$10001,20,0),"")</f>
        <v/>
      </c>
      <c r="H307" s="19" t="str">
        <f>IFERROR(VLOOKUP(#REF!,'[1]Members Sorted'!$B$2:$X$3001,23,0),"")</f>
        <v/>
      </c>
      <c r="I307" s="30" t="str">
        <f>IFERROR(VLOOKUP(#REF!,'[1]Members Sorted'!$B$2:$AA$10001,26,0),"")</f>
        <v/>
      </c>
      <c r="J307" s="29"/>
      <c r="K307" s="26" t="str">
        <f>IF('[1]Season Set up'!$L$23&gt;='[1]Season Set up'!V304,'[1]Season Set up'!V304,"")</f>
        <v/>
      </c>
      <c r="L307" s="18" t="str">
        <f>IFERROR(IF(K307="","",CONCATENATE(VLOOKUP(VLOOKUP(K307,'[1]Members Sorted'!$AG$2:$AH$3001,2,0),'[1]Members Sorted'!$B$2:$C$3001,2,0)," ",VLOOKUP(VLOOKUP(K307,'[1]Members Sorted'!$AG$2:$AH$3001,2,0),'[1]Members Sorted'!$B$2:$D$3001,3,0))),"")</f>
        <v/>
      </c>
      <c r="M307" s="18" t="str">
        <f>IFERROR(VLOOKUP(#REF!,'[1]Members Sorted'!$B$2:$F$3001,5,0),"")</f>
        <v/>
      </c>
      <c r="N307" s="19" t="str">
        <f>IFERROR(VLOOKUP(#REF!,'[1]Members Sorted'!$B$2:$X$3001,11,0),"")</f>
        <v/>
      </c>
      <c r="O307" s="19" t="str">
        <f>IFERROR(VLOOKUP(#REF!,'[1]Members Sorted'!$B$2:$X$3001,14,0),"")</f>
        <v/>
      </c>
      <c r="P307" s="19" t="str">
        <f>IFERROR(VLOOKUP(#REF!,'[1]Members Sorted'!$B$2:$X$3001,17,0),"")</f>
        <v/>
      </c>
      <c r="Q307" s="19" t="str">
        <f>IFERROR(VLOOKUP(#REF!,'[1]Members Sorted'!$B$2:$X$3001,20,0),"")</f>
        <v/>
      </c>
      <c r="R307" s="19" t="str">
        <f>IFERROR(VLOOKUP(#REF!,'[1]Members Sorted'!$B$2:$X$3001,23,0),"")</f>
        <v/>
      </c>
      <c r="S307" s="20" t="str">
        <f>IFERROR(VLOOKUP(#REF!,'[1]Members Sorted'!$B$2:$AE$3001,30,0),"")</f>
        <v/>
      </c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</row>
    <row r="308" spans="1:39" ht="15.75" customHeight="1" x14ac:dyDescent="0.2">
      <c r="A308" s="17" t="str">
        <f>IF('[1]Season Set up'!$J$23&gt;='[1]Season Set up'!V305,'[1]Season Set up'!V305,"")</f>
        <v/>
      </c>
      <c r="B308" s="18" t="str">
        <f>IFERROR(IF(A308="","",CONCATENATE(VLOOKUP(VLOOKUP(A308,'[1]Members Sorted'!$AC$2:$AD$10001,2,0),'[1]Members Sorted'!$B$2:$C$10001,2,0)," ",VLOOKUP(VLOOKUP(A308,'[1]Members Sorted'!$AC$2:$AD$10001,2,0),'[1]Members Sorted'!$B$2:$D$10001,3,0))),"")</f>
        <v/>
      </c>
      <c r="C308" s="18" t="str">
        <f>IFERROR(VLOOKUP(#REF!,'[1]Members Sorted'!$B$2:$F$10001,5,0),"")</f>
        <v/>
      </c>
      <c r="D308" s="19" t="str">
        <f>IFERROR(VLOOKUP(#REF!,'[1]Members Sorted'!$B$2:$X$10001,11,0),"")</f>
        <v/>
      </c>
      <c r="E308" s="19" t="str">
        <f>IFERROR(VLOOKUP(#REF!,'[1]Members Sorted'!$B$2:$X$10001,14,0),"")</f>
        <v/>
      </c>
      <c r="F308" s="19" t="str">
        <f>IFERROR(VLOOKUP(#REF!,'[1]Members Sorted'!$B$2:$X$10001,17,0),"")</f>
        <v/>
      </c>
      <c r="G308" s="19" t="str">
        <f>IFERROR(VLOOKUP(#REF!,'[1]Members Sorted'!$B$2:$X$10001,20,0),"")</f>
        <v/>
      </c>
      <c r="H308" s="19" t="str">
        <f>IFERROR(VLOOKUP(#REF!,'[1]Members Sorted'!$B$2:$X$3001,23,0),"")</f>
        <v/>
      </c>
      <c r="I308" s="30" t="str">
        <f>IFERROR(VLOOKUP(#REF!,'[1]Members Sorted'!$B$2:$AA$10001,26,0),"")</f>
        <v/>
      </c>
      <c r="J308" s="29"/>
      <c r="K308" s="26" t="str">
        <f>IF('[1]Season Set up'!$L$23&gt;='[1]Season Set up'!V305,'[1]Season Set up'!V305,"")</f>
        <v/>
      </c>
      <c r="L308" s="18" t="str">
        <f>IFERROR(IF(K308="","",CONCATENATE(VLOOKUP(VLOOKUP(K308,'[1]Members Sorted'!$AG$2:$AH$3001,2,0),'[1]Members Sorted'!$B$2:$C$3001,2,0)," ",VLOOKUP(VLOOKUP(K308,'[1]Members Sorted'!$AG$2:$AH$3001,2,0),'[1]Members Sorted'!$B$2:$D$3001,3,0))),"")</f>
        <v/>
      </c>
      <c r="M308" s="18" t="str">
        <f>IFERROR(VLOOKUP(#REF!,'[1]Members Sorted'!$B$2:$F$3001,5,0),"")</f>
        <v/>
      </c>
      <c r="N308" s="19" t="str">
        <f>IFERROR(VLOOKUP(#REF!,'[1]Members Sorted'!$B$2:$X$3001,11,0),"")</f>
        <v/>
      </c>
      <c r="O308" s="19" t="str">
        <f>IFERROR(VLOOKUP(#REF!,'[1]Members Sorted'!$B$2:$X$3001,14,0),"")</f>
        <v/>
      </c>
      <c r="P308" s="19" t="str">
        <f>IFERROR(VLOOKUP(#REF!,'[1]Members Sorted'!$B$2:$X$3001,17,0),"")</f>
        <v/>
      </c>
      <c r="Q308" s="19" t="str">
        <f>IFERROR(VLOOKUP(#REF!,'[1]Members Sorted'!$B$2:$X$3001,20,0),"")</f>
        <v/>
      </c>
      <c r="R308" s="19" t="str">
        <f>IFERROR(VLOOKUP(#REF!,'[1]Members Sorted'!$B$2:$X$3001,23,0),"")</f>
        <v/>
      </c>
      <c r="S308" s="20" t="str">
        <f>IFERROR(VLOOKUP(#REF!,'[1]Members Sorted'!$B$2:$AE$3001,30,0),"")</f>
        <v/>
      </c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</row>
    <row r="309" spans="1:39" ht="15.75" customHeight="1" x14ac:dyDescent="0.2">
      <c r="A309" s="17" t="str">
        <f>IF('[1]Season Set up'!$J$23&gt;='[1]Season Set up'!V306,'[1]Season Set up'!V306,"")</f>
        <v/>
      </c>
      <c r="B309" s="18" t="str">
        <f>IFERROR(IF(A309="","",CONCATENATE(VLOOKUP(VLOOKUP(A309,'[1]Members Sorted'!$AC$2:$AD$10001,2,0),'[1]Members Sorted'!$B$2:$C$10001,2,0)," ",VLOOKUP(VLOOKUP(A309,'[1]Members Sorted'!$AC$2:$AD$10001,2,0),'[1]Members Sorted'!$B$2:$D$10001,3,0))),"")</f>
        <v/>
      </c>
      <c r="C309" s="18" t="str">
        <f>IFERROR(VLOOKUP(#REF!,'[1]Members Sorted'!$B$2:$F$10001,5,0),"")</f>
        <v/>
      </c>
      <c r="D309" s="19" t="str">
        <f>IFERROR(VLOOKUP(#REF!,'[1]Members Sorted'!$B$2:$X$10001,11,0),"")</f>
        <v/>
      </c>
      <c r="E309" s="19" t="str">
        <f>IFERROR(VLOOKUP(#REF!,'[1]Members Sorted'!$B$2:$X$10001,14,0),"")</f>
        <v/>
      </c>
      <c r="F309" s="19" t="str">
        <f>IFERROR(VLOOKUP(#REF!,'[1]Members Sorted'!$B$2:$X$10001,17,0),"")</f>
        <v/>
      </c>
      <c r="G309" s="19" t="str">
        <f>IFERROR(VLOOKUP(#REF!,'[1]Members Sorted'!$B$2:$X$10001,20,0),"")</f>
        <v/>
      </c>
      <c r="H309" s="19" t="str">
        <f>IFERROR(VLOOKUP(#REF!,'[1]Members Sorted'!$B$2:$X$3001,23,0),"")</f>
        <v/>
      </c>
      <c r="I309" s="30" t="str">
        <f>IFERROR(VLOOKUP(#REF!,'[1]Members Sorted'!$B$2:$AA$10001,26,0),"")</f>
        <v/>
      </c>
      <c r="J309" s="29"/>
      <c r="K309" s="26" t="str">
        <f>IF('[1]Season Set up'!$L$23&gt;='[1]Season Set up'!V306,'[1]Season Set up'!V306,"")</f>
        <v/>
      </c>
      <c r="L309" s="18" t="str">
        <f>IFERROR(IF(K309="","",CONCATENATE(VLOOKUP(VLOOKUP(K309,'[1]Members Sorted'!$AG$2:$AH$3001,2,0),'[1]Members Sorted'!$B$2:$C$3001,2,0)," ",VLOOKUP(VLOOKUP(K309,'[1]Members Sorted'!$AG$2:$AH$3001,2,0),'[1]Members Sorted'!$B$2:$D$3001,3,0))),"")</f>
        <v/>
      </c>
      <c r="M309" s="18" t="str">
        <f>IFERROR(VLOOKUP(#REF!,'[1]Members Sorted'!$B$2:$F$3001,5,0),"")</f>
        <v/>
      </c>
      <c r="N309" s="19" t="str">
        <f>IFERROR(VLOOKUP(#REF!,'[1]Members Sorted'!$B$2:$X$3001,11,0),"")</f>
        <v/>
      </c>
      <c r="O309" s="19" t="str">
        <f>IFERROR(VLOOKUP(#REF!,'[1]Members Sorted'!$B$2:$X$3001,14,0),"")</f>
        <v/>
      </c>
      <c r="P309" s="19" t="str">
        <f>IFERROR(VLOOKUP(#REF!,'[1]Members Sorted'!$B$2:$X$3001,17,0),"")</f>
        <v/>
      </c>
      <c r="Q309" s="19" t="str">
        <f>IFERROR(VLOOKUP(#REF!,'[1]Members Sorted'!$B$2:$X$3001,20,0),"")</f>
        <v/>
      </c>
      <c r="R309" s="19" t="str">
        <f>IFERROR(VLOOKUP(#REF!,'[1]Members Sorted'!$B$2:$X$3001,23,0),"")</f>
        <v/>
      </c>
      <c r="S309" s="20" t="str">
        <f>IFERROR(VLOOKUP(#REF!,'[1]Members Sorted'!$B$2:$AE$3001,30,0),"")</f>
        <v/>
      </c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</row>
    <row r="310" spans="1:39" ht="15.75" customHeight="1" x14ac:dyDescent="0.2">
      <c r="A310" s="17" t="str">
        <f>IF('[1]Season Set up'!$J$23&gt;='[1]Season Set up'!V307,'[1]Season Set up'!V307,"")</f>
        <v/>
      </c>
      <c r="B310" s="18" t="str">
        <f>IFERROR(IF(A310="","",CONCATENATE(VLOOKUP(VLOOKUP(A310,'[1]Members Sorted'!$AC$2:$AD$10001,2,0),'[1]Members Sorted'!$B$2:$C$10001,2,0)," ",VLOOKUP(VLOOKUP(A310,'[1]Members Sorted'!$AC$2:$AD$10001,2,0),'[1]Members Sorted'!$B$2:$D$10001,3,0))),"")</f>
        <v/>
      </c>
      <c r="C310" s="18" t="str">
        <f>IFERROR(VLOOKUP(#REF!,'[1]Members Sorted'!$B$2:$F$10001,5,0),"")</f>
        <v/>
      </c>
      <c r="D310" s="19" t="str">
        <f>IFERROR(VLOOKUP(#REF!,'[1]Members Sorted'!$B$2:$X$10001,11,0),"")</f>
        <v/>
      </c>
      <c r="E310" s="19" t="str">
        <f>IFERROR(VLOOKUP(#REF!,'[1]Members Sorted'!$B$2:$X$10001,14,0),"")</f>
        <v/>
      </c>
      <c r="F310" s="19" t="str">
        <f>IFERROR(VLOOKUP(#REF!,'[1]Members Sorted'!$B$2:$X$10001,17,0),"")</f>
        <v/>
      </c>
      <c r="G310" s="19" t="str">
        <f>IFERROR(VLOOKUP(#REF!,'[1]Members Sorted'!$B$2:$X$10001,20,0),"")</f>
        <v/>
      </c>
      <c r="H310" s="19" t="str">
        <f>IFERROR(VLOOKUP(#REF!,'[1]Members Sorted'!$B$2:$X$3001,23,0),"")</f>
        <v/>
      </c>
      <c r="I310" s="30" t="str">
        <f>IFERROR(VLOOKUP(#REF!,'[1]Members Sorted'!$B$2:$AA$10001,26,0),"")</f>
        <v/>
      </c>
      <c r="J310" s="29"/>
      <c r="K310" s="26" t="str">
        <f>IF('[1]Season Set up'!$L$23&gt;='[1]Season Set up'!V307,'[1]Season Set up'!V307,"")</f>
        <v/>
      </c>
      <c r="L310" s="18" t="str">
        <f>IFERROR(IF(K310="","",CONCATENATE(VLOOKUP(VLOOKUP(K310,'[1]Members Sorted'!$AG$2:$AH$3001,2,0),'[1]Members Sorted'!$B$2:$C$3001,2,0)," ",VLOOKUP(VLOOKUP(K310,'[1]Members Sorted'!$AG$2:$AH$3001,2,0),'[1]Members Sorted'!$B$2:$D$3001,3,0))),"")</f>
        <v/>
      </c>
      <c r="M310" s="18" t="str">
        <f>IFERROR(VLOOKUP(#REF!,'[1]Members Sorted'!$B$2:$F$3001,5,0),"")</f>
        <v/>
      </c>
      <c r="N310" s="19" t="str">
        <f>IFERROR(VLOOKUP(#REF!,'[1]Members Sorted'!$B$2:$X$3001,11,0),"")</f>
        <v/>
      </c>
      <c r="O310" s="19" t="str">
        <f>IFERROR(VLOOKUP(#REF!,'[1]Members Sorted'!$B$2:$X$3001,14,0),"")</f>
        <v/>
      </c>
      <c r="P310" s="19" t="str">
        <f>IFERROR(VLOOKUP(#REF!,'[1]Members Sorted'!$B$2:$X$3001,17,0),"")</f>
        <v/>
      </c>
      <c r="Q310" s="19" t="str">
        <f>IFERROR(VLOOKUP(#REF!,'[1]Members Sorted'!$B$2:$X$3001,20,0),"")</f>
        <v/>
      </c>
      <c r="R310" s="19" t="str">
        <f>IFERROR(VLOOKUP(#REF!,'[1]Members Sorted'!$B$2:$X$3001,23,0),"")</f>
        <v/>
      </c>
      <c r="S310" s="20" t="str">
        <f>IFERROR(VLOOKUP(#REF!,'[1]Members Sorted'!$B$2:$AE$3001,30,0),"")</f>
        <v/>
      </c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</row>
    <row r="311" spans="1:39" ht="15.75" customHeight="1" x14ac:dyDescent="0.2">
      <c r="A311" s="17" t="str">
        <f>IF('[1]Season Set up'!$J$23&gt;='[1]Season Set up'!V308,'[1]Season Set up'!V308,"")</f>
        <v/>
      </c>
      <c r="B311" s="18" t="str">
        <f>IFERROR(IF(A311="","",CONCATENATE(VLOOKUP(VLOOKUP(A311,'[1]Members Sorted'!$AC$2:$AD$10001,2,0),'[1]Members Sorted'!$B$2:$C$10001,2,0)," ",VLOOKUP(VLOOKUP(A311,'[1]Members Sorted'!$AC$2:$AD$10001,2,0),'[1]Members Sorted'!$B$2:$D$10001,3,0))),"")</f>
        <v/>
      </c>
      <c r="C311" s="18" t="str">
        <f>IFERROR(VLOOKUP(#REF!,'[1]Members Sorted'!$B$2:$F$10001,5,0),"")</f>
        <v/>
      </c>
      <c r="D311" s="19" t="str">
        <f>IFERROR(VLOOKUP(#REF!,'[1]Members Sorted'!$B$2:$X$10001,11,0),"")</f>
        <v/>
      </c>
      <c r="E311" s="19" t="str">
        <f>IFERROR(VLOOKUP(#REF!,'[1]Members Sorted'!$B$2:$X$10001,14,0),"")</f>
        <v/>
      </c>
      <c r="F311" s="19" t="str">
        <f>IFERROR(VLOOKUP(#REF!,'[1]Members Sorted'!$B$2:$X$10001,17,0),"")</f>
        <v/>
      </c>
      <c r="G311" s="19" t="str">
        <f>IFERROR(VLOOKUP(#REF!,'[1]Members Sorted'!$B$2:$X$10001,20,0),"")</f>
        <v/>
      </c>
      <c r="H311" s="19" t="str">
        <f>IFERROR(VLOOKUP(#REF!,'[1]Members Sorted'!$B$2:$X$3001,23,0),"")</f>
        <v/>
      </c>
      <c r="I311" s="30" t="str">
        <f>IFERROR(VLOOKUP(#REF!,'[1]Members Sorted'!$B$2:$AA$10001,26,0),"")</f>
        <v/>
      </c>
      <c r="J311" s="29"/>
      <c r="K311" s="26" t="str">
        <f>IF('[1]Season Set up'!$L$23&gt;='[1]Season Set up'!V308,'[1]Season Set up'!V308,"")</f>
        <v/>
      </c>
      <c r="L311" s="18" t="str">
        <f>IFERROR(IF(K311="","",CONCATENATE(VLOOKUP(VLOOKUP(K311,'[1]Members Sorted'!$AG$2:$AH$3001,2,0),'[1]Members Sorted'!$B$2:$C$3001,2,0)," ",VLOOKUP(VLOOKUP(K311,'[1]Members Sorted'!$AG$2:$AH$3001,2,0),'[1]Members Sorted'!$B$2:$D$3001,3,0))),"")</f>
        <v/>
      </c>
      <c r="M311" s="18" t="str">
        <f>IFERROR(VLOOKUP(#REF!,'[1]Members Sorted'!$B$2:$F$3001,5,0),"")</f>
        <v/>
      </c>
      <c r="N311" s="19" t="str">
        <f>IFERROR(VLOOKUP(#REF!,'[1]Members Sorted'!$B$2:$X$3001,11,0),"")</f>
        <v/>
      </c>
      <c r="O311" s="19" t="str">
        <f>IFERROR(VLOOKUP(#REF!,'[1]Members Sorted'!$B$2:$X$3001,14,0),"")</f>
        <v/>
      </c>
      <c r="P311" s="19" t="str">
        <f>IFERROR(VLOOKUP(#REF!,'[1]Members Sorted'!$B$2:$X$3001,17,0),"")</f>
        <v/>
      </c>
      <c r="Q311" s="19" t="str">
        <f>IFERROR(VLOOKUP(#REF!,'[1]Members Sorted'!$B$2:$X$3001,20,0),"")</f>
        <v/>
      </c>
      <c r="R311" s="19" t="str">
        <f>IFERROR(VLOOKUP(#REF!,'[1]Members Sorted'!$B$2:$X$3001,23,0),"")</f>
        <v/>
      </c>
      <c r="S311" s="20" t="str">
        <f>IFERROR(VLOOKUP(#REF!,'[1]Members Sorted'!$B$2:$AE$3001,30,0),"")</f>
        <v/>
      </c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</row>
    <row r="312" spans="1:39" ht="15.75" customHeight="1" x14ac:dyDescent="0.2">
      <c r="A312" s="17" t="str">
        <f>IF('[1]Season Set up'!$J$23&gt;='[1]Season Set up'!V309,'[1]Season Set up'!V309,"")</f>
        <v/>
      </c>
      <c r="B312" s="18" t="str">
        <f>IFERROR(IF(A312="","",CONCATENATE(VLOOKUP(VLOOKUP(A312,'[1]Members Sorted'!$AC$2:$AD$10001,2,0),'[1]Members Sorted'!$B$2:$C$10001,2,0)," ",VLOOKUP(VLOOKUP(A312,'[1]Members Sorted'!$AC$2:$AD$10001,2,0),'[1]Members Sorted'!$B$2:$D$10001,3,0))),"")</f>
        <v/>
      </c>
      <c r="C312" s="18" t="str">
        <f>IFERROR(VLOOKUP(#REF!,'[1]Members Sorted'!$B$2:$F$10001,5,0),"")</f>
        <v/>
      </c>
      <c r="D312" s="19" t="str">
        <f>IFERROR(VLOOKUP(#REF!,'[1]Members Sorted'!$B$2:$X$10001,11,0),"")</f>
        <v/>
      </c>
      <c r="E312" s="19" t="str">
        <f>IFERROR(VLOOKUP(#REF!,'[1]Members Sorted'!$B$2:$X$10001,14,0),"")</f>
        <v/>
      </c>
      <c r="F312" s="19" t="str">
        <f>IFERROR(VLOOKUP(#REF!,'[1]Members Sorted'!$B$2:$X$10001,17,0),"")</f>
        <v/>
      </c>
      <c r="G312" s="19" t="str">
        <f>IFERROR(VLOOKUP(#REF!,'[1]Members Sorted'!$B$2:$X$10001,20,0),"")</f>
        <v/>
      </c>
      <c r="H312" s="19" t="str">
        <f>IFERROR(VLOOKUP(#REF!,'[1]Members Sorted'!$B$2:$X$3001,23,0),"")</f>
        <v/>
      </c>
      <c r="I312" s="30" t="str">
        <f>IFERROR(VLOOKUP(#REF!,'[1]Members Sorted'!$B$2:$AA$10001,26,0),"")</f>
        <v/>
      </c>
      <c r="J312" s="29"/>
      <c r="K312" s="26" t="str">
        <f>IF('[1]Season Set up'!$L$23&gt;='[1]Season Set up'!V309,'[1]Season Set up'!V309,"")</f>
        <v/>
      </c>
      <c r="L312" s="18" t="str">
        <f>IFERROR(IF(K312="","",CONCATENATE(VLOOKUP(VLOOKUP(K312,'[1]Members Sorted'!$AG$2:$AH$3001,2,0),'[1]Members Sorted'!$B$2:$C$3001,2,0)," ",VLOOKUP(VLOOKUP(K312,'[1]Members Sorted'!$AG$2:$AH$3001,2,0),'[1]Members Sorted'!$B$2:$D$3001,3,0))),"")</f>
        <v/>
      </c>
      <c r="M312" s="18" t="str">
        <f>IFERROR(VLOOKUP(#REF!,'[1]Members Sorted'!$B$2:$F$3001,5,0),"")</f>
        <v/>
      </c>
      <c r="N312" s="19" t="str">
        <f>IFERROR(VLOOKUP(#REF!,'[1]Members Sorted'!$B$2:$X$3001,11,0),"")</f>
        <v/>
      </c>
      <c r="O312" s="19" t="str">
        <f>IFERROR(VLOOKUP(#REF!,'[1]Members Sorted'!$B$2:$X$3001,14,0),"")</f>
        <v/>
      </c>
      <c r="P312" s="19" t="str">
        <f>IFERROR(VLOOKUP(#REF!,'[1]Members Sorted'!$B$2:$X$3001,17,0),"")</f>
        <v/>
      </c>
      <c r="Q312" s="19" t="str">
        <f>IFERROR(VLOOKUP(#REF!,'[1]Members Sorted'!$B$2:$X$3001,20,0),"")</f>
        <v/>
      </c>
      <c r="R312" s="19" t="str">
        <f>IFERROR(VLOOKUP(#REF!,'[1]Members Sorted'!$B$2:$X$3001,23,0),"")</f>
        <v/>
      </c>
      <c r="S312" s="20" t="str">
        <f>IFERROR(VLOOKUP(#REF!,'[1]Members Sorted'!$B$2:$AE$3001,30,0),"")</f>
        <v/>
      </c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</row>
    <row r="313" spans="1:39" ht="15.75" customHeight="1" x14ac:dyDescent="0.2">
      <c r="A313" s="17" t="str">
        <f>IF('[1]Season Set up'!$J$23&gt;='[1]Season Set up'!V310,'[1]Season Set up'!V310,"")</f>
        <v/>
      </c>
      <c r="B313" s="18" t="str">
        <f>IFERROR(IF(A313="","",CONCATENATE(VLOOKUP(VLOOKUP(A313,'[1]Members Sorted'!$AC$2:$AD$10001,2,0),'[1]Members Sorted'!$B$2:$C$10001,2,0)," ",VLOOKUP(VLOOKUP(A313,'[1]Members Sorted'!$AC$2:$AD$10001,2,0),'[1]Members Sorted'!$B$2:$D$10001,3,0))),"")</f>
        <v/>
      </c>
      <c r="C313" s="18" t="str">
        <f>IFERROR(VLOOKUP(#REF!,'[1]Members Sorted'!$B$2:$F$10001,5,0),"")</f>
        <v/>
      </c>
      <c r="D313" s="19" t="str">
        <f>IFERROR(VLOOKUP(#REF!,'[1]Members Sorted'!$B$2:$X$10001,11,0),"")</f>
        <v/>
      </c>
      <c r="E313" s="19" t="str">
        <f>IFERROR(VLOOKUP(#REF!,'[1]Members Sorted'!$B$2:$X$10001,14,0),"")</f>
        <v/>
      </c>
      <c r="F313" s="19" t="str">
        <f>IFERROR(VLOOKUP(#REF!,'[1]Members Sorted'!$B$2:$X$10001,17,0),"")</f>
        <v/>
      </c>
      <c r="G313" s="19" t="str">
        <f>IFERROR(VLOOKUP(#REF!,'[1]Members Sorted'!$B$2:$X$10001,20,0),"")</f>
        <v/>
      </c>
      <c r="H313" s="19" t="str">
        <f>IFERROR(VLOOKUP(#REF!,'[1]Members Sorted'!$B$2:$X$3001,23,0),"")</f>
        <v/>
      </c>
      <c r="I313" s="30" t="str">
        <f>IFERROR(VLOOKUP(#REF!,'[1]Members Sorted'!$B$2:$AA$10001,26,0),"")</f>
        <v/>
      </c>
      <c r="J313" s="29"/>
      <c r="K313" s="26" t="str">
        <f>IF('[1]Season Set up'!$L$23&gt;='[1]Season Set up'!V310,'[1]Season Set up'!V310,"")</f>
        <v/>
      </c>
      <c r="L313" s="18" t="str">
        <f>IFERROR(IF(K313="","",CONCATENATE(VLOOKUP(VLOOKUP(K313,'[1]Members Sorted'!$AG$2:$AH$3001,2,0),'[1]Members Sorted'!$B$2:$C$3001,2,0)," ",VLOOKUP(VLOOKUP(K313,'[1]Members Sorted'!$AG$2:$AH$3001,2,0),'[1]Members Sorted'!$B$2:$D$3001,3,0))),"")</f>
        <v/>
      </c>
      <c r="M313" s="18" t="str">
        <f>IFERROR(VLOOKUP(#REF!,'[1]Members Sorted'!$B$2:$F$3001,5,0),"")</f>
        <v/>
      </c>
      <c r="N313" s="19" t="str">
        <f>IFERROR(VLOOKUP(#REF!,'[1]Members Sorted'!$B$2:$X$3001,11,0),"")</f>
        <v/>
      </c>
      <c r="O313" s="19" t="str">
        <f>IFERROR(VLOOKUP(#REF!,'[1]Members Sorted'!$B$2:$X$3001,14,0),"")</f>
        <v/>
      </c>
      <c r="P313" s="19" t="str">
        <f>IFERROR(VLOOKUP(#REF!,'[1]Members Sorted'!$B$2:$X$3001,17,0),"")</f>
        <v/>
      </c>
      <c r="Q313" s="19" t="str">
        <f>IFERROR(VLOOKUP(#REF!,'[1]Members Sorted'!$B$2:$X$3001,20,0),"")</f>
        <v/>
      </c>
      <c r="R313" s="19" t="str">
        <f>IFERROR(VLOOKUP(#REF!,'[1]Members Sorted'!$B$2:$X$3001,23,0),"")</f>
        <v/>
      </c>
      <c r="S313" s="20" t="str">
        <f>IFERROR(VLOOKUP(#REF!,'[1]Members Sorted'!$B$2:$AE$3001,30,0),"")</f>
        <v/>
      </c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</row>
    <row r="314" spans="1:39" ht="15.75" customHeight="1" x14ac:dyDescent="0.2">
      <c r="A314" s="17" t="str">
        <f>IF('[1]Season Set up'!$J$23&gt;='[1]Season Set up'!V311,'[1]Season Set up'!V311,"")</f>
        <v/>
      </c>
      <c r="B314" s="18" t="str">
        <f>IFERROR(IF(A314="","",CONCATENATE(VLOOKUP(VLOOKUP(A314,'[1]Members Sorted'!$AC$2:$AD$10001,2,0),'[1]Members Sorted'!$B$2:$C$10001,2,0)," ",VLOOKUP(VLOOKUP(A314,'[1]Members Sorted'!$AC$2:$AD$10001,2,0),'[1]Members Sorted'!$B$2:$D$10001,3,0))),"")</f>
        <v/>
      </c>
      <c r="C314" s="18" t="str">
        <f>IFERROR(VLOOKUP(#REF!,'[1]Members Sorted'!$B$2:$F$10001,5,0),"")</f>
        <v/>
      </c>
      <c r="D314" s="19" t="str">
        <f>IFERROR(VLOOKUP(#REF!,'[1]Members Sorted'!$B$2:$X$10001,11,0),"")</f>
        <v/>
      </c>
      <c r="E314" s="19" t="str">
        <f>IFERROR(VLOOKUP(#REF!,'[1]Members Sorted'!$B$2:$X$10001,14,0),"")</f>
        <v/>
      </c>
      <c r="F314" s="19" t="str">
        <f>IFERROR(VLOOKUP(#REF!,'[1]Members Sorted'!$B$2:$X$10001,17,0),"")</f>
        <v/>
      </c>
      <c r="G314" s="19" t="str">
        <f>IFERROR(VLOOKUP(#REF!,'[1]Members Sorted'!$B$2:$X$10001,20,0),"")</f>
        <v/>
      </c>
      <c r="H314" s="19" t="str">
        <f>IFERROR(VLOOKUP(#REF!,'[1]Members Sorted'!$B$2:$X$3001,23,0),"")</f>
        <v/>
      </c>
      <c r="I314" s="30" t="str">
        <f>IFERROR(VLOOKUP(#REF!,'[1]Members Sorted'!$B$2:$AA$10001,26,0),"")</f>
        <v/>
      </c>
      <c r="J314" s="29"/>
      <c r="K314" s="26" t="str">
        <f>IF('[1]Season Set up'!$L$23&gt;='[1]Season Set up'!V311,'[1]Season Set up'!V311,"")</f>
        <v/>
      </c>
      <c r="L314" s="18" t="str">
        <f>IFERROR(IF(K314="","",CONCATENATE(VLOOKUP(VLOOKUP(K314,'[1]Members Sorted'!$AG$2:$AH$3001,2,0),'[1]Members Sorted'!$B$2:$C$3001,2,0)," ",VLOOKUP(VLOOKUP(K314,'[1]Members Sorted'!$AG$2:$AH$3001,2,0),'[1]Members Sorted'!$B$2:$D$3001,3,0))),"")</f>
        <v/>
      </c>
      <c r="M314" s="18" t="str">
        <f>IFERROR(VLOOKUP(#REF!,'[1]Members Sorted'!$B$2:$F$3001,5,0),"")</f>
        <v/>
      </c>
      <c r="N314" s="19" t="str">
        <f>IFERROR(VLOOKUP(#REF!,'[1]Members Sorted'!$B$2:$X$3001,11,0),"")</f>
        <v/>
      </c>
      <c r="O314" s="19" t="str">
        <f>IFERROR(VLOOKUP(#REF!,'[1]Members Sorted'!$B$2:$X$3001,14,0),"")</f>
        <v/>
      </c>
      <c r="P314" s="19" t="str">
        <f>IFERROR(VLOOKUP(#REF!,'[1]Members Sorted'!$B$2:$X$3001,17,0),"")</f>
        <v/>
      </c>
      <c r="Q314" s="19" t="str">
        <f>IFERROR(VLOOKUP(#REF!,'[1]Members Sorted'!$B$2:$X$3001,20,0),"")</f>
        <v/>
      </c>
      <c r="R314" s="19" t="str">
        <f>IFERROR(VLOOKUP(#REF!,'[1]Members Sorted'!$B$2:$X$3001,23,0),"")</f>
        <v/>
      </c>
      <c r="S314" s="20" t="str">
        <f>IFERROR(VLOOKUP(#REF!,'[1]Members Sorted'!$B$2:$AE$3001,30,0),"")</f>
        <v/>
      </c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</row>
    <row r="315" spans="1:39" ht="15.75" customHeight="1" x14ac:dyDescent="0.2">
      <c r="A315" s="17" t="str">
        <f>IF('[1]Season Set up'!$J$23&gt;='[1]Season Set up'!V312,'[1]Season Set up'!V312,"")</f>
        <v/>
      </c>
      <c r="B315" s="18" t="str">
        <f>IFERROR(IF(A315="","",CONCATENATE(VLOOKUP(VLOOKUP(A315,'[1]Members Sorted'!$AC$2:$AD$10001,2,0),'[1]Members Sorted'!$B$2:$C$10001,2,0)," ",VLOOKUP(VLOOKUP(A315,'[1]Members Sorted'!$AC$2:$AD$10001,2,0),'[1]Members Sorted'!$B$2:$D$10001,3,0))),"")</f>
        <v/>
      </c>
      <c r="C315" s="18" t="str">
        <f>IFERROR(VLOOKUP(#REF!,'[1]Members Sorted'!$B$2:$F$10001,5,0),"")</f>
        <v/>
      </c>
      <c r="D315" s="19" t="str">
        <f>IFERROR(VLOOKUP(#REF!,'[1]Members Sorted'!$B$2:$X$10001,11,0),"")</f>
        <v/>
      </c>
      <c r="E315" s="19" t="str">
        <f>IFERROR(VLOOKUP(#REF!,'[1]Members Sorted'!$B$2:$X$10001,14,0),"")</f>
        <v/>
      </c>
      <c r="F315" s="19" t="str">
        <f>IFERROR(VLOOKUP(#REF!,'[1]Members Sorted'!$B$2:$X$10001,17,0),"")</f>
        <v/>
      </c>
      <c r="G315" s="19" t="str">
        <f>IFERROR(VLOOKUP(#REF!,'[1]Members Sorted'!$B$2:$X$10001,20,0),"")</f>
        <v/>
      </c>
      <c r="H315" s="19" t="str">
        <f>IFERROR(VLOOKUP(#REF!,'[1]Members Sorted'!$B$2:$X$3001,23,0),"")</f>
        <v/>
      </c>
      <c r="I315" s="30" t="str">
        <f>IFERROR(VLOOKUP(#REF!,'[1]Members Sorted'!$B$2:$AA$10001,26,0),"")</f>
        <v/>
      </c>
      <c r="J315" s="29"/>
      <c r="K315" s="26" t="str">
        <f>IF('[1]Season Set up'!$L$23&gt;='[1]Season Set up'!V312,'[1]Season Set up'!V312,"")</f>
        <v/>
      </c>
      <c r="L315" s="18" t="str">
        <f>IFERROR(IF(K315="","",CONCATENATE(VLOOKUP(VLOOKUP(K315,'[1]Members Sorted'!$AG$2:$AH$3001,2,0),'[1]Members Sorted'!$B$2:$C$3001,2,0)," ",VLOOKUP(VLOOKUP(K315,'[1]Members Sorted'!$AG$2:$AH$3001,2,0),'[1]Members Sorted'!$B$2:$D$3001,3,0))),"")</f>
        <v/>
      </c>
      <c r="M315" s="18" t="str">
        <f>IFERROR(VLOOKUP(#REF!,'[1]Members Sorted'!$B$2:$F$3001,5,0),"")</f>
        <v/>
      </c>
      <c r="N315" s="19" t="str">
        <f>IFERROR(VLOOKUP(#REF!,'[1]Members Sorted'!$B$2:$X$3001,11,0),"")</f>
        <v/>
      </c>
      <c r="O315" s="19" t="str">
        <f>IFERROR(VLOOKUP(#REF!,'[1]Members Sorted'!$B$2:$X$3001,14,0),"")</f>
        <v/>
      </c>
      <c r="P315" s="19" t="str">
        <f>IFERROR(VLOOKUP(#REF!,'[1]Members Sorted'!$B$2:$X$3001,17,0),"")</f>
        <v/>
      </c>
      <c r="Q315" s="19" t="str">
        <f>IFERROR(VLOOKUP(#REF!,'[1]Members Sorted'!$B$2:$X$3001,20,0),"")</f>
        <v/>
      </c>
      <c r="R315" s="19" t="str">
        <f>IFERROR(VLOOKUP(#REF!,'[1]Members Sorted'!$B$2:$X$3001,23,0),"")</f>
        <v/>
      </c>
      <c r="S315" s="20" t="str">
        <f>IFERROR(VLOOKUP(#REF!,'[1]Members Sorted'!$B$2:$AE$3001,30,0),"")</f>
        <v/>
      </c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</row>
    <row r="316" spans="1:39" ht="15.75" customHeight="1" x14ac:dyDescent="0.2">
      <c r="A316" s="17" t="str">
        <f>IF('[1]Season Set up'!$J$23&gt;='[1]Season Set up'!V313,'[1]Season Set up'!V313,"")</f>
        <v/>
      </c>
      <c r="B316" s="18" t="str">
        <f>IFERROR(IF(A316="","",CONCATENATE(VLOOKUP(VLOOKUP(A316,'[1]Members Sorted'!$AC$2:$AD$10001,2,0),'[1]Members Sorted'!$B$2:$C$10001,2,0)," ",VLOOKUP(VLOOKUP(A316,'[1]Members Sorted'!$AC$2:$AD$10001,2,0),'[1]Members Sorted'!$B$2:$D$10001,3,0))),"")</f>
        <v/>
      </c>
      <c r="C316" s="18" t="str">
        <f>IFERROR(VLOOKUP(#REF!,'[1]Members Sorted'!$B$2:$F$10001,5,0),"")</f>
        <v/>
      </c>
      <c r="D316" s="19" t="str">
        <f>IFERROR(VLOOKUP(#REF!,'[1]Members Sorted'!$B$2:$X$10001,11,0),"")</f>
        <v/>
      </c>
      <c r="E316" s="19" t="str">
        <f>IFERROR(VLOOKUP(#REF!,'[1]Members Sorted'!$B$2:$X$10001,14,0),"")</f>
        <v/>
      </c>
      <c r="F316" s="19" t="str">
        <f>IFERROR(VLOOKUP(#REF!,'[1]Members Sorted'!$B$2:$X$10001,17,0),"")</f>
        <v/>
      </c>
      <c r="G316" s="19" t="str">
        <f>IFERROR(VLOOKUP(#REF!,'[1]Members Sorted'!$B$2:$X$10001,20,0),"")</f>
        <v/>
      </c>
      <c r="H316" s="19" t="str">
        <f>IFERROR(VLOOKUP(#REF!,'[1]Members Sorted'!$B$2:$X$3001,23,0),"")</f>
        <v/>
      </c>
      <c r="I316" s="30" t="str">
        <f>IFERROR(VLOOKUP(#REF!,'[1]Members Sorted'!$B$2:$AA$10001,26,0),"")</f>
        <v/>
      </c>
      <c r="J316" s="29"/>
      <c r="K316" s="26" t="str">
        <f>IF('[1]Season Set up'!$L$23&gt;='[1]Season Set up'!V313,'[1]Season Set up'!V313,"")</f>
        <v/>
      </c>
      <c r="L316" s="18" t="str">
        <f>IFERROR(IF(K316="","",CONCATENATE(VLOOKUP(VLOOKUP(K316,'[1]Members Sorted'!$AG$2:$AH$3001,2,0),'[1]Members Sorted'!$B$2:$C$3001,2,0)," ",VLOOKUP(VLOOKUP(K316,'[1]Members Sorted'!$AG$2:$AH$3001,2,0),'[1]Members Sorted'!$B$2:$D$3001,3,0))),"")</f>
        <v/>
      </c>
      <c r="M316" s="18" t="str">
        <f>IFERROR(VLOOKUP(#REF!,'[1]Members Sorted'!$B$2:$F$3001,5,0),"")</f>
        <v/>
      </c>
      <c r="N316" s="19" t="str">
        <f>IFERROR(VLOOKUP(#REF!,'[1]Members Sorted'!$B$2:$X$3001,11,0),"")</f>
        <v/>
      </c>
      <c r="O316" s="19" t="str">
        <f>IFERROR(VLOOKUP(#REF!,'[1]Members Sorted'!$B$2:$X$3001,14,0),"")</f>
        <v/>
      </c>
      <c r="P316" s="19" t="str">
        <f>IFERROR(VLOOKUP(#REF!,'[1]Members Sorted'!$B$2:$X$3001,17,0),"")</f>
        <v/>
      </c>
      <c r="Q316" s="19" t="str">
        <f>IFERROR(VLOOKUP(#REF!,'[1]Members Sorted'!$B$2:$X$3001,20,0),"")</f>
        <v/>
      </c>
      <c r="R316" s="19" t="str">
        <f>IFERROR(VLOOKUP(#REF!,'[1]Members Sorted'!$B$2:$X$3001,23,0),"")</f>
        <v/>
      </c>
      <c r="S316" s="20" t="str">
        <f>IFERROR(VLOOKUP(#REF!,'[1]Members Sorted'!$B$2:$AE$3001,30,0),"")</f>
        <v/>
      </c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</row>
    <row r="317" spans="1:39" ht="15.75" customHeight="1" x14ac:dyDescent="0.2">
      <c r="A317" s="17" t="str">
        <f>IF('[1]Season Set up'!$J$23&gt;='[1]Season Set up'!V314,'[1]Season Set up'!V314,"")</f>
        <v/>
      </c>
      <c r="B317" s="18" t="str">
        <f>IFERROR(IF(A317="","",CONCATENATE(VLOOKUP(VLOOKUP(A317,'[1]Members Sorted'!$AC$2:$AD$10001,2,0),'[1]Members Sorted'!$B$2:$C$10001,2,0)," ",VLOOKUP(VLOOKUP(A317,'[1]Members Sorted'!$AC$2:$AD$10001,2,0),'[1]Members Sorted'!$B$2:$D$10001,3,0))),"")</f>
        <v/>
      </c>
      <c r="C317" s="18" t="str">
        <f>IFERROR(VLOOKUP(#REF!,'[1]Members Sorted'!$B$2:$F$10001,5,0),"")</f>
        <v/>
      </c>
      <c r="D317" s="19" t="str">
        <f>IFERROR(VLOOKUP(#REF!,'[1]Members Sorted'!$B$2:$X$10001,11,0),"")</f>
        <v/>
      </c>
      <c r="E317" s="19" t="str">
        <f>IFERROR(VLOOKUP(#REF!,'[1]Members Sorted'!$B$2:$X$10001,14,0),"")</f>
        <v/>
      </c>
      <c r="F317" s="19" t="str">
        <f>IFERROR(VLOOKUP(#REF!,'[1]Members Sorted'!$B$2:$X$10001,17,0),"")</f>
        <v/>
      </c>
      <c r="G317" s="19" t="str">
        <f>IFERROR(VLOOKUP(#REF!,'[1]Members Sorted'!$B$2:$X$10001,20,0),"")</f>
        <v/>
      </c>
      <c r="H317" s="19" t="str">
        <f>IFERROR(VLOOKUP(#REF!,'[1]Members Sorted'!$B$2:$X$3001,23,0),"")</f>
        <v/>
      </c>
      <c r="I317" s="30" t="str">
        <f>IFERROR(VLOOKUP(#REF!,'[1]Members Sorted'!$B$2:$AA$10001,26,0),"")</f>
        <v/>
      </c>
      <c r="J317" s="29"/>
      <c r="K317" s="26" t="str">
        <f>IF('[1]Season Set up'!$L$23&gt;='[1]Season Set up'!V314,'[1]Season Set up'!V314,"")</f>
        <v/>
      </c>
      <c r="L317" s="18" t="str">
        <f>IFERROR(IF(K317="","",CONCATENATE(VLOOKUP(VLOOKUP(K317,'[1]Members Sorted'!$AG$2:$AH$3001,2,0),'[1]Members Sorted'!$B$2:$C$3001,2,0)," ",VLOOKUP(VLOOKUP(K317,'[1]Members Sorted'!$AG$2:$AH$3001,2,0),'[1]Members Sorted'!$B$2:$D$3001,3,0))),"")</f>
        <v/>
      </c>
      <c r="M317" s="18" t="str">
        <f>IFERROR(VLOOKUP(#REF!,'[1]Members Sorted'!$B$2:$F$3001,5,0),"")</f>
        <v/>
      </c>
      <c r="N317" s="19" t="str">
        <f>IFERROR(VLOOKUP(#REF!,'[1]Members Sorted'!$B$2:$X$3001,11,0),"")</f>
        <v/>
      </c>
      <c r="O317" s="19" t="str">
        <f>IFERROR(VLOOKUP(#REF!,'[1]Members Sorted'!$B$2:$X$3001,14,0),"")</f>
        <v/>
      </c>
      <c r="P317" s="19" t="str">
        <f>IFERROR(VLOOKUP(#REF!,'[1]Members Sorted'!$B$2:$X$3001,17,0),"")</f>
        <v/>
      </c>
      <c r="Q317" s="19" t="str">
        <f>IFERROR(VLOOKUP(#REF!,'[1]Members Sorted'!$B$2:$X$3001,20,0),"")</f>
        <v/>
      </c>
      <c r="R317" s="19" t="str">
        <f>IFERROR(VLOOKUP(#REF!,'[1]Members Sorted'!$B$2:$X$3001,23,0),"")</f>
        <v/>
      </c>
      <c r="S317" s="20" t="str">
        <f>IFERROR(VLOOKUP(#REF!,'[1]Members Sorted'!$B$2:$AE$3001,30,0),"")</f>
        <v/>
      </c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</row>
    <row r="318" spans="1:39" ht="15.75" customHeight="1" x14ac:dyDescent="0.2">
      <c r="A318" s="17" t="str">
        <f>IF('[1]Season Set up'!$J$23&gt;='[1]Season Set up'!V315,'[1]Season Set up'!V315,"")</f>
        <v/>
      </c>
      <c r="B318" s="18" t="str">
        <f>IFERROR(IF(A318="","",CONCATENATE(VLOOKUP(VLOOKUP(A318,'[1]Members Sorted'!$AC$2:$AD$10001,2,0),'[1]Members Sorted'!$B$2:$C$10001,2,0)," ",VLOOKUP(VLOOKUP(A318,'[1]Members Sorted'!$AC$2:$AD$10001,2,0),'[1]Members Sorted'!$B$2:$D$10001,3,0))),"")</f>
        <v/>
      </c>
      <c r="C318" s="18" t="str">
        <f>IFERROR(VLOOKUP(#REF!,'[1]Members Sorted'!$B$2:$F$10001,5,0),"")</f>
        <v/>
      </c>
      <c r="D318" s="19" t="str">
        <f>IFERROR(VLOOKUP(#REF!,'[1]Members Sorted'!$B$2:$X$10001,11,0),"")</f>
        <v/>
      </c>
      <c r="E318" s="19" t="str">
        <f>IFERROR(VLOOKUP(#REF!,'[1]Members Sorted'!$B$2:$X$10001,14,0),"")</f>
        <v/>
      </c>
      <c r="F318" s="19" t="str">
        <f>IFERROR(VLOOKUP(#REF!,'[1]Members Sorted'!$B$2:$X$10001,17,0),"")</f>
        <v/>
      </c>
      <c r="G318" s="19" t="str">
        <f>IFERROR(VLOOKUP(#REF!,'[1]Members Sorted'!$B$2:$X$10001,20,0),"")</f>
        <v/>
      </c>
      <c r="H318" s="19" t="str">
        <f>IFERROR(VLOOKUP(#REF!,'[1]Members Sorted'!$B$2:$X$3001,23,0),"")</f>
        <v/>
      </c>
      <c r="I318" s="30" t="str">
        <f>IFERROR(VLOOKUP(#REF!,'[1]Members Sorted'!$B$2:$AA$10001,26,0),"")</f>
        <v/>
      </c>
      <c r="J318" s="29"/>
      <c r="K318" s="26" t="str">
        <f>IF('[1]Season Set up'!$L$23&gt;='[1]Season Set up'!V315,'[1]Season Set up'!V315,"")</f>
        <v/>
      </c>
      <c r="L318" s="18" t="str">
        <f>IFERROR(IF(K318="","",CONCATENATE(VLOOKUP(VLOOKUP(K318,'[1]Members Sorted'!$AG$2:$AH$3001,2,0),'[1]Members Sorted'!$B$2:$C$3001,2,0)," ",VLOOKUP(VLOOKUP(K318,'[1]Members Sorted'!$AG$2:$AH$3001,2,0),'[1]Members Sorted'!$B$2:$D$3001,3,0))),"")</f>
        <v/>
      </c>
      <c r="M318" s="18" t="str">
        <f>IFERROR(VLOOKUP(#REF!,'[1]Members Sorted'!$B$2:$F$3001,5,0),"")</f>
        <v/>
      </c>
      <c r="N318" s="19" t="str">
        <f>IFERROR(VLOOKUP(#REF!,'[1]Members Sorted'!$B$2:$X$3001,11,0),"")</f>
        <v/>
      </c>
      <c r="O318" s="19" t="str">
        <f>IFERROR(VLOOKUP(#REF!,'[1]Members Sorted'!$B$2:$X$3001,14,0),"")</f>
        <v/>
      </c>
      <c r="P318" s="19" t="str">
        <f>IFERROR(VLOOKUP(#REF!,'[1]Members Sorted'!$B$2:$X$3001,17,0),"")</f>
        <v/>
      </c>
      <c r="Q318" s="19" t="str">
        <f>IFERROR(VLOOKUP(#REF!,'[1]Members Sorted'!$B$2:$X$3001,20,0),"")</f>
        <v/>
      </c>
      <c r="R318" s="19" t="str">
        <f>IFERROR(VLOOKUP(#REF!,'[1]Members Sorted'!$B$2:$X$3001,23,0),"")</f>
        <v/>
      </c>
      <c r="S318" s="20" t="str">
        <f>IFERROR(VLOOKUP(#REF!,'[1]Members Sorted'!$B$2:$AE$3001,30,0),"")</f>
        <v/>
      </c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</row>
    <row r="319" spans="1:39" ht="15.75" customHeight="1" x14ac:dyDescent="0.2">
      <c r="A319" s="17" t="str">
        <f>IF('[1]Season Set up'!$J$23&gt;='[1]Season Set up'!V316,'[1]Season Set up'!V316,"")</f>
        <v/>
      </c>
      <c r="B319" s="18" t="str">
        <f>IFERROR(IF(A319="","",CONCATENATE(VLOOKUP(VLOOKUP(A319,'[1]Members Sorted'!$AC$2:$AD$10001,2,0),'[1]Members Sorted'!$B$2:$C$10001,2,0)," ",VLOOKUP(VLOOKUP(A319,'[1]Members Sorted'!$AC$2:$AD$10001,2,0),'[1]Members Sorted'!$B$2:$D$10001,3,0))),"")</f>
        <v/>
      </c>
      <c r="C319" s="18" t="str">
        <f>IFERROR(VLOOKUP(#REF!,'[1]Members Sorted'!$B$2:$F$10001,5,0),"")</f>
        <v/>
      </c>
      <c r="D319" s="19" t="str">
        <f>IFERROR(VLOOKUP(#REF!,'[1]Members Sorted'!$B$2:$X$10001,11,0),"")</f>
        <v/>
      </c>
      <c r="E319" s="19" t="str">
        <f>IFERROR(VLOOKUP(#REF!,'[1]Members Sorted'!$B$2:$X$10001,14,0),"")</f>
        <v/>
      </c>
      <c r="F319" s="19" t="str">
        <f>IFERROR(VLOOKUP(#REF!,'[1]Members Sorted'!$B$2:$X$10001,17,0),"")</f>
        <v/>
      </c>
      <c r="G319" s="19" t="str">
        <f>IFERROR(VLOOKUP(#REF!,'[1]Members Sorted'!$B$2:$X$10001,20,0),"")</f>
        <v/>
      </c>
      <c r="H319" s="19" t="str">
        <f>IFERROR(VLOOKUP(#REF!,'[1]Members Sorted'!$B$2:$X$3001,23,0),"")</f>
        <v/>
      </c>
      <c r="I319" s="30" t="str">
        <f>IFERROR(VLOOKUP(#REF!,'[1]Members Sorted'!$B$2:$AA$10001,26,0),"")</f>
        <v/>
      </c>
      <c r="J319" s="29"/>
      <c r="K319" s="26" t="str">
        <f>IF('[1]Season Set up'!$L$23&gt;='[1]Season Set up'!V316,'[1]Season Set up'!V316,"")</f>
        <v/>
      </c>
      <c r="L319" s="18" t="str">
        <f>IFERROR(IF(K319="","",CONCATENATE(VLOOKUP(VLOOKUP(K319,'[1]Members Sorted'!$AG$2:$AH$3001,2,0),'[1]Members Sorted'!$B$2:$C$3001,2,0)," ",VLOOKUP(VLOOKUP(K319,'[1]Members Sorted'!$AG$2:$AH$3001,2,0),'[1]Members Sorted'!$B$2:$D$3001,3,0))),"")</f>
        <v/>
      </c>
      <c r="M319" s="18" t="str">
        <f>IFERROR(VLOOKUP(#REF!,'[1]Members Sorted'!$B$2:$F$3001,5,0),"")</f>
        <v/>
      </c>
      <c r="N319" s="19" t="str">
        <f>IFERROR(VLOOKUP(#REF!,'[1]Members Sorted'!$B$2:$X$3001,11,0),"")</f>
        <v/>
      </c>
      <c r="O319" s="19" t="str">
        <f>IFERROR(VLOOKUP(#REF!,'[1]Members Sorted'!$B$2:$X$3001,14,0),"")</f>
        <v/>
      </c>
      <c r="P319" s="19" t="str">
        <f>IFERROR(VLOOKUP(#REF!,'[1]Members Sorted'!$B$2:$X$3001,17,0),"")</f>
        <v/>
      </c>
      <c r="Q319" s="19" t="str">
        <f>IFERROR(VLOOKUP(#REF!,'[1]Members Sorted'!$B$2:$X$3001,20,0),"")</f>
        <v/>
      </c>
      <c r="R319" s="19" t="str">
        <f>IFERROR(VLOOKUP(#REF!,'[1]Members Sorted'!$B$2:$X$3001,23,0),"")</f>
        <v/>
      </c>
      <c r="S319" s="20" t="str">
        <f>IFERROR(VLOOKUP(#REF!,'[1]Members Sorted'!$B$2:$AE$3001,30,0),"")</f>
        <v/>
      </c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</row>
    <row r="320" spans="1:39" ht="15.75" customHeight="1" x14ac:dyDescent="0.2">
      <c r="A320" s="17" t="str">
        <f>IF('[1]Season Set up'!$J$23&gt;='[1]Season Set up'!V317,'[1]Season Set up'!V317,"")</f>
        <v/>
      </c>
      <c r="B320" s="18" t="str">
        <f>IFERROR(IF(A320="","",CONCATENATE(VLOOKUP(VLOOKUP(A320,'[1]Members Sorted'!$AC$2:$AD$10001,2,0),'[1]Members Sorted'!$B$2:$C$10001,2,0)," ",VLOOKUP(VLOOKUP(A320,'[1]Members Sorted'!$AC$2:$AD$10001,2,0),'[1]Members Sorted'!$B$2:$D$10001,3,0))),"")</f>
        <v/>
      </c>
      <c r="C320" s="18" t="str">
        <f>IFERROR(VLOOKUP(#REF!,'[1]Members Sorted'!$B$2:$F$10001,5,0),"")</f>
        <v/>
      </c>
      <c r="D320" s="19" t="str">
        <f>IFERROR(VLOOKUP(#REF!,'[1]Members Sorted'!$B$2:$X$10001,11,0),"")</f>
        <v/>
      </c>
      <c r="E320" s="19" t="str">
        <f>IFERROR(VLOOKUP(#REF!,'[1]Members Sorted'!$B$2:$X$10001,14,0),"")</f>
        <v/>
      </c>
      <c r="F320" s="19" t="str">
        <f>IFERROR(VLOOKUP(#REF!,'[1]Members Sorted'!$B$2:$X$10001,17,0),"")</f>
        <v/>
      </c>
      <c r="G320" s="19" t="str">
        <f>IFERROR(VLOOKUP(#REF!,'[1]Members Sorted'!$B$2:$X$10001,20,0),"")</f>
        <v/>
      </c>
      <c r="H320" s="19" t="str">
        <f>IFERROR(VLOOKUP(#REF!,'[1]Members Sorted'!$B$2:$X$3001,23,0),"")</f>
        <v/>
      </c>
      <c r="I320" s="30" t="str">
        <f>IFERROR(VLOOKUP(#REF!,'[1]Members Sorted'!$B$2:$AA$10001,26,0),"")</f>
        <v/>
      </c>
      <c r="J320" s="29"/>
      <c r="K320" s="26" t="str">
        <f>IF('[1]Season Set up'!$L$23&gt;='[1]Season Set up'!V317,'[1]Season Set up'!V317,"")</f>
        <v/>
      </c>
      <c r="L320" s="18" t="str">
        <f>IFERROR(IF(K320="","",CONCATENATE(VLOOKUP(VLOOKUP(K320,'[1]Members Sorted'!$AG$2:$AH$3001,2,0),'[1]Members Sorted'!$B$2:$C$3001,2,0)," ",VLOOKUP(VLOOKUP(K320,'[1]Members Sorted'!$AG$2:$AH$3001,2,0),'[1]Members Sorted'!$B$2:$D$3001,3,0))),"")</f>
        <v/>
      </c>
      <c r="M320" s="18" t="str">
        <f>IFERROR(VLOOKUP(#REF!,'[1]Members Sorted'!$B$2:$F$3001,5,0),"")</f>
        <v/>
      </c>
      <c r="N320" s="19" t="str">
        <f>IFERROR(VLOOKUP(#REF!,'[1]Members Sorted'!$B$2:$X$3001,11,0),"")</f>
        <v/>
      </c>
      <c r="O320" s="19" t="str">
        <f>IFERROR(VLOOKUP(#REF!,'[1]Members Sorted'!$B$2:$X$3001,14,0),"")</f>
        <v/>
      </c>
      <c r="P320" s="19" t="str">
        <f>IFERROR(VLOOKUP(#REF!,'[1]Members Sorted'!$B$2:$X$3001,17,0),"")</f>
        <v/>
      </c>
      <c r="Q320" s="19" t="str">
        <f>IFERROR(VLOOKUP(#REF!,'[1]Members Sorted'!$B$2:$X$3001,20,0),"")</f>
        <v/>
      </c>
      <c r="R320" s="19" t="str">
        <f>IFERROR(VLOOKUP(#REF!,'[1]Members Sorted'!$B$2:$X$3001,23,0),"")</f>
        <v/>
      </c>
      <c r="S320" s="20" t="str">
        <f>IFERROR(VLOOKUP(#REF!,'[1]Members Sorted'!$B$2:$AE$3001,30,0),"")</f>
        <v/>
      </c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</row>
    <row r="321" spans="1:39" ht="15.75" customHeight="1" x14ac:dyDescent="0.2">
      <c r="A321" s="17" t="str">
        <f>IF('[1]Season Set up'!$J$23&gt;='[1]Season Set up'!V318,'[1]Season Set up'!V318,"")</f>
        <v/>
      </c>
      <c r="B321" s="18" t="str">
        <f>IFERROR(IF(A321="","",CONCATENATE(VLOOKUP(VLOOKUP(A321,'[1]Members Sorted'!$AC$2:$AD$10001,2,0),'[1]Members Sorted'!$B$2:$C$10001,2,0)," ",VLOOKUP(VLOOKUP(A321,'[1]Members Sorted'!$AC$2:$AD$10001,2,0),'[1]Members Sorted'!$B$2:$D$10001,3,0))),"")</f>
        <v/>
      </c>
      <c r="C321" s="18" t="str">
        <f>IFERROR(VLOOKUP(#REF!,'[1]Members Sorted'!$B$2:$F$10001,5,0),"")</f>
        <v/>
      </c>
      <c r="D321" s="19" t="str">
        <f>IFERROR(VLOOKUP(#REF!,'[1]Members Sorted'!$B$2:$X$10001,11,0),"")</f>
        <v/>
      </c>
      <c r="E321" s="19" t="str">
        <f>IFERROR(VLOOKUP(#REF!,'[1]Members Sorted'!$B$2:$X$10001,14,0),"")</f>
        <v/>
      </c>
      <c r="F321" s="19" t="str">
        <f>IFERROR(VLOOKUP(#REF!,'[1]Members Sorted'!$B$2:$X$10001,17,0),"")</f>
        <v/>
      </c>
      <c r="G321" s="19" t="str">
        <f>IFERROR(VLOOKUP(#REF!,'[1]Members Sorted'!$B$2:$X$10001,20,0),"")</f>
        <v/>
      </c>
      <c r="H321" s="19" t="str">
        <f>IFERROR(VLOOKUP(#REF!,'[1]Members Sorted'!$B$2:$X$3001,23,0),"")</f>
        <v/>
      </c>
      <c r="I321" s="30" t="str">
        <f>IFERROR(VLOOKUP(#REF!,'[1]Members Sorted'!$B$2:$AA$10001,26,0),"")</f>
        <v/>
      </c>
      <c r="J321" s="29"/>
      <c r="K321" s="26" t="str">
        <f>IF('[1]Season Set up'!$L$23&gt;='[1]Season Set up'!V318,'[1]Season Set up'!V318,"")</f>
        <v/>
      </c>
      <c r="L321" s="18" t="str">
        <f>IFERROR(IF(K321="","",CONCATENATE(VLOOKUP(VLOOKUP(K321,'[1]Members Sorted'!$AG$2:$AH$3001,2,0),'[1]Members Sorted'!$B$2:$C$3001,2,0)," ",VLOOKUP(VLOOKUP(K321,'[1]Members Sorted'!$AG$2:$AH$3001,2,0),'[1]Members Sorted'!$B$2:$D$3001,3,0))),"")</f>
        <v/>
      </c>
      <c r="M321" s="18" t="str">
        <f>IFERROR(VLOOKUP(#REF!,'[1]Members Sorted'!$B$2:$F$3001,5,0),"")</f>
        <v/>
      </c>
      <c r="N321" s="19" t="str">
        <f>IFERROR(VLOOKUP(#REF!,'[1]Members Sorted'!$B$2:$X$3001,11,0),"")</f>
        <v/>
      </c>
      <c r="O321" s="19" t="str">
        <f>IFERROR(VLOOKUP(#REF!,'[1]Members Sorted'!$B$2:$X$3001,14,0),"")</f>
        <v/>
      </c>
      <c r="P321" s="19" t="str">
        <f>IFERROR(VLOOKUP(#REF!,'[1]Members Sorted'!$B$2:$X$3001,17,0),"")</f>
        <v/>
      </c>
      <c r="Q321" s="19" t="str">
        <f>IFERROR(VLOOKUP(#REF!,'[1]Members Sorted'!$B$2:$X$3001,20,0),"")</f>
        <v/>
      </c>
      <c r="R321" s="19" t="str">
        <f>IFERROR(VLOOKUP(#REF!,'[1]Members Sorted'!$B$2:$X$3001,23,0),"")</f>
        <v/>
      </c>
      <c r="S321" s="20" t="str">
        <f>IFERROR(VLOOKUP(#REF!,'[1]Members Sorted'!$B$2:$AE$3001,30,0),"")</f>
        <v/>
      </c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</row>
    <row r="322" spans="1:39" ht="15.75" customHeight="1" x14ac:dyDescent="0.2">
      <c r="A322" s="17" t="str">
        <f>IF('[1]Season Set up'!$J$23&gt;='[1]Season Set up'!V319,'[1]Season Set up'!V319,"")</f>
        <v/>
      </c>
      <c r="B322" s="18" t="str">
        <f>IFERROR(IF(A322="","",CONCATENATE(VLOOKUP(VLOOKUP(A322,'[1]Members Sorted'!$AC$2:$AD$10001,2,0),'[1]Members Sorted'!$B$2:$C$10001,2,0)," ",VLOOKUP(VLOOKUP(A322,'[1]Members Sorted'!$AC$2:$AD$10001,2,0),'[1]Members Sorted'!$B$2:$D$10001,3,0))),"")</f>
        <v/>
      </c>
      <c r="C322" s="18" t="str">
        <f>IFERROR(VLOOKUP(#REF!,'[1]Members Sorted'!$B$2:$F$10001,5,0),"")</f>
        <v/>
      </c>
      <c r="D322" s="19" t="str">
        <f>IFERROR(VLOOKUP(#REF!,'[1]Members Sorted'!$B$2:$X$10001,11,0),"")</f>
        <v/>
      </c>
      <c r="E322" s="19" t="str">
        <f>IFERROR(VLOOKUP(#REF!,'[1]Members Sorted'!$B$2:$X$10001,14,0),"")</f>
        <v/>
      </c>
      <c r="F322" s="19" t="str">
        <f>IFERROR(VLOOKUP(#REF!,'[1]Members Sorted'!$B$2:$X$10001,17,0),"")</f>
        <v/>
      </c>
      <c r="G322" s="19" t="str">
        <f>IFERROR(VLOOKUP(#REF!,'[1]Members Sorted'!$B$2:$X$10001,20,0),"")</f>
        <v/>
      </c>
      <c r="H322" s="19" t="str">
        <f>IFERROR(VLOOKUP(#REF!,'[1]Members Sorted'!$B$2:$X$3001,23,0),"")</f>
        <v/>
      </c>
      <c r="I322" s="30" t="str">
        <f>IFERROR(VLOOKUP(#REF!,'[1]Members Sorted'!$B$2:$AA$10001,26,0),"")</f>
        <v/>
      </c>
      <c r="J322" s="29"/>
      <c r="K322" s="26" t="str">
        <f>IF('[1]Season Set up'!$L$23&gt;='[1]Season Set up'!V319,'[1]Season Set up'!V319,"")</f>
        <v/>
      </c>
      <c r="L322" s="18" t="str">
        <f>IFERROR(IF(K322="","",CONCATENATE(VLOOKUP(VLOOKUP(K322,'[1]Members Sorted'!$AG$2:$AH$3001,2,0),'[1]Members Sorted'!$B$2:$C$3001,2,0)," ",VLOOKUP(VLOOKUP(K322,'[1]Members Sorted'!$AG$2:$AH$3001,2,0),'[1]Members Sorted'!$B$2:$D$3001,3,0))),"")</f>
        <v/>
      </c>
      <c r="M322" s="18" t="str">
        <f>IFERROR(VLOOKUP(#REF!,'[1]Members Sorted'!$B$2:$F$3001,5,0),"")</f>
        <v/>
      </c>
      <c r="N322" s="19" t="str">
        <f>IFERROR(VLOOKUP(#REF!,'[1]Members Sorted'!$B$2:$X$3001,11,0),"")</f>
        <v/>
      </c>
      <c r="O322" s="19" t="str">
        <f>IFERROR(VLOOKUP(#REF!,'[1]Members Sorted'!$B$2:$X$3001,14,0),"")</f>
        <v/>
      </c>
      <c r="P322" s="19" t="str">
        <f>IFERROR(VLOOKUP(#REF!,'[1]Members Sorted'!$B$2:$X$3001,17,0),"")</f>
        <v/>
      </c>
      <c r="Q322" s="19" t="str">
        <f>IFERROR(VLOOKUP(#REF!,'[1]Members Sorted'!$B$2:$X$3001,20,0),"")</f>
        <v/>
      </c>
      <c r="R322" s="19" t="str">
        <f>IFERROR(VLOOKUP(#REF!,'[1]Members Sorted'!$B$2:$X$3001,23,0),"")</f>
        <v/>
      </c>
      <c r="S322" s="20" t="str">
        <f>IFERROR(VLOOKUP(#REF!,'[1]Members Sorted'!$B$2:$AE$3001,30,0),"")</f>
        <v/>
      </c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</row>
    <row r="323" spans="1:39" ht="15.75" customHeight="1" x14ac:dyDescent="0.2">
      <c r="A323" s="17" t="str">
        <f>IF('[1]Season Set up'!$J$23&gt;='[1]Season Set up'!V320,'[1]Season Set up'!V320,"")</f>
        <v/>
      </c>
      <c r="B323" s="18" t="str">
        <f>IFERROR(IF(A323="","",CONCATENATE(VLOOKUP(VLOOKUP(A323,'[1]Members Sorted'!$AC$2:$AD$10001,2,0),'[1]Members Sorted'!$B$2:$C$10001,2,0)," ",VLOOKUP(VLOOKUP(A323,'[1]Members Sorted'!$AC$2:$AD$10001,2,0),'[1]Members Sorted'!$B$2:$D$10001,3,0))),"")</f>
        <v/>
      </c>
      <c r="C323" s="18" t="str">
        <f>IFERROR(VLOOKUP(#REF!,'[1]Members Sorted'!$B$2:$F$10001,5,0),"")</f>
        <v/>
      </c>
      <c r="D323" s="19" t="str">
        <f>IFERROR(VLOOKUP(#REF!,'[1]Members Sorted'!$B$2:$X$10001,11,0),"")</f>
        <v/>
      </c>
      <c r="E323" s="19" t="str">
        <f>IFERROR(VLOOKUP(#REF!,'[1]Members Sorted'!$B$2:$X$10001,14,0),"")</f>
        <v/>
      </c>
      <c r="F323" s="19" t="str">
        <f>IFERROR(VLOOKUP(#REF!,'[1]Members Sorted'!$B$2:$X$10001,17,0),"")</f>
        <v/>
      </c>
      <c r="G323" s="19" t="str">
        <f>IFERROR(VLOOKUP(#REF!,'[1]Members Sorted'!$B$2:$X$10001,20,0),"")</f>
        <v/>
      </c>
      <c r="H323" s="19" t="str">
        <f>IFERROR(VLOOKUP(#REF!,'[1]Members Sorted'!$B$2:$X$3001,23,0),"")</f>
        <v/>
      </c>
      <c r="I323" s="30" t="str">
        <f>IFERROR(VLOOKUP(#REF!,'[1]Members Sorted'!$B$2:$AA$10001,26,0),"")</f>
        <v/>
      </c>
      <c r="J323" s="29"/>
      <c r="K323" s="26" t="str">
        <f>IF('[1]Season Set up'!$L$23&gt;='[1]Season Set up'!V320,'[1]Season Set up'!V320,"")</f>
        <v/>
      </c>
      <c r="L323" s="18" t="str">
        <f>IFERROR(IF(K323="","",CONCATENATE(VLOOKUP(VLOOKUP(K323,'[1]Members Sorted'!$AG$2:$AH$3001,2,0),'[1]Members Sorted'!$B$2:$C$3001,2,0)," ",VLOOKUP(VLOOKUP(K323,'[1]Members Sorted'!$AG$2:$AH$3001,2,0),'[1]Members Sorted'!$B$2:$D$3001,3,0))),"")</f>
        <v/>
      </c>
      <c r="M323" s="18" t="str">
        <f>IFERROR(VLOOKUP(#REF!,'[1]Members Sorted'!$B$2:$F$3001,5,0),"")</f>
        <v/>
      </c>
      <c r="N323" s="19" t="str">
        <f>IFERROR(VLOOKUP(#REF!,'[1]Members Sorted'!$B$2:$X$3001,11,0),"")</f>
        <v/>
      </c>
      <c r="O323" s="19" t="str">
        <f>IFERROR(VLOOKUP(#REF!,'[1]Members Sorted'!$B$2:$X$3001,14,0),"")</f>
        <v/>
      </c>
      <c r="P323" s="19" t="str">
        <f>IFERROR(VLOOKUP(#REF!,'[1]Members Sorted'!$B$2:$X$3001,17,0),"")</f>
        <v/>
      </c>
      <c r="Q323" s="19" t="str">
        <f>IFERROR(VLOOKUP(#REF!,'[1]Members Sorted'!$B$2:$X$3001,20,0),"")</f>
        <v/>
      </c>
      <c r="R323" s="19" t="str">
        <f>IFERROR(VLOOKUP(#REF!,'[1]Members Sorted'!$B$2:$X$3001,23,0),"")</f>
        <v/>
      </c>
      <c r="S323" s="20" t="str">
        <f>IFERROR(VLOOKUP(#REF!,'[1]Members Sorted'!$B$2:$AE$3001,30,0),"")</f>
        <v/>
      </c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</row>
    <row r="324" spans="1:39" ht="15.75" customHeight="1" x14ac:dyDescent="0.2">
      <c r="A324" s="17" t="str">
        <f>IF('[1]Season Set up'!$J$23&gt;='[1]Season Set up'!V321,'[1]Season Set up'!V321,"")</f>
        <v/>
      </c>
      <c r="B324" s="18" t="str">
        <f>IFERROR(IF(A324="","",CONCATENATE(VLOOKUP(VLOOKUP(A324,'[1]Members Sorted'!$AC$2:$AD$10001,2,0),'[1]Members Sorted'!$B$2:$C$10001,2,0)," ",VLOOKUP(VLOOKUP(A324,'[1]Members Sorted'!$AC$2:$AD$10001,2,0),'[1]Members Sorted'!$B$2:$D$10001,3,0))),"")</f>
        <v/>
      </c>
      <c r="C324" s="18" t="str">
        <f>IFERROR(VLOOKUP(#REF!,'[1]Members Sorted'!$B$2:$F$10001,5,0),"")</f>
        <v/>
      </c>
      <c r="D324" s="19" t="str">
        <f>IFERROR(VLOOKUP(#REF!,'[1]Members Sorted'!$B$2:$X$10001,11,0),"")</f>
        <v/>
      </c>
      <c r="E324" s="19" t="str">
        <f>IFERROR(VLOOKUP(#REF!,'[1]Members Sorted'!$B$2:$X$10001,14,0),"")</f>
        <v/>
      </c>
      <c r="F324" s="19" t="str">
        <f>IFERROR(VLOOKUP(#REF!,'[1]Members Sorted'!$B$2:$X$10001,17,0),"")</f>
        <v/>
      </c>
      <c r="G324" s="19" t="str">
        <f>IFERROR(VLOOKUP(#REF!,'[1]Members Sorted'!$B$2:$X$10001,20,0),"")</f>
        <v/>
      </c>
      <c r="H324" s="19" t="str">
        <f>IFERROR(VLOOKUP(#REF!,'[1]Members Sorted'!$B$2:$X$3001,23,0),"")</f>
        <v/>
      </c>
      <c r="I324" s="30" t="str">
        <f>IFERROR(VLOOKUP(#REF!,'[1]Members Sorted'!$B$2:$AA$10001,26,0),"")</f>
        <v/>
      </c>
      <c r="J324" s="29"/>
      <c r="K324" s="26" t="str">
        <f>IF('[1]Season Set up'!$L$23&gt;='[1]Season Set up'!V321,'[1]Season Set up'!V321,"")</f>
        <v/>
      </c>
      <c r="L324" s="18" t="str">
        <f>IFERROR(IF(K324="","",CONCATENATE(VLOOKUP(VLOOKUP(K324,'[1]Members Sorted'!$AG$2:$AH$3001,2,0),'[1]Members Sorted'!$B$2:$C$3001,2,0)," ",VLOOKUP(VLOOKUP(K324,'[1]Members Sorted'!$AG$2:$AH$3001,2,0),'[1]Members Sorted'!$B$2:$D$3001,3,0))),"")</f>
        <v/>
      </c>
      <c r="M324" s="18" t="str">
        <f>IFERROR(VLOOKUP(#REF!,'[1]Members Sorted'!$B$2:$F$3001,5,0),"")</f>
        <v/>
      </c>
      <c r="N324" s="19" t="str">
        <f>IFERROR(VLOOKUP(#REF!,'[1]Members Sorted'!$B$2:$X$3001,11,0),"")</f>
        <v/>
      </c>
      <c r="O324" s="19" t="str">
        <f>IFERROR(VLOOKUP(#REF!,'[1]Members Sorted'!$B$2:$X$3001,14,0),"")</f>
        <v/>
      </c>
      <c r="P324" s="19" t="str">
        <f>IFERROR(VLOOKUP(#REF!,'[1]Members Sorted'!$B$2:$X$3001,17,0),"")</f>
        <v/>
      </c>
      <c r="Q324" s="19" t="str">
        <f>IFERROR(VLOOKUP(#REF!,'[1]Members Sorted'!$B$2:$X$3001,20,0),"")</f>
        <v/>
      </c>
      <c r="R324" s="19" t="str">
        <f>IFERROR(VLOOKUP(#REF!,'[1]Members Sorted'!$B$2:$X$3001,23,0),"")</f>
        <v/>
      </c>
      <c r="S324" s="20" t="str">
        <f>IFERROR(VLOOKUP(#REF!,'[1]Members Sorted'!$B$2:$AE$3001,30,0),"")</f>
        <v/>
      </c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</row>
    <row r="325" spans="1:39" ht="15.75" customHeight="1" x14ac:dyDescent="0.2">
      <c r="A325" s="17" t="str">
        <f>IF('[1]Season Set up'!$J$23&gt;='[1]Season Set up'!V322,'[1]Season Set up'!V322,"")</f>
        <v/>
      </c>
      <c r="B325" s="18" t="str">
        <f>IFERROR(IF(A325="","",CONCATENATE(VLOOKUP(VLOOKUP(A325,'[1]Members Sorted'!$AC$2:$AD$10001,2,0),'[1]Members Sorted'!$B$2:$C$10001,2,0)," ",VLOOKUP(VLOOKUP(A325,'[1]Members Sorted'!$AC$2:$AD$10001,2,0),'[1]Members Sorted'!$B$2:$D$10001,3,0))),"")</f>
        <v/>
      </c>
      <c r="C325" s="18" t="str">
        <f>IFERROR(VLOOKUP(#REF!,'[1]Members Sorted'!$B$2:$F$10001,5,0),"")</f>
        <v/>
      </c>
      <c r="D325" s="19" t="str">
        <f>IFERROR(VLOOKUP(#REF!,'[1]Members Sorted'!$B$2:$X$10001,11,0),"")</f>
        <v/>
      </c>
      <c r="E325" s="19" t="str">
        <f>IFERROR(VLOOKUP(#REF!,'[1]Members Sorted'!$B$2:$X$10001,14,0),"")</f>
        <v/>
      </c>
      <c r="F325" s="19" t="str">
        <f>IFERROR(VLOOKUP(#REF!,'[1]Members Sorted'!$B$2:$X$10001,17,0),"")</f>
        <v/>
      </c>
      <c r="G325" s="19" t="str">
        <f>IFERROR(VLOOKUP(#REF!,'[1]Members Sorted'!$B$2:$X$10001,20,0),"")</f>
        <v/>
      </c>
      <c r="H325" s="19" t="str">
        <f>IFERROR(VLOOKUP(#REF!,'[1]Members Sorted'!$B$2:$X$3001,23,0),"")</f>
        <v/>
      </c>
      <c r="I325" s="30" t="str">
        <f>IFERROR(VLOOKUP(#REF!,'[1]Members Sorted'!$B$2:$AA$10001,26,0),"")</f>
        <v/>
      </c>
      <c r="J325" s="29"/>
      <c r="K325" s="26" t="str">
        <f>IF('[1]Season Set up'!$L$23&gt;='[1]Season Set up'!V322,'[1]Season Set up'!V322,"")</f>
        <v/>
      </c>
      <c r="L325" s="18" t="str">
        <f>IFERROR(IF(K325="","",CONCATENATE(VLOOKUP(VLOOKUP(K325,'[1]Members Sorted'!$AG$2:$AH$3001,2,0),'[1]Members Sorted'!$B$2:$C$3001,2,0)," ",VLOOKUP(VLOOKUP(K325,'[1]Members Sorted'!$AG$2:$AH$3001,2,0),'[1]Members Sorted'!$B$2:$D$3001,3,0))),"")</f>
        <v/>
      </c>
      <c r="M325" s="18" t="str">
        <f>IFERROR(VLOOKUP(#REF!,'[1]Members Sorted'!$B$2:$F$3001,5,0),"")</f>
        <v/>
      </c>
      <c r="N325" s="19" t="str">
        <f>IFERROR(VLOOKUP(#REF!,'[1]Members Sorted'!$B$2:$X$3001,11,0),"")</f>
        <v/>
      </c>
      <c r="O325" s="19" t="str">
        <f>IFERROR(VLOOKUP(#REF!,'[1]Members Sorted'!$B$2:$X$3001,14,0),"")</f>
        <v/>
      </c>
      <c r="P325" s="19" t="str">
        <f>IFERROR(VLOOKUP(#REF!,'[1]Members Sorted'!$B$2:$X$3001,17,0),"")</f>
        <v/>
      </c>
      <c r="Q325" s="19" t="str">
        <f>IFERROR(VLOOKUP(#REF!,'[1]Members Sorted'!$B$2:$X$3001,20,0),"")</f>
        <v/>
      </c>
      <c r="R325" s="19" t="str">
        <f>IFERROR(VLOOKUP(#REF!,'[1]Members Sorted'!$B$2:$X$3001,23,0),"")</f>
        <v/>
      </c>
      <c r="S325" s="20" t="str">
        <f>IFERROR(VLOOKUP(#REF!,'[1]Members Sorted'!$B$2:$AE$3001,30,0),"")</f>
        <v/>
      </c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</row>
    <row r="326" spans="1:39" ht="15.75" customHeight="1" x14ac:dyDescent="0.2">
      <c r="A326" s="17" t="str">
        <f>IF('[1]Season Set up'!$J$23&gt;='[1]Season Set up'!V323,'[1]Season Set up'!V323,"")</f>
        <v/>
      </c>
      <c r="B326" s="18" t="str">
        <f>IFERROR(IF(A326="","",CONCATENATE(VLOOKUP(VLOOKUP(A326,'[1]Members Sorted'!$AC$2:$AD$10001,2,0),'[1]Members Sorted'!$B$2:$C$10001,2,0)," ",VLOOKUP(VLOOKUP(A326,'[1]Members Sorted'!$AC$2:$AD$10001,2,0),'[1]Members Sorted'!$B$2:$D$10001,3,0))),"")</f>
        <v/>
      </c>
      <c r="C326" s="18" t="str">
        <f>IFERROR(VLOOKUP(#REF!,'[1]Members Sorted'!$B$2:$F$10001,5,0),"")</f>
        <v/>
      </c>
      <c r="D326" s="19" t="str">
        <f>IFERROR(VLOOKUP(#REF!,'[1]Members Sorted'!$B$2:$X$10001,11,0),"")</f>
        <v/>
      </c>
      <c r="E326" s="19" t="str">
        <f>IFERROR(VLOOKUP(#REF!,'[1]Members Sorted'!$B$2:$X$10001,14,0),"")</f>
        <v/>
      </c>
      <c r="F326" s="19" t="str">
        <f>IFERROR(VLOOKUP(#REF!,'[1]Members Sorted'!$B$2:$X$10001,17,0),"")</f>
        <v/>
      </c>
      <c r="G326" s="19" t="str">
        <f>IFERROR(VLOOKUP(#REF!,'[1]Members Sorted'!$B$2:$X$10001,20,0),"")</f>
        <v/>
      </c>
      <c r="H326" s="19" t="str">
        <f>IFERROR(VLOOKUP(#REF!,'[1]Members Sorted'!$B$2:$X$3001,23,0),"")</f>
        <v/>
      </c>
      <c r="I326" s="30" t="str">
        <f>IFERROR(VLOOKUP(#REF!,'[1]Members Sorted'!$B$2:$AA$10001,26,0),"")</f>
        <v/>
      </c>
      <c r="J326" s="29"/>
      <c r="K326" s="26" t="str">
        <f>IF('[1]Season Set up'!$L$23&gt;='[1]Season Set up'!V323,'[1]Season Set up'!V323,"")</f>
        <v/>
      </c>
      <c r="L326" s="18" t="str">
        <f>IFERROR(IF(K326="","",CONCATENATE(VLOOKUP(VLOOKUP(K326,'[1]Members Sorted'!$AG$2:$AH$3001,2,0),'[1]Members Sorted'!$B$2:$C$3001,2,0)," ",VLOOKUP(VLOOKUP(K326,'[1]Members Sorted'!$AG$2:$AH$3001,2,0),'[1]Members Sorted'!$B$2:$D$3001,3,0))),"")</f>
        <v/>
      </c>
      <c r="M326" s="18" t="str">
        <f>IFERROR(VLOOKUP(#REF!,'[1]Members Sorted'!$B$2:$F$3001,5,0),"")</f>
        <v/>
      </c>
      <c r="N326" s="19" t="str">
        <f>IFERROR(VLOOKUP(#REF!,'[1]Members Sorted'!$B$2:$X$3001,11,0),"")</f>
        <v/>
      </c>
      <c r="O326" s="19" t="str">
        <f>IFERROR(VLOOKUP(#REF!,'[1]Members Sorted'!$B$2:$X$3001,14,0),"")</f>
        <v/>
      </c>
      <c r="P326" s="19" t="str">
        <f>IFERROR(VLOOKUP(#REF!,'[1]Members Sorted'!$B$2:$X$3001,17,0),"")</f>
        <v/>
      </c>
      <c r="Q326" s="19" t="str">
        <f>IFERROR(VLOOKUP(#REF!,'[1]Members Sorted'!$B$2:$X$3001,20,0),"")</f>
        <v/>
      </c>
      <c r="R326" s="19" t="str">
        <f>IFERROR(VLOOKUP(#REF!,'[1]Members Sorted'!$B$2:$X$3001,23,0),"")</f>
        <v/>
      </c>
      <c r="S326" s="20" t="str">
        <f>IFERROR(VLOOKUP(#REF!,'[1]Members Sorted'!$B$2:$AE$3001,30,0),"")</f>
        <v/>
      </c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</row>
    <row r="327" spans="1:39" ht="15.75" customHeight="1" x14ac:dyDescent="0.2">
      <c r="A327" s="17" t="str">
        <f>IF('[1]Season Set up'!$J$23&gt;='[1]Season Set up'!V324,'[1]Season Set up'!V324,"")</f>
        <v/>
      </c>
      <c r="B327" s="18" t="str">
        <f>IFERROR(IF(A327="","",CONCATENATE(VLOOKUP(VLOOKUP(A327,'[1]Members Sorted'!$AC$2:$AD$10001,2,0),'[1]Members Sorted'!$B$2:$C$10001,2,0)," ",VLOOKUP(VLOOKUP(A327,'[1]Members Sorted'!$AC$2:$AD$10001,2,0),'[1]Members Sorted'!$B$2:$D$10001,3,0))),"")</f>
        <v/>
      </c>
      <c r="C327" s="18" t="str">
        <f>IFERROR(VLOOKUP(#REF!,'[1]Members Sorted'!$B$2:$F$10001,5,0),"")</f>
        <v/>
      </c>
      <c r="D327" s="19" t="str">
        <f>IFERROR(VLOOKUP(#REF!,'[1]Members Sorted'!$B$2:$X$10001,11,0),"")</f>
        <v/>
      </c>
      <c r="E327" s="19" t="str">
        <f>IFERROR(VLOOKUP(#REF!,'[1]Members Sorted'!$B$2:$X$10001,14,0),"")</f>
        <v/>
      </c>
      <c r="F327" s="19" t="str">
        <f>IFERROR(VLOOKUP(#REF!,'[1]Members Sorted'!$B$2:$X$10001,17,0),"")</f>
        <v/>
      </c>
      <c r="G327" s="19" t="str">
        <f>IFERROR(VLOOKUP(#REF!,'[1]Members Sorted'!$B$2:$X$10001,20,0),"")</f>
        <v/>
      </c>
      <c r="H327" s="19" t="str">
        <f>IFERROR(VLOOKUP(#REF!,'[1]Members Sorted'!$B$2:$X$3001,23,0),"")</f>
        <v/>
      </c>
      <c r="I327" s="30" t="str">
        <f>IFERROR(VLOOKUP(#REF!,'[1]Members Sorted'!$B$2:$AA$10001,26,0),"")</f>
        <v/>
      </c>
      <c r="J327" s="29"/>
      <c r="K327" s="26" t="str">
        <f>IF('[1]Season Set up'!$L$23&gt;='[1]Season Set up'!V324,'[1]Season Set up'!V324,"")</f>
        <v/>
      </c>
      <c r="L327" s="18" t="str">
        <f>IFERROR(IF(K327="","",CONCATENATE(VLOOKUP(VLOOKUP(K327,'[1]Members Sorted'!$AG$2:$AH$3001,2,0),'[1]Members Sorted'!$B$2:$C$3001,2,0)," ",VLOOKUP(VLOOKUP(K327,'[1]Members Sorted'!$AG$2:$AH$3001,2,0),'[1]Members Sorted'!$B$2:$D$3001,3,0))),"")</f>
        <v/>
      </c>
      <c r="M327" s="18" t="str">
        <f>IFERROR(VLOOKUP(#REF!,'[1]Members Sorted'!$B$2:$F$3001,5,0),"")</f>
        <v/>
      </c>
      <c r="N327" s="19" t="str">
        <f>IFERROR(VLOOKUP(#REF!,'[1]Members Sorted'!$B$2:$X$3001,11,0),"")</f>
        <v/>
      </c>
      <c r="O327" s="19" t="str">
        <f>IFERROR(VLOOKUP(#REF!,'[1]Members Sorted'!$B$2:$X$3001,14,0),"")</f>
        <v/>
      </c>
      <c r="P327" s="19" t="str">
        <f>IFERROR(VLOOKUP(#REF!,'[1]Members Sorted'!$B$2:$X$3001,17,0),"")</f>
        <v/>
      </c>
      <c r="Q327" s="19" t="str">
        <f>IFERROR(VLOOKUP(#REF!,'[1]Members Sorted'!$B$2:$X$3001,20,0),"")</f>
        <v/>
      </c>
      <c r="R327" s="19" t="str">
        <f>IFERROR(VLOOKUP(#REF!,'[1]Members Sorted'!$B$2:$X$3001,23,0),"")</f>
        <v/>
      </c>
      <c r="S327" s="20" t="str">
        <f>IFERROR(VLOOKUP(#REF!,'[1]Members Sorted'!$B$2:$AE$3001,30,0),"")</f>
        <v/>
      </c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</row>
    <row r="328" spans="1:39" ht="15.75" customHeight="1" x14ac:dyDescent="0.2">
      <c r="A328" s="17" t="str">
        <f>IF('[1]Season Set up'!$J$23&gt;='[1]Season Set up'!V325,'[1]Season Set up'!V325,"")</f>
        <v/>
      </c>
      <c r="B328" s="18" t="str">
        <f>IFERROR(IF(A328="","",CONCATENATE(VLOOKUP(VLOOKUP(A328,'[1]Members Sorted'!$AC$2:$AD$10001,2,0),'[1]Members Sorted'!$B$2:$C$10001,2,0)," ",VLOOKUP(VLOOKUP(A328,'[1]Members Sorted'!$AC$2:$AD$10001,2,0),'[1]Members Sorted'!$B$2:$D$10001,3,0))),"")</f>
        <v/>
      </c>
      <c r="C328" s="18" t="str">
        <f>IFERROR(VLOOKUP(#REF!,'[1]Members Sorted'!$B$2:$F$10001,5,0),"")</f>
        <v/>
      </c>
      <c r="D328" s="19" t="str">
        <f>IFERROR(VLOOKUP(#REF!,'[1]Members Sorted'!$B$2:$X$10001,11,0),"")</f>
        <v/>
      </c>
      <c r="E328" s="19" t="str">
        <f>IFERROR(VLOOKUP(#REF!,'[1]Members Sorted'!$B$2:$X$10001,14,0),"")</f>
        <v/>
      </c>
      <c r="F328" s="19" t="str">
        <f>IFERROR(VLOOKUP(#REF!,'[1]Members Sorted'!$B$2:$X$10001,17,0),"")</f>
        <v/>
      </c>
      <c r="G328" s="19" t="str">
        <f>IFERROR(VLOOKUP(#REF!,'[1]Members Sorted'!$B$2:$X$10001,20,0),"")</f>
        <v/>
      </c>
      <c r="H328" s="19" t="str">
        <f>IFERROR(VLOOKUP(#REF!,'[1]Members Sorted'!$B$2:$X$3001,23,0),"")</f>
        <v/>
      </c>
      <c r="I328" s="30" t="str">
        <f>IFERROR(VLOOKUP(#REF!,'[1]Members Sorted'!$B$2:$AA$10001,26,0),"")</f>
        <v/>
      </c>
      <c r="J328" s="29"/>
      <c r="K328" s="26" t="str">
        <f>IF('[1]Season Set up'!$L$23&gt;='[1]Season Set up'!V325,'[1]Season Set up'!V325,"")</f>
        <v/>
      </c>
      <c r="L328" s="18" t="str">
        <f>IFERROR(IF(K328="","",CONCATENATE(VLOOKUP(VLOOKUP(K328,'[1]Members Sorted'!$AG$2:$AH$3001,2,0),'[1]Members Sorted'!$B$2:$C$3001,2,0)," ",VLOOKUP(VLOOKUP(K328,'[1]Members Sorted'!$AG$2:$AH$3001,2,0),'[1]Members Sorted'!$B$2:$D$3001,3,0))),"")</f>
        <v/>
      </c>
      <c r="M328" s="18" t="str">
        <f>IFERROR(VLOOKUP(#REF!,'[1]Members Sorted'!$B$2:$F$3001,5,0),"")</f>
        <v/>
      </c>
      <c r="N328" s="19" t="str">
        <f>IFERROR(VLOOKUP(#REF!,'[1]Members Sorted'!$B$2:$X$3001,11,0),"")</f>
        <v/>
      </c>
      <c r="O328" s="19" t="str">
        <f>IFERROR(VLOOKUP(#REF!,'[1]Members Sorted'!$B$2:$X$3001,14,0),"")</f>
        <v/>
      </c>
      <c r="P328" s="19" t="str">
        <f>IFERROR(VLOOKUP(#REF!,'[1]Members Sorted'!$B$2:$X$3001,17,0),"")</f>
        <v/>
      </c>
      <c r="Q328" s="19" t="str">
        <f>IFERROR(VLOOKUP(#REF!,'[1]Members Sorted'!$B$2:$X$3001,20,0),"")</f>
        <v/>
      </c>
      <c r="R328" s="19" t="str">
        <f>IFERROR(VLOOKUP(#REF!,'[1]Members Sorted'!$B$2:$X$3001,23,0),"")</f>
        <v/>
      </c>
      <c r="S328" s="20" t="str">
        <f>IFERROR(VLOOKUP(#REF!,'[1]Members Sorted'!$B$2:$AE$3001,30,0),"")</f>
        <v/>
      </c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</row>
    <row r="329" spans="1:39" ht="15.75" customHeight="1" x14ac:dyDescent="0.2">
      <c r="A329" s="17" t="str">
        <f>IF('[1]Season Set up'!$J$23&gt;='[1]Season Set up'!V326,'[1]Season Set up'!V326,"")</f>
        <v/>
      </c>
      <c r="B329" s="18" t="str">
        <f>IFERROR(IF(A329="","",CONCATENATE(VLOOKUP(VLOOKUP(A329,'[1]Members Sorted'!$AC$2:$AD$10001,2,0),'[1]Members Sorted'!$B$2:$C$10001,2,0)," ",VLOOKUP(VLOOKUP(A329,'[1]Members Sorted'!$AC$2:$AD$10001,2,0),'[1]Members Sorted'!$B$2:$D$10001,3,0))),"")</f>
        <v/>
      </c>
      <c r="C329" s="18" t="str">
        <f>IFERROR(VLOOKUP(#REF!,'[1]Members Sorted'!$B$2:$F$10001,5,0),"")</f>
        <v/>
      </c>
      <c r="D329" s="19" t="str">
        <f>IFERROR(VLOOKUP(#REF!,'[1]Members Sorted'!$B$2:$X$10001,11,0),"")</f>
        <v/>
      </c>
      <c r="E329" s="19" t="str">
        <f>IFERROR(VLOOKUP(#REF!,'[1]Members Sorted'!$B$2:$X$10001,14,0),"")</f>
        <v/>
      </c>
      <c r="F329" s="19" t="str">
        <f>IFERROR(VLOOKUP(#REF!,'[1]Members Sorted'!$B$2:$X$10001,17,0),"")</f>
        <v/>
      </c>
      <c r="G329" s="19" t="str">
        <f>IFERROR(VLOOKUP(#REF!,'[1]Members Sorted'!$B$2:$X$10001,20,0),"")</f>
        <v/>
      </c>
      <c r="H329" s="19" t="str">
        <f>IFERROR(VLOOKUP(#REF!,'[1]Members Sorted'!$B$2:$X$3001,23,0),"")</f>
        <v/>
      </c>
      <c r="I329" s="30" t="str">
        <f>IFERROR(VLOOKUP(#REF!,'[1]Members Sorted'!$B$2:$AA$10001,26,0),"")</f>
        <v/>
      </c>
      <c r="J329" s="29"/>
      <c r="K329" s="26" t="str">
        <f>IF('[1]Season Set up'!$L$23&gt;='[1]Season Set up'!V326,'[1]Season Set up'!V326,"")</f>
        <v/>
      </c>
      <c r="L329" s="18" t="str">
        <f>IFERROR(IF(K329="","",CONCATENATE(VLOOKUP(VLOOKUP(K329,'[1]Members Sorted'!$AG$2:$AH$3001,2,0),'[1]Members Sorted'!$B$2:$C$3001,2,0)," ",VLOOKUP(VLOOKUP(K329,'[1]Members Sorted'!$AG$2:$AH$3001,2,0),'[1]Members Sorted'!$B$2:$D$3001,3,0))),"")</f>
        <v/>
      </c>
      <c r="M329" s="18" t="str">
        <f>IFERROR(VLOOKUP(#REF!,'[1]Members Sorted'!$B$2:$F$3001,5,0),"")</f>
        <v/>
      </c>
      <c r="N329" s="19" t="str">
        <f>IFERROR(VLOOKUP(#REF!,'[1]Members Sorted'!$B$2:$X$3001,11,0),"")</f>
        <v/>
      </c>
      <c r="O329" s="19" t="str">
        <f>IFERROR(VLOOKUP(#REF!,'[1]Members Sorted'!$B$2:$X$3001,14,0),"")</f>
        <v/>
      </c>
      <c r="P329" s="19" t="str">
        <f>IFERROR(VLOOKUP(#REF!,'[1]Members Sorted'!$B$2:$X$3001,17,0),"")</f>
        <v/>
      </c>
      <c r="Q329" s="19" t="str">
        <f>IFERROR(VLOOKUP(#REF!,'[1]Members Sorted'!$B$2:$X$3001,20,0),"")</f>
        <v/>
      </c>
      <c r="R329" s="19" t="str">
        <f>IFERROR(VLOOKUP(#REF!,'[1]Members Sorted'!$B$2:$X$3001,23,0),"")</f>
        <v/>
      </c>
      <c r="S329" s="20" t="str">
        <f>IFERROR(VLOOKUP(#REF!,'[1]Members Sorted'!$B$2:$AE$3001,30,0),"")</f>
        <v/>
      </c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</row>
    <row r="330" spans="1:39" ht="15.75" customHeight="1" x14ac:dyDescent="0.2">
      <c r="A330" s="17" t="str">
        <f>IF('[1]Season Set up'!$J$23&gt;='[1]Season Set up'!V327,'[1]Season Set up'!V327,"")</f>
        <v/>
      </c>
      <c r="B330" s="18" t="str">
        <f>IFERROR(IF(A330="","",CONCATENATE(VLOOKUP(VLOOKUP(A330,'[1]Members Sorted'!$AC$2:$AD$10001,2,0),'[1]Members Sorted'!$B$2:$C$10001,2,0)," ",VLOOKUP(VLOOKUP(A330,'[1]Members Sorted'!$AC$2:$AD$10001,2,0),'[1]Members Sorted'!$B$2:$D$10001,3,0))),"")</f>
        <v/>
      </c>
      <c r="C330" s="18" t="str">
        <f>IFERROR(VLOOKUP(#REF!,'[1]Members Sorted'!$B$2:$F$10001,5,0),"")</f>
        <v/>
      </c>
      <c r="D330" s="19" t="str">
        <f>IFERROR(VLOOKUP(#REF!,'[1]Members Sorted'!$B$2:$X$10001,11,0),"")</f>
        <v/>
      </c>
      <c r="E330" s="19" t="str">
        <f>IFERROR(VLOOKUP(#REF!,'[1]Members Sorted'!$B$2:$X$10001,14,0),"")</f>
        <v/>
      </c>
      <c r="F330" s="19" t="str">
        <f>IFERROR(VLOOKUP(#REF!,'[1]Members Sorted'!$B$2:$X$10001,17,0),"")</f>
        <v/>
      </c>
      <c r="G330" s="19" t="str">
        <f>IFERROR(VLOOKUP(#REF!,'[1]Members Sorted'!$B$2:$X$10001,20,0),"")</f>
        <v/>
      </c>
      <c r="H330" s="19" t="str">
        <f>IFERROR(VLOOKUP(#REF!,'[1]Members Sorted'!$B$2:$X$3001,23,0),"")</f>
        <v/>
      </c>
      <c r="I330" s="30" t="str">
        <f>IFERROR(VLOOKUP(#REF!,'[1]Members Sorted'!$B$2:$AA$10001,26,0),"")</f>
        <v/>
      </c>
      <c r="J330" s="29"/>
      <c r="K330" s="26" t="str">
        <f>IF('[1]Season Set up'!$L$23&gt;='[1]Season Set up'!V327,'[1]Season Set up'!V327,"")</f>
        <v/>
      </c>
      <c r="L330" s="18" t="str">
        <f>IFERROR(IF(K330="","",CONCATENATE(VLOOKUP(VLOOKUP(K330,'[1]Members Sorted'!$AG$2:$AH$3001,2,0),'[1]Members Sorted'!$B$2:$C$3001,2,0)," ",VLOOKUP(VLOOKUP(K330,'[1]Members Sorted'!$AG$2:$AH$3001,2,0),'[1]Members Sorted'!$B$2:$D$3001,3,0))),"")</f>
        <v/>
      </c>
      <c r="M330" s="18" t="str">
        <f>IFERROR(VLOOKUP(#REF!,'[1]Members Sorted'!$B$2:$F$3001,5,0),"")</f>
        <v/>
      </c>
      <c r="N330" s="19" t="str">
        <f>IFERROR(VLOOKUP(#REF!,'[1]Members Sorted'!$B$2:$X$3001,11,0),"")</f>
        <v/>
      </c>
      <c r="O330" s="19" t="str">
        <f>IFERROR(VLOOKUP(#REF!,'[1]Members Sorted'!$B$2:$X$3001,14,0),"")</f>
        <v/>
      </c>
      <c r="P330" s="19" t="str">
        <f>IFERROR(VLOOKUP(#REF!,'[1]Members Sorted'!$B$2:$X$3001,17,0),"")</f>
        <v/>
      </c>
      <c r="Q330" s="19" t="str">
        <f>IFERROR(VLOOKUP(#REF!,'[1]Members Sorted'!$B$2:$X$3001,20,0),"")</f>
        <v/>
      </c>
      <c r="R330" s="19" t="str">
        <f>IFERROR(VLOOKUP(#REF!,'[1]Members Sorted'!$B$2:$X$3001,23,0),"")</f>
        <v/>
      </c>
      <c r="S330" s="20" t="str">
        <f>IFERROR(VLOOKUP(#REF!,'[1]Members Sorted'!$B$2:$AE$3001,30,0),"")</f>
        <v/>
      </c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</row>
    <row r="331" spans="1:39" ht="15.75" customHeight="1" x14ac:dyDescent="0.2">
      <c r="A331" s="17" t="str">
        <f>IF('[1]Season Set up'!$J$23&gt;='[1]Season Set up'!V328,'[1]Season Set up'!V328,"")</f>
        <v/>
      </c>
      <c r="B331" s="18" t="str">
        <f>IFERROR(IF(A331="","",CONCATENATE(VLOOKUP(VLOOKUP(A331,'[1]Members Sorted'!$AC$2:$AD$10001,2,0),'[1]Members Sorted'!$B$2:$C$10001,2,0)," ",VLOOKUP(VLOOKUP(A331,'[1]Members Sorted'!$AC$2:$AD$10001,2,0),'[1]Members Sorted'!$B$2:$D$10001,3,0))),"")</f>
        <v/>
      </c>
      <c r="C331" s="18" t="str">
        <f>IFERROR(VLOOKUP(#REF!,'[1]Members Sorted'!$B$2:$F$10001,5,0),"")</f>
        <v/>
      </c>
      <c r="D331" s="19" t="str">
        <f>IFERROR(VLOOKUP(#REF!,'[1]Members Sorted'!$B$2:$X$10001,11,0),"")</f>
        <v/>
      </c>
      <c r="E331" s="19" t="str">
        <f>IFERROR(VLOOKUP(#REF!,'[1]Members Sorted'!$B$2:$X$10001,14,0),"")</f>
        <v/>
      </c>
      <c r="F331" s="19" t="str">
        <f>IFERROR(VLOOKUP(#REF!,'[1]Members Sorted'!$B$2:$X$10001,17,0),"")</f>
        <v/>
      </c>
      <c r="G331" s="19" t="str">
        <f>IFERROR(VLOOKUP(#REF!,'[1]Members Sorted'!$B$2:$X$10001,20,0),"")</f>
        <v/>
      </c>
      <c r="H331" s="19" t="str">
        <f>IFERROR(VLOOKUP(#REF!,'[1]Members Sorted'!$B$2:$X$3001,23,0),"")</f>
        <v/>
      </c>
      <c r="I331" s="30" t="str">
        <f>IFERROR(VLOOKUP(#REF!,'[1]Members Sorted'!$B$2:$AA$10001,26,0),"")</f>
        <v/>
      </c>
      <c r="J331" s="29"/>
      <c r="K331" s="26" t="str">
        <f>IF('[1]Season Set up'!$L$23&gt;='[1]Season Set up'!V328,'[1]Season Set up'!V328,"")</f>
        <v/>
      </c>
      <c r="L331" s="18" t="str">
        <f>IFERROR(IF(K331="","",CONCATENATE(VLOOKUP(VLOOKUP(K331,'[1]Members Sorted'!$AG$2:$AH$3001,2,0),'[1]Members Sorted'!$B$2:$C$3001,2,0)," ",VLOOKUP(VLOOKUP(K331,'[1]Members Sorted'!$AG$2:$AH$3001,2,0),'[1]Members Sorted'!$B$2:$D$3001,3,0))),"")</f>
        <v/>
      </c>
      <c r="M331" s="18" t="str">
        <f>IFERROR(VLOOKUP(#REF!,'[1]Members Sorted'!$B$2:$F$3001,5,0),"")</f>
        <v/>
      </c>
      <c r="N331" s="19" t="str">
        <f>IFERROR(VLOOKUP(#REF!,'[1]Members Sorted'!$B$2:$X$3001,11,0),"")</f>
        <v/>
      </c>
      <c r="O331" s="19" t="str">
        <f>IFERROR(VLOOKUP(#REF!,'[1]Members Sorted'!$B$2:$X$3001,14,0),"")</f>
        <v/>
      </c>
      <c r="P331" s="19" t="str">
        <f>IFERROR(VLOOKUP(#REF!,'[1]Members Sorted'!$B$2:$X$3001,17,0),"")</f>
        <v/>
      </c>
      <c r="Q331" s="19" t="str">
        <f>IFERROR(VLOOKUP(#REF!,'[1]Members Sorted'!$B$2:$X$3001,20,0),"")</f>
        <v/>
      </c>
      <c r="R331" s="19" t="str">
        <f>IFERROR(VLOOKUP(#REF!,'[1]Members Sorted'!$B$2:$X$3001,23,0),"")</f>
        <v/>
      </c>
      <c r="S331" s="20" t="str">
        <f>IFERROR(VLOOKUP(#REF!,'[1]Members Sorted'!$B$2:$AE$3001,30,0),"")</f>
        <v/>
      </c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</row>
    <row r="332" spans="1:39" ht="15.75" customHeight="1" x14ac:dyDescent="0.2">
      <c r="A332" s="17" t="str">
        <f>IF('[1]Season Set up'!$J$23&gt;='[1]Season Set up'!V329,'[1]Season Set up'!V329,"")</f>
        <v/>
      </c>
      <c r="B332" s="18" t="str">
        <f>IFERROR(IF(A332="","",CONCATENATE(VLOOKUP(VLOOKUP(A332,'[1]Members Sorted'!$AC$2:$AD$10001,2,0),'[1]Members Sorted'!$B$2:$C$10001,2,0)," ",VLOOKUP(VLOOKUP(A332,'[1]Members Sorted'!$AC$2:$AD$10001,2,0),'[1]Members Sorted'!$B$2:$D$10001,3,0))),"")</f>
        <v/>
      </c>
      <c r="C332" s="18" t="str">
        <f>IFERROR(VLOOKUP(#REF!,'[1]Members Sorted'!$B$2:$F$10001,5,0),"")</f>
        <v/>
      </c>
      <c r="D332" s="19" t="str">
        <f>IFERROR(VLOOKUP(#REF!,'[1]Members Sorted'!$B$2:$X$10001,11,0),"")</f>
        <v/>
      </c>
      <c r="E332" s="19" t="str">
        <f>IFERROR(VLOOKUP(#REF!,'[1]Members Sorted'!$B$2:$X$10001,14,0),"")</f>
        <v/>
      </c>
      <c r="F332" s="19" t="str">
        <f>IFERROR(VLOOKUP(#REF!,'[1]Members Sorted'!$B$2:$X$10001,17,0),"")</f>
        <v/>
      </c>
      <c r="G332" s="19" t="str">
        <f>IFERROR(VLOOKUP(#REF!,'[1]Members Sorted'!$B$2:$X$10001,20,0),"")</f>
        <v/>
      </c>
      <c r="H332" s="19" t="str">
        <f>IFERROR(VLOOKUP(#REF!,'[1]Members Sorted'!$B$2:$X$3001,23,0),"")</f>
        <v/>
      </c>
      <c r="I332" s="30" t="str">
        <f>IFERROR(VLOOKUP(#REF!,'[1]Members Sorted'!$B$2:$AA$10001,26,0),"")</f>
        <v/>
      </c>
      <c r="J332" s="29"/>
      <c r="K332" s="26" t="str">
        <f>IF('[1]Season Set up'!$L$23&gt;='[1]Season Set up'!V329,'[1]Season Set up'!V329,"")</f>
        <v/>
      </c>
      <c r="L332" s="18" t="str">
        <f>IFERROR(IF(K332="","",CONCATENATE(VLOOKUP(VLOOKUP(K332,'[1]Members Sorted'!$AG$2:$AH$3001,2,0),'[1]Members Sorted'!$B$2:$C$3001,2,0)," ",VLOOKUP(VLOOKUP(K332,'[1]Members Sorted'!$AG$2:$AH$3001,2,0),'[1]Members Sorted'!$B$2:$D$3001,3,0))),"")</f>
        <v/>
      </c>
      <c r="M332" s="18" t="str">
        <f>IFERROR(VLOOKUP(#REF!,'[1]Members Sorted'!$B$2:$F$3001,5,0),"")</f>
        <v/>
      </c>
      <c r="N332" s="19" t="str">
        <f>IFERROR(VLOOKUP(#REF!,'[1]Members Sorted'!$B$2:$X$3001,11,0),"")</f>
        <v/>
      </c>
      <c r="O332" s="19" t="str">
        <f>IFERROR(VLOOKUP(#REF!,'[1]Members Sorted'!$B$2:$X$3001,14,0),"")</f>
        <v/>
      </c>
      <c r="P332" s="19" t="str">
        <f>IFERROR(VLOOKUP(#REF!,'[1]Members Sorted'!$B$2:$X$3001,17,0),"")</f>
        <v/>
      </c>
      <c r="Q332" s="19" t="str">
        <f>IFERROR(VLOOKUP(#REF!,'[1]Members Sorted'!$B$2:$X$3001,20,0),"")</f>
        <v/>
      </c>
      <c r="R332" s="19" t="str">
        <f>IFERROR(VLOOKUP(#REF!,'[1]Members Sorted'!$B$2:$X$3001,23,0),"")</f>
        <v/>
      </c>
      <c r="S332" s="20" t="str">
        <f>IFERROR(VLOOKUP(#REF!,'[1]Members Sorted'!$B$2:$AE$3001,30,0),"")</f>
        <v/>
      </c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</row>
    <row r="333" spans="1:39" ht="15.75" customHeight="1" x14ac:dyDescent="0.2">
      <c r="A333" s="17" t="str">
        <f>IF('[1]Season Set up'!$J$23&gt;='[1]Season Set up'!V330,'[1]Season Set up'!V330,"")</f>
        <v/>
      </c>
      <c r="B333" s="18" t="str">
        <f>IFERROR(IF(A333="","",CONCATENATE(VLOOKUP(VLOOKUP(A333,'[1]Members Sorted'!$AC$2:$AD$10001,2,0),'[1]Members Sorted'!$B$2:$C$10001,2,0)," ",VLOOKUP(VLOOKUP(A333,'[1]Members Sorted'!$AC$2:$AD$10001,2,0),'[1]Members Sorted'!$B$2:$D$10001,3,0))),"")</f>
        <v/>
      </c>
      <c r="C333" s="18" t="str">
        <f>IFERROR(VLOOKUP(#REF!,'[1]Members Sorted'!$B$2:$F$10001,5,0),"")</f>
        <v/>
      </c>
      <c r="D333" s="19" t="str">
        <f>IFERROR(VLOOKUP(#REF!,'[1]Members Sorted'!$B$2:$X$10001,11,0),"")</f>
        <v/>
      </c>
      <c r="E333" s="19" t="str">
        <f>IFERROR(VLOOKUP(#REF!,'[1]Members Sorted'!$B$2:$X$10001,14,0),"")</f>
        <v/>
      </c>
      <c r="F333" s="19" t="str">
        <f>IFERROR(VLOOKUP(#REF!,'[1]Members Sorted'!$B$2:$X$10001,17,0),"")</f>
        <v/>
      </c>
      <c r="G333" s="19" t="str">
        <f>IFERROR(VLOOKUP(#REF!,'[1]Members Sorted'!$B$2:$X$10001,20,0),"")</f>
        <v/>
      </c>
      <c r="H333" s="19" t="str">
        <f>IFERROR(VLOOKUP(#REF!,'[1]Members Sorted'!$B$2:$X$3001,23,0),"")</f>
        <v/>
      </c>
      <c r="I333" s="30" t="str">
        <f>IFERROR(VLOOKUP(#REF!,'[1]Members Sorted'!$B$2:$AA$10001,26,0),"")</f>
        <v/>
      </c>
      <c r="J333" s="29"/>
      <c r="K333" s="26" t="str">
        <f>IF('[1]Season Set up'!$L$23&gt;='[1]Season Set up'!V330,'[1]Season Set up'!V330,"")</f>
        <v/>
      </c>
      <c r="L333" s="18" t="str">
        <f>IFERROR(IF(K333="","",CONCATENATE(VLOOKUP(VLOOKUP(K333,'[1]Members Sorted'!$AG$2:$AH$3001,2,0),'[1]Members Sorted'!$B$2:$C$3001,2,0)," ",VLOOKUP(VLOOKUP(K333,'[1]Members Sorted'!$AG$2:$AH$3001,2,0),'[1]Members Sorted'!$B$2:$D$3001,3,0))),"")</f>
        <v/>
      </c>
      <c r="M333" s="18" t="str">
        <f>IFERROR(VLOOKUP(#REF!,'[1]Members Sorted'!$B$2:$F$3001,5,0),"")</f>
        <v/>
      </c>
      <c r="N333" s="19" t="str">
        <f>IFERROR(VLOOKUP(#REF!,'[1]Members Sorted'!$B$2:$X$3001,11,0),"")</f>
        <v/>
      </c>
      <c r="O333" s="19" t="str">
        <f>IFERROR(VLOOKUP(#REF!,'[1]Members Sorted'!$B$2:$X$3001,14,0),"")</f>
        <v/>
      </c>
      <c r="P333" s="19" t="str">
        <f>IFERROR(VLOOKUP(#REF!,'[1]Members Sorted'!$B$2:$X$3001,17,0),"")</f>
        <v/>
      </c>
      <c r="Q333" s="19" t="str">
        <f>IFERROR(VLOOKUP(#REF!,'[1]Members Sorted'!$B$2:$X$3001,20,0),"")</f>
        <v/>
      </c>
      <c r="R333" s="19" t="str">
        <f>IFERROR(VLOOKUP(#REF!,'[1]Members Sorted'!$B$2:$X$3001,23,0),"")</f>
        <v/>
      </c>
      <c r="S333" s="20" t="str">
        <f>IFERROR(VLOOKUP(#REF!,'[1]Members Sorted'!$B$2:$AE$3001,30,0),"")</f>
        <v/>
      </c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</row>
    <row r="334" spans="1:39" ht="15.75" customHeight="1" x14ac:dyDescent="0.2">
      <c r="A334" s="17" t="str">
        <f>IF('[1]Season Set up'!$J$23&gt;='[1]Season Set up'!V331,'[1]Season Set up'!V331,"")</f>
        <v/>
      </c>
      <c r="B334" s="18" t="str">
        <f>IFERROR(IF(A334="","",CONCATENATE(VLOOKUP(VLOOKUP(A334,'[1]Members Sorted'!$AC$2:$AD$10001,2,0),'[1]Members Sorted'!$B$2:$C$10001,2,0)," ",VLOOKUP(VLOOKUP(A334,'[1]Members Sorted'!$AC$2:$AD$10001,2,0),'[1]Members Sorted'!$B$2:$D$10001,3,0))),"")</f>
        <v/>
      </c>
      <c r="C334" s="18" t="str">
        <f>IFERROR(VLOOKUP(#REF!,'[1]Members Sorted'!$B$2:$F$10001,5,0),"")</f>
        <v/>
      </c>
      <c r="D334" s="19" t="str">
        <f>IFERROR(VLOOKUP(#REF!,'[1]Members Sorted'!$B$2:$X$10001,11,0),"")</f>
        <v/>
      </c>
      <c r="E334" s="19" t="str">
        <f>IFERROR(VLOOKUP(#REF!,'[1]Members Sorted'!$B$2:$X$10001,14,0),"")</f>
        <v/>
      </c>
      <c r="F334" s="19" t="str">
        <f>IFERROR(VLOOKUP(#REF!,'[1]Members Sorted'!$B$2:$X$10001,17,0),"")</f>
        <v/>
      </c>
      <c r="G334" s="19" t="str">
        <f>IFERROR(VLOOKUP(#REF!,'[1]Members Sorted'!$B$2:$X$10001,20,0),"")</f>
        <v/>
      </c>
      <c r="H334" s="19" t="str">
        <f>IFERROR(VLOOKUP(#REF!,'[1]Members Sorted'!$B$2:$X$3001,23,0),"")</f>
        <v/>
      </c>
      <c r="I334" s="30" t="str">
        <f>IFERROR(VLOOKUP(#REF!,'[1]Members Sorted'!$B$2:$AA$10001,26,0),"")</f>
        <v/>
      </c>
      <c r="J334" s="29"/>
      <c r="K334" s="26" t="str">
        <f>IF('[1]Season Set up'!$L$23&gt;='[1]Season Set up'!V331,'[1]Season Set up'!V331,"")</f>
        <v/>
      </c>
      <c r="L334" s="18" t="str">
        <f>IFERROR(IF(K334="","",CONCATENATE(VLOOKUP(VLOOKUP(K334,'[1]Members Sorted'!$AG$2:$AH$3001,2,0),'[1]Members Sorted'!$B$2:$C$3001,2,0)," ",VLOOKUP(VLOOKUP(K334,'[1]Members Sorted'!$AG$2:$AH$3001,2,0),'[1]Members Sorted'!$B$2:$D$3001,3,0))),"")</f>
        <v/>
      </c>
      <c r="M334" s="18" t="str">
        <f>IFERROR(VLOOKUP(#REF!,'[1]Members Sorted'!$B$2:$F$3001,5,0),"")</f>
        <v/>
      </c>
      <c r="N334" s="19" t="str">
        <f>IFERROR(VLOOKUP(#REF!,'[1]Members Sorted'!$B$2:$X$3001,11,0),"")</f>
        <v/>
      </c>
      <c r="O334" s="19" t="str">
        <f>IFERROR(VLOOKUP(#REF!,'[1]Members Sorted'!$B$2:$X$3001,14,0),"")</f>
        <v/>
      </c>
      <c r="P334" s="19" t="str">
        <f>IFERROR(VLOOKUP(#REF!,'[1]Members Sorted'!$B$2:$X$3001,17,0),"")</f>
        <v/>
      </c>
      <c r="Q334" s="19" t="str">
        <f>IFERROR(VLOOKUP(#REF!,'[1]Members Sorted'!$B$2:$X$3001,20,0),"")</f>
        <v/>
      </c>
      <c r="R334" s="19" t="str">
        <f>IFERROR(VLOOKUP(#REF!,'[1]Members Sorted'!$B$2:$X$3001,23,0),"")</f>
        <v/>
      </c>
      <c r="S334" s="20" t="str">
        <f>IFERROR(VLOOKUP(#REF!,'[1]Members Sorted'!$B$2:$AE$3001,30,0),"")</f>
        <v/>
      </c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</row>
    <row r="335" spans="1:39" ht="15.75" customHeight="1" x14ac:dyDescent="0.2">
      <c r="A335" s="17" t="str">
        <f>IF('[1]Season Set up'!$J$23&gt;='[1]Season Set up'!V332,'[1]Season Set up'!V332,"")</f>
        <v/>
      </c>
      <c r="B335" s="18" t="str">
        <f>IFERROR(IF(A335="","",CONCATENATE(VLOOKUP(VLOOKUP(A335,'[1]Members Sorted'!$AC$2:$AD$10001,2,0),'[1]Members Sorted'!$B$2:$C$10001,2,0)," ",VLOOKUP(VLOOKUP(A335,'[1]Members Sorted'!$AC$2:$AD$10001,2,0),'[1]Members Sorted'!$B$2:$D$10001,3,0))),"")</f>
        <v/>
      </c>
      <c r="C335" s="18" t="str">
        <f>IFERROR(VLOOKUP(#REF!,'[1]Members Sorted'!$B$2:$F$10001,5,0),"")</f>
        <v/>
      </c>
      <c r="D335" s="19" t="str">
        <f>IFERROR(VLOOKUP(#REF!,'[1]Members Sorted'!$B$2:$X$10001,11,0),"")</f>
        <v/>
      </c>
      <c r="E335" s="19" t="str">
        <f>IFERROR(VLOOKUP(#REF!,'[1]Members Sorted'!$B$2:$X$10001,14,0),"")</f>
        <v/>
      </c>
      <c r="F335" s="19" t="str">
        <f>IFERROR(VLOOKUP(#REF!,'[1]Members Sorted'!$B$2:$X$10001,17,0),"")</f>
        <v/>
      </c>
      <c r="G335" s="19" t="str">
        <f>IFERROR(VLOOKUP(#REF!,'[1]Members Sorted'!$B$2:$X$10001,20,0),"")</f>
        <v/>
      </c>
      <c r="H335" s="19" t="str">
        <f>IFERROR(VLOOKUP(#REF!,'[1]Members Sorted'!$B$2:$X$3001,23,0),"")</f>
        <v/>
      </c>
      <c r="I335" s="30" t="str">
        <f>IFERROR(VLOOKUP(#REF!,'[1]Members Sorted'!$B$2:$AA$10001,26,0),"")</f>
        <v/>
      </c>
      <c r="J335" s="29"/>
      <c r="K335" s="26" t="str">
        <f>IF('[1]Season Set up'!$L$23&gt;='[1]Season Set up'!V332,'[1]Season Set up'!V332,"")</f>
        <v/>
      </c>
      <c r="L335" s="18" t="str">
        <f>IFERROR(IF(K335="","",CONCATENATE(VLOOKUP(VLOOKUP(K335,'[1]Members Sorted'!$AG$2:$AH$3001,2,0),'[1]Members Sorted'!$B$2:$C$3001,2,0)," ",VLOOKUP(VLOOKUP(K335,'[1]Members Sorted'!$AG$2:$AH$3001,2,0),'[1]Members Sorted'!$B$2:$D$3001,3,0))),"")</f>
        <v/>
      </c>
      <c r="M335" s="18" t="str">
        <f>IFERROR(VLOOKUP(#REF!,'[1]Members Sorted'!$B$2:$F$3001,5,0),"")</f>
        <v/>
      </c>
      <c r="N335" s="19" t="str">
        <f>IFERROR(VLOOKUP(#REF!,'[1]Members Sorted'!$B$2:$X$3001,11,0),"")</f>
        <v/>
      </c>
      <c r="O335" s="19" t="str">
        <f>IFERROR(VLOOKUP(#REF!,'[1]Members Sorted'!$B$2:$X$3001,14,0),"")</f>
        <v/>
      </c>
      <c r="P335" s="19" t="str">
        <f>IFERROR(VLOOKUP(#REF!,'[1]Members Sorted'!$B$2:$X$3001,17,0),"")</f>
        <v/>
      </c>
      <c r="Q335" s="19" t="str">
        <f>IFERROR(VLOOKUP(#REF!,'[1]Members Sorted'!$B$2:$X$3001,20,0),"")</f>
        <v/>
      </c>
      <c r="R335" s="19" t="str">
        <f>IFERROR(VLOOKUP(#REF!,'[1]Members Sorted'!$B$2:$X$3001,23,0),"")</f>
        <v/>
      </c>
      <c r="S335" s="20" t="str">
        <f>IFERROR(VLOOKUP(#REF!,'[1]Members Sorted'!$B$2:$AE$3001,30,0),"")</f>
        <v/>
      </c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</row>
    <row r="336" spans="1:39" ht="15.75" customHeight="1" x14ac:dyDescent="0.2">
      <c r="A336" s="17" t="str">
        <f>IF('[1]Season Set up'!$J$23&gt;='[1]Season Set up'!V333,'[1]Season Set up'!V333,"")</f>
        <v/>
      </c>
      <c r="B336" s="18" t="str">
        <f>IFERROR(IF(A336="","",CONCATENATE(VLOOKUP(VLOOKUP(A336,'[1]Members Sorted'!$AC$2:$AD$10001,2,0),'[1]Members Sorted'!$B$2:$C$10001,2,0)," ",VLOOKUP(VLOOKUP(A336,'[1]Members Sorted'!$AC$2:$AD$10001,2,0),'[1]Members Sorted'!$B$2:$D$10001,3,0))),"")</f>
        <v/>
      </c>
      <c r="C336" s="18" t="str">
        <f>IFERROR(VLOOKUP(#REF!,'[1]Members Sorted'!$B$2:$F$10001,5,0),"")</f>
        <v/>
      </c>
      <c r="D336" s="19" t="str">
        <f>IFERROR(VLOOKUP(#REF!,'[1]Members Sorted'!$B$2:$X$10001,11,0),"")</f>
        <v/>
      </c>
      <c r="E336" s="19" t="str">
        <f>IFERROR(VLOOKUP(#REF!,'[1]Members Sorted'!$B$2:$X$10001,14,0),"")</f>
        <v/>
      </c>
      <c r="F336" s="19" t="str">
        <f>IFERROR(VLOOKUP(#REF!,'[1]Members Sorted'!$B$2:$X$10001,17,0),"")</f>
        <v/>
      </c>
      <c r="G336" s="19" t="str">
        <f>IFERROR(VLOOKUP(#REF!,'[1]Members Sorted'!$B$2:$X$10001,20,0),"")</f>
        <v/>
      </c>
      <c r="H336" s="19" t="str">
        <f>IFERROR(VLOOKUP(#REF!,'[1]Members Sorted'!$B$2:$X$3001,23,0),"")</f>
        <v/>
      </c>
      <c r="I336" s="30" t="str">
        <f>IFERROR(VLOOKUP(#REF!,'[1]Members Sorted'!$B$2:$AA$10001,26,0),"")</f>
        <v/>
      </c>
      <c r="J336" s="29"/>
      <c r="K336" s="26" t="str">
        <f>IF('[1]Season Set up'!$L$23&gt;='[1]Season Set up'!V333,'[1]Season Set up'!V333,"")</f>
        <v/>
      </c>
      <c r="L336" s="18" t="str">
        <f>IFERROR(IF(K336="","",CONCATENATE(VLOOKUP(VLOOKUP(K336,'[1]Members Sorted'!$AG$2:$AH$3001,2,0),'[1]Members Sorted'!$B$2:$C$3001,2,0)," ",VLOOKUP(VLOOKUP(K336,'[1]Members Sorted'!$AG$2:$AH$3001,2,0),'[1]Members Sorted'!$B$2:$D$3001,3,0))),"")</f>
        <v/>
      </c>
      <c r="M336" s="18" t="str">
        <f>IFERROR(VLOOKUP(#REF!,'[1]Members Sorted'!$B$2:$F$3001,5,0),"")</f>
        <v/>
      </c>
      <c r="N336" s="19" t="str">
        <f>IFERROR(VLOOKUP(#REF!,'[1]Members Sorted'!$B$2:$X$3001,11,0),"")</f>
        <v/>
      </c>
      <c r="O336" s="19" t="str">
        <f>IFERROR(VLOOKUP(#REF!,'[1]Members Sorted'!$B$2:$X$3001,14,0),"")</f>
        <v/>
      </c>
      <c r="P336" s="19" t="str">
        <f>IFERROR(VLOOKUP(#REF!,'[1]Members Sorted'!$B$2:$X$3001,17,0),"")</f>
        <v/>
      </c>
      <c r="Q336" s="19" t="str">
        <f>IFERROR(VLOOKUP(#REF!,'[1]Members Sorted'!$B$2:$X$3001,20,0),"")</f>
        <v/>
      </c>
      <c r="R336" s="19" t="str">
        <f>IFERROR(VLOOKUP(#REF!,'[1]Members Sorted'!$B$2:$X$3001,23,0),"")</f>
        <v/>
      </c>
      <c r="S336" s="20" t="str">
        <f>IFERROR(VLOOKUP(#REF!,'[1]Members Sorted'!$B$2:$AE$3001,30,0),"")</f>
        <v/>
      </c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</row>
    <row r="337" spans="1:39" ht="15.75" customHeight="1" x14ac:dyDescent="0.2">
      <c r="A337" s="17" t="str">
        <f>IF('[1]Season Set up'!$J$23&gt;='[1]Season Set up'!V334,'[1]Season Set up'!V334,"")</f>
        <v/>
      </c>
      <c r="B337" s="18" t="str">
        <f>IFERROR(IF(A337="","",CONCATENATE(VLOOKUP(VLOOKUP(A337,'[1]Members Sorted'!$AC$2:$AD$10001,2,0),'[1]Members Sorted'!$B$2:$C$10001,2,0)," ",VLOOKUP(VLOOKUP(A337,'[1]Members Sorted'!$AC$2:$AD$10001,2,0),'[1]Members Sorted'!$B$2:$D$10001,3,0))),"")</f>
        <v/>
      </c>
      <c r="C337" s="18" t="str">
        <f>IFERROR(VLOOKUP(#REF!,'[1]Members Sorted'!$B$2:$F$10001,5,0),"")</f>
        <v/>
      </c>
      <c r="D337" s="19" t="str">
        <f>IFERROR(VLOOKUP(#REF!,'[1]Members Sorted'!$B$2:$X$10001,11,0),"")</f>
        <v/>
      </c>
      <c r="E337" s="19" t="str">
        <f>IFERROR(VLOOKUP(#REF!,'[1]Members Sorted'!$B$2:$X$10001,14,0),"")</f>
        <v/>
      </c>
      <c r="F337" s="19" t="str">
        <f>IFERROR(VLOOKUP(#REF!,'[1]Members Sorted'!$B$2:$X$10001,17,0),"")</f>
        <v/>
      </c>
      <c r="G337" s="19" t="str">
        <f>IFERROR(VLOOKUP(#REF!,'[1]Members Sorted'!$B$2:$X$10001,20,0),"")</f>
        <v/>
      </c>
      <c r="H337" s="19" t="str">
        <f>IFERROR(VLOOKUP(#REF!,'[1]Members Sorted'!$B$2:$X$3001,23,0),"")</f>
        <v/>
      </c>
      <c r="I337" s="30" t="str">
        <f>IFERROR(VLOOKUP(#REF!,'[1]Members Sorted'!$B$2:$AA$10001,26,0),"")</f>
        <v/>
      </c>
      <c r="J337" s="29"/>
      <c r="K337" s="26" t="str">
        <f>IF('[1]Season Set up'!$L$23&gt;='[1]Season Set up'!V334,'[1]Season Set up'!V334,"")</f>
        <v/>
      </c>
      <c r="L337" s="18" t="str">
        <f>IFERROR(IF(K337="","",CONCATENATE(VLOOKUP(VLOOKUP(K337,'[1]Members Sorted'!$AG$2:$AH$3001,2,0),'[1]Members Sorted'!$B$2:$C$3001,2,0)," ",VLOOKUP(VLOOKUP(K337,'[1]Members Sorted'!$AG$2:$AH$3001,2,0),'[1]Members Sorted'!$B$2:$D$3001,3,0))),"")</f>
        <v/>
      </c>
      <c r="M337" s="18" t="str">
        <f>IFERROR(VLOOKUP(#REF!,'[1]Members Sorted'!$B$2:$F$3001,5,0),"")</f>
        <v/>
      </c>
      <c r="N337" s="19" t="str">
        <f>IFERROR(VLOOKUP(#REF!,'[1]Members Sorted'!$B$2:$X$3001,11,0),"")</f>
        <v/>
      </c>
      <c r="O337" s="19" t="str">
        <f>IFERROR(VLOOKUP(#REF!,'[1]Members Sorted'!$B$2:$X$3001,14,0),"")</f>
        <v/>
      </c>
      <c r="P337" s="19" t="str">
        <f>IFERROR(VLOOKUP(#REF!,'[1]Members Sorted'!$B$2:$X$3001,17,0),"")</f>
        <v/>
      </c>
      <c r="Q337" s="19" t="str">
        <f>IFERROR(VLOOKUP(#REF!,'[1]Members Sorted'!$B$2:$X$3001,20,0),"")</f>
        <v/>
      </c>
      <c r="R337" s="19" t="str">
        <f>IFERROR(VLOOKUP(#REF!,'[1]Members Sorted'!$B$2:$X$3001,23,0),"")</f>
        <v/>
      </c>
      <c r="S337" s="20" t="str">
        <f>IFERROR(VLOOKUP(#REF!,'[1]Members Sorted'!$B$2:$AE$3001,30,0),"")</f>
        <v/>
      </c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</row>
    <row r="338" spans="1:39" ht="15.75" customHeight="1" x14ac:dyDescent="0.2">
      <c r="A338" s="17" t="str">
        <f>IF('[1]Season Set up'!$J$23&gt;='[1]Season Set up'!V335,'[1]Season Set up'!V335,"")</f>
        <v/>
      </c>
      <c r="B338" s="18" t="str">
        <f>IFERROR(IF(A338="","",CONCATENATE(VLOOKUP(VLOOKUP(A338,'[1]Members Sorted'!$AC$2:$AD$10001,2,0),'[1]Members Sorted'!$B$2:$C$10001,2,0)," ",VLOOKUP(VLOOKUP(A338,'[1]Members Sorted'!$AC$2:$AD$10001,2,0),'[1]Members Sorted'!$B$2:$D$10001,3,0))),"")</f>
        <v/>
      </c>
      <c r="C338" s="18" t="str">
        <f>IFERROR(VLOOKUP(#REF!,'[1]Members Sorted'!$B$2:$F$10001,5,0),"")</f>
        <v/>
      </c>
      <c r="D338" s="19" t="str">
        <f>IFERROR(VLOOKUP(#REF!,'[1]Members Sorted'!$B$2:$X$10001,11,0),"")</f>
        <v/>
      </c>
      <c r="E338" s="19" t="str">
        <f>IFERROR(VLOOKUP(#REF!,'[1]Members Sorted'!$B$2:$X$10001,14,0),"")</f>
        <v/>
      </c>
      <c r="F338" s="19" t="str">
        <f>IFERROR(VLOOKUP(#REF!,'[1]Members Sorted'!$B$2:$X$10001,17,0),"")</f>
        <v/>
      </c>
      <c r="G338" s="19" t="str">
        <f>IFERROR(VLOOKUP(#REF!,'[1]Members Sorted'!$B$2:$X$10001,20,0),"")</f>
        <v/>
      </c>
      <c r="H338" s="19" t="str">
        <f>IFERROR(VLOOKUP(#REF!,'[1]Members Sorted'!$B$2:$X$3001,23,0),"")</f>
        <v/>
      </c>
      <c r="I338" s="30" t="str">
        <f>IFERROR(VLOOKUP(#REF!,'[1]Members Sorted'!$B$2:$AA$10001,26,0),"")</f>
        <v/>
      </c>
      <c r="J338" s="29"/>
      <c r="K338" s="26" t="str">
        <f>IF('[1]Season Set up'!$L$23&gt;='[1]Season Set up'!V335,'[1]Season Set up'!V335,"")</f>
        <v/>
      </c>
      <c r="L338" s="18" t="str">
        <f>IFERROR(IF(K338="","",CONCATENATE(VLOOKUP(VLOOKUP(K338,'[1]Members Sorted'!$AG$2:$AH$3001,2,0),'[1]Members Sorted'!$B$2:$C$3001,2,0)," ",VLOOKUP(VLOOKUP(K338,'[1]Members Sorted'!$AG$2:$AH$3001,2,0),'[1]Members Sorted'!$B$2:$D$3001,3,0))),"")</f>
        <v/>
      </c>
      <c r="M338" s="18" t="str">
        <f>IFERROR(VLOOKUP(#REF!,'[1]Members Sorted'!$B$2:$F$3001,5,0),"")</f>
        <v/>
      </c>
      <c r="N338" s="19" t="str">
        <f>IFERROR(VLOOKUP(#REF!,'[1]Members Sorted'!$B$2:$X$3001,11,0),"")</f>
        <v/>
      </c>
      <c r="O338" s="19" t="str">
        <f>IFERROR(VLOOKUP(#REF!,'[1]Members Sorted'!$B$2:$X$3001,14,0),"")</f>
        <v/>
      </c>
      <c r="P338" s="19" t="str">
        <f>IFERROR(VLOOKUP(#REF!,'[1]Members Sorted'!$B$2:$X$3001,17,0),"")</f>
        <v/>
      </c>
      <c r="Q338" s="19" t="str">
        <f>IFERROR(VLOOKUP(#REF!,'[1]Members Sorted'!$B$2:$X$3001,20,0),"")</f>
        <v/>
      </c>
      <c r="R338" s="19" t="str">
        <f>IFERROR(VLOOKUP(#REF!,'[1]Members Sorted'!$B$2:$X$3001,23,0),"")</f>
        <v/>
      </c>
      <c r="S338" s="20" t="str">
        <f>IFERROR(VLOOKUP(#REF!,'[1]Members Sorted'!$B$2:$AE$3001,30,0),"")</f>
        <v/>
      </c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</row>
    <row r="339" spans="1:39" ht="15.75" customHeight="1" x14ac:dyDescent="0.2">
      <c r="A339" s="17" t="str">
        <f>IF('[1]Season Set up'!$J$23&gt;='[1]Season Set up'!V336,'[1]Season Set up'!V336,"")</f>
        <v/>
      </c>
      <c r="B339" s="18" t="str">
        <f>IFERROR(IF(A339="","",CONCATENATE(VLOOKUP(VLOOKUP(A339,'[1]Members Sorted'!$AC$2:$AD$10001,2,0),'[1]Members Sorted'!$B$2:$C$10001,2,0)," ",VLOOKUP(VLOOKUP(A339,'[1]Members Sorted'!$AC$2:$AD$10001,2,0),'[1]Members Sorted'!$B$2:$D$10001,3,0))),"")</f>
        <v/>
      </c>
      <c r="C339" s="18" t="str">
        <f>IFERROR(VLOOKUP(#REF!,'[1]Members Sorted'!$B$2:$F$10001,5,0),"")</f>
        <v/>
      </c>
      <c r="D339" s="19" t="str">
        <f>IFERROR(VLOOKUP(#REF!,'[1]Members Sorted'!$B$2:$X$10001,11,0),"")</f>
        <v/>
      </c>
      <c r="E339" s="19" t="str">
        <f>IFERROR(VLOOKUP(#REF!,'[1]Members Sorted'!$B$2:$X$10001,14,0),"")</f>
        <v/>
      </c>
      <c r="F339" s="19" t="str">
        <f>IFERROR(VLOOKUP(#REF!,'[1]Members Sorted'!$B$2:$X$10001,17,0),"")</f>
        <v/>
      </c>
      <c r="G339" s="19" t="str">
        <f>IFERROR(VLOOKUP(#REF!,'[1]Members Sorted'!$B$2:$X$10001,20,0),"")</f>
        <v/>
      </c>
      <c r="H339" s="19" t="str">
        <f>IFERROR(VLOOKUP(#REF!,'[1]Members Sorted'!$B$2:$X$3001,23,0),"")</f>
        <v/>
      </c>
      <c r="I339" s="30" t="str">
        <f>IFERROR(VLOOKUP(#REF!,'[1]Members Sorted'!$B$2:$AA$10001,26,0),"")</f>
        <v/>
      </c>
      <c r="J339" s="29"/>
      <c r="K339" s="26" t="str">
        <f>IF('[1]Season Set up'!$L$23&gt;='[1]Season Set up'!V336,'[1]Season Set up'!V336,"")</f>
        <v/>
      </c>
      <c r="L339" s="18" t="str">
        <f>IFERROR(IF(K339="","",CONCATENATE(VLOOKUP(VLOOKUP(K339,'[1]Members Sorted'!$AG$2:$AH$3001,2,0),'[1]Members Sorted'!$B$2:$C$3001,2,0)," ",VLOOKUP(VLOOKUP(K339,'[1]Members Sorted'!$AG$2:$AH$3001,2,0),'[1]Members Sorted'!$B$2:$D$3001,3,0))),"")</f>
        <v/>
      </c>
      <c r="M339" s="18" t="str">
        <f>IFERROR(VLOOKUP(#REF!,'[1]Members Sorted'!$B$2:$F$3001,5,0),"")</f>
        <v/>
      </c>
      <c r="N339" s="19" t="str">
        <f>IFERROR(VLOOKUP(#REF!,'[1]Members Sorted'!$B$2:$X$3001,11,0),"")</f>
        <v/>
      </c>
      <c r="O339" s="19" t="str">
        <f>IFERROR(VLOOKUP(#REF!,'[1]Members Sorted'!$B$2:$X$3001,14,0),"")</f>
        <v/>
      </c>
      <c r="P339" s="19" t="str">
        <f>IFERROR(VLOOKUP(#REF!,'[1]Members Sorted'!$B$2:$X$3001,17,0),"")</f>
        <v/>
      </c>
      <c r="Q339" s="19" t="str">
        <f>IFERROR(VLOOKUP(#REF!,'[1]Members Sorted'!$B$2:$X$3001,20,0),"")</f>
        <v/>
      </c>
      <c r="R339" s="19" t="str">
        <f>IFERROR(VLOOKUP(#REF!,'[1]Members Sorted'!$B$2:$X$3001,23,0),"")</f>
        <v/>
      </c>
      <c r="S339" s="20" t="str">
        <f>IFERROR(VLOOKUP(#REF!,'[1]Members Sorted'!$B$2:$AE$3001,30,0),"")</f>
        <v/>
      </c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</row>
    <row r="340" spans="1:39" ht="15.75" customHeight="1" x14ac:dyDescent="0.2">
      <c r="A340" s="17" t="str">
        <f>IF('[1]Season Set up'!$J$23&gt;='[1]Season Set up'!V337,'[1]Season Set up'!V337,"")</f>
        <v/>
      </c>
      <c r="B340" s="18" t="str">
        <f>IFERROR(IF(A340="","",CONCATENATE(VLOOKUP(VLOOKUP(A340,'[1]Members Sorted'!$AC$2:$AD$10001,2,0),'[1]Members Sorted'!$B$2:$C$10001,2,0)," ",VLOOKUP(VLOOKUP(A340,'[1]Members Sorted'!$AC$2:$AD$10001,2,0),'[1]Members Sorted'!$B$2:$D$10001,3,0))),"")</f>
        <v/>
      </c>
      <c r="C340" s="18" t="str">
        <f>IFERROR(VLOOKUP(#REF!,'[1]Members Sorted'!$B$2:$F$10001,5,0),"")</f>
        <v/>
      </c>
      <c r="D340" s="19" t="str">
        <f>IFERROR(VLOOKUP(#REF!,'[1]Members Sorted'!$B$2:$X$10001,11,0),"")</f>
        <v/>
      </c>
      <c r="E340" s="19" t="str">
        <f>IFERROR(VLOOKUP(#REF!,'[1]Members Sorted'!$B$2:$X$10001,14,0),"")</f>
        <v/>
      </c>
      <c r="F340" s="19" t="str">
        <f>IFERROR(VLOOKUP(#REF!,'[1]Members Sorted'!$B$2:$X$10001,17,0),"")</f>
        <v/>
      </c>
      <c r="G340" s="19" t="str">
        <f>IFERROR(VLOOKUP(#REF!,'[1]Members Sorted'!$B$2:$X$10001,20,0),"")</f>
        <v/>
      </c>
      <c r="H340" s="19" t="str">
        <f>IFERROR(VLOOKUP(#REF!,'[1]Members Sorted'!$B$2:$X$3001,23,0),"")</f>
        <v/>
      </c>
      <c r="I340" s="30" t="str">
        <f>IFERROR(VLOOKUP(#REF!,'[1]Members Sorted'!$B$2:$AA$10001,26,0),"")</f>
        <v/>
      </c>
      <c r="J340" s="29"/>
      <c r="K340" s="26" t="str">
        <f>IF('[1]Season Set up'!$L$23&gt;='[1]Season Set up'!V337,'[1]Season Set up'!V337,"")</f>
        <v/>
      </c>
      <c r="L340" s="18" t="str">
        <f>IFERROR(IF(K340="","",CONCATENATE(VLOOKUP(VLOOKUP(K340,'[1]Members Sorted'!$AG$2:$AH$3001,2,0),'[1]Members Sorted'!$B$2:$C$3001,2,0)," ",VLOOKUP(VLOOKUP(K340,'[1]Members Sorted'!$AG$2:$AH$3001,2,0),'[1]Members Sorted'!$B$2:$D$3001,3,0))),"")</f>
        <v/>
      </c>
      <c r="M340" s="18" t="str">
        <f>IFERROR(VLOOKUP(#REF!,'[1]Members Sorted'!$B$2:$F$3001,5,0),"")</f>
        <v/>
      </c>
      <c r="N340" s="19" t="str">
        <f>IFERROR(VLOOKUP(#REF!,'[1]Members Sorted'!$B$2:$X$3001,11,0),"")</f>
        <v/>
      </c>
      <c r="O340" s="19" t="str">
        <f>IFERROR(VLOOKUP(#REF!,'[1]Members Sorted'!$B$2:$X$3001,14,0),"")</f>
        <v/>
      </c>
      <c r="P340" s="19" t="str">
        <f>IFERROR(VLOOKUP(#REF!,'[1]Members Sorted'!$B$2:$X$3001,17,0),"")</f>
        <v/>
      </c>
      <c r="Q340" s="19" t="str">
        <f>IFERROR(VLOOKUP(#REF!,'[1]Members Sorted'!$B$2:$X$3001,20,0),"")</f>
        <v/>
      </c>
      <c r="R340" s="19" t="str">
        <f>IFERROR(VLOOKUP(#REF!,'[1]Members Sorted'!$B$2:$X$3001,23,0),"")</f>
        <v/>
      </c>
      <c r="S340" s="20" t="str">
        <f>IFERROR(VLOOKUP(#REF!,'[1]Members Sorted'!$B$2:$AE$3001,30,0),"")</f>
        <v/>
      </c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</row>
    <row r="341" spans="1:39" ht="15.75" customHeight="1" x14ac:dyDescent="0.2">
      <c r="A341" s="17" t="str">
        <f>IF('[1]Season Set up'!$J$23&gt;='[1]Season Set up'!V338,'[1]Season Set up'!V338,"")</f>
        <v/>
      </c>
      <c r="B341" s="18" t="str">
        <f>IFERROR(IF(A341="","",CONCATENATE(VLOOKUP(VLOOKUP(A341,'[1]Members Sorted'!$AC$2:$AD$10001,2,0),'[1]Members Sorted'!$B$2:$C$10001,2,0)," ",VLOOKUP(VLOOKUP(A341,'[1]Members Sorted'!$AC$2:$AD$10001,2,0),'[1]Members Sorted'!$B$2:$D$10001,3,0))),"")</f>
        <v/>
      </c>
      <c r="C341" s="18" t="str">
        <f>IFERROR(VLOOKUP(#REF!,'[1]Members Sorted'!$B$2:$F$10001,5,0),"")</f>
        <v/>
      </c>
      <c r="D341" s="19" t="str">
        <f>IFERROR(VLOOKUP(#REF!,'[1]Members Sorted'!$B$2:$X$10001,11,0),"")</f>
        <v/>
      </c>
      <c r="E341" s="19" t="str">
        <f>IFERROR(VLOOKUP(#REF!,'[1]Members Sorted'!$B$2:$X$10001,14,0),"")</f>
        <v/>
      </c>
      <c r="F341" s="19" t="str">
        <f>IFERROR(VLOOKUP(#REF!,'[1]Members Sorted'!$B$2:$X$10001,17,0),"")</f>
        <v/>
      </c>
      <c r="G341" s="19" t="str">
        <f>IFERROR(VLOOKUP(#REF!,'[1]Members Sorted'!$B$2:$X$10001,20,0),"")</f>
        <v/>
      </c>
      <c r="H341" s="19" t="str">
        <f>IFERROR(VLOOKUP(#REF!,'[1]Members Sorted'!$B$2:$X$3001,23,0),"")</f>
        <v/>
      </c>
      <c r="I341" s="30" t="str">
        <f>IFERROR(VLOOKUP(#REF!,'[1]Members Sorted'!$B$2:$AA$10001,26,0),"")</f>
        <v/>
      </c>
      <c r="J341" s="29"/>
      <c r="K341" s="26" t="str">
        <f>IF('[1]Season Set up'!$L$23&gt;='[1]Season Set up'!V338,'[1]Season Set up'!V338,"")</f>
        <v/>
      </c>
      <c r="L341" s="18" t="str">
        <f>IFERROR(IF(K341="","",CONCATENATE(VLOOKUP(VLOOKUP(K341,'[1]Members Sorted'!$AG$2:$AH$3001,2,0),'[1]Members Sorted'!$B$2:$C$3001,2,0)," ",VLOOKUP(VLOOKUP(K341,'[1]Members Sorted'!$AG$2:$AH$3001,2,0),'[1]Members Sorted'!$B$2:$D$3001,3,0))),"")</f>
        <v/>
      </c>
      <c r="M341" s="18" t="str">
        <f>IFERROR(VLOOKUP(#REF!,'[1]Members Sorted'!$B$2:$F$3001,5,0),"")</f>
        <v/>
      </c>
      <c r="N341" s="19" t="str">
        <f>IFERROR(VLOOKUP(#REF!,'[1]Members Sorted'!$B$2:$X$3001,11,0),"")</f>
        <v/>
      </c>
      <c r="O341" s="19" t="str">
        <f>IFERROR(VLOOKUP(#REF!,'[1]Members Sorted'!$B$2:$X$3001,14,0),"")</f>
        <v/>
      </c>
      <c r="P341" s="19" t="str">
        <f>IFERROR(VLOOKUP(#REF!,'[1]Members Sorted'!$B$2:$X$3001,17,0),"")</f>
        <v/>
      </c>
      <c r="Q341" s="19" t="str">
        <f>IFERROR(VLOOKUP(#REF!,'[1]Members Sorted'!$B$2:$X$3001,20,0),"")</f>
        <v/>
      </c>
      <c r="R341" s="19" t="str">
        <f>IFERROR(VLOOKUP(#REF!,'[1]Members Sorted'!$B$2:$X$3001,23,0),"")</f>
        <v/>
      </c>
      <c r="S341" s="20" t="str">
        <f>IFERROR(VLOOKUP(#REF!,'[1]Members Sorted'!$B$2:$AE$3001,30,0),"")</f>
        <v/>
      </c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</row>
    <row r="342" spans="1:39" ht="15.75" customHeight="1" x14ac:dyDescent="0.2">
      <c r="A342" s="17" t="str">
        <f>IF('[1]Season Set up'!$J$23&gt;='[1]Season Set up'!V339,'[1]Season Set up'!V339,"")</f>
        <v/>
      </c>
      <c r="B342" s="18" t="str">
        <f>IFERROR(IF(A342="","",CONCATENATE(VLOOKUP(VLOOKUP(A342,'[1]Members Sorted'!$AC$2:$AD$10001,2,0),'[1]Members Sorted'!$B$2:$C$10001,2,0)," ",VLOOKUP(VLOOKUP(A342,'[1]Members Sorted'!$AC$2:$AD$10001,2,0),'[1]Members Sorted'!$B$2:$D$10001,3,0))),"")</f>
        <v/>
      </c>
      <c r="C342" s="18" t="str">
        <f>IFERROR(VLOOKUP(#REF!,'[1]Members Sorted'!$B$2:$F$10001,5,0),"")</f>
        <v/>
      </c>
      <c r="D342" s="19" t="str">
        <f>IFERROR(VLOOKUP(#REF!,'[1]Members Sorted'!$B$2:$X$10001,11,0),"")</f>
        <v/>
      </c>
      <c r="E342" s="19" t="str">
        <f>IFERROR(VLOOKUP(#REF!,'[1]Members Sorted'!$B$2:$X$10001,14,0),"")</f>
        <v/>
      </c>
      <c r="F342" s="19" t="str">
        <f>IFERROR(VLOOKUP(#REF!,'[1]Members Sorted'!$B$2:$X$10001,17,0),"")</f>
        <v/>
      </c>
      <c r="G342" s="19" t="str">
        <f>IFERROR(VLOOKUP(#REF!,'[1]Members Sorted'!$B$2:$X$10001,20,0),"")</f>
        <v/>
      </c>
      <c r="H342" s="19" t="str">
        <f>IFERROR(VLOOKUP(#REF!,'[1]Members Sorted'!$B$2:$X$3001,23,0),"")</f>
        <v/>
      </c>
      <c r="I342" s="30" t="str">
        <f>IFERROR(VLOOKUP(#REF!,'[1]Members Sorted'!$B$2:$AA$10001,26,0),"")</f>
        <v/>
      </c>
      <c r="J342" s="29"/>
      <c r="K342" s="26" t="str">
        <f>IF('[1]Season Set up'!$L$23&gt;='[1]Season Set up'!V339,'[1]Season Set up'!V339,"")</f>
        <v/>
      </c>
      <c r="L342" s="18" t="str">
        <f>IFERROR(IF(K342="","",CONCATENATE(VLOOKUP(VLOOKUP(K342,'[1]Members Sorted'!$AG$2:$AH$3001,2,0),'[1]Members Sorted'!$B$2:$C$3001,2,0)," ",VLOOKUP(VLOOKUP(K342,'[1]Members Sorted'!$AG$2:$AH$3001,2,0),'[1]Members Sorted'!$B$2:$D$3001,3,0))),"")</f>
        <v/>
      </c>
      <c r="M342" s="18" t="str">
        <f>IFERROR(VLOOKUP(#REF!,'[1]Members Sorted'!$B$2:$F$3001,5,0),"")</f>
        <v/>
      </c>
      <c r="N342" s="19" t="str">
        <f>IFERROR(VLOOKUP(#REF!,'[1]Members Sorted'!$B$2:$X$3001,11,0),"")</f>
        <v/>
      </c>
      <c r="O342" s="19" t="str">
        <f>IFERROR(VLOOKUP(#REF!,'[1]Members Sorted'!$B$2:$X$3001,14,0),"")</f>
        <v/>
      </c>
      <c r="P342" s="19" t="str">
        <f>IFERROR(VLOOKUP(#REF!,'[1]Members Sorted'!$B$2:$X$3001,17,0),"")</f>
        <v/>
      </c>
      <c r="Q342" s="19" t="str">
        <f>IFERROR(VLOOKUP(#REF!,'[1]Members Sorted'!$B$2:$X$3001,20,0),"")</f>
        <v/>
      </c>
      <c r="R342" s="19" t="str">
        <f>IFERROR(VLOOKUP(#REF!,'[1]Members Sorted'!$B$2:$X$3001,23,0),"")</f>
        <v/>
      </c>
      <c r="S342" s="20" t="str">
        <f>IFERROR(VLOOKUP(#REF!,'[1]Members Sorted'!$B$2:$AE$3001,30,0),"")</f>
        <v/>
      </c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</row>
    <row r="343" spans="1:39" ht="15.75" customHeight="1" x14ac:dyDescent="0.2">
      <c r="A343" s="17" t="str">
        <f>IF('[1]Season Set up'!$J$23&gt;='[1]Season Set up'!V340,'[1]Season Set up'!V340,"")</f>
        <v/>
      </c>
      <c r="B343" s="18" t="str">
        <f>IFERROR(IF(A343="","",CONCATENATE(VLOOKUP(VLOOKUP(A343,'[1]Members Sorted'!$AC$2:$AD$10001,2,0),'[1]Members Sorted'!$B$2:$C$10001,2,0)," ",VLOOKUP(VLOOKUP(A343,'[1]Members Sorted'!$AC$2:$AD$10001,2,0),'[1]Members Sorted'!$B$2:$D$10001,3,0))),"")</f>
        <v/>
      </c>
      <c r="C343" s="18" t="str">
        <f>IFERROR(VLOOKUP(#REF!,'[1]Members Sorted'!$B$2:$F$10001,5,0),"")</f>
        <v/>
      </c>
      <c r="D343" s="19" t="str">
        <f>IFERROR(VLOOKUP(#REF!,'[1]Members Sorted'!$B$2:$X$10001,11,0),"")</f>
        <v/>
      </c>
      <c r="E343" s="19" t="str">
        <f>IFERROR(VLOOKUP(#REF!,'[1]Members Sorted'!$B$2:$X$10001,14,0),"")</f>
        <v/>
      </c>
      <c r="F343" s="19" t="str">
        <f>IFERROR(VLOOKUP(#REF!,'[1]Members Sorted'!$B$2:$X$10001,17,0),"")</f>
        <v/>
      </c>
      <c r="G343" s="19" t="str">
        <f>IFERROR(VLOOKUP(#REF!,'[1]Members Sorted'!$B$2:$X$10001,20,0),"")</f>
        <v/>
      </c>
      <c r="H343" s="19" t="str">
        <f>IFERROR(VLOOKUP(#REF!,'[1]Members Sorted'!$B$2:$X$3001,23,0),"")</f>
        <v/>
      </c>
      <c r="I343" s="30" t="str">
        <f>IFERROR(VLOOKUP(#REF!,'[1]Members Sorted'!$B$2:$AA$10001,26,0),"")</f>
        <v/>
      </c>
      <c r="J343" s="29"/>
      <c r="K343" s="26" t="str">
        <f>IF('[1]Season Set up'!$L$23&gt;='[1]Season Set up'!V340,'[1]Season Set up'!V340,"")</f>
        <v/>
      </c>
      <c r="L343" s="18" t="str">
        <f>IFERROR(IF(K343="","",CONCATENATE(VLOOKUP(VLOOKUP(K343,'[1]Members Sorted'!$AG$2:$AH$3001,2,0),'[1]Members Sorted'!$B$2:$C$3001,2,0)," ",VLOOKUP(VLOOKUP(K343,'[1]Members Sorted'!$AG$2:$AH$3001,2,0),'[1]Members Sorted'!$B$2:$D$3001,3,0))),"")</f>
        <v/>
      </c>
      <c r="M343" s="18" t="str">
        <f>IFERROR(VLOOKUP(#REF!,'[1]Members Sorted'!$B$2:$F$3001,5,0),"")</f>
        <v/>
      </c>
      <c r="N343" s="19" t="str">
        <f>IFERROR(VLOOKUP(#REF!,'[1]Members Sorted'!$B$2:$X$3001,11,0),"")</f>
        <v/>
      </c>
      <c r="O343" s="19" t="str">
        <f>IFERROR(VLOOKUP(#REF!,'[1]Members Sorted'!$B$2:$X$3001,14,0),"")</f>
        <v/>
      </c>
      <c r="P343" s="19" t="str">
        <f>IFERROR(VLOOKUP(#REF!,'[1]Members Sorted'!$B$2:$X$3001,17,0),"")</f>
        <v/>
      </c>
      <c r="Q343" s="19" t="str">
        <f>IFERROR(VLOOKUP(#REF!,'[1]Members Sorted'!$B$2:$X$3001,20,0),"")</f>
        <v/>
      </c>
      <c r="R343" s="19" t="str">
        <f>IFERROR(VLOOKUP(#REF!,'[1]Members Sorted'!$B$2:$X$3001,23,0),"")</f>
        <v/>
      </c>
      <c r="S343" s="20" t="str">
        <f>IFERROR(VLOOKUP(#REF!,'[1]Members Sorted'!$B$2:$AE$3001,30,0),"")</f>
        <v/>
      </c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</row>
    <row r="344" spans="1:39" ht="15.75" customHeight="1" x14ac:dyDescent="0.2">
      <c r="A344" s="17" t="str">
        <f>IF('[1]Season Set up'!$J$23&gt;='[1]Season Set up'!V341,'[1]Season Set up'!V341,"")</f>
        <v/>
      </c>
      <c r="B344" s="18" t="str">
        <f>IFERROR(IF(A344="","",CONCATENATE(VLOOKUP(VLOOKUP(A344,'[1]Members Sorted'!$AC$2:$AD$10001,2,0),'[1]Members Sorted'!$B$2:$C$10001,2,0)," ",VLOOKUP(VLOOKUP(A344,'[1]Members Sorted'!$AC$2:$AD$10001,2,0),'[1]Members Sorted'!$B$2:$D$10001,3,0))),"")</f>
        <v/>
      </c>
      <c r="C344" s="18" t="str">
        <f>IFERROR(VLOOKUP(#REF!,'[1]Members Sorted'!$B$2:$F$10001,5,0),"")</f>
        <v/>
      </c>
      <c r="D344" s="19" t="str">
        <f>IFERROR(VLOOKUP(#REF!,'[1]Members Sorted'!$B$2:$X$10001,11,0),"")</f>
        <v/>
      </c>
      <c r="E344" s="19" t="str">
        <f>IFERROR(VLOOKUP(#REF!,'[1]Members Sorted'!$B$2:$X$10001,14,0),"")</f>
        <v/>
      </c>
      <c r="F344" s="19" t="str">
        <f>IFERROR(VLOOKUP(#REF!,'[1]Members Sorted'!$B$2:$X$10001,17,0),"")</f>
        <v/>
      </c>
      <c r="G344" s="19" t="str">
        <f>IFERROR(VLOOKUP(#REF!,'[1]Members Sorted'!$B$2:$X$10001,20,0),"")</f>
        <v/>
      </c>
      <c r="H344" s="19" t="str">
        <f>IFERROR(VLOOKUP(#REF!,'[1]Members Sorted'!$B$2:$X$3001,23,0),"")</f>
        <v/>
      </c>
      <c r="I344" s="30" t="str">
        <f>IFERROR(VLOOKUP(#REF!,'[1]Members Sorted'!$B$2:$AA$10001,26,0),"")</f>
        <v/>
      </c>
      <c r="J344" s="29"/>
      <c r="K344" s="26" t="str">
        <f>IF('[1]Season Set up'!$L$23&gt;='[1]Season Set up'!V341,'[1]Season Set up'!V341,"")</f>
        <v/>
      </c>
      <c r="L344" s="18" t="str">
        <f>IFERROR(IF(K344="","",CONCATENATE(VLOOKUP(VLOOKUP(K344,'[1]Members Sorted'!$AG$2:$AH$3001,2,0),'[1]Members Sorted'!$B$2:$C$3001,2,0)," ",VLOOKUP(VLOOKUP(K344,'[1]Members Sorted'!$AG$2:$AH$3001,2,0),'[1]Members Sorted'!$B$2:$D$3001,3,0))),"")</f>
        <v/>
      </c>
      <c r="M344" s="18" t="str">
        <f>IFERROR(VLOOKUP(#REF!,'[1]Members Sorted'!$B$2:$F$3001,5,0),"")</f>
        <v/>
      </c>
      <c r="N344" s="19" t="str">
        <f>IFERROR(VLOOKUP(#REF!,'[1]Members Sorted'!$B$2:$X$3001,11,0),"")</f>
        <v/>
      </c>
      <c r="O344" s="19" t="str">
        <f>IFERROR(VLOOKUP(#REF!,'[1]Members Sorted'!$B$2:$X$3001,14,0),"")</f>
        <v/>
      </c>
      <c r="P344" s="19" t="str">
        <f>IFERROR(VLOOKUP(#REF!,'[1]Members Sorted'!$B$2:$X$3001,17,0),"")</f>
        <v/>
      </c>
      <c r="Q344" s="19" t="str">
        <f>IFERROR(VLOOKUP(#REF!,'[1]Members Sorted'!$B$2:$X$3001,20,0),"")</f>
        <v/>
      </c>
      <c r="R344" s="19" t="str">
        <f>IFERROR(VLOOKUP(#REF!,'[1]Members Sorted'!$B$2:$X$3001,23,0),"")</f>
        <v/>
      </c>
      <c r="S344" s="20" t="str">
        <f>IFERROR(VLOOKUP(#REF!,'[1]Members Sorted'!$B$2:$AE$3001,30,0),"")</f>
        <v/>
      </c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</row>
    <row r="345" spans="1:39" ht="15.75" customHeight="1" x14ac:dyDescent="0.2">
      <c r="A345" s="17" t="str">
        <f>IF('[1]Season Set up'!$J$23&gt;='[1]Season Set up'!V342,'[1]Season Set up'!V342,"")</f>
        <v/>
      </c>
      <c r="B345" s="18" t="str">
        <f>IFERROR(IF(A345="","",CONCATENATE(VLOOKUP(VLOOKUP(A345,'[1]Members Sorted'!$AC$2:$AD$10001,2,0),'[1]Members Sorted'!$B$2:$C$10001,2,0)," ",VLOOKUP(VLOOKUP(A345,'[1]Members Sorted'!$AC$2:$AD$10001,2,0),'[1]Members Sorted'!$B$2:$D$10001,3,0))),"")</f>
        <v/>
      </c>
      <c r="C345" s="18" t="str">
        <f>IFERROR(VLOOKUP(#REF!,'[1]Members Sorted'!$B$2:$F$10001,5,0),"")</f>
        <v/>
      </c>
      <c r="D345" s="19" t="str">
        <f>IFERROR(VLOOKUP(#REF!,'[1]Members Sorted'!$B$2:$X$10001,11,0),"")</f>
        <v/>
      </c>
      <c r="E345" s="19" t="str">
        <f>IFERROR(VLOOKUP(#REF!,'[1]Members Sorted'!$B$2:$X$10001,14,0),"")</f>
        <v/>
      </c>
      <c r="F345" s="19" t="str">
        <f>IFERROR(VLOOKUP(#REF!,'[1]Members Sorted'!$B$2:$X$10001,17,0),"")</f>
        <v/>
      </c>
      <c r="G345" s="19" t="str">
        <f>IFERROR(VLOOKUP(#REF!,'[1]Members Sorted'!$B$2:$X$10001,20,0),"")</f>
        <v/>
      </c>
      <c r="H345" s="19" t="str">
        <f>IFERROR(VLOOKUP(#REF!,'[1]Members Sorted'!$B$2:$X$3001,23,0),"")</f>
        <v/>
      </c>
      <c r="I345" s="30" t="str">
        <f>IFERROR(VLOOKUP(#REF!,'[1]Members Sorted'!$B$2:$AA$10001,26,0),"")</f>
        <v/>
      </c>
      <c r="J345" s="29"/>
      <c r="K345" s="26" t="str">
        <f>IF('[1]Season Set up'!$L$23&gt;='[1]Season Set up'!V342,'[1]Season Set up'!V342,"")</f>
        <v/>
      </c>
      <c r="L345" s="18" t="str">
        <f>IFERROR(IF(K345="","",CONCATENATE(VLOOKUP(VLOOKUP(K345,'[1]Members Sorted'!$AG$2:$AH$3001,2,0),'[1]Members Sorted'!$B$2:$C$3001,2,0)," ",VLOOKUP(VLOOKUP(K345,'[1]Members Sorted'!$AG$2:$AH$3001,2,0),'[1]Members Sorted'!$B$2:$D$3001,3,0))),"")</f>
        <v/>
      </c>
      <c r="M345" s="18" t="str">
        <f>IFERROR(VLOOKUP(#REF!,'[1]Members Sorted'!$B$2:$F$3001,5,0),"")</f>
        <v/>
      </c>
      <c r="N345" s="19" t="str">
        <f>IFERROR(VLOOKUP(#REF!,'[1]Members Sorted'!$B$2:$X$3001,11,0),"")</f>
        <v/>
      </c>
      <c r="O345" s="19" t="str">
        <f>IFERROR(VLOOKUP(#REF!,'[1]Members Sorted'!$B$2:$X$3001,14,0),"")</f>
        <v/>
      </c>
      <c r="P345" s="19" t="str">
        <f>IFERROR(VLOOKUP(#REF!,'[1]Members Sorted'!$B$2:$X$3001,17,0),"")</f>
        <v/>
      </c>
      <c r="Q345" s="19" t="str">
        <f>IFERROR(VLOOKUP(#REF!,'[1]Members Sorted'!$B$2:$X$3001,20,0),"")</f>
        <v/>
      </c>
      <c r="R345" s="19" t="str">
        <f>IFERROR(VLOOKUP(#REF!,'[1]Members Sorted'!$B$2:$X$3001,23,0),"")</f>
        <v/>
      </c>
      <c r="S345" s="20" t="str">
        <f>IFERROR(VLOOKUP(#REF!,'[1]Members Sorted'!$B$2:$AE$3001,30,0),"")</f>
        <v/>
      </c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</row>
    <row r="346" spans="1:39" ht="15.75" customHeight="1" x14ac:dyDescent="0.2">
      <c r="A346" s="17" t="str">
        <f>IF('[1]Season Set up'!$J$23&gt;='[1]Season Set up'!V343,'[1]Season Set up'!V343,"")</f>
        <v/>
      </c>
      <c r="B346" s="18" t="str">
        <f>IFERROR(IF(A346="","",CONCATENATE(VLOOKUP(VLOOKUP(A346,'[1]Members Sorted'!$AC$2:$AD$10001,2,0),'[1]Members Sorted'!$B$2:$C$10001,2,0)," ",VLOOKUP(VLOOKUP(A346,'[1]Members Sorted'!$AC$2:$AD$10001,2,0),'[1]Members Sorted'!$B$2:$D$10001,3,0))),"")</f>
        <v/>
      </c>
      <c r="C346" s="18" t="str">
        <f>IFERROR(VLOOKUP(#REF!,'[1]Members Sorted'!$B$2:$F$10001,5,0),"")</f>
        <v/>
      </c>
      <c r="D346" s="19" t="str">
        <f>IFERROR(VLOOKUP(#REF!,'[1]Members Sorted'!$B$2:$X$10001,11,0),"")</f>
        <v/>
      </c>
      <c r="E346" s="19" t="str">
        <f>IFERROR(VLOOKUP(#REF!,'[1]Members Sorted'!$B$2:$X$10001,14,0),"")</f>
        <v/>
      </c>
      <c r="F346" s="19" t="str">
        <f>IFERROR(VLOOKUP(#REF!,'[1]Members Sorted'!$B$2:$X$10001,17,0),"")</f>
        <v/>
      </c>
      <c r="G346" s="19" t="str">
        <f>IFERROR(VLOOKUP(#REF!,'[1]Members Sorted'!$B$2:$X$10001,20,0),"")</f>
        <v/>
      </c>
      <c r="H346" s="19" t="str">
        <f>IFERROR(VLOOKUP(#REF!,'[1]Members Sorted'!$B$2:$X$3001,23,0),"")</f>
        <v/>
      </c>
      <c r="I346" s="30" t="str">
        <f>IFERROR(VLOOKUP(#REF!,'[1]Members Sorted'!$B$2:$AA$10001,26,0),"")</f>
        <v/>
      </c>
      <c r="J346" s="29"/>
      <c r="K346" s="26" t="str">
        <f>IF('[1]Season Set up'!$L$23&gt;='[1]Season Set up'!V343,'[1]Season Set up'!V343,"")</f>
        <v/>
      </c>
      <c r="L346" s="18" t="str">
        <f>IFERROR(IF(K346="","",CONCATENATE(VLOOKUP(VLOOKUP(K346,'[1]Members Sorted'!$AG$2:$AH$3001,2,0),'[1]Members Sorted'!$B$2:$C$3001,2,0)," ",VLOOKUP(VLOOKUP(K346,'[1]Members Sorted'!$AG$2:$AH$3001,2,0),'[1]Members Sorted'!$B$2:$D$3001,3,0))),"")</f>
        <v/>
      </c>
      <c r="M346" s="18" t="str">
        <f>IFERROR(VLOOKUP(#REF!,'[1]Members Sorted'!$B$2:$F$3001,5,0),"")</f>
        <v/>
      </c>
      <c r="N346" s="19" t="str">
        <f>IFERROR(VLOOKUP(#REF!,'[1]Members Sorted'!$B$2:$X$3001,11,0),"")</f>
        <v/>
      </c>
      <c r="O346" s="19" t="str">
        <f>IFERROR(VLOOKUP(#REF!,'[1]Members Sorted'!$B$2:$X$3001,14,0),"")</f>
        <v/>
      </c>
      <c r="P346" s="19" t="str">
        <f>IFERROR(VLOOKUP(#REF!,'[1]Members Sorted'!$B$2:$X$3001,17,0),"")</f>
        <v/>
      </c>
      <c r="Q346" s="19" t="str">
        <f>IFERROR(VLOOKUP(#REF!,'[1]Members Sorted'!$B$2:$X$3001,20,0),"")</f>
        <v/>
      </c>
      <c r="R346" s="19" t="str">
        <f>IFERROR(VLOOKUP(#REF!,'[1]Members Sorted'!$B$2:$X$3001,23,0),"")</f>
        <v/>
      </c>
      <c r="S346" s="20" t="str">
        <f>IFERROR(VLOOKUP(#REF!,'[1]Members Sorted'!$B$2:$AE$3001,30,0),"")</f>
        <v/>
      </c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</row>
    <row r="347" spans="1:39" ht="15.75" customHeight="1" x14ac:dyDescent="0.2">
      <c r="A347" s="17" t="str">
        <f>IF('[1]Season Set up'!$J$23&gt;='[1]Season Set up'!V344,'[1]Season Set up'!V344,"")</f>
        <v/>
      </c>
      <c r="B347" s="18" t="str">
        <f>IFERROR(IF(A347="","",CONCATENATE(VLOOKUP(VLOOKUP(A347,'[1]Members Sorted'!$AC$2:$AD$10001,2,0),'[1]Members Sorted'!$B$2:$C$10001,2,0)," ",VLOOKUP(VLOOKUP(A347,'[1]Members Sorted'!$AC$2:$AD$10001,2,0),'[1]Members Sorted'!$B$2:$D$10001,3,0))),"")</f>
        <v/>
      </c>
      <c r="C347" s="18" t="str">
        <f>IFERROR(VLOOKUP(#REF!,'[1]Members Sorted'!$B$2:$F$10001,5,0),"")</f>
        <v/>
      </c>
      <c r="D347" s="19" t="str">
        <f>IFERROR(VLOOKUP(#REF!,'[1]Members Sorted'!$B$2:$X$10001,11,0),"")</f>
        <v/>
      </c>
      <c r="E347" s="19" t="str">
        <f>IFERROR(VLOOKUP(#REF!,'[1]Members Sorted'!$B$2:$X$10001,14,0),"")</f>
        <v/>
      </c>
      <c r="F347" s="19" t="str">
        <f>IFERROR(VLOOKUP(#REF!,'[1]Members Sorted'!$B$2:$X$10001,17,0),"")</f>
        <v/>
      </c>
      <c r="G347" s="19" t="str">
        <f>IFERROR(VLOOKUP(#REF!,'[1]Members Sorted'!$B$2:$X$10001,20,0),"")</f>
        <v/>
      </c>
      <c r="H347" s="19" t="str">
        <f>IFERROR(VLOOKUP(#REF!,'[1]Members Sorted'!$B$2:$X$3001,23,0),"")</f>
        <v/>
      </c>
      <c r="I347" s="30" t="str">
        <f>IFERROR(VLOOKUP(#REF!,'[1]Members Sorted'!$B$2:$AA$10001,26,0),"")</f>
        <v/>
      </c>
      <c r="J347" s="29"/>
      <c r="K347" s="26" t="str">
        <f>IF('[1]Season Set up'!$L$23&gt;='[1]Season Set up'!V344,'[1]Season Set up'!V344,"")</f>
        <v/>
      </c>
      <c r="L347" s="18" t="str">
        <f>IFERROR(IF(K347="","",CONCATENATE(VLOOKUP(VLOOKUP(K347,'[1]Members Sorted'!$AG$2:$AH$3001,2,0),'[1]Members Sorted'!$B$2:$C$3001,2,0)," ",VLOOKUP(VLOOKUP(K347,'[1]Members Sorted'!$AG$2:$AH$3001,2,0),'[1]Members Sorted'!$B$2:$D$3001,3,0))),"")</f>
        <v/>
      </c>
      <c r="M347" s="18" t="str">
        <f>IFERROR(VLOOKUP(#REF!,'[1]Members Sorted'!$B$2:$F$3001,5,0),"")</f>
        <v/>
      </c>
      <c r="N347" s="19" t="str">
        <f>IFERROR(VLOOKUP(#REF!,'[1]Members Sorted'!$B$2:$X$3001,11,0),"")</f>
        <v/>
      </c>
      <c r="O347" s="19" t="str">
        <f>IFERROR(VLOOKUP(#REF!,'[1]Members Sorted'!$B$2:$X$3001,14,0),"")</f>
        <v/>
      </c>
      <c r="P347" s="19" t="str">
        <f>IFERROR(VLOOKUP(#REF!,'[1]Members Sorted'!$B$2:$X$3001,17,0),"")</f>
        <v/>
      </c>
      <c r="Q347" s="19" t="str">
        <f>IFERROR(VLOOKUP(#REF!,'[1]Members Sorted'!$B$2:$X$3001,20,0),"")</f>
        <v/>
      </c>
      <c r="R347" s="19" t="str">
        <f>IFERROR(VLOOKUP(#REF!,'[1]Members Sorted'!$B$2:$X$3001,23,0),"")</f>
        <v/>
      </c>
      <c r="S347" s="20" t="str">
        <f>IFERROR(VLOOKUP(#REF!,'[1]Members Sorted'!$B$2:$AE$3001,30,0),"")</f>
        <v/>
      </c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</row>
    <row r="348" spans="1:39" ht="15.75" customHeight="1" x14ac:dyDescent="0.2">
      <c r="A348" s="17" t="str">
        <f>IF('[1]Season Set up'!$J$23&gt;='[1]Season Set up'!V345,'[1]Season Set up'!V345,"")</f>
        <v/>
      </c>
      <c r="B348" s="18" t="str">
        <f>IFERROR(IF(A348="","",CONCATENATE(VLOOKUP(VLOOKUP(A348,'[1]Members Sorted'!$AC$2:$AD$10001,2,0),'[1]Members Sorted'!$B$2:$C$10001,2,0)," ",VLOOKUP(VLOOKUP(A348,'[1]Members Sorted'!$AC$2:$AD$10001,2,0),'[1]Members Sorted'!$B$2:$D$10001,3,0))),"")</f>
        <v/>
      </c>
      <c r="C348" s="18" t="str">
        <f>IFERROR(VLOOKUP(#REF!,'[1]Members Sorted'!$B$2:$F$10001,5,0),"")</f>
        <v/>
      </c>
      <c r="D348" s="19" t="str">
        <f>IFERROR(VLOOKUP(#REF!,'[1]Members Sorted'!$B$2:$X$10001,11,0),"")</f>
        <v/>
      </c>
      <c r="E348" s="19" t="str">
        <f>IFERROR(VLOOKUP(#REF!,'[1]Members Sorted'!$B$2:$X$10001,14,0),"")</f>
        <v/>
      </c>
      <c r="F348" s="19" t="str">
        <f>IFERROR(VLOOKUP(#REF!,'[1]Members Sorted'!$B$2:$X$10001,17,0),"")</f>
        <v/>
      </c>
      <c r="G348" s="19" t="str">
        <f>IFERROR(VLOOKUP(#REF!,'[1]Members Sorted'!$B$2:$X$10001,20,0),"")</f>
        <v/>
      </c>
      <c r="H348" s="19" t="str">
        <f>IFERROR(VLOOKUP(#REF!,'[1]Members Sorted'!$B$2:$X$3001,23,0),"")</f>
        <v/>
      </c>
      <c r="I348" s="30" t="str">
        <f>IFERROR(VLOOKUP(#REF!,'[1]Members Sorted'!$B$2:$AA$10001,26,0),"")</f>
        <v/>
      </c>
      <c r="J348" s="29"/>
      <c r="K348" s="26" t="str">
        <f>IF('[1]Season Set up'!$L$23&gt;='[1]Season Set up'!V345,'[1]Season Set up'!V345,"")</f>
        <v/>
      </c>
      <c r="L348" s="18" t="str">
        <f>IFERROR(IF(K348="","",CONCATENATE(VLOOKUP(VLOOKUP(K348,'[1]Members Sorted'!$AG$2:$AH$3001,2,0),'[1]Members Sorted'!$B$2:$C$3001,2,0)," ",VLOOKUP(VLOOKUP(K348,'[1]Members Sorted'!$AG$2:$AH$3001,2,0),'[1]Members Sorted'!$B$2:$D$3001,3,0))),"")</f>
        <v/>
      </c>
      <c r="M348" s="18" t="str">
        <f>IFERROR(VLOOKUP(#REF!,'[1]Members Sorted'!$B$2:$F$3001,5,0),"")</f>
        <v/>
      </c>
      <c r="N348" s="19" t="str">
        <f>IFERROR(VLOOKUP(#REF!,'[1]Members Sorted'!$B$2:$X$3001,11,0),"")</f>
        <v/>
      </c>
      <c r="O348" s="19" t="str">
        <f>IFERROR(VLOOKUP(#REF!,'[1]Members Sorted'!$B$2:$X$3001,14,0),"")</f>
        <v/>
      </c>
      <c r="P348" s="19" t="str">
        <f>IFERROR(VLOOKUP(#REF!,'[1]Members Sorted'!$B$2:$X$3001,17,0),"")</f>
        <v/>
      </c>
      <c r="Q348" s="19" t="str">
        <f>IFERROR(VLOOKUP(#REF!,'[1]Members Sorted'!$B$2:$X$3001,20,0),"")</f>
        <v/>
      </c>
      <c r="R348" s="19" t="str">
        <f>IFERROR(VLOOKUP(#REF!,'[1]Members Sorted'!$B$2:$X$3001,23,0),"")</f>
        <v/>
      </c>
      <c r="S348" s="20" t="str">
        <f>IFERROR(VLOOKUP(#REF!,'[1]Members Sorted'!$B$2:$AE$3001,30,0),"")</f>
        <v/>
      </c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</row>
    <row r="349" spans="1:39" ht="15.75" customHeight="1" x14ac:dyDescent="0.2">
      <c r="A349" s="17" t="str">
        <f>IF('[1]Season Set up'!$J$23&gt;='[1]Season Set up'!V346,'[1]Season Set up'!V346,"")</f>
        <v/>
      </c>
      <c r="B349" s="18" t="str">
        <f>IFERROR(IF(A349="","",CONCATENATE(VLOOKUP(VLOOKUP(A349,'[1]Members Sorted'!$AC$2:$AD$10001,2,0),'[1]Members Sorted'!$B$2:$C$10001,2,0)," ",VLOOKUP(VLOOKUP(A349,'[1]Members Sorted'!$AC$2:$AD$10001,2,0),'[1]Members Sorted'!$B$2:$D$10001,3,0))),"")</f>
        <v/>
      </c>
      <c r="C349" s="18" t="str">
        <f>IFERROR(VLOOKUP(#REF!,'[1]Members Sorted'!$B$2:$F$10001,5,0),"")</f>
        <v/>
      </c>
      <c r="D349" s="19" t="str">
        <f>IFERROR(VLOOKUP(#REF!,'[1]Members Sorted'!$B$2:$X$10001,11,0),"")</f>
        <v/>
      </c>
      <c r="E349" s="19" t="str">
        <f>IFERROR(VLOOKUP(#REF!,'[1]Members Sorted'!$B$2:$X$10001,14,0),"")</f>
        <v/>
      </c>
      <c r="F349" s="19" t="str">
        <f>IFERROR(VLOOKUP(#REF!,'[1]Members Sorted'!$B$2:$X$10001,17,0),"")</f>
        <v/>
      </c>
      <c r="G349" s="19" t="str">
        <f>IFERROR(VLOOKUP(#REF!,'[1]Members Sorted'!$B$2:$X$10001,20,0),"")</f>
        <v/>
      </c>
      <c r="H349" s="19" t="str">
        <f>IFERROR(VLOOKUP(#REF!,'[1]Members Sorted'!$B$2:$X$3001,23,0),"")</f>
        <v/>
      </c>
      <c r="I349" s="30" t="str">
        <f>IFERROR(VLOOKUP(#REF!,'[1]Members Sorted'!$B$2:$AA$10001,26,0),"")</f>
        <v/>
      </c>
      <c r="J349" s="29"/>
      <c r="K349" s="26" t="str">
        <f>IF('[1]Season Set up'!$L$23&gt;='[1]Season Set up'!V346,'[1]Season Set up'!V346,"")</f>
        <v/>
      </c>
      <c r="L349" s="18" t="str">
        <f>IFERROR(IF(K349="","",CONCATENATE(VLOOKUP(VLOOKUP(K349,'[1]Members Sorted'!$AG$2:$AH$3001,2,0),'[1]Members Sorted'!$B$2:$C$3001,2,0)," ",VLOOKUP(VLOOKUP(K349,'[1]Members Sorted'!$AG$2:$AH$3001,2,0),'[1]Members Sorted'!$B$2:$D$3001,3,0))),"")</f>
        <v/>
      </c>
      <c r="M349" s="18" t="str">
        <f>IFERROR(VLOOKUP(#REF!,'[1]Members Sorted'!$B$2:$F$3001,5,0),"")</f>
        <v/>
      </c>
      <c r="N349" s="19" t="str">
        <f>IFERROR(VLOOKUP(#REF!,'[1]Members Sorted'!$B$2:$X$3001,11,0),"")</f>
        <v/>
      </c>
      <c r="O349" s="19" t="str">
        <f>IFERROR(VLOOKUP(#REF!,'[1]Members Sorted'!$B$2:$X$3001,14,0),"")</f>
        <v/>
      </c>
      <c r="P349" s="19" t="str">
        <f>IFERROR(VLOOKUP(#REF!,'[1]Members Sorted'!$B$2:$X$3001,17,0),"")</f>
        <v/>
      </c>
      <c r="Q349" s="19" t="str">
        <f>IFERROR(VLOOKUP(#REF!,'[1]Members Sorted'!$B$2:$X$3001,20,0),"")</f>
        <v/>
      </c>
      <c r="R349" s="19" t="str">
        <f>IFERROR(VLOOKUP(#REF!,'[1]Members Sorted'!$B$2:$X$3001,23,0),"")</f>
        <v/>
      </c>
      <c r="S349" s="20" t="str">
        <f>IFERROR(VLOOKUP(#REF!,'[1]Members Sorted'!$B$2:$AE$3001,30,0),"")</f>
        <v/>
      </c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</row>
    <row r="350" spans="1:39" ht="15.75" customHeight="1" x14ac:dyDescent="0.2">
      <c r="A350" s="17" t="str">
        <f>IF('[1]Season Set up'!$J$23&gt;='[1]Season Set up'!V347,'[1]Season Set up'!V347,"")</f>
        <v/>
      </c>
      <c r="B350" s="18" t="str">
        <f>IFERROR(IF(A350="","",CONCATENATE(VLOOKUP(VLOOKUP(A350,'[1]Members Sorted'!$AC$2:$AD$10001,2,0),'[1]Members Sorted'!$B$2:$C$10001,2,0)," ",VLOOKUP(VLOOKUP(A350,'[1]Members Sorted'!$AC$2:$AD$10001,2,0),'[1]Members Sorted'!$B$2:$D$10001,3,0))),"")</f>
        <v/>
      </c>
      <c r="C350" s="18" t="str">
        <f>IFERROR(VLOOKUP(#REF!,'[1]Members Sorted'!$B$2:$F$10001,5,0),"")</f>
        <v/>
      </c>
      <c r="D350" s="19" t="str">
        <f>IFERROR(VLOOKUP(#REF!,'[1]Members Sorted'!$B$2:$X$10001,11,0),"")</f>
        <v/>
      </c>
      <c r="E350" s="19" t="str">
        <f>IFERROR(VLOOKUP(#REF!,'[1]Members Sorted'!$B$2:$X$10001,14,0),"")</f>
        <v/>
      </c>
      <c r="F350" s="19" t="str">
        <f>IFERROR(VLOOKUP(#REF!,'[1]Members Sorted'!$B$2:$X$10001,17,0),"")</f>
        <v/>
      </c>
      <c r="G350" s="19" t="str">
        <f>IFERROR(VLOOKUP(#REF!,'[1]Members Sorted'!$B$2:$X$10001,20,0),"")</f>
        <v/>
      </c>
      <c r="H350" s="19" t="str">
        <f>IFERROR(VLOOKUP(#REF!,'[1]Members Sorted'!$B$2:$X$3001,23,0),"")</f>
        <v/>
      </c>
      <c r="I350" s="30" t="str">
        <f>IFERROR(VLOOKUP(#REF!,'[1]Members Sorted'!$B$2:$AA$10001,26,0),"")</f>
        <v/>
      </c>
      <c r="J350" s="29"/>
      <c r="K350" s="26" t="str">
        <f>IF('[1]Season Set up'!$L$23&gt;='[1]Season Set up'!V347,'[1]Season Set up'!V347,"")</f>
        <v/>
      </c>
      <c r="L350" s="18" t="str">
        <f>IFERROR(IF(K350="","",CONCATENATE(VLOOKUP(VLOOKUP(K350,'[1]Members Sorted'!$AG$2:$AH$3001,2,0),'[1]Members Sorted'!$B$2:$C$3001,2,0)," ",VLOOKUP(VLOOKUP(K350,'[1]Members Sorted'!$AG$2:$AH$3001,2,0),'[1]Members Sorted'!$B$2:$D$3001,3,0))),"")</f>
        <v/>
      </c>
      <c r="M350" s="18" t="str">
        <f>IFERROR(VLOOKUP(#REF!,'[1]Members Sorted'!$B$2:$F$3001,5,0),"")</f>
        <v/>
      </c>
      <c r="N350" s="19" t="str">
        <f>IFERROR(VLOOKUP(#REF!,'[1]Members Sorted'!$B$2:$X$3001,11,0),"")</f>
        <v/>
      </c>
      <c r="O350" s="19" t="str">
        <f>IFERROR(VLOOKUP(#REF!,'[1]Members Sorted'!$B$2:$X$3001,14,0),"")</f>
        <v/>
      </c>
      <c r="P350" s="19" t="str">
        <f>IFERROR(VLOOKUP(#REF!,'[1]Members Sorted'!$B$2:$X$3001,17,0),"")</f>
        <v/>
      </c>
      <c r="Q350" s="19" t="str">
        <f>IFERROR(VLOOKUP(#REF!,'[1]Members Sorted'!$B$2:$X$3001,20,0),"")</f>
        <v/>
      </c>
      <c r="R350" s="19" t="str">
        <f>IFERROR(VLOOKUP(#REF!,'[1]Members Sorted'!$B$2:$X$3001,23,0),"")</f>
        <v/>
      </c>
      <c r="S350" s="20" t="str">
        <f>IFERROR(VLOOKUP(#REF!,'[1]Members Sorted'!$B$2:$AE$3001,30,0),"")</f>
        <v/>
      </c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</row>
    <row r="351" spans="1:39" ht="15.75" customHeight="1" x14ac:dyDescent="0.2">
      <c r="A351" s="17" t="str">
        <f>IF('[1]Season Set up'!$J$23&gt;='[1]Season Set up'!V348,'[1]Season Set up'!V348,"")</f>
        <v/>
      </c>
      <c r="B351" s="18" t="str">
        <f>IFERROR(IF(A351="","",CONCATENATE(VLOOKUP(VLOOKUP(A351,'[1]Members Sorted'!$AC$2:$AD$10001,2,0),'[1]Members Sorted'!$B$2:$C$10001,2,0)," ",VLOOKUP(VLOOKUP(A351,'[1]Members Sorted'!$AC$2:$AD$10001,2,0),'[1]Members Sorted'!$B$2:$D$10001,3,0))),"")</f>
        <v/>
      </c>
      <c r="C351" s="18" t="str">
        <f>IFERROR(VLOOKUP(#REF!,'[1]Members Sorted'!$B$2:$F$10001,5,0),"")</f>
        <v/>
      </c>
      <c r="D351" s="19" t="str">
        <f>IFERROR(VLOOKUP(#REF!,'[1]Members Sorted'!$B$2:$X$10001,11,0),"")</f>
        <v/>
      </c>
      <c r="E351" s="19" t="str">
        <f>IFERROR(VLOOKUP(#REF!,'[1]Members Sorted'!$B$2:$X$10001,14,0),"")</f>
        <v/>
      </c>
      <c r="F351" s="19" t="str">
        <f>IFERROR(VLOOKUP(#REF!,'[1]Members Sorted'!$B$2:$X$10001,17,0),"")</f>
        <v/>
      </c>
      <c r="G351" s="19" t="str">
        <f>IFERROR(VLOOKUP(#REF!,'[1]Members Sorted'!$B$2:$X$10001,20,0),"")</f>
        <v/>
      </c>
      <c r="H351" s="19" t="str">
        <f>IFERROR(VLOOKUP(#REF!,'[1]Members Sorted'!$B$2:$X$3001,23,0),"")</f>
        <v/>
      </c>
      <c r="I351" s="30" t="str">
        <f>IFERROR(VLOOKUP(#REF!,'[1]Members Sorted'!$B$2:$AA$10001,26,0),"")</f>
        <v/>
      </c>
      <c r="J351" s="29"/>
      <c r="K351" s="26" t="str">
        <f>IF('[1]Season Set up'!$L$23&gt;='[1]Season Set up'!V348,'[1]Season Set up'!V348,"")</f>
        <v/>
      </c>
      <c r="L351" s="18" t="str">
        <f>IFERROR(IF(K351="","",CONCATENATE(VLOOKUP(VLOOKUP(K351,'[1]Members Sorted'!$AG$2:$AH$3001,2,0),'[1]Members Sorted'!$B$2:$C$3001,2,0)," ",VLOOKUP(VLOOKUP(K351,'[1]Members Sorted'!$AG$2:$AH$3001,2,0),'[1]Members Sorted'!$B$2:$D$3001,3,0))),"")</f>
        <v/>
      </c>
      <c r="M351" s="18" t="str">
        <f>IFERROR(VLOOKUP(#REF!,'[1]Members Sorted'!$B$2:$F$3001,5,0),"")</f>
        <v/>
      </c>
      <c r="N351" s="19" t="str">
        <f>IFERROR(VLOOKUP(#REF!,'[1]Members Sorted'!$B$2:$X$3001,11,0),"")</f>
        <v/>
      </c>
      <c r="O351" s="19" t="str">
        <f>IFERROR(VLOOKUP(#REF!,'[1]Members Sorted'!$B$2:$X$3001,14,0),"")</f>
        <v/>
      </c>
      <c r="P351" s="19" t="str">
        <f>IFERROR(VLOOKUP(#REF!,'[1]Members Sorted'!$B$2:$X$3001,17,0),"")</f>
        <v/>
      </c>
      <c r="Q351" s="19" t="str">
        <f>IFERROR(VLOOKUP(#REF!,'[1]Members Sorted'!$B$2:$X$3001,20,0),"")</f>
        <v/>
      </c>
      <c r="R351" s="19" t="str">
        <f>IFERROR(VLOOKUP(#REF!,'[1]Members Sorted'!$B$2:$X$3001,23,0),"")</f>
        <v/>
      </c>
      <c r="S351" s="20" t="str">
        <f>IFERROR(VLOOKUP(#REF!,'[1]Members Sorted'!$B$2:$AE$3001,30,0),"")</f>
        <v/>
      </c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</row>
    <row r="352" spans="1:39" ht="15.75" customHeight="1" x14ac:dyDescent="0.2">
      <c r="A352" s="17" t="str">
        <f>IF('[1]Season Set up'!$J$23&gt;='[1]Season Set up'!V349,'[1]Season Set up'!V349,"")</f>
        <v/>
      </c>
      <c r="B352" s="18" t="str">
        <f>IFERROR(IF(A352="","",CONCATENATE(VLOOKUP(VLOOKUP(A352,'[1]Members Sorted'!$AC$2:$AD$10001,2,0),'[1]Members Sorted'!$B$2:$C$10001,2,0)," ",VLOOKUP(VLOOKUP(A352,'[1]Members Sorted'!$AC$2:$AD$10001,2,0),'[1]Members Sorted'!$B$2:$D$10001,3,0))),"")</f>
        <v/>
      </c>
      <c r="C352" s="18" t="str">
        <f>IFERROR(VLOOKUP(#REF!,'[1]Members Sorted'!$B$2:$F$10001,5,0),"")</f>
        <v/>
      </c>
      <c r="D352" s="19" t="str">
        <f>IFERROR(VLOOKUP(#REF!,'[1]Members Sorted'!$B$2:$X$10001,11,0),"")</f>
        <v/>
      </c>
      <c r="E352" s="19" t="str">
        <f>IFERROR(VLOOKUP(#REF!,'[1]Members Sorted'!$B$2:$X$10001,14,0),"")</f>
        <v/>
      </c>
      <c r="F352" s="19" t="str">
        <f>IFERROR(VLOOKUP(#REF!,'[1]Members Sorted'!$B$2:$X$10001,17,0),"")</f>
        <v/>
      </c>
      <c r="G352" s="19" t="str">
        <f>IFERROR(VLOOKUP(#REF!,'[1]Members Sorted'!$B$2:$X$10001,20,0),"")</f>
        <v/>
      </c>
      <c r="H352" s="19" t="str">
        <f>IFERROR(VLOOKUP(#REF!,'[1]Members Sorted'!$B$2:$X$3001,23,0),"")</f>
        <v/>
      </c>
      <c r="I352" s="30" t="str">
        <f>IFERROR(VLOOKUP(#REF!,'[1]Members Sorted'!$B$2:$AA$10001,26,0),"")</f>
        <v/>
      </c>
      <c r="J352" s="29"/>
      <c r="K352" s="26" t="str">
        <f>IF('[1]Season Set up'!$L$23&gt;='[1]Season Set up'!V349,'[1]Season Set up'!V349,"")</f>
        <v/>
      </c>
      <c r="L352" s="18" t="str">
        <f>IFERROR(IF(K352="","",CONCATENATE(VLOOKUP(VLOOKUP(K352,'[1]Members Sorted'!$AG$2:$AH$3001,2,0),'[1]Members Sorted'!$B$2:$C$3001,2,0)," ",VLOOKUP(VLOOKUP(K352,'[1]Members Sorted'!$AG$2:$AH$3001,2,0),'[1]Members Sorted'!$B$2:$D$3001,3,0))),"")</f>
        <v/>
      </c>
      <c r="M352" s="18" t="str">
        <f>IFERROR(VLOOKUP(#REF!,'[1]Members Sorted'!$B$2:$F$3001,5,0),"")</f>
        <v/>
      </c>
      <c r="N352" s="19" t="str">
        <f>IFERROR(VLOOKUP(#REF!,'[1]Members Sorted'!$B$2:$X$3001,11,0),"")</f>
        <v/>
      </c>
      <c r="O352" s="19" t="str">
        <f>IFERROR(VLOOKUP(#REF!,'[1]Members Sorted'!$B$2:$X$3001,14,0),"")</f>
        <v/>
      </c>
      <c r="P352" s="19" t="str">
        <f>IFERROR(VLOOKUP(#REF!,'[1]Members Sorted'!$B$2:$X$3001,17,0),"")</f>
        <v/>
      </c>
      <c r="Q352" s="19" t="str">
        <f>IFERROR(VLOOKUP(#REF!,'[1]Members Sorted'!$B$2:$X$3001,20,0),"")</f>
        <v/>
      </c>
      <c r="R352" s="19" t="str">
        <f>IFERROR(VLOOKUP(#REF!,'[1]Members Sorted'!$B$2:$X$3001,23,0),"")</f>
        <v/>
      </c>
      <c r="S352" s="20" t="str">
        <f>IFERROR(VLOOKUP(#REF!,'[1]Members Sorted'!$B$2:$AE$3001,30,0),"")</f>
        <v/>
      </c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</row>
    <row r="353" spans="1:39" ht="15.75" customHeight="1" x14ac:dyDescent="0.2">
      <c r="A353" s="17" t="str">
        <f>IF('[1]Season Set up'!$J$23&gt;='[1]Season Set up'!V350,'[1]Season Set up'!V350,"")</f>
        <v/>
      </c>
      <c r="B353" s="18" t="str">
        <f>IFERROR(IF(A353="","",CONCATENATE(VLOOKUP(VLOOKUP(A353,'[1]Members Sorted'!$AC$2:$AD$10001,2,0),'[1]Members Sorted'!$B$2:$C$10001,2,0)," ",VLOOKUP(VLOOKUP(A353,'[1]Members Sorted'!$AC$2:$AD$10001,2,0),'[1]Members Sorted'!$B$2:$D$10001,3,0))),"")</f>
        <v/>
      </c>
      <c r="C353" s="18" t="str">
        <f>IFERROR(VLOOKUP(#REF!,'[1]Members Sorted'!$B$2:$F$10001,5,0),"")</f>
        <v/>
      </c>
      <c r="D353" s="19" t="str">
        <f>IFERROR(VLOOKUP(#REF!,'[1]Members Sorted'!$B$2:$X$10001,11,0),"")</f>
        <v/>
      </c>
      <c r="E353" s="19" t="str">
        <f>IFERROR(VLOOKUP(#REF!,'[1]Members Sorted'!$B$2:$X$10001,14,0),"")</f>
        <v/>
      </c>
      <c r="F353" s="19" t="str">
        <f>IFERROR(VLOOKUP(#REF!,'[1]Members Sorted'!$B$2:$X$10001,17,0),"")</f>
        <v/>
      </c>
      <c r="G353" s="19" t="str">
        <f>IFERROR(VLOOKUP(#REF!,'[1]Members Sorted'!$B$2:$X$10001,20,0),"")</f>
        <v/>
      </c>
      <c r="H353" s="19" t="str">
        <f>IFERROR(VLOOKUP(#REF!,'[1]Members Sorted'!$B$2:$X$3001,23,0),"")</f>
        <v/>
      </c>
      <c r="I353" s="30" t="str">
        <f>IFERROR(VLOOKUP(#REF!,'[1]Members Sorted'!$B$2:$AA$10001,26,0),"")</f>
        <v/>
      </c>
      <c r="J353" s="29"/>
      <c r="K353" s="26" t="str">
        <f>IF('[1]Season Set up'!$L$23&gt;='[1]Season Set up'!V350,'[1]Season Set up'!V350,"")</f>
        <v/>
      </c>
      <c r="L353" s="18" t="str">
        <f>IFERROR(IF(K353="","",CONCATENATE(VLOOKUP(VLOOKUP(K353,'[1]Members Sorted'!$AG$2:$AH$3001,2,0),'[1]Members Sorted'!$B$2:$C$3001,2,0)," ",VLOOKUP(VLOOKUP(K353,'[1]Members Sorted'!$AG$2:$AH$3001,2,0),'[1]Members Sorted'!$B$2:$D$3001,3,0))),"")</f>
        <v/>
      </c>
      <c r="M353" s="18" t="str">
        <f>IFERROR(VLOOKUP(#REF!,'[1]Members Sorted'!$B$2:$F$3001,5,0),"")</f>
        <v/>
      </c>
      <c r="N353" s="19" t="str">
        <f>IFERROR(VLOOKUP(#REF!,'[1]Members Sorted'!$B$2:$X$3001,11,0),"")</f>
        <v/>
      </c>
      <c r="O353" s="19" t="str">
        <f>IFERROR(VLOOKUP(#REF!,'[1]Members Sorted'!$B$2:$X$3001,14,0),"")</f>
        <v/>
      </c>
      <c r="P353" s="19" t="str">
        <f>IFERROR(VLOOKUP(#REF!,'[1]Members Sorted'!$B$2:$X$3001,17,0),"")</f>
        <v/>
      </c>
      <c r="Q353" s="19" t="str">
        <f>IFERROR(VLOOKUP(#REF!,'[1]Members Sorted'!$B$2:$X$3001,20,0),"")</f>
        <v/>
      </c>
      <c r="R353" s="19" t="str">
        <f>IFERROR(VLOOKUP(#REF!,'[1]Members Sorted'!$B$2:$X$3001,23,0),"")</f>
        <v/>
      </c>
      <c r="S353" s="20" t="str">
        <f>IFERROR(VLOOKUP(#REF!,'[1]Members Sorted'!$B$2:$AE$3001,30,0),"")</f>
        <v/>
      </c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</row>
    <row r="354" spans="1:39" ht="15.75" customHeight="1" x14ac:dyDescent="0.2">
      <c r="A354" s="17" t="str">
        <f>IF('[1]Season Set up'!$J$23&gt;='[1]Season Set up'!V351,'[1]Season Set up'!V351,"")</f>
        <v/>
      </c>
      <c r="B354" s="18" t="str">
        <f>IFERROR(IF(A354="","",CONCATENATE(VLOOKUP(VLOOKUP(A354,'[1]Members Sorted'!$AC$2:$AD$10001,2,0),'[1]Members Sorted'!$B$2:$C$10001,2,0)," ",VLOOKUP(VLOOKUP(A354,'[1]Members Sorted'!$AC$2:$AD$10001,2,0),'[1]Members Sorted'!$B$2:$D$10001,3,0))),"")</f>
        <v/>
      </c>
      <c r="C354" s="18" t="str">
        <f>IFERROR(VLOOKUP(#REF!,'[1]Members Sorted'!$B$2:$F$10001,5,0),"")</f>
        <v/>
      </c>
      <c r="D354" s="19" t="str">
        <f>IFERROR(VLOOKUP(#REF!,'[1]Members Sorted'!$B$2:$X$10001,11,0),"")</f>
        <v/>
      </c>
      <c r="E354" s="19" t="str">
        <f>IFERROR(VLOOKUP(#REF!,'[1]Members Sorted'!$B$2:$X$10001,14,0),"")</f>
        <v/>
      </c>
      <c r="F354" s="19" t="str">
        <f>IFERROR(VLOOKUP(#REF!,'[1]Members Sorted'!$B$2:$X$10001,17,0),"")</f>
        <v/>
      </c>
      <c r="G354" s="19" t="str">
        <f>IFERROR(VLOOKUP(#REF!,'[1]Members Sorted'!$B$2:$X$10001,20,0),"")</f>
        <v/>
      </c>
      <c r="H354" s="19" t="str">
        <f>IFERROR(VLOOKUP(#REF!,'[1]Members Sorted'!$B$2:$X$3001,23,0),"")</f>
        <v/>
      </c>
      <c r="I354" s="30" t="str">
        <f>IFERROR(VLOOKUP(#REF!,'[1]Members Sorted'!$B$2:$AA$10001,26,0),"")</f>
        <v/>
      </c>
      <c r="J354" s="29"/>
      <c r="K354" s="26" t="str">
        <f>IF('[1]Season Set up'!$L$23&gt;='[1]Season Set up'!V351,'[1]Season Set up'!V351,"")</f>
        <v/>
      </c>
      <c r="L354" s="18" t="str">
        <f>IFERROR(IF(K354="","",CONCATENATE(VLOOKUP(VLOOKUP(K354,'[1]Members Sorted'!$AG$2:$AH$3001,2,0),'[1]Members Sorted'!$B$2:$C$3001,2,0)," ",VLOOKUP(VLOOKUP(K354,'[1]Members Sorted'!$AG$2:$AH$3001,2,0),'[1]Members Sorted'!$B$2:$D$3001,3,0))),"")</f>
        <v/>
      </c>
      <c r="M354" s="18" t="str">
        <f>IFERROR(VLOOKUP(#REF!,'[1]Members Sorted'!$B$2:$F$3001,5,0),"")</f>
        <v/>
      </c>
      <c r="N354" s="19" t="str">
        <f>IFERROR(VLOOKUP(#REF!,'[1]Members Sorted'!$B$2:$X$3001,11,0),"")</f>
        <v/>
      </c>
      <c r="O354" s="19" t="str">
        <f>IFERROR(VLOOKUP(#REF!,'[1]Members Sorted'!$B$2:$X$3001,14,0),"")</f>
        <v/>
      </c>
      <c r="P354" s="19" t="str">
        <f>IFERROR(VLOOKUP(#REF!,'[1]Members Sorted'!$B$2:$X$3001,17,0),"")</f>
        <v/>
      </c>
      <c r="Q354" s="19" t="str">
        <f>IFERROR(VLOOKUP(#REF!,'[1]Members Sorted'!$B$2:$X$3001,20,0),"")</f>
        <v/>
      </c>
      <c r="R354" s="19" t="str">
        <f>IFERROR(VLOOKUP(#REF!,'[1]Members Sorted'!$B$2:$X$3001,23,0),"")</f>
        <v/>
      </c>
      <c r="S354" s="20" t="str">
        <f>IFERROR(VLOOKUP(#REF!,'[1]Members Sorted'!$B$2:$AE$3001,30,0),"")</f>
        <v/>
      </c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</row>
    <row r="355" spans="1:39" ht="15.75" customHeight="1" x14ac:dyDescent="0.2">
      <c r="A355" s="17" t="str">
        <f>IF('[1]Season Set up'!$J$23&gt;='[1]Season Set up'!V352,'[1]Season Set up'!V352,"")</f>
        <v/>
      </c>
      <c r="B355" s="18" t="str">
        <f>IFERROR(IF(A355="","",CONCATENATE(VLOOKUP(VLOOKUP(A355,'[1]Members Sorted'!$AC$2:$AD$10001,2,0),'[1]Members Sorted'!$B$2:$C$10001,2,0)," ",VLOOKUP(VLOOKUP(A355,'[1]Members Sorted'!$AC$2:$AD$10001,2,0),'[1]Members Sorted'!$B$2:$D$10001,3,0))),"")</f>
        <v/>
      </c>
      <c r="C355" s="18" t="str">
        <f>IFERROR(VLOOKUP(#REF!,'[1]Members Sorted'!$B$2:$F$10001,5,0),"")</f>
        <v/>
      </c>
      <c r="D355" s="19" t="str">
        <f>IFERROR(VLOOKUP(#REF!,'[1]Members Sorted'!$B$2:$X$10001,11,0),"")</f>
        <v/>
      </c>
      <c r="E355" s="19" t="str">
        <f>IFERROR(VLOOKUP(#REF!,'[1]Members Sorted'!$B$2:$X$10001,14,0),"")</f>
        <v/>
      </c>
      <c r="F355" s="19" t="str">
        <f>IFERROR(VLOOKUP(#REF!,'[1]Members Sorted'!$B$2:$X$10001,17,0),"")</f>
        <v/>
      </c>
      <c r="G355" s="19" t="str">
        <f>IFERROR(VLOOKUP(#REF!,'[1]Members Sorted'!$B$2:$X$10001,20,0),"")</f>
        <v/>
      </c>
      <c r="H355" s="19" t="str">
        <f>IFERROR(VLOOKUP(#REF!,'[1]Members Sorted'!$B$2:$X$3001,23,0),"")</f>
        <v/>
      </c>
      <c r="I355" s="30" t="str">
        <f>IFERROR(VLOOKUP(#REF!,'[1]Members Sorted'!$B$2:$AA$10001,26,0),"")</f>
        <v/>
      </c>
      <c r="J355" s="29"/>
      <c r="K355" s="26" t="str">
        <f>IF('[1]Season Set up'!$L$23&gt;='[1]Season Set up'!V352,'[1]Season Set up'!V352,"")</f>
        <v/>
      </c>
      <c r="L355" s="18" t="str">
        <f>IFERROR(IF(K355="","",CONCATENATE(VLOOKUP(VLOOKUP(K355,'[1]Members Sorted'!$AG$2:$AH$3001,2,0),'[1]Members Sorted'!$B$2:$C$3001,2,0)," ",VLOOKUP(VLOOKUP(K355,'[1]Members Sorted'!$AG$2:$AH$3001,2,0),'[1]Members Sorted'!$B$2:$D$3001,3,0))),"")</f>
        <v/>
      </c>
      <c r="M355" s="18" t="str">
        <f>IFERROR(VLOOKUP(#REF!,'[1]Members Sorted'!$B$2:$F$3001,5,0),"")</f>
        <v/>
      </c>
      <c r="N355" s="19" t="str">
        <f>IFERROR(VLOOKUP(#REF!,'[1]Members Sorted'!$B$2:$X$3001,11,0),"")</f>
        <v/>
      </c>
      <c r="O355" s="19" t="str">
        <f>IFERROR(VLOOKUP(#REF!,'[1]Members Sorted'!$B$2:$X$3001,14,0),"")</f>
        <v/>
      </c>
      <c r="P355" s="19" t="str">
        <f>IFERROR(VLOOKUP(#REF!,'[1]Members Sorted'!$B$2:$X$3001,17,0),"")</f>
        <v/>
      </c>
      <c r="Q355" s="19" t="str">
        <f>IFERROR(VLOOKUP(#REF!,'[1]Members Sorted'!$B$2:$X$3001,20,0),"")</f>
        <v/>
      </c>
      <c r="R355" s="19" t="str">
        <f>IFERROR(VLOOKUP(#REF!,'[1]Members Sorted'!$B$2:$X$3001,23,0),"")</f>
        <v/>
      </c>
      <c r="S355" s="20" t="str">
        <f>IFERROR(VLOOKUP(#REF!,'[1]Members Sorted'!$B$2:$AE$3001,30,0),"")</f>
        <v/>
      </c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</row>
    <row r="356" spans="1:39" ht="15.75" customHeight="1" x14ac:dyDescent="0.2">
      <c r="A356" s="17" t="str">
        <f>IF('[1]Season Set up'!$J$23&gt;='[1]Season Set up'!V353,'[1]Season Set up'!V353,"")</f>
        <v/>
      </c>
      <c r="B356" s="18" t="str">
        <f>IFERROR(IF(A356="","",CONCATENATE(VLOOKUP(VLOOKUP(A356,'[1]Members Sorted'!$AC$2:$AD$10001,2,0),'[1]Members Sorted'!$B$2:$C$10001,2,0)," ",VLOOKUP(VLOOKUP(A356,'[1]Members Sorted'!$AC$2:$AD$10001,2,0),'[1]Members Sorted'!$B$2:$D$10001,3,0))),"")</f>
        <v/>
      </c>
      <c r="C356" s="18" t="str">
        <f>IFERROR(VLOOKUP(#REF!,'[1]Members Sorted'!$B$2:$F$10001,5,0),"")</f>
        <v/>
      </c>
      <c r="D356" s="19" t="str">
        <f>IFERROR(VLOOKUP(#REF!,'[1]Members Sorted'!$B$2:$X$10001,11,0),"")</f>
        <v/>
      </c>
      <c r="E356" s="19" t="str">
        <f>IFERROR(VLOOKUP(#REF!,'[1]Members Sorted'!$B$2:$X$10001,14,0),"")</f>
        <v/>
      </c>
      <c r="F356" s="19" t="str">
        <f>IFERROR(VLOOKUP(#REF!,'[1]Members Sorted'!$B$2:$X$10001,17,0),"")</f>
        <v/>
      </c>
      <c r="G356" s="19" t="str">
        <f>IFERROR(VLOOKUP(#REF!,'[1]Members Sorted'!$B$2:$X$10001,20,0),"")</f>
        <v/>
      </c>
      <c r="H356" s="19" t="str">
        <f>IFERROR(VLOOKUP(#REF!,'[1]Members Sorted'!$B$2:$X$3001,23,0),"")</f>
        <v/>
      </c>
      <c r="I356" s="30" t="str">
        <f>IFERROR(VLOOKUP(#REF!,'[1]Members Sorted'!$B$2:$AA$10001,26,0),"")</f>
        <v/>
      </c>
      <c r="J356" s="29"/>
      <c r="K356" s="26" t="str">
        <f>IF('[1]Season Set up'!$L$23&gt;='[1]Season Set up'!V353,'[1]Season Set up'!V353,"")</f>
        <v/>
      </c>
      <c r="L356" s="18" t="str">
        <f>IFERROR(IF(K356="","",CONCATENATE(VLOOKUP(VLOOKUP(K356,'[1]Members Sorted'!$AG$2:$AH$3001,2,0),'[1]Members Sorted'!$B$2:$C$3001,2,0)," ",VLOOKUP(VLOOKUP(K356,'[1]Members Sorted'!$AG$2:$AH$3001,2,0),'[1]Members Sorted'!$B$2:$D$3001,3,0))),"")</f>
        <v/>
      </c>
      <c r="M356" s="18" t="str">
        <f>IFERROR(VLOOKUP(#REF!,'[1]Members Sorted'!$B$2:$F$3001,5,0),"")</f>
        <v/>
      </c>
      <c r="N356" s="19" t="str">
        <f>IFERROR(VLOOKUP(#REF!,'[1]Members Sorted'!$B$2:$X$3001,11,0),"")</f>
        <v/>
      </c>
      <c r="O356" s="19" t="str">
        <f>IFERROR(VLOOKUP(#REF!,'[1]Members Sorted'!$B$2:$X$3001,14,0),"")</f>
        <v/>
      </c>
      <c r="P356" s="19" t="str">
        <f>IFERROR(VLOOKUP(#REF!,'[1]Members Sorted'!$B$2:$X$3001,17,0),"")</f>
        <v/>
      </c>
      <c r="Q356" s="19" t="str">
        <f>IFERROR(VLOOKUP(#REF!,'[1]Members Sorted'!$B$2:$X$3001,20,0),"")</f>
        <v/>
      </c>
      <c r="R356" s="19" t="str">
        <f>IFERROR(VLOOKUP(#REF!,'[1]Members Sorted'!$B$2:$X$3001,23,0),"")</f>
        <v/>
      </c>
      <c r="S356" s="20" t="str">
        <f>IFERROR(VLOOKUP(#REF!,'[1]Members Sorted'!$B$2:$AE$3001,30,0),"")</f>
        <v/>
      </c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</row>
    <row r="357" spans="1:39" ht="15.75" customHeight="1" x14ac:dyDescent="0.2">
      <c r="A357" s="17" t="str">
        <f>IF('[1]Season Set up'!$J$23&gt;='[1]Season Set up'!V354,'[1]Season Set up'!V354,"")</f>
        <v/>
      </c>
      <c r="B357" s="18" t="str">
        <f>IFERROR(IF(A357="","",CONCATENATE(VLOOKUP(VLOOKUP(A357,'[1]Members Sorted'!$AC$2:$AD$10001,2,0),'[1]Members Sorted'!$B$2:$C$10001,2,0)," ",VLOOKUP(VLOOKUP(A357,'[1]Members Sorted'!$AC$2:$AD$10001,2,0),'[1]Members Sorted'!$B$2:$D$10001,3,0))),"")</f>
        <v/>
      </c>
      <c r="C357" s="18" t="str">
        <f>IFERROR(VLOOKUP(#REF!,'[1]Members Sorted'!$B$2:$F$10001,5,0),"")</f>
        <v/>
      </c>
      <c r="D357" s="19" t="str">
        <f>IFERROR(VLOOKUP(#REF!,'[1]Members Sorted'!$B$2:$X$10001,11,0),"")</f>
        <v/>
      </c>
      <c r="E357" s="19" t="str">
        <f>IFERROR(VLOOKUP(#REF!,'[1]Members Sorted'!$B$2:$X$10001,14,0),"")</f>
        <v/>
      </c>
      <c r="F357" s="19" t="str">
        <f>IFERROR(VLOOKUP(#REF!,'[1]Members Sorted'!$B$2:$X$10001,17,0),"")</f>
        <v/>
      </c>
      <c r="G357" s="19" t="str">
        <f>IFERROR(VLOOKUP(#REF!,'[1]Members Sorted'!$B$2:$X$10001,20,0),"")</f>
        <v/>
      </c>
      <c r="H357" s="19" t="str">
        <f>IFERROR(VLOOKUP(#REF!,'[1]Members Sorted'!$B$2:$X$3001,23,0),"")</f>
        <v/>
      </c>
      <c r="I357" s="30" t="str">
        <f>IFERROR(VLOOKUP(#REF!,'[1]Members Sorted'!$B$2:$AA$10001,26,0),"")</f>
        <v/>
      </c>
      <c r="J357" s="29"/>
      <c r="K357" s="26" t="str">
        <f>IF('[1]Season Set up'!$L$23&gt;='[1]Season Set up'!V354,'[1]Season Set up'!V354,"")</f>
        <v/>
      </c>
      <c r="L357" s="18" t="str">
        <f>IFERROR(IF(K357="","",CONCATENATE(VLOOKUP(VLOOKUP(K357,'[1]Members Sorted'!$AG$2:$AH$3001,2,0),'[1]Members Sorted'!$B$2:$C$3001,2,0)," ",VLOOKUP(VLOOKUP(K357,'[1]Members Sorted'!$AG$2:$AH$3001,2,0),'[1]Members Sorted'!$B$2:$D$3001,3,0))),"")</f>
        <v/>
      </c>
      <c r="M357" s="18" t="str">
        <f>IFERROR(VLOOKUP(#REF!,'[1]Members Sorted'!$B$2:$F$3001,5,0),"")</f>
        <v/>
      </c>
      <c r="N357" s="19" t="str">
        <f>IFERROR(VLOOKUP(#REF!,'[1]Members Sorted'!$B$2:$X$3001,11,0),"")</f>
        <v/>
      </c>
      <c r="O357" s="19" t="str">
        <f>IFERROR(VLOOKUP(#REF!,'[1]Members Sorted'!$B$2:$X$3001,14,0),"")</f>
        <v/>
      </c>
      <c r="P357" s="19" t="str">
        <f>IFERROR(VLOOKUP(#REF!,'[1]Members Sorted'!$B$2:$X$3001,17,0),"")</f>
        <v/>
      </c>
      <c r="Q357" s="19" t="str">
        <f>IFERROR(VLOOKUP(#REF!,'[1]Members Sorted'!$B$2:$X$3001,20,0),"")</f>
        <v/>
      </c>
      <c r="R357" s="19" t="str">
        <f>IFERROR(VLOOKUP(#REF!,'[1]Members Sorted'!$B$2:$X$3001,23,0),"")</f>
        <v/>
      </c>
      <c r="S357" s="20" t="str">
        <f>IFERROR(VLOOKUP(#REF!,'[1]Members Sorted'!$B$2:$AE$3001,30,0),"")</f>
        <v/>
      </c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</row>
    <row r="358" spans="1:39" ht="15.75" customHeight="1" x14ac:dyDescent="0.2">
      <c r="A358" s="17" t="str">
        <f>IF('[1]Season Set up'!$J$23&gt;='[1]Season Set up'!V355,'[1]Season Set up'!V355,"")</f>
        <v/>
      </c>
      <c r="B358" s="18" t="str">
        <f>IFERROR(IF(A358="","",CONCATENATE(VLOOKUP(VLOOKUP(A358,'[1]Members Sorted'!$AC$2:$AD$10001,2,0),'[1]Members Sorted'!$B$2:$C$10001,2,0)," ",VLOOKUP(VLOOKUP(A358,'[1]Members Sorted'!$AC$2:$AD$10001,2,0),'[1]Members Sorted'!$B$2:$D$10001,3,0))),"")</f>
        <v/>
      </c>
      <c r="C358" s="18" t="str">
        <f>IFERROR(VLOOKUP(#REF!,'[1]Members Sorted'!$B$2:$F$10001,5,0),"")</f>
        <v/>
      </c>
      <c r="D358" s="19" t="str">
        <f>IFERROR(VLOOKUP(#REF!,'[1]Members Sorted'!$B$2:$X$10001,11,0),"")</f>
        <v/>
      </c>
      <c r="E358" s="19" t="str">
        <f>IFERROR(VLOOKUP(#REF!,'[1]Members Sorted'!$B$2:$X$10001,14,0),"")</f>
        <v/>
      </c>
      <c r="F358" s="19" t="str">
        <f>IFERROR(VLOOKUP(#REF!,'[1]Members Sorted'!$B$2:$X$10001,17,0),"")</f>
        <v/>
      </c>
      <c r="G358" s="19" t="str">
        <f>IFERROR(VLOOKUP(#REF!,'[1]Members Sorted'!$B$2:$X$10001,20,0),"")</f>
        <v/>
      </c>
      <c r="H358" s="19" t="str">
        <f>IFERROR(VLOOKUP(#REF!,'[1]Members Sorted'!$B$2:$X$3001,23,0),"")</f>
        <v/>
      </c>
      <c r="I358" s="30" t="str">
        <f>IFERROR(VLOOKUP(#REF!,'[1]Members Sorted'!$B$2:$AA$10001,26,0),"")</f>
        <v/>
      </c>
      <c r="J358" s="29"/>
      <c r="K358" s="26" t="str">
        <f>IF('[1]Season Set up'!$L$23&gt;='[1]Season Set up'!V355,'[1]Season Set up'!V355,"")</f>
        <v/>
      </c>
      <c r="L358" s="18" t="str">
        <f>IFERROR(IF(K358="","",CONCATENATE(VLOOKUP(VLOOKUP(K358,'[1]Members Sorted'!$AG$2:$AH$3001,2,0),'[1]Members Sorted'!$B$2:$C$3001,2,0)," ",VLOOKUP(VLOOKUP(K358,'[1]Members Sorted'!$AG$2:$AH$3001,2,0),'[1]Members Sorted'!$B$2:$D$3001,3,0))),"")</f>
        <v/>
      </c>
      <c r="M358" s="18" t="str">
        <f>IFERROR(VLOOKUP(#REF!,'[1]Members Sorted'!$B$2:$F$3001,5,0),"")</f>
        <v/>
      </c>
      <c r="N358" s="19" t="str">
        <f>IFERROR(VLOOKUP(#REF!,'[1]Members Sorted'!$B$2:$X$3001,11,0),"")</f>
        <v/>
      </c>
      <c r="O358" s="19" t="str">
        <f>IFERROR(VLOOKUP(#REF!,'[1]Members Sorted'!$B$2:$X$3001,14,0),"")</f>
        <v/>
      </c>
      <c r="P358" s="19" t="str">
        <f>IFERROR(VLOOKUP(#REF!,'[1]Members Sorted'!$B$2:$X$3001,17,0),"")</f>
        <v/>
      </c>
      <c r="Q358" s="19" t="str">
        <f>IFERROR(VLOOKUP(#REF!,'[1]Members Sorted'!$B$2:$X$3001,20,0),"")</f>
        <v/>
      </c>
      <c r="R358" s="19" t="str">
        <f>IFERROR(VLOOKUP(#REF!,'[1]Members Sorted'!$B$2:$X$3001,23,0),"")</f>
        <v/>
      </c>
      <c r="S358" s="20" t="str">
        <f>IFERROR(VLOOKUP(#REF!,'[1]Members Sorted'!$B$2:$AE$3001,30,0),"")</f>
        <v/>
      </c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</row>
    <row r="359" spans="1:39" ht="15.75" customHeight="1" x14ac:dyDescent="0.2">
      <c r="A359" s="17" t="str">
        <f>IF('[1]Season Set up'!$J$23&gt;='[1]Season Set up'!V356,'[1]Season Set up'!V356,"")</f>
        <v/>
      </c>
      <c r="B359" s="18" t="str">
        <f>IFERROR(IF(A359="","",CONCATENATE(VLOOKUP(VLOOKUP(A359,'[1]Members Sorted'!$AC$2:$AD$10001,2,0),'[1]Members Sorted'!$B$2:$C$10001,2,0)," ",VLOOKUP(VLOOKUP(A359,'[1]Members Sorted'!$AC$2:$AD$10001,2,0),'[1]Members Sorted'!$B$2:$D$10001,3,0))),"")</f>
        <v/>
      </c>
      <c r="C359" s="18" t="str">
        <f>IFERROR(VLOOKUP(#REF!,'[1]Members Sorted'!$B$2:$F$10001,5,0),"")</f>
        <v/>
      </c>
      <c r="D359" s="19" t="str">
        <f>IFERROR(VLOOKUP(#REF!,'[1]Members Sorted'!$B$2:$X$10001,11,0),"")</f>
        <v/>
      </c>
      <c r="E359" s="19" t="str">
        <f>IFERROR(VLOOKUP(#REF!,'[1]Members Sorted'!$B$2:$X$10001,14,0),"")</f>
        <v/>
      </c>
      <c r="F359" s="19" t="str">
        <f>IFERROR(VLOOKUP(#REF!,'[1]Members Sorted'!$B$2:$X$10001,17,0),"")</f>
        <v/>
      </c>
      <c r="G359" s="19" t="str">
        <f>IFERROR(VLOOKUP(#REF!,'[1]Members Sorted'!$B$2:$X$10001,20,0),"")</f>
        <v/>
      </c>
      <c r="H359" s="19" t="str">
        <f>IFERROR(VLOOKUP(#REF!,'[1]Members Sorted'!$B$2:$X$3001,23,0),"")</f>
        <v/>
      </c>
      <c r="I359" s="30" t="str">
        <f>IFERROR(VLOOKUP(#REF!,'[1]Members Sorted'!$B$2:$AA$10001,26,0),"")</f>
        <v/>
      </c>
      <c r="J359" s="29"/>
      <c r="K359" s="26" t="str">
        <f>IF('[1]Season Set up'!$L$23&gt;='[1]Season Set up'!V356,'[1]Season Set up'!V356,"")</f>
        <v/>
      </c>
      <c r="L359" s="18" t="str">
        <f>IFERROR(IF(K359="","",CONCATENATE(VLOOKUP(VLOOKUP(K359,'[1]Members Sorted'!$AG$2:$AH$3001,2,0),'[1]Members Sorted'!$B$2:$C$3001,2,0)," ",VLOOKUP(VLOOKUP(K359,'[1]Members Sorted'!$AG$2:$AH$3001,2,0),'[1]Members Sorted'!$B$2:$D$3001,3,0))),"")</f>
        <v/>
      </c>
      <c r="M359" s="18" t="str">
        <f>IFERROR(VLOOKUP(#REF!,'[1]Members Sorted'!$B$2:$F$3001,5,0),"")</f>
        <v/>
      </c>
      <c r="N359" s="19" t="str">
        <f>IFERROR(VLOOKUP(#REF!,'[1]Members Sorted'!$B$2:$X$3001,11,0),"")</f>
        <v/>
      </c>
      <c r="O359" s="19" t="str">
        <f>IFERROR(VLOOKUP(#REF!,'[1]Members Sorted'!$B$2:$X$3001,14,0),"")</f>
        <v/>
      </c>
      <c r="P359" s="19" t="str">
        <f>IFERROR(VLOOKUP(#REF!,'[1]Members Sorted'!$B$2:$X$3001,17,0),"")</f>
        <v/>
      </c>
      <c r="Q359" s="19" t="str">
        <f>IFERROR(VLOOKUP(#REF!,'[1]Members Sorted'!$B$2:$X$3001,20,0),"")</f>
        <v/>
      </c>
      <c r="R359" s="19" t="str">
        <f>IFERROR(VLOOKUP(#REF!,'[1]Members Sorted'!$B$2:$X$3001,23,0),"")</f>
        <v/>
      </c>
      <c r="S359" s="20" t="str">
        <f>IFERROR(VLOOKUP(#REF!,'[1]Members Sorted'!$B$2:$AE$3001,30,0),"")</f>
        <v/>
      </c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</row>
    <row r="360" spans="1:39" ht="15.75" customHeight="1" x14ac:dyDescent="0.2">
      <c r="A360" s="17" t="str">
        <f>IF('[1]Season Set up'!$J$23&gt;='[1]Season Set up'!V357,'[1]Season Set up'!V357,"")</f>
        <v/>
      </c>
      <c r="B360" s="18" t="str">
        <f>IFERROR(IF(A360="","",CONCATENATE(VLOOKUP(VLOOKUP(A360,'[1]Members Sorted'!$AC$2:$AD$10001,2,0),'[1]Members Sorted'!$B$2:$C$10001,2,0)," ",VLOOKUP(VLOOKUP(A360,'[1]Members Sorted'!$AC$2:$AD$10001,2,0),'[1]Members Sorted'!$B$2:$D$10001,3,0))),"")</f>
        <v/>
      </c>
      <c r="C360" s="18" t="str">
        <f>IFERROR(VLOOKUP(#REF!,'[1]Members Sorted'!$B$2:$F$10001,5,0),"")</f>
        <v/>
      </c>
      <c r="D360" s="19" t="str">
        <f>IFERROR(VLOOKUP(#REF!,'[1]Members Sorted'!$B$2:$X$10001,11,0),"")</f>
        <v/>
      </c>
      <c r="E360" s="19" t="str">
        <f>IFERROR(VLOOKUP(#REF!,'[1]Members Sorted'!$B$2:$X$10001,14,0),"")</f>
        <v/>
      </c>
      <c r="F360" s="19" t="str">
        <f>IFERROR(VLOOKUP(#REF!,'[1]Members Sorted'!$B$2:$X$10001,17,0),"")</f>
        <v/>
      </c>
      <c r="G360" s="19" t="str">
        <f>IFERROR(VLOOKUP(#REF!,'[1]Members Sorted'!$B$2:$X$10001,20,0),"")</f>
        <v/>
      </c>
      <c r="H360" s="19" t="str">
        <f>IFERROR(VLOOKUP(#REF!,'[1]Members Sorted'!$B$2:$X$3001,23,0),"")</f>
        <v/>
      </c>
      <c r="I360" s="30" t="str">
        <f>IFERROR(VLOOKUP(#REF!,'[1]Members Sorted'!$B$2:$AA$10001,26,0),"")</f>
        <v/>
      </c>
      <c r="J360" s="29"/>
      <c r="K360" s="26" t="str">
        <f>IF('[1]Season Set up'!$L$23&gt;='[1]Season Set up'!V357,'[1]Season Set up'!V357,"")</f>
        <v/>
      </c>
      <c r="L360" s="18" t="str">
        <f>IFERROR(IF(K360="","",CONCATENATE(VLOOKUP(VLOOKUP(K360,'[1]Members Sorted'!$AG$2:$AH$3001,2,0),'[1]Members Sorted'!$B$2:$C$3001,2,0)," ",VLOOKUP(VLOOKUP(K360,'[1]Members Sorted'!$AG$2:$AH$3001,2,0),'[1]Members Sorted'!$B$2:$D$3001,3,0))),"")</f>
        <v/>
      </c>
      <c r="M360" s="18" t="str">
        <f>IFERROR(VLOOKUP(#REF!,'[1]Members Sorted'!$B$2:$F$3001,5,0),"")</f>
        <v/>
      </c>
      <c r="N360" s="19" t="str">
        <f>IFERROR(VLOOKUP(#REF!,'[1]Members Sorted'!$B$2:$X$3001,11,0),"")</f>
        <v/>
      </c>
      <c r="O360" s="19" t="str">
        <f>IFERROR(VLOOKUP(#REF!,'[1]Members Sorted'!$B$2:$X$3001,14,0),"")</f>
        <v/>
      </c>
      <c r="P360" s="19" t="str">
        <f>IFERROR(VLOOKUP(#REF!,'[1]Members Sorted'!$B$2:$X$3001,17,0),"")</f>
        <v/>
      </c>
      <c r="Q360" s="19" t="str">
        <f>IFERROR(VLOOKUP(#REF!,'[1]Members Sorted'!$B$2:$X$3001,20,0),"")</f>
        <v/>
      </c>
      <c r="R360" s="19" t="str">
        <f>IFERROR(VLOOKUP(#REF!,'[1]Members Sorted'!$B$2:$X$3001,23,0),"")</f>
        <v/>
      </c>
      <c r="S360" s="20" t="str">
        <f>IFERROR(VLOOKUP(#REF!,'[1]Members Sorted'!$B$2:$AE$3001,30,0),"")</f>
        <v/>
      </c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</row>
    <row r="361" spans="1:39" ht="15.75" customHeight="1" x14ac:dyDescent="0.2">
      <c r="A361" s="17" t="str">
        <f>IF('[1]Season Set up'!$J$23&gt;='[1]Season Set up'!V358,'[1]Season Set up'!V358,"")</f>
        <v/>
      </c>
      <c r="B361" s="18" t="str">
        <f>IFERROR(IF(A361="","",CONCATENATE(VLOOKUP(VLOOKUP(A361,'[1]Members Sorted'!$AC$2:$AD$10001,2,0),'[1]Members Sorted'!$B$2:$C$10001,2,0)," ",VLOOKUP(VLOOKUP(A361,'[1]Members Sorted'!$AC$2:$AD$10001,2,0),'[1]Members Sorted'!$B$2:$D$10001,3,0))),"")</f>
        <v/>
      </c>
      <c r="C361" s="18" t="str">
        <f>IFERROR(VLOOKUP(#REF!,'[1]Members Sorted'!$B$2:$F$10001,5,0),"")</f>
        <v/>
      </c>
      <c r="D361" s="19" t="str">
        <f>IFERROR(VLOOKUP(#REF!,'[1]Members Sorted'!$B$2:$X$10001,11,0),"")</f>
        <v/>
      </c>
      <c r="E361" s="19" t="str">
        <f>IFERROR(VLOOKUP(#REF!,'[1]Members Sorted'!$B$2:$X$10001,14,0),"")</f>
        <v/>
      </c>
      <c r="F361" s="19" t="str">
        <f>IFERROR(VLOOKUP(#REF!,'[1]Members Sorted'!$B$2:$X$10001,17,0),"")</f>
        <v/>
      </c>
      <c r="G361" s="19" t="str">
        <f>IFERROR(VLOOKUP(#REF!,'[1]Members Sorted'!$B$2:$X$10001,20,0),"")</f>
        <v/>
      </c>
      <c r="H361" s="19" t="str">
        <f>IFERROR(VLOOKUP(#REF!,'[1]Members Sorted'!$B$2:$X$3001,23,0),"")</f>
        <v/>
      </c>
      <c r="I361" s="30" t="str">
        <f>IFERROR(VLOOKUP(#REF!,'[1]Members Sorted'!$B$2:$AA$10001,26,0),"")</f>
        <v/>
      </c>
      <c r="J361" s="29"/>
      <c r="K361" s="26" t="str">
        <f>IF('[1]Season Set up'!$L$23&gt;='[1]Season Set up'!V358,'[1]Season Set up'!V358,"")</f>
        <v/>
      </c>
      <c r="L361" s="18" t="str">
        <f>IFERROR(IF(K361="","",CONCATENATE(VLOOKUP(VLOOKUP(K361,'[1]Members Sorted'!$AG$2:$AH$3001,2,0),'[1]Members Sorted'!$B$2:$C$3001,2,0)," ",VLOOKUP(VLOOKUP(K361,'[1]Members Sorted'!$AG$2:$AH$3001,2,0),'[1]Members Sorted'!$B$2:$D$3001,3,0))),"")</f>
        <v/>
      </c>
      <c r="M361" s="18" t="str">
        <f>IFERROR(VLOOKUP(#REF!,'[1]Members Sorted'!$B$2:$F$3001,5,0),"")</f>
        <v/>
      </c>
      <c r="N361" s="19" t="str">
        <f>IFERROR(VLOOKUP(#REF!,'[1]Members Sorted'!$B$2:$X$3001,11,0),"")</f>
        <v/>
      </c>
      <c r="O361" s="19" t="str">
        <f>IFERROR(VLOOKUP(#REF!,'[1]Members Sorted'!$B$2:$X$3001,14,0),"")</f>
        <v/>
      </c>
      <c r="P361" s="19" t="str">
        <f>IFERROR(VLOOKUP(#REF!,'[1]Members Sorted'!$B$2:$X$3001,17,0),"")</f>
        <v/>
      </c>
      <c r="Q361" s="19" t="str">
        <f>IFERROR(VLOOKUP(#REF!,'[1]Members Sorted'!$B$2:$X$3001,20,0),"")</f>
        <v/>
      </c>
      <c r="R361" s="19" t="str">
        <f>IFERROR(VLOOKUP(#REF!,'[1]Members Sorted'!$B$2:$X$3001,23,0),"")</f>
        <v/>
      </c>
      <c r="S361" s="20" t="str">
        <f>IFERROR(VLOOKUP(#REF!,'[1]Members Sorted'!$B$2:$AE$3001,30,0),"")</f>
        <v/>
      </c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</row>
    <row r="362" spans="1:39" ht="15.75" customHeight="1" x14ac:dyDescent="0.2">
      <c r="A362" s="17" t="str">
        <f>IF('[1]Season Set up'!$J$23&gt;='[1]Season Set up'!V359,'[1]Season Set up'!V359,"")</f>
        <v/>
      </c>
      <c r="B362" s="18" t="str">
        <f>IFERROR(IF(A362="","",CONCATENATE(VLOOKUP(VLOOKUP(A362,'[1]Members Sorted'!$AC$2:$AD$10001,2,0),'[1]Members Sorted'!$B$2:$C$10001,2,0)," ",VLOOKUP(VLOOKUP(A362,'[1]Members Sorted'!$AC$2:$AD$10001,2,0),'[1]Members Sorted'!$B$2:$D$10001,3,0))),"")</f>
        <v/>
      </c>
      <c r="C362" s="18" t="str">
        <f>IFERROR(VLOOKUP(#REF!,'[1]Members Sorted'!$B$2:$F$10001,5,0),"")</f>
        <v/>
      </c>
      <c r="D362" s="19" t="str">
        <f>IFERROR(VLOOKUP(#REF!,'[1]Members Sorted'!$B$2:$X$10001,11,0),"")</f>
        <v/>
      </c>
      <c r="E362" s="19" t="str">
        <f>IFERROR(VLOOKUP(#REF!,'[1]Members Sorted'!$B$2:$X$10001,14,0),"")</f>
        <v/>
      </c>
      <c r="F362" s="19" t="str">
        <f>IFERROR(VLOOKUP(#REF!,'[1]Members Sorted'!$B$2:$X$10001,17,0),"")</f>
        <v/>
      </c>
      <c r="G362" s="19" t="str">
        <f>IFERROR(VLOOKUP(#REF!,'[1]Members Sorted'!$B$2:$X$10001,20,0),"")</f>
        <v/>
      </c>
      <c r="H362" s="19" t="str">
        <f>IFERROR(VLOOKUP(#REF!,'[1]Members Sorted'!$B$2:$X$3001,23,0),"")</f>
        <v/>
      </c>
      <c r="I362" s="30" t="str">
        <f>IFERROR(VLOOKUP(#REF!,'[1]Members Sorted'!$B$2:$AA$10001,26,0),"")</f>
        <v/>
      </c>
      <c r="J362" s="29"/>
      <c r="K362" s="26" t="str">
        <f>IF('[1]Season Set up'!$L$23&gt;='[1]Season Set up'!V359,'[1]Season Set up'!V359,"")</f>
        <v/>
      </c>
      <c r="L362" s="18" t="str">
        <f>IFERROR(IF(K362="","",CONCATENATE(VLOOKUP(VLOOKUP(K362,'[1]Members Sorted'!$AG$2:$AH$3001,2,0),'[1]Members Sorted'!$B$2:$C$3001,2,0)," ",VLOOKUP(VLOOKUP(K362,'[1]Members Sorted'!$AG$2:$AH$3001,2,0),'[1]Members Sorted'!$B$2:$D$3001,3,0))),"")</f>
        <v/>
      </c>
      <c r="M362" s="18" t="str">
        <f>IFERROR(VLOOKUP(#REF!,'[1]Members Sorted'!$B$2:$F$3001,5,0),"")</f>
        <v/>
      </c>
      <c r="N362" s="19" t="str">
        <f>IFERROR(VLOOKUP(#REF!,'[1]Members Sorted'!$B$2:$X$3001,11,0),"")</f>
        <v/>
      </c>
      <c r="O362" s="19" t="str">
        <f>IFERROR(VLOOKUP(#REF!,'[1]Members Sorted'!$B$2:$X$3001,14,0),"")</f>
        <v/>
      </c>
      <c r="P362" s="19" t="str">
        <f>IFERROR(VLOOKUP(#REF!,'[1]Members Sorted'!$B$2:$X$3001,17,0),"")</f>
        <v/>
      </c>
      <c r="Q362" s="19" t="str">
        <f>IFERROR(VLOOKUP(#REF!,'[1]Members Sorted'!$B$2:$X$3001,20,0),"")</f>
        <v/>
      </c>
      <c r="R362" s="19" t="str">
        <f>IFERROR(VLOOKUP(#REF!,'[1]Members Sorted'!$B$2:$X$3001,23,0),"")</f>
        <v/>
      </c>
      <c r="S362" s="20" t="str">
        <f>IFERROR(VLOOKUP(#REF!,'[1]Members Sorted'!$B$2:$AE$3001,30,0),"")</f>
        <v/>
      </c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</row>
    <row r="363" spans="1:39" ht="15.75" customHeight="1" x14ac:dyDescent="0.2">
      <c r="A363" s="17" t="str">
        <f>IF('[1]Season Set up'!$J$23&gt;='[1]Season Set up'!V360,'[1]Season Set up'!V360,"")</f>
        <v/>
      </c>
      <c r="B363" s="18" t="str">
        <f>IFERROR(IF(A363="","",CONCATENATE(VLOOKUP(VLOOKUP(A363,'[1]Members Sorted'!$AC$2:$AD$10001,2,0),'[1]Members Sorted'!$B$2:$C$10001,2,0)," ",VLOOKUP(VLOOKUP(A363,'[1]Members Sorted'!$AC$2:$AD$10001,2,0),'[1]Members Sorted'!$B$2:$D$10001,3,0))),"")</f>
        <v/>
      </c>
      <c r="C363" s="18" t="str">
        <f>IFERROR(VLOOKUP(#REF!,'[1]Members Sorted'!$B$2:$F$10001,5,0),"")</f>
        <v/>
      </c>
      <c r="D363" s="19" t="str">
        <f>IFERROR(VLOOKUP(#REF!,'[1]Members Sorted'!$B$2:$X$10001,11,0),"")</f>
        <v/>
      </c>
      <c r="E363" s="19" t="str">
        <f>IFERROR(VLOOKUP(#REF!,'[1]Members Sorted'!$B$2:$X$10001,14,0),"")</f>
        <v/>
      </c>
      <c r="F363" s="19" t="str">
        <f>IFERROR(VLOOKUP(#REF!,'[1]Members Sorted'!$B$2:$X$10001,17,0),"")</f>
        <v/>
      </c>
      <c r="G363" s="19" t="str">
        <f>IFERROR(VLOOKUP(#REF!,'[1]Members Sorted'!$B$2:$X$10001,20,0),"")</f>
        <v/>
      </c>
      <c r="H363" s="19" t="str">
        <f>IFERROR(VLOOKUP(#REF!,'[1]Members Sorted'!$B$2:$X$3001,23,0),"")</f>
        <v/>
      </c>
      <c r="I363" s="30" t="str">
        <f>IFERROR(VLOOKUP(#REF!,'[1]Members Sorted'!$B$2:$AA$10001,26,0),"")</f>
        <v/>
      </c>
      <c r="J363" s="29"/>
      <c r="K363" s="26" t="str">
        <f>IF('[1]Season Set up'!$L$23&gt;='[1]Season Set up'!V360,'[1]Season Set up'!V360,"")</f>
        <v/>
      </c>
      <c r="L363" s="18" t="str">
        <f>IFERROR(IF(K363="","",CONCATENATE(VLOOKUP(VLOOKUP(K363,'[1]Members Sorted'!$AG$2:$AH$3001,2,0),'[1]Members Sorted'!$B$2:$C$3001,2,0)," ",VLOOKUP(VLOOKUP(K363,'[1]Members Sorted'!$AG$2:$AH$3001,2,0),'[1]Members Sorted'!$B$2:$D$3001,3,0))),"")</f>
        <v/>
      </c>
      <c r="M363" s="18" t="str">
        <f>IFERROR(VLOOKUP(#REF!,'[1]Members Sorted'!$B$2:$F$3001,5,0),"")</f>
        <v/>
      </c>
      <c r="N363" s="19" t="str">
        <f>IFERROR(VLOOKUP(#REF!,'[1]Members Sorted'!$B$2:$X$3001,11,0),"")</f>
        <v/>
      </c>
      <c r="O363" s="19" t="str">
        <f>IFERROR(VLOOKUP(#REF!,'[1]Members Sorted'!$B$2:$X$3001,14,0),"")</f>
        <v/>
      </c>
      <c r="P363" s="19" t="str">
        <f>IFERROR(VLOOKUP(#REF!,'[1]Members Sorted'!$B$2:$X$3001,17,0),"")</f>
        <v/>
      </c>
      <c r="Q363" s="19" t="str">
        <f>IFERROR(VLOOKUP(#REF!,'[1]Members Sorted'!$B$2:$X$3001,20,0),"")</f>
        <v/>
      </c>
      <c r="R363" s="19" t="str">
        <f>IFERROR(VLOOKUP(#REF!,'[1]Members Sorted'!$B$2:$X$3001,23,0),"")</f>
        <v/>
      </c>
      <c r="S363" s="20" t="str">
        <f>IFERROR(VLOOKUP(#REF!,'[1]Members Sorted'!$B$2:$AE$3001,30,0),"")</f>
        <v/>
      </c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</row>
    <row r="364" spans="1:39" ht="15.75" customHeight="1" x14ac:dyDescent="0.2">
      <c r="A364" s="17" t="str">
        <f>IF('[1]Season Set up'!$J$23&gt;='[1]Season Set up'!V361,'[1]Season Set up'!V361,"")</f>
        <v/>
      </c>
      <c r="B364" s="18" t="str">
        <f>IFERROR(IF(A364="","",CONCATENATE(VLOOKUP(VLOOKUP(A364,'[1]Members Sorted'!$AC$2:$AD$10001,2,0),'[1]Members Sorted'!$B$2:$C$10001,2,0)," ",VLOOKUP(VLOOKUP(A364,'[1]Members Sorted'!$AC$2:$AD$10001,2,0),'[1]Members Sorted'!$B$2:$D$10001,3,0))),"")</f>
        <v/>
      </c>
      <c r="C364" s="18" t="str">
        <f>IFERROR(VLOOKUP(#REF!,'[1]Members Sorted'!$B$2:$F$10001,5,0),"")</f>
        <v/>
      </c>
      <c r="D364" s="19" t="str">
        <f>IFERROR(VLOOKUP(#REF!,'[1]Members Sorted'!$B$2:$X$10001,11,0),"")</f>
        <v/>
      </c>
      <c r="E364" s="19" t="str">
        <f>IFERROR(VLOOKUP(#REF!,'[1]Members Sorted'!$B$2:$X$10001,14,0),"")</f>
        <v/>
      </c>
      <c r="F364" s="19" t="str">
        <f>IFERROR(VLOOKUP(#REF!,'[1]Members Sorted'!$B$2:$X$10001,17,0),"")</f>
        <v/>
      </c>
      <c r="G364" s="19" t="str">
        <f>IFERROR(VLOOKUP(#REF!,'[1]Members Sorted'!$B$2:$X$10001,20,0),"")</f>
        <v/>
      </c>
      <c r="H364" s="19" t="str">
        <f>IFERROR(VLOOKUP(#REF!,'[1]Members Sorted'!$B$2:$X$3001,23,0),"")</f>
        <v/>
      </c>
      <c r="I364" s="30" t="str">
        <f>IFERROR(VLOOKUP(#REF!,'[1]Members Sorted'!$B$2:$AA$10001,26,0),"")</f>
        <v/>
      </c>
      <c r="J364" s="29"/>
      <c r="K364" s="26" t="str">
        <f>IF('[1]Season Set up'!$L$23&gt;='[1]Season Set up'!V361,'[1]Season Set up'!V361,"")</f>
        <v/>
      </c>
      <c r="L364" s="18" t="str">
        <f>IFERROR(IF(K364="","",CONCATENATE(VLOOKUP(VLOOKUP(K364,'[1]Members Sorted'!$AG$2:$AH$3001,2,0),'[1]Members Sorted'!$B$2:$C$3001,2,0)," ",VLOOKUP(VLOOKUP(K364,'[1]Members Sorted'!$AG$2:$AH$3001,2,0),'[1]Members Sorted'!$B$2:$D$3001,3,0))),"")</f>
        <v/>
      </c>
      <c r="M364" s="18" t="str">
        <f>IFERROR(VLOOKUP(#REF!,'[1]Members Sorted'!$B$2:$F$3001,5,0),"")</f>
        <v/>
      </c>
      <c r="N364" s="19" t="str">
        <f>IFERROR(VLOOKUP(#REF!,'[1]Members Sorted'!$B$2:$X$3001,11,0),"")</f>
        <v/>
      </c>
      <c r="O364" s="19" t="str">
        <f>IFERROR(VLOOKUP(#REF!,'[1]Members Sorted'!$B$2:$X$3001,14,0),"")</f>
        <v/>
      </c>
      <c r="P364" s="19" t="str">
        <f>IFERROR(VLOOKUP(#REF!,'[1]Members Sorted'!$B$2:$X$3001,17,0),"")</f>
        <v/>
      </c>
      <c r="Q364" s="19" t="str">
        <f>IFERROR(VLOOKUP(#REF!,'[1]Members Sorted'!$B$2:$X$3001,20,0),"")</f>
        <v/>
      </c>
      <c r="R364" s="19" t="str">
        <f>IFERROR(VLOOKUP(#REF!,'[1]Members Sorted'!$B$2:$X$3001,23,0),"")</f>
        <v/>
      </c>
      <c r="S364" s="20" t="str">
        <f>IFERROR(VLOOKUP(#REF!,'[1]Members Sorted'!$B$2:$AE$3001,30,0),"")</f>
        <v/>
      </c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</row>
    <row r="365" spans="1:39" ht="15.75" customHeight="1" x14ac:dyDescent="0.2">
      <c r="A365" s="17" t="str">
        <f>IF('[1]Season Set up'!$J$23&gt;='[1]Season Set up'!V362,'[1]Season Set up'!V362,"")</f>
        <v/>
      </c>
      <c r="B365" s="18" t="str">
        <f>IFERROR(IF(A365="","",CONCATENATE(VLOOKUP(VLOOKUP(A365,'[1]Members Sorted'!$AC$2:$AD$10001,2,0),'[1]Members Sorted'!$B$2:$C$10001,2,0)," ",VLOOKUP(VLOOKUP(A365,'[1]Members Sorted'!$AC$2:$AD$10001,2,0),'[1]Members Sorted'!$B$2:$D$10001,3,0))),"")</f>
        <v/>
      </c>
      <c r="C365" s="18" t="str">
        <f>IFERROR(VLOOKUP(#REF!,'[1]Members Sorted'!$B$2:$F$10001,5,0),"")</f>
        <v/>
      </c>
      <c r="D365" s="19" t="str">
        <f>IFERROR(VLOOKUP(#REF!,'[1]Members Sorted'!$B$2:$X$10001,11,0),"")</f>
        <v/>
      </c>
      <c r="E365" s="19" t="str">
        <f>IFERROR(VLOOKUP(#REF!,'[1]Members Sorted'!$B$2:$X$10001,14,0),"")</f>
        <v/>
      </c>
      <c r="F365" s="19" t="str">
        <f>IFERROR(VLOOKUP(#REF!,'[1]Members Sorted'!$B$2:$X$10001,17,0),"")</f>
        <v/>
      </c>
      <c r="G365" s="19" t="str">
        <f>IFERROR(VLOOKUP(#REF!,'[1]Members Sorted'!$B$2:$X$10001,20,0),"")</f>
        <v/>
      </c>
      <c r="H365" s="19" t="str">
        <f>IFERROR(VLOOKUP(#REF!,'[1]Members Sorted'!$B$2:$X$3001,23,0),"")</f>
        <v/>
      </c>
      <c r="I365" s="30" t="str">
        <f>IFERROR(VLOOKUP(#REF!,'[1]Members Sorted'!$B$2:$AA$10001,26,0),"")</f>
        <v/>
      </c>
      <c r="J365" s="29"/>
      <c r="K365" s="26" t="str">
        <f>IF('[1]Season Set up'!$L$23&gt;='[1]Season Set up'!V362,'[1]Season Set up'!V362,"")</f>
        <v/>
      </c>
      <c r="L365" s="18" t="str">
        <f>IFERROR(IF(K365="","",CONCATENATE(VLOOKUP(VLOOKUP(K365,'[1]Members Sorted'!$AG$2:$AH$3001,2,0),'[1]Members Sorted'!$B$2:$C$3001,2,0)," ",VLOOKUP(VLOOKUP(K365,'[1]Members Sorted'!$AG$2:$AH$3001,2,0),'[1]Members Sorted'!$B$2:$D$3001,3,0))),"")</f>
        <v/>
      </c>
      <c r="M365" s="18" t="str">
        <f>IFERROR(VLOOKUP(#REF!,'[1]Members Sorted'!$B$2:$F$3001,5,0),"")</f>
        <v/>
      </c>
      <c r="N365" s="19" t="str">
        <f>IFERROR(VLOOKUP(#REF!,'[1]Members Sorted'!$B$2:$X$3001,11,0),"")</f>
        <v/>
      </c>
      <c r="O365" s="19" t="str">
        <f>IFERROR(VLOOKUP(#REF!,'[1]Members Sorted'!$B$2:$X$3001,14,0),"")</f>
        <v/>
      </c>
      <c r="P365" s="19" t="str">
        <f>IFERROR(VLOOKUP(#REF!,'[1]Members Sorted'!$B$2:$X$3001,17,0),"")</f>
        <v/>
      </c>
      <c r="Q365" s="19" t="str">
        <f>IFERROR(VLOOKUP(#REF!,'[1]Members Sorted'!$B$2:$X$3001,20,0),"")</f>
        <v/>
      </c>
      <c r="R365" s="19" t="str">
        <f>IFERROR(VLOOKUP(#REF!,'[1]Members Sorted'!$B$2:$X$3001,23,0),"")</f>
        <v/>
      </c>
      <c r="S365" s="20" t="str">
        <f>IFERROR(VLOOKUP(#REF!,'[1]Members Sorted'!$B$2:$AE$3001,30,0),"")</f>
        <v/>
      </c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</row>
    <row r="366" spans="1:39" ht="15.75" customHeight="1" x14ac:dyDescent="0.2">
      <c r="A366" s="17" t="str">
        <f>IF('[1]Season Set up'!$J$23&gt;='[1]Season Set up'!V363,'[1]Season Set up'!V363,"")</f>
        <v/>
      </c>
      <c r="B366" s="18" t="str">
        <f>IFERROR(IF(A366="","",CONCATENATE(VLOOKUP(VLOOKUP(A366,'[1]Members Sorted'!$AC$2:$AD$10001,2,0),'[1]Members Sorted'!$B$2:$C$10001,2,0)," ",VLOOKUP(VLOOKUP(A366,'[1]Members Sorted'!$AC$2:$AD$10001,2,0),'[1]Members Sorted'!$B$2:$D$10001,3,0))),"")</f>
        <v/>
      </c>
      <c r="C366" s="18" t="str">
        <f>IFERROR(VLOOKUP(#REF!,'[1]Members Sorted'!$B$2:$F$10001,5,0),"")</f>
        <v/>
      </c>
      <c r="D366" s="19" t="str">
        <f>IFERROR(VLOOKUP(#REF!,'[1]Members Sorted'!$B$2:$X$10001,11,0),"")</f>
        <v/>
      </c>
      <c r="E366" s="19" t="str">
        <f>IFERROR(VLOOKUP(#REF!,'[1]Members Sorted'!$B$2:$X$10001,14,0),"")</f>
        <v/>
      </c>
      <c r="F366" s="19" t="str">
        <f>IFERROR(VLOOKUP(#REF!,'[1]Members Sorted'!$B$2:$X$10001,17,0),"")</f>
        <v/>
      </c>
      <c r="G366" s="19" t="str">
        <f>IFERROR(VLOOKUP(#REF!,'[1]Members Sorted'!$B$2:$X$10001,20,0),"")</f>
        <v/>
      </c>
      <c r="H366" s="19" t="str">
        <f>IFERROR(VLOOKUP(#REF!,'[1]Members Sorted'!$B$2:$X$3001,23,0),"")</f>
        <v/>
      </c>
      <c r="I366" s="30" t="str">
        <f>IFERROR(VLOOKUP(#REF!,'[1]Members Sorted'!$B$2:$AA$10001,26,0),"")</f>
        <v/>
      </c>
      <c r="J366" s="29"/>
      <c r="K366" s="26" t="str">
        <f>IF('[1]Season Set up'!$L$23&gt;='[1]Season Set up'!V363,'[1]Season Set up'!V363,"")</f>
        <v/>
      </c>
      <c r="L366" s="18" t="str">
        <f>IFERROR(IF(K366="","",CONCATENATE(VLOOKUP(VLOOKUP(K366,'[1]Members Sorted'!$AG$2:$AH$3001,2,0),'[1]Members Sorted'!$B$2:$C$3001,2,0)," ",VLOOKUP(VLOOKUP(K366,'[1]Members Sorted'!$AG$2:$AH$3001,2,0),'[1]Members Sorted'!$B$2:$D$3001,3,0))),"")</f>
        <v/>
      </c>
      <c r="M366" s="18" t="str">
        <f>IFERROR(VLOOKUP(#REF!,'[1]Members Sorted'!$B$2:$F$3001,5,0),"")</f>
        <v/>
      </c>
      <c r="N366" s="19" t="str">
        <f>IFERROR(VLOOKUP(#REF!,'[1]Members Sorted'!$B$2:$X$3001,11,0),"")</f>
        <v/>
      </c>
      <c r="O366" s="19" t="str">
        <f>IFERROR(VLOOKUP(#REF!,'[1]Members Sorted'!$B$2:$X$3001,14,0),"")</f>
        <v/>
      </c>
      <c r="P366" s="19" t="str">
        <f>IFERROR(VLOOKUP(#REF!,'[1]Members Sorted'!$B$2:$X$3001,17,0),"")</f>
        <v/>
      </c>
      <c r="Q366" s="19" t="str">
        <f>IFERROR(VLOOKUP(#REF!,'[1]Members Sorted'!$B$2:$X$3001,20,0),"")</f>
        <v/>
      </c>
      <c r="R366" s="19" t="str">
        <f>IFERROR(VLOOKUP(#REF!,'[1]Members Sorted'!$B$2:$X$3001,23,0),"")</f>
        <v/>
      </c>
      <c r="S366" s="20" t="str">
        <f>IFERROR(VLOOKUP(#REF!,'[1]Members Sorted'!$B$2:$AE$3001,30,0),"")</f>
        <v/>
      </c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</row>
    <row r="367" spans="1:39" ht="15.75" customHeight="1" x14ac:dyDescent="0.2">
      <c r="A367" s="17" t="str">
        <f>IF('[1]Season Set up'!$J$23&gt;='[1]Season Set up'!V364,'[1]Season Set up'!V364,"")</f>
        <v/>
      </c>
      <c r="B367" s="18" t="str">
        <f>IFERROR(IF(A367="","",CONCATENATE(VLOOKUP(VLOOKUP(A367,'[1]Members Sorted'!$AC$2:$AD$10001,2,0),'[1]Members Sorted'!$B$2:$C$10001,2,0)," ",VLOOKUP(VLOOKUP(A367,'[1]Members Sorted'!$AC$2:$AD$10001,2,0),'[1]Members Sorted'!$B$2:$D$10001,3,0))),"")</f>
        <v/>
      </c>
      <c r="C367" s="18" t="str">
        <f>IFERROR(VLOOKUP(#REF!,'[1]Members Sorted'!$B$2:$F$10001,5,0),"")</f>
        <v/>
      </c>
      <c r="D367" s="19" t="str">
        <f>IFERROR(VLOOKUP(#REF!,'[1]Members Sorted'!$B$2:$X$10001,11,0),"")</f>
        <v/>
      </c>
      <c r="E367" s="19" t="str">
        <f>IFERROR(VLOOKUP(#REF!,'[1]Members Sorted'!$B$2:$X$10001,14,0),"")</f>
        <v/>
      </c>
      <c r="F367" s="19" t="str">
        <f>IFERROR(VLOOKUP(#REF!,'[1]Members Sorted'!$B$2:$X$10001,17,0),"")</f>
        <v/>
      </c>
      <c r="G367" s="19" t="str">
        <f>IFERROR(VLOOKUP(#REF!,'[1]Members Sorted'!$B$2:$X$10001,20,0),"")</f>
        <v/>
      </c>
      <c r="H367" s="19" t="str">
        <f>IFERROR(VLOOKUP(#REF!,'[1]Members Sorted'!$B$2:$X$3001,23,0),"")</f>
        <v/>
      </c>
      <c r="I367" s="30" t="str">
        <f>IFERROR(VLOOKUP(#REF!,'[1]Members Sorted'!$B$2:$AA$10001,26,0),"")</f>
        <v/>
      </c>
      <c r="J367" s="29"/>
      <c r="K367" s="26" t="str">
        <f>IF('[1]Season Set up'!$L$23&gt;='[1]Season Set up'!V364,'[1]Season Set up'!V364,"")</f>
        <v/>
      </c>
      <c r="L367" s="18" t="str">
        <f>IFERROR(IF(K367="","",CONCATENATE(VLOOKUP(VLOOKUP(K367,'[1]Members Sorted'!$AG$2:$AH$3001,2,0),'[1]Members Sorted'!$B$2:$C$3001,2,0)," ",VLOOKUP(VLOOKUP(K367,'[1]Members Sorted'!$AG$2:$AH$3001,2,0),'[1]Members Sorted'!$B$2:$D$3001,3,0))),"")</f>
        <v/>
      </c>
      <c r="M367" s="18" t="str">
        <f>IFERROR(VLOOKUP(#REF!,'[1]Members Sorted'!$B$2:$F$3001,5,0),"")</f>
        <v/>
      </c>
      <c r="N367" s="19" t="str">
        <f>IFERROR(VLOOKUP(#REF!,'[1]Members Sorted'!$B$2:$X$3001,11,0),"")</f>
        <v/>
      </c>
      <c r="O367" s="19" t="str">
        <f>IFERROR(VLOOKUP(#REF!,'[1]Members Sorted'!$B$2:$X$3001,14,0),"")</f>
        <v/>
      </c>
      <c r="P367" s="19" t="str">
        <f>IFERROR(VLOOKUP(#REF!,'[1]Members Sorted'!$B$2:$X$3001,17,0),"")</f>
        <v/>
      </c>
      <c r="Q367" s="19" t="str">
        <f>IFERROR(VLOOKUP(#REF!,'[1]Members Sorted'!$B$2:$X$3001,20,0),"")</f>
        <v/>
      </c>
      <c r="R367" s="19" t="str">
        <f>IFERROR(VLOOKUP(#REF!,'[1]Members Sorted'!$B$2:$X$3001,23,0),"")</f>
        <v/>
      </c>
      <c r="S367" s="20" t="str">
        <f>IFERROR(VLOOKUP(#REF!,'[1]Members Sorted'!$B$2:$AE$3001,30,0),"")</f>
        <v/>
      </c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</row>
    <row r="368" spans="1:39" ht="15.75" customHeight="1" x14ac:dyDescent="0.2">
      <c r="A368" s="17" t="str">
        <f>IF('[1]Season Set up'!$J$23&gt;='[1]Season Set up'!V365,'[1]Season Set up'!V365,"")</f>
        <v/>
      </c>
      <c r="B368" s="18" t="str">
        <f>IFERROR(IF(A368="","",CONCATENATE(VLOOKUP(VLOOKUP(A368,'[1]Members Sorted'!$AC$2:$AD$10001,2,0),'[1]Members Sorted'!$B$2:$C$10001,2,0)," ",VLOOKUP(VLOOKUP(A368,'[1]Members Sorted'!$AC$2:$AD$10001,2,0),'[1]Members Sorted'!$B$2:$D$10001,3,0))),"")</f>
        <v/>
      </c>
      <c r="C368" s="18" t="str">
        <f>IFERROR(VLOOKUP(#REF!,'[1]Members Sorted'!$B$2:$F$10001,5,0),"")</f>
        <v/>
      </c>
      <c r="D368" s="19" t="str">
        <f>IFERROR(VLOOKUP(#REF!,'[1]Members Sorted'!$B$2:$X$10001,11,0),"")</f>
        <v/>
      </c>
      <c r="E368" s="19" t="str">
        <f>IFERROR(VLOOKUP(#REF!,'[1]Members Sorted'!$B$2:$X$10001,14,0),"")</f>
        <v/>
      </c>
      <c r="F368" s="19" t="str">
        <f>IFERROR(VLOOKUP(#REF!,'[1]Members Sorted'!$B$2:$X$10001,17,0),"")</f>
        <v/>
      </c>
      <c r="G368" s="19" t="str">
        <f>IFERROR(VLOOKUP(#REF!,'[1]Members Sorted'!$B$2:$X$10001,20,0),"")</f>
        <v/>
      </c>
      <c r="H368" s="19" t="str">
        <f>IFERROR(VLOOKUP(#REF!,'[1]Members Sorted'!$B$2:$X$3001,23,0),"")</f>
        <v/>
      </c>
      <c r="I368" s="30" t="str">
        <f>IFERROR(VLOOKUP(#REF!,'[1]Members Sorted'!$B$2:$AA$10001,26,0),"")</f>
        <v/>
      </c>
      <c r="J368" s="29"/>
      <c r="K368" s="26" t="str">
        <f>IF('[1]Season Set up'!$L$23&gt;='[1]Season Set up'!V365,'[1]Season Set up'!V365,"")</f>
        <v/>
      </c>
      <c r="L368" s="18" t="str">
        <f>IFERROR(IF(K368="","",CONCATENATE(VLOOKUP(VLOOKUP(K368,'[1]Members Sorted'!$AG$2:$AH$3001,2,0),'[1]Members Sorted'!$B$2:$C$3001,2,0)," ",VLOOKUP(VLOOKUP(K368,'[1]Members Sorted'!$AG$2:$AH$3001,2,0),'[1]Members Sorted'!$B$2:$D$3001,3,0))),"")</f>
        <v/>
      </c>
      <c r="M368" s="18" t="str">
        <f>IFERROR(VLOOKUP(#REF!,'[1]Members Sorted'!$B$2:$F$3001,5,0),"")</f>
        <v/>
      </c>
      <c r="N368" s="19" t="str">
        <f>IFERROR(VLOOKUP(#REF!,'[1]Members Sorted'!$B$2:$X$3001,11,0),"")</f>
        <v/>
      </c>
      <c r="O368" s="19" t="str">
        <f>IFERROR(VLOOKUP(#REF!,'[1]Members Sorted'!$B$2:$X$3001,14,0),"")</f>
        <v/>
      </c>
      <c r="P368" s="19" t="str">
        <f>IFERROR(VLOOKUP(#REF!,'[1]Members Sorted'!$B$2:$X$3001,17,0),"")</f>
        <v/>
      </c>
      <c r="Q368" s="19" t="str">
        <f>IFERROR(VLOOKUP(#REF!,'[1]Members Sorted'!$B$2:$X$3001,20,0),"")</f>
        <v/>
      </c>
      <c r="R368" s="19" t="str">
        <f>IFERROR(VLOOKUP(#REF!,'[1]Members Sorted'!$B$2:$X$3001,23,0),"")</f>
        <v/>
      </c>
      <c r="S368" s="20" t="str">
        <f>IFERROR(VLOOKUP(#REF!,'[1]Members Sorted'!$B$2:$AE$3001,30,0),"")</f>
        <v/>
      </c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</row>
    <row r="369" spans="1:39" ht="15.75" customHeight="1" x14ac:dyDescent="0.2">
      <c r="A369" s="17" t="str">
        <f>IF('[1]Season Set up'!$J$23&gt;='[1]Season Set up'!V366,'[1]Season Set up'!V366,"")</f>
        <v/>
      </c>
      <c r="B369" s="18" t="str">
        <f>IFERROR(IF(A369="","",CONCATENATE(VLOOKUP(VLOOKUP(A369,'[1]Members Sorted'!$AC$2:$AD$10001,2,0),'[1]Members Sorted'!$B$2:$C$10001,2,0)," ",VLOOKUP(VLOOKUP(A369,'[1]Members Sorted'!$AC$2:$AD$10001,2,0),'[1]Members Sorted'!$B$2:$D$10001,3,0))),"")</f>
        <v/>
      </c>
      <c r="C369" s="18" t="str">
        <f>IFERROR(VLOOKUP(#REF!,'[1]Members Sorted'!$B$2:$F$10001,5,0),"")</f>
        <v/>
      </c>
      <c r="D369" s="19" t="str">
        <f>IFERROR(VLOOKUP(#REF!,'[1]Members Sorted'!$B$2:$X$10001,11,0),"")</f>
        <v/>
      </c>
      <c r="E369" s="19" t="str">
        <f>IFERROR(VLOOKUP(#REF!,'[1]Members Sorted'!$B$2:$X$10001,14,0),"")</f>
        <v/>
      </c>
      <c r="F369" s="19" t="str">
        <f>IFERROR(VLOOKUP(#REF!,'[1]Members Sorted'!$B$2:$X$10001,17,0),"")</f>
        <v/>
      </c>
      <c r="G369" s="19" t="str">
        <f>IFERROR(VLOOKUP(#REF!,'[1]Members Sorted'!$B$2:$X$10001,20,0),"")</f>
        <v/>
      </c>
      <c r="H369" s="19" t="str">
        <f>IFERROR(VLOOKUP(#REF!,'[1]Members Sorted'!$B$2:$X$3001,23,0),"")</f>
        <v/>
      </c>
      <c r="I369" s="30" t="str">
        <f>IFERROR(VLOOKUP(#REF!,'[1]Members Sorted'!$B$2:$AA$10001,26,0),"")</f>
        <v/>
      </c>
      <c r="J369" s="29"/>
      <c r="K369" s="26" t="str">
        <f>IF('[1]Season Set up'!$L$23&gt;='[1]Season Set up'!V366,'[1]Season Set up'!V366,"")</f>
        <v/>
      </c>
      <c r="L369" s="18" t="str">
        <f>IFERROR(IF(K369="","",CONCATENATE(VLOOKUP(VLOOKUP(K369,'[1]Members Sorted'!$AG$2:$AH$3001,2,0),'[1]Members Sorted'!$B$2:$C$3001,2,0)," ",VLOOKUP(VLOOKUP(K369,'[1]Members Sorted'!$AG$2:$AH$3001,2,0),'[1]Members Sorted'!$B$2:$D$3001,3,0))),"")</f>
        <v/>
      </c>
      <c r="M369" s="18" t="str">
        <f>IFERROR(VLOOKUP(#REF!,'[1]Members Sorted'!$B$2:$F$3001,5,0),"")</f>
        <v/>
      </c>
      <c r="N369" s="19" t="str">
        <f>IFERROR(VLOOKUP(#REF!,'[1]Members Sorted'!$B$2:$X$3001,11,0),"")</f>
        <v/>
      </c>
      <c r="O369" s="19" t="str">
        <f>IFERROR(VLOOKUP(#REF!,'[1]Members Sorted'!$B$2:$X$3001,14,0),"")</f>
        <v/>
      </c>
      <c r="P369" s="19" t="str">
        <f>IFERROR(VLOOKUP(#REF!,'[1]Members Sorted'!$B$2:$X$3001,17,0),"")</f>
        <v/>
      </c>
      <c r="Q369" s="19" t="str">
        <f>IFERROR(VLOOKUP(#REF!,'[1]Members Sorted'!$B$2:$X$3001,20,0),"")</f>
        <v/>
      </c>
      <c r="R369" s="19" t="str">
        <f>IFERROR(VLOOKUP(#REF!,'[1]Members Sorted'!$B$2:$X$3001,23,0),"")</f>
        <v/>
      </c>
      <c r="S369" s="20" t="str">
        <f>IFERROR(VLOOKUP(#REF!,'[1]Members Sorted'!$B$2:$AE$3001,30,0),"")</f>
        <v/>
      </c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</row>
    <row r="370" spans="1:39" ht="15.75" customHeight="1" x14ac:dyDescent="0.2">
      <c r="A370" s="17" t="str">
        <f>IF('[1]Season Set up'!$J$23&gt;='[1]Season Set up'!V367,'[1]Season Set up'!V367,"")</f>
        <v/>
      </c>
      <c r="B370" s="18" t="str">
        <f>IFERROR(IF(A370="","",CONCATENATE(VLOOKUP(VLOOKUP(A370,'[1]Members Sorted'!$AC$2:$AD$10001,2,0),'[1]Members Sorted'!$B$2:$C$10001,2,0)," ",VLOOKUP(VLOOKUP(A370,'[1]Members Sorted'!$AC$2:$AD$10001,2,0),'[1]Members Sorted'!$B$2:$D$10001,3,0))),"")</f>
        <v/>
      </c>
      <c r="C370" s="18" t="str">
        <f>IFERROR(VLOOKUP(#REF!,'[1]Members Sorted'!$B$2:$F$10001,5,0),"")</f>
        <v/>
      </c>
      <c r="D370" s="19" t="str">
        <f>IFERROR(VLOOKUP(#REF!,'[1]Members Sorted'!$B$2:$X$10001,11,0),"")</f>
        <v/>
      </c>
      <c r="E370" s="19" t="str">
        <f>IFERROR(VLOOKUP(#REF!,'[1]Members Sorted'!$B$2:$X$10001,14,0),"")</f>
        <v/>
      </c>
      <c r="F370" s="19" t="str">
        <f>IFERROR(VLOOKUP(#REF!,'[1]Members Sorted'!$B$2:$X$10001,17,0),"")</f>
        <v/>
      </c>
      <c r="G370" s="19" t="str">
        <f>IFERROR(VLOOKUP(#REF!,'[1]Members Sorted'!$B$2:$X$10001,20,0),"")</f>
        <v/>
      </c>
      <c r="H370" s="19" t="str">
        <f>IFERROR(VLOOKUP(#REF!,'[1]Members Sorted'!$B$2:$X$3001,23,0),"")</f>
        <v/>
      </c>
      <c r="I370" s="30" t="str">
        <f>IFERROR(VLOOKUP(#REF!,'[1]Members Sorted'!$B$2:$AA$10001,26,0),"")</f>
        <v/>
      </c>
      <c r="J370" s="29"/>
      <c r="K370" s="26" t="str">
        <f>IF('[1]Season Set up'!$L$23&gt;='[1]Season Set up'!V367,'[1]Season Set up'!V367,"")</f>
        <v/>
      </c>
      <c r="L370" s="18" t="str">
        <f>IFERROR(IF(K370="","",CONCATENATE(VLOOKUP(VLOOKUP(K370,'[1]Members Sorted'!$AG$2:$AH$3001,2,0),'[1]Members Sorted'!$B$2:$C$3001,2,0)," ",VLOOKUP(VLOOKUP(K370,'[1]Members Sorted'!$AG$2:$AH$3001,2,0),'[1]Members Sorted'!$B$2:$D$3001,3,0))),"")</f>
        <v/>
      </c>
      <c r="M370" s="18" t="str">
        <f>IFERROR(VLOOKUP(#REF!,'[1]Members Sorted'!$B$2:$F$3001,5,0),"")</f>
        <v/>
      </c>
      <c r="N370" s="19" t="str">
        <f>IFERROR(VLOOKUP(#REF!,'[1]Members Sorted'!$B$2:$X$3001,11,0),"")</f>
        <v/>
      </c>
      <c r="O370" s="19" t="str">
        <f>IFERROR(VLOOKUP(#REF!,'[1]Members Sorted'!$B$2:$X$3001,14,0),"")</f>
        <v/>
      </c>
      <c r="P370" s="19" t="str">
        <f>IFERROR(VLOOKUP(#REF!,'[1]Members Sorted'!$B$2:$X$3001,17,0),"")</f>
        <v/>
      </c>
      <c r="Q370" s="19" t="str">
        <f>IFERROR(VLOOKUP(#REF!,'[1]Members Sorted'!$B$2:$X$3001,20,0),"")</f>
        <v/>
      </c>
      <c r="R370" s="19" t="str">
        <f>IFERROR(VLOOKUP(#REF!,'[1]Members Sorted'!$B$2:$X$3001,23,0),"")</f>
        <v/>
      </c>
      <c r="S370" s="20" t="str">
        <f>IFERROR(VLOOKUP(#REF!,'[1]Members Sorted'!$B$2:$AE$3001,30,0),"")</f>
        <v/>
      </c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</row>
    <row r="371" spans="1:39" ht="15.75" customHeight="1" x14ac:dyDescent="0.2">
      <c r="A371" s="17" t="str">
        <f>IF('[1]Season Set up'!$J$23&gt;='[1]Season Set up'!V368,'[1]Season Set up'!V368,"")</f>
        <v/>
      </c>
      <c r="B371" s="18" t="str">
        <f>IFERROR(IF(A371="","",CONCATENATE(VLOOKUP(VLOOKUP(A371,'[1]Members Sorted'!$AC$2:$AD$10001,2,0),'[1]Members Sorted'!$B$2:$C$10001,2,0)," ",VLOOKUP(VLOOKUP(A371,'[1]Members Sorted'!$AC$2:$AD$10001,2,0),'[1]Members Sorted'!$B$2:$D$10001,3,0))),"")</f>
        <v/>
      </c>
      <c r="C371" s="18" t="str">
        <f>IFERROR(VLOOKUP(#REF!,'[1]Members Sorted'!$B$2:$F$10001,5,0),"")</f>
        <v/>
      </c>
      <c r="D371" s="19" t="str">
        <f>IFERROR(VLOOKUP(#REF!,'[1]Members Sorted'!$B$2:$X$10001,11,0),"")</f>
        <v/>
      </c>
      <c r="E371" s="19" t="str">
        <f>IFERROR(VLOOKUP(#REF!,'[1]Members Sorted'!$B$2:$X$10001,14,0),"")</f>
        <v/>
      </c>
      <c r="F371" s="19" t="str">
        <f>IFERROR(VLOOKUP(#REF!,'[1]Members Sorted'!$B$2:$X$10001,17,0),"")</f>
        <v/>
      </c>
      <c r="G371" s="19" t="str">
        <f>IFERROR(VLOOKUP(#REF!,'[1]Members Sorted'!$B$2:$X$10001,20,0),"")</f>
        <v/>
      </c>
      <c r="H371" s="19" t="str">
        <f>IFERROR(VLOOKUP(#REF!,'[1]Members Sorted'!$B$2:$X$3001,23,0),"")</f>
        <v/>
      </c>
      <c r="I371" s="30" t="str">
        <f>IFERROR(VLOOKUP(#REF!,'[1]Members Sorted'!$B$2:$AA$10001,26,0),"")</f>
        <v/>
      </c>
      <c r="J371" s="29"/>
      <c r="K371" s="26" t="str">
        <f>IF('[1]Season Set up'!$L$23&gt;='[1]Season Set up'!V368,'[1]Season Set up'!V368,"")</f>
        <v/>
      </c>
      <c r="L371" s="18" t="str">
        <f>IFERROR(IF(K371="","",CONCATENATE(VLOOKUP(VLOOKUP(K371,'[1]Members Sorted'!$AG$2:$AH$3001,2,0),'[1]Members Sorted'!$B$2:$C$3001,2,0)," ",VLOOKUP(VLOOKUP(K371,'[1]Members Sorted'!$AG$2:$AH$3001,2,0),'[1]Members Sorted'!$B$2:$D$3001,3,0))),"")</f>
        <v/>
      </c>
      <c r="M371" s="18" t="str">
        <f>IFERROR(VLOOKUP(#REF!,'[1]Members Sorted'!$B$2:$F$3001,5,0),"")</f>
        <v/>
      </c>
      <c r="N371" s="19" t="str">
        <f>IFERROR(VLOOKUP(#REF!,'[1]Members Sorted'!$B$2:$X$3001,11,0),"")</f>
        <v/>
      </c>
      <c r="O371" s="19" t="str">
        <f>IFERROR(VLOOKUP(#REF!,'[1]Members Sorted'!$B$2:$X$3001,14,0),"")</f>
        <v/>
      </c>
      <c r="P371" s="19" t="str">
        <f>IFERROR(VLOOKUP(#REF!,'[1]Members Sorted'!$B$2:$X$3001,17,0),"")</f>
        <v/>
      </c>
      <c r="Q371" s="19" t="str">
        <f>IFERROR(VLOOKUP(#REF!,'[1]Members Sorted'!$B$2:$X$3001,20,0),"")</f>
        <v/>
      </c>
      <c r="R371" s="19" t="str">
        <f>IFERROR(VLOOKUP(#REF!,'[1]Members Sorted'!$B$2:$X$3001,23,0),"")</f>
        <v/>
      </c>
      <c r="S371" s="20" t="str">
        <f>IFERROR(VLOOKUP(#REF!,'[1]Members Sorted'!$B$2:$AE$3001,30,0),"")</f>
        <v/>
      </c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</row>
    <row r="372" spans="1:39" ht="15.75" customHeight="1" x14ac:dyDescent="0.2">
      <c r="A372" s="17" t="str">
        <f>IF('[1]Season Set up'!$J$23&gt;='[1]Season Set up'!V369,'[1]Season Set up'!V369,"")</f>
        <v/>
      </c>
      <c r="B372" s="18" t="str">
        <f>IFERROR(IF(A372="","",CONCATENATE(VLOOKUP(VLOOKUP(A372,'[1]Members Sorted'!$AC$2:$AD$10001,2,0),'[1]Members Sorted'!$B$2:$C$10001,2,0)," ",VLOOKUP(VLOOKUP(A372,'[1]Members Sorted'!$AC$2:$AD$10001,2,0),'[1]Members Sorted'!$B$2:$D$10001,3,0))),"")</f>
        <v/>
      </c>
      <c r="C372" s="18" t="str">
        <f>IFERROR(VLOOKUP(#REF!,'[1]Members Sorted'!$B$2:$F$10001,5,0),"")</f>
        <v/>
      </c>
      <c r="D372" s="19" t="str">
        <f>IFERROR(VLOOKUP(#REF!,'[1]Members Sorted'!$B$2:$X$10001,11,0),"")</f>
        <v/>
      </c>
      <c r="E372" s="19" t="str">
        <f>IFERROR(VLOOKUP(#REF!,'[1]Members Sorted'!$B$2:$X$10001,14,0),"")</f>
        <v/>
      </c>
      <c r="F372" s="19" t="str">
        <f>IFERROR(VLOOKUP(#REF!,'[1]Members Sorted'!$B$2:$X$10001,17,0),"")</f>
        <v/>
      </c>
      <c r="G372" s="19" t="str">
        <f>IFERROR(VLOOKUP(#REF!,'[1]Members Sorted'!$B$2:$X$10001,20,0),"")</f>
        <v/>
      </c>
      <c r="H372" s="19" t="str">
        <f>IFERROR(VLOOKUP(#REF!,'[1]Members Sorted'!$B$2:$X$3001,23,0),"")</f>
        <v/>
      </c>
      <c r="I372" s="30" t="str">
        <f>IFERROR(VLOOKUP(#REF!,'[1]Members Sorted'!$B$2:$AA$10001,26,0),"")</f>
        <v/>
      </c>
      <c r="J372" s="29"/>
      <c r="K372" s="26" t="str">
        <f>IF('[1]Season Set up'!$L$23&gt;='[1]Season Set up'!V369,'[1]Season Set up'!V369,"")</f>
        <v/>
      </c>
      <c r="L372" s="18" t="str">
        <f>IFERROR(IF(K372="","",CONCATENATE(VLOOKUP(VLOOKUP(K372,'[1]Members Sorted'!$AG$2:$AH$3001,2,0),'[1]Members Sorted'!$B$2:$C$3001,2,0)," ",VLOOKUP(VLOOKUP(K372,'[1]Members Sorted'!$AG$2:$AH$3001,2,0),'[1]Members Sorted'!$B$2:$D$3001,3,0))),"")</f>
        <v/>
      </c>
      <c r="M372" s="18" t="str">
        <f>IFERROR(VLOOKUP(#REF!,'[1]Members Sorted'!$B$2:$F$3001,5,0),"")</f>
        <v/>
      </c>
      <c r="N372" s="19" t="str">
        <f>IFERROR(VLOOKUP(#REF!,'[1]Members Sorted'!$B$2:$X$3001,11,0),"")</f>
        <v/>
      </c>
      <c r="O372" s="19" t="str">
        <f>IFERROR(VLOOKUP(#REF!,'[1]Members Sorted'!$B$2:$X$3001,14,0),"")</f>
        <v/>
      </c>
      <c r="P372" s="19" t="str">
        <f>IFERROR(VLOOKUP(#REF!,'[1]Members Sorted'!$B$2:$X$3001,17,0),"")</f>
        <v/>
      </c>
      <c r="Q372" s="19" t="str">
        <f>IFERROR(VLOOKUP(#REF!,'[1]Members Sorted'!$B$2:$X$3001,20,0),"")</f>
        <v/>
      </c>
      <c r="R372" s="19" t="str">
        <f>IFERROR(VLOOKUP(#REF!,'[1]Members Sorted'!$B$2:$X$3001,23,0),"")</f>
        <v/>
      </c>
      <c r="S372" s="20" t="str">
        <f>IFERROR(VLOOKUP(#REF!,'[1]Members Sorted'!$B$2:$AE$3001,30,0),"")</f>
        <v/>
      </c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</row>
    <row r="373" spans="1:39" ht="15.75" customHeight="1" x14ac:dyDescent="0.2">
      <c r="A373" s="17" t="str">
        <f>IF('[1]Season Set up'!$J$23&gt;='[1]Season Set up'!V370,'[1]Season Set up'!V370,"")</f>
        <v/>
      </c>
      <c r="B373" s="18" t="str">
        <f>IFERROR(IF(A373="","",CONCATENATE(VLOOKUP(VLOOKUP(A373,'[1]Members Sorted'!$AC$2:$AD$10001,2,0),'[1]Members Sorted'!$B$2:$C$10001,2,0)," ",VLOOKUP(VLOOKUP(A373,'[1]Members Sorted'!$AC$2:$AD$10001,2,0),'[1]Members Sorted'!$B$2:$D$10001,3,0))),"")</f>
        <v/>
      </c>
      <c r="C373" s="18" t="str">
        <f>IFERROR(VLOOKUP(#REF!,'[1]Members Sorted'!$B$2:$F$10001,5,0),"")</f>
        <v/>
      </c>
      <c r="D373" s="19" t="str">
        <f>IFERROR(VLOOKUP(#REF!,'[1]Members Sorted'!$B$2:$X$10001,11,0),"")</f>
        <v/>
      </c>
      <c r="E373" s="19" t="str">
        <f>IFERROR(VLOOKUP(#REF!,'[1]Members Sorted'!$B$2:$X$10001,14,0),"")</f>
        <v/>
      </c>
      <c r="F373" s="19" t="str">
        <f>IFERROR(VLOOKUP(#REF!,'[1]Members Sorted'!$B$2:$X$10001,17,0),"")</f>
        <v/>
      </c>
      <c r="G373" s="19" t="str">
        <f>IFERROR(VLOOKUP(#REF!,'[1]Members Sorted'!$B$2:$X$10001,20,0),"")</f>
        <v/>
      </c>
      <c r="H373" s="19" t="str">
        <f>IFERROR(VLOOKUP(#REF!,'[1]Members Sorted'!$B$2:$X$3001,23,0),"")</f>
        <v/>
      </c>
      <c r="I373" s="30" t="str">
        <f>IFERROR(VLOOKUP(#REF!,'[1]Members Sorted'!$B$2:$AA$10001,26,0),"")</f>
        <v/>
      </c>
      <c r="J373" s="29"/>
      <c r="K373" s="26" t="str">
        <f>IF('[1]Season Set up'!$L$23&gt;='[1]Season Set up'!V370,'[1]Season Set up'!V370,"")</f>
        <v/>
      </c>
      <c r="L373" s="18" t="str">
        <f>IFERROR(IF(K373="","",CONCATENATE(VLOOKUP(VLOOKUP(K373,'[1]Members Sorted'!$AG$2:$AH$3001,2,0),'[1]Members Sorted'!$B$2:$C$3001,2,0)," ",VLOOKUP(VLOOKUP(K373,'[1]Members Sorted'!$AG$2:$AH$3001,2,0),'[1]Members Sorted'!$B$2:$D$3001,3,0))),"")</f>
        <v/>
      </c>
      <c r="M373" s="18" t="str">
        <f>IFERROR(VLOOKUP(#REF!,'[1]Members Sorted'!$B$2:$F$3001,5,0),"")</f>
        <v/>
      </c>
      <c r="N373" s="19" t="str">
        <f>IFERROR(VLOOKUP(#REF!,'[1]Members Sorted'!$B$2:$X$3001,11,0),"")</f>
        <v/>
      </c>
      <c r="O373" s="19" t="str">
        <f>IFERROR(VLOOKUP(#REF!,'[1]Members Sorted'!$B$2:$X$3001,14,0),"")</f>
        <v/>
      </c>
      <c r="P373" s="19" t="str">
        <f>IFERROR(VLOOKUP(#REF!,'[1]Members Sorted'!$B$2:$X$3001,17,0),"")</f>
        <v/>
      </c>
      <c r="Q373" s="19" t="str">
        <f>IFERROR(VLOOKUP(#REF!,'[1]Members Sorted'!$B$2:$X$3001,20,0),"")</f>
        <v/>
      </c>
      <c r="R373" s="19" t="str">
        <f>IFERROR(VLOOKUP(#REF!,'[1]Members Sorted'!$B$2:$X$3001,23,0),"")</f>
        <v/>
      </c>
      <c r="S373" s="20" t="str">
        <f>IFERROR(VLOOKUP(#REF!,'[1]Members Sorted'!$B$2:$AE$3001,30,0),"")</f>
        <v/>
      </c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</row>
    <row r="374" spans="1:39" ht="15.75" customHeight="1" x14ac:dyDescent="0.2">
      <c r="A374" s="17" t="str">
        <f>IF('[1]Season Set up'!$J$23&gt;='[1]Season Set up'!V371,'[1]Season Set up'!V371,"")</f>
        <v/>
      </c>
      <c r="B374" s="18" t="str">
        <f>IFERROR(IF(A374="","",CONCATENATE(VLOOKUP(VLOOKUP(A374,'[1]Members Sorted'!$AC$2:$AD$10001,2,0),'[1]Members Sorted'!$B$2:$C$10001,2,0)," ",VLOOKUP(VLOOKUP(A374,'[1]Members Sorted'!$AC$2:$AD$10001,2,0),'[1]Members Sorted'!$B$2:$D$10001,3,0))),"")</f>
        <v/>
      </c>
      <c r="C374" s="18" t="str">
        <f>IFERROR(VLOOKUP(#REF!,'[1]Members Sorted'!$B$2:$F$10001,5,0),"")</f>
        <v/>
      </c>
      <c r="D374" s="19" t="str">
        <f>IFERROR(VLOOKUP(#REF!,'[1]Members Sorted'!$B$2:$X$10001,11,0),"")</f>
        <v/>
      </c>
      <c r="E374" s="19" t="str">
        <f>IFERROR(VLOOKUP(#REF!,'[1]Members Sorted'!$B$2:$X$10001,14,0),"")</f>
        <v/>
      </c>
      <c r="F374" s="19" t="str">
        <f>IFERROR(VLOOKUP(#REF!,'[1]Members Sorted'!$B$2:$X$10001,17,0),"")</f>
        <v/>
      </c>
      <c r="G374" s="19" t="str">
        <f>IFERROR(VLOOKUP(#REF!,'[1]Members Sorted'!$B$2:$X$10001,20,0),"")</f>
        <v/>
      </c>
      <c r="H374" s="19" t="str">
        <f>IFERROR(VLOOKUP(#REF!,'[1]Members Sorted'!$B$2:$X$3001,23,0),"")</f>
        <v/>
      </c>
      <c r="I374" s="30" t="str">
        <f>IFERROR(VLOOKUP(#REF!,'[1]Members Sorted'!$B$2:$AA$10001,26,0),"")</f>
        <v/>
      </c>
      <c r="J374" s="29"/>
      <c r="K374" s="26" t="str">
        <f>IF('[1]Season Set up'!$L$23&gt;='[1]Season Set up'!V371,'[1]Season Set up'!V371,"")</f>
        <v/>
      </c>
      <c r="L374" s="18" t="str">
        <f>IFERROR(IF(K374="","",CONCATENATE(VLOOKUP(VLOOKUP(K374,'[1]Members Sorted'!$AG$2:$AH$3001,2,0),'[1]Members Sorted'!$B$2:$C$3001,2,0)," ",VLOOKUP(VLOOKUP(K374,'[1]Members Sorted'!$AG$2:$AH$3001,2,0),'[1]Members Sorted'!$B$2:$D$3001,3,0))),"")</f>
        <v/>
      </c>
      <c r="M374" s="18" t="str">
        <f>IFERROR(VLOOKUP(#REF!,'[1]Members Sorted'!$B$2:$F$3001,5,0),"")</f>
        <v/>
      </c>
      <c r="N374" s="19" t="str">
        <f>IFERROR(VLOOKUP(#REF!,'[1]Members Sorted'!$B$2:$X$3001,11,0),"")</f>
        <v/>
      </c>
      <c r="O374" s="19" t="str">
        <f>IFERROR(VLOOKUP(#REF!,'[1]Members Sorted'!$B$2:$X$3001,14,0),"")</f>
        <v/>
      </c>
      <c r="P374" s="19" t="str">
        <f>IFERROR(VLOOKUP(#REF!,'[1]Members Sorted'!$B$2:$X$3001,17,0),"")</f>
        <v/>
      </c>
      <c r="Q374" s="19" t="str">
        <f>IFERROR(VLOOKUP(#REF!,'[1]Members Sorted'!$B$2:$X$3001,20,0),"")</f>
        <v/>
      </c>
      <c r="R374" s="19" t="str">
        <f>IFERROR(VLOOKUP(#REF!,'[1]Members Sorted'!$B$2:$X$3001,23,0),"")</f>
        <v/>
      </c>
      <c r="S374" s="20" t="str">
        <f>IFERROR(VLOOKUP(#REF!,'[1]Members Sorted'!$B$2:$AE$3001,30,0),"")</f>
        <v/>
      </c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</row>
    <row r="375" spans="1:39" ht="15.75" customHeight="1" x14ac:dyDescent="0.2">
      <c r="A375" s="17" t="str">
        <f>IF('[1]Season Set up'!$J$23&gt;='[1]Season Set up'!V372,'[1]Season Set up'!V372,"")</f>
        <v/>
      </c>
      <c r="B375" s="18" t="str">
        <f>IFERROR(IF(A375="","",CONCATENATE(VLOOKUP(VLOOKUP(A375,'[1]Members Sorted'!$AC$2:$AD$10001,2,0),'[1]Members Sorted'!$B$2:$C$10001,2,0)," ",VLOOKUP(VLOOKUP(A375,'[1]Members Sorted'!$AC$2:$AD$10001,2,0),'[1]Members Sorted'!$B$2:$D$10001,3,0))),"")</f>
        <v/>
      </c>
      <c r="C375" s="18" t="str">
        <f>IFERROR(VLOOKUP(#REF!,'[1]Members Sorted'!$B$2:$F$10001,5,0),"")</f>
        <v/>
      </c>
      <c r="D375" s="19" t="str">
        <f>IFERROR(VLOOKUP(#REF!,'[1]Members Sorted'!$B$2:$X$10001,11,0),"")</f>
        <v/>
      </c>
      <c r="E375" s="19" t="str">
        <f>IFERROR(VLOOKUP(#REF!,'[1]Members Sorted'!$B$2:$X$10001,14,0),"")</f>
        <v/>
      </c>
      <c r="F375" s="19" t="str">
        <f>IFERROR(VLOOKUP(#REF!,'[1]Members Sorted'!$B$2:$X$10001,17,0),"")</f>
        <v/>
      </c>
      <c r="G375" s="19" t="str">
        <f>IFERROR(VLOOKUP(#REF!,'[1]Members Sorted'!$B$2:$X$10001,20,0),"")</f>
        <v/>
      </c>
      <c r="H375" s="19" t="str">
        <f>IFERROR(VLOOKUP(#REF!,'[1]Members Sorted'!$B$2:$X$3001,23,0),"")</f>
        <v/>
      </c>
      <c r="I375" s="30" t="str">
        <f>IFERROR(VLOOKUP(#REF!,'[1]Members Sorted'!$B$2:$AA$10001,26,0),"")</f>
        <v/>
      </c>
      <c r="J375" s="29"/>
      <c r="K375" s="26" t="str">
        <f>IF('[1]Season Set up'!$L$23&gt;='[1]Season Set up'!V372,'[1]Season Set up'!V372,"")</f>
        <v/>
      </c>
      <c r="L375" s="18" t="str">
        <f>IFERROR(IF(K375="","",CONCATENATE(VLOOKUP(VLOOKUP(K375,'[1]Members Sorted'!$AG$2:$AH$3001,2,0),'[1]Members Sorted'!$B$2:$C$3001,2,0)," ",VLOOKUP(VLOOKUP(K375,'[1]Members Sorted'!$AG$2:$AH$3001,2,0),'[1]Members Sorted'!$B$2:$D$3001,3,0))),"")</f>
        <v/>
      </c>
      <c r="M375" s="18" t="str">
        <f>IFERROR(VLOOKUP(#REF!,'[1]Members Sorted'!$B$2:$F$3001,5,0),"")</f>
        <v/>
      </c>
      <c r="N375" s="19" t="str">
        <f>IFERROR(VLOOKUP(#REF!,'[1]Members Sorted'!$B$2:$X$3001,11,0),"")</f>
        <v/>
      </c>
      <c r="O375" s="19" t="str">
        <f>IFERROR(VLOOKUP(#REF!,'[1]Members Sorted'!$B$2:$X$3001,14,0),"")</f>
        <v/>
      </c>
      <c r="P375" s="19" t="str">
        <f>IFERROR(VLOOKUP(#REF!,'[1]Members Sorted'!$B$2:$X$3001,17,0),"")</f>
        <v/>
      </c>
      <c r="Q375" s="19" t="str">
        <f>IFERROR(VLOOKUP(#REF!,'[1]Members Sorted'!$B$2:$X$3001,20,0),"")</f>
        <v/>
      </c>
      <c r="R375" s="19" t="str">
        <f>IFERROR(VLOOKUP(#REF!,'[1]Members Sorted'!$B$2:$X$3001,23,0),"")</f>
        <v/>
      </c>
      <c r="S375" s="20" t="str">
        <f>IFERROR(VLOOKUP(#REF!,'[1]Members Sorted'!$B$2:$AE$3001,30,0),"")</f>
        <v/>
      </c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</row>
    <row r="376" spans="1:39" ht="15.75" customHeight="1" x14ac:dyDescent="0.2">
      <c r="A376" s="17" t="str">
        <f>IF('[1]Season Set up'!$J$23&gt;='[1]Season Set up'!V373,'[1]Season Set up'!V373,"")</f>
        <v/>
      </c>
      <c r="B376" s="18" t="str">
        <f>IFERROR(IF(A376="","",CONCATENATE(VLOOKUP(VLOOKUP(A376,'[1]Members Sorted'!$AC$2:$AD$10001,2,0),'[1]Members Sorted'!$B$2:$C$10001,2,0)," ",VLOOKUP(VLOOKUP(A376,'[1]Members Sorted'!$AC$2:$AD$10001,2,0),'[1]Members Sorted'!$B$2:$D$10001,3,0))),"")</f>
        <v/>
      </c>
      <c r="C376" s="18" t="str">
        <f>IFERROR(VLOOKUP(#REF!,'[1]Members Sorted'!$B$2:$F$10001,5,0),"")</f>
        <v/>
      </c>
      <c r="D376" s="19" t="str">
        <f>IFERROR(VLOOKUP(#REF!,'[1]Members Sorted'!$B$2:$X$10001,11,0),"")</f>
        <v/>
      </c>
      <c r="E376" s="19" t="str">
        <f>IFERROR(VLOOKUP(#REF!,'[1]Members Sorted'!$B$2:$X$10001,14,0),"")</f>
        <v/>
      </c>
      <c r="F376" s="19" t="str">
        <f>IFERROR(VLOOKUP(#REF!,'[1]Members Sorted'!$B$2:$X$10001,17,0),"")</f>
        <v/>
      </c>
      <c r="G376" s="19" t="str">
        <f>IFERROR(VLOOKUP(#REF!,'[1]Members Sorted'!$B$2:$X$10001,20,0),"")</f>
        <v/>
      </c>
      <c r="H376" s="19" t="str">
        <f>IFERROR(VLOOKUP(#REF!,'[1]Members Sorted'!$B$2:$X$3001,23,0),"")</f>
        <v/>
      </c>
      <c r="I376" s="30" t="str">
        <f>IFERROR(VLOOKUP(#REF!,'[1]Members Sorted'!$B$2:$AA$10001,26,0),"")</f>
        <v/>
      </c>
      <c r="J376" s="29"/>
      <c r="K376" s="26" t="str">
        <f>IF('[1]Season Set up'!$L$23&gt;='[1]Season Set up'!V373,'[1]Season Set up'!V373,"")</f>
        <v/>
      </c>
      <c r="L376" s="18" t="str">
        <f>IFERROR(IF(K376="","",CONCATENATE(VLOOKUP(VLOOKUP(K376,'[1]Members Sorted'!$AG$2:$AH$3001,2,0),'[1]Members Sorted'!$B$2:$C$3001,2,0)," ",VLOOKUP(VLOOKUP(K376,'[1]Members Sorted'!$AG$2:$AH$3001,2,0),'[1]Members Sorted'!$B$2:$D$3001,3,0))),"")</f>
        <v/>
      </c>
      <c r="M376" s="18" t="str">
        <f>IFERROR(VLOOKUP(#REF!,'[1]Members Sorted'!$B$2:$F$3001,5,0),"")</f>
        <v/>
      </c>
      <c r="N376" s="19" t="str">
        <f>IFERROR(VLOOKUP(#REF!,'[1]Members Sorted'!$B$2:$X$3001,11,0),"")</f>
        <v/>
      </c>
      <c r="O376" s="19" t="str">
        <f>IFERROR(VLOOKUP(#REF!,'[1]Members Sorted'!$B$2:$X$3001,14,0),"")</f>
        <v/>
      </c>
      <c r="P376" s="19" t="str">
        <f>IFERROR(VLOOKUP(#REF!,'[1]Members Sorted'!$B$2:$X$3001,17,0),"")</f>
        <v/>
      </c>
      <c r="Q376" s="19" t="str">
        <f>IFERROR(VLOOKUP(#REF!,'[1]Members Sorted'!$B$2:$X$3001,20,0),"")</f>
        <v/>
      </c>
      <c r="R376" s="19" t="str">
        <f>IFERROR(VLOOKUP(#REF!,'[1]Members Sorted'!$B$2:$X$3001,23,0),"")</f>
        <v/>
      </c>
      <c r="S376" s="20" t="str">
        <f>IFERROR(VLOOKUP(#REF!,'[1]Members Sorted'!$B$2:$AE$3001,30,0),"")</f>
        <v/>
      </c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</row>
    <row r="377" spans="1:39" ht="15.75" customHeight="1" x14ac:dyDescent="0.2">
      <c r="A377" s="17" t="str">
        <f>IF('[1]Season Set up'!$J$23&gt;='[1]Season Set up'!V374,'[1]Season Set up'!V374,"")</f>
        <v/>
      </c>
      <c r="B377" s="18" t="str">
        <f>IFERROR(IF(A377="","",CONCATENATE(VLOOKUP(VLOOKUP(A377,'[1]Members Sorted'!$AC$2:$AD$10001,2,0),'[1]Members Sorted'!$B$2:$C$10001,2,0)," ",VLOOKUP(VLOOKUP(A377,'[1]Members Sorted'!$AC$2:$AD$10001,2,0),'[1]Members Sorted'!$B$2:$D$10001,3,0))),"")</f>
        <v/>
      </c>
      <c r="C377" s="18" t="str">
        <f>IFERROR(VLOOKUP(#REF!,'[1]Members Sorted'!$B$2:$F$10001,5,0),"")</f>
        <v/>
      </c>
      <c r="D377" s="19" t="str">
        <f>IFERROR(VLOOKUP(#REF!,'[1]Members Sorted'!$B$2:$X$10001,11,0),"")</f>
        <v/>
      </c>
      <c r="E377" s="19" t="str">
        <f>IFERROR(VLOOKUP(#REF!,'[1]Members Sorted'!$B$2:$X$10001,14,0),"")</f>
        <v/>
      </c>
      <c r="F377" s="19" t="str">
        <f>IFERROR(VLOOKUP(#REF!,'[1]Members Sorted'!$B$2:$X$10001,17,0),"")</f>
        <v/>
      </c>
      <c r="G377" s="19" t="str">
        <f>IFERROR(VLOOKUP(#REF!,'[1]Members Sorted'!$B$2:$X$10001,20,0),"")</f>
        <v/>
      </c>
      <c r="H377" s="19" t="str">
        <f>IFERROR(VLOOKUP(#REF!,'[1]Members Sorted'!$B$2:$X$3001,23,0),"")</f>
        <v/>
      </c>
      <c r="I377" s="30" t="str">
        <f>IFERROR(VLOOKUP(#REF!,'[1]Members Sorted'!$B$2:$AA$10001,26,0),"")</f>
        <v/>
      </c>
      <c r="J377" s="29"/>
      <c r="K377" s="26" t="str">
        <f>IF('[1]Season Set up'!$L$23&gt;='[1]Season Set up'!V374,'[1]Season Set up'!V374,"")</f>
        <v/>
      </c>
      <c r="L377" s="18" t="str">
        <f>IFERROR(IF(K377="","",CONCATENATE(VLOOKUP(VLOOKUP(K377,'[1]Members Sorted'!$AG$2:$AH$3001,2,0),'[1]Members Sorted'!$B$2:$C$3001,2,0)," ",VLOOKUP(VLOOKUP(K377,'[1]Members Sorted'!$AG$2:$AH$3001,2,0),'[1]Members Sorted'!$B$2:$D$3001,3,0))),"")</f>
        <v/>
      </c>
      <c r="M377" s="18" t="str">
        <f>IFERROR(VLOOKUP(#REF!,'[1]Members Sorted'!$B$2:$F$3001,5,0),"")</f>
        <v/>
      </c>
      <c r="N377" s="19" t="str">
        <f>IFERROR(VLOOKUP(#REF!,'[1]Members Sorted'!$B$2:$X$3001,11,0),"")</f>
        <v/>
      </c>
      <c r="O377" s="19" t="str">
        <f>IFERROR(VLOOKUP(#REF!,'[1]Members Sorted'!$B$2:$X$3001,14,0),"")</f>
        <v/>
      </c>
      <c r="P377" s="19" t="str">
        <f>IFERROR(VLOOKUP(#REF!,'[1]Members Sorted'!$B$2:$X$3001,17,0),"")</f>
        <v/>
      </c>
      <c r="Q377" s="19" t="str">
        <f>IFERROR(VLOOKUP(#REF!,'[1]Members Sorted'!$B$2:$X$3001,20,0),"")</f>
        <v/>
      </c>
      <c r="R377" s="19" t="str">
        <f>IFERROR(VLOOKUP(#REF!,'[1]Members Sorted'!$B$2:$X$3001,23,0),"")</f>
        <v/>
      </c>
      <c r="S377" s="20" t="str">
        <f>IFERROR(VLOOKUP(#REF!,'[1]Members Sorted'!$B$2:$AE$3001,30,0),"")</f>
        <v/>
      </c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</row>
    <row r="378" spans="1:39" ht="15.75" customHeight="1" x14ac:dyDescent="0.2">
      <c r="A378" s="17" t="str">
        <f>IF('[1]Season Set up'!$J$23&gt;='[1]Season Set up'!V375,'[1]Season Set up'!V375,"")</f>
        <v/>
      </c>
      <c r="B378" s="18" t="str">
        <f>IFERROR(IF(A378="","",CONCATENATE(VLOOKUP(VLOOKUP(A378,'[1]Members Sorted'!$AC$2:$AD$10001,2,0),'[1]Members Sorted'!$B$2:$C$10001,2,0)," ",VLOOKUP(VLOOKUP(A378,'[1]Members Sorted'!$AC$2:$AD$10001,2,0),'[1]Members Sorted'!$B$2:$D$10001,3,0))),"")</f>
        <v/>
      </c>
      <c r="C378" s="18" t="str">
        <f>IFERROR(VLOOKUP(#REF!,'[1]Members Sorted'!$B$2:$F$10001,5,0),"")</f>
        <v/>
      </c>
      <c r="D378" s="19" t="str">
        <f>IFERROR(VLOOKUP(#REF!,'[1]Members Sorted'!$B$2:$X$10001,11,0),"")</f>
        <v/>
      </c>
      <c r="E378" s="19" t="str">
        <f>IFERROR(VLOOKUP(#REF!,'[1]Members Sorted'!$B$2:$X$10001,14,0),"")</f>
        <v/>
      </c>
      <c r="F378" s="19" t="str">
        <f>IFERROR(VLOOKUP(#REF!,'[1]Members Sorted'!$B$2:$X$10001,17,0),"")</f>
        <v/>
      </c>
      <c r="G378" s="19" t="str">
        <f>IFERROR(VLOOKUP(#REF!,'[1]Members Sorted'!$B$2:$X$10001,20,0),"")</f>
        <v/>
      </c>
      <c r="H378" s="19" t="str">
        <f>IFERROR(VLOOKUP(#REF!,'[1]Members Sorted'!$B$2:$X$3001,23,0),"")</f>
        <v/>
      </c>
      <c r="I378" s="30" t="str">
        <f>IFERROR(VLOOKUP(#REF!,'[1]Members Sorted'!$B$2:$AA$10001,26,0),"")</f>
        <v/>
      </c>
      <c r="J378" s="29"/>
      <c r="K378" s="26" t="str">
        <f>IF('[1]Season Set up'!$L$23&gt;='[1]Season Set up'!V375,'[1]Season Set up'!V375,"")</f>
        <v/>
      </c>
      <c r="L378" s="18" t="str">
        <f>IFERROR(IF(K378="","",CONCATENATE(VLOOKUP(VLOOKUP(K378,'[1]Members Sorted'!$AG$2:$AH$3001,2,0),'[1]Members Sorted'!$B$2:$C$3001,2,0)," ",VLOOKUP(VLOOKUP(K378,'[1]Members Sorted'!$AG$2:$AH$3001,2,0),'[1]Members Sorted'!$B$2:$D$3001,3,0))),"")</f>
        <v/>
      </c>
      <c r="M378" s="18" t="str">
        <f>IFERROR(VLOOKUP(#REF!,'[1]Members Sorted'!$B$2:$F$3001,5,0),"")</f>
        <v/>
      </c>
      <c r="N378" s="19" t="str">
        <f>IFERROR(VLOOKUP(#REF!,'[1]Members Sorted'!$B$2:$X$3001,11,0),"")</f>
        <v/>
      </c>
      <c r="O378" s="19" t="str">
        <f>IFERROR(VLOOKUP(#REF!,'[1]Members Sorted'!$B$2:$X$3001,14,0),"")</f>
        <v/>
      </c>
      <c r="P378" s="19" t="str">
        <f>IFERROR(VLOOKUP(#REF!,'[1]Members Sorted'!$B$2:$X$3001,17,0),"")</f>
        <v/>
      </c>
      <c r="Q378" s="19" t="str">
        <f>IFERROR(VLOOKUP(#REF!,'[1]Members Sorted'!$B$2:$X$3001,20,0),"")</f>
        <v/>
      </c>
      <c r="R378" s="19" t="str">
        <f>IFERROR(VLOOKUP(#REF!,'[1]Members Sorted'!$B$2:$X$3001,23,0),"")</f>
        <v/>
      </c>
      <c r="S378" s="20" t="str">
        <f>IFERROR(VLOOKUP(#REF!,'[1]Members Sorted'!$B$2:$AE$3001,30,0),"")</f>
        <v/>
      </c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</row>
    <row r="379" spans="1:39" ht="15.75" customHeight="1" x14ac:dyDescent="0.2">
      <c r="A379" s="17" t="str">
        <f>IF('[1]Season Set up'!$J$23&gt;='[1]Season Set up'!V376,'[1]Season Set up'!V376,"")</f>
        <v/>
      </c>
      <c r="B379" s="18" t="str">
        <f>IFERROR(IF(A379="","",CONCATENATE(VLOOKUP(VLOOKUP(A379,'[1]Members Sorted'!$AC$2:$AD$10001,2,0),'[1]Members Sorted'!$B$2:$C$10001,2,0)," ",VLOOKUP(VLOOKUP(A379,'[1]Members Sorted'!$AC$2:$AD$10001,2,0),'[1]Members Sorted'!$B$2:$D$10001,3,0))),"")</f>
        <v/>
      </c>
      <c r="C379" s="18" t="str">
        <f>IFERROR(VLOOKUP(#REF!,'[1]Members Sorted'!$B$2:$F$10001,5,0),"")</f>
        <v/>
      </c>
      <c r="D379" s="19" t="str">
        <f>IFERROR(VLOOKUP(#REF!,'[1]Members Sorted'!$B$2:$X$10001,11,0),"")</f>
        <v/>
      </c>
      <c r="E379" s="19" t="str">
        <f>IFERROR(VLOOKUP(#REF!,'[1]Members Sorted'!$B$2:$X$10001,14,0),"")</f>
        <v/>
      </c>
      <c r="F379" s="19" t="str">
        <f>IFERROR(VLOOKUP(#REF!,'[1]Members Sorted'!$B$2:$X$10001,17,0),"")</f>
        <v/>
      </c>
      <c r="G379" s="19" t="str">
        <f>IFERROR(VLOOKUP(#REF!,'[1]Members Sorted'!$B$2:$X$10001,20,0),"")</f>
        <v/>
      </c>
      <c r="H379" s="19" t="str">
        <f>IFERROR(VLOOKUP(#REF!,'[1]Members Sorted'!$B$2:$X$3001,23,0),"")</f>
        <v/>
      </c>
      <c r="I379" s="30" t="str">
        <f>IFERROR(VLOOKUP(#REF!,'[1]Members Sorted'!$B$2:$AA$10001,26,0),"")</f>
        <v/>
      </c>
      <c r="J379" s="29"/>
      <c r="K379" s="26" t="str">
        <f>IF('[1]Season Set up'!$L$23&gt;='[1]Season Set up'!V376,'[1]Season Set up'!V376,"")</f>
        <v/>
      </c>
      <c r="L379" s="18" t="str">
        <f>IFERROR(IF(K379="","",CONCATENATE(VLOOKUP(VLOOKUP(K379,'[1]Members Sorted'!$AG$2:$AH$3001,2,0),'[1]Members Sorted'!$B$2:$C$3001,2,0)," ",VLOOKUP(VLOOKUP(K379,'[1]Members Sorted'!$AG$2:$AH$3001,2,0),'[1]Members Sorted'!$B$2:$D$3001,3,0))),"")</f>
        <v/>
      </c>
      <c r="M379" s="18" t="str">
        <f>IFERROR(VLOOKUP(#REF!,'[1]Members Sorted'!$B$2:$F$3001,5,0),"")</f>
        <v/>
      </c>
      <c r="N379" s="19" t="str">
        <f>IFERROR(VLOOKUP(#REF!,'[1]Members Sorted'!$B$2:$X$3001,11,0),"")</f>
        <v/>
      </c>
      <c r="O379" s="19" t="str">
        <f>IFERROR(VLOOKUP(#REF!,'[1]Members Sorted'!$B$2:$X$3001,14,0),"")</f>
        <v/>
      </c>
      <c r="P379" s="19" t="str">
        <f>IFERROR(VLOOKUP(#REF!,'[1]Members Sorted'!$B$2:$X$3001,17,0),"")</f>
        <v/>
      </c>
      <c r="Q379" s="19" t="str">
        <f>IFERROR(VLOOKUP(#REF!,'[1]Members Sorted'!$B$2:$X$3001,20,0),"")</f>
        <v/>
      </c>
      <c r="R379" s="19" t="str">
        <f>IFERROR(VLOOKUP(#REF!,'[1]Members Sorted'!$B$2:$X$3001,23,0),"")</f>
        <v/>
      </c>
      <c r="S379" s="20" t="str">
        <f>IFERROR(VLOOKUP(#REF!,'[1]Members Sorted'!$B$2:$AE$3001,30,0),"")</f>
        <v/>
      </c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</row>
    <row r="380" spans="1:39" ht="15.75" customHeight="1" x14ac:dyDescent="0.2">
      <c r="A380" s="17" t="str">
        <f>IF('[1]Season Set up'!$J$23&gt;='[1]Season Set up'!V377,'[1]Season Set up'!V377,"")</f>
        <v/>
      </c>
      <c r="B380" s="18" t="str">
        <f>IFERROR(IF(A380="","",CONCATENATE(VLOOKUP(VLOOKUP(A380,'[1]Members Sorted'!$AC$2:$AD$10001,2,0),'[1]Members Sorted'!$B$2:$C$10001,2,0)," ",VLOOKUP(VLOOKUP(A380,'[1]Members Sorted'!$AC$2:$AD$10001,2,0),'[1]Members Sorted'!$B$2:$D$10001,3,0))),"")</f>
        <v/>
      </c>
      <c r="C380" s="18" t="str">
        <f>IFERROR(VLOOKUP(#REF!,'[1]Members Sorted'!$B$2:$F$10001,5,0),"")</f>
        <v/>
      </c>
      <c r="D380" s="19" t="str">
        <f>IFERROR(VLOOKUP(#REF!,'[1]Members Sorted'!$B$2:$X$10001,11,0),"")</f>
        <v/>
      </c>
      <c r="E380" s="19" t="str">
        <f>IFERROR(VLOOKUP(#REF!,'[1]Members Sorted'!$B$2:$X$10001,14,0),"")</f>
        <v/>
      </c>
      <c r="F380" s="19" t="str">
        <f>IFERROR(VLOOKUP(#REF!,'[1]Members Sorted'!$B$2:$X$10001,17,0),"")</f>
        <v/>
      </c>
      <c r="G380" s="19" t="str">
        <f>IFERROR(VLOOKUP(#REF!,'[1]Members Sorted'!$B$2:$X$10001,20,0),"")</f>
        <v/>
      </c>
      <c r="H380" s="19" t="str">
        <f>IFERROR(VLOOKUP(#REF!,'[1]Members Sorted'!$B$2:$X$3001,23,0),"")</f>
        <v/>
      </c>
      <c r="I380" s="30" t="str">
        <f>IFERROR(VLOOKUP(#REF!,'[1]Members Sorted'!$B$2:$AA$10001,26,0),"")</f>
        <v/>
      </c>
      <c r="J380" s="29"/>
      <c r="K380" s="26" t="str">
        <f>IF('[1]Season Set up'!$L$23&gt;='[1]Season Set up'!V377,'[1]Season Set up'!V377,"")</f>
        <v/>
      </c>
      <c r="L380" s="18" t="str">
        <f>IFERROR(IF(K380="","",CONCATENATE(VLOOKUP(VLOOKUP(K380,'[1]Members Sorted'!$AG$2:$AH$3001,2,0),'[1]Members Sorted'!$B$2:$C$3001,2,0)," ",VLOOKUP(VLOOKUP(K380,'[1]Members Sorted'!$AG$2:$AH$3001,2,0),'[1]Members Sorted'!$B$2:$D$3001,3,0))),"")</f>
        <v/>
      </c>
      <c r="M380" s="18" t="str">
        <f>IFERROR(VLOOKUP(#REF!,'[1]Members Sorted'!$B$2:$F$3001,5,0),"")</f>
        <v/>
      </c>
      <c r="N380" s="19" t="str">
        <f>IFERROR(VLOOKUP(#REF!,'[1]Members Sorted'!$B$2:$X$3001,11,0),"")</f>
        <v/>
      </c>
      <c r="O380" s="19" t="str">
        <f>IFERROR(VLOOKUP(#REF!,'[1]Members Sorted'!$B$2:$X$3001,14,0),"")</f>
        <v/>
      </c>
      <c r="P380" s="19" t="str">
        <f>IFERROR(VLOOKUP(#REF!,'[1]Members Sorted'!$B$2:$X$3001,17,0),"")</f>
        <v/>
      </c>
      <c r="Q380" s="19" t="str">
        <f>IFERROR(VLOOKUP(#REF!,'[1]Members Sorted'!$B$2:$X$3001,20,0),"")</f>
        <v/>
      </c>
      <c r="R380" s="19" t="str">
        <f>IFERROR(VLOOKUP(#REF!,'[1]Members Sorted'!$B$2:$X$3001,23,0),"")</f>
        <v/>
      </c>
      <c r="S380" s="20" t="str">
        <f>IFERROR(VLOOKUP(#REF!,'[1]Members Sorted'!$B$2:$AE$3001,30,0),"")</f>
        <v/>
      </c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</row>
    <row r="381" spans="1:39" ht="15.75" customHeight="1" x14ac:dyDescent="0.2">
      <c r="A381" s="17" t="str">
        <f>IF('[1]Season Set up'!$J$23&gt;='[1]Season Set up'!V378,'[1]Season Set up'!V378,"")</f>
        <v/>
      </c>
      <c r="B381" s="18" t="str">
        <f>IFERROR(IF(A381="","",CONCATENATE(VLOOKUP(VLOOKUP(A381,'[1]Members Sorted'!$AC$2:$AD$10001,2,0),'[1]Members Sorted'!$B$2:$C$10001,2,0)," ",VLOOKUP(VLOOKUP(A381,'[1]Members Sorted'!$AC$2:$AD$10001,2,0),'[1]Members Sorted'!$B$2:$D$10001,3,0))),"")</f>
        <v/>
      </c>
      <c r="C381" s="18" t="str">
        <f>IFERROR(VLOOKUP(#REF!,'[1]Members Sorted'!$B$2:$F$10001,5,0),"")</f>
        <v/>
      </c>
      <c r="D381" s="19" t="str">
        <f>IFERROR(VLOOKUP(#REF!,'[1]Members Sorted'!$B$2:$X$10001,11,0),"")</f>
        <v/>
      </c>
      <c r="E381" s="19" t="str">
        <f>IFERROR(VLOOKUP(#REF!,'[1]Members Sorted'!$B$2:$X$10001,14,0),"")</f>
        <v/>
      </c>
      <c r="F381" s="19" t="str">
        <f>IFERROR(VLOOKUP(#REF!,'[1]Members Sorted'!$B$2:$X$10001,17,0),"")</f>
        <v/>
      </c>
      <c r="G381" s="19" t="str">
        <f>IFERROR(VLOOKUP(#REF!,'[1]Members Sorted'!$B$2:$X$10001,20,0),"")</f>
        <v/>
      </c>
      <c r="H381" s="19" t="str">
        <f>IFERROR(VLOOKUP(#REF!,'[1]Members Sorted'!$B$2:$X$3001,23,0),"")</f>
        <v/>
      </c>
      <c r="I381" s="30" t="str">
        <f>IFERROR(VLOOKUP(#REF!,'[1]Members Sorted'!$B$2:$AA$10001,26,0),"")</f>
        <v/>
      </c>
      <c r="J381" s="29"/>
      <c r="K381" s="26" t="str">
        <f>IF('[1]Season Set up'!$L$23&gt;='[1]Season Set up'!V378,'[1]Season Set up'!V378,"")</f>
        <v/>
      </c>
      <c r="L381" s="18" t="str">
        <f>IFERROR(IF(K381="","",CONCATENATE(VLOOKUP(VLOOKUP(K381,'[1]Members Sorted'!$AG$2:$AH$3001,2,0),'[1]Members Sorted'!$B$2:$C$3001,2,0)," ",VLOOKUP(VLOOKUP(K381,'[1]Members Sorted'!$AG$2:$AH$3001,2,0),'[1]Members Sorted'!$B$2:$D$3001,3,0))),"")</f>
        <v/>
      </c>
      <c r="M381" s="18" t="str">
        <f>IFERROR(VLOOKUP(#REF!,'[1]Members Sorted'!$B$2:$F$3001,5,0),"")</f>
        <v/>
      </c>
      <c r="N381" s="19" t="str">
        <f>IFERROR(VLOOKUP(#REF!,'[1]Members Sorted'!$B$2:$X$3001,11,0),"")</f>
        <v/>
      </c>
      <c r="O381" s="19" t="str">
        <f>IFERROR(VLOOKUP(#REF!,'[1]Members Sorted'!$B$2:$X$3001,14,0),"")</f>
        <v/>
      </c>
      <c r="P381" s="19" t="str">
        <f>IFERROR(VLOOKUP(#REF!,'[1]Members Sorted'!$B$2:$X$3001,17,0),"")</f>
        <v/>
      </c>
      <c r="Q381" s="19" t="str">
        <f>IFERROR(VLOOKUP(#REF!,'[1]Members Sorted'!$B$2:$X$3001,20,0),"")</f>
        <v/>
      </c>
      <c r="R381" s="19" t="str">
        <f>IFERROR(VLOOKUP(#REF!,'[1]Members Sorted'!$B$2:$X$3001,23,0),"")</f>
        <v/>
      </c>
      <c r="S381" s="20" t="str">
        <f>IFERROR(VLOOKUP(#REF!,'[1]Members Sorted'!$B$2:$AE$3001,30,0),"")</f>
        <v/>
      </c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</row>
    <row r="382" spans="1:39" ht="15.75" customHeight="1" x14ac:dyDescent="0.2">
      <c r="A382" s="17" t="str">
        <f>IF('[1]Season Set up'!$J$23&gt;='[1]Season Set up'!V379,'[1]Season Set up'!V379,"")</f>
        <v/>
      </c>
      <c r="B382" s="18" t="str">
        <f>IFERROR(IF(A382="","",CONCATENATE(VLOOKUP(VLOOKUP(A382,'[1]Members Sorted'!$AC$2:$AD$10001,2,0),'[1]Members Sorted'!$B$2:$C$10001,2,0)," ",VLOOKUP(VLOOKUP(A382,'[1]Members Sorted'!$AC$2:$AD$10001,2,0),'[1]Members Sorted'!$B$2:$D$10001,3,0))),"")</f>
        <v/>
      </c>
      <c r="C382" s="18" t="str">
        <f>IFERROR(VLOOKUP(#REF!,'[1]Members Sorted'!$B$2:$F$10001,5,0),"")</f>
        <v/>
      </c>
      <c r="D382" s="19" t="str">
        <f>IFERROR(VLOOKUP(#REF!,'[1]Members Sorted'!$B$2:$X$10001,11,0),"")</f>
        <v/>
      </c>
      <c r="E382" s="19" t="str">
        <f>IFERROR(VLOOKUP(#REF!,'[1]Members Sorted'!$B$2:$X$10001,14,0),"")</f>
        <v/>
      </c>
      <c r="F382" s="19" t="str">
        <f>IFERROR(VLOOKUP(#REF!,'[1]Members Sorted'!$B$2:$X$10001,17,0),"")</f>
        <v/>
      </c>
      <c r="G382" s="19" t="str">
        <f>IFERROR(VLOOKUP(#REF!,'[1]Members Sorted'!$B$2:$X$10001,20,0),"")</f>
        <v/>
      </c>
      <c r="H382" s="19" t="str">
        <f>IFERROR(VLOOKUP(#REF!,'[1]Members Sorted'!$B$2:$X$3001,23,0),"")</f>
        <v/>
      </c>
      <c r="I382" s="30" t="str">
        <f>IFERROR(VLOOKUP(#REF!,'[1]Members Sorted'!$B$2:$AA$10001,26,0),"")</f>
        <v/>
      </c>
      <c r="J382" s="29"/>
      <c r="K382" s="26" t="str">
        <f>IF('[1]Season Set up'!$L$23&gt;='[1]Season Set up'!V379,'[1]Season Set up'!V379,"")</f>
        <v/>
      </c>
      <c r="L382" s="18" t="str">
        <f>IFERROR(IF(K382="","",CONCATENATE(VLOOKUP(VLOOKUP(K382,'[1]Members Sorted'!$AG$2:$AH$3001,2,0),'[1]Members Sorted'!$B$2:$C$3001,2,0)," ",VLOOKUP(VLOOKUP(K382,'[1]Members Sorted'!$AG$2:$AH$3001,2,0),'[1]Members Sorted'!$B$2:$D$3001,3,0))),"")</f>
        <v/>
      </c>
      <c r="M382" s="18" t="str">
        <f>IFERROR(VLOOKUP(#REF!,'[1]Members Sorted'!$B$2:$F$3001,5,0),"")</f>
        <v/>
      </c>
      <c r="N382" s="19" t="str">
        <f>IFERROR(VLOOKUP(#REF!,'[1]Members Sorted'!$B$2:$X$3001,11,0),"")</f>
        <v/>
      </c>
      <c r="O382" s="19" t="str">
        <f>IFERROR(VLOOKUP(#REF!,'[1]Members Sorted'!$B$2:$X$3001,14,0),"")</f>
        <v/>
      </c>
      <c r="P382" s="19" t="str">
        <f>IFERROR(VLOOKUP(#REF!,'[1]Members Sorted'!$B$2:$X$3001,17,0),"")</f>
        <v/>
      </c>
      <c r="Q382" s="19" t="str">
        <f>IFERROR(VLOOKUP(#REF!,'[1]Members Sorted'!$B$2:$X$3001,20,0),"")</f>
        <v/>
      </c>
      <c r="R382" s="19" t="str">
        <f>IFERROR(VLOOKUP(#REF!,'[1]Members Sorted'!$B$2:$X$3001,23,0),"")</f>
        <v/>
      </c>
      <c r="S382" s="20" t="str">
        <f>IFERROR(VLOOKUP(#REF!,'[1]Members Sorted'!$B$2:$AE$3001,30,0),"")</f>
        <v/>
      </c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</row>
    <row r="383" spans="1:39" ht="15.75" customHeight="1" x14ac:dyDescent="0.2">
      <c r="A383" s="17" t="str">
        <f>IF('[1]Season Set up'!$J$23&gt;='[1]Season Set up'!V380,'[1]Season Set up'!V380,"")</f>
        <v/>
      </c>
      <c r="B383" s="18" t="str">
        <f>IFERROR(IF(A383="","",CONCATENATE(VLOOKUP(VLOOKUP(A383,'[1]Members Sorted'!$AC$2:$AD$10001,2,0),'[1]Members Sorted'!$B$2:$C$10001,2,0)," ",VLOOKUP(VLOOKUP(A383,'[1]Members Sorted'!$AC$2:$AD$10001,2,0),'[1]Members Sorted'!$B$2:$D$10001,3,0))),"")</f>
        <v/>
      </c>
      <c r="C383" s="18" t="str">
        <f>IFERROR(VLOOKUP(#REF!,'[1]Members Sorted'!$B$2:$F$10001,5,0),"")</f>
        <v/>
      </c>
      <c r="D383" s="19" t="str">
        <f>IFERROR(VLOOKUP(#REF!,'[1]Members Sorted'!$B$2:$X$10001,11,0),"")</f>
        <v/>
      </c>
      <c r="E383" s="19" t="str">
        <f>IFERROR(VLOOKUP(#REF!,'[1]Members Sorted'!$B$2:$X$10001,14,0),"")</f>
        <v/>
      </c>
      <c r="F383" s="19" t="str">
        <f>IFERROR(VLOOKUP(#REF!,'[1]Members Sorted'!$B$2:$X$10001,17,0),"")</f>
        <v/>
      </c>
      <c r="G383" s="19" t="str">
        <f>IFERROR(VLOOKUP(#REF!,'[1]Members Sorted'!$B$2:$X$10001,20,0),"")</f>
        <v/>
      </c>
      <c r="H383" s="19" t="str">
        <f>IFERROR(VLOOKUP(#REF!,'[1]Members Sorted'!$B$2:$X$3001,23,0),"")</f>
        <v/>
      </c>
      <c r="I383" s="30" t="str">
        <f>IFERROR(VLOOKUP(#REF!,'[1]Members Sorted'!$B$2:$AA$10001,26,0),"")</f>
        <v/>
      </c>
      <c r="J383" s="29"/>
      <c r="K383" s="26" t="str">
        <f>IF('[1]Season Set up'!$L$23&gt;='[1]Season Set up'!V380,'[1]Season Set up'!V380,"")</f>
        <v/>
      </c>
      <c r="L383" s="18" t="str">
        <f>IFERROR(IF(K383="","",CONCATENATE(VLOOKUP(VLOOKUP(K383,'[1]Members Sorted'!$AG$2:$AH$3001,2,0),'[1]Members Sorted'!$B$2:$C$3001,2,0)," ",VLOOKUP(VLOOKUP(K383,'[1]Members Sorted'!$AG$2:$AH$3001,2,0),'[1]Members Sorted'!$B$2:$D$3001,3,0))),"")</f>
        <v/>
      </c>
      <c r="M383" s="18" t="str">
        <f>IFERROR(VLOOKUP(#REF!,'[1]Members Sorted'!$B$2:$F$3001,5,0),"")</f>
        <v/>
      </c>
      <c r="N383" s="19" t="str">
        <f>IFERROR(VLOOKUP(#REF!,'[1]Members Sorted'!$B$2:$X$3001,11,0),"")</f>
        <v/>
      </c>
      <c r="O383" s="19" t="str">
        <f>IFERROR(VLOOKUP(#REF!,'[1]Members Sorted'!$B$2:$X$3001,14,0),"")</f>
        <v/>
      </c>
      <c r="P383" s="19" t="str">
        <f>IFERROR(VLOOKUP(#REF!,'[1]Members Sorted'!$B$2:$X$3001,17,0),"")</f>
        <v/>
      </c>
      <c r="Q383" s="19" t="str">
        <f>IFERROR(VLOOKUP(#REF!,'[1]Members Sorted'!$B$2:$X$3001,20,0),"")</f>
        <v/>
      </c>
      <c r="R383" s="19" t="str">
        <f>IFERROR(VLOOKUP(#REF!,'[1]Members Sorted'!$B$2:$X$3001,23,0),"")</f>
        <v/>
      </c>
      <c r="S383" s="20" t="str">
        <f>IFERROR(VLOOKUP(#REF!,'[1]Members Sorted'!$B$2:$AE$3001,30,0),"")</f>
        <v/>
      </c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</row>
    <row r="384" spans="1:39" ht="15.75" customHeight="1" x14ac:dyDescent="0.2">
      <c r="A384" s="17" t="str">
        <f>IF('[1]Season Set up'!$J$23&gt;='[1]Season Set up'!V381,'[1]Season Set up'!V381,"")</f>
        <v/>
      </c>
      <c r="B384" s="18" t="str">
        <f>IFERROR(IF(A384="","",CONCATENATE(VLOOKUP(VLOOKUP(A384,'[1]Members Sorted'!$AC$2:$AD$10001,2,0),'[1]Members Sorted'!$B$2:$C$10001,2,0)," ",VLOOKUP(VLOOKUP(A384,'[1]Members Sorted'!$AC$2:$AD$10001,2,0),'[1]Members Sorted'!$B$2:$D$10001,3,0))),"")</f>
        <v/>
      </c>
      <c r="C384" s="18" t="str">
        <f>IFERROR(VLOOKUP(#REF!,'[1]Members Sorted'!$B$2:$F$10001,5,0),"")</f>
        <v/>
      </c>
      <c r="D384" s="19" t="str">
        <f>IFERROR(VLOOKUP(#REF!,'[1]Members Sorted'!$B$2:$X$10001,11,0),"")</f>
        <v/>
      </c>
      <c r="E384" s="19" t="str">
        <f>IFERROR(VLOOKUP(#REF!,'[1]Members Sorted'!$B$2:$X$10001,14,0),"")</f>
        <v/>
      </c>
      <c r="F384" s="19" t="str">
        <f>IFERROR(VLOOKUP(#REF!,'[1]Members Sorted'!$B$2:$X$10001,17,0),"")</f>
        <v/>
      </c>
      <c r="G384" s="19" t="str">
        <f>IFERROR(VLOOKUP(#REF!,'[1]Members Sorted'!$B$2:$X$10001,20,0),"")</f>
        <v/>
      </c>
      <c r="H384" s="19" t="str">
        <f>IFERROR(VLOOKUP(#REF!,'[1]Members Sorted'!$B$2:$X$3001,23,0),"")</f>
        <v/>
      </c>
      <c r="I384" s="30" t="str">
        <f>IFERROR(VLOOKUP(#REF!,'[1]Members Sorted'!$B$2:$AA$10001,26,0),"")</f>
        <v/>
      </c>
      <c r="J384" s="29"/>
      <c r="K384" s="26" t="str">
        <f>IF('[1]Season Set up'!$L$23&gt;='[1]Season Set up'!V381,'[1]Season Set up'!V381,"")</f>
        <v/>
      </c>
      <c r="L384" s="18" t="str">
        <f>IFERROR(IF(K384="","",CONCATENATE(VLOOKUP(VLOOKUP(K384,'[1]Members Sorted'!$AG$2:$AH$3001,2,0),'[1]Members Sorted'!$B$2:$C$3001,2,0)," ",VLOOKUP(VLOOKUP(K384,'[1]Members Sorted'!$AG$2:$AH$3001,2,0),'[1]Members Sorted'!$B$2:$D$3001,3,0))),"")</f>
        <v/>
      </c>
      <c r="M384" s="18" t="str">
        <f>IFERROR(VLOOKUP(#REF!,'[1]Members Sorted'!$B$2:$F$3001,5,0),"")</f>
        <v/>
      </c>
      <c r="N384" s="19" t="str">
        <f>IFERROR(VLOOKUP(#REF!,'[1]Members Sorted'!$B$2:$X$3001,11,0),"")</f>
        <v/>
      </c>
      <c r="O384" s="19" t="str">
        <f>IFERROR(VLOOKUP(#REF!,'[1]Members Sorted'!$B$2:$X$3001,14,0),"")</f>
        <v/>
      </c>
      <c r="P384" s="19" t="str">
        <f>IFERROR(VLOOKUP(#REF!,'[1]Members Sorted'!$B$2:$X$3001,17,0),"")</f>
        <v/>
      </c>
      <c r="Q384" s="19" t="str">
        <f>IFERROR(VLOOKUP(#REF!,'[1]Members Sorted'!$B$2:$X$3001,20,0),"")</f>
        <v/>
      </c>
      <c r="R384" s="19" t="str">
        <f>IFERROR(VLOOKUP(#REF!,'[1]Members Sorted'!$B$2:$X$3001,23,0),"")</f>
        <v/>
      </c>
      <c r="S384" s="20" t="str">
        <f>IFERROR(VLOOKUP(#REF!,'[1]Members Sorted'!$B$2:$AE$3001,30,0),"")</f>
        <v/>
      </c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</row>
    <row r="385" spans="1:39" ht="15.75" customHeight="1" x14ac:dyDescent="0.2">
      <c r="A385" s="17" t="str">
        <f>IF('[1]Season Set up'!$J$23&gt;='[1]Season Set up'!V382,'[1]Season Set up'!V382,"")</f>
        <v/>
      </c>
      <c r="B385" s="18" t="str">
        <f>IFERROR(IF(A385="","",CONCATENATE(VLOOKUP(VLOOKUP(A385,'[1]Members Sorted'!$AC$2:$AD$10001,2,0),'[1]Members Sorted'!$B$2:$C$10001,2,0)," ",VLOOKUP(VLOOKUP(A385,'[1]Members Sorted'!$AC$2:$AD$10001,2,0),'[1]Members Sorted'!$B$2:$D$10001,3,0))),"")</f>
        <v/>
      </c>
      <c r="C385" s="18" t="str">
        <f>IFERROR(VLOOKUP(#REF!,'[1]Members Sorted'!$B$2:$F$10001,5,0),"")</f>
        <v/>
      </c>
      <c r="D385" s="19" t="str">
        <f>IFERROR(VLOOKUP(#REF!,'[1]Members Sorted'!$B$2:$X$10001,11,0),"")</f>
        <v/>
      </c>
      <c r="E385" s="19" t="str">
        <f>IFERROR(VLOOKUP(#REF!,'[1]Members Sorted'!$B$2:$X$10001,14,0),"")</f>
        <v/>
      </c>
      <c r="F385" s="19" t="str">
        <f>IFERROR(VLOOKUP(#REF!,'[1]Members Sorted'!$B$2:$X$10001,17,0),"")</f>
        <v/>
      </c>
      <c r="G385" s="19" t="str">
        <f>IFERROR(VLOOKUP(#REF!,'[1]Members Sorted'!$B$2:$X$10001,20,0),"")</f>
        <v/>
      </c>
      <c r="H385" s="19" t="str">
        <f>IFERROR(VLOOKUP(#REF!,'[1]Members Sorted'!$B$2:$X$3001,23,0),"")</f>
        <v/>
      </c>
      <c r="I385" s="30" t="str">
        <f>IFERROR(VLOOKUP(#REF!,'[1]Members Sorted'!$B$2:$AA$10001,26,0),"")</f>
        <v/>
      </c>
      <c r="J385" s="29"/>
      <c r="K385" s="26" t="str">
        <f>IF('[1]Season Set up'!$L$23&gt;='[1]Season Set up'!V382,'[1]Season Set up'!V382,"")</f>
        <v/>
      </c>
      <c r="L385" s="18" t="str">
        <f>IFERROR(IF(K385="","",CONCATENATE(VLOOKUP(VLOOKUP(K385,'[1]Members Sorted'!$AG$2:$AH$3001,2,0),'[1]Members Sorted'!$B$2:$C$3001,2,0)," ",VLOOKUP(VLOOKUP(K385,'[1]Members Sorted'!$AG$2:$AH$3001,2,0),'[1]Members Sorted'!$B$2:$D$3001,3,0))),"")</f>
        <v/>
      </c>
      <c r="M385" s="18" t="str">
        <f>IFERROR(VLOOKUP(#REF!,'[1]Members Sorted'!$B$2:$F$3001,5,0),"")</f>
        <v/>
      </c>
      <c r="N385" s="19" t="str">
        <f>IFERROR(VLOOKUP(#REF!,'[1]Members Sorted'!$B$2:$X$3001,11,0),"")</f>
        <v/>
      </c>
      <c r="O385" s="19" t="str">
        <f>IFERROR(VLOOKUP(#REF!,'[1]Members Sorted'!$B$2:$X$3001,14,0),"")</f>
        <v/>
      </c>
      <c r="P385" s="19" t="str">
        <f>IFERROR(VLOOKUP(#REF!,'[1]Members Sorted'!$B$2:$X$3001,17,0),"")</f>
        <v/>
      </c>
      <c r="Q385" s="19" t="str">
        <f>IFERROR(VLOOKUP(#REF!,'[1]Members Sorted'!$B$2:$X$3001,20,0),"")</f>
        <v/>
      </c>
      <c r="R385" s="19" t="str">
        <f>IFERROR(VLOOKUP(#REF!,'[1]Members Sorted'!$B$2:$X$3001,23,0),"")</f>
        <v/>
      </c>
      <c r="S385" s="20" t="str">
        <f>IFERROR(VLOOKUP(#REF!,'[1]Members Sorted'!$B$2:$AE$3001,30,0),"")</f>
        <v/>
      </c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</row>
    <row r="386" spans="1:39" ht="15.75" customHeight="1" x14ac:dyDescent="0.2">
      <c r="A386" s="17" t="str">
        <f>IF('[1]Season Set up'!$J$23&gt;='[1]Season Set up'!V383,'[1]Season Set up'!V383,"")</f>
        <v/>
      </c>
      <c r="B386" s="18" t="str">
        <f>IFERROR(IF(A386="","",CONCATENATE(VLOOKUP(VLOOKUP(A386,'[1]Members Sorted'!$AC$2:$AD$10001,2,0),'[1]Members Sorted'!$B$2:$C$10001,2,0)," ",VLOOKUP(VLOOKUP(A386,'[1]Members Sorted'!$AC$2:$AD$10001,2,0),'[1]Members Sorted'!$B$2:$D$10001,3,0))),"")</f>
        <v/>
      </c>
      <c r="C386" s="18" t="str">
        <f>IFERROR(VLOOKUP(#REF!,'[1]Members Sorted'!$B$2:$F$10001,5,0),"")</f>
        <v/>
      </c>
      <c r="D386" s="19" t="str">
        <f>IFERROR(VLOOKUP(#REF!,'[1]Members Sorted'!$B$2:$X$10001,11,0),"")</f>
        <v/>
      </c>
      <c r="E386" s="19" t="str">
        <f>IFERROR(VLOOKUP(#REF!,'[1]Members Sorted'!$B$2:$X$10001,14,0),"")</f>
        <v/>
      </c>
      <c r="F386" s="19" t="str">
        <f>IFERROR(VLOOKUP(#REF!,'[1]Members Sorted'!$B$2:$X$10001,17,0),"")</f>
        <v/>
      </c>
      <c r="G386" s="19" t="str">
        <f>IFERROR(VLOOKUP(#REF!,'[1]Members Sorted'!$B$2:$X$10001,20,0),"")</f>
        <v/>
      </c>
      <c r="H386" s="19" t="str">
        <f>IFERROR(VLOOKUP(#REF!,'[1]Members Sorted'!$B$2:$X$3001,23,0),"")</f>
        <v/>
      </c>
      <c r="I386" s="30" t="str">
        <f>IFERROR(VLOOKUP(#REF!,'[1]Members Sorted'!$B$2:$AA$10001,26,0),"")</f>
        <v/>
      </c>
      <c r="J386" s="29"/>
      <c r="K386" s="26" t="str">
        <f>IF('[1]Season Set up'!$L$23&gt;='[1]Season Set up'!V383,'[1]Season Set up'!V383,"")</f>
        <v/>
      </c>
      <c r="L386" s="18" t="str">
        <f>IFERROR(IF(K386="","",CONCATENATE(VLOOKUP(VLOOKUP(K386,'[1]Members Sorted'!$AG$2:$AH$3001,2,0),'[1]Members Sorted'!$B$2:$C$3001,2,0)," ",VLOOKUP(VLOOKUP(K386,'[1]Members Sorted'!$AG$2:$AH$3001,2,0),'[1]Members Sorted'!$B$2:$D$3001,3,0))),"")</f>
        <v/>
      </c>
      <c r="M386" s="18" t="str">
        <f>IFERROR(VLOOKUP(#REF!,'[1]Members Sorted'!$B$2:$F$3001,5,0),"")</f>
        <v/>
      </c>
      <c r="N386" s="19" t="str">
        <f>IFERROR(VLOOKUP(#REF!,'[1]Members Sorted'!$B$2:$X$3001,11,0),"")</f>
        <v/>
      </c>
      <c r="O386" s="19" t="str">
        <f>IFERROR(VLOOKUP(#REF!,'[1]Members Sorted'!$B$2:$X$3001,14,0),"")</f>
        <v/>
      </c>
      <c r="P386" s="19" t="str">
        <f>IFERROR(VLOOKUP(#REF!,'[1]Members Sorted'!$B$2:$X$3001,17,0),"")</f>
        <v/>
      </c>
      <c r="Q386" s="19" t="str">
        <f>IFERROR(VLOOKUP(#REF!,'[1]Members Sorted'!$B$2:$X$3001,20,0),"")</f>
        <v/>
      </c>
      <c r="R386" s="19" t="str">
        <f>IFERROR(VLOOKUP(#REF!,'[1]Members Sorted'!$B$2:$X$3001,23,0),"")</f>
        <v/>
      </c>
      <c r="S386" s="20" t="str">
        <f>IFERROR(VLOOKUP(#REF!,'[1]Members Sorted'!$B$2:$AE$3001,30,0),"")</f>
        <v/>
      </c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</row>
    <row r="387" spans="1:39" ht="15.75" customHeight="1" x14ac:dyDescent="0.2">
      <c r="A387" s="17" t="str">
        <f>IF('[1]Season Set up'!$J$23&gt;='[1]Season Set up'!V384,'[1]Season Set up'!V384,"")</f>
        <v/>
      </c>
      <c r="B387" s="18" t="str">
        <f>IFERROR(IF(A387="","",CONCATENATE(VLOOKUP(VLOOKUP(A387,'[1]Members Sorted'!$AC$2:$AD$10001,2,0),'[1]Members Sorted'!$B$2:$C$10001,2,0)," ",VLOOKUP(VLOOKUP(A387,'[1]Members Sorted'!$AC$2:$AD$10001,2,0),'[1]Members Sorted'!$B$2:$D$10001,3,0))),"")</f>
        <v/>
      </c>
      <c r="C387" s="18" t="str">
        <f>IFERROR(VLOOKUP(#REF!,'[1]Members Sorted'!$B$2:$F$10001,5,0),"")</f>
        <v/>
      </c>
      <c r="D387" s="19" t="str">
        <f>IFERROR(VLOOKUP(#REF!,'[1]Members Sorted'!$B$2:$X$10001,11,0),"")</f>
        <v/>
      </c>
      <c r="E387" s="19" t="str">
        <f>IFERROR(VLOOKUP(#REF!,'[1]Members Sorted'!$B$2:$X$10001,14,0),"")</f>
        <v/>
      </c>
      <c r="F387" s="19" t="str">
        <f>IFERROR(VLOOKUP(#REF!,'[1]Members Sorted'!$B$2:$X$10001,17,0),"")</f>
        <v/>
      </c>
      <c r="G387" s="19" t="str">
        <f>IFERROR(VLOOKUP(#REF!,'[1]Members Sorted'!$B$2:$X$10001,20,0),"")</f>
        <v/>
      </c>
      <c r="H387" s="19" t="str">
        <f>IFERROR(VLOOKUP(#REF!,'[1]Members Sorted'!$B$2:$X$3001,23,0),"")</f>
        <v/>
      </c>
      <c r="I387" s="30" t="str">
        <f>IFERROR(VLOOKUP(#REF!,'[1]Members Sorted'!$B$2:$AA$10001,26,0),"")</f>
        <v/>
      </c>
      <c r="J387" s="29"/>
      <c r="K387" s="26" t="str">
        <f>IF('[1]Season Set up'!$L$23&gt;='[1]Season Set up'!V384,'[1]Season Set up'!V384,"")</f>
        <v/>
      </c>
      <c r="L387" s="18" t="str">
        <f>IFERROR(IF(K387="","",CONCATENATE(VLOOKUP(VLOOKUP(K387,'[1]Members Sorted'!$AG$2:$AH$3001,2,0),'[1]Members Sorted'!$B$2:$C$3001,2,0)," ",VLOOKUP(VLOOKUP(K387,'[1]Members Sorted'!$AG$2:$AH$3001,2,0),'[1]Members Sorted'!$B$2:$D$3001,3,0))),"")</f>
        <v/>
      </c>
      <c r="M387" s="18" t="str">
        <f>IFERROR(VLOOKUP(#REF!,'[1]Members Sorted'!$B$2:$F$3001,5,0),"")</f>
        <v/>
      </c>
      <c r="N387" s="19" t="str">
        <f>IFERROR(VLOOKUP(#REF!,'[1]Members Sorted'!$B$2:$X$3001,11,0),"")</f>
        <v/>
      </c>
      <c r="O387" s="19" t="str">
        <f>IFERROR(VLOOKUP(#REF!,'[1]Members Sorted'!$B$2:$X$3001,14,0),"")</f>
        <v/>
      </c>
      <c r="P387" s="19" t="str">
        <f>IFERROR(VLOOKUP(#REF!,'[1]Members Sorted'!$B$2:$X$3001,17,0),"")</f>
        <v/>
      </c>
      <c r="Q387" s="19" t="str">
        <f>IFERROR(VLOOKUP(#REF!,'[1]Members Sorted'!$B$2:$X$3001,20,0),"")</f>
        <v/>
      </c>
      <c r="R387" s="19" t="str">
        <f>IFERROR(VLOOKUP(#REF!,'[1]Members Sorted'!$B$2:$X$3001,23,0),"")</f>
        <v/>
      </c>
      <c r="S387" s="20" t="str">
        <f>IFERROR(VLOOKUP(#REF!,'[1]Members Sorted'!$B$2:$AE$3001,30,0),"")</f>
        <v/>
      </c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</row>
    <row r="388" spans="1:39" ht="15.75" customHeight="1" x14ac:dyDescent="0.2">
      <c r="A388" s="17" t="str">
        <f>IF('[1]Season Set up'!$J$23&gt;='[1]Season Set up'!V385,'[1]Season Set up'!V385,"")</f>
        <v/>
      </c>
      <c r="B388" s="18" t="str">
        <f>IFERROR(IF(A388="","",CONCATENATE(VLOOKUP(VLOOKUP(A388,'[1]Members Sorted'!$AC$2:$AD$10001,2,0),'[1]Members Sorted'!$B$2:$C$10001,2,0)," ",VLOOKUP(VLOOKUP(A388,'[1]Members Sorted'!$AC$2:$AD$10001,2,0),'[1]Members Sorted'!$B$2:$D$10001,3,0))),"")</f>
        <v/>
      </c>
      <c r="C388" s="18" t="str">
        <f>IFERROR(VLOOKUP(#REF!,'[1]Members Sorted'!$B$2:$F$10001,5,0),"")</f>
        <v/>
      </c>
      <c r="D388" s="19" t="str">
        <f>IFERROR(VLOOKUP(#REF!,'[1]Members Sorted'!$B$2:$X$10001,11,0),"")</f>
        <v/>
      </c>
      <c r="E388" s="19" t="str">
        <f>IFERROR(VLOOKUP(#REF!,'[1]Members Sorted'!$B$2:$X$10001,14,0),"")</f>
        <v/>
      </c>
      <c r="F388" s="19" t="str">
        <f>IFERROR(VLOOKUP(#REF!,'[1]Members Sorted'!$B$2:$X$10001,17,0),"")</f>
        <v/>
      </c>
      <c r="G388" s="19" t="str">
        <f>IFERROR(VLOOKUP(#REF!,'[1]Members Sorted'!$B$2:$X$10001,20,0),"")</f>
        <v/>
      </c>
      <c r="H388" s="19" t="str">
        <f>IFERROR(VLOOKUP(#REF!,'[1]Members Sorted'!$B$2:$X$3001,23,0),"")</f>
        <v/>
      </c>
      <c r="I388" s="30" t="str">
        <f>IFERROR(VLOOKUP(#REF!,'[1]Members Sorted'!$B$2:$AA$10001,26,0),"")</f>
        <v/>
      </c>
      <c r="J388" s="29"/>
      <c r="K388" s="26" t="str">
        <f>IF('[1]Season Set up'!$L$23&gt;='[1]Season Set up'!V385,'[1]Season Set up'!V385,"")</f>
        <v/>
      </c>
      <c r="L388" s="18" t="str">
        <f>IFERROR(IF(K388="","",CONCATENATE(VLOOKUP(VLOOKUP(K388,'[1]Members Sorted'!$AG$2:$AH$3001,2,0),'[1]Members Sorted'!$B$2:$C$3001,2,0)," ",VLOOKUP(VLOOKUP(K388,'[1]Members Sorted'!$AG$2:$AH$3001,2,0),'[1]Members Sorted'!$B$2:$D$3001,3,0))),"")</f>
        <v/>
      </c>
      <c r="M388" s="18" t="str">
        <f>IFERROR(VLOOKUP(#REF!,'[1]Members Sorted'!$B$2:$F$3001,5,0),"")</f>
        <v/>
      </c>
      <c r="N388" s="19" t="str">
        <f>IFERROR(VLOOKUP(#REF!,'[1]Members Sorted'!$B$2:$X$3001,11,0),"")</f>
        <v/>
      </c>
      <c r="O388" s="19" t="str">
        <f>IFERROR(VLOOKUP(#REF!,'[1]Members Sorted'!$B$2:$X$3001,14,0),"")</f>
        <v/>
      </c>
      <c r="P388" s="19" t="str">
        <f>IFERROR(VLOOKUP(#REF!,'[1]Members Sorted'!$B$2:$X$3001,17,0),"")</f>
        <v/>
      </c>
      <c r="Q388" s="19" t="str">
        <f>IFERROR(VLOOKUP(#REF!,'[1]Members Sorted'!$B$2:$X$3001,20,0),"")</f>
        <v/>
      </c>
      <c r="R388" s="19" t="str">
        <f>IFERROR(VLOOKUP(#REF!,'[1]Members Sorted'!$B$2:$X$3001,23,0),"")</f>
        <v/>
      </c>
      <c r="S388" s="20" t="str">
        <f>IFERROR(VLOOKUP(#REF!,'[1]Members Sorted'!$B$2:$AE$3001,30,0),"")</f>
        <v/>
      </c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</row>
    <row r="389" spans="1:39" ht="15.75" customHeight="1" x14ac:dyDescent="0.2">
      <c r="A389" s="17" t="str">
        <f>IF('[1]Season Set up'!$J$23&gt;='[1]Season Set up'!V386,'[1]Season Set up'!V386,"")</f>
        <v/>
      </c>
      <c r="B389" s="18" t="str">
        <f>IFERROR(IF(A389="","",CONCATENATE(VLOOKUP(VLOOKUP(A389,'[1]Members Sorted'!$AC$2:$AD$10001,2,0),'[1]Members Sorted'!$B$2:$C$10001,2,0)," ",VLOOKUP(VLOOKUP(A389,'[1]Members Sorted'!$AC$2:$AD$10001,2,0),'[1]Members Sorted'!$B$2:$D$10001,3,0))),"")</f>
        <v/>
      </c>
      <c r="C389" s="18" t="str">
        <f>IFERROR(VLOOKUP(#REF!,'[1]Members Sorted'!$B$2:$F$10001,5,0),"")</f>
        <v/>
      </c>
      <c r="D389" s="19" t="str">
        <f>IFERROR(VLOOKUP(#REF!,'[1]Members Sorted'!$B$2:$X$10001,11,0),"")</f>
        <v/>
      </c>
      <c r="E389" s="19" t="str">
        <f>IFERROR(VLOOKUP(#REF!,'[1]Members Sorted'!$B$2:$X$10001,14,0),"")</f>
        <v/>
      </c>
      <c r="F389" s="19" t="str">
        <f>IFERROR(VLOOKUP(#REF!,'[1]Members Sorted'!$B$2:$X$10001,17,0),"")</f>
        <v/>
      </c>
      <c r="G389" s="19" t="str">
        <f>IFERROR(VLOOKUP(#REF!,'[1]Members Sorted'!$B$2:$X$10001,20,0),"")</f>
        <v/>
      </c>
      <c r="H389" s="19" t="str">
        <f>IFERROR(VLOOKUP(#REF!,'[1]Members Sorted'!$B$2:$X$3001,23,0),"")</f>
        <v/>
      </c>
      <c r="I389" s="30" t="str">
        <f>IFERROR(VLOOKUP(#REF!,'[1]Members Sorted'!$B$2:$AA$10001,26,0),"")</f>
        <v/>
      </c>
      <c r="J389" s="29"/>
      <c r="K389" s="26" t="str">
        <f>IF('[1]Season Set up'!$L$23&gt;='[1]Season Set up'!V386,'[1]Season Set up'!V386,"")</f>
        <v/>
      </c>
      <c r="L389" s="18" t="str">
        <f>IFERROR(IF(K389="","",CONCATENATE(VLOOKUP(VLOOKUP(K389,'[1]Members Sorted'!$AG$2:$AH$3001,2,0),'[1]Members Sorted'!$B$2:$C$3001,2,0)," ",VLOOKUP(VLOOKUP(K389,'[1]Members Sorted'!$AG$2:$AH$3001,2,0),'[1]Members Sorted'!$B$2:$D$3001,3,0))),"")</f>
        <v/>
      </c>
      <c r="M389" s="18" t="str">
        <f>IFERROR(VLOOKUP(#REF!,'[1]Members Sorted'!$B$2:$F$3001,5,0),"")</f>
        <v/>
      </c>
      <c r="N389" s="19" t="str">
        <f>IFERROR(VLOOKUP(#REF!,'[1]Members Sorted'!$B$2:$X$3001,11,0),"")</f>
        <v/>
      </c>
      <c r="O389" s="19" t="str">
        <f>IFERROR(VLOOKUP(#REF!,'[1]Members Sorted'!$B$2:$X$3001,14,0),"")</f>
        <v/>
      </c>
      <c r="P389" s="19" t="str">
        <f>IFERROR(VLOOKUP(#REF!,'[1]Members Sorted'!$B$2:$X$3001,17,0),"")</f>
        <v/>
      </c>
      <c r="Q389" s="19" t="str">
        <f>IFERROR(VLOOKUP(#REF!,'[1]Members Sorted'!$B$2:$X$3001,20,0),"")</f>
        <v/>
      </c>
      <c r="R389" s="19" t="str">
        <f>IFERROR(VLOOKUP(#REF!,'[1]Members Sorted'!$B$2:$X$3001,23,0),"")</f>
        <v/>
      </c>
      <c r="S389" s="20" t="str">
        <f>IFERROR(VLOOKUP(#REF!,'[1]Members Sorted'!$B$2:$AE$3001,30,0),"")</f>
        <v/>
      </c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</row>
    <row r="390" spans="1:39" ht="15.75" customHeight="1" x14ac:dyDescent="0.2">
      <c r="A390" s="17" t="str">
        <f>IF('[1]Season Set up'!$J$23&gt;='[1]Season Set up'!V387,'[1]Season Set up'!V387,"")</f>
        <v/>
      </c>
      <c r="B390" s="18" t="str">
        <f>IFERROR(IF(A390="","",CONCATENATE(VLOOKUP(VLOOKUP(A390,'[1]Members Sorted'!$AC$2:$AD$10001,2,0),'[1]Members Sorted'!$B$2:$C$10001,2,0)," ",VLOOKUP(VLOOKUP(A390,'[1]Members Sorted'!$AC$2:$AD$10001,2,0),'[1]Members Sorted'!$B$2:$D$10001,3,0))),"")</f>
        <v/>
      </c>
      <c r="C390" s="18" t="str">
        <f>IFERROR(VLOOKUP(#REF!,'[1]Members Sorted'!$B$2:$F$10001,5,0),"")</f>
        <v/>
      </c>
      <c r="D390" s="19" t="str">
        <f>IFERROR(VLOOKUP(#REF!,'[1]Members Sorted'!$B$2:$X$10001,11,0),"")</f>
        <v/>
      </c>
      <c r="E390" s="19" t="str">
        <f>IFERROR(VLOOKUP(#REF!,'[1]Members Sorted'!$B$2:$X$10001,14,0),"")</f>
        <v/>
      </c>
      <c r="F390" s="19" t="str">
        <f>IFERROR(VLOOKUP(#REF!,'[1]Members Sorted'!$B$2:$X$10001,17,0),"")</f>
        <v/>
      </c>
      <c r="G390" s="19" t="str">
        <f>IFERROR(VLOOKUP(#REF!,'[1]Members Sorted'!$B$2:$X$10001,20,0),"")</f>
        <v/>
      </c>
      <c r="H390" s="19" t="str">
        <f>IFERROR(VLOOKUP(#REF!,'[1]Members Sorted'!$B$2:$X$3001,23,0),"")</f>
        <v/>
      </c>
      <c r="I390" s="30" t="str">
        <f>IFERROR(VLOOKUP(#REF!,'[1]Members Sorted'!$B$2:$AA$10001,26,0),"")</f>
        <v/>
      </c>
      <c r="J390" s="29"/>
      <c r="K390" s="26" t="str">
        <f>IF('[1]Season Set up'!$L$23&gt;='[1]Season Set up'!V387,'[1]Season Set up'!V387,"")</f>
        <v/>
      </c>
      <c r="L390" s="18" t="str">
        <f>IFERROR(IF(K390="","",CONCATENATE(VLOOKUP(VLOOKUP(K390,'[1]Members Sorted'!$AG$2:$AH$3001,2,0),'[1]Members Sorted'!$B$2:$C$3001,2,0)," ",VLOOKUP(VLOOKUP(K390,'[1]Members Sorted'!$AG$2:$AH$3001,2,0),'[1]Members Sorted'!$B$2:$D$3001,3,0))),"")</f>
        <v/>
      </c>
      <c r="M390" s="18" t="str">
        <f>IFERROR(VLOOKUP(#REF!,'[1]Members Sorted'!$B$2:$F$3001,5,0),"")</f>
        <v/>
      </c>
      <c r="N390" s="19" t="str">
        <f>IFERROR(VLOOKUP(#REF!,'[1]Members Sorted'!$B$2:$X$3001,11,0),"")</f>
        <v/>
      </c>
      <c r="O390" s="19" t="str">
        <f>IFERROR(VLOOKUP(#REF!,'[1]Members Sorted'!$B$2:$X$3001,14,0),"")</f>
        <v/>
      </c>
      <c r="P390" s="19" t="str">
        <f>IFERROR(VLOOKUP(#REF!,'[1]Members Sorted'!$B$2:$X$3001,17,0),"")</f>
        <v/>
      </c>
      <c r="Q390" s="19" t="str">
        <f>IFERROR(VLOOKUP(#REF!,'[1]Members Sorted'!$B$2:$X$3001,20,0),"")</f>
        <v/>
      </c>
      <c r="R390" s="19" t="str">
        <f>IFERROR(VLOOKUP(#REF!,'[1]Members Sorted'!$B$2:$X$3001,23,0),"")</f>
        <v/>
      </c>
      <c r="S390" s="20" t="str">
        <f>IFERROR(VLOOKUP(#REF!,'[1]Members Sorted'!$B$2:$AE$3001,30,0),"")</f>
        <v/>
      </c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</row>
    <row r="391" spans="1:39" ht="15.75" customHeight="1" x14ac:dyDescent="0.2">
      <c r="A391" s="17" t="str">
        <f>IF('[1]Season Set up'!$J$23&gt;='[1]Season Set up'!V388,'[1]Season Set up'!V388,"")</f>
        <v/>
      </c>
      <c r="B391" s="18" t="str">
        <f>IFERROR(IF(A391="","",CONCATENATE(VLOOKUP(VLOOKUP(A391,'[1]Members Sorted'!$AC$2:$AD$10001,2,0),'[1]Members Sorted'!$B$2:$C$10001,2,0)," ",VLOOKUP(VLOOKUP(A391,'[1]Members Sorted'!$AC$2:$AD$10001,2,0),'[1]Members Sorted'!$B$2:$D$10001,3,0))),"")</f>
        <v/>
      </c>
      <c r="C391" s="18" t="str">
        <f>IFERROR(VLOOKUP(#REF!,'[1]Members Sorted'!$B$2:$F$10001,5,0),"")</f>
        <v/>
      </c>
      <c r="D391" s="19" t="str">
        <f>IFERROR(VLOOKUP(#REF!,'[1]Members Sorted'!$B$2:$X$10001,11,0),"")</f>
        <v/>
      </c>
      <c r="E391" s="19" t="str">
        <f>IFERROR(VLOOKUP(#REF!,'[1]Members Sorted'!$B$2:$X$10001,14,0),"")</f>
        <v/>
      </c>
      <c r="F391" s="19" t="str">
        <f>IFERROR(VLOOKUP(#REF!,'[1]Members Sorted'!$B$2:$X$10001,17,0),"")</f>
        <v/>
      </c>
      <c r="G391" s="19" t="str">
        <f>IFERROR(VLOOKUP(#REF!,'[1]Members Sorted'!$B$2:$X$10001,20,0),"")</f>
        <v/>
      </c>
      <c r="H391" s="19" t="str">
        <f>IFERROR(VLOOKUP(#REF!,'[1]Members Sorted'!$B$2:$X$3001,23,0),"")</f>
        <v/>
      </c>
      <c r="I391" s="30" t="str">
        <f>IFERROR(VLOOKUP(#REF!,'[1]Members Sorted'!$B$2:$AA$10001,26,0),"")</f>
        <v/>
      </c>
      <c r="J391" s="29"/>
      <c r="K391" s="26" t="str">
        <f>IF('[1]Season Set up'!$L$23&gt;='[1]Season Set up'!V388,'[1]Season Set up'!V388,"")</f>
        <v/>
      </c>
      <c r="L391" s="18" t="str">
        <f>IFERROR(IF(K391="","",CONCATENATE(VLOOKUP(VLOOKUP(K391,'[1]Members Sorted'!$AG$2:$AH$3001,2,0),'[1]Members Sorted'!$B$2:$C$3001,2,0)," ",VLOOKUP(VLOOKUP(K391,'[1]Members Sorted'!$AG$2:$AH$3001,2,0),'[1]Members Sorted'!$B$2:$D$3001,3,0))),"")</f>
        <v/>
      </c>
      <c r="M391" s="18" t="str">
        <f>IFERROR(VLOOKUP(#REF!,'[1]Members Sorted'!$B$2:$F$3001,5,0),"")</f>
        <v/>
      </c>
      <c r="N391" s="19" t="str">
        <f>IFERROR(VLOOKUP(#REF!,'[1]Members Sorted'!$B$2:$X$3001,11,0),"")</f>
        <v/>
      </c>
      <c r="O391" s="19" t="str">
        <f>IFERROR(VLOOKUP(#REF!,'[1]Members Sorted'!$B$2:$X$3001,14,0),"")</f>
        <v/>
      </c>
      <c r="P391" s="19" t="str">
        <f>IFERROR(VLOOKUP(#REF!,'[1]Members Sorted'!$B$2:$X$3001,17,0),"")</f>
        <v/>
      </c>
      <c r="Q391" s="19" t="str">
        <f>IFERROR(VLOOKUP(#REF!,'[1]Members Sorted'!$B$2:$X$3001,20,0),"")</f>
        <v/>
      </c>
      <c r="R391" s="19" t="str">
        <f>IFERROR(VLOOKUP(#REF!,'[1]Members Sorted'!$B$2:$X$3001,23,0),"")</f>
        <v/>
      </c>
      <c r="S391" s="20" t="str">
        <f>IFERROR(VLOOKUP(#REF!,'[1]Members Sorted'!$B$2:$AE$3001,30,0),"")</f>
        <v/>
      </c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</row>
    <row r="392" spans="1:39" ht="15.75" customHeight="1" x14ac:dyDescent="0.2">
      <c r="A392" s="17" t="str">
        <f>IF('[1]Season Set up'!$J$23&gt;='[1]Season Set up'!V389,'[1]Season Set up'!V389,"")</f>
        <v/>
      </c>
      <c r="B392" s="18" t="str">
        <f>IFERROR(IF(A392="","",CONCATENATE(VLOOKUP(VLOOKUP(A392,'[1]Members Sorted'!$AC$2:$AD$10001,2,0),'[1]Members Sorted'!$B$2:$C$10001,2,0)," ",VLOOKUP(VLOOKUP(A392,'[1]Members Sorted'!$AC$2:$AD$10001,2,0),'[1]Members Sorted'!$B$2:$D$10001,3,0))),"")</f>
        <v/>
      </c>
      <c r="C392" s="18" t="str">
        <f>IFERROR(VLOOKUP(#REF!,'[1]Members Sorted'!$B$2:$F$10001,5,0),"")</f>
        <v/>
      </c>
      <c r="D392" s="19" t="str">
        <f>IFERROR(VLOOKUP(#REF!,'[1]Members Sorted'!$B$2:$X$10001,11,0),"")</f>
        <v/>
      </c>
      <c r="E392" s="19" t="str">
        <f>IFERROR(VLOOKUP(#REF!,'[1]Members Sorted'!$B$2:$X$10001,14,0),"")</f>
        <v/>
      </c>
      <c r="F392" s="19" t="str">
        <f>IFERROR(VLOOKUP(#REF!,'[1]Members Sorted'!$B$2:$X$10001,17,0),"")</f>
        <v/>
      </c>
      <c r="G392" s="19" t="str">
        <f>IFERROR(VLOOKUP(#REF!,'[1]Members Sorted'!$B$2:$X$10001,20,0),"")</f>
        <v/>
      </c>
      <c r="H392" s="19" t="str">
        <f>IFERROR(VLOOKUP(#REF!,'[1]Members Sorted'!$B$2:$X$3001,23,0),"")</f>
        <v/>
      </c>
      <c r="I392" s="30" t="str">
        <f>IFERROR(VLOOKUP(#REF!,'[1]Members Sorted'!$B$2:$AA$10001,26,0),"")</f>
        <v/>
      </c>
      <c r="J392" s="29"/>
      <c r="K392" s="26" t="str">
        <f>IF('[1]Season Set up'!$L$23&gt;='[1]Season Set up'!V389,'[1]Season Set up'!V389,"")</f>
        <v/>
      </c>
      <c r="L392" s="18" t="str">
        <f>IFERROR(IF(K392="","",CONCATENATE(VLOOKUP(VLOOKUP(K392,'[1]Members Sorted'!$AG$2:$AH$3001,2,0),'[1]Members Sorted'!$B$2:$C$3001,2,0)," ",VLOOKUP(VLOOKUP(K392,'[1]Members Sorted'!$AG$2:$AH$3001,2,0),'[1]Members Sorted'!$B$2:$D$3001,3,0))),"")</f>
        <v/>
      </c>
      <c r="M392" s="18" t="str">
        <f>IFERROR(VLOOKUP(#REF!,'[1]Members Sorted'!$B$2:$F$3001,5,0),"")</f>
        <v/>
      </c>
      <c r="N392" s="19" t="str">
        <f>IFERROR(VLOOKUP(#REF!,'[1]Members Sorted'!$B$2:$X$3001,11,0),"")</f>
        <v/>
      </c>
      <c r="O392" s="19" t="str">
        <f>IFERROR(VLOOKUP(#REF!,'[1]Members Sorted'!$B$2:$X$3001,14,0),"")</f>
        <v/>
      </c>
      <c r="P392" s="19" t="str">
        <f>IFERROR(VLOOKUP(#REF!,'[1]Members Sorted'!$B$2:$X$3001,17,0),"")</f>
        <v/>
      </c>
      <c r="Q392" s="19" t="str">
        <f>IFERROR(VLOOKUP(#REF!,'[1]Members Sorted'!$B$2:$X$3001,20,0),"")</f>
        <v/>
      </c>
      <c r="R392" s="19" t="str">
        <f>IFERROR(VLOOKUP(#REF!,'[1]Members Sorted'!$B$2:$X$3001,23,0),"")</f>
        <v/>
      </c>
      <c r="S392" s="20" t="str">
        <f>IFERROR(VLOOKUP(#REF!,'[1]Members Sorted'!$B$2:$AE$3001,30,0),"")</f>
        <v/>
      </c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</row>
    <row r="393" spans="1:39" ht="15.75" customHeight="1" x14ac:dyDescent="0.2">
      <c r="A393" s="17" t="str">
        <f>IF('[1]Season Set up'!$J$23&gt;='[1]Season Set up'!V390,'[1]Season Set up'!V390,"")</f>
        <v/>
      </c>
      <c r="B393" s="18" t="str">
        <f>IFERROR(IF(A393="","",CONCATENATE(VLOOKUP(VLOOKUP(A393,'[1]Members Sorted'!$AC$2:$AD$10001,2,0),'[1]Members Sorted'!$B$2:$C$10001,2,0)," ",VLOOKUP(VLOOKUP(A393,'[1]Members Sorted'!$AC$2:$AD$10001,2,0),'[1]Members Sorted'!$B$2:$D$10001,3,0))),"")</f>
        <v/>
      </c>
      <c r="C393" s="18" t="str">
        <f>IFERROR(VLOOKUP(#REF!,'[1]Members Sorted'!$B$2:$F$10001,5,0),"")</f>
        <v/>
      </c>
      <c r="D393" s="19" t="str">
        <f>IFERROR(VLOOKUP(#REF!,'[1]Members Sorted'!$B$2:$X$10001,11,0),"")</f>
        <v/>
      </c>
      <c r="E393" s="19" t="str">
        <f>IFERROR(VLOOKUP(#REF!,'[1]Members Sorted'!$B$2:$X$10001,14,0),"")</f>
        <v/>
      </c>
      <c r="F393" s="19" t="str">
        <f>IFERROR(VLOOKUP(#REF!,'[1]Members Sorted'!$B$2:$X$10001,17,0),"")</f>
        <v/>
      </c>
      <c r="G393" s="19" t="str">
        <f>IFERROR(VLOOKUP(#REF!,'[1]Members Sorted'!$B$2:$X$10001,20,0),"")</f>
        <v/>
      </c>
      <c r="H393" s="19" t="str">
        <f>IFERROR(VLOOKUP(#REF!,'[1]Members Sorted'!$B$2:$X$3001,23,0),"")</f>
        <v/>
      </c>
      <c r="I393" s="30" t="str">
        <f>IFERROR(VLOOKUP(#REF!,'[1]Members Sorted'!$B$2:$AA$10001,26,0),"")</f>
        <v/>
      </c>
      <c r="J393" s="29"/>
      <c r="K393" s="26" t="str">
        <f>IF('[1]Season Set up'!$L$23&gt;='[1]Season Set up'!V390,'[1]Season Set up'!V390,"")</f>
        <v/>
      </c>
      <c r="L393" s="18" t="str">
        <f>IFERROR(IF(K393="","",CONCATENATE(VLOOKUP(VLOOKUP(K393,'[1]Members Sorted'!$AG$2:$AH$3001,2,0),'[1]Members Sorted'!$B$2:$C$3001,2,0)," ",VLOOKUP(VLOOKUP(K393,'[1]Members Sorted'!$AG$2:$AH$3001,2,0),'[1]Members Sorted'!$B$2:$D$3001,3,0))),"")</f>
        <v/>
      </c>
      <c r="M393" s="18" t="str">
        <f>IFERROR(VLOOKUP(#REF!,'[1]Members Sorted'!$B$2:$F$3001,5,0),"")</f>
        <v/>
      </c>
      <c r="N393" s="19" t="str">
        <f>IFERROR(VLOOKUP(#REF!,'[1]Members Sorted'!$B$2:$X$3001,11,0),"")</f>
        <v/>
      </c>
      <c r="O393" s="19" t="str">
        <f>IFERROR(VLOOKUP(#REF!,'[1]Members Sorted'!$B$2:$X$3001,14,0),"")</f>
        <v/>
      </c>
      <c r="P393" s="19" t="str">
        <f>IFERROR(VLOOKUP(#REF!,'[1]Members Sorted'!$B$2:$X$3001,17,0),"")</f>
        <v/>
      </c>
      <c r="Q393" s="19" t="str">
        <f>IFERROR(VLOOKUP(#REF!,'[1]Members Sorted'!$B$2:$X$3001,20,0),"")</f>
        <v/>
      </c>
      <c r="R393" s="19" t="str">
        <f>IFERROR(VLOOKUP(#REF!,'[1]Members Sorted'!$B$2:$X$3001,23,0),"")</f>
        <v/>
      </c>
      <c r="S393" s="20" t="str">
        <f>IFERROR(VLOOKUP(#REF!,'[1]Members Sorted'!$B$2:$AE$3001,30,0),"")</f>
        <v/>
      </c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</row>
    <row r="394" spans="1:39" ht="15.75" customHeight="1" x14ac:dyDescent="0.2">
      <c r="A394" s="17" t="str">
        <f>IF('[1]Season Set up'!$J$23&gt;='[1]Season Set up'!V391,'[1]Season Set up'!V391,"")</f>
        <v/>
      </c>
      <c r="B394" s="18" t="str">
        <f>IFERROR(IF(A394="","",CONCATENATE(VLOOKUP(VLOOKUP(A394,'[1]Members Sorted'!$AC$2:$AD$10001,2,0),'[1]Members Sorted'!$B$2:$C$10001,2,0)," ",VLOOKUP(VLOOKUP(A394,'[1]Members Sorted'!$AC$2:$AD$10001,2,0),'[1]Members Sorted'!$B$2:$D$10001,3,0))),"")</f>
        <v/>
      </c>
      <c r="C394" s="18" t="str">
        <f>IFERROR(VLOOKUP(#REF!,'[1]Members Sorted'!$B$2:$F$10001,5,0),"")</f>
        <v/>
      </c>
      <c r="D394" s="19" t="str">
        <f>IFERROR(VLOOKUP(#REF!,'[1]Members Sorted'!$B$2:$X$10001,11,0),"")</f>
        <v/>
      </c>
      <c r="E394" s="19" t="str">
        <f>IFERROR(VLOOKUP(#REF!,'[1]Members Sorted'!$B$2:$X$10001,14,0),"")</f>
        <v/>
      </c>
      <c r="F394" s="19" t="str">
        <f>IFERROR(VLOOKUP(#REF!,'[1]Members Sorted'!$B$2:$X$10001,17,0),"")</f>
        <v/>
      </c>
      <c r="G394" s="19" t="str">
        <f>IFERROR(VLOOKUP(#REF!,'[1]Members Sorted'!$B$2:$X$10001,20,0),"")</f>
        <v/>
      </c>
      <c r="H394" s="19" t="str">
        <f>IFERROR(VLOOKUP(#REF!,'[1]Members Sorted'!$B$2:$X$3001,23,0),"")</f>
        <v/>
      </c>
      <c r="I394" s="30" t="str">
        <f>IFERROR(VLOOKUP(#REF!,'[1]Members Sorted'!$B$2:$AA$10001,26,0),"")</f>
        <v/>
      </c>
      <c r="J394" s="29"/>
      <c r="K394" s="26" t="str">
        <f>IF('[1]Season Set up'!$L$23&gt;='[1]Season Set up'!V391,'[1]Season Set up'!V391,"")</f>
        <v/>
      </c>
      <c r="L394" s="18" t="str">
        <f>IFERROR(IF(K394="","",CONCATENATE(VLOOKUP(VLOOKUP(K394,'[1]Members Sorted'!$AG$2:$AH$3001,2,0),'[1]Members Sorted'!$B$2:$C$3001,2,0)," ",VLOOKUP(VLOOKUP(K394,'[1]Members Sorted'!$AG$2:$AH$3001,2,0),'[1]Members Sorted'!$B$2:$D$3001,3,0))),"")</f>
        <v/>
      </c>
      <c r="M394" s="18" t="str">
        <f>IFERROR(VLOOKUP(#REF!,'[1]Members Sorted'!$B$2:$F$3001,5,0),"")</f>
        <v/>
      </c>
      <c r="N394" s="19" t="str">
        <f>IFERROR(VLOOKUP(#REF!,'[1]Members Sorted'!$B$2:$X$3001,11,0),"")</f>
        <v/>
      </c>
      <c r="O394" s="19" t="str">
        <f>IFERROR(VLOOKUP(#REF!,'[1]Members Sorted'!$B$2:$X$3001,14,0),"")</f>
        <v/>
      </c>
      <c r="P394" s="19" t="str">
        <f>IFERROR(VLOOKUP(#REF!,'[1]Members Sorted'!$B$2:$X$3001,17,0),"")</f>
        <v/>
      </c>
      <c r="Q394" s="19" t="str">
        <f>IFERROR(VLOOKUP(#REF!,'[1]Members Sorted'!$B$2:$X$3001,20,0),"")</f>
        <v/>
      </c>
      <c r="R394" s="19" t="str">
        <f>IFERROR(VLOOKUP(#REF!,'[1]Members Sorted'!$B$2:$X$3001,23,0),"")</f>
        <v/>
      </c>
      <c r="S394" s="20" t="str">
        <f>IFERROR(VLOOKUP(#REF!,'[1]Members Sorted'!$B$2:$AE$3001,30,0),"")</f>
        <v/>
      </c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</row>
    <row r="395" spans="1:39" ht="15.75" customHeight="1" x14ac:dyDescent="0.2">
      <c r="A395" s="17" t="str">
        <f>IF('[1]Season Set up'!$J$23&gt;='[1]Season Set up'!V392,'[1]Season Set up'!V392,"")</f>
        <v/>
      </c>
      <c r="B395" s="18" t="str">
        <f>IFERROR(IF(A395="","",CONCATENATE(VLOOKUP(VLOOKUP(A395,'[1]Members Sorted'!$AC$2:$AD$10001,2,0),'[1]Members Sorted'!$B$2:$C$10001,2,0)," ",VLOOKUP(VLOOKUP(A395,'[1]Members Sorted'!$AC$2:$AD$10001,2,0),'[1]Members Sorted'!$B$2:$D$10001,3,0))),"")</f>
        <v/>
      </c>
      <c r="C395" s="18" t="str">
        <f>IFERROR(VLOOKUP(#REF!,'[1]Members Sorted'!$B$2:$F$10001,5,0),"")</f>
        <v/>
      </c>
      <c r="D395" s="19" t="str">
        <f>IFERROR(VLOOKUP(#REF!,'[1]Members Sorted'!$B$2:$X$10001,11,0),"")</f>
        <v/>
      </c>
      <c r="E395" s="19" t="str">
        <f>IFERROR(VLOOKUP(#REF!,'[1]Members Sorted'!$B$2:$X$10001,14,0),"")</f>
        <v/>
      </c>
      <c r="F395" s="19" t="str">
        <f>IFERROR(VLOOKUP(#REF!,'[1]Members Sorted'!$B$2:$X$10001,17,0),"")</f>
        <v/>
      </c>
      <c r="G395" s="19" t="str">
        <f>IFERROR(VLOOKUP(#REF!,'[1]Members Sorted'!$B$2:$X$10001,20,0),"")</f>
        <v/>
      </c>
      <c r="H395" s="19" t="str">
        <f>IFERROR(VLOOKUP(#REF!,'[1]Members Sorted'!$B$2:$X$3001,23,0),"")</f>
        <v/>
      </c>
      <c r="I395" s="30" t="str">
        <f>IFERROR(VLOOKUP(#REF!,'[1]Members Sorted'!$B$2:$AA$10001,26,0),"")</f>
        <v/>
      </c>
      <c r="J395" s="29"/>
      <c r="K395" s="26" t="str">
        <f>IF('[1]Season Set up'!$L$23&gt;='[1]Season Set up'!V392,'[1]Season Set up'!V392,"")</f>
        <v/>
      </c>
      <c r="L395" s="18" t="str">
        <f>IFERROR(IF(K395="","",CONCATENATE(VLOOKUP(VLOOKUP(K395,'[1]Members Sorted'!$AG$2:$AH$3001,2,0),'[1]Members Sorted'!$B$2:$C$3001,2,0)," ",VLOOKUP(VLOOKUP(K395,'[1]Members Sorted'!$AG$2:$AH$3001,2,0),'[1]Members Sorted'!$B$2:$D$3001,3,0))),"")</f>
        <v/>
      </c>
      <c r="M395" s="18" t="str">
        <f>IFERROR(VLOOKUP(#REF!,'[1]Members Sorted'!$B$2:$F$3001,5,0),"")</f>
        <v/>
      </c>
      <c r="N395" s="19" t="str">
        <f>IFERROR(VLOOKUP(#REF!,'[1]Members Sorted'!$B$2:$X$3001,11,0),"")</f>
        <v/>
      </c>
      <c r="O395" s="19" t="str">
        <f>IFERROR(VLOOKUP(#REF!,'[1]Members Sorted'!$B$2:$X$3001,14,0),"")</f>
        <v/>
      </c>
      <c r="P395" s="19" t="str">
        <f>IFERROR(VLOOKUP(#REF!,'[1]Members Sorted'!$B$2:$X$3001,17,0),"")</f>
        <v/>
      </c>
      <c r="Q395" s="19" t="str">
        <f>IFERROR(VLOOKUP(#REF!,'[1]Members Sorted'!$B$2:$X$3001,20,0),"")</f>
        <v/>
      </c>
      <c r="R395" s="19" t="str">
        <f>IFERROR(VLOOKUP(#REF!,'[1]Members Sorted'!$B$2:$X$3001,23,0),"")</f>
        <v/>
      </c>
      <c r="S395" s="20" t="str">
        <f>IFERROR(VLOOKUP(#REF!,'[1]Members Sorted'!$B$2:$AE$3001,30,0),"")</f>
        <v/>
      </c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</row>
    <row r="396" spans="1:39" ht="15.75" customHeight="1" x14ac:dyDescent="0.2">
      <c r="A396" s="17" t="str">
        <f>IF('[1]Season Set up'!$J$23&gt;='[1]Season Set up'!V393,'[1]Season Set up'!V393,"")</f>
        <v/>
      </c>
      <c r="B396" s="18" t="str">
        <f>IFERROR(IF(A396="","",CONCATENATE(VLOOKUP(VLOOKUP(A396,'[1]Members Sorted'!$AC$2:$AD$10001,2,0),'[1]Members Sorted'!$B$2:$C$10001,2,0)," ",VLOOKUP(VLOOKUP(A396,'[1]Members Sorted'!$AC$2:$AD$10001,2,0),'[1]Members Sorted'!$B$2:$D$10001,3,0))),"")</f>
        <v/>
      </c>
      <c r="C396" s="18" t="str">
        <f>IFERROR(VLOOKUP(#REF!,'[1]Members Sorted'!$B$2:$F$10001,5,0),"")</f>
        <v/>
      </c>
      <c r="D396" s="19" t="str">
        <f>IFERROR(VLOOKUP(#REF!,'[1]Members Sorted'!$B$2:$X$10001,11,0),"")</f>
        <v/>
      </c>
      <c r="E396" s="19" t="str">
        <f>IFERROR(VLOOKUP(#REF!,'[1]Members Sorted'!$B$2:$X$10001,14,0),"")</f>
        <v/>
      </c>
      <c r="F396" s="19" t="str">
        <f>IFERROR(VLOOKUP(#REF!,'[1]Members Sorted'!$B$2:$X$10001,17,0),"")</f>
        <v/>
      </c>
      <c r="G396" s="19" t="str">
        <f>IFERROR(VLOOKUP(#REF!,'[1]Members Sorted'!$B$2:$X$10001,20,0),"")</f>
        <v/>
      </c>
      <c r="H396" s="19" t="str">
        <f>IFERROR(VLOOKUP(#REF!,'[1]Members Sorted'!$B$2:$X$3001,23,0),"")</f>
        <v/>
      </c>
      <c r="I396" s="30" t="str">
        <f>IFERROR(VLOOKUP(#REF!,'[1]Members Sorted'!$B$2:$AA$10001,26,0),"")</f>
        <v/>
      </c>
      <c r="J396" s="29"/>
      <c r="K396" s="26" t="str">
        <f>IF('[1]Season Set up'!$L$23&gt;='[1]Season Set up'!V393,'[1]Season Set up'!V393,"")</f>
        <v/>
      </c>
      <c r="L396" s="18" t="str">
        <f>IFERROR(IF(K396="","",CONCATENATE(VLOOKUP(VLOOKUP(K396,'[1]Members Sorted'!$AG$2:$AH$3001,2,0),'[1]Members Sorted'!$B$2:$C$3001,2,0)," ",VLOOKUP(VLOOKUP(K396,'[1]Members Sorted'!$AG$2:$AH$3001,2,0),'[1]Members Sorted'!$B$2:$D$3001,3,0))),"")</f>
        <v/>
      </c>
      <c r="M396" s="18" t="str">
        <f>IFERROR(VLOOKUP(#REF!,'[1]Members Sorted'!$B$2:$F$3001,5,0),"")</f>
        <v/>
      </c>
      <c r="N396" s="19" t="str">
        <f>IFERROR(VLOOKUP(#REF!,'[1]Members Sorted'!$B$2:$X$3001,11,0),"")</f>
        <v/>
      </c>
      <c r="O396" s="19" t="str">
        <f>IFERROR(VLOOKUP(#REF!,'[1]Members Sorted'!$B$2:$X$3001,14,0),"")</f>
        <v/>
      </c>
      <c r="P396" s="19" t="str">
        <f>IFERROR(VLOOKUP(#REF!,'[1]Members Sorted'!$B$2:$X$3001,17,0),"")</f>
        <v/>
      </c>
      <c r="Q396" s="19" t="str">
        <f>IFERROR(VLOOKUP(#REF!,'[1]Members Sorted'!$B$2:$X$3001,20,0),"")</f>
        <v/>
      </c>
      <c r="R396" s="19" t="str">
        <f>IFERROR(VLOOKUP(#REF!,'[1]Members Sorted'!$B$2:$X$3001,23,0),"")</f>
        <v/>
      </c>
      <c r="S396" s="20" t="str">
        <f>IFERROR(VLOOKUP(#REF!,'[1]Members Sorted'!$B$2:$AE$3001,30,0),"")</f>
        <v/>
      </c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</row>
    <row r="397" spans="1:39" ht="15.75" customHeight="1" x14ac:dyDescent="0.2">
      <c r="A397" s="17" t="str">
        <f>IF('[1]Season Set up'!$J$23&gt;='[1]Season Set up'!V394,'[1]Season Set up'!V394,"")</f>
        <v/>
      </c>
      <c r="B397" s="18" t="str">
        <f>IFERROR(IF(A397="","",CONCATENATE(VLOOKUP(VLOOKUP(A397,'[1]Members Sorted'!$AC$2:$AD$10001,2,0),'[1]Members Sorted'!$B$2:$C$10001,2,0)," ",VLOOKUP(VLOOKUP(A397,'[1]Members Sorted'!$AC$2:$AD$10001,2,0),'[1]Members Sorted'!$B$2:$D$10001,3,0))),"")</f>
        <v/>
      </c>
      <c r="C397" s="18" t="str">
        <f>IFERROR(VLOOKUP(#REF!,'[1]Members Sorted'!$B$2:$F$10001,5,0),"")</f>
        <v/>
      </c>
      <c r="D397" s="19" t="str">
        <f>IFERROR(VLOOKUP(#REF!,'[1]Members Sorted'!$B$2:$X$10001,11,0),"")</f>
        <v/>
      </c>
      <c r="E397" s="19" t="str">
        <f>IFERROR(VLOOKUP(#REF!,'[1]Members Sorted'!$B$2:$X$10001,14,0),"")</f>
        <v/>
      </c>
      <c r="F397" s="19" t="str">
        <f>IFERROR(VLOOKUP(#REF!,'[1]Members Sorted'!$B$2:$X$10001,17,0),"")</f>
        <v/>
      </c>
      <c r="G397" s="19" t="str">
        <f>IFERROR(VLOOKUP(#REF!,'[1]Members Sorted'!$B$2:$X$10001,20,0),"")</f>
        <v/>
      </c>
      <c r="H397" s="19" t="str">
        <f>IFERROR(VLOOKUP(#REF!,'[1]Members Sorted'!$B$2:$X$3001,23,0),"")</f>
        <v/>
      </c>
      <c r="I397" s="30" t="str">
        <f>IFERROR(VLOOKUP(#REF!,'[1]Members Sorted'!$B$2:$AA$10001,26,0),"")</f>
        <v/>
      </c>
      <c r="J397" s="29"/>
      <c r="K397" s="26" t="str">
        <f>IF('[1]Season Set up'!$L$23&gt;='[1]Season Set up'!V394,'[1]Season Set up'!V394,"")</f>
        <v/>
      </c>
      <c r="L397" s="18" t="str">
        <f>IFERROR(IF(K397="","",CONCATENATE(VLOOKUP(VLOOKUP(K397,'[1]Members Sorted'!$AG$2:$AH$3001,2,0),'[1]Members Sorted'!$B$2:$C$3001,2,0)," ",VLOOKUP(VLOOKUP(K397,'[1]Members Sorted'!$AG$2:$AH$3001,2,0),'[1]Members Sorted'!$B$2:$D$3001,3,0))),"")</f>
        <v/>
      </c>
      <c r="M397" s="18" t="str">
        <f>IFERROR(VLOOKUP(#REF!,'[1]Members Sorted'!$B$2:$F$3001,5,0),"")</f>
        <v/>
      </c>
      <c r="N397" s="19" t="str">
        <f>IFERROR(VLOOKUP(#REF!,'[1]Members Sorted'!$B$2:$X$3001,11,0),"")</f>
        <v/>
      </c>
      <c r="O397" s="19" t="str">
        <f>IFERROR(VLOOKUP(#REF!,'[1]Members Sorted'!$B$2:$X$3001,14,0),"")</f>
        <v/>
      </c>
      <c r="P397" s="19" t="str">
        <f>IFERROR(VLOOKUP(#REF!,'[1]Members Sorted'!$B$2:$X$3001,17,0),"")</f>
        <v/>
      </c>
      <c r="Q397" s="19" t="str">
        <f>IFERROR(VLOOKUP(#REF!,'[1]Members Sorted'!$B$2:$X$3001,20,0),"")</f>
        <v/>
      </c>
      <c r="R397" s="19" t="str">
        <f>IFERROR(VLOOKUP(#REF!,'[1]Members Sorted'!$B$2:$X$3001,23,0),"")</f>
        <v/>
      </c>
      <c r="S397" s="20" t="str">
        <f>IFERROR(VLOOKUP(#REF!,'[1]Members Sorted'!$B$2:$AE$3001,30,0),"")</f>
        <v/>
      </c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</row>
    <row r="398" spans="1:39" ht="15.75" customHeight="1" x14ac:dyDescent="0.2">
      <c r="A398" s="17" t="str">
        <f>IF('[1]Season Set up'!$J$23&gt;='[1]Season Set up'!V395,'[1]Season Set up'!V395,"")</f>
        <v/>
      </c>
      <c r="B398" s="18" t="str">
        <f>IFERROR(IF(A398="","",CONCATENATE(VLOOKUP(VLOOKUP(A398,'[1]Members Sorted'!$AC$2:$AD$10001,2,0),'[1]Members Sorted'!$B$2:$C$10001,2,0)," ",VLOOKUP(VLOOKUP(A398,'[1]Members Sorted'!$AC$2:$AD$10001,2,0),'[1]Members Sorted'!$B$2:$D$10001,3,0))),"")</f>
        <v/>
      </c>
      <c r="C398" s="18" t="str">
        <f>IFERROR(VLOOKUP(#REF!,'[1]Members Sorted'!$B$2:$F$10001,5,0),"")</f>
        <v/>
      </c>
      <c r="D398" s="19" t="str">
        <f>IFERROR(VLOOKUP(#REF!,'[1]Members Sorted'!$B$2:$X$10001,11,0),"")</f>
        <v/>
      </c>
      <c r="E398" s="19" t="str">
        <f>IFERROR(VLOOKUP(#REF!,'[1]Members Sorted'!$B$2:$X$10001,14,0),"")</f>
        <v/>
      </c>
      <c r="F398" s="19" t="str">
        <f>IFERROR(VLOOKUP(#REF!,'[1]Members Sorted'!$B$2:$X$10001,17,0),"")</f>
        <v/>
      </c>
      <c r="G398" s="19" t="str">
        <f>IFERROR(VLOOKUP(#REF!,'[1]Members Sorted'!$B$2:$X$10001,20,0),"")</f>
        <v/>
      </c>
      <c r="H398" s="19" t="str">
        <f>IFERROR(VLOOKUP(#REF!,'[1]Members Sorted'!$B$2:$X$3001,23,0),"")</f>
        <v/>
      </c>
      <c r="I398" s="30" t="str">
        <f>IFERROR(VLOOKUP(#REF!,'[1]Members Sorted'!$B$2:$AA$10001,26,0),"")</f>
        <v/>
      </c>
      <c r="J398" s="29"/>
      <c r="K398" s="26" t="str">
        <f>IF('[1]Season Set up'!$L$23&gt;='[1]Season Set up'!V395,'[1]Season Set up'!V395,"")</f>
        <v/>
      </c>
      <c r="L398" s="18" t="str">
        <f>IFERROR(IF(K398="","",CONCATENATE(VLOOKUP(VLOOKUP(K398,'[1]Members Sorted'!$AG$2:$AH$3001,2,0),'[1]Members Sorted'!$B$2:$C$3001,2,0)," ",VLOOKUP(VLOOKUP(K398,'[1]Members Sorted'!$AG$2:$AH$3001,2,0),'[1]Members Sorted'!$B$2:$D$3001,3,0))),"")</f>
        <v/>
      </c>
      <c r="M398" s="18" t="str">
        <f>IFERROR(VLOOKUP(#REF!,'[1]Members Sorted'!$B$2:$F$3001,5,0),"")</f>
        <v/>
      </c>
      <c r="N398" s="19" t="str">
        <f>IFERROR(VLOOKUP(#REF!,'[1]Members Sorted'!$B$2:$X$3001,11,0),"")</f>
        <v/>
      </c>
      <c r="O398" s="19" t="str">
        <f>IFERROR(VLOOKUP(#REF!,'[1]Members Sorted'!$B$2:$X$3001,14,0),"")</f>
        <v/>
      </c>
      <c r="P398" s="19" t="str">
        <f>IFERROR(VLOOKUP(#REF!,'[1]Members Sorted'!$B$2:$X$3001,17,0),"")</f>
        <v/>
      </c>
      <c r="Q398" s="19" t="str">
        <f>IFERROR(VLOOKUP(#REF!,'[1]Members Sorted'!$B$2:$X$3001,20,0),"")</f>
        <v/>
      </c>
      <c r="R398" s="19" t="str">
        <f>IFERROR(VLOOKUP(#REF!,'[1]Members Sorted'!$B$2:$X$3001,23,0),"")</f>
        <v/>
      </c>
      <c r="S398" s="20" t="str">
        <f>IFERROR(VLOOKUP(#REF!,'[1]Members Sorted'!$B$2:$AE$3001,30,0),"")</f>
        <v/>
      </c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</row>
    <row r="399" spans="1:39" ht="15.75" customHeight="1" x14ac:dyDescent="0.2">
      <c r="A399" s="17" t="str">
        <f>IF('[1]Season Set up'!$J$23&gt;='[1]Season Set up'!V396,'[1]Season Set up'!V396,"")</f>
        <v/>
      </c>
      <c r="B399" s="18" t="str">
        <f>IFERROR(IF(A399="","",CONCATENATE(VLOOKUP(VLOOKUP(A399,'[1]Members Sorted'!$AC$2:$AD$10001,2,0),'[1]Members Sorted'!$B$2:$C$10001,2,0)," ",VLOOKUP(VLOOKUP(A399,'[1]Members Sorted'!$AC$2:$AD$10001,2,0),'[1]Members Sorted'!$B$2:$D$10001,3,0))),"")</f>
        <v/>
      </c>
      <c r="C399" s="18" t="str">
        <f>IFERROR(VLOOKUP(#REF!,'[1]Members Sorted'!$B$2:$F$10001,5,0),"")</f>
        <v/>
      </c>
      <c r="D399" s="19" t="str">
        <f>IFERROR(VLOOKUP(#REF!,'[1]Members Sorted'!$B$2:$X$10001,11,0),"")</f>
        <v/>
      </c>
      <c r="E399" s="19" t="str">
        <f>IFERROR(VLOOKUP(#REF!,'[1]Members Sorted'!$B$2:$X$10001,14,0),"")</f>
        <v/>
      </c>
      <c r="F399" s="19" t="str">
        <f>IFERROR(VLOOKUP(#REF!,'[1]Members Sorted'!$B$2:$X$10001,17,0),"")</f>
        <v/>
      </c>
      <c r="G399" s="19" t="str">
        <f>IFERROR(VLOOKUP(#REF!,'[1]Members Sorted'!$B$2:$X$10001,20,0),"")</f>
        <v/>
      </c>
      <c r="H399" s="19" t="str">
        <f>IFERROR(VLOOKUP(#REF!,'[1]Members Sorted'!$B$2:$X$3001,23,0),"")</f>
        <v/>
      </c>
      <c r="I399" s="30" t="str">
        <f>IFERROR(VLOOKUP(#REF!,'[1]Members Sorted'!$B$2:$AA$10001,26,0),"")</f>
        <v/>
      </c>
      <c r="J399" s="29"/>
      <c r="K399" s="26" t="str">
        <f>IF('[1]Season Set up'!$L$23&gt;='[1]Season Set up'!V396,'[1]Season Set up'!V396,"")</f>
        <v/>
      </c>
      <c r="L399" s="18" t="str">
        <f>IFERROR(IF(K399="","",CONCATENATE(VLOOKUP(VLOOKUP(K399,'[1]Members Sorted'!$AG$2:$AH$3001,2,0),'[1]Members Sorted'!$B$2:$C$3001,2,0)," ",VLOOKUP(VLOOKUP(K399,'[1]Members Sorted'!$AG$2:$AH$3001,2,0),'[1]Members Sorted'!$B$2:$D$3001,3,0))),"")</f>
        <v/>
      </c>
      <c r="M399" s="18" t="str">
        <f>IFERROR(VLOOKUP(#REF!,'[1]Members Sorted'!$B$2:$F$3001,5,0),"")</f>
        <v/>
      </c>
      <c r="N399" s="19" t="str">
        <f>IFERROR(VLOOKUP(#REF!,'[1]Members Sorted'!$B$2:$X$3001,11,0),"")</f>
        <v/>
      </c>
      <c r="O399" s="19" t="str">
        <f>IFERROR(VLOOKUP(#REF!,'[1]Members Sorted'!$B$2:$X$3001,14,0),"")</f>
        <v/>
      </c>
      <c r="P399" s="19" t="str">
        <f>IFERROR(VLOOKUP(#REF!,'[1]Members Sorted'!$B$2:$X$3001,17,0),"")</f>
        <v/>
      </c>
      <c r="Q399" s="19" t="str">
        <f>IFERROR(VLOOKUP(#REF!,'[1]Members Sorted'!$B$2:$X$3001,20,0),"")</f>
        <v/>
      </c>
      <c r="R399" s="19" t="str">
        <f>IFERROR(VLOOKUP(#REF!,'[1]Members Sorted'!$B$2:$X$3001,23,0),"")</f>
        <v/>
      </c>
      <c r="S399" s="20" t="str">
        <f>IFERROR(VLOOKUP(#REF!,'[1]Members Sorted'!$B$2:$AE$3001,30,0),"")</f>
        <v/>
      </c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</row>
    <row r="400" spans="1:39" ht="15.75" customHeight="1" x14ac:dyDescent="0.2">
      <c r="A400" s="17" t="str">
        <f>IF('[1]Season Set up'!$J$23&gt;='[1]Season Set up'!V397,'[1]Season Set up'!V397,"")</f>
        <v/>
      </c>
      <c r="B400" s="18" t="str">
        <f>IFERROR(IF(A400="","",CONCATENATE(VLOOKUP(VLOOKUP(A400,'[1]Members Sorted'!$AC$2:$AD$10001,2,0),'[1]Members Sorted'!$B$2:$C$10001,2,0)," ",VLOOKUP(VLOOKUP(A400,'[1]Members Sorted'!$AC$2:$AD$10001,2,0),'[1]Members Sorted'!$B$2:$D$10001,3,0))),"")</f>
        <v/>
      </c>
      <c r="C400" s="18" t="str">
        <f>IFERROR(VLOOKUP(#REF!,'[1]Members Sorted'!$B$2:$F$10001,5,0),"")</f>
        <v/>
      </c>
      <c r="D400" s="19" t="str">
        <f>IFERROR(VLOOKUP(#REF!,'[1]Members Sorted'!$B$2:$X$10001,11,0),"")</f>
        <v/>
      </c>
      <c r="E400" s="19" t="str">
        <f>IFERROR(VLOOKUP(#REF!,'[1]Members Sorted'!$B$2:$X$10001,14,0),"")</f>
        <v/>
      </c>
      <c r="F400" s="19" t="str">
        <f>IFERROR(VLOOKUP(#REF!,'[1]Members Sorted'!$B$2:$X$10001,17,0),"")</f>
        <v/>
      </c>
      <c r="G400" s="19" t="str">
        <f>IFERROR(VLOOKUP(#REF!,'[1]Members Sorted'!$B$2:$X$10001,20,0),"")</f>
        <v/>
      </c>
      <c r="H400" s="19" t="str">
        <f>IFERROR(VLOOKUP(#REF!,'[1]Members Sorted'!$B$2:$X$3001,23,0),"")</f>
        <v/>
      </c>
      <c r="I400" s="30" t="str">
        <f>IFERROR(VLOOKUP(#REF!,'[1]Members Sorted'!$B$2:$AA$10001,26,0),"")</f>
        <v/>
      </c>
      <c r="J400" s="29"/>
      <c r="K400" s="26" t="str">
        <f>IF('[1]Season Set up'!$L$23&gt;='[1]Season Set up'!V397,'[1]Season Set up'!V397,"")</f>
        <v/>
      </c>
      <c r="L400" s="18" t="str">
        <f>IFERROR(IF(K400="","",CONCATENATE(VLOOKUP(VLOOKUP(K400,'[1]Members Sorted'!$AG$2:$AH$3001,2,0),'[1]Members Sorted'!$B$2:$C$3001,2,0)," ",VLOOKUP(VLOOKUP(K400,'[1]Members Sorted'!$AG$2:$AH$3001,2,0),'[1]Members Sorted'!$B$2:$D$3001,3,0))),"")</f>
        <v/>
      </c>
      <c r="M400" s="18" t="str">
        <f>IFERROR(VLOOKUP(#REF!,'[1]Members Sorted'!$B$2:$F$3001,5,0),"")</f>
        <v/>
      </c>
      <c r="N400" s="19" t="str">
        <f>IFERROR(VLOOKUP(#REF!,'[1]Members Sorted'!$B$2:$X$3001,11,0),"")</f>
        <v/>
      </c>
      <c r="O400" s="19" t="str">
        <f>IFERROR(VLOOKUP(#REF!,'[1]Members Sorted'!$B$2:$X$3001,14,0),"")</f>
        <v/>
      </c>
      <c r="P400" s="19" t="str">
        <f>IFERROR(VLOOKUP(#REF!,'[1]Members Sorted'!$B$2:$X$3001,17,0),"")</f>
        <v/>
      </c>
      <c r="Q400" s="19" t="str">
        <f>IFERROR(VLOOKUP(#REF!,'[1]Members Sorted'!$B$2:$X$3001,20,0),"")</f>
        <v/>
      </c>
      <c r="R400" s="19" t="str">
        <f>IFERROR(VLOOKUP(#REF!,'[1]Members Sorted'!$B$2:$X$3001,23,0),"")</f>
        <v/>
      </c>
      <c r="S400" s="20" t="str">
        <f>IFERROR(VLOOKUP(#REF!,'[1]Members Sorted'!$B$2:$AE$3001,30,0),"")</f>
        <v/>
      </c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</row>
    <row r="401" spans="1:39" ht="15.75" customHeight="1" x14ac:dyDescent="0.2">
      <c r="A401" s="17" t="str">
        <f>IF('[1]Season Set up'!$J$23&gt;='[1]Season Set up'!V398,'[1]Season Set up'!V398,"")</f>
        <v/>
      </c>
      <c r="B401" s="18" t="str">
        <f>IFERROR(IF(A401="","",CONCATENATE(VLOOKUP(VLOOKUP(A401,'[1]Members Sorted'!$AC$2:$AD$10001,2,0),'[1]Members Sorted'!$B$2:$C$10001,2,0)," ",VLOOKUP(VLOOKUP(A401,'[1]Members Sorted'!$AC$2:$AD$10001,2,0),'[1]Members Sorted'!$B$2:$D$10001,3,0))),"")</f>
        <v/>
      </c>
      <c r="C401" s="18" t="str">
        <f>IFERROR(VLOOKUP(#REF!,'[1]Members Sorted'!$B$2:$F$10001,5,0),"")</f>
        <v/>
      </c>
      <c r="D401" s="19" t="str">
        <f>IFERROR(VLOOKUP(#REF!,'[1]Members Sorted'!$B$2:$X$10001,11,0),"")</f>
        <v/>
      </c>
      <c r="E401" s="19" t="str">
        <f>IFERROR(VLOOKUP(#REF!,'[1]Members Sorted'!$B$2:$X$10001,14,0),"")</f>
        <v/>
      </c>
      <c r="F401" s="19" t="str">
        <f>IFERROR(VLOOKUP(#REF!,'[1]Members Sorted'!$B$2:$X$10001,17,0),"")</f>
        <v/>
      </c>
      <c r="G401" s="19" t="str">
        <f>IFERROR(VLOOKUP(#REF!,'[1]Members Sorted'!$B$2:$X$10001,20,0),"")</f>
        <v/>
      </c>
      <c r="H401" s="19" t="str">
        <f>IFERROR(VLOOKUP(#REF!,'[1]Members Sorted'!$B$2:$X$3001,23,0),"")</f>
        <v/>
      </c>
      <c r="I401" s="30" t="str">
        <f>IFERROR(VLOOKUP(#REF!,'[1]Members Sorted'!$B$2:$AA$10001,26,0),"")</f>
        <v/>
      </c>
      <c r="J401" s="29"/>
      <c r="K401" s="26" t="str">
        <f>IF('[1]Season Set up'!$L$23&gt;='[1]Season Set up'!V398,'[1]Season Set up'!V398,"")</f>
        <v/>
      </c>
      <c r="L401" s="18" t="str">
        <f>IFERROR(IF(K401="","",CONCATENATE(VLOOKUP(VLOOKUP(K401,'[1]Members Sorted'!$AG$2:$AH$3001,2,0),'[1]Members Sorted'!$B$2:$C$3001,2,0)," ",VLOOKUP(VLOOKUP(K401,'[1]Members Sorted'!$AG$2:$AH$3001,2,0),'[1]Members Sorted'!$B$2:$D$3001,3,0))),"")</f>
        <v/>
      </c>
      <c r="M401" s="18" t="str">
        <f>IFERROR(VLOOKUP(#REF!,'[1]Members Sorted'!$B$2:$F$3001,5,0),"")</f>
        <v/>
      </c>
      <c r="N401" s="19" t="str">
        <f>IFERROR(VLOOKUP(#REF!,'[1]Members Sorted'!$B$2:$X$3001,11,0),"")</f>
        <v/>
      </c>
      <c r="O401" s="19" t="str">
        <f>IFERROR(VLOOKUP(#REF!,'[1]Members Sorted'!$B$2:$X$3001,14,0),"")</f>
        <v/>
      </c>
      <c r="P401" s="19" t="str">
        <f>IFERROR(VLOOKUP(#REF!,'[1]Members Sorted'!$B$2:$X$3001,17,0),"")</f>
        <v/>
      </c>
      <c r="Q401" s="19" t="str">
        <f>IFERROR(VLOOKUP(#REF!,'[1]Members Sorted'!$B$2:$X$3001,20,0),"")</f>
        <v/>
      </c>
      <c r="R401" s="19" t="str">
        <f>IFERROR(VLOOKUP(#REF!,'[1]Members Sorted'!$B$2:$X$3001,23,0),"")</f>
        <v/>
      </c>
      <c r="S401" s="20" t="str">
        <f>IFERROR(VLOOKUP(#REF!,'[1]Members Sorted'!$B$2:$AE$3001,30,0),"")</f>
        <v/>
      </c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</row>
    <row r="402" spans="1:39" ht="15.75" customHeight="1" x14ac:dyDescent="0.2">
      <c r="A402" s="17" t="str">
        <f>IF('[1]Season Set up'!$J$23&gt;='[1]Season Set up'!V399,'[1]Season Set up'!V399,"")</f>
        <v/>
      </c>
      <c r="B402" s="18" t="str">
        <f>IFERROR(IF(A402="","",CONCATENATE(VLOOKUP(VLOOKUP(A402,'[1]Members Sorted'!$AC$2:$AD$10001,2,0),'[1]Members Sorted'!$B$2:$C$10001,2,0)," ",VLOOKUP(VLOOKUP(A402,'[1]Members Sorted'!$AC$2:$AD$10001,2,0),'[1]Members Sorted'!$B$2:$D$10001,3,0))),"")</f>
        <v/>
      </c>
      <c r="C402" s="18" t="str">
        <f>IFERROR(VLOOKUP(#REF!,'[1]Members Sorted'!$B$2:$F$10001,5,0),"")</f>
        <v/>
      </c>
      <c r="D402" s="19" t="str">
        <f>IFERROR(VLOOKUP(#REF!,'[1]Members Sorted'!$B$2:$X$10001,11,0),"")</f>
        <v/>
      </c>
      <c r="E402" s="19" t="str">
        <f>IFERROR(VLOOKUP(#REF!,'[1]Members Sorted'!$B$2:$X$10001,14,0),"")</f>
        <v/>
      </c>
      <c r="F402" s="19" t="str">
        <f>IFERROR(VLOOKUP(#REF!,'[1]Members Sorted'!$B$2:$X$10001,17,0),"")</f>
        <v/>
      </c>
      <c r="G402" s="19" t="str">
        <f>IFERROR(VLOOKUP(#REF!,'[1]Members Sorted'!$B$2:$X$10001,20,0),"")</f>
        <v/>
      </c>
      <c r="H402" s="19" t="str">
        <f>IFERROR(VLOOKUP(#REF!,'[1]Members Sorted'!$B$2:$X$3001,23,0),"")</f>
        <v/>
      </c>
      <c r="I402" s="30" t="str">
        <f>IFERROR(VLOOKUP(#REF!,'[1]Members Sorted'!$B$2:$AA$10001,26,0),"")</f>
        <v/>
      </c>
      <c r="J402" s="29"/>
      <c r="K402" s="26" t="str">
        <f>IF('[1]Season Set up'!$L$23&gt;='[1]Season Set up'!V399,'[1]Season Set up'!V399,"")</f>
        <v/>
      </c>
      <c r="L402" s="18" t="str">
        <f>IFERROR(IF(K402="","",CONCATENATE(VLOOKUP(VLOOKUP(K402,'[1]Members Sorted'!$AG$2:$AH$3001,2,0),'[1]Members Sorted'!$B$2:$C$3001,2,0)," ",VLOOKUP(VLOOKUP(K402,'[1]Members Sorted'!$AG$2:$AH$3001,2,0),'[1]Members Sorted'!$B$2:$D$3001,3,0))),"")</f>
        <v/>
      </c>
      <c r="M402" s="18" t="str">
        <f>IFERROR(VLOOKUP(#REF!,'[1]Members Sorted'!$B$2:$F$3001,5,0),"")</f>
        <v/>
      </c>
      <c r="N402" s="19" t="str">
        <f>IFERROR(VLOOKUP(#REF!,'[1]Members Sorted'!$B$2:$X$3001,11,0),"")</f>
        <v/>
      </c>
      <c r="O402" s="19" t="str">
        <f>IFERROR(VLOOKUP(#REF!,'[1]Members Sorted'!$B$2:$X$3001,14,0),"")</f>
        <v/>
      </c>
      <c r="P402" s="19" t="str">
        <f>IFERROR(VLOOKUP(#REF!,'[1]Members Sorted'!$B$2:$X$3001,17,0),"")</f>
        <v/>
      </c>
      <c r="Q402" s="19" t="str">
        <f>IFERROR(VLOOKUP(#REF!,'[1]Members Sorted'!$B$2:$X$3001,20,0),"")</f>
        <v/>
      </c>
      <c r="R402" s="19" t="str">
        <f>IFERROR(VLOOKUP(#REF!,'[1]Members Sorted'!$B$2:$X$3001,23,0),"")</f>
        <v/>
      </c>
      <c r="S402" s="20" t="str">
        <f>IFERROR(VLOOKUP(#REF!,'[1]Members Sorted'!$B$2:$AE$3001,30,0),"")</f>
        <v/>
      </c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</row>
    <row r="403" spans="1:39" ht="15.75" customHeight="1" x14ac:dyDescent="0.2">
      <c r="A403" s="17" t="str">
        <f>IF('[1]Season Set up'!$J$23&gt;='[1]Season Set up'!V400,'[1]Season Set up'!V400,"")</f>
        <v/>
      </c>
      <c r="B403" s="18" t="str">
        <f>IFERROR(IF(A403="","",CONCATENATE(VLOOKUP(VLOOKUP(A403,'[1]Members Sorted'!$AC$2:$AD$10001,2,0),'[1]Members Sorted'!$B$2:$C$10001,2,0)," ",VLOOKUP(VLOOKUP(A403,'[1]Members Sorted'!$AC$2:$AD$10001,2,0),'[1]Members Sorted'!$B$2:$D$10001,3,0))),"")</f>
        <v/>
      </c>
      <c r="C403" s="18" t="str">
        <f>IFERROR(VLOOKUP(#REF!,'[1]Members Sorted'!$B$2:$F$10001,5,0),"")</f>
        <v/>
      </c>
      <c r="D403" s="19" t="str">
        <f>IFERROR(VLOOKUP(#REF!,'[1]Members Sorted'!$B$2:$X$10001,11,0),"")</f>
        <v/>
      </c>
      <c r="E403" s="19" t="str">
        <f>IFERROR(VLOOKUP(#REF!,'[1]Members Sorted'!$B$2:$X$10001,14,0),"")</f>
        <v/>
      </c>
      <c r="F403" s="19" t="str">
        <f>IFERROR(VLOOKUP(#REF!,'[1]Members Sorted'!$B$2:$X$10001,17,0),"")</f>
        <v/>
      </c>
      <c r="G403" s="19" t="str">
        <f>IFERROR(VLOOKUP(#REF!,'[1]Members Sorted'!$B$2:$X$10001,20,0),"")</f>
        <v/>
      </c>
      <c r="H403" s="19" t="str">
        <f>IFERROR(VLOOKUP(#REF!,'[1]Members Sorted'!$B$2:$X$3001,23,0),"")</f>
        <v/>
      </c>
      <c r="I403" s="30" t="str">
        <f>IFERROR(VLOOKUP(#REF!,'[1]Members Sorted'!$B$2:$AA$10001,26,0),"")</f>
        <v/>
      </c>
      <c r="J403" s="29"/>
      <c r="K403" s="26" t="str">
        <f>IF('[1]Season Set up'!$L$23&gt;='[1]Season Set up'!V400,'[1]Season Set up'!V400,"")</f>
        <v/>
      </c>
      <c r="L403" s="18" t="str">
        <f>IFERROR(IF(K403="","",CONCATENATE(VLOOKUP(VLOOKUP(K403,'[1]Members Sorted'!$AG$2:$AH$3001,2,0),'[1]Members Sorted'!$B$2:$C$3001,2,0)," ",VLOOKUP(VLOOKUP(K403,'[1]Members Sorted'!$AG$2:$AH$3001,2,0),'[1]Members Sorted'!$B$2:$D$3001,3,0))),"")</f>
        <v/>
      </c>
      <c r="M403" s="18" t="str">
        <f>IFERROR(VLOOKUP(#REF!,'[1]Members Sorted'!$B$2:$F$3001,5,0),"")</f>
        <v/>
      </c>
      <c r="N403" s="19" t="str">
        <f>IFERROR(VLOOKUP(#REF!,'[1]Members Sorted'!$B$2:$X$3001,11,0),"")</f>
        <v/>
      </c>
      <c r="O403" s="19" t="str">
        <f>IFERROR(VLOOKUP(#REF!,'[1]Members Sorted'!$B$2:$X$3001,14,0),"")</f>
        <v/>
      </c>
      <c r="P403" s="19" t="str">
        <f>IFERROR(VLOOKUP(#REF!,'[1]Members Sorted'!$B$2:$X$3001,17,0),"")</f>
        <v/>
      </c>
      <c r="Q403" s="19" t="str">
        <f>IFERROR(VLOOKUP(#REF!,'[1]Members Sorted'!$B$2:$X$3001,20,0),"")</f>
        <v/>
      </c>
      <c r="R403" s="19" t="str">
        <f>IFERROR(VLOOKUP(#REF!,'[1]Members Sorted'!$B$2:$X$3001,23,0),"")</f>
        <v/>
      </c>
      <c r="S403" s="20" t="str">
        <f>IFERROR(VLOOKUP(#REF!,'[1]Members Sorted'!$B$2:$AE$3001,30,0),"")</f>
        <v/>
      </c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</row>
    <row r="404" spans="1:39" ht="15.75" customHeight="1" x14ac:dyDescent="0.2">
      <c r="A404" s="17" t="str">
        <f>IF('[1]Season Set up'!$J$23&gt;='[1]Season Set up'!V401,'[1]Season Set up'!V401,"")</f>
        <v/>
      </c>
      <c r="B404" s="18" t="str">
        <f>IFERROR(IF(A404="","",CONCATENATE(VLOOKUP(VLOOKUP(A404,'[1]Members Sorted'!$AC$2:$AD$10001,2,0),'[1]Members Sorted'!$B$2:$C$10001,2,0)," ",VLOOKUP(VLOOKUP(A404,'[1]Members Sorted'!$AC$2:$AD$10001,2,0),'[1]Members Sorted'!$B$2:$D$10001,3,0))),"")</f>
        <v/>
      </c>
      <c r="C404" s="18" t="str">
        <f>IFERROR(VLOOKUP(#REF!,'[1]Members Sorted'!$B$2:$F$10001,5,0),"")</f>
        <v/>
      </c>
      <c r="D404" s="19" t="str">
        <f>IFERROR(VLOOKUP(#REF!,'[1]Members Sorted'!$B$2:$X$10001,11,0),"")</f>
        <v/>
      </c>
      <c r="E404" s="19" t="str">
        <f>IFERROR(VLOOKUP(#REF!,'[1]Members Sorted'!$B$2:$X$10001,14,0),"")</f>
        <v/>
      </c>
      <c r="F404" s="19" t="str">
        <f>IFERROR(VLOOKUP(#REF!,'[1]Members Sorted'!$B$2:$X$10001,17,0),"")</f>
        <v/>
      </c>
      <c r="G404" s="19" t="str">
        <f>IFERROR(VLOOKUP(#REF!,'[1]Members Sorted'!$B$2:$X$10001,20,0),"")</f>
        <v/>
      </c>
      <c r="H404" s="19" t="str">
        <f>IFERROR(VLOOKUP(#REF!,'[1]Members Sorted'!$B$2:$X$3001,23,0),"")</f>
        <v/>
      </c>
      <c r="I404" s="30" t="str">
        <f>IFERROR(VLOOKUP(#REF!,'[1]Members Sorted'!$B$2:$AA$10001,26,0),"")</f>
        <v/>
      </c>
      <c r="J404" s="29"/>
      <c r="K404" s="26" t="str">
        <f>IF('[1]Season Set up'!$L$23&gt;='[1]Season Set up'!V401,'[1]Season Set up'!V401,"")</f>
        <v/>
      </c>
      <c r="L404" s="18" t="str">
        <f>IFERROR(IF(K404="","",CONCATENATE(VLOOKUP(VLOOKUP(K404,'[1]Members Sorted'!$AG$2:$AH$3001,2,0),'[1]Members Sorted'!$B$2:$C$3001,2,0)," ",VLOOKUP(VLOOKUP(K404,'[1]Members Sorted'!$AG$2:$AH$3001,2,0),'[1]Members Sorted'!$B$2:$D$3001,3,0))),"")</f>
        <v/>
      </c>
      <c r="M404" s="18" t="str">
        <f>IFERROR(VLOOKUP(#REF!,'[1]Members Sorted'!$B$2:$F$3001,5,0),"")</f>
        <v/>
      </c>
      <c r="N404" s="19" t="str">
        <f>IFERROR(VLOOKUP(#REF!,'[1]Members Sorted'!$B$2:$X$3001,11,0),"")</f>
        <v/>
      </c>
      <c r="O404" s="19" t="str">
        <f>IFERROR(VLOOKUP(#REF!,'[1]Members Sorted'!$B$2:$X$3001,14,0),"")</f>
        <v/>
      </c>
      <c r="P404" s="19" t="str">
        <f>IFERROR(VLOOKUP(#REF!,'[1]Members Sorted'!$B$2:$X$3001,17,0),"")</f>
        <v/>
      </c>
      <c r="Q404" s="19" t="str">
        <f>IFERROR(VLOOKUP(#REF!,'[1]Members Sorted'!$B$2:$X$3001,20,0),"")</f>
        <v/>
      </c>
      <c r="R404" s="19" t="str">
        <f>IFERROR(VLOOKUP(#REF!,'[1]Members Sorted'!$B$2:$X$3001,23,0),"")</f>
        <v/>
      </c>
      <c r="S404" s="20" t="str">
        <f>IFERROR(VLOOKUP(#REF!,'[1]Members Sorted'!$B$2:$AE$3001,30,0),"")</f>
        <v/>
      </c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</row>
    <row r="405" spans="1:39" ht="15.75" customHeight="1" x14ac:dyDescent="0.2">
      <c r="A405" s="17" t="str">
        <f>IF('[1]Season Set up'!$J$23&gt;='[1]Season Set up'!V402,'[1]Season Set up'!V402,"")</f>
        <v/>
      </c>
      <c r="B405" s="18" t="str">
        <f>IFERROR(IF(A405="","",CONCATENATE(VLOOKUP(VLOOKUP(A405,'[1]Members Sorted'!$AC$2:$AD$10001,2,0),'[1]Members Sorted'!$B$2:$C$10001,2,0)," ",VLOOKUP(VLOOKUP(A405,'[1]Members Sorted'!$AC$2:$AD$10001,2,0),'[1]Members Sorted'!$B$2:$D$10001,3,0))),"")</f>
        <v/>
      </c>
      <c r="C405" s="18" t="str">
        <f>IFERROR(VLOOKUP(#REF!,'[1]Members Sorted'!$B$2:$F$10001,5,0),"")</f>
        <v/>
      </c>
      <c r="D405" s="19" t="str">
        <f>IFERROR(VLOOKUP(#REF!,'[1]Members Sorted'!$B$2:$X$10001,11,0),"")</f>
        <v/>
      </c>
      <c r="E405" s="19" t="str">
        <f>IFERROR(VLOOKUP(#REF!,'[1]Members Sorted'!$B$2:$X$10001,14,0),"")</f>
        <v/>
      </c>
      <c r="F405" s="19" t="str">
        <f>IFERROR(VLOOKUP(#REF!,'[1]Members Sorted'!$B$2:$X$10001,17,0),"")</f>
        <v/>
      </c>
      <c r="G405" s="19" t="str">
        <f>IFERROR(VLOOKUP(#REF!,'[1]Members Sorted'!$B$2:$X$10001,20,0),"")</f>
        <v/>
      </c>
      <c r="H405" s="19" t="str">
        <f>IFERROR(VLOOKUP(#REF!,'[1]Members Sorted'!$B$2:$X$3001,23,0),"")</f>
        <v/>
      </c>
      <c r="I405" s="30" t="str">
        <f>IFERROR(VLOOKUP(#REF!,'[1]Members Sorted'!$B$2:$AA$10001,26,0),"")</f>
        <v/>
      </c>
      <c r="J405" s="29"/>
      <c r="K405" s="26" t="str">
        <f>IF('[1]Season Set up'!$L$23&gt;='[1]Season Set up'!V402,'[1]Season Set up'!V402,"")</f>
        <v/>
      </c>
      <c r="L405" s="18" t="str">
        <f>IFERROR(IF(K405="","",CONCATENATE(VLOOKUP(VLOOKUP(K405,'[1]Members Sorted'!$AG$2:$AH$3001,2,0),'[1]Members Sorted'!$B$2:$C$3001,2,0)," ",VLOOKUP(VLOOKUP(K405,'[1]Members Sorted'!$AG$2:$AH$3001,2,0),'[1]Members Sorted'!$B$2:$D$3001,3,0))),"")</f>
        <v/>
      </c>
      <c r="M405" s="18" t="str">
        <f>IFERROR(VLOOKUP(#REF!,'[1]Members Sorted'!$B$2:$F$3001,5,0),"")</f>
        <v/>
      </c>
      <c r="N405" s="19" t="str">
        <f>IFERROR(VLOOKUP(#REF!,'[1]Members Sorted'!$B$2:$X$3001,11,0),"")</f>
        <v/>
      </c>
      <c r="O405" s="19" t="str">
        <f>IFERROR(VLOOKUP(#REF!,'[1]Members Sorted'!$B$2:$X$3001,14,0),"")</f>
        <v/>
      </c>
      <c r="P405" s="19" t="str">
        <f>IFERROR(VLOOKUP(#REF!,'[1]Members Sorted'!$B$2:$X$3001,17,0),"")</f>
        <v/>
      </c>
      <c r="Q405" s="19" t="str">
        <f>IFERROR(VLOOKUP(#REF!,'[1]Members Sorted'!$B$2:$X$3001,20,0),"")</f>
        <v/>
      </c>
      <c r="R405" s="19" t="str">
        <f>IFERROR(VLOOKUP(#REF!,'[1]Members Sorted'!$B$2:$X$3001,23,0),"")</f>
        <v/>
      </c>
      <c r="S405" s="20" t="str">
        <f>IFERROR(VLOOKUP(#REF!,'[1]Members Sorted'!$B$2:$AE$3001,30,0),"")</f>
        <v/>
      </c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</row>
    <row r="406" spans="1:39" ht="15.75" customHeight="1" x14ac:dyDescent="0.2">
      <c r="A406" s="17" t="str">
        <f>IF('[1]Season Set up'!$J$23&gt;='[1]Season Set up'!V403,'[1]Season Set up'!V403,"")</f>
        <v/>
      </c>
      <c r="B406" s="18" t="str">
        <f>IFERROR(IF(A406="","",CONCATENATE(VLOOKUP(VLOOKUP(A406,'[1]Members Sorted'!$AC$2:$AD$10001,2,0),'[1]Members Sorted'!$B$2:$C$10001,2,0)," ",VLOOKUP(VLOOKUP(A406,'[1]Members Sorted'!$AC$2:$AD$10001,2,0),'[1]Members Sorted'!$B$2:$D$10001,3,0))),"")</f>
        <v/>
      </c>
      <c r="C406" s="18" t="str">
        <f>IFERROR(VLOOKUP(#REF!,'[1]Members Sorted'!$B$2:$F$10001,5,0),"")</f>
        <v/>
      </c>
      <c r="D406" s="19" t="str">
        <f>IFERROR(VLOOKUP(#REF!,'[1]Members Sorted'!$B$2:$X$10001,11,0),"")</f>
        <v/>
      </c>
      <c r="E406" s="19" t="str">
        <f>IFERROR(VLOOKUP(#REF!,'[1]Members Sorted'!$B$2:$X$10001,14,0),"")</f>
        <v/>
      </c>
      <c r="F406" s="19" t="str">
        <f>IFERROR(VLOOKUP(#REF!,'[1]Members Sorted'!$B$2:$X$10001,17,0),"")</f>
        <v/>
      </c>
      <c r="G406" s="19" t="str">
        <f>IFERROR(VLOOKUP(#REF!,'[1]Members Sorted'!$B$2:$X$10001,20,0),"")</f>
        <v/>
      </c>
      <c r="H406" s="19" t="str">
        <f>IFERROR(VLOOKUP(#REF!,'[1]Members Sorted'!$B$2:$X$3001,23,0),"")</f>
        <v/>
      </c>
      <c r="I406" s="30" t="str">
        <f>IFERROR(VLOOKUP(#REF!,'[1]Members Sorted'!$B$2:$AA$10001,26,0),"")</f>
        <v/>
      </c>
      <c r="J406" s="29"/>
      <c r="K406" s="26" t="str">
        <f>IF('[1]Season Set up'!$L$23&gt;='[1]Season Set up'!V403,'[1]Season Set up'!V403,"")</f>
        <v/>
      </c>
      <c r="L406" s="18" t="str">
        <f>IFERROR(IF(K406="","",CONCATENATE(VLOOKUP(VLOOKUP(K406,'[1]Members Sorted'!$AG$2:$AH$3001,2,0),'[1]Members Sorted'!$B$2:$C$3001,2,0)," ",VLOOKUP(VLOOKUP(K406,'[1]Members Sorted'!$AG$2:$AH$3001,2,0),'[1]Members Sorted'!$B$2:$D$3001,3,0))),"")</f>
        <v/>
      </c>
      <c r="M406" s="18" t="str">
        <f>IFERROR(VLOOKUP(#REF!,'[1]Members Sorted'!$B$2:$F$3001,5,0),"")</f>
        <v/>
      </c>
      <c r="N406" s="19" t="str">
        <f>IFERROR(VLOOKUP(#REF!,'[1]Members Sorted'!$B$2:$X$3001,11,0),"")</f>
        <v/>
      </c>
      <c r="O406" s="19" t="str">
        <f>IFERROR(VLOOKUP(#REF!,'[1]Members Sorted'!$B$2:$X$3001,14,0),"")</f>
        <v/>
      </c>
      <c r="P406" s="19" t="str">
        <f>IFERROR(VLOOKUP(#REF!,'[1]Members Sorted'!$B$2:$X$3001,17,0),"")</f>
        <v/>
      </c>
      <c r="Q406" s="19" t="str">
        <f>IFERROR(VLOOKUP(#REF!,'[1]Members Sorted'!$B$2:$X$3001,20,0),"")</f>
        <v/>
      </c>
      <c r="R406" s="19" t="str">
        <f>IFERROR(VLOOKUP(#REF!,'[1]Members Sorted'!$B$2:$X$3001,23,0),"")</f>
        <v/>
      </c>
      <c r="S406" s="20" t="str">
        <f>IFERROR(VLOOKUP(#REF!,'[1]Members Sorted'!$B$2:$AE$3001,30,0),"")</f>
        <v/>
      </c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</row>
    <row r="407" spans="1:39" ht="15.75" customHeight="1" x14ac:dyDescent="0.2">
      <c r="A407" s="17" t="str">
        <f>IF('[1]Season Set up'!$J$23&gt;='[1]Season Set up'!V404,'[1]Season Set up'!V404,"")</f>
        <v/>
      </c>
      <c r="B407" s="18" t="str">
        <f>IFERROR(IF(A407="","",CONCATENATE(VLOOKUP(VLOOKUP(A407,'[1]Members Sorted'!$AC$2:$AD$10001,2,0),'[1]Members Sorted'!$B$2:$C$10001,2,0)," ",VLOOKUP(VLOOKUP(A407,'[1]Members Sorted'!$AC$2:$AD$10001,2,0),'[1]Members Sorted'!$B$2:$D$10001,3,0))),"")</f>
        <v/>
      </c>
      <c r="C407" s="18" t="str">
        <f>IFERROR(VLOOKUP(#REF!,'[1]Members Sorted'!$B$2:$F$10001,5,0),"")</f>
        <v/>
      </c>
      <c r="D407" s="19" t="str">
        <f>IFERROR(VLOOKUP(#REF!,'[1]Members Sorted'!$B$2:$X$10001,11,0),"")</f>
        <v/>
      </c>
      <c r="E407" s="19" t="str">
        <f>IFERROR(VLOOKUP(#REF!,'[1]Members Sorted'!$B$2:$X$10001,14,0),"")</f>
        <v/>
      </c>
      <c r="F407" s="19" t="str">
        <f>IFERROR(VLOOKUP(#REF!,'[1]Members Sorted'!$B$2:$X$10001,17,0),"")</f>
        <v/>
      </c>
      <c r="G407" s="19" t="str">
        <f>IFERROR(VLOOKUP(#REF!,'[1]Members Sorted'!$B$2:$X$10001,20,0),"")</f>
        <v/>
      </c>
      <c r="H407" s="19" t="str">
        <f>IFERROR(VLOOKUP(#REF!,'[1]Members Sorted'!$B$2:$X$3001,23,0),"")</f>
        <v/>
      </c>
      <c r="I407" s="30" t="str">
        <f>IFERROR(VLOOKUP(#REF!,'[1]Members Sorted'!$B$2:$AA$10001,26,0),"")</f>
        <v/>
      </c>
      <c r="J407" s="29"/>
      <c r="K407" s="26" t="str">
        <f>IF('[1]Season Set up'!$L$23&gt;='[1]Season Set up'!V404,'[1]Season Set up'!V404,"")</f>
        <v/>
      </c>
      <c r="L407" s="18" t="str">
        <f>IFERROR(IF(K407="","",CONCATENATE(VLOOKUP(VLOOKUP(K407,'[1]Members Sorted'!$AG$2:$AH$3001,2,0),'[1]Members Sorted'!$B$2:$C$3001,2,0)," ",VLOOKUP(VLOOKUP(K407,'[1]Members Sorted'!$AG$2:$AH$3001,2,0),'[1]Members Sorted'!$B$2:$D$3001,3,0))),"")</f>
        <v/>
      </c>
      <c r="M407" s="18" t="str">
        <f>IFERROR(VLOOKUP(#REF!,'[1]Members Sorted'!$B$2:$F$3001,5,0),"")</f>
        <v/>
      </c>
      <c r="N407" s="19" t="str">
        <f>IFERROR(VLOOKUP(#REF!,'[1]Members Sorted'!$B$2:$X$3001,11,0),"")</f>
        <v/>
      </c>
      <c r="O407" s="19" t="str">
        <f>IFERROR(VLOOKUP(#REF!,'[1]Members Sorted'!$B$2:$X$3001,14,0),"")</f>
        <v/>
      </c>
      <c r="P407" s="19" t="str">
        <f>IFERROR(VLOOKUP(#REF!,'[1]Members Sorted'!$B$2:$X$3001,17,0),"")</f>
        <v/>
      </c>
      <c r="Q407" s="19" t="str">
        <f>IFERROR(VLOOKUP(#REF!,'[1]Members Sorted'!$B$2:$X$3001,20,0),"")</f>
        <v/>
      </c>
      <c r="R407" s="19" t="str">
        <f>IFERROR(VLOOKUP(#REF!,'[1]Members Sorted'!$B$2:$X$3001,23,0),"")</f>
        <v/>
      </c>
      <c r="S407" s="20" t="str">
        <f>IFERROR(VLOOKUP(#REF!,'[1]Members Sorted'!$B$2:$AE$3001,30,0),"")</f>
        <v/>
      </c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</row>
    <row r="408" spans="1:39" ht="15.75" customHeight="1" x14ac:dyDescent="0.2">
      <c r="A408" s="17" t="str">
        <f>IF('[1]Season Set up'!$J$23&gt;='[1]Season Set up'!V405,'[1]Season Set up'!V405,"")</f>
        <v/>
      </c>
      <c r="B408" s="18" t="str">
        <f>IFERROR(IF(A408="","",CONCATENATE(VLOOKUP(VLOOKUP(A408,'[1]Members Sorted'!$AC$2:$AD$10001,2,0),'[1]Members Sorted'!$B$2:$C$10001,2,0)," ",VLOOKUP(VLOOKUP(A408,'[1]Members Sorted'!$AC$2:$AD$10001,2,0),'[1]Members Sorted'!$B$2:$D$10001,3,0))),"")</f>
        <v/>
      </c>
      <c r="C408" s="18" t="str">
        <f>IFERROR(VLOOKUP(#REF!,'[1]Members Sorted'!$B$2:$F$10001,5,0),"")</f>
        <v/>
      </c>
      <c r="D408" s="19" t="str">
        <f>IFERROR(VLOOKUP(#REF!,'[1]Members Sorted'!$B$2:$X$10001,11,0),"")</f>
        <v/>
      </c>
      <c r="E408" s="19" t="str">
        <f>IFERROR(VLOOKUP(#REF!,'[1]Members Sorted'!$B$2:$X$10001,14,0),"")</f>
        <v/>
      </c>
      <c r="F408" s="19" t="str">
        <f>IFERROR(VLOOKUP(#REF!,'[1]Members Sorted'!$B$2:$X$10001,17,0),"")</f>
        <v/>
      </c>
      <c r="G408" s="19" t="str">
        <f>IFERROR(VLOOKUP(#REF!,'[1]Members Sorted'!$B$2:$X$10001,20,0),"")</f>
        <v/>
      </c>
      <c r="H408" s="19" t="str">
        <f>IFERROR(VLOOKUP(#REF!,'[1]Members Sorted'!$B$2:$X$3001,23,0),"")</f>
        <v/>
      </c>
      <c r="I408" s="30" t="str">
        <f>IFERROR(VLOOKUP(#REF!,'[1]Members Sorted'!$B$2:$AA$10001,26,0),"")</f>
        <v/>
      </c>
      <c r="J408" s="29"/>
      <c r="K408" s="26" t="str">
        <f>IF('[1]Season Set up'!$L$23&gt;='[1]Season Set up'!V405,'[1]Season Set up'!V405,"")</f>
        <v/>
      </c>
      <c r="L408" s="18" t="str">
        <f>IFERROR(IF(K408="","",CONCATENATE(VLOOKUP(VLOOKUP(K408,'[1]Members Sorted'!$AG$2:$AH$3001,2,0),'[1]Members Sorted'!$B$2:$C$3001,2,0)," ",VLOOKUP(VLOOKUP(K408,'[1]Members Sorted'!$AG$2:$AH$3001,2,0),'[1]Members Sorted'!$B$2:$D$3001,3,0))),"")</f>
        <v/>
      </c>
      <c r="M408" s="18" t="str">
        <f>IFERROR(VLOOKUP(#REF!,'[1]Members Sorted'!$B$2:$F$3001,5,0),"")</f>
        <v/>
      </c>
      <c r="N408" s="19" t="str">
        <f>IFERROR(VLOOKUP(#REF!,'[1]Members Sorted'!$B$2:$X$3001,11,0),"")</f>
        <v/>
      </c>
      <c r="O408" s="19" t="str">
        <f>IFERROR(VLOOKUP(#REF!,'[1]Members Sorted'!$B$2:$X$3001,14,0),"")</f>
        <v/>
      </c>
      <c r="P408" s="19" t="str">
        <f>IFERROR(VLOOKUP(#REF!,'[1]Members Sorted'!$B$2:$X$3001,17,0),"")</f>
        <v/>
      </c>
      <c r="Q408" s="19" t="str">
        <f>IFERROR(VLOOKUP(#REF!,'[1]Members Sorted'!$B$2:$X$3001,20,0),"")</f>
        <v/>
      </c>
      <c r="R408" s="19" t="str">
        <f>IFERROR(VLOOKUP(#REF!,'[1]Members Sorted'!$B$2:$X$3001,23,0),"")</f>
        <v/>
      </c>
      <c r="S408" s="20" t="str">
        <f>IFERROR(VLOOKUP(#REF!,'[1]Members Sorted'!$B$2:$AE$3001,30,0),"")</f>
        <v/>
      </c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</row>
    <row r="409" spans="1:39" ht="15.75" customHeight="1" x14ac:dyDescent="0.2">
      <c r="A409" s="17" t="str">
        <f>IF('[1]Season Set up'!$J$23&gt;='[1]Season Set up'!V406,'[1]Season Set up'!V406,"")</f>
        <v/>
      </c>
      <c r="B409" s="18" t="str">
        <f>IFERROR(IF(A409="","",CONCATENATE(VLOOKUP(VLOOKUP(A409,'[1]Members Sorted'!$AC$2:$AD$10001,2,0),'[1]Members Sorted'!$B$2:$C$10001,2,0)," ",VLOOKUP(VLOOKUP(A409,'[1]Members Sorted'!$AC$2:$AD$10001,2,0),'[1]Members Sorted'!$B$2:$D$10001,3,0))),"")</f>
        <v/>
      </c>
      <c r="C409" s="18" t="str">
        <f>IFERROR(VLOOKUP(#REF!,'[1]Members Sorted'!$B$2:$F$10001,5,0),"")</f>
        <v/>
      </c>
      <c r="D409" s="19" t="str">
        <f>IFERROR(VLOOKUP(#REF!,'[1]Members Sorted'!$B$2:$X$10001,11,0),"")</f>
        <v/>
      </c>
      <c r="E409" s="19" t="str">
        <f>IFERROR(VLOOKUP(#REF!,'[1]Members Sorted'!$B$2:$X$10001,14,0),"")</f>
        <v/>
      </c>
      <c r="F409" s="19" t="str">
        <f>IFERROR(VLOOKUP(#REF!,'[1]Members Sorted'!$B$2:$X$10001,17,0),"")</f>
        <v/>
      </c>
      <c r="G409" s="19" t="str">
        <f>IFERROR(VLOOKUP(#REF!,'[1]Members Sorted'!$B$2:$X$10001,20,0),"")</f>
        <v/>
      </c>
      <c r="H409" s="19" t="str">
        <f>IFERROR(VLOOKUP(#REF!,'[1]Members Sorted'!$B$2:$X$3001,23,0),"")</f>
        <v/>
      </c>
      <c r="I409" s="30" t="str">
        <f>IFERROR(VLOOKUP(#REF!,'[1]Members Sorted'!$B$2:$AA$10001,26,0),"")</f>
        <v/>
      </c>
      <c r="J409" s="29"/>
      <c r="K409" s="26" t="str">
        <f>IF('[1]Season Set up'!$L$23&gt;='[1]Season Set up'!V406,'[1]Season Set up'!V406,"")</f>
        <v/>
      </c>
      <c r="L409" s="18" t="str">
        <f>IFERROR(IF(K409="","",CONCATENATE(VLOOKUP(VLOOKUP(K409,'[1]Members Sorted'!$AG$2:$AH$3001,2,0),'[1]Members Sorted'!$B$2:$C$3001,2,0)," ",VLOOKUP(VLOOKUP(K409,'[1]Members Sorted'!$AG$2:$AH$3001,2,0),'[1]Members Sorted'!$B$2:$D$3001,3,0))),"")</f>
        <v/>
      </c>
      <c r="M409" s="18" t="str">
        <f>IFERROR(VLOOKUP(#REF!,'[1]Members Sorted'!$B$2:$F$3001,5,0),"")</f>
        <v/>
      </c>
      <c r="N409" s="19" t="str">
        <f>IFERROR(VLOOKUP(#REF!,'[1]Members Sorted'!$B$2:$X$3001,11,0),"")</f>
        <v/>
      </c>
      <c r="O409" s="19" t="str">
        <f>IFERROR(VLOOKUP(#REF!,'[1]Members Sorted'!$B$2:$X$3001,14,0),"")</f>
        <v/>
      </c>
      <c r="P409" s="19" t="str">
        <f>IFERROR(VLOOKUP(#REF!,'[1]Members Sorted'!$B$2:$X$3001,17,0),"")</f>
        <v/>
      </c>
      <c r="Q409" s="19" t="str">
        <f>IFERROR(VLOOKUP(#REF!,'[1]Members Sorted'!$B$2:$X$3001,20,0),"")</f>
        <v/>
      </c>
      <c r="R409" s="19" t="str">
        <f>IFERROR(VLOOKUP(#REF!,'[1]Members Sorted'!$B$2:$X$3001,23,0),"")</f>
        <v/>
      </c>
      <c r="S409" s="20" t="str">
        <f>IFERROR(VLOOKUP(#REF!,'[1]Members Sorted'!$B$2:$AE$3001,30,0),"")</f>
        <v/>
      </c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</row>
    <row r="410" spans="1:39" ht="15.75" customHeight="1" x14ac:dyDescent="0.2">
      <c r="A410" s="17" t="str">
        <f>IF('[1]Season Set up'!$J$23&gt;='[1]Season Set up'!V407,'[1]Season Set up'!V407,"")</f>
        <v/>
      </c>
      <c r="B410" s="18" t="str">
        <f>IFERROR(IF(A410="","",CONCATENATE(VLOOKUP(VLOOKUP(A410,'[1]Members Sorted'!$AC$2:$AD$10001,2,0),'[1]Members Sorted'!$B$2:$C$10001,2,0)," ",VLOOKUP(VLOOKUP(A410,'[1]Members Sorted'!$AC$2:$AD$10001,2,0),'[1]Members Sorted'!$B$2:$D$10001,3,0))),"")</f>
        <v/>
      </c>
      <c r="C410" s="18" t="str">
        <f>IFERROR(VLOOKUP(#REF!,'[1]Members Sorted'!$B$2:$F$10001,5,0),"")</f>
        <v/>
      </c>
      <c r="D410" s="19" t="str">
        <f>IFERROR(VLOOKUP(#REF!,'[1]Members Sorted'!$B$2:$X$10001,11,0),"")</f>
        <v/>
      </c>
      <c r="E410" s="19" t="str">
        <f>IFERROR(VLOOKUP(#REF!,'[1]Members Sorted'!$B$2:$X$10001,14,0),"")</f>
        <v/>
      </c>
      <c r="F410" s="19" t="str">
        <f>IFERROR(VLOOKUP(#REF!,'[1]Members Sorted'!$B$2:$X$10001,17,0),"")</f>
        <v/>
      </c>
      <c r="G410" s="19" t="str">
        <f>IFERROR(VLOOKUP(#REF!,'[1]Members Sorted'!$B$2:$X$10001,20,0),"")</f>
        <v/>
      </c>
      <c r="H410" s="19" t="str">
        <f>IFERROR(VLOOKUP(#REF!,'[1]Members Sorted'!$B$2:$X$3001,23,0),"")</f>
        <v/>
      </c>
      <c r="I410" s="30" t="str">
        <f>IFERROR(VLOOKUP(#REF!,'[1]Members Sorted'!$B$2:$AA$10001,26,0),"")</f>
        <v/>
      </c>
      <c r="J410" s="29"/>
      <c r="K410" s="26" t="str">
        <f>IF('[1]Season Set up'!$L$23&gt;='[1]Season Set up'!V407,'[1]Season Set up'!V407,"")</f>
        <v/>
      </c>
      <c r="L410" s="18" t="str">
        <f>IFERROR(IF(K410="","",CONCATENATE(VLOOKUP(VLOOKUP(K410,'[1]Members Sorted'!$AG$2:$AH$3001,2,0),'[1]Members Sorted'!$B$2:$C$3001,2,0)," ",VLOOKUP(VLOOKUP(K410,'[1]Members Sorted'!$AG$2:$AH$3001,2,0),'[1]Members Sorted'!$B$2:$D$3001,3,0))),"")</f>
        <v/>
      </c>
      <c r="M410" s="18" t="str">
        <f>IFERROR(VLOOKUP(#REF!,'[1]Members Sorted'!$B$2:$F$3001,5,0),"")</f>
        <v/>
      </c>
      <c r="N410" s="19" t="str">
        <f>IFERROR(VLOOKUP(#REF!,'[1]Members Sorted'!$B$2:$X$3001,11,0),"")</f>
        <v/>
      </c>
      <c r="O410" s="19" t="str">
        <f>IFERROR(VLOOKUP(#REF!,'[1]Members Sorted'!$B$2:$X$3001,14,0),"")</f>
        <v/>
      </c>
      <c r="P410" s="19" t="str">
        <f>IFERROR(VLOOKUP(#REF!,'[1]Members Sorted'!$B$2:$X$3001,17,0),"")</f>
        <v/>
      </c>
      <c r="Q410" s="19" t="str">
        <f>IFERROR(VLOOKUP(#REF!,'[1]Members Sorted'!$B$2:$X$3001,20,0),"")</f>
        <v/>
      </c>
      <c r="R410" s="19" t="str">
        <f>IFERROR(VLOOKUP(#REF!,'[1]Members Sorted'!$B$2:$X$3001,23,0),"")</f>
        <v/>
      </c>
      <c r="S410" s="20" t="str">
        <f>IFERROR(VLOOKUP(#REF!,'[1]Members Sorted'!$B$2:$AE$3001,30,0),"")</f>
        <v/>
      </c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</row>
    <row r="411" spans="1:39" ht="15.75" customHeight="1" x14ac:dyDescent="0.2">
      <c r="A411" s="17" t="str">
        <f>IF('[1]Season Set up'!$J$23&gt;='[1]Season Set up'!V408,'[1]Season Set up'!V408,"")</f>
        <v/>
      </c>
      <c r="B411" s="18" t="str">
        <f>IFERROR(IF(A411="","",CONCATENATE(VLOOKUP(VLOOKUP(A411,'[1]Members Sorted'!$AC$2:$AD$10001,2,0),'[1]Members Sorted'!$B$2:$C$10001,2,0)," ",VLOOKUP(VLOOKUP(A411,'[1]Members Sorted'!$AC$2:$AD$10001,2,0),'[1]Members Sorted'!$B$2:$D$10001,3,0))),"")</f>
        <v/>
      </c>
      <c r="C411" s="18" t="str">
        <f>IFERROR(VLOOKUP(#REF!,'[1]Members Sorted'!$B$2:$F$10001,5,0),"")</f>
        <v/>
      </c>
      <c r="D411" s="19" t="str">
        <f>IFERROR(VLOOKUP(#REF!,'[1]Members Sorted'!$B$2:$X$10001,11,0),"")</f>
        <v/>
      </c>
      <c r="E411" s="19" t="str">
        <f>IFERROR(VLOOKUP(#REF!,'[1]Members Sorted'!$B$2:$X$10001,14,0),"")</f>
        <v/>
      </c>
      <c r="F411" s="19" t="str">
        <f>IFERROR(VLOOKUP(#REF!,'[1]Members Sorted'!$B$2:$X$10001,17,0),"")</f>
        <v/>
      </c>
      <c r="G411" s="19" t="str">
        <f>IFERROR(VLOOKUP(#REF!,'[1]Members Sorted'!$B$2:$X$10001,20,0),"")</f>
        <v/>
      </c>
      <c r="H411" s="19" t="str">
        <f>IFERROR(VLOOKUP(#REF!,'[1]Members Sorted'!$B$2:$X$3001,23,0),"")</f>
        <v/>
      </c>
      <c r="I411" s="30" t="str">
        <f>IFERROR(VLOOKUP(#REF!,'[1]Members Sorted'!$B$2:$AA$10001,26,0),"")</f>
        <v/>
      </c>
      <c r="J411" s="29"/>
      <c r="K411" s="26" t="str">
        <f>IF('[1]Season Set up'!$L$23&gt;='[1]Season Set up'!V408,'[1]Season Set up'!V408,"")</f>
        <v/>
      </c>
      <c r="L411" s="18" t="str">
        <f>IFERROR(IF(K411="","",CONCATENATE(VLOOKUP(VLOOKUP(K411,'[1]Members Sorted'!$AG$2:$AH$3001,2,0),'[1]Members Sorted'!$B$2:$C$3001,2,0)," ",VLOOKUP(VLOOKUP(K411,'[1]Members Sorted'!$AG$2:$AH$3001,2,0),'[1]Members Sorted'!$B$2:$D$3001,3,0))),"")</f>
        <v/>
      </c>
      <c r="M411" s="18" t="str">
        <f>IFERROR(VLOOKUP(#REF!,'[1]Members Sorted'!$B$2:$F$3001,5,0),"")</f>
        <v/>
      </c>
      <c r="N411" s="19" t="str">
        <f>IFERROR(VLOOKUP(#REF!,'[1]Members Sorted'!$B$2:$X$3001,11,0),"")</f>
        <v/>
      </c>
      <c r="O411" s="19" t="str">
        <f>IFERROR(VLOOKUP(#REF!,'[1]Members Sorted'!$B$2:$X$3001,14,0),"")</f>
        <v/>
      </c>
      <c r="P411" s="19" t="str">
        <f>IFERROR(VLOOKUP(#REF!,'[1]Members Sorted'!$B$2:$X$3001,17,0),"")</f>
        <v/>
      </c>
      <c r="Q411" s="19" t="str">
        <f>IFERROR(VLOOKUP(#REF!,'[1]Members Sorted'!$B$2:$X$3001,20,0),"")</f>
        <v/>
      </c>
      <c r="R411" s="19" t="str">
        <f>IFERROR(VLOOKUP(#REF!,'[1]Members Sorted'!$B$2:$X$3001,23,0),"")</f>
        <v/>
      </c>
      <c r="S411" s="20" t="str">
        <f>IFERROR(VLOOKUP(#REF!,'[1]Members Sorted'!$B$2:$AE$3001,30,0),"")</f>
        <v/>
      </c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</row>
    <row r="412" spans="1:39" ht="15.75" customHeight="1" x14ac:dyDescent="0.2">
      <c r="A412" s="17" t="str">
        <f>IF('[1]Season Set up'!$J$23&gt;='[1]Season Set up'!V409,'[1]Season Set up'!V409,"")</f>
        <v/>
      </c>
      <c r="B412" s="18" t="str">
        <f>IFERROR(IF(A412="","",CONCATENATE(VLOOKUP(VLOOKUP(A412,'[1]Members Sorted'!$AC$2:$AD$10001,2,0),'[1]Members Sorted'!$B$2:$C$10001,2,0)," ",VLOOKUP(VLOOKUP(A412,'[1]Members Sorted'!$AC$2:$AD$10001,2,0),'[1]Members Sorted'!$B$2:$D$10001,3,0))),"")</f>
        <v/>
      </c>
      <c r="C412" s="18" t="str">
        <f>IFERROR(VLOOKUP(#REF!,'[1]Members Sorted'!$B$2:$F$10001,5,0),"")</f>
        <v/>
      </c>
      <c r="D412" s="19" t="str">
        <f>IFERROR(VLOOKUP(#REF!,'[1]Members Sorted'!$B$2:$X$10001,11,0),"")</f>
        <v/>
      </c>
      <c r="E412" s="19" t="str">
        <f>IFERROR(VLOOKUP(#REF!,'[1]Members Sorted'!$B$2:$X$10001,14,0),"")</f>
        <v/>
      </c>
      <c r="F412" s="19" t="str">
        <f>IFERROR(VLOOKUP(#REF!,'[1]Members Sorted'!$B$2:$X$10001,17,0),"")</f>
        <v/>
      </c>
      <c r="G412" s="19" t="str">
        <f>IFERROR(VLOOKUP(#REF!,'[1]Members Sorted'!$B$2:$X$10001,20,0),"")</f>
        <v/>
      </c>
      <c r="H412" s="19" t="str">
        <f>IFERROR(VLOOKUP(#REF!,'[1]Members Sorted'!$B$2:$X$3001,23,0),"")</f>
        <v/>
      </c>
      <c r="I412" s="30" t="str">
        <f>IFERROR(VLOOKUP(#REF!,'[1]Members Sorted'!$B$2:$AA$10001,26,0),"")</f>
        <v/>
      </c>
      <c r="J412" s="29"/>
      <c r="K412" s="26" t="str">
        <f>IF('[1]Season Set up'!$L$23&gt;='[1]Season Set up'!V409,'[1]Season Set up'!V409,"")</f>
        <v/>
      </c>
      <c r="L412" s="18" t="str">
        <f>IFERROR(IF(K412="","",CONCATENATE(VLOOKUP(VLOOKUP(K412,'[1]Members Sorted'!$AG$2:$AH$3001,2,0),'[1]Members Sorted'!$B$2:$C$3001,2,0)," ",VLOOKUP(VLOOKUP(K412,'[1]Members Sorted'!$AG$2:$AH$3001,2,0),'[1]Members Sorted'!$B$2:$D$3001,3,0))),"")</f>
        <v/>
      </c>
      <c r="M412" s="18" t="str">
        <f>IFERROR(VLOOKUP(#REF!,'[1]Members Sorted'!$B$2:$F$3001,5,0),"")</f>
        <v/>
      </c>
      <c r="N412" s="19" t="str">
        <f>IFERROR(VLOOKUP(#REF!,'[1]Members Sorted'!$B$2:$X$3001,11,0),"")</f>
        <v/>
      </c>
      <c r="O412" s="19" t="str">
        <f>IFERROR(VLOOKUP(#REF!,'[1]Members Sorted'!$B$2:$X$3001,14,0),"")</f>
        <v/>
      </c>
      <c r="P412" s="19" t="str">
        <f>IFERROR(VLOOKUP(#REF!,'[1]Members Sorted'!$B$2:$X$3001,17,0),"")</f>
        <v/>
      </c>
      <c r="Q412" s="19" t="str">
        <f>IFERROR(VLOOKUP(#REF!,'[1]Members Sorted'!$B$2:$X$3001,20,0),"")</f>
        <v/>
      </c>
      <c r="R412" s="19" t="str">
        <f>IFERROR(VLOOKUP(#REF!,'[1]Members Sorted'!$B$2:$X$3001,23,0),"")</f>
        <v/>
      </c>
      <c r="S412" s="20" t="str">
        <f>IFERROR(VLOOKUP(#REF!,'[1]Members Sorted'!$B$2:$AE$3001,30,0),"")</f>
        <v/>
      </c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</row>
    <row r="413" spans="1:39" ht="15.75" customHeight="1" x14ac:dyDescent="0.2">
      <c r="A413" s="17" t="str">
        <f>IF('[1]Season Set up'!$J$23&gt;='[1]Season Set up'!V410,'[1]Season Set up'!V410,"")</f>
        <v/>
      </c>
      <c r="B413" s="18" t="str">
        <f>IFERROR(IF(A413="","",CONCATENATE(VLOOKUP(VLOOKUP(A413,'[1]Members Sorted'!$AC$2:$AD$10001,2,0),'[1]Members Sorted'!$B$2:$C$10001,2,0)," ",VLOOKUP(VLOOKUP(A413,'[1]Members Sorted'!$AC$2:$AD$10001,2,0),'[1]Members Sorted'!$B$2:$D$10001,3,0))),"")</f>
        <v/>
      </c>
      <c r="C413" s="18" t="str">
        <f>IFERROR(VLOOKUP(#REF!,'[1]Members Sorted'!$B$2:$F$10001,5,0),"")</f>
        <v/>
      </c>
      <c r="D413" s="19" t="str">
        <f>IFERROR(VLOOKUP(#REF!,'[1]Members Sorted'!$B$2:$X$10001,11,0),"")</f>
        <v/>
      </c>
      <c r="E413" s="19" t="str">
        <f>IFERROR(VLOOKUP(#REF!,'[1]Members Sorted'!$B$2:$X$10001,14,0),"")</f>
        <v/>
      </c>
      <c r="F413" s="19" t="str">
        <f>IFERROR(VLOOKUP(#REF!,'[1]Members Sorted'!$B$2:$X$10001,17,0),"")</f>
        <v/>
      </c>
      <c r="G413" s="19" t="str">
        <f>IFERROR(VLOOKUP(#REF!,'[1]Members Sorted'!$B$2:$X$10001,20,0),"")</f>
        <v/>
      </c>
      <c r="H413" s="19" t="str">
        <f>IFERROR(VLOOKUP(#REF!,'[1]Members Sorted'!$B$2:$X$3001,23,0),"")</f>
        <v/>
      </c>
      <c r="I413" s="30" t="str">
        <f>IFERROR(VLOOKUP(#REF!,'[1]Members Sorted'!$B$2:$AA$10001,26,0),"")</f>
        <v/>
      </c>
      <c r="J413" s="29"/>
      <c r="K413" s="26" t="str">
        <f>IF('[1]Season Set up'!$L$23&gt;='[1]Season Set up'!V410,'[1]Season Set up'!V410,"")</f>
        <v/>
      </c>
      <c r="L413" s="18" t="str">
        <f>IFERROR(IF(K413="","",CONCATENATE(VLOOKUP(VLOOKUP(K413,'[1]Members Sorted'!$AG$2:$AH$3001,2,0),'[1]Members Sorted'!$B$2:$C$3001,2,0)," ",VLOOKUP(VLOOKUP(K413,'[1]Members Sorted'!$AG$2:$AH$3001,2,0),'[1]Members Sorted'!$B$2:$D$3001,3,0))),"")</f>
        <v/>
      </c>
      <c r="M413" s="18" t="str">
        <f>IFERROR(VLOOKUP(#REF!,'[1]Members Sorted'!$B$2:$F$3001,5,0),"")</f>
        <v/>
      </c>
      <c r="N413" s="19" t="str">
        <f>IFERROR(VLOOKUP(#REF!,'[1]Members Sorted'!$B$2:$X$3001,11,0),"")</f>
        <v/>
      </c>
      <c r="O413" s="19" t="str">
        <f>IFERROR(VLOOKUP(#REF!,'[1]Members Sorted'!$B$2:$X$3001,14,0),"")</f>
        <v/>
      </c>
      <c r="P413" s="19" t="str">
        <f>IFERROR(VLOOKUP(#REF!,'[1]Members Sorted'!$B$2:$X$3001,17,0),"")</f>
        <v/>
      </c>
      <c r="Q413" s="19" t="str">
        <f>IFERROR(VLOOKUP(#REF!,'[1]Members Sorted'!$B$2:$X$3001,20,0),"")</f>
        <v/>
      </c>
      <c r="R413" s="19" t="str">
        <f>IFERROR(VLOOKUP(#REF!,'[1]Members Sorted'!$B$2:$X$3001,23,0),"")</f>
        <v/>
      </c>
      <c r="S413" s="20" t="str">
        <f>IFERROR(VLOOKUP(#REF!,'[1]Members Sorted'!$B$2:$AE$3001,30,0),"")</f>
        <v/>
      </c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</row>
    <row r="414" spans="1:39" ht="15.75" customHeight="1" x14ac:dyDescent="0.2">
      <c r="A414" s="17" t="str">
        <f>IF('[1]Season Set up'!$J$23&gt;='[1]Season Set up'!V411,'[1]Season Set up'!V411,"")</f>
        <v/>
      </c>
      <c r="B414" s="18" t="str">
        <f>IFERROR(IF(A414="","",CONCATENATE(VLOOKUP(VLOOKUP(A414,'[1]Members Sorted'!$AC$2:$AD$10001,2,0),'[1]Members Sorted'!$B$2:$C$10001,2,0)," ",VLOOKUP(VLOOKUP(A414,'[1]Members Sorted'!$AC$2:$AD$10001,2,0),'[1]Members Sorted'!$B$2:$D$10001,3,0))),"")</f>
        <v/>
      </c>
      <c r="C414" s="18" t="str">
        <f>IFERROR(VLOOKUP(#REF!,'[1]Members Sorted'!$B$2:$F$10001,5,0),"")</f>
        <v/>
      </c>
      <c r="D414" s="19" t="str">
        <f>IFERROR(VLOOKUP(#REF!,'[1]Members Sorted'!$B$2:$X$10001,11,0),"")</f>
        <v/>
      </c>
      <c r="E414" s="19" t="str">
        <f>IFERROR(VLOOKUP(#REF!,'[1]Members Sorted'!$B$2:$X$10001,14,0),"")</f>
        <v/>
      </c>
      <c r="F414" s="19" t="str">
        <f>IFERROR(VLOOKUP(#REF!,'[1]Members Sorted'!$B$2:$X$10001,17,0),"")</f>
        <v/>
      </c>
      <c r="G414" s="19" t="str">
        <f>IFERROR(VLOOKUP(#REF!,'[1]Members Sorted'!$B$2:$X$10001,20,0),"")</f>
        <v/>
      </c>
      <c r="H414" s="19" t="str">
        <f>IFERROR(VLOOKUP(#REF!,'[1]Members Sorted'!$B$2:$X$3001,23,0),"")</f>
        <v/>
      </c>
      <c r="I414" s="30" t="str">
        <f>IFERROR(VLOOKUP(#REF!,'[1]Members Sorted'!$B$2:$AA$10001,26,0),"")</f>
        <v/>
      </c>
      <c r="J414" s="29"/>
      <c r="K414" s="26" t="str">
        <f>IF('[1]Season Set up'!$L$23&gt;='[1]Season Set up'!V411,'[1]Season Set up'!V411,"")</f>
        <v/>
      </c>
      <c r="L414" s="18" t="str">
        <f>IFERROR(IF(K414="","",CONCATENATE(VLOOKUP(VLOOKUP(K414,'[1]Members Sorted'!$AG$2:$AH$3001,2,0),'[1]Members Sorted'!$B$2:$C$3001,2,0)," ",VLOOKUP(VLOOKUP(K414,'[1]Members Sorted'!$AG$2:$AH$3001,2,0),'[1]Members Sorted'!$B$2:$D$3001,3,0))),"")</f>
        <v/>
      </c>
      <c r="M414" s="18" t="str">
        <f>IFERROR(VLOOKUP(#REF!,'[1]Members Sorted'!$B$2:$F$3001,5,0),"")</f>
        <v/>
      </c>
      <c r="N414" s="19" t="str">
        <f>IFERROR(VLOOKUP(#REF!,'[1]Members Sorted'!$B$2:$X$3001,11,0),"")</f>
        <v/>
      </c>
      <c r="O414" s="19" t="str">
        <f>IFERROR(VLOOKUP(#REF!,'[1]Members Sorted'!$B$2:$X$3001,14,0),"")</f>
        <v/>
      </c>
      <c r="P414" s="19" t="str">
        <f>IFERROR(VLOOKUP(#REF!,'[1]Members Sorted'!$B$2:$X$3001,17,0),"")</f>
        <v/>
      </c>
      <c r="Q414" s="19" t="str">
        <f>IFERROR(VLOOKUP(#REF!,'[1]Members Sorted'!$B$2:$X$3001,20,0),"")</f>
        <v/>
      </c>
      <c r="R414" s="19" t="str">
        <f>IFERROR(VLOOKUP(#REF!,'[1]Members Sorted'!$B$2:$X$3001,23,0),"")</f>
        <v/>
      </c>
      <c r="S414" s="20" t="str">
        <f>IFERROR(VLOOKUP(#REF!,'[1]Members Sorted'!$B$2:$AE$3001,30,0),"")</f>
        <v/>
      </c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</row>
    <row r="415" spans="1:39" ht="15.75" customHeight="1" x14ac:dyDescent="0.2">
      <c r="A415" s="17" t="str">
        <f>IF('[1]Season Set up'!$J$23&gt;='[1]Season Set up'!V412,'[1]Season Set up'!V412,"")</f>
        <v/>
      </c>
      <c r="B415" s="18" t="str">
        <f>IFERROR(IF(A415="","",CONCATENATE(VLOOKUP(VLOOKUP(A415,'[1]Members Sorted'!$AC$2:$AD$10001,2,0),'[1]Members Sorted'!$B$2:$C$10001,2,0)," ",VLOOKUP(VLOOKUP(A415,'[1]Members Sorted'!$AC$2:$AD$10001,2,0),'[1]Members Sorted'!$B$2:$D$10001,3,0))),"")</f>
        <v/>
      </c>
      <c r="C415" s="18" t="str">
        <f>IFERROR(VLOOKUP(#REF!,'[1]Members Sorted'!$B$2:$F$10001,5,0),"")</f>
        <v/>
      </c>
      <c r="D415" s="19" t="str">
        <f>IFERROR(VLOOKUP(#REF!,'[1]Members Sorted'!$B$2:$X$10001,11,0),"")</f>
        <v/>
      </c>
      <c r="E415" s="19" t="str">
        <f>IFERROR(VLOOKUP(#REF!,'[1]Members Sorted'!$B$2:$X$10001,14,0),"")</f>
        <v/>
      </c>
      <c r="F415" s="19" t="str">
        <f>IFERROR(VLOOKUP(#REF!,'[1]Members Sorted'!$B$2:$X$10001,17,0),"")</f>
        <v/>
      </c>
      <c r="G415" s="19" t="str">
        <f>IFERROR(VLOOKUP(#REF!,'[1]Members Sorted'!$B$2:$X$10001,20,0),"")</f>
        <v/>
      </c>
      <c r="H415" s="19" t="str">
        <f>IFERROR(VLOOKUP(#REF!,'[1]Members Sorted'!$B$2:$X$3001,23,0),"")</f>
        <v/>
      </c>
      <c r="I415" s="30" t="str">
        <f>IFERROR(VLOOKUP(#REF!,'[1]Members Sorted'!$B$2:$AA$10001,26,0),"")</f>
        <v/>
      </c>
      <c r="J415" s="29"/>
      <c r="K415" s="26" t="str">
        <f>IF('[1]Season Set up'!$L$23&gt;='[1]Season Set up'!V412,'[1]Season Set up'!V412,"")</f>
        <v/>
      </c>
      <c r="L415" s="18" t="str">
        <f>IFERROR(IF(K415="","",CONCATENATE(VLOOKUP(VLOOKUP(K415,'[1]Members Sorted'!$AG$2:$AH$3001,2,0),'[1]Members Sorted'!$B$2:$C$3001,2,0)," ",VLOOKUP(VLOOKUP(K415,'[1]Members Sorted'!$AG$2:$AH$3001,2,0),'[1]Members Sorted'!$B$2:$D$3001,3,0))),"")</f>
        <v/>
      </c>
      <c r="M415" s="18" t="str">
        <f>IFERROR(VLOOKUP(#REF!,'[1]Members Sorted'!$B$2:$F$3001,5,0),"")</f>
        <v/>
      </c>
      <c r="N415" s="19" t="str">
        <f>IFERROR(VLOOKUP(#REF!,'[1]Members Sorted'!$B$2:$X$3001,11,0),"")</f>
        <v/>
      </c>
      <c r="O415" s="19" t="str">
        <f>IFERROR(VLOOKUP(#REF!,'[1]Members Sorted'!$B$2:$X$3001,14,0),"")</f>
        <v/>
      </c>
      <c r="P415" s="19" t="str">
        <f>IFERROR(VLOOKUP(#REF!,'[1]Members Sorted'!$B$2:$X$3001,17,0),"")</f>
        <v/>
      </c>
      <c r="Q415" s="19" t="str">
        <f>IFERROR(VLOOKUP(#REF!,'[1]Members Sorted'!$B$2:$X$3001,20,0),"")</f>
        <v/>
      </c>
      <c r="R415" s="19" t="str">
        <f>IFERROR(VLOOKUP(#REF!,'[1]Members Sorted'!$B$2:$X$3001,23,0),"")</f>
        <v/>
      </c>
      <c r="S415" s="20" t="str">
        <f>IFERROR(VLOOKUP(#REF!,'[1]Members Sorted'!$B$2:$AE$3001,30,0),"")</f>
        <v/>
      </c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</row>
    <row r="416" spans="1:39" ht="15.75" customHeight="1" x14ac:dyDescent="0.2">
      <c r="A416" s="17" t="str">
        <f>IF('[1]Season Set up'!$J$23&gt;='[1]Season Set up'!V413,'[1]Season Set up'!V413,"")</f>
        <v/>
      </c>
      <c r="B416" s="18" t="str">
        <f>IFERROR(IF(A416="","",CONCATENATE(VLOOKUP(VLOOKUP(A416,'[1]Members Sorted'!$AC$2:$AD$10001,2,0),'[1]Members Sorted'!$B$2:$C$10001,2,0)," ",VLOOKUP(VLOOKUP(A416,'[1]Members Sorted'!$AC$2:$AD$10001,2,0),'[1]Members Sorted'!$B$2:$D$10001,3,0))),"")</f>
        <v/>
      </c>
      <c r="C416" s="18" t="str">
        <f>IFERROR(VLOOKUP(#REF!,'[1]Members Sorted'!$B$2:$F$10001,5,0),"")</f>
        <v/>
      </c>
      <c r="D416" s="19" t="str">
        <f>IFERROR(VLOOKUP(#REF!,'[1]Members Sorted'!$B$2:$X$10001,11,0),"")</f>
        <v/>
      </c>
      <c r="E416" s="19" t="str">
        <f>IFERROR(VLOOKUP(#REF!,'[1]Members Sorted'!$B$2:$X$10001,14,0),"")</f>
        <v/>
      </c>
      <c r="F416" s="19" t="str">
        <f>IFERROR(VLOOKUP(#REF!,'[1]Members Sorted'!$B$2:$X$10001,17,0),"")</f>
        <v/>
      </c>
      <c r="G416" s="19" t="str">
        <f>IFERROR(VLOOKUP(#REF!,'[1]Members Sorted'!$B$2:$X$10001,20,0),"")</f>
        <v/>
      </c>
      <c r="H416" s="19" t="str">
        <f>IFERROR(VLOOKUP(#REF!,'[1]Members Sorted'!$B$2:$X$3001,23,0),"")</f>
        <v/>
      </c>
      <c r="I416" s="30" t="str">
        <f>IFERROR(VLOOKUP(#REF!,'[1]Members Sorted'!$B$2:$AA$10001,26,0),"")</f>
        <v/>
      </c>
      <c r="J416" s="29"/>
      <c r="K416" s="26" t="str">
        <f>IF('[1]Season Set up'!$L$23&gt;='[1]Season Set up'!V413,'[1]Season Set up'!V413,"")</f>
        <v/>
      </c>
      <c r="L416" s="18" t="str">
        <f>IFERROR(IF(K416="","",CONCATENATE(VLOOKUP(VLOOKUP(K416,'[1]Members Sorted'!$AG$2:$AH$3001,2,0),'[1]Members Sorted'!$B$2:$C$3001,2,0)," ",VLOOKUP(VLOOKUP(K416,'[1]Members Sorted'!$AG$2:$AH$3001,2,0),'[1]Members Sorted'!$B$2:$D$3001,3,0))),"")</f>
        <v/>
      </c>
      <c r="M416" s="18" t="str">
        <f>IFERROR(VLOOKUP(#REF!,'[1]Members Sorted'!$B$2:$F$3001,5,0),"")</f>
        <v/>
      </c>
      <c r="N416" s="19" t="str">
        <f>IFERROR(VLOOKUP(#REF!,'[1]Members Sorted'!$B$2:$X$3001,11,0),"")</f>
        <v/>
      </c>
      <c r="O416" s="19" t="str">
        <f>IFERROR(VLOOKUP(#REF!,'[1]Members Sorted'!$B$2:$X$3001,14,0),"")</f>
        <v/>
      </c>
      <c r="P416" s="19" t="str">
        <f>IFERROR(VLOOKUP(#REF!,'[1]Members Sorted'!$B$2:$X$3001,17,0),"")</f>
        <v/>
      </c>
      <c r="Q416" s="19" t="str">
        <f>IFERROR(VLOOKUP(#REF!,'[1]Members Sorted'!$B$2:$X$3001,20,0),"")</f>
        <v/>
      </c>
      <c r="R416" s="19" t="str">
        <f>IFERROR(VLOOKUP(#REF!,'[1]Members Sorted'!$B$2:$X$3001,23,0),"")</f>
        <v/>
      </c>
      <c r="S416" s="20" t="str">
        <f>IFERROR(VLOOKUP(#REF!,'[1]Members Sorted'!$B$2:$AE$3001,30,0),"")</f>
        <v/>
      </c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</row>
    <row r="417" spans="1:39" ht="15.75" customHeight="1" x14ac:dyDescent="0.2">
      <c r="A417" s="17" t="str">
        <f>IF('[1]Season Set up'!$J$23&gt;='[1]Season Set up'!V414,'[1]Season Set up'!V414,"")</f>
        <v/>
      </c>
      <c r="B417" s="18" t="str">
        <f>IFERROR(IF(A417="","",CONCATENATE(VLOOKUP(VLOOKUP(A417,'[1]Members Sorted'!$AC$2:$AD$10001,2,0),'[1]Members Sorted'!$B$2:$C$10001,2,0)," ",VLOOKUP(VLOOKUP(A417,'[1]Members Sorted'!$AC$2:$AD$10001,2,0),'[1]Members Sorted'!$B$2:$D$10001,3,0))),"")</f>
        <v/>
      </c>
      <c r="C417" s="18" t="str">
        <f>IFERROR(VLOOKUP(#REF!,'[1]Members Sorted'!$B$2:$F$10001,5,0),"")</f>
        <v/>
      </c>
      <c r="D417" s="19" t="str">
        <f>IFERROR(VLOOKUP(#REF!,'[1]Members Sorted'!$B$2:$X$10001,11,0),"")</f>
        <v/>
      </c>
      <c r="E417" s="19" t="str">
        <f>IFERROR(VLOOKUP(#REF!,'[1]Members Sorted'!$B$2:$X$10001,14,0),"")</f>
        <v/>
      </c>
      <c r="F417" s="19" t="str">
        <f>IFERROR(VLOOKUP(#REF!,'[1]Members Sorted'!$B$2:$X$10001,17,0),"")</f>
        <v/>
      </c>
      <c r="G417" s="19" t="str">
        <f>IFERROR(VLOOKUP(#REF!,'[1]Members Sorted'!$B$2:$X$10001,20,0),"")</f>
        <v/>
      </c>
      <c r="H417" s="19" t="str">
        <f>IFERROR(VLOOKUP(#REF!,'[1]Members Sorted'!$B$2:$X$3001,23,0),"")</f>
        <v/>
      </c>
      <c r="I417" s="30" t="str">
        <f>IFERROR(VLOOKUP(#REF!,'[1]Members Sorted'!$B$2:$AA$10001,26,0),"")</f>
        <v/>
      </c>
      <c r="J417" s="29"/>
      <c r="K417" s="26" t="str">
        <f>IF('[1]Season Set up'!$L$23&gt;='[1]Season Set up'!V414,'[1]Season Set up'!V414,"")</f>
        <v/>
      </c>
      <c r="L417" s="18" t="str">
        <f>IFERROR(IF(K417="","",CONCATENATE(VLOOKUP(VLOOKUP(K417,'[1]Members Sorted'!$AG$2:$AH$3001,2,0),'[1]Members Sorted'!$B$2:$C$3001,2,0)," ",VLOOKUP(VLOOKUP(K417,'[1]Members Sorted'!$AG$2:$AH$3001,2,0),'[1]Members Sorted'!$B$2:$D$3001,3,0))),"")</f>
        <v/>
      </c>
      <c r="M417" s="18" t="str">
        <f>IFERROR(VLOOKUP(#REF!,'[1]Members Sorted'!$B$2:$F$3001,5,0),"")</f>
        <v/>
      </c>
      <c r="N417" s="19" t="str">
        <f>IFERROR(VLOOKUP(#REF!,'[1]Members Sorted'!$B$2:$X$3001,11,0),"")</f>
        <v/>
      </c>
      <c r="O417" s="19" t="str">
        <f>IFERROR(VLOOKUP(#REF!,'[1]Members Sorted'!$B$2:$X$3001,14,0),"")</f>
        <v/>
      </c>
      <c r="P417" s="19" t="str">
        <f>IFERROR(VLOOKUP(#REF!,'[1]Members Sorted'!$B$2:$X$3001,17,0),"")</f>
        <v/>
      </c>
      <c r="Q417" s="19" t="str">
        <f>IFERROR(VLOOKUP(#REF!,'[1]Members Sorted'!$B$2:$X$3001,20,0),"")</f>
        <v/>
      </c>
      <c r="R417" s="19" t="str">
        <f>IFERROR(VLOOKUP(#REF!,'[1]Members Sorted'!$B$2:$X$3001,23,0),"")</f>
        <v/>
      </c>
      <c r="S417" s="20" t="str">
        <f>IFERROR(VLOOKUP(#REF!,'[1]Members Sorted'!$B$2:$AE$3001,30,0),"")</f>
        <v/>
      </c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</row>
    <row r="418" spans="1:39" ht="15.75" customHeight="1" x14ac:dyDescent="0.2">
      <c r="A418" s="17" t="str">
        <f>IF('[1]Season Set up'!$J$23&gt;='[1]Season Set up'!V415,'[1]Season Set up'!V415,"")</f>
        <v/>
      </c>
      <c r="B418" s="18" t="str">
        <f>IFERROR(IF(A418="","",CONCATENATE(VLOOKUP(VLOOKUP(A418,'[1]Members Sorted'!$AC$2:$AD$10001,2,0),'[1]Members Sorted'!$B$2:$C$10001,2,0)," ",VLOOKUP(VLOOKUP(A418,'[1]Members Sorted'!$AC$2:$AD$10001,2,0),'[1]Members Sorted'!$B$2:$D$10001,3,0))),"")</f>
        <v/>
      </c>
      <c r="C418" s="18" t="str">
        <f>IFERROR(VLOOKUP(#REF!,'[1]Members Sorted'!$B$2:$F$10001,5,0),"")</f>
        <v/>
      </c>
      <c r="D418" s="19" t="str">
        <f>IFERROR(VLOOKUP(#REF!,'[1]Members Sorted'!$B$2:$X$10001,11,0),"")</f>
        <v/>
      </c>
      <c r="E418" s="19" t="str">
        <f>IFERROR(VLOOKUP(#REF!,'[1]Members Sorted'!$B$2:$X$10001,14,0),"")</f>
        <v/>
      </c>
      <c r="F418" s="19" t="str">
        <f>IFERROR(VLOOKUP(#REF!,'[1]Members Sorted'!$B$2:$X$10001,17,0),"")</f>
        <v/>
      </c>
      <c r="G418" s="19" t="str">
        <f>IFERROR(VLOOKUP(#REF!,'[1]Members Sorted'!$B$2:$X$10001,20,0),"")</f>
        <v/>
      </c>
      <c r="H418" s="19" t="str">
        <f>IFERROR(VLOOKUP(#REF!,'[1]Members Sorted'!$B$2:$X$3001,23,0),"")</f>
        <v/>
      </c>
      <c r="I418" s="30" t="str">
        <f>IFERROR(VLOOKUP(#REF!,'[1]Members Sorted'!$B$2:$AA$10001,26,0),"")</f>
        <v/>
      </c>
      <c r="J418" s="29"/>
      <c r="K418" s="26" t="str">
        <f>IF('[1]Season Set up'!$L$23&gt;='[1]Season Set up'!V415,'[1]Season Set up'!V415,"")</f>
        <v/>
      </c>
      <c r="L418" s="18" t="str">
        <f>IFERROR(IF(K418="","",CONCATENATE(VLOOKUP(VLOOKUP(K418,'[1]Members Sorted'!$AG$2:$AH$3001,2,0),'[1]Members Sorted'!$B$2:$C$3001,2,0)," ",VLOOKUP(VLOOKUP(K418,'[1]Members Sorted'!$AG$2:$AH$3001,2,0),'[1]Members Sorted'!$B$2:$D$3001,3,0))),"")</f>
        <v/>
      </c>
      <c r="M418" s="18" t="str">
        <f>IFERROR(VLOOKUP(#REF!,'[1]Members Sorted'!$B$2:$F$3001,5,0),"")</f>
        <v/>
      </c>
      <c r="N418" s="19" t="str">
        <f>IFERROR(VLOOKUP(#REF!,'[1]Members Sorted'!$B$2:$X$3001,11,0),"")</f>
        <v/>
      </c>
      <c r="O418" s="19" t="str">
        <f>IFERROR(VLOOKUP(#REF!,'[1]Members Sorted'!$B$2:$X$3001,14,0),"")</f>
        <v/>
      </c>
      <c r="P418" s="19" t="str">
        <f>IFERROR(VLOOKUP(#REF!,'[1]Members Sorted'!$B$2:$X$3001,17,0),"")</f>
        <v/>
      </c>
      <c r="Q418" s="19" t="str">
        <f>IFERROR(VLOOKUP(#REF!,'[1]Members Sorted'!$B$2:$X$3001,20,0),"")</f>
        <v/>
      </c>
      <c r="R418" s="19" t="str">
        <f>IFERROR(VLOOKUP(#REF!,'[1]Members Sorted'!$B$2:$X$3001,23,0),"")</f>
        <v/>
      </c>
      <c r="S418" s="20" t="str">
        <f>IFERROR(VLOOKUP(#REF!,'[1]Members Sorted'!$B$2:$AE$3001,30,0),"")</f>
        <v/>
      </c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</row>
    <row r="419" spans="1:39" ht="15.75" customHeight="1" x14ac:dyDescent="0.2">
      <c r="A419" s="17" t="str">
        <f>IF('[1]Season Set up'!$J$23&gt;='[1]Season Set up'!V416,'[1]Season Set up'!V416,"")</f>
        <v/>
      </c>
      <c r="B419" s="18" t="str">
        <f>IFERROR(IF(A419="","",CONCATENATE(VLOOKUP(VLOOKUP(A419,'[1]Members Sorted'!$AC$2:$AD$10001,2,0),'[1]Members Sorted'!$B$2:$C$10001,2,0)," ",VLOOKUP(VLOOKUP(A419,'[1]Members Sorted'!$AC$2:$AD$10001,2,0),'[1]Members Sorted'!$B$2:$D$10001,3,0))),"")</f>
        <v/>
      </c>
      <c r="C419" s="18" t="str">
        <f>IFERROR(VLOOKUP(#REF!,'[1]Members Sorted'!$B$2:$F$10001,5,0),"")</f>
        <v/>
      </c>
      <c r="D419" s="19" t="str">
        <f>IFERROR(VLOOKUP(#REF!,'[1]Members Sorted'!$B$2:$X$10001,11,0),"")</f>
        <v/>
      </c>
      <c r="E419" s="19" t="str">
        <f>IFERROR(VLOOKUP(#REF!,'[1]Members Sorted'!$B$2:$X$10001,14,0),"")</f>
        <v/>
      </c>
      <c r="F419" s="19" t="str">
        <f>IFERROR(VLOOKUP(#REF!,'[1]Members Sorted'!$B$2:$X$10001,17,0),"")</f>
        <v/>
      </c>
      <c r="G419" s="19" t="str">
        <f>IFERROR(VLOOKUP(#REF!,'[1]Members Sorted'!$B$2:$X$10001,20,0),"")</f>
        <v/>
      </c>
      <c r="H419" s="19" t="str">
        <f>IFERROR(VLOOKUP(#REF!,'[1]Members Sorted'!$B$2:$X$3001,23,0),"")</f>
        <v/>
      </c>
      <c r="I419" s="30" t="str">
        <f>IFERROR(VLOOKUP(#REF!,'[1]Members Sorted'!$B$2:$AA$10001,26,0),"")</f>
        <v/>
      </c>
      <c r="J419" s="29"/>
      <c r="K419" s="26" t="str">
        <f>IF('[1]Season Set up'!$L$23&gt;='[1]Season Set up'!V416,'[1]Season Set up'!V416,"")</f>
        <v/>
      </c>
      <c r="L419" s="18" t="str">
        <f>IFERROR(IF(K419="","",CONCATENATE(VLOOKUP(VLOOKUP(K419,'[1]Members Sorted'!$AG$2:$AH$3001,2,0),'[1]Members Sorted'!$B$2:$C$3001,2,0)," ",VLOOKUP(VLOOKUP(K419,'[1]Members Sorted'!$AG$2:$AH$3001,2,0),'[1]Members Sorted'!$B$2:$D$3001,3,0))),"")</f>
        <v/>
      </c>
      <c r="M419" s="18" t="str">
        <f>IFERROR(VLOOKUP(#REF!,'[1]Members Sorted'!$B$2:$F$3001,5,0),"")</f>
        <v/>
      </c>
      <c r="N419" s="19" t="str">
        <f>IFERROR(VLOOKUP(#REF!,'[1]Members Sorted'!$B$2:$X$3001,11,0),"")</f>
        <v/>
      </c>
      <c r="O419" s="19" t="str">
        <f>IFERROR(VLOOKUP(#REF!,'[1]Members Sorted'!$B$2:$X$3001,14,0),"")</f>
        <v/>
      </c>
      <c r="P419" s="19" t="str">
        <f>IFERROR(VLOOKUP(#REF!,'[1]Members Sorted'!$B$2:$X$3001,17,0),"")</f>
        <v/>
      </c>
      <c r="Q419" s="19" t="str">
        <f>IFERROR(VLOOKUP(#REF!,'[1]Members Sorted'!$B$2:$X$3001,20,0),"")</f>
        <v/>
      </c>
      <c r="R419" s="19" t="str">
        <f>IFERROR(VLOOKUP(#REF!,'[1]Members Sorted'!$B$2:$X$3001,23,0),"")</f>
        <v/>
      </c>
      <c r="S419" s="20" t="str">
        <f>IFERROR(VLOOKUP(#REF!,'[1]Members Sorted'!$B$2:$AE$3001,30,0),"")</f>
        <v/>
      </c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</row>
    <row r="420" spans="1:39" ht="15.75" customHeight="1" x14ac:dyDescent="0.2">
      <c r="A420" s="17" t="str">
        <f>IF('[1]Season Set up'!$J$23&gt;='[1]Season Set up'!V417,'[1]Season Set up'!V417,"")</f>
        <v/>
      </c>
      <c r="B420" s="18" t="str">
        <f>IFERROR(IF(A420="","",CONCATENATE(VLOOKUP(VLOOKUP(A420,'[1]Members Sorted'!$AC$2:$AD$10001,2,0),'[1]Members Sorted'!$B$2:$C$10001,2,0)," ",VLOOKUP(VLOOKUP(A420,'[1]Members Sorted'!$AC$2:$AD$10001,2,0),'[1]Members Sorted'!$B$2:$D$10001,3,0))),"")</f>
        <v/>
      </c>
      <c r="C420" s="18" t="str">
        <f>IFERROR(VLOOKUP(#REF!,'[1]Members Sorted'!$B$2:$F$10001,5,0),"")</f>
        <v/>
      </c>
      <c r="D420" s="19" t="str">
        <f>IFERROR(VLOOKUP(#REF!,'[1]Members Sorted'!$B$2:$X$10001,11,0),"")</f>
        <v/>
      </c>
      <c r="E420" s="19" t="str">
        <f>IFERROR(VLOOKUP(#REF!,'[1]Members Sorted'!$B$2:$X$10001,14,0),"")</f>
        <v/>
      </c>
      <c r="F420" s="19" t="str">
        <f>IFERROR(VLOOKUP(#REF!,'[1]Members Sorted'!$B$2:$X$10001,17,0),"")</f>
        <v/>
      </c>
      <c r="G420" s="19" t="str">
        <f>IFERROR(VLOOKUP(#REF!,'[1]Members Sorted'!$B$2:$X$10001,20,0),"")</f>
        <v/>
      </c>
      <c r="H420" s="19" t="str">
        <f>IFERROR(VLOOKUP(#REF!,'[1]Members Sorted'!$B$2:$X$3001,23,0),"")</f>
        <v/>
      </c>
      <c r="I420" s="30" t="str">
        <f>IFERROR(VLOOKUP(#REF!,'[1]Members Sorted'!$B$2:$AA$10001,26,0),"")</f>
        <v/>
      </c>
      <c r="J420" s="29"/>
      <c r="K420" s="26" t="str">
        <f>IF('[1]Season Set up'!$L$23&gt;='[1]Season Set up'!V417,'[1]Season Set up'!V417,"")</f>
        <v/>
      </c>
      <c r="L420" s="18" t="str">
        <f>IFERROR(IF(K420="","",CONCATENATE(VLOOKUP(VLOOKUP(K420,'[1]Members Sorted'!$AG$2:$AH$3001,2,0),'[1]Members Sorted'!$B$2:$C$3001,2,0)," ",VLOOKUP(VLOOKUP(K420,'[1]Members Sorted'!$AG$2:$AH$3001,2,0),'[1]Members Sorted'!$B$2:$D$3001,3,0))),"")</f>
        <v/>
      </c>
      <c r="M420" s="18" t="str">
        <f>IFERROR(VLOOKUP(#REF!,'[1]Members Sorted'!$B$2:$F$3001,5,0),"")</f>
        <v/>
      </c>
      <c r="N420" s="19" t="str">
        <f>IFERROR(VLOOKUP(#REF!,'[1]Members Sorted'!$B$2:$X$3001,11,0),"")</f>
        <v/>
      </c>
      <c r="O420" s="19" t="str">
        <f>IFERROR(VLOOKUP(#REF!,'[1]Members Sorted'!$B$2:$X$3001,14,0),"")</f>
        <v/>
      </c>
      <c r="P420" s="19" t="str">
        <f>IFERROR(VLOOKUP(#REF!,'[1]Members Sorted'!$B$2:$X$3001,17,0),"")</f>
        <v/>
      </c>
      <c r="Q420" s="19" t="str">
        <f>IFERROR(VLOOKUP(#REF!,'[1]Members Sorted'!$B$2:$X$3001,20,0),"")</f>
        <v/>
      </c>
      <c r="R420" s="19" t="str">
        <f>IFERROR(VLOOKUP(#REF!,'[1]Members Sorted'!$B$2:$X$3001,23,0),"")</f>
        <v/>
      </c>
      <c r="S420" s="20" t="str">
        <f>IFERROR(VLOOKUP(#REF!,'[1]Members Sorted'!$B$2:$AE$3001,30,0),"")</f>
        <v/>
      </c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</row>
    <row r="421" spans="1:39" ht="15.75" customHeight="1" x14ac:dyDescent="0.2">
      <c r="A421" s="17" t="str">
        <f>IF('[1]Season Set up'!$J$23&gt;='[1]Season Set up'!V418,'[1]Season Set up'!V418,"")</f>
        <v/>
      </c>
      <c r="B421" s="18" t="str">
        <f>IFERROR(IF(A421="","",CONCATENATE(VLOOKUP(VLOOKUP(A421,'[1]Members Sorted'!$AC$2:$AD$10001,2,0),'[1]Members Sorted'!$B$2:$C$10001,2,0)," ",VLOOKUP(VLOOKUP(A421,'[1]Members Sorted'!$AC$2:$AD$10001,2,0),'[1]Members Sorted'!$B$2:$D$10001,3,0))),"")</f>
        <v/>
      </c>
      <c r="C421" s="18" t="str">
        <f>IFERROR(VLOOKUP(#REF!,'[1]Members Sorted'!$B$2:$F$10001,5,0),"")</f>
        <v/>
      </c>
      <c r="D421" s="19" t="str">
        <f>IFERROR(VLOOKUP(#REF!,'[1]Members Sorted'!$B$2:$X$10001,11,0),"")</f>
        <v/>
      </c>
      <c r="E421" s="19" t="str">
        <f>IFERROR(VLOOKUP(#REF!,'[1]Members Sorted'!$B$2:$X$10001,14,0),"")</f>
        <v/>
      </c>
      <c r="F421" s="19" t="str">
        <f>IFERROR(VLOOKUP(#REF!,'[1]Members Sorted'!$B$2:$X$10001,17,0),"")</f>
        <v/>
      </c>
      <c r="G421" s="19" t="str">
        <f>IFERROR(VLOOKUP(#REF!,'[1]Members Sorted'!$B$2:$X$10001,20,0),"")</f>
        <v/>
      </c>
      <c r="H421" s="19" t="str">
        <f>IFERROR(VLOOKUP(#REF!,'[1]Members Sorted'!$B$2:$X$3001,23,0),"")</f>
        <v/>
      </c>
      <c r="I421" s="30" t="str">
        <f>IFERROR(VLOOKUP(#REF!,'[1]Members Sorted'!$B$2:$AA$10001,26,0),"")</f>
        <v/>
      </c>
      <c r="J421" s="29"/>
      <c r="K421" s="26" t="str">
        <f>IF('[1]Season Set up'!$L$23&gt;='[1]Season Set up'!V418,'[1]Season Set up'!V418,"")</f>
        <v/>
      </c>
      <c r="L421" s="18" t="str">
        <f>IFERROR(IF(K421="","",CONCATENATE(VLOOKUP(VLOOKUP(K421,'[1]Members Sorted'!$AG$2:$AH$3001,2,0),'[1]Members Sorted'!$B$2:$C$3001,2,0)," ",VLOOKUP(VLOOKUP(K421,'[1]Members Sorted'!$AG$2:$AH$3001,2,0),'[1]Members Sorted'!$B$2:$D$3001,3,0))),"")</f>
        <v/>
      </c>
      <c r="M421" s="18" t="str">
        <f>IFERROR(VLOOKUP(#REF!,'[1]Members Sorted'!$B$2:$F$3001,5,0),"")</f>
        <v/>
      </c>
      <c r="N421" s="19" t="str">
        <f>IFERROR(VLOOKUP(#REF!,'[1]Members Sorted'!$B$2:$X$3001,11,0),"")</f>
        <v/>
      </c>
      <c r="O421" s="19" t="str">
        <f>IFERROR(VLOOKUP(#REF!,'[1]Members Sorted'!$B$2:$X$3001,14,0),"")</f>
        <v/>
      </c>
      <c r="P421" s="19" t="str">
        <f>IFERROR(VLOOKUP(#REF!,'[1]Members Sorted'!$B$2:$X$3001,17,0),"")</f>
        <v/>
      </c>
      <c r="Q421" s="19" t="str">
        <f>IFERROR(VLOOKUP(#REF!,'[1]Members Sorted'!$B$2:$X$3001,20,0),"")</f>
        <v/>
      </c>
      <c r="R421" s="19" t="str">
        <f>IFERROR(VLOOKUP(#REF!,'[1]Members Sorted'!$B$2:$X$3001,23,0),"")</f>
        <v/>
      </c>
      <c r="S421" s="20" t="str">
        <f>IFERROR(VLOOKUP(#REF!,'[1]Members Sorted'!$B$2:$AE$3001,30,0),"")</f>
        <v/>
      </c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</row>
    <row r="422" spans="1:39" ht="15.75" customHeight="1" x14ac:dyDescent="0.2">
      <c r="A422" s="17" t="str">
        <f>IF('[1]Season Set up'!$J$23&gt;='[1]Season Set up'!V419,'[1]Season Set up'!V419,"")</f>
        <v/>
      </c>
      <c r="B422" s="18" t="str">
        <f>IFERROR(IF(A422="","",CONCATENATE(VLOOKUP(VLOOKUP(A422,'[1]Members Sorted'!$AC$2:$AD$10001,2,0),'[1]Members Sorted'!$B$2:$C$10001,2,0)," ",VLOOKUP(VLOOKUP(A422,'[1]Members Sorted'!$AC$2:$AD$10001,2,0),'[1]Members Sorted'!$B$2:$D$10001,3,0))),"")</f>
        <v/>
      </c>
      <c r="C422" s="18" t="str">
        <f>IFERROR(VLOOKUP(#REF!,'[1]Members Sorted'!$B$2:$F$10001,5,0),"")</f>
        <v/>
      </c>
      <c r="D422" s="19" t="str">
        <f>IFERROR(VLOOKUP(#REF!,'[1]Members Sorted'!$B$2:$X$10001,11,0),"")</f>
        <v/>
      </c>
      <c r="E422" s="19" t="str">
        <f>IFERROR(VLOOKUP(#REF!,'[1]Members Sorted'!$B$2:$X$10001,14,0),"")</f>
        <v/>
      </c>
      <c r="F422" s="19" t="str">
        <f>IFERROR(VLOOKUP(#REF!,'[1]Members Sorted'!$B$2:$X$10001,17,0),"")</f>
        <v/>
      </c>
      <c r="G422" s="19" t="str">
        <f>IFERROR(VLOOKUP(#REF!,'[1]Members Sorted'!$B$2:$X$10001,20,0),"")</f>
        <v/>
      </c>
      <c r="H422" s="19" t="str">
        <f>IFERROR(VLOOKUP(#REF!,'[1]Members Sorted'!$B$2:$X$3001,23,0),"")</f>
        <v/>
      </c>
      <c r="I422" s="30" t="str">
        <f>IFERROR(VLOOKUP(#REF!,'[1]Members Sorted'!$B$2:$AA$10001,26,0),"")</f>
        <v/>
      </c>
      <c r="J422" s="29"/>
      <c r="K422" s="26" t="str">
        <f>IF('[1]Season Set up'!$L$23&gt;='[1]Season Set up'!V419,'[1]Season Set up'!V419,"")</f>
        <v/>
      </c>
      <c r="L422" s="18" t="str">
        <f>IFERROR(IF(K422="","",CONCATENATE(VLOOKUP(VLOOKUP(K422,'[1]Members Sorted'!$AG$2:$AH$3001,2,0),'[1]Members Sorted'!$B$2:$C$3001,2,0)," ",VLOOKUP(VLOOKUP(K422,'[1]Members Sorted'!$AG$2:$AH$3001,2,0),'[1]Members Sorted'!$B$2:$D$3001,3,0))),"")</f>
        <v/>
      </c>
      <c r="M422" s="18" t="str">
        <f>IFERROR(VLOOKUP(#REF!,'[1]Members Sorted'!$B$2:$F$3001,5,0),"")</f>
        <v/>
      </c>
      <c r="N422" s="19" t="str">
        <f>IFERROR(VLOOKUP(#REF!,'[1]Members Sorted'!$B$2:$X$3001,11,0),"")</f>
        <v/>
      </c>
      <c r="O422" s="19" t="str">
        <f>IFERROR(VLOOKUP(#REF!,'[1]Members Sorted'!$B$2:$X$3001,14,0),"")</f>
        <v/>
      </c>
      <c r="P422" s="19" t="str">
        <f>IFERROR(VLOOKUP(#REF!,'[1]Members Sorted'!$B$2:$X$3001,17,0),"")</f>
        <v/>
      </c>
      <c r="Q422" s="19" t="str">
        <f>IFERROR(VLOOKUP(#REF!,'[1]Members Sorted'!$B$2:$X$3001,20,0),"")</f>
        <v/>
      </c>
      <c r="R422" s="19" t="str">
        <f>IFERROR(VLOOKUP(#REF!,'[1]Members Sorted'!$B$2:$X$3001,23,0),"")</f>
        <v/>
      </c>
      <c r="S422" s="20" t="str">
        <f>IFERROR(VLOOKUP(#REF!,'[1]Members Sorted'!$B$2:$AE$3001,30,0),"")</f>
        <v/>
      </c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</row>
    <row r="423" spans="1:39" ht="15.75" customHeight="1" x14ac:dyDescent="0.2">
      <c r="A423" s="17" t="str">
        <f>IF('[1]Season Set up'!$J$23&gt;='[1]Season Set up'!V420,'[1]Season Set up'!V420,"")</f>
        <v/>
      </c>
      <c r="B423" s="18" t="str">
        <f>IFERROR(IF(A423="","",CONCATENATE(VLOOKUP(VLOOKUP(A423,'[1]Members Sorted'!$AC$2:$AD$10001,2,0),'[1]Members Sorted'!$B$2:$C$10001,2,0)," ",VLOOKUP(VLOOKUP(A423,'[1]Members Sorted'!$AC$2:$AD$10001,2,0),'[1]Members Sorted'!$B$2:$D$10001,3,0))),"")</f>
        <v/>
      </c>
      <c r="C423" s="18" t="str">
        <f>IFERROR(VLOOKUP(#REF!,'[1]Members Sorted'!$B$2:$F$10001,5,0),"")</f>
        <v/>
      </c>
      <c r="D423" s="19" t="str">
        <f>IFERROR(VLOOKUP(#REF!,'[1]Members Sorted'!$B$2:$X$10001,11,0),"")</f>
        <v/>
      </c>
      <c r="E423" s="19" t="str">
        <f>IFERROR(VLOOKUP(#REF!,'[1]Members Sorted'!$B$2:$X$10001,14,0),"")</f>
        <v/>
      </c>
      <c r="F423" s="19" t="str">
        <f>IFERROR(VLOOKUP(#REF!,'[1]Members Sorted'!$B$2:$X$10001,17,0),"")</f>
        <v/>
      </c>
      <c r="G423" s="19" t="str">
        <f>IFERROR(VLOOKUP(#REF!,'[1]Members Sorted'!$B$2:$X$10001,20,0),"")</f>
        <v/>
      </c>
      <c r="H423" s="19" t="str">
        <f>IFERROR(VLOOKUP(#REF!,'[1]Members Sorted'!$B$2:$X$3001,23,0),"")</f>
        <v/>
      </c>
      <c r="I423" s="30" t="str">
        <f>IFERROR(VLOOKUP(#REF!,'[1]Members Sorted'!$B$2:$AA$10001,26,0),"")</f>
        <v/>
      </c>
      <c r="J423" s="29"/>
      <c r="K423" s="26" t="str">
        <f>IF('[1]Season Set up'!$L$23&gt;='[1]Season Set up'!V420,'[1]Season Set up'!V420,"")</f>
        <v/>
      </c>
      <c r="L423" s="18" t="str">
        <f>IFERROR(IF(K423="","",CONCATENATE(VLOOKUP(VLOOKUP(K423,'[1]Members Sorted'!$AG$2:$AH$3001,2,0),'[1]Members Sorted'!$B$2:$C$3001,2,0)," ",VLOOKUP(VLOOKUP(K423,'[1]Members Sorted'!$AG$2:$AH$3001,2,0),'[1]Members Sorted'!$B$2:$D$3001,3,0))),"")</f>
        <v/>
      </c>
      <c r="M423" s="18" t="str">
        <f>IFERROR(VLOOKUP(#REF!,'[1]Members Sorted'!$B$2:$F$3001,5,0),"")</f>
        <v/>
      </c>
      <c r="N423" s="19" t="str">
        <f>IFERROR(VLOOKUP(#REF!,'[1]Members Sorted'!$B$2:$X$3001,11,0),"")</f>
        <v/>
      </c>
      <c r="O423" s="19" t="str">
        <f>IFERROR(VLOOKUP(#REF!,'[1]Members Sorted'!$B$2:$X$3001,14,0),"")</f>
        <v/>
      </c>
      <c r="P423" s="19" t="str">
        <f>IFERROR(VLOOKUP(#REF!,'[1]Members Sorted'!$B$2:$X$3001,17,0),"")</f>
        <v/>
      </c>
      <c r="Q423" s="19" t="str">
        <f>IFERROR(VLOOKUP(#REF!,'[1]Members Sorted'!$B$2:$X$3001,20,0),"")</f>
        <v/>
      </c>
      <c r="R423" s="19" t="str">
        <f>IFERROR(VLOOKUP(#REF!,'[1]Members Sorted'!$B$2:$X$3001,23,0),"")</f>
        <v/>
      </c>
      <c r="S423" s="20" t="str">
        <f>IFERROR(VLOOKUP(#REF!,'[1]Members Sorted'!$B$2:$AE$3001,30,0),"")</f>
        <v/>
      </c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</row>
    <row r="424" spans="1:39" ht="15.75" customHeight="1" x14ac:dyDescent="0.2">
      <c r="A424" s="17" t="str">
        <f>IF('[1]Season Set up'!$J$23&gt;='[1]Season Set up'!V421,'[1]Season Set up'!V421,"")</f>
        <v/>
      </c>
      <c r="B424" s="18" t="str">
        <f>IFERROR(IF(A424="","",CONCATENATE(VLOOKUP(VLOOKUP(A424,'[1]Members Sorted'!$AC$2:$AD$10001,2,0),'[1]Members Sorted'!$B$2:$C$10001,2,0)," ",VLOOKUP(VLOOKUP(A424,'[1]Members Sorted'!$AC$2:$AD$10001,2,0),'[1]Members Sorted'!$B$2:$D$10001,3,0))),"")</f>
        <v/>
      </c>
      <c r="C424" s="18" t="str">
        <f>IFERROR(VLOOKUP(#REF!,'[1]Members Sorted'!$B$2:$F$10001,5,0),"")</f>
        <v/>
      </c>
      <c r="D424" s="19" t="str">
        <f>IFERROR(VLOOKUP(#REF!,'[1]Members Sorted'!$B$2:$X$10001,11,0),"")</f>
        <v/>
      </c>
      <c r="E424" s="19" t="str">
        <f>IFERROR(VLOOKUP(#REF!,'[1]Members Sorted'!$B$2:$X$10001,14,0),"")</f>
        <v/>
      </c>
      <c r="F424" s="19" t="str">
        <f>IFERROR(VLOOKUP(#REF!,'[1]Members Sorted'!$B$2:$X$10001,17,0),"")</f>
        <v/>
      </c>
      <c r="G424" s="19" t="str">
        <f>IFERROR(VLOOKUP(#REF!,'[1]Members Sorted'!$B$2:$X$10001,20,0),"")</f>
        <v/>
      </c>
      <c r="H424" s="19" t="str">
        <f>IFERROR(VLOOKUP(#REF!,'[1]Members Sorted'!$B$2:$X$3001,23,0),"")</f>
        <v/>
      </c>
      <c r="I424" s="30" t="str">
        <f>IFERROR(VLOOKUP(#REF!,'[1]Members Sorted'!$B$2:$AA$10001,26,0),"")</f>
        <v/>
      </c>
      <c r="J424" s="29"/>
      <c r="K424" s="26" t="str">
        <f>IF('[1]Season Set up'!$L$23&gt;='[1]Season Set up'!V421,'[1]Season Set up'!V421,"")</f>
        <v/>
      </c>
      <c r="L424" s="18" t="str">
        <f>IFERROR(IF(K424="","",CONCATENATE(VLOOKUP(VLOOKUP(K424,'[1]Members Sorted'!$AG$2:$AH$3001,2,0),'[1]Members Sorted'!$B$2:$C$3001,2,0)," ",VLOOKUP(VLOOKUP(K424,'[1]Members Sorted'!$AG$2:$AH$3001,2,0),'[1]Members Sorted'!$B$2:$D$3001,3,0))),"")</f>
        <v/>
      </c>
      <c r="M424" s="18" t="str">
        <f>IFERROR(VLOOKUP(#REF!,'[1]Members Sorted'!$B$2:$F$3001,5,0),"")</f>
        <v/>
      </c>
      <c r="N424" s="19" t="str">
        <f>IFERROR(VLOOKUP(#REF!,'[1]Members Sorted'!$B$2:$X$3001,11,0),"")</f>
        <v/>
      </c>
      <c r="O424" s="19" t="str">
        <f>IFERROR(VLOOKUP(#REF!,'[1]Members Sorted'!$B$2:$X$3001,14,0),"")</f>
        <v/>
      </c>
      <c r="P424" s="19" t="str">
        <f>IFERROR(VLOOKUP(#REF!,'[1]Members Sorted'!$B$2:$X$3001,17,0),"")</f>
        <v/>
      </c>
      <c r="Q424" s="19" t="str">
        <f>IFERROR(VLOOKUP(#REF!,'[1]Members Sorted'!$B$2:$X$3001,20,0),"")</f>
        <v/>
      </c>
      <c r="R424" s="19" t="str">
        <f>IFERROR(VLOOKUP(#REF!,'[1]Members Sorted'!$B$2:$X$3001,23,0),"")</f>
        <v/>
      </c>
      <c r="S424" s="20" t="str">
        <f>IFERROR(VLOOKUP(#REF!,'[1]Members Sorted'!$B$2:$AE$3001,30,0),"")</f>
        <v/>
      </c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</row>
    <row r="425" spans="1:39" ht="15.75" customHeight="1" x14ac:dyDescent="0.2">
      <c r="A425" s="17" t="str">
        <f>IF('[1]Season Set up'!$J$23&gt;='[1]Season Set up'!V422,'[1]Season Set up'!V422,"")</f>
        <v/>
      </c>
      <c r="B425" s="18" t="str">
        <f>IFERROR(IF(A425="","",CONCATENATE(VLOOKUP(VLOOKUP(A425,'[1]Members Sorted'!$AC$2:$AD$10001,2,0),'[1]Members Sorted'!$B$2:$C$10001,2,0)," ",VLOOKUP(VLOOKUP(A425,'[1]Members Sorted'!$AC$2:$AD$10001,2,0),'[1]Members Sorted'!$B$2:$D$10001,3,0))),"")</f>
        <v/>
      </c>
      <c r="C425" s="18" t="str">
        <f>IFERROR(VLOOKUP(#REF!,'[1]Members Sorted'!$B$2:$F$10001,5,0),"")</f>
        <v/>
      </c>
      <c r="D425" s="19" t="str">
        <f>IFERROR(VLOOKUP(#REF!,'[1]Members Sorted'!$B$2:$X$10001,11,0),"")</f>
        <v/>
      </c>
      <c r="E425" s="19" t="str">
        <f>IFERROR(VLOOKUP(#REF!,'[1]Members Sorted'!$B$2:$X$10001,14,0),"")</f>
        <v/>
      </c>
      <c r="F425" s="19" t="str">
        <f>IFERROR(VLOOKUP(#REF!,'[1]Members Sorted'!$B$2:$X$10001,17,0),"")</f>
        <v/>
      </c>
      <c r="G425" s="19" t="str">
        <f>IFERROR(VLOOKUP(#REF!,'[1]Members Sorted'!$B$2:$X$10001,20,0),"")</f>
        <v/>
      </c>
      <c r="H425" s="19" t="str">
        <f>IFERROR(VLOOKUP(#REF!,'[1]Members Sorted'!$B$2:$X$3001,23,0),"")</f>
        <v/>
      </c>
      <c r="I425" s="30" t="str">
        <f>IFERROR(VLOOKUP(#REF!,'[1]Members Sorted'!$B$2:$AA$10001,26,0),"")</f>
        <v/>
      </c>
      <c r="J425" s="29"/>
      <c r="K425" s="26" t="str">
        <f>IF('[1]Season Set up'!$L$23&gt;='[1]Season Set up'!V422,'[1]Season Set up'!V422,"")</f>
        <v/>
      </c>
      <c r="L425" s="18" t="str">
        <f>IFERROR(IF(K425="","",CONCATENATE(VLOOKUP(VLOOKUP(K425,'[1]Members Sorted'!$AG$2:$AH$3001,2,0),'[1]Members Sorted'!$B$2:$C$3001,2,0)," ",VLOOKUP(VLOOKUP(K425,'[1]Members Sorted'!$AG$2:$AH$3001,2,0),'[1]Members Sorted'!$B$2:$D$3001,3,0))),"")</f>
        <v/>
      </c>
      <c r="M425" s="18" t="str">
        <f>IFERROR(VLOOKUP(#REF!,'[1]Members Sorted'!$B$2:$F$3001,5,0),"")</f>
        <v/>
      </c>
      <c r="N425" s="19" t="str">
        <f>IFERROR(VLOOKUP(#REF!,'[1]Members Sorted'!$B$2:$X$3001,11,0),"")</f>
        <v/>
      </c>
      <c r="O425" s="19" t="str">
        <f>IFERROR(VLOOKUP(#REF!,'[1]Members Sorted'!$B$2:$X$3001,14,0),"")</f>
        <v/>
      </c>
      <c r="P425" s="19" t="str">
        <f>IFERROR(VLOOKUP(#REF!,'[1]Members Sorted'!$B$2:$X$3001,17,0),"")</f>
        <v/>
      </c>
      <c r="Q425" s="19" t="str">
        <f>IFERROR(VLOOKUP(#REF!,'[1]Members Sorted'!$B$2:$X$3001,20,0),"")</f>
        <v/>
      </c>
      <c r="R425" s="19" t="str">
        <f>IFERROR(VLOOKUP(#REF!,'[1]Members Sorted'!$B$2:$X$3001,23,0),"")</f>
        <v/>
      </c>
      <c r="S425" s="20" t="str">
        <f>IFERROR(VLOOKUP(#REF!,'[1]Members Sorted'!$B$2:$AE$3001,30,0),"")</f>
        <v/>
      </c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</row>
    <row r="426" spans="1:39" ht="15.75" customHeight="1" x14ac:dyDescent="0.2">
      <c r="A426" s="17" t="str">
        <f>IF('[1]Season Set up'!$J$23&gt;='[1]Season Set up'!V423,'[1]Season Set up'!V423,"")</f>
        <v/>
      </c>
      <c r="B426" s="18" t="str">
        <f>IFERROR(IF(A426="","",CONCATENATE(VLOOKUP(VLOOKUP(A426,'[1]Members Sorted'!$AC$2:$AD$10001,2,0),'[1]Members Sorted'!$B$2:$C$10001,2,0)," ",VLOOKUP(VLOOKUP(A426,'[1]Members Sorted'!$AC$2:$AD$10001,2,0),'[1]Members Sorted'!$B$2:$D$10001,3,0))),"")</f>
        <v/>
      </c>
      <c r="C426" s="18" t="str">
        <f>IFERROR(VLOOKUP(#REF!,'[1]Members Sorted'!$B$2:$F$10001,5,0),"")</f>
        <v/>
      </c>
      <c r="D426" s="19" t="str">
        <f>IFERROR(VLOOKUP(#REF!,'[1]Members Sorted'!$B$2:$X$10001,11,0),"")</f>
        <v/>
      </c>
      <c r="E426" s="19" t="str">
        <f>IFERROR(VLOOKUP(#REF!,'[1]Members Sorted'!$B$2:$X$10001,14,0),"")</f>
        <v/>
      </c>
      <c r="F426" s="19" t="str">
        <f>IFERROR(VLOOKUP(#REF!,'[1]Members Sorted'!$B$2:$X$10001,17,0),"")</f>
        <v/>
      </c>
      <c r="G426" s="19" t="str">
        <f>IFERROR(VLOOKUP(#REF!,'[1]Members Sorted'!$B$2:$X$10001,20,0),"")</f>
        <v/>
      </c>
      <c r="H426" s="19" t="str">
        <f>IFERROR(VLOOKUP(#REF!,'[1]Members Sorted'!$B$2:$X$3001,23,0),"")</f>
        <v/>
      </c>
      <c r="I426" s="30" t="str">
        <f>IFERROR(VLOOKUP(#REF!,'[1]Members Sorted'!$B$2:$AA$10001,26,0),"")</f>
        <v/>
      </c>
      <c r="J426" s="29"/>
      <c r="K426" s="26" t="str">
        <f>IF('[1]Season Set up'!$L$23&gt;='[1]Season Set up'!V423,'[1]Season Set up'!V423,"")</f>
        <v/>
      </c>
      <c r="L426" s="18" t="str">
        <f>IFERROR(IF(K426="","",CONCATENATE(VLOOKUP(VLOOKUP(K426,'[1]Members Sorted'!$AG$2:$AH$3001,2,0),'[1]Members Sorted'!$B$2:$C$3001,2,0)," ",VLOOKUP(VLOOKUP(K426,'[1]Members Sorted'!$AG$2:$AH$3001,2,0),'[1]Members Sorted'!$B$2:$D$3001,3,0))),"")</f>
        <v/>
      </c>
      <c r="M426" s="18" t="str">
        <f>IFERROR(VLOOKUP(#REF!,'[1]Members Sorted'!$B$2:$F$3001,5,0),"")</f>
        <v/>
      </c>
      <c r="N426" s="19" t="str">
        <f>IFERROR(VLOOKUP(#REF!,'[1]Members Sorted'!$B$2:$X$3001,11,0),"")</f>
        <v/>
      </c>
      <c r="O426" s="19" t="str">
        <f>IFERROR(VLOOKUP(#REF!,'[1]Members Sorted'!$B$2:$X$3001,14,0),"")</f>
        <v/>
      </c>
      <c r="P426" s="19" t="str">
        <f>IFERROR(VLOOKUP(#REF!,'[1]Members Sorted'!$B$2:$X$3001,17,0),"")</f>
        <v/>
      </c>
      <c r="Q426" s="19" t="str">
        <f>IFERROR(VLOOKUP(#REF!,'[1]Members Sorted'!$B$2:$X$3001,20,0),"")</f>
        <v/>
      </c>
      <c r="R426" s="19" t="str">
        <f>IFERROR(VLOOKUP(#REF!,'[1]Members Sorted'!$B$2:$X$3001,23,0),"")</f>
        <v/>
      </c>
      <c r="S426" s="20" t="str">
        <f>IFERROR(VLOOKUP(#REF!,'[1]Members Sorted'!$B$2:$AE$3001,30,0),"")</f>
        <v/>
      </c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</row>
    <row r="427" spans="1:39" ht="15.75" customHeight="1" x14ac:dyDescent="0.2">
      <c r="A427" s="17" t="str">
        <f>IF('[1]Season Set up'!$J$23&gt;='[1]Season Set up'!V424,'[1]Season Set up'!V424,"")</f>
        <v/>
      </c>
      <c r="B427" s="18" t="str">
        <f>IFERROR(IF(A427="","",CONCATENATE(VLOOKUP(VLOOKUP(A427,'[1]Members Sorted'!$AC$2:$AD$10001,2,0),'[1]Members Sorted'!$B$2:$C$10001,2,0)," ",VLOOKUP(VLOOKUP(A427,'[1]Members Sorted'!$AC$2:$AD$10001,2,0),'[1]Members Sorted'!$B$2:$D$10001,3,0))),"")</f>
        <v/>
      </c>
      <c r="C427" s="18" t="str">
        <f>IFERROR(VLOOKUP(#REF!,'[1]Members Sorted'!$B$2:$F$10001,5,0),"")</f>
        <v/>
      </c>
      <c r="D427" s="19" t="str">
        <f>IFERROR(VLOOKUP(#REF!,'[1]Members Sorted'!$B$2:$X$10001,11,0),"")</f>
        <v/>
      </c>
      <c r="E427" s="19" t="str">
        <f>IFERROR(VLOOKUP(#REF!,'[1]Members Sorted'!$B$2:$X$10001,14,0),"")</f>
        <v/>
      </c>
      <c r="F427" s="19" t="str">
        <f>IFERROR(VLOOKUP(#REF!,'[1]Members Sorted'!$B$2:$X$10001,17,0),"")</f>
        <v/>
      </c>
      <c r="G427" s="19" t="str">
        <f>IFERROR(VLOOKUP(#REF!,'[1]Members Sorted'!$B$2:$X$10001,20,0),"")</f>
        <v/>
      </c>
      <c r="H427" s="19" t="str">
        <f>IFERROR(VLOOKUP(#REF!,'[1]Members Sorted'!$B$2:$X$3001,23,0),"")</f>
        <v/>
      </c>
      <c r="I427" s="30" t="str">
        <f>IFERROR(VLOOKUP(#REF!,'[1]Members Sorted'!$B$2:$AA$10001,26,0),"")</f>
        <v/>
      </c>
      <c r="J427" s="29"/>
      <c r="K427" s="26" t="str">
        <f>IF('[1]Season Set up'!$L$23&gt;='[1]Season Set up'!V424,'[1]Season Set up'!V424,"")</f>
        <v/>
      </c>
      <c r="L427" s="18" t="str">
        <f>IFERROR(IF(K427="","",CONCATENATE(VLOOKUP(VLOOKUP(K427,'[1]Members Sorted'!$AG$2:$AH$3001,2,0),'[1]Members Sorted'!$B$2:$C$3001,2,0)," ",VLOOKUP(VLOOKUP(K427,'[1]Members Sorted'!$AG$2:$AH$3001,2,0),'[1]Members Sorted'!$B$2:$D$3001,3,0))),"")</f>
        <v/>
      </c>
      <c r="M427" s="18" t="str">
        <f>IFERROR(VLOOKUP(#REF!,'[1]Members Sorted'!$B$2:$F$3001,5,0),"")</f>
        <v/>
      </c>
      <c r="N427" s="19" t="str">
        <f>IFERROR(VLOOKUP(#REF!,'[1]Members Sorted'!$B$2:$X$3001,11,0),"")</f>
        <v/>
      </c>
      <c r="O427" s="19" t="str">
        <f>IFERROR(VLOOKUP(#REF!,'[1]Members Sorted'!$B$2:$X$3001,14,0),"")</f>
        <v/>
      </c>
      <c r="P427" s="19" t="str">
        <f>IFERROR(VLOOKUP(#REF!,'[1]Members Sorted'!$B$2:$X$3001,17,0),"")</f>
        <v/>
      </c>
      <c r="Q427" s="19" t="str">
        <f>IFERROR(VLOOKUP(#REF!,'[1]Members Sorted'!$B$2:$X$3001,20,0),"")</f>
        <v/>
      </c>
      <c r="R427" s="19" t="str">
        <f>IFERROR(VLOOKUP(#REF!,'[1]Members Sorted'!$B$2:$X$3001,23,0),"")</f>
        <v/>
      </c>
      <c r="S427" s="20" t="str">
        <f>IFERROR(VLOOKUP(#REF!,'[1]Members Sorted'!$B$2:$AE$3001,30,0),"")</f>
        <v/>
      </c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</row>
    <row r="428" spans="1:39" ht="15.75" customHeight="1" x14ac:dyDescent="0.2">
      <c r="A428" s="17" t="str">
        <f>IF('[1]Season Set up'!$J$23&gt;='[1]Season Set up'!V425,'[1]Season Set up'!V425,"")</f>
        <v/>
      </c>
      <c r="B428" s="18" t="str">
        <f>IFERROR(IF(A428="","",CONCATENATE(VLOOKUP(VLOOKUP(A428,'[1]Members Sorted'!$AC$2:$AD$10001,2,0),'[1]Members Sorted'!$B$2:$C$10001,2,0)," ",VLOOKUP(VLOOKUP(A428,'[1]Members Sorted'!$AC$2:$AD$10001,2,0),'[1]Members Sorted'!$B$2:$D$10001,3,0))),"")</f>
        <v/>
      </c>
      <c r="C428" s="18" t="str">
        <f>IFERROR(VLOOKUP(#REF!,'[1]Members Sorted'!$B$2:$F$10001,5,0),"")</f>
        <v/>
      </c>
      <c r="D428" s="19" t="str">
        <f>IFERROR(VLOOKUP(#REF!,'[1]Members Sorted'!$B$2:$X$10001,11,0),"")</f>
        <v/>
      </c>
      <c r="E428" s="19" t="str">
        <f>IFERROR(VLOOKUP(#REF!,'[1]Members Sorted'!$B$2:$X$10001,14,0),"")</f>
        <v/>
      </c>
      <c r="F428" s="19" t="str">
        <f>IFERROR(VLOOKUP(#REF!,'[1]Members Sorted'!$B$2:$X$10001,17,0),"")</f>
        <v/>
      </c>
      <c r="G428" s="19" t="str">
        <f>IFERROR(VLOOKUP(#REF!,'[1]Members Sorted'!$B$2:$X$10001,20,0),"")</f>
        <v/>
      </c>
      <c r="H428" s="19" t="str">
        <f>IFERROR(VLOOKUP(#REF!,'[1]Members Sorted'!$B$2:$X$3001,23,0),"")</f>
        <v/>
      </c>
      <c r="I428" s="30" t="str">
        <f>IFERROR(VLOOKUP(#REF!,'[1]Members Sorted'!$B$2:$AA$10001,26,0),"")</f>
        <v/>
      </c>
      <c r="J428" s="29"/>
      <c r="K428" s="26" t="str">
        <f>IF('[1]Season Set up'!$L$23&gt;='[1]Season Set up'!V425,'[1]Season Set up'!V425,"")</f>
        <v/>
      </c>
      <c r="L428" s="18" t="str">
        <f>IFERROR(IF(K428="","",CONCATENATE(VLOOKUP(VLOOKUP(K428,'[1]Members Sorted'!$AG$2:$AH$3001,2,0),'[1]Members Sorted'!$B$2:$C$3001,2,0)," ",VLOOKUP(VLOOKUP(K428,'[1]Members Sorted'!$AG$2:$AH$3001,2,0),'[1]Members Sorted'!$B$2:$D$3001,3,0))),"")</f>
        <v/>
      </c>
      <c r="M428" s="18" t="str">
        <f>IFERROR(VLOOKUP(#REF!,'[1]Members Sorted'!$B$2:$F$3001,5,0),"")</f>
        <v/>
      </c>
      <c r="N428" s="19" t="str">
        <f>IFERROR(VLOOKUP(#REF!,'[1]Members Sorted'!$B$2:$X$3001,11,0),"")</f>
        <v/>
      </c>
      <c r="O428" s="19" t="str">
        <f>IFERROR(VLOOKUP(#REF!,'[1]Members Sorted'!$B$2:$X$3001,14,0),"")</f>
        <v/>
      </c>
      <c r="P428" s="19" t="str">
        <f>IFERROR(VLOOKUP(#REF!,'[1]Members Sorted'!$B$2:$X$3001,17,0),"")</f>
        <v/>
      </c>
      <c r="Q428" s="19" t="str">
        <f>IFERROR(VLOOKUP(#REF!,'[1]Members Sorted'!$B$2:$X$3001,20,0),"")</f>
        <v/>
      </c>
      <c r="R428" s="19" t="str">
        <f>IFERROR(VLOOKUP(#REF!,'[1]Members Sorted'!$B$2:$X$3001,23,0),"")</f>
        <v/>
      </c>
      <c r="S428" s="20" t="str">
        <f>IFERROR(VLOOKUP(#REF!,'[1]Members Sorted'!$B$2:$AE$3001,30,0),"")</f>
        <v/>
      </c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</row>
    <row r="429" spans="1:39" ht="15.75" customHeight="1" x14ac:dyDescent="0.2">
      <c r="A429" s="17" t="str">
        <f>IF('[1]Season Set up'!$J$23&gt;='[1]Season Set up'!V426,'[1]Season Set up'!V426,"")</f>
        <v/>
      </c>
      <c r="B429" s="18" t="str">
        <f>IFERROR(IF(A429="","",CONCATENATE(VLOOKUP(VLOOKUP(A429,'[1]Members Sorted'!$AC$2:$AD$10001,2,0),'[1]Members Sorted'!$B$2:$C$10001,2,0)," ",VLOOKUP(VLOOKUP(A429,'[1]Members Sorted'!$AC$2:$AD$10001,2,0),'[1]Members Sorted'!$B$2:$D$10001,3,0))),"")</f>
        <v/>
      </c>
      <c r="C429" s="18" t="str">
        <f>IFERROR(VLOOKUP(#REF!,'[1]Members Sorted'!$B$2:$F$10001,5,0),"")</f>
        <v/>
      </c>
      <c r="D429" s="19" t="str">
        <f>IFERROR(VLOOKUP(#REF!,'[1]Members Sorted'!$B$2:$X$10001,11,0),"")</f>
        <v/>
      </c>
      <c r="E429" s="19" t="str">
        <f>IFERROR(VLOOKUP(#REF!,'[1]Members Sorted'!$B$2:$X$10001,14,0),"")</f>
        <v/>
      </c>
      <c r="F429" s="19" t="str">
        <f>IFERROR(VLOOKUP(#REF!,'[1]Members Sorted'!$B$2:$X$10001,17,0),"")</f>
        <v/>
      </c>
      <c r="G429" s="19" t="str">
        <f>IFERROR(VLOOKUP(#REF!,'[1]Members Sorted'!$B$2:$X$10001,20,0),"")</f>
        <v/>
      </c>
      <c r="H429" s="19" t="str">
        <f>IFERROR(VLOOKUP(#REF!,'[1]Members Sorted'!$B$2:$X$3001,23,0),"")</f>
        <v/>
      </c>
      <c r="I429" s="30" t="str">
        <f>IFERROR(VLOOKUP(#REF!,'[1]Members Sorted'!$B$2:$AA$10001,26,0),"")</f>
        <v/>
      </c>
      <c r="J429" s="29"/>
      <c r="K429" s="26" t="str">
        <f>IF('[1]Season Set up'!$L$23&gt;='[1]Season Set up'!V426,'[1]Season Set up'!V426,"")</f>
        <v/>
      </c>
      <c r="L429" s="18" t="str">
        <f>IFERROR(IF(K429="","",CONCATENATE(VLOOKUP(VLOOKUP(K429,'[1]Members Sorted'!$AG$2:$AH$3001,2,0),'[1]Members Sorted'!$B$2:$C$3001,2,0)," ",VLOOKUP(VLOOKUP(K429,'[1]Members Sorted'!$AG$2:$AH$3001,2,0),'[1]Members Sorted'!$B$2:$D$3001,3,0))),"")</f>
        <v/>
      </c>
      <c r="M429" s="18" t="str">
        <f>IFERROR(VLOOKUP(#REF!,'[1]Members Sorted'!$B$2:$F$3001,5,0),"")</f>
        <v/>
      </c>
      <c r="N429" s="19" t="str">
        <f>IFERROR(VLOOKUP(#REF!,'[1]Members Sorted'!$B$2:$X$3001,11,0),"")</f>
        <v/>
      </c>
      <c r="O429" s="19" t="str">
        <f>IFERROR(VLOOKUP(#REF!,'[1]Members Sorted'!$B$2:$X$3001,14,0),"")</f>
        <v/>
      </c>
      <c r="P429" s="19" t="str">
        <f>IFERROR(VLOOKUP(#REF!,'[1]Members Sorted'!$B$2:$X$3001,17,0),"")</f>
        <v/>
      </c>
      <c r="Q429" s="19" t="str">
        <f>IFERROR(VLOOKUP(#REF!,'[1]Members Sorted'!$B$2:$X$3001,20,0),"")</f>
        <v/>
      </c>
      <c r="R429" s="19" t="str">
        <f>IFERROR(VLOOKUP(#REF!,'[1]Members Sorted'!$B$2:$X$3001,23,0),"")</f>
        <v/>
      </c>
      <c r="S429" s="20" t="str">
        <f>IFERROR(VLOOKUP(#REF!,'[1]Members Sorted'!$B$2:$AE$3001,30,0),"")</f>
        <v/>
      </c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</row>
    <row r="430" spans="1:39" ht="15.75" customHeight="1" x14ac:dyDescent="0.2">
      <c r="A430" s="17" t="str">
        <f>IF('[1]Season Set up'!$J$23&gt;='[1]Season Set up'!V427,'[1]Season Set up'!V427,"")</f>
        <v/>
      </c>
      <c r="B430" s="18" t="str">
        <f>IFERROR(IF(A430="","",CONCATENATE(VLOOKUP(VLOOKUP(A430,'[1]Members Sorted'!$AC$2:$AD$10001,2,0),'[1]Members Sorted'!$B$2:$C$10001,2,0)," ",VLOOKUP(VLOOKUP(A430,'[1]Members Sorted'!$AC$2:$AD$10001,2,0),'[1]Members Sorted'!$B$2:$D$10001,3,0))),"")</f>
        <v/>
      </c>
      <c r="C430" s="18" t="str">
        <f>IFERROR(VLOOKUP(#REF!,'[1]Members Sorted'!$B$2:$F$10001,5,0),"")</f>
        <v/>
      </c>
      <c r="D430" s="19" t="str">
        <f>IFERROR(VLOOKUP(#REF!,'[1]Members Sorted'!$B$2:$X$10001,11,0),"")</f>
        <v/>
      </c>
      <c r="E430" s="19" t="str">
        <f>IFERROR(VLOOKUP(#REF!,'[1]Members Sorted'!$B$2:$X$10001,14,0),"")</f>
        <v/>
      </c>
      <c r="F430" s="19" t="str">
        <f>IFERROR(VLOOKUP(#REF!,'[1]Members Sorted'!$B$2:$X$10001,17,0),"")</f>
        <v/>
      </c>
      <c r="G430" s="19" t="str">
        <f>IFERROR(VLOOKUP(#REF!,'[1]Members Sorted'!$B$2:$X$10001,20,0),"")</f>
        <v/>
      </c>
      <c r="H430" s="19" t="str">
        <f>IFERROR(VLOOKUP(#REF!,'[1]Members Sorted'!$B$2:$X$3001,23,0),"")</f>
        <v/>
      </c>
      <c r="I430" s="30" t="str">
        <f>IFERROR(VLOOKUP(#REF!,'[1]Members Sorted'!$B$2:$AA$10001,26,0),"")</f>
        <v/>
      </c>
      <c r="J430" s="29"/>
      <c r="K430" s="26" t="str">
        <f>IF('[1]Season Set up'!$L$23&gt;='[1]Season Set up'!V427,'[1]Season Set up'!V427,"")</f>
        <v/>
      </c>
      <c r="L430" s="18" t="str">
        <f>IFERROR(IF(K430="","",CONCATENATE(VLOOKUP(VLOOKUP(K430,'[1]Members Sorted'!$AG$2:$AH$3001,2,0),'[1]Members Sorted'!$B$2:$C$3001,2,0)," ",VLOOKUP(VLOOKUP(K430,'[1]Members Sorted'!$AG$2:$AH$3001,2,0),'[1]Members Sorted'!$B$2:$D$3001,3,0))),"")</f>
        <v/>
      </c>
      <c r="M430" s="18" t="str">
        <f>IFERROR(VLOOKUP(#REF!,'[1]Members Sorted'!$B$2:$F$3001,5,0),"")</f>
        <v/>
      </c>
      <c r="N430" s="19" t="str">
        <f>IFERROR(VLOOKUP(#REF!,'[1]Members Sorted'!$B$2:$X$3001,11,0),"")</f>
        <v/>
      </c>
      <c r="O430" s="19" t="str">
        <f>IFERROR(VLOOKUP(#REF!,'[1]Members Sorted'!$B$2:$X$3001,14,0),"")</f>
        <v/>
      </c>
      <c r="P430" s="19" t="str">
        <f>IFERROR(VLOOKUP(#REF!,'[1]Members Sorted'!$B$2:$X$3001,17,0),"")</f>
        <v/>
      </c>
      <c r="Q430" s="19" t="str">
        <f>IFERROR(VLOOKUP(#REF!,'[1]Members Sorted'!$B$2:$X$3001,20,0),"")</f>
        <v/>
      </c>
      <c r="R430" s="19" t="str">
        <f>IFERROR(VLOOKUP(#REF!,'[1]Members Sorted'!$B$2:$X$3001,23,0),"")</f>
        <v/>
      </c>
      <c r="S430" s="20" t="str">
        <f>IFERROR(VLOOKUP(#REF!,'[1]Members Sorted'!$B$2:$AE$3001,30,0),"")</f>
        <v/>
      </c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</row>
    <row r="431" spans="1:39" ht="15.75" customHeight="1" x14ac:dyDescent="0.2">
      <c r="A431" s="17" t="str">
        <f>IF('[1]Season Set up'!$J$23&gt;='[1]Season Set up'!V428,'[1]Season Set up'!V428,"")</f>
        <v/>
      </c>
      <c r="B431" s="18" t="str">
        <f>IFERROR(IF(A431="","",CONCATENATE(VLOOKUP(VLOOKUP(A431,'[1]Members Sorted'!$AC$2:$AD$10001,2,0),'[1]Members Sorted'!$B$2:$C$10001,2,0)," ",VLOOKUP(VLOOKUP(A431,'[1]Members Sorted'!$AC$2:$AD$10001,2,0),'[1]Members Sorted'!$B$2:$D$10001,3,0))),"")</f>
        <v/>
      </c>
      <c r="C431" s="18" t="str">
        <f>IFERROR(VLOOKUP(#REF!,'[1]Members Sorted'!$B$2:$F$10001,5,0),"")</f>
        <v/>
      </c>
      <c r="D431" s="19" t="str">
        <f>IFERROR(VLOOKUP(#REF!,'[1]Members Sorted'!$B$2:$X$10001,11,0),"")</f>
        <v/>
      </c>
      <c r="E431" s="19" t="str">
        <f>IFERROR(VLOOKUP(#REF!,'[1]Members Sorted'!$B$2:$X$10001,14,0),"")</f>
        <v/>
      </c>
      <c r="F431" s="19" t="str">
        <f>IFERROR(VLOOKUP(#REF!,'[1]Members Sorted'!$B$2:$X$10001,17,0),"")</f>
        <v/>
      </c>
      <c r="G431" s="19" t="str">
        <f>IFERROR(VLOOKUP(#REF!,'[1]Members Sorted'!$B$2:$X$10001,20,0),"")</f>
        <v/>
      </c>
      <c r="H431" s="19" t="str">
        <f>IFERROR(VLOOKUP(#REF!,'[1]Members Sorted'!$B$2:$X$3001,23,0),"")</f>
        <v/>
      </c>
      <c r="I431" s="30" t="str">
        <f>IFERROR(VLOOKUP(#REF!,'[1]Members Sorted'!$B$2:$AA$10001,26,0),"")</f>
        <v/>
      </c>
      <c r="J431" s="29"/>
      <c r="K431" s="26" t="str">
        <f>IF('[1]Season Set up'!$L$23&gt;='[1]Season Set up'!V428,'[1]Season Set up'!V428,"")</f>
        <v/>
      </c>
      <c r="L431" s="18" t="str">
        <f>IFERROR(IF(K431="","",CONCATENATE(VLOOKUP(VLOOKUP(K431,'[1]Members Sorted'!$AG$2:$AH$3001,2,0),'[1]Members Sorted'!$B$2:$C$3001,2,0)," ",VLOOKUP(VLOOKUP(K431,'[1]Members Sorted'!$AG$2:$AH$3001,2,0),'[1]Members Sorted'!$B$2:$D$3001,3,0))),"")</f>
        <v/>
      </c>
      <c r="M431" s="18" t="str">
        <f>IFERROR(VLOOKUP(#REF!,'[1]Members Sorted'!$B$2:$F$3001,5,0),"")</f>
        <v/>
      </c>
      <c r="N431" s="19" t="str">
        <f>IFERROR(VLOOKUP(#REF!,'[1]Members Sorted'!$B$2:$X$3001,11,0),"")</f>
        <v/>
      </c>
      <c r="O431" s="19" t="str">
        <f>IFERROR(VLOOKUP(#REF!,'[1]Members Sorted'!$B$2:$X$3001,14,0),"")</f>
        <v/>
      </c>
      <c r="P431" s="19" t="str">
        <f>IFERROR(VLOOKUP(#REF!,'[1]Members Sorted'!$B$2:$X$3001,17,0),"")</f>
        <v/>
      </c>
      <c r="Q431" s="19" t="str">
        <f>IFERROR(VLOOKUP(#REF!,'[1]Members Sorted'!$B$2:$X$3001,20,0),"")</f>
        <v/>
      </c>
      <c r="R431" s="19" t="str">
        <f>IFERROR(VLOOKUP(#REF!,'[1]Members Sorted'!$B$2:$X$3001,23,0),"")</f>
        <v/>
      </c>
      <c r="S431" s="20" t="str">
        <f>IFERROR(VLOOKUP(#REF!,'[1]Members Sorted'!$B$2:$AE$3001,30,0),"")</f>
        <v/>
      </c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</row>
    <row r="432" spans="1:39" ht="15.75" customHeight="1" x14ac:dyDescent="0.2">
      <c r="A432" s="17" t="str">
        <f>IF('[1]Season Set up'!$J$23&gt;='[1]Season Set up'!V429,'[1]Season Set up'!V429,"")</f>
        <v/>
      </c>
      <c r="B432" s="18" t="str">
        <f>IFERROR(IF(A432="","",CONCATENATE(VLOOKUP(VLOOKUP(A432,'[1]Members Sorted'!$AC$2:$AD$10001,2,0),'[1]Members Sorted'!$B$2:$C$10001,2,0)," ",VLOOKUP(VLOOKUP(A432,'[1]Members Sorted'!$AC$2:$AD$10001,2,0),'[1]Members Sorted'!$B$2:$D$10001,3,0))),"")</f>
        <v/>
      </c>
      <c r="C432" s="18" t="str">
        <f>IFERROR(VLOOKUP(#REF!,'[1]Members Sorted'!$B$2:$F$10001,5,0),"")</f>
        <v/>
      </c>
      <c r="D432" s="19" t="str">
        <f>IFERROR(VLOOKUP(#REF!,'[1]Members Sorted'!$B$2:$X$10001,11,0),"")</f>
        <v/>
      </c>
      <c r="E432" s="19" t="str">
        <f>IFERROR(VLOOKUP(#REF!,'[1]Members Sorted'!$B$2:$X$10001,14,0),"")</f>
        <v/>
      </c>
      <c r="F432" s="19" t="str">
        <f>IFERROR(VLOOKUP(#REF!,'[1]Members Sorted'!$B$2:$X$10001,17,0),"")</f>
        <v/>
      </c>
      <c r="G432" s="19" t="str">
        <f>IFERROR(VLOOKUP(#REF!,'[1]Members Sorted'!$B$2:$X$10001,20,0),"")</f>
        <v/>
      </c>
      <c r="H432" s="19" t="str">
        <f>IFERROR(VLOOKUP(#REF!,'[1]Members Sorted'!$B$2:$X$3001,23,0),"")</f>
        <v/>
      </c>
      <c r="I432" s="30" t="str">
        <f>IFERROR(VLOOKUP(#REF!,'[1]Members Sorted'!$B$2:$AA$10001,26,0),"")</f>
        <v/>
      </c>
      <c r="J432" s="29"/>
      <c r="K432" s="26" t="str">
        <f>IF('[1]Season Set up'!$L$23&gt;='[1]Season Set up'!V429,'[1]Season Set up'!V429,"")</f>
        <v/>
      </c>
      <c r="L432" s="18" t="str">
        <f>IFERROR(IF(K432="","",CONCATENATE(VLOOKUP(VLOOKUP(K432,'[1]Members Sorted'!$AG$2:$AH$3001,2,0),'[1]Members Sorted'!$B$2:$C$3001,2,0)," ",VLOOKUP(VLOOKUP(K432,'[1]Members Sorted'!$AG$2:$AH$3001,2,0),'[1]Members Sorted'!$B$2:$D$3001,3,0))),"")</f>
        <v/>
      </c>
      <c r="M432" s="18" t="str">
        <f>IFERROR(VLOOKUP(#REF!,'[1]Members Sorted'!$B$2:$F$3001,5,0),"")</f>
        <v/>
      </c>
      <c r="N432" s="19" t="str">
        <f>IFERROR(VLOOKUP(#REF!,'[1]Members Sorted'!$B$2:$X$3001,11,0),"")</f>
        <v/>
      </c>
      <c r="O432" s="19" t="str">
        <f>IFERROR(VLOOKUP(#REF!,'[1]Members Sorted'!$B$2:$X$3001,14,0),"")</f>
        <v/>
      </c>
      <c r="P432" s="19" t="str">
        <f>IFERROR(VLOOKUP(#REF!,'[1]Members Sorted'!$B$2:$X$3001,17,0),"")</f>
        <v/>
      </c>
      <c r="Q432" s="19" t="str">
        <f>IFERROR(VLOOKUP(#REF!,'[1]Members Sorted'!$B$2:$X$3001,20,0),"")</f>
        <v/>
      </c>
      <c r="R432" s="19" t="str">
        <f>IFERROR(VLOOKUP(#REF!,'[1]Members Sorted'!$B$2:$X$3001,23,0),"")</f>
        <v/>
      </c>
      <c r="S432" s="20" t="str">
        <f>IFERROR(VLOOKUP(#REF!,'[1]Members Sorted'!$B$2:$AE$3001,30,0),"")</f>
        <v/>
      </c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</row>
    <row r="433" spans="1:39" ht="15.75" customHeight="1" x14ac:dyDescent="0.2">
      <c r="A433" s="17" t="str">
        <f>IF('[1]Season Set up'!$J$23&gt;='[1]Season Set up'!V430,'[1]Season Set up'!V430,"")</f>
        <v/>
      </c>
      <c r="B433" s="18" t="str">
        <f>IFERROR(IF(A433="","",CONCATENATE(VLOOKUP(VLOOKUP(A433,'[1]Members Sorted'!$AC$2:$AD$10001,2,0),'[1]Members Sorted'!$B$2:$C$10001,2,0)," ",VLOOKUP(VLOOKUP(A433,'[1]Members Sorted'!$AC$2:$AD$10001,2,0),'[1]Members Sorted'!$B$2:$D$10001,3,0))),"")</f>
        <v/>
      </c>
      <c r="C433" s="18" t="str">
        <f>IFERROR(VLOOKUP(#REF!,'[1]Members Sorted'!$B$2:$F$10001,5,0),"")</f>
        <v/>
      </c>
      <c r="D433" s="19" t="str">
        <f>IFERROR(VLOOKUP(#REF!,'[1]Members Sorted'!$B$2:$X$10001,11,0),"")</f>
        <v/>
      </c>
      <c r="E433" s="19" t="str">
        <f>IFERROR(VLOOKUP(#REF!,'[1]Members Sorted'!$B$2:$X$10001,14,0),"")</f>
        <v/>
      </c>
      <c r="F433" s="19" t="str">
        <f>IFERROR(VLOOKUP(#REF!,'[1]Members Sorted'!$B$2:$X$10001,17,0),"")</f>
        <v/>
      </c>
      <c r="G433" s="19" t="str">
        <f>IFERROR(VLOOKUP(#REF!,'[1]Members Sorted'!$B$2:$X$10001,20,0),"")</f>
        <v/>
      </c>
      <c r="H433" s="19" t="str">
        <f>IFERROR(VLOOKUP(#REF!,'[1]Members Sorted'!$B$2:$X$3001,23,0),"")</f>
        <v/>
      </c>
      <c r="I433" s="30" t="str">
        <f>IFERROR(VLOOKUP(#REF!,'[1]Members Sorted'!$B$2:$AA$10001,26,0),"")</f>
        <v/>
      </c>
      <c r="J433" s="29"/>
      <c r="K433" s="26" t="str">
        <f>IF('[1]Season Set up'!$L$23&gt;='[1]Season Set up'!V430,'[1]Season Set up'!V430,"")</f>
        <v/>
      </c>
      <c r="L433" s="18" t="str">
        <f>IFERROR(IF(K433="","",CONCATENATE(VLOOKUP(VLOOKUP(K433,'[1]Members Sorted'!$AG$2:$AH$3001,2,0),'[1]Members Sorted'!$B$2:$C$3001,2,0)," ",VLOOKUP(VLOOKUP(K433,'[1]Members Sorted'!$AG$2:$AH$3001,2,0),'[1]Members Sorted'!$B$2:$D$3001,3,0))),"")</f>
        <v/>
      </c>
      <c r="M433" s="18" t="str">
        <f>IFERROR(VLOOKUP(#REF!,'[1]Members Sorted'!$B$2:$F$3001,5,0),"")</f>
        <v/>
      </c>
      <c r="N433" s="19" t="str">
        <f>IFERROR(VLOOKUP(#REF!,'[1]Members Sorted'!$B$2:$X$3001,11,0),"")</f>
        <v/>
      </c>
      <c r="O433" s="19" t="str">
        <f>IFERROR(VLOOKUP(#REF!,'[1]Members Sorted'!$B$2:$X$3001,14,0),"")</f>
        <v/>
      </c>
      <c r="P433" s="19" t="str">
        <f>IFERROR(VLOOKUP(#REF!,'[1]Members Sorted'!$B$2:$X$3001,17,0),"")</f>
        <v/>
      </c>
      <c r="Q433" s="19" t="str">
        <f>IFERROR(VLOOKUP(#REF!,'[1]Members Sorted'!$B$2:$X$3001,20,0),"")</f>
        <v/>
      </c>
      <c r="R433" s="19" t="str">
        <f>IFERROR(VLOOKUP(#REF!,'[1]Members Sorted'!$B$2:$X$3001,23,0),"")</f>
        <v/>
      </c>
      <c r="S433" s="20" t="str">
        <f>IFERROR(VLOOKUP(#REF!,'[1]Members Sorted'!$B$2:$AE$3001,30,0),"")</f>
        <v/>
      </c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</row>
    <row r="434" spans="1:39" ht="15.75" customHeight="1" x14ac:dyDescent="0.2">
      <c r="A434" s="17" t="str">
        <f>IF('[1]Season Set up'!$J$23&gt;='[1]Season Set up'!V431,'[1]Season Set up'!V431,"")</f>
        <v/>
      </c>
      <c r="B434" s="18" t="str">
        <f>IFERROR(IF(A434="","",CONCATENATE(VLOOKUP(VLOOKUP(A434,'[1]Members Sorted'!$AC$2:$AD$10001,2,0),'[1]Members Sorted'!$B$2:$C$10001,2,0)," ",VLOOKUP(VLOOKUP(A434,'[1]Members Sorted'!$AC$2:$AD$10001,2,0),'[1]Members Sorted'!$B$2:$D$10001,3,0))),"")</f>
        <v/>
      </c>
      <c r="C434" s="18" t="str">
        <f>IFERROR(VLOOKUP(#REF!,'[1]Members Sorted'!$B$2:$F$10001,5,0),"")</f>
        <v/>
      </c>
      <c r="D434" s="19" t="str">
        <f>IFERROR(VLOOKUP(#REF!,'[1]Members Sorted'!$B$2:$X$10001,11,0),"")</f>
        <v/>
      </c>
      <c r="E434" s="19" t="str">
        <f>IFERROR(VLOOKUP(#REF!,'[1]Members Sorted'!$B$2:$X$10001,14,0),"")</f>
        <v/>
      </c>
      <c r="F434" s="19" t="str">
        <f>IFERROR(VLOOKUP(#REF!,'[1]Members Sorted'!$B$2:$X$10001,17,0),"")</f>
        <v/>
      </c>
      <c r="G434" s="19" t="str">
        <f>IFERROR(VLOOKUP(#REF!,'[1]Members Sorted'!$B$2:$X$10001,20,0),"")</f>
        <v/>
      </c>
      <c r="H434" s="19" t="str">
        <f>IFERROR(VLOOKUP(#REF!,'[1]Members Sorted'!$B$2:$X$3001,23,0),"")</f>
        <v/>
      </c>
      <c r="I434" s="30" t="str">
        <f>IFERROR(VLOOKUP(#REF!,'[1]Members Sorted'!$B$2:$AA$10001,26,0),"")</f>
        <v/>
      </c>
      <c r="J434" s="29"/>
      <c r="K434" s="26" t="str">
        <f>IF('[1]Season Set up'!$L$23&gt;='[1]Season Set up'!V431,'[1]Season Set up'!V431,"")</f>
        <v/>
      </c>
      <c r="L434" s="18" t="str">
        <f>IFERROR(IF(K434="","",CONCATENATE(VLOOKUP(VLOOKUP(K434,'[1]Members Sorted'!$AG$2:$AH$3001,2,0),'[1]Members Sorted'!$B$2:$C$3001,2,0)," ",VLOOKUP(VLOOKUP(K434,'[1]Members Sorted'!$AG$2:$AH$3001,2,0),'[1]Members Sorted'!$B$2:$D$3001,3,0))),"")</f>
        <v/>
      </c>
      <c r="M434" s="18" t="str">
        <f>IFERROR(VLOOKUP(#REF!,'[1]Members Sorted'!$B$2:$F$3001,5,0),"")</f>
        <v/>
      </c>
      <c r="N434" s="19" t="str">
        <f>IFERROR(VLOOKUP(#REF!,'[1]Members Sorted'!$B$2:$X$3001,11,0),"")</f>
        <v/>
      </c>
      <c r="O434" s="19" t="str">
        <f>IFERROR(VLOOKUP(#REF!,'[1]Members Sorted'!$B$2:$X$3001,14,0),"")</f>
        <v/>
      </c>
      <c r="P434" s="19" t="str">
        <f>IFERROR(VLOOKUP(#REF!,'[1]Members Sorted'!$B$2:$X$3001,17,0),"")</f>
        <v/>
      </c>
      <c r="Q434" s="19" t="str">
        <f>IFERROR(VLOOKUP(#REF!,'[1]Members Sorted'!$B$2:$X$3001,20,0),"")</f>
        <v/>
      </c>
      <c r="R434" s="19" t="str">
        <f>IFERROR(VLOOKUP(#REF!,'[1]Members Sorted'!$B$2:$X$3001,23,0),"")</f>
        <v/>
      </c>
      <c r="S434" s="20" t="str">
        <f>IFERROR(VLOOKUP(#REF!,'[1]Members Sorted'!$B$2:$AE$3001,30,0),"")</f>
        <v/>
      </c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</row>
    <row r="435" spans="1:39" ht="15.75" customHeight="1" x14ac:dyDescent="0.2">
      <c r="A435" s="17" t="str">
        <f>IF('[1]Season Set up'!$J$23&gt;='[1]Season Set up'!V432,'[1]Season Set up'!V432,"")</f>
        <v/>
      </c>
      <c r="B435" s="18" t="str">
        <f>IFERROR(IF(A435="","",CONCATENATE(VLOOKUP(VLOOKUP(A435,'[1]Members Sorted'!$AC$2:$AD$10001,2,0),'[1]Members Sorted'!$B$2:$C$10001,2,0)," ",VLOOKUP(VLOOKUP(A435,'[1]Members Sorted'!$AC$2:$AD$10001,2,0),'[1]Members Sorted'!$B$2:$D$10001,3,0))),"")</f>
        <v/>
      </c>
      <c r="C435" s="18" t="str">
        <f>IFERROR(VLOOKUP(#REF!,'[1]Members Sorted'!$B$2:$F$10001,5,0),"")</f>
        <v/>
      </c>
      <c r="D435" s="19" t="str">
        <f>IFERROR(VLOOKUP(#REF!,'[1]Members Sorted'!$B$2:$X$10001,11,0),"")</f>
        <v/>
      </c>
      <c r="E435" s="19" t="str">
        <f>IFERROR(VLOOKUP(#REF!,'[1]Members Sorted'!$B$2:$X$10001,14,0),"")</f>
        <v/>
      </c>
      <c r="F435" s="19" t="str">
        <f>IFERROR(VLOOKUP(#REF!,'[1]Members Sorted'!$B$2:$X$10001,17,0),"")</f>
        <v/>
      </c>
      <c r="G435" s="19" t="str">
        <f>IFERROR(VLOOKUP(#REF!,'[1]Members Sorted'!$B$2:$X$10001,20,0),"")</f>
        <v/>
      </c>
      <c r="H435" s="19" t="str">
        <f>IFERROR(VLOOKUP(#REF!,'[1]Members Sorted'!$B$2:$X$3001,23,0),"")</f>
        <v/>
      </c>
      <c r="I435" s="30" t="str">
        <f>IFERROR(VLOOKUP(#REF!,'[1]Members Sorted'!$B$2:$AA$10001,26,0),"")</f>
        <v/>
      </c>
      <c r="J435" s="29"/>
      <c r="K435" s="26" t="str">
        <f>IF('[1]Season Set up'!$L$23&gt;='[1]Season Set up'!V432,'[1]Season Set up'!V432,"")</f>
        <v/>
      </c>
      <c r="L435" s="18" t="str">
        <f>IFERROR(IF(K435="","",CONCATENATE(VLOOKUP(VLOOKUP(K435,'[1]Members Sorted'!$AG$2:$AH$3001,2,0),'[1]Members Sorted'!$B$2:$C$3001,2,0)," ",VLOOKUP(VLOOKUP(K435,'[1]Members Sorted'!$AG$2:$AH$3001,2,0),'[1]Members Sorted'!$B$2:$D$3001,3,0))),"")</f>
        <v/>
      </c>
      <c r="M435" s="18" t="str">
        <f>IFERROR(VLOOKUP(#REF!,'[1]Members Sorted'!$B$2:$F$3001,5,0),"")</f>
        <v/>
      </c>
      <c r="N435" s="19" t="str">
        <f>IFERROR(VLOOKUP(#REF!,'[1]Members Sorted'!$B$2:$X$3001,11,0),"")</f>
        <v/>
      </c>
      <c r="O435" s="19" t="str">
        <f>IFERROR(VLOOKUP(#REF!,'[1]Members Sorted'!$B$2:$X$3001,14,0),"")</f>
        <v/>
      </c>
      <c r="P435" s="19" t="str">
        <f>IFERROR(VLOOKUP(#REF!,'[1]Members Sorted'!$B$2:$X$3001,17,0),"")</f>
        <v/>
      </c>
      <c r="Q435" s="19" t="str">
        <f>IFERROR(VLOOKUP(#REF!,'[1]Members Sorted'!$B$2:$X$3001,20,0),"")</f>
        <v/>
      </c>
      <c r="R435" s="19" t="str">
        <f>IFERROR(VLOOKUP(#REF!,'[1]Members Sorted'!$B$2:$X$3001,23,0),"")</f>
        <v/>
      </c>
      <c r="S435" s="20" t="str">
        <f>IFERROR(VLOOKUP(#REF!,'[1]Members Sorted'!$B$2:$AE$3001,30,0),"")</f>
        <v/>
      </c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</row>
    <row r="436" spans="1:39" ht="15.75" customHeight="1" x14ac:dyDescent="0.2">
      <c r="A436" s="17" t="str">
        <f>IF('[1]Season Set up'!$J$23&gt;='[1]Season Set up'!V433,'[1]Season Set up'!V433,"")</f>
        <v/>
      </c>
      <c r="B436" s="18" t="str">
        <f>IFERROR(IF(A436="","",CONCATENATE(VLOOKUP(VLOOKUP(A436,'[1]Members Sorted'!$AC$2:$AD$10001,2,0),'[1]Members Sorted'!$B$2:$C$10001,2,0)," ",VLOOKUP(VLOOKUP(A436,'[1]Members Sorted'!$AC$2:$AD$10001,2,0),'[1]Members Sorted'!$B$2:$D$10001,3,0))),"")</f>
        <v/>
      </c>
      <c r="C436" s="18" t="str">
        <f>IFERROR(VLOOKUP(#REF!,'[1]Members Sorted'!$B$2:$F$10001,5,0),"")</f>
        <v/>
      </c>
      <c r="D436" s="19" t="str">
        <f>IFERROR(VLOOKUP(#REF!,'[1]Members Sorted'!$B$2:$X$10001,11,0),"")</f>
        <v/>
      </c>
      <c r="E436" s="19" t="str">
        <f>IFERROR(VLOOKUP(#REF!,'[1]Members Sorted'!$B$2:$X$10001,14,0),"")</f>
        <v/>
      </c>
      <c r="F436" s="19" t="str">
        <f>IFERROR(VLOOKUP(#REF!,'[1]Members Sorted'!$B$2:$X$10001,17,0),"")</f>
        <v/>
      </c>
      <c r="G436" s="19" t="str">
        <f>IFERROR(VLOOKUP(#REF!,'[1]Members Sorted'!$B$2:$X$10001,20,0),"")</f>
        <v/>
      </c>
      <c r="H436" s="19" t="str">
        <f>IFERROR(VLOOKUP(#REF!,'[1]Members Sorted'!$B$2:$X$3001,23,0),"")</f>
        <v/>
      </c>
      <c r="I436" s="30" t="str">
        <f>IFERROR(VLOOKUP(#REF!,'[1]Members Sorted'!$B$2:$AA$10001,26,0),"")</f>
        <v/>
      </c>
      <c r="J436" s="29"/>
      <c r="K436" s="26" t="str">
        <f>IF('[1]Season Set up'!$L$23&gt;='[1]Season Set up'!V433,'[1]Season Set up'!V433,"")</f>
        <v/>
      </c>
      <c r="L436" s="18" t="str">
        <f>IFERROR(IF(K436="","",CONCATENATE(VLOOKUP(VLOOKUP(K436,'[1]Members Sorted'!$AG$2:$AH$3001,2,0),'[1]Members Sorted'!$B$2:$C$3001,2,0)," ",VLOOKUP(VLOOKUP(K436,'[1]Members Sorted'!$AG$2:$AH$3001,2,0),'[1]Members Sorted'!$B$2:$D$3001,3,0))),"")</f>
        <v/>
      </c>
      <c r="M436" s="18" t="str">
        <f>IFERROR(VLOOKUP(#REF!,'[1]Members Sorted'!$B$2:$F$3001,5,0),"")</f>
        <v/>
      </c>
      <c r="N436" s="19" t="str">
        <f>IFERROR(VLOOKUP(#REF!,'[1]Members Sorted'!$B$2:$X$3001,11,0),"")</f>
        <v/>
      </c>
      <c r="O436" s="19" t="str">
        <f>IFERROR(VLOOKUP(#REF!,'[1]Members Sorted'!$B$2:$X$3001,14,0),"")</f>
        <v/>
      </c>
      <c r="P436" s="19" t="str">
        <f>IFERROR(VLOOKUP(#REF!,'[1]Members Sorted'!$B$2:$X$3001,17,0),"")</f>
        <v/>
      </c>
      <c r="Q436" s="19" t="str">
        <f>IFERROR(VLOOKUP(#REF!,'[1]Members Sorted'!$B$2:$X$3001,20,0),"")</f>
        <v/>
      </c>
      <c r="R436" s="19" t="str">
        <f>IFERROR(VLOOKUP(#REF!,'[1]Members Sorted'!$B$2:$X$3001,23,0),"")</f>
        <v/>
      </c>
      <c r="S436" s="20" t="str">
        <f>IFERROR(VLOOKUP(#REF!,'[1]Members Sorted'!$B$2:$AE$3001,30,0),"")</f>
        <v/>
      </c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</row>
    <row r="437" spans="1:39" ht="15.75" customHeight="1" x14ac:dyDescent="0.2">
      <c r="A437" s="17" t="str">
        <f>IF('[1]Season Set up'!$J$23&gt;='[1]Season Set up'!V434,'[1]Season Set up'!V434,"")</f>
        <v/>
      </c>
      <c r="B437" s="18" t="str">
        <f>IFERROR(IF(A437="","",CONCATENATE(VLOOKUP(VLOOKUP(A437,'[1]Members Sorted'!$AC$2:$AD$10001,2,0),'[1]Members Sorted'!$B$2:$C$10001,2,0)," ",VLOOKUP(VLOOKUP(A437,'[1]Members Sorted'!$AC$2:$AD$10001,2,0),'[1]Members Sorted'!$B$2:$D$10001,3,0))),"")</f>
        <v/>
      </c>
      <c r="C437" s="18" t="str">
        <f>IFERROR(VLOOKUP(#REF!,'[1]Members Sorted'!$B$2:$F$10001,5,0),"")</f>
        <v/>
      </c>
      <c r="D437" s="19" t="str">
        <f>IFERROR(VLOOKUP(#REF!,'[1]Members Sorted'!$B$2:$X$10001,11,0),"")</f>
        <v/>
      </c>
      <c r="E437" s="19" t="str">
        <f>IFERROR(VLOOKUP(#REF!,'[1]Members Sorted'!$B$2:$X$10001,14,0),"")</f>
        <v/>
      </c>
      <c r="F437" s="19" t="str">
        <f>IFERROR(VLOOKUP(#REF!,'[1]Members Sorted'!$B$2:$X$10001,17,0),"")</f>
        <v/>
      </c>
      <c r="G437" s="19" t="str">
        <f>IFERROR(VLOOKUP(#REF!,'[1]Members Sorted'!$B$2:$X$10001,20,0),"")</f>
        <v/>
      </c>
      <c r="H437" s="19" t="str">
        <f>IFERROR(VLOOKUP(#REF!,'[1]Members Sorted'!$B$2:$X$3001,23,0),"")</f>
        <v/>
      </c>
      <c r="I437" s="30" t="str">
        <f>IFERROR(VLOOKUP(#REF!,'[1]Members Sorted'!$B$2:$AA$10001,26,0),"")</f>
        <v/>
      </c>
      <c r="J437" s="29"/>
      <c r="K437" s="26" t="str">
        <f>IF('[1]Season Set up'!$L$23&gt;='[1]Season Set up'!V434,'[1]Season Set up'!V434,"")</f>
        <v/>
      </c>
      <c r="L437" s="18" t="str">
        <f>IFERROR(IF(K437="","",CONCATENATE(VLOOKUP(VLOOKUP(K437,'[1]Members Sorted'!$AG$2:$AH$3001,2,0),'[1]Members Sorted'!$B$2:$C$3001,2,0)," ",VLOOKUP(VLOOKUP(K437,'[1]Members Sorted'!$AG$2:$AH$3001,2,0),'[1]Members Sorted'!$B$2:$D$3001,3,0))),"")</f>
        <v/>
      </c>
      <c r="M437" s="18" t="str">
        <f>IFERROR(VLOOKUP(#REF!,'[1]Members Sorted'!$B$2:$F$3001,5,0),"")</f>
        <v/>
      </c>
      <c r="N437" s="19" t="str">
        <f>IFERROR(VLOOKUP(#REF!,'[1]Members Sorted'!$B$2:$X$3001,11,0),"")</f>
        <v/>
      </c>
      <c r="O437" s="19" t="str">
        <f>IFERROR(VLOOKUP(#REF!,'[1]Members Sorted'!$B$2:$X$3001,14,0),"")</f>
        <v/>
      </c>
      <c r="P437" s="19" t="str">
        <f>IFERROR(VLOOKUP(#REF!,'[1]Members Sorted'!$B$2:$X$3001,17,0),"")</f>
        <v/>
      </c>
      <c r="Q437" s="19" t="str">
        <f>IFERROR(VLOOKUP(#REF!,'[1]Members Sorted'!$B$2:$X$3001,20,0),"")</f>
        <v/>
      </c>
      <c r="R437" s="19" t="str">
        <f>IFERROR(VLOOKUP(#REF!,'[1]Members Sorted'!$B$2:$X$3001,23,0),"")</f>
        <v/>
      </c>
      <c r="S437" s="20" t="str">
        <f>IFERROR(VLOOKUP(#REF!,'[1]Members Sorted'!$B$2:$AE$3001,30,0),"")</f>
        <v/>
      </c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</row>
    <row r="438" spans="1:39" ht="15.75" customHeight="1" x14ac:dyDescent="0.2">
      <c r="A438" s="17" t="str">
        <f>IF('[1]Season Set up'!$J$23&gt;='[1]Season Set up'!V435,'[1]Season Set up'!V435,"")</f>
        <v/>
      </c>
      <c r="B438" s="18" t="str">
        <f>IFERROR(IF(A438="","",CONCATENATE(VLOOKUP(VLOOKUP(A438,'[1]Members Sorted'!$AC$2:$AD$10001,2,0),'[1]Members Sorted'!$B$2:$C$10001,2,0)," ",VLOOKUP(VLOOKUP(A438,'[1]Members Sorted'!$AC$2:$AD$10001,2,0),'[1]Members Sorted'!$B$2:$D$10001,3,0))),"")</f>
        <v/>
      </c>
      <c r="C438" s="18" t="str">
        <f>IFERROR(VLOOKUP(#REF!,'[1]Members Sorted'!$B$2:$F$10001,5,0),"")</f>
        <v/>
      </c>
      <c r="D438" s="19" t="str">
        <f>IFERROR(VLOOKUP(#REF!,'[1]Members Sorted'!$B$2:$X$10001,11,0),"")</f>
        <v/>
      </c>
      <c r="E438" s="19" t="str">
        <f>IFERROR(VLOOKUP(#REF!,'[1]Members Sorted'!$B$2:$X$10001,14,0),"")</f>
        <v/>
      </c>
      <c r="F438" s="19" t="str">
        <f>IFERROR(VLOOKUP(#REF!,'[1]Members Sorted'!$B$2:$X$10001,17,0),"")</f>
        <v/>
      </c>
      <c r="G438" s="19" t="str">
        <f>IFERROR(VLOOKUP(#REF!,'[1]Members Sorted'!$B$2:$X$10001,20,0),"")</f>
        <v/>
      </c>
      <c r="H438" s="19" t="str">
        <f>IFERROR(VLOOKUP(#REF!,'[1]Members Sorted'!$B$2:$X$3001,23,0),"")</f>
        <v/>
      </c>
      <c r="I438" s="30" t="str">
        <f>IFERROR(VLOOKUP(#REF!,'[1]Members Sorted'!$B$2:$AA$10001,26,0),"")</f>
        <v/>
      </c>
      <c r="J438" s="29"/>
      <c r="K438" s="26" t="str">
        <f>IF('[1]Season Set up'!$L$23&gt;='[1]Season Set up'!V435,'[1]Season Set up'!V435,"")</f>
        <v/>
      </c>
      <c r="L438" s="18" t="str">
        <f>IFERROR(IF(K438="","",CONCATENATE(VLOOKUP(VLOOKUP(K438,'[1]Members Sorted'!$AG$2:$AH$3001,2,0),'[1]Members Sorted'!$B$2:$C$3001,2,0)," ",VLOOKUP(VLOOKUP(K438,'[1]Members Sorted'!$AG$2:$AH$3001,2,0),'[1]Members Sorted'!$B$2:$D$3001,3,0))),"")</f>
        <v/>
      </c>
      <c r="M438" s="18" t="str">
        <f>IFERROR(VLOOKUP(#REF!,'[1]Members Sorted'!$B$2:$F$3001,5,0),"")</f>
        <v/>
      </c>
      <c r="N438" s="19" t="str">
        <f>IFERROR(VLOOKUP(#REF!,'[1]Members Sorted'!$B$2:$X$3001,11,0),"")</f>
        <v/>
      </c>
      <c r="O438" s="19" t="str">
        <f>IFERROR(VLOOKUP(#REF!,'[1]Members Sorted'!$B$2:$X$3001,14,0),"")</f>
        <v/>
      </c>
      <c r="P438" s="19" t="str">
        <f>IFERROR(VLOOKUP(#REF!,'[1]Members Sorted'!$B$2:$X$3001,17,0),"")</f>
        <v/>
      </c>
      <c r="Q438" s="19" t="str">
        <f>IFERROR(VLOOKUP(#REF!,'[1]Members Sorted'!$B$2:$X$3001,20,0),"")</f>
        <v/>
      </c>
      <c r="R438" s="19" t="str">
        <f>IFERROR(VLOOKUP(#REF!,'[1]Members Sorted'!$B$2:$X$3001,23,0),"")</f>
        <v/>
      </c>
      <c r="S438" s="20" t="str">
        <f>IFERROR(VLOOKUP(#REF!,'[1]Members Sorted'!$B$2:$AE$3001,30,0),"")</f>
        <v/>
      </c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</row>
    <row r="439" spans="1:39" ht="15.75" customHeight="1" x14ac:dyDescent="0.2">
      <c r="A439" s="17" t="str">
        <f>IF('[1]Season Set up'!$J$23&gt;='[1]Season Set up'!V436,'[1]Season Set up'!V436,"")</f>
        <v/>
      </c>
      <c r="B439" s="18" t="str">
        <f>IFERROR(IF(A439="","",CONCATENATE(VLOOKUP(VLOOKUP(A439,'[1]Members Sorted'!$AC$2:$AD$10001,2,0),'[1]Members Sorted'!$B$2:$C$10001,2,0)," ",VLOOKUP(VLOOKUP(A439,'[1]Members Sorted'!$AC$2:$AD$10001,2,0),'[1]Members Sorted'!$B$2:$D$10001,3,0))),"")</f>
        <v/>
      </c>
      <c r="C439" s="18" t="str">
        <f>IFERROR(VLOOKUP(#REF!,'[1]Members Sorted'!$B$2:$F$10001,5,0),"")</f>
        <v/>
      </c>
      <c r="D439" s="19" t="str">
        <f>IFERROR(VLOOKUP(#REF!,'[1]Members Sorted'!$B$2:$X$10001,11,0),"")</f>
        <v/>
      </c>
      <c r="E439" s="19" t="str">
        <f>IFERROR(VLOOKUP(#REF!,'[1]Members Sorted'!$B$2:$X$10001,14,0),"")</f>
        <v/>
      </c>
      <c r="F439" s="19" t="str">
        <f>IFERROR(VLOOKUP(#REF!,'[1]Members Sorted'!$B$2:$X$10001,17,0),"")</f>
        <v/>
      </c>
      <c r="G439" s="19" t="str">
        <f>IFERROR(VLOOKUP(#REF!,'[1]Members Sorted'!$B$2:$X$10001,20,0),"")</f>
        <v/>
      </c>
      <c r="H439" s="19" t="str">
        <f>IFERROR(VLOOKUP(#REF!,'[1]Members Sorted'!$B$2:$X$3001,23,0),"")</f>
        <v/>
      </c>
      <c r="I439" s="30" t="str">
        <f>IFERROR(VLOOKUP(#REF!,'[1]Members Sorted'!$B$2:$AA$10001,26,0),"")</f>
        <v/>
      </c>
      <c r="J439" s="29"/>
      <c r="K439" s="26" t="str">
        <f>IF('[1]Season Set up'!$L$23&gt;='[1]Season Set up'!V436,'[1]Season Set up'!V436,"")</f>
        <v/>
      </c>
      <c r="L439" s="18" t="str">
        <f>IFERROR(IF(K439="","",CONCATENATE(VLOOKUP(VLOOKUP(K439,'[1]Members Sorted'!$AG$2:$AH$3001,2,0),'[1]Members Sorted'!$B$2:$C$3001,2,0)," ",VLOOKUP(VLOOKUP(K439,'[1]Members Sorted'!$AG$2:$AH$3001,2,0),'[1]Members Sorted'!$B$2:$D$3001,3,0))),"")</f>
        <v/>
      </c>
      <c r="M439" s="18" t="str">
        <f>IFERROR(VLOOKUP(#REF!,'[1]Members Sorted'!$B$2:$F$3001,5,0),"")</f>
        <v/>
      </c>
      <c r="N439" s="19" t="str">
        <f>IFERROR(VLOOKUP(#REF!,'[1]Members Sorted'!$B$2:$X$3001,11,0),"")</f>
        <v/>
      </c>
      <c r="O439" s="19" t="str">
        <f>IFERROR(VLOOKUP(#REF!,'[1]Members Sorted'!$B$2:$X$3001,14,0),"")</f>
        <v/>
      </c>
      <c r="P439" s="19" t="str">
        <f>IFERROR(VLOOKUP(#REF!,'[1]Members Sorted'!$B$2:$X$3001,17,0),"")</f>
        <v/>
      </c>
      <c r="Q439" s="19" t="str">
        <f>IFERROR(VLOOKUP(#REF!,'[1]Members Sorted'!$B$2:$X$3001,20,0),"")</f>
        <v/>
      </c>
      <c r="R439" s="19" t="str">
        <f>IFERROR(VLOOKUP(#REF!,'[1]Members Sorted'!$B$2:$X$3001,23,0),"")</f>
        <v/>
      </c>
      <c r="S439" s="20" t="str">
        <f>IFERROR(VLOOKUP(#REF!,'[1]Members Sorted'!$B$2:$AE$3001,30,0),"")</f>
        <v/>
      </c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</row>
    <row r="440" spans="1:39" ht="15.75" customHeight="1" x14ac:dyDescent="0.2">
      <c r="A440" s="17" t="str">
        <f>IF('[1]Season Set up'!$J$23&gt;='[1]Season Set up'!V437,'[1]Season Set up'!V437,"")</f>
        <v/>
      </c>
      <c r="B440" s="18" t="str">
        <f>IFERROR(IF(A440="","",CONCATENATE(VLOOKUP(VLOOKUP(A440,'[1]Members Sorted'!$AC$2:$AD$10001,2,0),'[1]Members Sorted'!$B$2:$C$10001,2,0)," ",VLOOKUP(VLOOKUP(A440,'[1]Members Sorted'!$AC$2:$AD$10001,2,0),'[1]Members Sorted'!$B$2:$D$10001,3,0))),"")</f>
        <v/>
      </c>
      <c r="C440" s="18" t="str">
        <f>IFERROR(VLOOKUP(#REF!,'[1]Members Sorted'!$B$2:$F$10001,5,0),"")</f>
        <v/>
      </c>
      <c r="D440" s="19" t="str">
        <f>IFERROR(VLOOKUP(#REF!,'[1]Members Sorted'!$B$2:$X$10001,11,0),"")</f>
        <v/>
      </c>
      <c r="E440" s="19" t="str">
        <f>IFERROR(VLOOKUP(#REF!,'[1]Members Sorted'!$B$2:$X$10001,14,0),"")</f>
        <v/>
      </c>
      <c r="F440" s="19" t="str">
        <f>IFERROR(VLOOKUP(#REF!,'[1]Members Sorted'!$B$2:$X$10001,17,0),"")</f>
        <v/>
      </c>
      <c r="G440" s="19" t="str">
        <f>IFERROR(VLOOKUP(#REF!,'[1]Members Sorted'!$B$2:$X$10001,20,0),"")</f>
        <v/>
      </c>
      <c r="H440" s="19" t="str">
        <f>IFERROR(VLOOKUP(#REF!,'[1]Members Sorted'!$B$2:$X$3001,23,0),"")</f>
        <v/>
      </c>
      <c r="I440" s="30" t="str">
        <f>IFERROR(VLOOKUP(#REF!,'[1]Members Sorted'!$B$2:$AA$10001,26,0),"")</f>
        <v/>
      </c>
      <c r="J440" s="29"/>
      <c r="K440" s="26" t="str">
        <f>IF('[1]Season Set up'!$L$23&gt;='[1]Season Set up'!V437,'[1]Season Set up'!V437,"")</f>
        <v/>
      </c>
      <c r="L440" s="18" t="str">
        <f>IFERROR(IF(K440="","",CONCATENATE(VLOOKUP(VLOOKUP(K440,'[1]Members Sorted'!$AG$2:$AH$3001,2,0),'[1]Members Sorted'!$B$2:$C$3001,2,0)," ",VLOOKUP(VLOOKUP(K440,'[1]Members Sorted'!$AG$2:$AH$3001,2,0),'[1]Members Sorted'!$B$2:$D$3001,3,0))),"")</f>
        <v/>
      </c>
      <c r="M440" s="18" t="str">
        <f>IFERROR(VLOOKUP(#REF!,'[1]Members Sorted'!$B$2:$F$3001,5,0),"")</f>
        <v/>
      </c>
      <c r="N440" s="19" t="str">
        <f>IFERROR(VLOOKUP(#REF!,'[1]Members Sorted'!$B$2:$X$3001,11,0),"")</f>
        <v/>
      </c>
      <c r="O440" s="19" t="str">
        <f>IFERROR(VLOOKUP(#REF!,'[1]Members Sorted'!$B$2:$X$3001,14,0),"")</f>
        <v/>
      </c>
      <c r="P440" s="19" t="str">
        <f>IFERROR(VLOOKUP(#REF!,'[1]Members Sorted'!$B$2:$X$3001,17,0),"")</f>
        <v/>
      </c>
      <c r="Q440" s="19" t="str">
        <f>IFERROR(VLOOKUP(#REF!,'[1]Members Sorted'!$B$2:$X$3001,20,0),"")</f>
        <v/>
      </c>
      <c r="R440" s="19" t="str">
        <f>IFERROR(VLOOKUP(#REF!,'[1]Members Sorted'!$B$2:$X$3001,23,0),"")</f>
        <v/>
      </c>
      <c r="S440" s="20" t="str">
        <f>IFERROR(VLOOKUP(#REF!,'[1]Members Sorted'!$B$2:$AE$3001,30,0),"")</f>
        <v/>
      </c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</row>
    <row r="441" spans="1:39" ht="15.75" customHeight="1" x14ac:dyDescent="0.2">
      <c r="A441" s="17" t="str">
        <f>IF('[1]Season Set up'!$J$23&gt;='[1]Season Set up'!V438,'[1]Season Set up'!V438,"")</f>
        <v/>
      </c>
      <c r="B441" s="18" t="str">
        <f>IFERROR(IF(A441="","",CONCATENATE(VLOOKUP(VLOOKUP(A441,'[1]Members Sorted'!$AC$2:$AD$10001,2,0),'[1]Members Sorted'!$B$2:$C$10001,2,0)," ",VLOOKUP(VLOOKUP(A441,'[1]Members Sorted'!$AC$2:$AD$10001,2,0),'[1]Members Sorted'!$B$2:$D$10001,3,0))),"")</f>
        <v/>
      </c>
      <c r="C441" s="18" t="str">
        <f>IFERROR(VLOOKUP(#REF!,'[1]Members Sorted'!$B$2:$F$10001,5,0),"")</f>
        <v/>
      </c>
      <c r="D441" s="19" t="str">
        <f>IFERROR(VLOOKUP(#REF!,'[1]Members Sorted'!$B$2:$X$10001,11,0),"")</f>
        <v/>
      </c>
      <c r="E441" s="19" t="str">
        <f>IFERROR(VLOOKUP(#REF!,'[1]Members Sorted'!$B$2:$X$10001,14,0),"")</f>
        <v/>
      </c>
      <c r="F441" s="19" t="str">
        <f>IFERROR(VLOOKUP(#REF!,'[1]Members Sorted'!$B$2:$X$10001,17,0),"")</f>
        <v/>
      </c>
      <c r="G441" s="19" t="str">
        <f>IFERROR(VLOOKUP(#REF!,'[1]Members Sorted'!$B$2:$X$10001,20,0),"")</f>
        <v/>
      </c>
      <c r="H441" s="19" t="str">
        <f>IFERROR(VLOOKUP(#REF!,'[1]Members Sorted'!$B$2:$X$3001,23,0),"")</f>
        <v/>
      </c>
      <c r="I441" s="30" t="str">
        <f>IFERROR(VLOOKUP(#REF!,'[1]Members Sorted'!$B$2:$AA$10001,26,0),"")</f>
        <v/>
      </c>
      <c r="J441" s="29"/>
      <c r="K441" s="26" t="str">
        <f>IF('[1]Season Set up'!$L$23&gt;='[1]Season Set up'!V438,'[1]Season Set up'!V438,"")</f>
        <v/>
      </c>
      <c r="L441" s="18" t="str">
        <f>IFERROR(IF(K441="","",CONCATENATE(VLOOKUP(VLOOKUP(K441,'[1]Members Sorted'!$AG$2:$AH$3001,2,0),'[1]Members Sorted'!$B$2:$C$3001,2,0)," ",VLOOKUP(VLOOKUP(K441,'[1]Members Sorted'!$AG$2:$AH$3001,2,0),'[1]Members Sorted'!$B$2:$D$3001,3,0))),"")</f>
        <v/>
      </c>
      <c r="M441" s="18" t="str">
        <f>IFERROR(VLOOKUP(#REF!,'[1]Members Sorted'!$B$2:$F$3001,5,0),"")</f>
        <v/>
      </c>
      <c r="N441" s="19" t="str">
        <f>IFERROR(VLOOKUP(#REF!,'[1]Members Sorted'!$B$2:$X$3001,11,0),"")</f>
        <v/>
      </c>
      <c r="O441" s="19" t="str">
        <f>IFERROR(VLOOKUP(#REF!,'[1]Members Sorted'!$B$2:$X$3001,14,0),"")</f>
        <v/>
      </c>
      <c r="P441" s="19" t="str">
        <f>IFERROR(VLOOKUP(#REF!,'[1]Members Sorted'!$B$2:$X$3001,17,0),"")</f>
        <v/>
      </c>
      <c r="Q441" s="19" t="str">
        <f>IFERROR(VLOOKUP(#REF!,'[1]Members Sorted'!$B$2:$X$3001,20,0),"")</f>
        <v/>
      </c>
      <c r="R441" s="19" t="str">
        <f>IFERROR(VLOOKUP(#REF!,'[1]Members Sorted'!$B$2:$X$3001,23,0),"")</f>
        <v/>
      </c>
      <c r="S441" s="20" t="str">
        <f>IFERROR(VLOOKUP(#REF!,'[1]Members Sorted'!$B$2:$AE$3001,30,0),"")</f>
        <v/>
      </c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</row>
    <row r="442" spans="1:39" ht="15.75" customHeight="1" x14ac:dyDescent="0.2">
      <c r="A442" s="17" t="str">
        <f>IF('[1]Season Set up'!$J$23&gt;='[1]Season Set up'!V439,'[1]Season Set up'!V439,"")</f>
        <v/>
      </c>
      <c r="B442" s="18" t="str">
        <f>IFERROR(IF(A442="","",CONCATENATE(VLOOKUP(VLOOKUP(A442,'[1]Members Sorted'!$AC$2:$AD$10001,2,0),'[1]Members Sorted'!$B$2:$C$10001,2,0)," ",VLOOKUP(VLOOKUP(A442,'[1]Members Sorted'!$AC$2:$AD$10001,2,0),'[1]Members Sorted'!$B$2:$D$10001,3,0))),"")</f>
        <v/>
      </c>
      <c r="C442" s="18" t="str">
        <f>IFERROR(VLOOKUP(#REF!,'[1]Members Sorted'!$B$2:$F$10001,5,0),"")</f>
        <v/>
      </c>
      <c r="D442" s="19" t="str">
        <f>IFERROR(VLOOKUP(#REF!,'[1]Members Sorted'!$B$2:$X$10001,11,0),"")</f>
        <v/>
      </c>
      <c r="E442" s="19" t="str">
        <f>IFERROR(VLOOKUP(#REF!,'[1]Members Sorted'!$B$2:$X$10001,14,0),"")</f>
        <v/>
      </c>
      <c r="F442" s="19" t="str">
        <f>IFERROR(VLOOKUP(#REF!,'[1]Members Sorted'!$B$2:$X$10001,17,0),"")</f>
        <v/>
      </c>
      <c r="G442" s="19" t="str">
        <f>IFERROR(VLOOKUP(#REF!,'[1]Members Sorted'!$B$2:$X$10001,20,0),"")</f>
        <v/>
      </c>
      <c r="H442" s="19" t="str">
        <f>IFERROR(VLOOKUP(#REF!,'[1]Members Sorted'!$B$2:$X$3001,23,0),"")</f>
        <v/>
      </c>
      <c r="I442" s="30" t="str">
        <f>IFERROR(VLOOKUP(#REF!,'[1]Members Sorted'!$B$2:$AA$10001,26,0),"")</f>
        <v/>
      </c>
      <c r="J442" s="29"/>
      <c r="K442" s="26" t="str">
        <f>IF('[1]Season Set up'!$L$23&gt;='[1]Season Set up'!V439,'[1]Season Set up'!V439,"")</f>
        <v/>
      </c>
      <c r="L442" s="18" t="str">
        <f>IFERROR(IF(K442="","",CONCATENATE(VLOOKUP(VLOOKUP(K442,'[1]Members Sorted'!$AG$2:$AH$3001,2,0),'[1]Members Sorted'!$B$2:$C$3001,2,0)," ",VLOOKUP(VLOOKUP(K442,'[1]Members Sorted'!$AG$2:$AH$3001,2,0),'[1]Members Sorted'!$B$2:$D$3001,3,0))),"")</f>
        <v/>
      </c>
      <c r="M442" s="18" t="str">
        <f>IFERROR(VLOOKUP(#REF!,'[1]Members Sorted'!$B$2:$F$3001,5,0),"")</f>
        <v/>
      </c>
      <c r="N442" s="19" t="str">
        <f>IFERROR(VLOOKUP(#REF!,'[1]Members Sorted'!$B$2:$X$3001,11,0),"")</f>
        <v/>
      </c>
      <c r="O442" s="19" t="str">
        <f>IFERROR(VLOOKUP(#REF!,'[1]Members Sorted'!$B$2:$X$3001,14,0),"")</f>
        <v/>
      </c>
      <c r="P442" s="19" t="str">
        <f>IFERROR(VLOOKUP(#REF!,'[1]Members Sorted'!$B$2:$X$3001,17,0),"")</f>
        <v/>
      </c>
      <c r="Q442" s="19" t="str">
        <f>IFERROR(VLOOKUP(#REF!,'[1]Members Sorted'!$B$2:$X$3001,20,0),"")</f>
        <v/>
      </c>
      <c r="R442" s="19" t="str">
        <f>IFERROR(VLOOKUP(#REF!,'[1]Members Sorted'!$B$2:$X$3001,23,0),"")</f>
        <v/>
      </c>
      <c r="S442" s="20" t="str">
        <f>IFERROR(VLOOKUP(#REF!,'[1]Members Sorted'!$B$2:$AE$3001,30,0),"")</f>
        <v/>
      </c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</row>
    <row r="443" spans="1:39" ht="15.75" customHeight="1" x14ac:dyDescent="0.2">
      <c r="A443" s="17" t="str">
        <f>IF('[1]Season Set up'!$J$23&gt;='[1]Season Set up'!V440,'[1]Season Set up'!V440,"")</f>
        <v/>
      </c>
      <c r="B443" s="18" t="str">
        <f>IFERROR(IF(A443="","",CONCATENATE(VLOOKUP(VLOOKUP(A443,'[1]Members Sorted'!$AC$2:$AD$10001,2,0),'[1]Members Sorted'!$B$2:$C$10001,2,0)," ",VLOOKUP(VLOOKUP(A443,'[1]Members Sorted'!$AC$2:$AD$10001,2,0),'[1]Members Sorted'!$B$2:$D$10001,3,0))),"")</f>
        <v/>
      </c>
      <c r="C443" s="18" t="str">
        <f>IFERROR(VLOOKUP(#REF!,'[1]Members Sorted'!$B$2:$F$10001,5,0),"")</f>
        <v/>
      </c>
      <c r="D443" s="19" t="str">
        <f>IFERROR(VLOOKUP(#REF!,'[1]Members Sorted'!$B$2:$X$10001,11,0),"")</f>
        <v/>
      </c>
      <c r="E443" s="19" t="str">
        <f>IFERROR(VLOOKUP(#REF!,'[1]Members Sorted'!$B$2:$X$10001,14,0),"")</f>
        <v/>
      </c>
      <c r="F443" s="19" t="str">
        <f>IFERROR(VLOOKUP(#REF!,'[1]Members Sorted'!$B$2:$X$10001,17,0),"")</f>
        <v/>
      </c>
      <c r="G443" s="19" t="str">
        <f>IFERROR(VLOOKUP(#REF!,'[1]Members Sorted'!$B$2:$X$10001,20,0),"")</f>
        <v/>
      </c>
      <c r="H443" s="19" t="str">
        <f>IFERROR(VLOOKUP(#REF!,'[1]Members Sorted'!$B$2:$X$3001,23,0),"")</f>
        <v/>
      </c>
      <c r="I443" s="30" t="str">
        <f>IFERROR(VLOOKUP(#REF!,'[1]Members Sorted'!$B$2:$AA$10001,26,0),"")</f>
        <v/>
      </c>
      <c r="J443" s="29"/>
      <c r="K443" s="26" t="str">
        <f>IF('[1]Season Set up'!$L$23&gt;='[1]Season Set up'!V440,'[1]Season Set up'!V440,"")</f>
        <v/>
      </c>
      <c r="L443" s="18" t="str">
        <f>IFERROR(IF(K443="","",CONCATENATE(VLOOKUP(VLOOKUP(K443,'[1]Members Sorted'!$AG$2:$AH$3001,2,0),'[1]Members Sorted'!$B$2:$C$3001,2,0)," ",VLOOKUP(VLOOKUP(K443,'[1]Members Sorted'!$AG$2:$AH$3001,2,0),'[1]Members Sorted'!$B$2:$D$3001,3,0))),"")</f>
        <v/>
      </c>
      <c r="M443" s="18" t="str">
        <f>IFERROR(VLOOKUP(#REF!,'[1]Members Sorted'!$B$2:$F$3001,5,0),"")</f>
        <v/>
      </c>
      <c r="N443" s="19" t="str">
        <f>IFERROR(VLOOKUP(#REF!,'[1]Members Sorted'!$B$2:$X$3001,11,0),"")</f>
        <v/>
      </c>
      <c r="O443" s="19" t="str">
        <f>IFERROR(VLOOKUP(#REF!,'[1]Members Sorted'!$B$2:$X$3001,14,0),"")</f>
        <v/>
      </c>
      <c r="P443" s="19" t="str">
        <f>IFERROR(VLOOKUP(#REF!,'[1]Members Sorted'!$B$2:$X$3001,17,0),"")</f>
        <v/>
      </c>
      <c r="Q443" s="19" t="str">
        <f>IFERROR(VLOOKUP(#REF!,'[1]Members Sorted'!$B$2:$X$3001,20,0),"")</f>
        <v/>
      </c>
      <c r="R443" s="19" t="str">
        <f>IFERROR(VLOOKUP(#REF!,'[1]Members Sorted'!$B$2:$X$3001,23,0),"")</f>
        <v/>
      </c>
      <c r="S443" s="20" t="str">
        <f>IFERROR(VLOOKUP(#REF!,'[1]Members Sorted'!$B$2:$AE$3001,30,0),"")</f>
        <v/>
      </c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</row>
    <row r="444" spans="1:39" ht="15.75" customHeight="1" x14ac:dyDescent="0.2">
      <c r="A444" s="17" t="str">
        <f>IF('[1]Season Set up'!$J$23&gt;='[1]Season Set up'!V441,'[1]Season Set up'!V441,"")</f>
        <v/>
      </c>
      <c r="B444" s="18" t="str">
        <f>IFERROR(IF(A444="","",CONCATENATE(VLOOKUP(VLOOKUP(A444,'[1]Members Sorted'!$AC$2:$AD$10001,2,0),'[1]Members Sorted'!$B$2:$C$10001,2,0)," ",VLOOKUP(VLOOKUP(A444,'[1]Members Sorted'!$AC$2:$AD$10001,2,0),'[1]Members Sorted'!$B$2:$D$10001,3,0))),"")</f>
        <v/>
      </c>
      <c r="C444" s="18" t="str">
        <f>IFERROR(VLOOKUP(#REF!,'[1]Members Sorted'!$B$2:$F$10001,5,0),"")</f>
        <v/>
      </c>
      <c r="D444" s="19" t="str">
        <f>IFERROR(VLOOKUP(#REF!,'[1]Members Sorted'!$B$2:$X$10001,11,0),"")</f>
        <v/>
      </c>
      <c r="E444" s="19" t="str">
        <f>IFERROR(VLOOKUP(#REF!,'[1]Members Sorted'!$B$2:$X$10001,14,0),"")</f>
        <v/>
      </c>
      <c r="F444" s="19" t="str">
        <f>IFERROR(VLOOKUP(#REF!,'[1]Members Sorted'!$B$2:$X$10001,17,0),"")</f>
        <v/>
      </c>
      <c r="G444" s="19" t="str">
        <f>IFERROR(VLOOKUP(#REF!,'[1]Members Sorted'!$B$2:$X$10001,20,0),"")</f>
        <v/>
      </c>
      <c r="H444" s="19" t="str">
        <f>IFERROR(VLOOKUP(#REF!,'[1]Members Sorted'!$B$2:$X$3001,23,0),"")</f>
        <v/>
      </c>
      <c r="I444" s="30" t="str">
        <f>IFERROR(VLOOKUP(#REF!,'[1]Members Sorted'!$B$2:$AA$10001,26,0),"")</f>
        <v/>
      </c>
      <c r="J444" s="29"/>
      <c r="K444" s="26" t="str">
        <f>IF('[1]Season Set up'!$L$23&gt;='[1]Season Set up'!V441,'[1]Season Set up'!V441,"")</f>
        <v/>
      </c>
      <c r="L444" s="18" t="str">
        <f>IFERROR(IF(K444="","",CONCATENATE(VLOOKUP(VLOOKUP(K444,'[1]Members Sorted'!$AG$2:$AH$3001,2,0),'[1]Members Sorted'!$B$2:$C$3001,2,0)," ",VLOOKUP(VLOOKUP(K444,'[1]Members Sorted'!$AG$2:$AH$3001,2,0),'[1]Members Sorted'!$B$2:$D$3001,3,0))),"")</f>
        <v/>
      </c>
      <c r="M444" s="18" t="str">
        <f>IFERROR(VLOOKUP(#REF!,'[1]Members Sorted'!$B$2:$F$3001,5,0),"")</f>
        <v/>
      </c>
      <c r="N444" s="19" t="str">
        <f>IFERROR(VLOOKUP(#REF!,'[1]Members Sorted'!$B$2:$X$3001,11,0),"")</f>
        <v/>
      </c>
      <c r="O444" s="19" t="str">
        <f>IFERROR(VLOOKUP(#REF!,'[1]Members Sorted'!$B$2:$X$3001,14,0),"")</f>
        <v/>
      </c>
      <c r="P444" s="19" t="str">
        <f>IFERROR(VLOOKUP(#REF!,'[1]Members Sorted'!$B$2:$X$3001,17,0),"")</f>
        <v/>
      </c>
      <c r="Q444" s="19" t="str">
        <f>IFERROR(VLOOKUP(#REF!,'[1]Members Sorted'!$B$2:$X$3001,20,0),"")</f>
        <v/>
      </c>
      <c r="R444" s="19" t="str">
        <f>IFERROR(VLOOKUP(#REF!,'[1]Members Sorted'!$B$2:$X$3001,23,0),"")</f>
        <v/>
      </c>
      <c r="S444" s="20" t="str">
        <f>IFERROR(VLOOKUP(#REF!,'[1]Members Sorted'!$B$2:$AE$3001,30,0),"")</f>
        <v/>
      </c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</row>
    <row r="445" spans="1:39" ht="15.75" customHeight="1" x14ac:dyDescent="0.2">
      <c r="A445" s="17" t="str">
        <f>IF('[1]Season Set up'!$J$23&gt;='[1]Season Set up'!V442,'[1]Season Set up'!V442,"")</f>
        <v/>
      </c>
      <c r="B445" s="18" t="str">
        <f>IFERROR(IF(A445="","",CONCATENATE(VLOOKUP(VLOOKUP(A445,'[1]Members Sorted'!$AC$2:$AD$10001,2,0),'[1]Members Sorted'!$B$2:$C$10001,2,0)," ",VLOOKUP(VLOOKUP(A445,'[1]Members Sorted'!$AC$2:$AD$10001,2,0),'[1]Members Sorted'!$B$2:$D$10001,3,0))),"")</f>
        <v/>
      </c>
      <c r="C445" s="18" t="str">
        <f>IFERROR(VLOOKUP(#REF!,'[1]Members Sorted'!$B$2:$F$10001,5,0),"")</f>
        <v/>
      </c>
      <c r="D445" s="19" t="str">
        <f>IFERROR(VLOOKUP(#REF!,'[1]Members Sorted'!$B$2:$X$10001,11,0),"")</f>
        <v/>
      </c>
      <c r="E445" s="19" t="str">
        <f>IFERROR(VLOOKUP(#REF!,'[1]Members Sorted'!$B$2:$X$10001,14,0),"")</f>
        <v/>
      </c>
      <c r="F445" s="19" t="str">
        <f>IFERROR(VLOOKUP(#REF!,'[1]Members Sorted'!$B$2:$X$10001,17,0),"")</f>
        <v/>
      </c>
      <c r="G445" s="19" t="str">
        <f>IFERROR(VLOOKUP(#REF!,'[1]Members Sorted'!$B$2:$X$10001,20,0),"")</f>
        <v/>
      </c>
      <c r="H445" s="19" t="str">
        <f>IFERROR(VLOOKUP(#REF!,'[1]Members Sorted'!$B$2:$X$3001,23,0),"")</f>
        <v/>
      </c>
      <c r="I445" s="30" t="str">
        <f>IFERROR(VLOOKUP(#REF!,'[1]Members Sorted'!$B$2:$AA$10001,26,0),"")</f>
        <v/>
      </c>
      <c r="J445" s="29"/>
      <c r="K445" s="26" t="str">
        <f>IF('[1]Season Set up'!$L$23&gt;='[1]Season Set up'!V442,'[1]Season Set up'!V442,"")</f>
        <v/>
      </c>
      <c r="L445" s="18" t="str">
        <f>IFERROR(IF(K445="","",CONCATENATE(VLOOKUP(VLOOKUP(K445,'[1]Members Sorted'!$AG$2:$AH$3001,2,0),'[1]Members Sorted'!$B$2:$C$3001,2,0)," ",VLOOKUP(VLOOKUP(K445,'[1]Members Sorted'!$AG$2:$AH$3001,2,0),'[1]Members Sorted'!$B$2:$D$3001,3,0))),"")</f>
        <v/>
      </c>
      <c r="M445" s="18" t="str">
        <f>IFERROR(VLOOKUP(#REF!,'[1]Members Sorted'!$B$2:$F$3001,5,0),"")</f>
        <v/>
      </c>
      <c r="N445" s="19" t="str">
        <f>IFERROR(VLOOKUP(#REF!,'[1]Members Sorted'!$B$2:$X$3001,11,0),"")</f>
        <v/>
      </c>
      <c r="O445" s="19" t="str">
        <f>IFERROR(VLOOKUP(#REF!,'[1]Members Sorted'!$B$2:$X$3001,14,0),"")</f>
        <v/>
      </c>
      <c r="P445" s="19" t="str">
        <f>IFERROR(VLOOKUP(#REF!,'[1]Members Sorted'!$B$2:$X$3001,17,0),"")</f>
        <v/>
      </c>
      <c r="Q445" s="19" t="str">
        <f>IFERROR(VLOOKUP(#REF!,'[1]Members Sorted'!$B$2:$X$3001,20,0),"")</f>
        <v/>
      </c>
      <c r="R445" s="19" t="str">
        <f>IFERROR(VLOOKUP(#REF!,'[1]Members Sorted'!$B$2:$X$3001,23,0),"")</f>
        <v/>
      </c>
      <c r="S445" s="20" t="str">
        <f>IFERROR(VLOOKUP(#REF!,'[1]Members Sorted'!$B$2:$AE$3001,30,0),"")</f>
        <v/>
      </c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</row>
    <row r="446" spans="1:39" ht="15.75" customHeight="1" x14ac:dyDescent="0.2">
      <c r="A446" s="17" t="str">
        <f>IF('[1]Season Set up'!$J$23&gt;='[1]Season Set up'!V443,'[1]Season Set up'!V443,"")</f>
        <v/>
      </c>
      <c r="B446" s="18" t="str">
        <f>IFERROR(IF(A446="","",CONCATENATE(VLOOKUP(VLOOKUP(A446,'[1]Members Sorted'!$AC$2:$AD$10001,2,0),'[1]Members Sorted'!$B$2:$C$10001,2,0)," ",VLOOKUP(VLOOKUP(A446,'[1]Members Sorted'!$AC$2:$AD$10001,2,0),'[1]Members Sorted'!$B$2:$D$10001,3,0))),"")</f>
        <v/>
      </c>
      <c r="C446" s="18" t="str">
        <f>IFERROR(VLOOKUP(#REF!,'[1]Members Sorted'!$B$2:$F$10001,5,0),"")</f>
        <v/>
      </c>
      <c r="D446" s="19" t="str">
        <f>IFERROR(VLOOKUP(#REF!,'[1]Members Sorted'!$B$2:$X$10001,11,0),"")</f>
        <v/>
      </c>
      <c r="E446" s="19" t="str">
        <f>IFERROR(VLOOKUP(#REF!,'[1]Members Sorted'!$B$2:$X$10001,14,0),"")</f>
        <v/>
      </c>
      <c r="F446" s="19" t="str">
        <f>IFERROR(VLOOKUP(#REF!,'[1]Members Sorted'!$B$2:$X$10001,17,0),"")</f>
        <v/>
      </c>
      <c r="G446" s="19" t="str">
        <f>IFERROR(VLOOKUP(#REF!,'[1]Members Sorted'!$B$2:$X$10001,20,0),"")</f>
        <v/>
      </c>
      <c r="H446" s="19" t="str">
        <f>IFERROR(VLOOKUP(#REF!,'[1]Members Sorted'!$B$2:$X$3001,23,0),"")</f>
        <v/>
      </c>
      <c r="I446" s="30" t="str">
        <f>IFERROR(VLOOKUP(#REF!,'[1]Members Sorted'!$B$2:$AA$10001,26,0),"")</f>
        <v/>
      </c>
      <c r="J446" s="29"/>
      <c r="K446" s="26" t="str">
        <f>IF('[1]Season Set up'!$L$23&gt;='[1]Season Set up'!V443,'[1]Season Set up'!V443,"")</f>
        <v/>
      </c>
      <c r="L446" s="18" t="str">
        <f>IFERROR(IF(K446="","",CONCATENATE(VLOOKUP(VLOOKUP(K446,'[1]Members Sorted'!$AG$2:$AH$3001,2,0),'[1]Members Sorted'!$B$2:$C$3001,2,0)," ",VLOOKUP(VLOOKUP(K446,'[1]Members Sorted'!$AG$2:$AH$3001,2,0),'[1]Members Sorted'!$B$2:$D$3001,3,0))),"")</f>
        <v/>
      </c>
      <c r="M446" s="18" t="str">
        <f>IFERROR(VLOOKUP(#REF!,'[1]Members Sorted'!$B$2:$F$3001,5,0),"")</f>
        <v/>
      </c>
      <c r="N446" s="19" t="str">
        <f>IFERROR(VLOOKUP(#REF!,'[1]Members Sorted'!$B$2:$X$3001,11,0),"")</f>
        <v/>
      </c>
      <c r="O446" s="19" t="str">
        <f>IFERROR(VLOOKUP(#REF!,'[1]Members Sorted'!$B$2:$X$3001,14,0),"")</f>
        <v/>
      </c>
      <c r="P446" s="19" t="str">
        <f>IFERROR(VLOOKUP(#REF!,'[1]Members Sorted'!$B$2:$X$3001,17,0),"")</f>
        <v/>
      </c>
      <c r="Q446" s="19" t="str">
        <f>IFERROR(VLOOKUP(#REF!,'[1]Members Sorted'!$B$2:$X$3001,20,0),"")</f>
        <v/>
      </c>
      <c r="R446" s="19" t="str">
        <f>IFERROR(VLOOKUP(#REF!,'[1]Members Sorted'!$B$2:$X$3001,23,0),"")</f>
        <v/>
      </c>
      <c r="S446" s="20" t="str">
        <f>IFERROR(VLOOKUP(#REF!,'[1]Members Sorted'!$B$2:$AE$3001,30,0),"")</f>
        <v/>
      </c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</row>
    <row r="447" spans="1:39" ht="15.75" customHeight="1" x14ac:dyDescent="0.2">
      <c r="A447" s="17" t="str">
        <f>IF('[1]Season Set up'!$J$23&gt;='[1]Season Set up'!V444,'[1]Season Set up'!V444,"")</f>
        <v/>
      </c>
      <c r="B447" s="18" t="str">
        <f>IFERROR(IF(A447="","",CONCATENATE(VLOOKUP(VLOOKUP(A447,'[1]Members Sorted'!$AC$2:$AD$10001,2,0),'[1]Members Sorted'!$B$2:$C$10001,2,0)," ",VLOOKUP(VLOOKUP(A447,'[1]Members Sorted'!$AC$2:$AD$10001,2,0),'[1]Members Sorted'!$B$2:$D$10001,3,0))),"")</f>
        <v/>
      </c>
      <c r="C447" s="18" t="str">
        <f>IFERROR(VLOOKUP(#REF!,'[1]Members Sorted'!$B$2:$F$10001,5,0),"")</f>
        <v/>
      </c>
      <c r="D447" s="19" t="str">
        <f>IFERROR(VLOOKUP(#REF!,'[1]Members Sorted'!$B$2:$X$10001,11,0),"")</f>
        <v/>
      </c>
      <c r="E447" s="19" t="str">
        <f>IFERROR(VLOOKUP(#REF!,'[1]Members Sorted'!$B$2:$X$10001,14,0),"")</f>
        <v/>
      </c>
      <c r="F447" s="19" t="str">
        <f>IFERROR(VLOOKUP(#REF!,'[1]Members Sorted'!$B$2:$X$10001,17,0),"")</f>
        <v/>
      </c>
      <c r="G447" s="19" t="str">
        <f>IFERROR(VLOOKUP(#REF!,'[1]Members Sorted'!$B$2:$X$10001,20,0),"")</f>
        <v/>
      </c>
      <c r="H447" s="19" t="str">
        <f>IFERROR(VLOOKUP(#REF!,'[1]Members Sorted'!$B$2:$X$3001,23,0),"")</f>
        <v/>
      </c>
      <c r="I447" s="30" t="str">
        <f>IFERROR(VLOOKUP(#REF!,'[1]Members Sorted'!$B$2:$AA$10001,26,0),"")</f>
        <v/>
      </c>
      <c r="J447" s="29"/>
      <c r="K447" s="26" t="str">
        <f>IF('[1]Season Set up'!$L$23&gt;='[1]Season Set up'!V444,'[1]Season Set up'!V444,"")</f>
        <v/>
      </c>
      <c r="L447" s="18" t="str">
        <f>IFERROR(IF(K447="","",CONCATENATE(VLOOKUP(VLOOKUP(K447,'[1]Members Sorted'!$AG$2:$AH$3001,2,0),'[1]Members Sorted'!$B$2:$C$3001,2,0)," ",VLOOKUP(VLOOKUP(K447,'[1]Members Sorted'!$AG$2:$AH$3001,2,0),'[1]Members Sorted'!$B$2:$D$3001,3,0))),"")</f>
        <v/>
      </c>
      <c r="M447" s="18" t="str">
        <f>IFERROR(VLOOKUP(#REF!,'[1]Members Sorted'!$B$2:$F$3001,5,0),"")</f>
        <v/>
      </c>
      <c r="N447" s="19" t="str">
        <f>IFERROR(VLOOKUP(#REF!,'[1]Members Sorted'!$B$2:$X$3001,11,0),"")</f>
        <v/>
      </c>
      <c r="O447" s="19" t="str">
        <f>IFERROR(VLOOKUP(#REF!,'[1]Members Sorted'!$B$2:$X$3001,14,0),"")</f>
        <v/>
      </c>
      <c r="P447" s="19" t="str">
        <f>IFERROR(VLOOKUP(#REF!,'[1]Members Sorted'!$B$2:$X$3001,17,0),"")</f>
        <v/>
      </c>
      <c r="Q447" s="19" t="str">
        <f>IFERROR(VLOOKUP(#REF!,'[1]Members Sorted'!$B$2:$X$3001,20,0),"")</f>
        <v/>
      </c>
      <c r="R447" s="19" t="str">
        <f>IFERROR(VLOOKUP(#REF!,'[1]Members Sorted'!$B$2:$X$3001,23,0),"")</f>
        <v/>
      </c>
      <c r="S447" s="20" t="str">
        <f>IFERROR(VLOOKUP(#REF!,'[1]Members Sorted'!$B$2:$AE$3001,30,0),"")</f>
        <v/>
      </c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</row>
    <row r="448" spans="1:39" ht="15.75" customHeight="1" x14ac:dyDescent="0.2">
      <c r="A448" s="17" t="str">
        <f>IF('[1]Season Set up'!$J$23&gt;='[1]Season Set up'!V445,'[1]Season Set up'!V445,"")</f>
        <v/>
      </c>
      <c r="B448" s="18" t="str">
        <f>IFERROR(IF(A448="","",CONCATENATE(VLOOKUP(VLOOKUP(A448,'[1]Members Sorted'!$AC$2:$AD$10001,2,0),'[1]Members Sorted'!$B$2:$C$10001,2,0)," ",VLOOKUP(VLOOKUP(A448,'[1]Members Sorted'!$AC$2:$AD$10001,2,0),'[1]Members Sorted'!$B$2:$D$10001,3,0))),"")</f>
        <v/>
      </c>
      <c r="C448" s="18" t="str">
        <f>IFERROR(VLOOKUP(#REF!,'[1]Members Sorted'!$B$2:$F$10001,5,0),"")</f>
        <v/>
      </c>
      <c r="D448" s="19" t="str">
        <f>IFERROR(VLOOKUP(#REF!,'[1]Members Sorted'!$B$2:$X$10001,11,0),"")</f>
        <v/>
      </c>
      <c r="E448" s="19" t="str">
        <f>IFERROR(VLOOKUP(#REF!,'[1]Members Sorted'!$B$2:$X$10001,14,0),"")</f>
        <v/>
      </c>
      <c r="F448" s="19" t="str">
        <f>IFERROR(VLOOKUP(#REF!,'[1]Members Sorted'!$B$2:$X$10001,17,0),"")</f>
        <v/>
      </c>
      <c r="G448" s="19" t="str">
        <f>IFERROR(VLOOKUP(#REF!,'[1]Members Sorted'!$B$2:$X$10001,20,0),"")</f>
        <v/>
      </c>
      <c r="H448" s="19" t="str">
        <f>IFERROR(VLOOKUP(#REF!,'[1]Members Sorted'!$B$2:$X$3001,23,0),"")</f>
        <v/>
      </c>
      <c r="I448" s="30" t="str">
        <f>IFERROR(VLOOKUP(#REF!,'[1]Members Sorted'!$B$2:$AA$10001,26,0),"")</f>
        <v/>
      </c>
      <c r="J448" s="29"/>
      <c r="K448" s="26" t="str">
        <f>IF('[1]Season Set up'!$L$23&gt;='[1]Season Set up'!V445,'[1]Season Set up'!V445,"")</f>
        <v/>
      </c>
      <c r="L448" s="18" t="str">
        <f>IFERROR(IF(K448="","",CONCATENATE(VLOOKUP(VLOOKUP(K448,'[1]Members Sorted'!$AG$2:$AH$3001,2,0),'[1]Members Sorted'!$B$2:$C$3001,2,0)," ",VLOOKUP(VLOOKUP(K448,'[1]Members Sorted'!$AG$2:$AH$3001,2,0),'[1]Members Sorted'!$B$2:$D$3001,3,0))),"")</f>
        <v/>
      </c>
      <c r="M448" s="18" t="str">
        <f>IFERROR(VLOOKUP(#REF!,'[1]Members Sorted'!$B$2:$F$3001,5,0),"")</f>
        <v/>
      </c>
      <c r="N448" s="19" t="str">
        <f>IFERROR(VLOOKUP(#REF!,'[1]Members Sorted'!$B$2:$X$3001,11,0),"")</f>
        <v/>
      </c>
      <c r="O448" s="19" t="str">
        <f>IFERROR(VLOOKUP(#REF!,'[1]Members Sorted'!$B$2:$X$3001,14,0),"")</f>
        <v/>
      </c>
      <c r="P448" s="19" t="str">
        <f>IFERROR(VLOOKUP(#REF!,'[1]Members Sorted'!$B$2:$X$3001,17,0),"")</f>
        <v/>
      </c>
      <c r="Q448" s="19" t="str">
        <f>IFERROR(VLOOKUP(#REF!,'[1]Members Sorted'!$B$2:$X$3001,20,0),"")</f>
        <v/>
      </c>
      <c r="R448" s="19" t="str">
        <f>IFERROR(VLOOKUP(#REF!,'[1]Members Sorted'!$B$2:$X$3001,23,0),"")</f>
        <v/>
      </c>
      <c r="S448" s="20" t="str">
        <f>IFERROR(VLOOKUP(#REF!,'[1]Members Sorted'!$B$2:$AE$3001,30,0),"")</f>
        <v/>
      </c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</row>
    <row r="449" spans="1:39" ht="15.75" customHeight="1" x14ac:dyDescent="0.2">
      <c r="A449" s="17" t="str">
        <f>IF('[1]Season Set up'!$J$23&gt;='[1]Season Set up'!V446,'[1]Season Set up'!V446,"")</f>
        <v/>
      </c>
      <c r="B449" s="18" t="str">
        <f>IFERROR(IF(A449="","",CONCATENATE(VLOOKUP(VLOOKUP(A449,'[1]Members Sorted'!$AC$2:$AD$10001,2,0),'[1]Members Sorted'!$B$2:$C$10001,2,0)," ",VLOOKUP(VLOOKUP(A449,'[1]Members Sorted'!$AC$2:$AD$10001,2,0),'[1]Members Sorted'!$B$2:$D$10001,3,0))),"")</f>
        <v/>
      </c>
      <c r="C449" s="18" t="str">
        <f>IFERROR(VLOOKUP(#REF!,'[1]Members Sorted'!$B$2:$F$10001,5,0),"")</f>
        <v/>
      </c>
      <c r="D449" s="19" t="str">
        <f>IFERROR(VLOOKUP(#REF!,'[1]Members Sorted'!$B$2:$X$10001,11,0),"")</f>
        <v/>
      </c>
      <c r="E449" s="19" t="str">
        <f>IFERROR(VLOOKUP(#REF!,'[1]Members Sorted'!$B$2:$X$10001,14,0),"")</f>
        <v/>
      </c>
      <c r="F449" s="19" t="str">
        <f>IFERROR(VLOOKUP(#REF!,'[1]Members Sorted'!$B$2:$X$10001,17,0),"")</f>
        <v/>
      </c>
      <c r="G449" s="19" t="str">
        <f>IFERROR(VLOOKUP(#REF!,'[1]Members Sorted'!$B$2:$X$10001,20,0),"")</f>
        <v/>
      </c>
      <c r="H449" s="19" t="str">
        <f>IFERROR(VLOOKUP(#REF!,'[1]Members Sorted'!$B$2:$X$3001,23,0),"")</f>
        <v/>
      </c>
      <c r="I449" s="30" t="str">
        <f>IFERROR(VLOOKUP(#REF!,'[1]Members Sorted'!$B$2:$AA$10001,26,0),"")</f>
        <v/>
      </c>
      <c r="J449" s="29"/>
      <c r="K449" s="26" t="str">
        <f>IF('[1]Season Set up'!$L$23&gt;='[1]Season Set up'!V446,'[1]Season Set up'!V446,"")</f>
        <v/>
      </c>
      <c r="L449" s="18" t="str">
        <f>IFERROR(IF(K449="","",CONCATENATE(VLOOKUP(VLOOKUP(K449,'[1]Members Sorted'!$AG$2:$AH$3001,2,0),'[1]Members Sorted'!$B$2:$C$3001,2,0)," ",VLOOKUP(VLOOKUP(K449,'[1]Members Sorted'!$AG$2:$AH$3001,2,0),'[1]Members Sorted'!$B$2:$D$3001,3,0))),"")</f>
        <v/>
      </c>
      <c r="M449" s="18" t="str">
        <f>IFERROR(VLOOKUP(#REF!,'[1]Members Sorted'!$B$2:$F$3001,5,0),"")</f>
        <v/>
      </c>
      <c r="N449" s="19" t="str">
        <f>IFERROR(VLOOKUP(#REF!,'[1]Members Sorted'!$B$2:$X$3001,11,0),"")</f>
        <v/>
      </c>
      <c r="O449" s="19" t="str">
        <f>IFERROR(VLOOKUP(#REF!,'[1]Members Sorted'!$B$2:$X$3001,14,0),"")</f>
        <v/>
      </c>
      <c r="P449" s="19" t="str">
        <f>IFERROR(VLOOKUP(#REF!,'[1]Members Sorted'!$B$2:$X$3001,17,0),"")</f>
        <v/>
      </c>
      <c r="Q449" s="19" t="str">
        <f>IFERROR(VLOOKUP(#REF!,'[1]Members Sorted'!$B$2:$X$3001,20,0),"")</f>
        <v/>
      </c>
      <c r="R449" s="19" t="str">
        <f>IFERROR(VLOOKUP(#REF!,'[1]Members Sorted'!$B$2:$X$3001,23,0),"")</f>
        <v/>
      </c>
      <c r="S449" s="20" t="str">
        <f>IFERROR(VLOOKUP(#REF!,'[1]Members Sorted'!$B$2:$AE$3001,30,0),"")</f>
        <v/>
      </c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</row>
    <row r="450" spans="1:39" ht="15.75" customHeight="1" x14ac:dyDescent="0.2">
      <c r="A450" s="17" t="str">
        <f>IF('[1]Season Set up'!$J$23&gt;='[1]Season Set up'!V447,'[1]Season Set up'!V447,"")</f>
        <v/>
      </c>
      <c r="B450" s="18" t="str">
        <f>IFERROR(IF(A450="","",CONCATENATE(VLOOKUP(VLOOKUP(A450,'[1]Members Sorted'!$AC$2:$AD$10001,2,0),'[1]Members Sorted'!$B$2:$C$10001,2,0)," ",VLOOKUP(VLOOKUP(A450,'[1]Members Sorted'!$AC$2:$AD$10001,2,0),'[1]Members Sorted'!$B$2:$D$10001,3,0))),"")</f>
        <v/>
      </c>
      <c r="C450" s="18" t="str">
        <f>IFERROR(VLOOKUP(#REF!,'[1]Members Sorted'!$B$2:$F$10001,5,0),"")</f>
        <v/>
      </c>
      <c r="D450" s="19" t="str">
        <f>IFERROR(VLOOKUP(#REF!,'[1]Members Sorted'!$B$2:$X$10001,11,0),"")</f>
        <v/>
      </c>
      <c r="E450" s="19" t="str">
        <f>IFERROR(VLOOKUP(#REF!,'[1]Members Sorted'!$B$2:$X$10001,14,0),"")</f>
        <v/>
      </c>
      <c r="F450" s="19" t="str">
        <f>IFERROR(VLOOKUP(#REF!,'[1]Members Sorted'!$B$2:$X$10001,17,0),"")</f>
        <v/>
      </c>
      <c r="G450" s="19" t="str">
        <f>IFERROR(VLOOKUP(#REF!,'[1]Members Sorted'!$B$2:$X$10001,20,0),"")</f>
        <v/>
      </c>
      <c r="H450" s="19" t="str">
        <f>IFERROR(VLOOKUP(#REF!,'[1]Members Sorted'!$B$2:$X$3001,23,0),"")</f>
        <v/>
      </c>
      <c r="I450" s="30" t="str">
        <f>IFERROR(VLOOKUP(#REF!,'[1]Members Sorted'!$B$2:$AA$10001,26,0),"")</f>
        <v/>
      </c>
      <c r="J450" s="29"/>
      <c r="K450" s="26" t="str">
        <f>IF('[1]Season Set up'!$L$23&gt;='[1]Season Set up'!V447,'[1]Season Set up'!V447,"")</f>
        <v/>
      </c>
      <c r="L450" s="18" t="str">
        <f>IFERROR(IF(K450="","",CONCATENATE(VLOOKUP(VLOOKUP(K450,'[1]Members Sorted'!$AG$2:$AH$3001,2,0),'[1]Members Sorted'!$B$2:$C$3001,2,0)," ",VLOOKUP(VLOOKUP(K450,'[1]Members Sorted'!$AG$2:$AH$3001,2,0),'[1]Members Sorted'!$B$2:$D$3001,3,0))),"")</f>
        <v/>
      </c>
      <c r="M450" s="18" t="str">
        <f>IFERROR(VLOOKUP(#REF!,'[1]Members Sorted'!$B$2:$F$3001,5,0),"")</f>
        <v/>
      </c>
      <c r="N450" s="19" t="str">
        <f>IFERROR(VLOOKUP(#REF!,'[1]Members Sorted'!$B$2:$X$3001,11,0),"")</f>
        <v/>
      </c>
      <c r="O450" s="19" t="str">
        <f>IFERROR(VLOOKUP(#REF!,'[1]Members Sorted'!$B$2:$X$3001,14,0),"")</f>
        <v/>
      </c>
      <c r="P450" s="19" t="str">
        <f>IFERROR(VLOOKUP(#REF!,'[1]Members Sorted'!$B$2:$X$3001,17,0),"")</f>
        <v/>
      </c>
      <c r="Q450" s="19" t="str">
        <f>IFERROR(VLOOKUP(#REF!,'[1]Members Sorted'!$B$2:$X$3001,20,0),"")</f>
        <v/>
      </c>
      <c r="R450" s="19" t="str">
        <f>IFERROR(VLOOKUP(#REF!,'[1]Members Sorted'!$B$2:$X$3001,23,0),"")</f>
        <v/>
      </c>
      <c r="S450" s="20" t="str">
        <f>IFERROR(VLOOKUP(#REF!,'[1]Members Sorted'!$B$2:$AE$3001,30,0),"")</f>
        <v/>
      </c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</row>
    <row r="451" spans="1:39" ht="15.75" customHeight="1" x14ac:dyDescent="0.2">
      <c r="A451" s="17" t="str">
        <f>IF('[1]Season Set up'!$J$23&gt;='[1]Season Set up'!V448,'[1]Season Set up'!V448,"")</f>
        <v/>
      </c>
      <c r="B451" s="18" t="str">
        <f>IFERROR(IF(A451="","",CONCATENATE(VLOOKUP(VLOOKUP(A451,'[1]Members Sorted'!$AC$2:$AD$10001,2,0),'[1]Members Sorted'!$B$2:$C$10001,2,0)," ",VLOOKUP(VLOOKUP(A451,'[1]Members Sorted'!$AC$2:$AD$10001,2,0),'[1]Members Sorted'!$B$2:$D$10001,3,0))),"")</f>
        <v/>
      </c>
      <c r="C451" s="18" t="str">
        <f>IFERROR(VLOOKUP(#REF!,'[1]Members Sorted'!$B$2:$F$10001,5,0),"")</f>
        <v/>
      </c>
      <c r="D451" s="19" t="str">
        <f>IFERROR(VLOOKUP(#REF!,'[1]Members Sorted'!$B$2:$X$10001,11,0),"")</f>
        <v/>
      </c>
      <c r="E451" s="19" t="str">
        <f>IFERROR(VLOOKUP(#REF!,'[1]Members Sorted'!$B$2:$X$10001,14,0),"")</f>
        <v/>
      </c>
      <c r="F451" s="19" t="str">
        <f>IFERROR(VLOOKUP(#REF!,'[1]Members Sorted'!$B$2:$X$10001,17,0),"")</f>
        <v/>
      </c>
      <c r="G451" s="19" t="str">
        <f>IFERROR(VLOOKUP(#REF!,'[1]Members Sorted'!$B$2:$X$10001,20,0),"")</f>
        <v/>
      </c>
      <c r="H451" s="19" t="str">
        <f>IFERROR(VLOOKUP(#REF!,'[1]Members Sorted'!$B$2:$X$3001,23,0),"")</f>
        <v/>
      </c>
      <c r="I451" s="30" t="str">
        <f>IFERROR(VLOOKUP(#REF!,'[1]Members Sorted'!$B$2:$AA$10001,26,0),"")</f>
        <v/>
      </c>
      <c r="J451" s="29"/>
      <c r="K451" s="26" t="str">
        <f>IF('[1]Season Set up'!$L$23&gt;='[1]Season Set up'!V448,'[1]Season Set up'!V448,"")</f>
        <v/>
      </c>
      <c r="L451" s="18" t="str">
        <f>IFERROR(IF(K451="","",CONCATENATE(VLOOKUP(VLOOKUP(K451,'[1]Members Sorted'!$AG$2:$AH$3001,2,0),'[1]Members Sorted'!$B$2:$C$3001,2,0)," ",VLOOKUP(VLOOKUP(K451,'[1]Members Sorted'!$AG$2:$AH$3001,2,0),'[1]Members Sorted'!$B$2:$D$3001,3,0))),"")</f>
        <v/>
      </c>
      <c r="M451" s="18" t="str">
        <f>IFERROR(VLOOKUP(#REF!,'[1]Members Sorted'!$B$2:$F$3001,5,0),"")</f>
        <v/>
      </c>
      <c r="N451" s="19" t="str">
        <f>IFERROR(VLOOKUP(#REF!,'[1]Members Sorted'!$B$2:$X$3001,11,0),"")</f>
        <v/>
      </c>
      <c r="O451" s="19" t="str">
        <f>IFERROR(VLOOKUP(#REF!,'[1]Members Sorted'!$B$2:$X$3001,14,0),"")</f>
        <v/>
      </c>
      <c r="P451" s="19" t="str">
        <f>IFERROR(VLOOKUP(#REF!,'[1]Members Sorted'!$B$2:$X$3001,17,0),"")</f>
        <v/>
      </c>
      <c r="Q451" s="19" t="str">
        <f>IFERROR(VLOOKUP(#REF!,'[1]Members Sorted'!$B$2:$X$3001,20,0),"")</f>
        <v/>
      </c>
      <c r="R451" s="19" t="str">
        <f>IFERROR(VLOOKUP(#REF!,'[1]Members Sorted'!$B$2:$X$3001,23,0),"")</f>
        <v/>
      </c>
      <c r="S451" s="20" t="str">
        <f>IFERROR(VLOOKUP(#REF!,'[1]Members Sorted'!$B$2:$AE$3001,30,0),"")</f>
        <v/>
      </c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</row>
    <row r="452" spans="1:39" ht="15.75" customHeight="1" x14ac:dyDescent="0.2">
      <c r="A452" s="17" t="str">
        <f>IF('[1]Season Set up'!$J$23&gt;='[1]Season Set up'!V449,'[1]Season Set up'!V449,"")</f>
        <v/>
      </c>
      <c r="B452" s="18" t="str">
        <f>IFERROR(IF(A452="","",CONCATENATE(VLOOKUP(VLOOKUP(A452,'[1]Members Sorted'!$AC$2:$AD$10001,2,0),'[1]Members Sorted'!$B$2:$C$10001,2,0)," ",VLOOKUP(VLOOKUP(A452,'[1]Members Sorted'!$AC$2:$AD$10001,2,0),'[1]Members Sorted'!$B$2:$D$10001,3,0))),"")</f>
        <v/>
      </c>
      <c r="C452" s="18" t="str">
        <f>IFERROR(VLOOKUP(#REF!,'[1]Members Sorted'!$B$2:$F$10001,5,0),"")</f>
        <v/>
      </c>
      <c r="D452" s="19" t="str">
        <f>IFERROR(VLOOKUP(#REF!,'[1]Members Sorted'!$B$2:$X$10001,11,0),"")</f>
        <v/>
      </c>
      <c r="E452" s="19" t="str">
        <f>IFERROR(VLOOKUP(#REF!,'[1]Members Sorted'!$B$2:$X$10001,14,0),"")</f>
        <v/>
      </c>
      <c r="F452" s="19" t="str">
        <f>IFERROR(VLOOKUP(#REF!,'[1]Members Sorted'!$B$2:$X$10001,17,0),"")</f>
        <v/>
      </c>
      <c r="G452" s="19" t="str">
        <f>IFERROR(VLOOKUP(#REF!,'[1]Members Sorted'!$B$2:$X$10001,20,0),"")</f>
        <v/>
      </c>
      <c r="H452" s="19" t="str">
        <f>IFERROR(VLOOKUP(#REF!,'[1]Members Sorted'!$B$2:$X$3001,23,0),"")</f>
        <v/>
      </c>
      <c r="I452" s="30" t="str">
        <f>IFERROR(VLOOKUP(#REF!,'[1]Members Sorted'!$B$2:$AA$10001,26,0),"")</f>
        <v/>
      </c>
      <c r="J452" s="29"/>
      <c r="K452" s="26" t="str">
        <f>IF('[1]Season Set up'!$L$23&gt;='[1]Season Set up'!V449,'[1]Season Set up'!V449,"")</f>
        <v/>
      </c>
      <c r="L452" s="18" t="str">
        <f>IFERROR(IF(K452="","",CONCATENATE(VLOOKUP(VLOOKUP(K452,'[1]Members Sorted'!$AG$2:$AH$3001,2,0),'[1]Members Sorted'!$B$2:$C$3001,2,0)," ",VLOOKUP(VLOOKUP(K452,'[1]Members Sorted'!$AG$2:$AH$3001,2,0),'[1]Members Sorted'!$B$2:$D$3001,3,0))),"")</f>
        <v/>
      </c>
      <c r="M452" s="18" t="str">
        <f>IFERROR(VLOOKUP(#REF!,'[1]Members Sorted'!$B$2:$F$3001,5,0),"")</f>
        <v/>
      </c>
      <c r="N452" s="19" t="str">
        <f>IFERROR(VLOOKUP(#REF!,'[1]Members Sorted'!$B$2:$X$3001,11,0),"")</f>
        <v/>
      </c>
      <c r="O452" s="19" t="str">
        <f>IFERROR(VLOOKUP(#REF!,'[1]Members Sorted'!$B$2:$X$3001,14,0),"")</f>
        <v/>
      </c>
      <c r="P452" s="19" t="str">
        <f>IFERROR(VLOOKUP(#REF!,'[1]Members Sorted'!$B$2:$X$3001,17,0),"")</f>
        <v/>
      </c>
      <c r="Q452" s="19" t="str">
        <f>IFERROR(VLOOKUP(#REF!,'[1]Members Sorted'!$B$2:$X$3001,20,0),"")</f>
        <v/>
      </c>
      <c r="R452" s="19" t="str">
        <f>IFERROR(VLOOKUP(#REF!,'[1]Members Sorted'!$B$2:$X$3001,23,0),"")</f>
        <v/>
      </c>
      <c r="S452" s="20" t="str">
        <f>IFERROR(VLOOKUP(#REF!,'[1]Members Sorted'!$B$2:$AE$3001,30,0),"")</f>
        <v/>
      </c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</row>
    <row r="453" spans="1:39" ht="15.75" customHeight="1" x14ac:dyDescent="0.2">
      <c r="A453" s="17" t="str">
        <f>IF('[1]Season Set up'!$J$23&gt;='[1]Season Set up'!V450,'[1]Season Set up'!V450,"")</f>
        <v/>
      </c>
      <c r="B453" s="18" t="str">
        <f>IFERROR(IF(A453="","",CONCATENATE(VLOOKUP(VLOOKUP(A453,'[1]Members Sorted'!$AC$2:$AD$10001,2,0),'[1]Members Sorted'!$B$2:$C$10001,2,0)," ",VLOOKUP(VLOOKUP(A453,'[1]Members Sorted'!$AC$2:$AD$10001,2,0),'[1]Members Sorted'!$B$2:$D$10001,3,0))),"")</f>
        <v/>
      </c>
      <c r="C453" s="18" t="str">
        <f>IFERROR(VLOOKUP(#REF!,'[1]Members Sorted'!$B$2:$F$10001,5,0),"")</f>
        <v/>
      </c>
      <c r="D453" s="19" t="str">
        <f>IFERROR(VLOOKUP(#REF!,'[1]Members Sorted'!$B$2:$X$10001,11,0),"")</f>
        <v/>
      </c>
      <c r="E453" s="19" t="str">
        <f>IFERROR(VLOOKUP(#REF!,'[1]Members Sorted'!$B$2:$X$10001,14,0),"")</f>
        <v/>
      </c>
      <c r="F453" s="19" t="str">
        <f>IFERROR(VLOOKUP(#REF!,'[1]Members Sorted'!$B$2:$X$10001,17,0),"")</f>
        <v/>
      </c>
      <c r="G453" s="19" t="str">
        <f>IFERROR(VLOOKUP(#REF!,'[1]Members Sorted'!$B$2:$X$10001,20,0),"")</f>
        <v/>
      </c>
      <c r="H453" s="19" t="str">
        <f>IFERROR(VLOOKUP(#REF!,'[1]Members Sorted'!$B$2:$X$3001,23,0),"")</f>
        <v/>
      </c>
      <c r="I453" s="30" t="str">
        <f>IFERROR(VLOOKUP(#REF!,'[1]Members Sorted'!$B$2:$AA$10001,26,0),"")</f>
        <v/>
      </c>
      <c r="J453" s="29"/>
      <c r="K453" s="26" t="str">
        <f>IF('[1]Season Set up'!$L$23&gt;='[1]Season Set up'!V450,'[1]Season Set up'!V450,"")</f>
        <v/>
      </c>
      <c r="L453" s="18" t="str">
        <f>IFERROR(IF(K453="","",CONCATENATE(VLOOKUP(VLOOKUP(K453,'[1]Members Sorted'!$AG$2:$AH$3001,2,0),'[1]Members Sorted'!$B$2:$C$3001,2,0)," ",VLOOKUP(VLOOKUP(K453,'[1]Members Sorted'!$AG$2:$AH$3001,2,0),'[1]Members Sorted'!$B$2:$D$3001,3,0))),"")</f>
        <v/>
      </c>
      <c r="M453" s="18" t="str">
        <f>IFERROR(VLOOKUP(#REF!,'[1]Members Sorted'!$B$2:$F$3001,5,0),"")</f>
        <v/>
      </c>
      <c r="N453" s="19" t="str">
        <f>IFERROR(VLOOKUP(#REF!,'[1]Members Sorted'!$B$2:$X$3001,11,0),"")</f>
        <v/>
      </c>
      <c r="O453" s="19" t="str">
        <f>IFERROR(VLOOKUP(#REF!,'[1]Members Sorted'!$B$2:$X$3001,14,0),"")</f>
        <v/>
      </c>
      <c r="P453" s="19" t="str">
        <f>IFERROR(VLOOKUP(#REF!,'[1]Members Sorted'!$B$2:$X$3001,17,0),"")</f>
        <v/>
      </c>
      <c r="Q453" s="19" t="str">
        <f>IFERROR(VLOOKUP(#REF!,'[1]Members Sorted'!$B$2:$X$3001,20,0),"")</f>
        <v/>
      </c>
      <c r="R453" s="19" t="str">
        <f>IFERROR(VLOOKUP(#REF!,'[1]Members Sorted'!$B$2:$X$3001,23,0),"")</f>
        <v/>
      </c>
      <c r="S453" s="20" t="str">
        <f>IFERROR(VLOOKUP(#REF!,'[1]Members Sorted'!$B$2:$AE$3001,30,0),"")</f>
        <v/>
      </c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</row>
    <row r="454" spans="1:39" ht="15.75" customHeight="1" x14ac:dyDescent="0.2">
      <c r="A454" s="17" t="str">
        <f>IF('[1]Season Set up'!$J$23&gt;='[1]Season Set up'!V451,'[1]Season Set up'!V451,"")</f>
        <v/>
      </c>
      <c r="B454" s="18" t="str">
        <f>IFERROR(IF(A454="","",CONCATENATE(VLOOKUP(VLOOKUP(A454,'[1]Members Sorted'!$AC$2:$AD$10001,2,0),'[1]Members Sorted'!$B$2:$C$10001,2,0)," ",VLOOKUP(VLOOKUP(A454,'[1]Members Sorted'!$AC$2:$AD$10001,2,0),'[1]Members Sorted'!$B$2:$D$10001,3,0))),"")</f>
        <v/>
      </c>
      <c r="C454" s="18" t="str">
        <f>IFERROR(VLOOKUP(#REF!,'[1]Members Sorted'!$B$2:$F$10001,5,0),"")</f>
        <v/>
      </c>
      <c r="D454" s="19" t="str">
        <f>IFERROR(VLOOKUP(#REF!,'[1]Members Sorted'!$B$2:$X$10001,11,0),"")</f>
        <v/>
      </c>
      <c r="E454" s="19" t="str">
        <f>IFERROR(VLOOKUP(#REF!,'[1]Members Sorted'!$B$2:$X$10001,14,0),"")</f>
        <v/>
      </c>
      <c r="F454" s="19" t="str">
        <f>IFERROR(VLOOKUP(#REF!,'[1]Members Sorted'!$B$2:$X$10001,17,0),"")</f>
        <v/>
      </c>
      <c r="G454" s="19" t="str">
        <f>IFERROR(VLOOKUP(#REF!,'[1]Members Sorted'!$B$2:$X$10001,20,0),"")</f>
        <v/>
      </c>
      <c r="H454" s="19" t="str">
        <f>IFERROR(VLOOKUP(#REF!,'[1]Members Sorted'!$B$2:$X$3001,23,0),"")</f>
        <v/>
      </c>
      <c r="I454" s="30" t="str">
        <f>IFERROR(VLOOKUP(#REF!,'[1]Members Sorted'!$B$2:$AA$10001,26,0),"")</f>
        <v/>
      </c>
      <c r="J454" s="29"/>
      <c r="K454" s="26" t="str">
        <f>IF('[1]Season Set up'!$L$23&gt;='[1]Season Set up'!V451,'[1]Season Set up'!V451,"")</f>
        <v/>
      </c>
      <c r="L454" s="18" t="str">
        <f>IFERROR(IF(K454="","",CONCATENATE(VLOOKUP(VLOOKUP(K454,'[1]Members Sorted'!$AG$2:$AH$3001,2,0),'[1]Members Sorted'!$B$2:$C$3001,2,0)," ",VLOOKUP(VLOOKUP(K454,'[1]Members Sorted'!$AG$2:$AH$3001,2,0),'[1]Members Sorted'!$B$2:$D$3001,3,0))),"")</f>
        <v/>
      </c>
      <c r="M454" s="18" t="str">
        <f>IFERROR(VLOOKUP(#REF!,'[1]Members Sorted'!$B$2:$F$3001,5,0),"")</f>
        <v/>
      </c>
      <c r="N454" s="19" t="str">
        <f>IFERROR(VLOOKUP(#REF!,'[1]Members Sorted'!$B$2:$X$3001,11,0),"")</f>
        <v/>
      </c>
      <c r="O454" s="19" t="str">
        <f>IFERROR(VLOOKUP(#REF!,'[1]Members Sorted'!$B$2:$X$3001,14,0),"")</f>
        <v/>
      </c>
      <c r="P454" s="19" t="str">
        <f>IFERROR(VLOOKUP(#REF!,'[1]Members Sorted'!$B$2:$X$3001,17,0),"")</f>
        <v/>
      </c>
      <c r="Q454" s="19" t="str">
        <f>IFERROR(VLOOKUP(#REF!,'[1]Members Sorted'!$B$2:$X$3001,20,0),"")</f>
        <v/>
      </c>
      <c r="R454" s="19" t="str">
        <f>IFERROR(VLOOKUP(#REF!,'[1]Members Sorted'!$B$2:$X$3001,23,0),"")</f>
        <v/>
      </c>
      <c r="S454" s="20" t="str">
        <f>IFERROR(VLOOKUP(#REF!,'[1]Members Sorted'!$B$2:$AE$3001,30,0),"")</f>
        <v/>
      </c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</row>
    <row r="455" spans="1:39" ht="15.75" customHeight="1" x14ac:dyDescent="0.2">
      <c r="A455" s="17" t="str">
        <f>IF('[1]Season Set up'!$J$23&gt;='[1]Season Set up'!V452,'[1]Season Set up'!V452,"")</f>
        <v/>
      </c>
      <c r="B455" s="18" t="str">
        <f>IFERROR(IF(A455="","",CONCATENATE(VLOOKUP(VLOOKUP(A455,'[1]Members Sorted'!$AC$2:$AD$10001,2,0),'[1]Members Sorted'!$B$2:$C$10001,2,0)," ",VLOOKUP(VLOOKUP(A455,'[1]Members Sorted'!$AC$2:$AD$10001,2,0),'[1]Members Sorted'!$B$2:$D$10001,3,0))),"")</f>
        <v/>
      </c>
      <c r="C455" s="18" t="str">
        <f>IFERROR(VLOOKUP(#REF!,'[1]Members Sorted'!$B$2:$F$10001,5,0),"")</f>
        <v/>
      </c>
      <c r="D455" s="19" t="str">
        <f>IFERROR(VLOOKUP(#REF!,'[1]Members Sorted'!$B$2:$X$10001,11,0),"")</f>
        <v/>
      </c>
      <c r="E455" s="19" t="str">
        <f>IFERROR(VLOOKUP(#REF!,'[1]Members Sorted'!$B$2:$X$10001,14,0),"")</f>
        <v/>
      </c>
      <c r="F455" s="19" t="str">
        <f>IFERROR(VLOOKUP(#REF!,'[1]Members Sorted'!$B$2:$X$10001,17,0),"")</f>
        <v/>
      </c>
      <c r="G455" s="19" t="str">
        <f>IFERROR(VLOOKUP(#REF!,'[1]Members Sorted'!$B$2:$X$10001,20,0),"")</f>
        <v/>
      </c>
      <c r="H455" s="19" t="str">
        <f>IFERROR(VLOOKUP(#REF!,'[1]Members Sorted'!$B$2:$X$3001,23,0),"")</f>
        <v/>
      </c>
      <c r="I455" s="30" t="str">
        <f>IFERROR(VLOOKUP(#REF!,'[1]Members Sorted'!$B$2:$AA$10001,26,0),"")</f>
        <v/>
      </c>
      <c r="J455" s="29"/>
      <c r="K455" s="26" t="str">
        <f>IF('[1]Season Set up'!$L$23&gt;='[1]Season Set up'!V452,'[1]Season Set up'!V452,"")</f>
        <v/>
      </c>
      <c r="L455" s="18" t="str">
        <f>IFERROR(IF(K455="","",CONCATENATE(VLOOKUP(VLOOKUP(K455,'[1]Members Sorted'!$AG$2:$AH$3001,2,0),'[1]Members Sorted'!$B$2:$C$3001,2,0)," ",VLOOKUP(VLOOKUP(K455,'[1]Members Sorted'!$AG$2:$AH$3001,2,0),'[1]Members Sorted'!$B$2:$D$3001,3,0))),"")</f>
        <v/>
      </c>
      <c r="M455" s="18" t="str">
        <f>IFERROR(VLOOKUP(#REF!,'[1]Members Sorted'!$B$2:$F$3001,5,0),"")</f>
        <v/>
      </c>
      <c r="N455" s="19" t="str">
        <f>IFERROR(VLOOKUP(#REF!,'[1]Members Sorted'!$B$2:$X$3001,11,0),"")</f>
        <v/>
      </c>
      <c r="O455" s="19" t="str">
        <f>IFERROR(VLOOKUP(#REF!,'[1]Members Sorted'!$B$2:$X$3001,14,0),"")</f>
        <v/>
      </c>
      <c r="P455" s="19" t="str">
        <f>IFERROR(VLOOKUP(#REF!,'[1]Members Sorted'!$B$2:$X$3001,17,0),"")</f>
        <v/>
      </c>
      <c r="Q455" s="19" t="str">
        <f>IFERROR(VLOOKUP(#REF!,'[1]Members Sorted'!$B$2:$X$3001,20,0),"")</f>
        <v/>
      </c>
      <c r="R455" s="19" t="str">
        <f>IFERROR(VLOOKUP(#REF!,'[1]Members Sorted'!$B$2:$X$3001,23,0),"")</f>
        <v/>
      </c>
      <c r="S455" s="20" t="str">
        <f>IFERROR(VLOOKUP(#REF!,'[1]Members Sorted'!$B$2:$AE$3001,30,0),"")</f>
        <v/>
      </c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</row>
    <row r="456" spans="1:39" ht="15.75" customHeight="1" x14ac:dyDescent="0.2">
      <c r="A456" s="17" t="str">
        <f>IF('[1]Season Set up'!$J$23&gt;='[1]Season Set up'!V453,'[1]Season Set up'!V453,"")</f>
        <v/>
      </c>
      <c r="B456" s="18" t="str">
        <f>IFERROR(IF(A456="","",CONCATENATE(VLOOKUP(VLOOKUP(A456,'[1]Members Sorted'!$AC$2:$AD$10001,2,0),'[1]Members Sorted'!$B$2:$C$10001,2,0)," ",VLOOKUP(VLOOKUP(A456,'[1]Members Sorted'!$AC$2:$AD$10001,2,0),'[1]Members Sorted'!$B$2:$D$10001,3,0))),"")</f>
        <v/>
      </c>
      <c r="C456" s="18" t="str">
        <f>IFERROR(VLOOKUP(#REF!,'[1]Members Sorted'!$B$2:$F$10001,5,0),"")</f>
        <v/>
      </c>
      <c r="D456" s="19" t="str">
        <f>IFERROR(VLOOKUP(#REF!,'[1]Members Sorted'!$B$2:$X$10001,11,0),"")</f>
        <v/>
      </c>
      <c r="E456" s="19" t="str">
        <f>IFERROR(VLOOKUP(#REF!,'[1]Members Sorted'!$B$2:$X$10001,14,0),"")</f>
        <v/>
      </c>
      <c r="F456" s="19" t="str">
        <f>IFERROR(VLOOKUP(#REF!,'[1]Members Sorted'!$B$2:$X$10001,17,0),"")</f>
        <v/>
      </c>
      <c r="G456" s="19" t="str">
        <f>IFERROR(VLOOKUP(#REF!,'[1]Members Sorted'!$B$2:$X$10001,20,0),"")</f>
        <v/>
      </c>
      <c r="H456" s="19" t="str">
        <f>IFERROR(VLOOKUP(#REF!,'[1]Members Sorted'!$B$2:$X$3001,23,0),"")</f>
        <v/>
      </c>
      <c r="I456" s="30" t="str">
        <f>IFERROR(VLOOKUP(#REF!,'[1]Members Sorted'!$B$2:$AA$10001,26,0),"")</f>
        <v/>
      </c>
      <c r="J456" s="29"/>
      <c r="K456" s="26" t="str">
        <f>IF('[1]Season Set up'!$L$23&gt;='[1]Season Set up'!V453,'[1]Season Set up'!V453,"")</f>
        <v/>
      </c>
      <c r="L456" s="18" t="str">
        <f>IFERROR(IF(K456="","",CONCATENATE(VLOOKUP(VLOOKUP(K456,'[1]Members Sorted'!$AG$2:$AH$3001,2,0),'[1]Members Sorted'!$B$2:$C$3001,2,0)," ",VLOOKUP(VLOOKUP(K456,'[1]Members Sorted'!$AG$2:$AH$3001,2,0),'[1]Members Sorted'!$B$2:$D$3001,3,0))),"")</f>
        <v/>
      </c>
      <c r="M456" s="18" t="str">
        <f>IFERROR(VLOOKUP(#REF!,'[1]Members Sorted'!$B$2:$F$3001,5,0),"")</f>
        <v/>
      </c>
      <c r="N456" s="19" t="str">
        <f>IFERROR(VLOOKUP(#REF!,'[1]Members Sorted'!$B$2:$X$3001,11,0),"")</f>
        <v/>
      </c>
      <c r="O456" s="19" t="str">
        <f>IFERROR(VLOOKUP(#REF!,'[1]Members Sorted'!$B$2:$X$3001,14,0),"")</f>
        <v/>
      </c>
      <c r="P456" s="19" t="str">
        <f>IFERROR(VLOOKUP(#REF!,'[1]Members Sorted'!$B$2:$X$3001,17,0),"")</f>
        <v/>
      </c>
      <c r="Q456" s="19" t="str">
        <f>IFERROR(VLOOKUP(#REF!,'[1]Members Sorted'!$B$2:$X$3001,20,0),"")</f>
        <v/>
      </c>
      <c r="R456" s="19" t="str">
        <f>IFERROR(VLOOKUP(#REF!,'[1]Members Sorted'!$B$2:$X$3001,23,0),"")</f>
        <v/>
      </c>
      <c r="S456" s="20" t="str">
        <f>IFERROR(VLOOKUP(#REF!,'[1]Members Sorted'!$B$2:$AE$3001,30,0),"")</f>
        <v/>
      </c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</row>
    <row r="457" spans="1:39" ht="15.75" customHeight="1" x14ac:dyDescent="0.2">
      <c r="A457" s="17" t="str">
        <f>IF('[1]Season Set up'!$J$23&gt;='[1]Season Set up'!V454,'[1]Season Set up'!V454,"")</f>
        <v/>
      </c>
      <c r="B457" s="18" t="str">
        <f>IFERROR(IF(A457="","",CONCATENATE(VLOOKUP(VLOOKUP(A457,'[1]Members Sorted'!$AC$2:$AD$10001,2,0),'[1]Members Sorted'!$B$2:$C$10001,2,0)," ",VLOOKUP(VLOOKUP(A457,'[1]Members Sorted'!$AC$2:$AD$10001,2,0),'[1]Members Sorted'!$B$2:$D$10001,3,0))),"")</f>
        <v/>
      </c>
      <c r="C457" s="18" t="str">
        <f>IFERROR(VLOOKUP(#REF!,'[1]Members Sorted'!$B$2:$F$10001,5,0),"")</f>
        <v/>
      </c>
      <c r="D457" s="19" t="str">
        <f>IFERROR(VLOOKUP(#REF!,'[1]Members Sorted'!$B$2:$X$10001,11,0),"")</f>
        <v/>
      </c>
      <c r="E457" s="19" t="str">
        <f>IFERROR(VLOOKUP(#REF!,'[1]Members Sorted'!$B$2:$X$10001,14,0),"")</f>
        <v/>
      </c>
      <c r="F457" s="19" t="str">
        <f>IFERROR(VLOOKUP(#REF!,'[1]Members Sorted'!$B$2:$X$10001,17,0),"")</f>
        <v/>
      </c>
      <c r="G457" s="19" t="str">
        <f>IFERROR(VLOOKUP(#REF!,'[1]Members Sorted'!$B$2:$X$10001,20,0),"")</f>
        <v/>
      </c>
      <c r="H457" s="19" t="str">
        <f>IFERROR(VLOOKUP(#REF!,'[1]Members Sorted'!$B$2:$X$3001,23,0),"")</f>
        <v/>
      </c>
      <c r="I457" s="30" t="str">
        <f>IFERROR(VLOOKUP(#REF!,'[1]Members Sorted'!$B$2:$AA$10001,26,0),"")</f>
        <v/>
      </c>
      <c r="J457" s="29"/>
      <c r="K457" s="26" t="str">
        <f>IF('[1]Season Set up'!$L$23&gt;='[1]Season Set up'!V454,'[1]Season Set up'!V454,"")</f>
        <v/>
      </c>
      <c r="L457" s="18" t="str">
        <f>IFERROR(IF(K457="","",CONCATENATE(VLOOKUP(VLOOKUP(K457,'[1]Members Sorted'!$AG$2:$AH$3001,2,0),'[1]Members Sorted'!$B$2:$C$3001,2,0)," ",VLOOKUP(VLOOKUP(K457,'[1]Members Sorted'!$AG$2:$AH$3001,2,0),'[1]Members Sorted'!$B$2:$D$3001,3,0))),"")</f>
        <v/>
      </c>
      <c r="M457" s="18" t="str">
        <f>IFERROR(VLOOKUP(#REF!,'[1]Members Sorted'!$B$2:$F$3001,5,0),"")</f>
        <v/>
      </c>
      <c r="N457" s="19" t="str">
        <f>IFERROR(VLOOKUP(#REF!,'[1]Members Sorted'!$B$2:$X$3001,11,0),"")</f>
        <v/>
      </c>
      <c r="O457" s="19" t="str">
        <f>IFERROR(VLOOKUP(#REF!,'[1]Members Sorted'!$B$2:$X$3001,14,0),"")</f>
        <v/>
      </c>
      <c r="P457" s="19" t="str">
        <f>IFERROR(VLOOKUP(#REF!,'[1]Members Sorted'!$B$2:$X$3001,17,0),"")</f>
        <v/>
      </c>
      <c r="Q457" s="19" t="str">
        <f>IFERROR(VLOOKUP(#REF!,'[1]Members Sorted'!$B$2:$X$3001,20,0),"")</f>
        <v/>
      </c>
      <c r="R457" s="19" t="str">
        <f>IFERROR(VLOOKUP(#REF!,'[1]Members Sorted'!$B$2:$X$3001,23,0),"")</f>
        <v/>
      </c>
      <c r="S457" s="20" t="str">
        <f>IFERROR(VLOOKUP(#REF!,'[1]Members Sorted'!$B$2:$AE$3001,30,0),"")</f>
        <v/>
      </c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</row>
    <row r="458" spans="1:39" ht="15.75" customHeight="1" x14ac:dyDescent="0.2">
      <c r="A458" s="17" t="str">
        <f>IF('[1]Season Set up'!$J$23&gt;='[1]Season Set up'!V455,'[1]Season Set up'!V455,"")</f>
        <v/>
      </c>
      <c r="B458" s="18" t="str">
        <f>IFERROR(IF(A458="","",CONCATENATE(VLOOKUP(VLOOKUP(A458,'[1]Members Sorted'!$AC$2:$AD$10001,2,0),'[1]Members Sorted'!$B$2:$C$10001,2,0)," ",VLOOKUP(VLOOKUP(A458,'[1]Members Sorted'!$AC$2:$AD$10001,2,0),'[1]Members Sorted'!$B$2:$D$10001,3,0))),"")</f>
        <v/>
      </c>
      <c r="C458" s="18" t="str">
        <f>IFERROR(VLOOKUP(#REF!,'[1]Members Sorted'!$B$2:$F$10001,5,0),"")</f>
        <v/>
      </c>
      <c r="D458" s="19" t="str">
        <f>IFERROR(VLOOKUP(#REF!,'[1]Members Sorted'!$B$2:$X$10001,11,0),"")</f>
        <v/>
      </c>
      <c r="E458" s="19" t="str">
        <f>IFERROR(VLOOKUP(#REF!,'[1]Members Sorted'!$B$2:$X$10001,14,0),"")</f>
        <v/>
      </c>
      <c r="F458" s="19" t="str">
        <f>IFERROR(VLOOKUP(#REF!,'[1]Members Sorted'!$B$2:$X$10001,17,0),"")</f>
        <v/>
      </c>
      <c r="G458" s="19" t="str">
        <f>IFERROR(VLOOKUP(#REF!,'[1]Members Sorted'!$B$2:$X$10001,20,0),"")</f>
        <v/>
      </c>
      <c r="H458" s="19" t="str">
        <f>IFERROR(VLOOKUP(#REF!,'[1]Members Sorted'!$B$2:$X$3001,23,0),"")</f>
        <v/>
      </c>
      <c r="I458" s="30" t="str">
        <f>IFERROR(VLOOKUP(#REF!,'[1]Members Sorted'!$B$2:$AA$10001,26,0),"")</f>
        <v/>
      </c>
      <c r="J458" s="29"/>
      <c r="K458" s="26" t="str">
        <f>IF('[1]Season Set up'!$L$23&gt;='[1]Season Set up'!V455,'[1]Season Set up'!V455,"")</f>
        <v/>
      </c>
      <c r="L458" s="18" t="str">
        <f>IFERROR(IF(K458="","",CONCATENATE(VLOOKUP(VLOOKUP(K458,'[1]Members Sorted'!$AG$2:$AH$3001,2,0),'[1]Members Sorted'!$B$2:$C$3001,2,0)," ",VLOOKUP(VLOOKUP(K458,'[1]Members Sorted'!$AG$2:$AH$3001,2,0),'[1]Members Sorted'!$B$2:$D$3001,3,0))),"")</f>
        <v/>
      </c>
      <c r="M458" s="18" t="str">
        <f>IFERROR(VLOOKUP(#REF!,'[1]Members Sorted'!$B$2:$F$3001,5,0),"")</f>
        <v/>
      </c>
      <c r="N458" s="19" t="str">
        <f>IFERROR(VLOOKUP(#REF!,'[1]Members Sorted'!$B$2:$X$3001,11,0),"")</f>
        <v/>
      </c>
      <c r="O458" s="19" t="str">
        <f>IFERROR(VLOOKUP(#REF!,'[1]Members Sorted'!$B$2:$X$3001,14,0),"")</f>
        <v/>
      </c>
      <c r="P458" s="19" t="str">
        <f>IFERROR(VLOOKUP(#REF!,'[1]Members Sorted'!$B$2:$X$3001,17,0),"")</f>
        <v/>
      </c>
      <c r="Q458" s="19" t="str">
        <f>IFERROR(VLOOKUP(#REF!,'[1]Members Sorted'!$B$2:$X$3001,20,0),"")</f>
        <v/>
      </c>
      <c r="R458" s="19" t="str">
        <f>IFERROR(VLOOKUP(#REF!,'[1]Members Sorted'!$B$2:$X$3001,23,0),"")</f>
        <v/>
      </c>
      <c r="S458" s="20" t="str">
        <f>IFERROR(VLOOKUP(#REF!,'[1]Members Sorted'!$B$2:$AE$3001,30,0),"")</f>
        <v/>
      </c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</row>
    <row r="459" spans="1:39" ht="15.75" customHeight="1" x14ac:dyDescent="0.2">
      <c r="A459" s="17" t="str">
        <f>IF('[1]Season Set up'!$J$23&gt;='[1]Season Set up'!V456,'[1]Season Set up'!V456,"")</f>
        <v/>
      </c>
      <c r="B459" s="18" t="str">
        <f>IFERROR(IF(A459="","",CONCATENATE(VLOOKUP(VLOOKUP(A459,'[1]Members Sorted'!$AC$2:$AD$10001,2,0),'[1]Members Sorted'!$B$2:$C$10001,2,0)," ",VLOOKUP(VLOOKUP(A459,'[1]Members Sorted'!$AC$2:$AD$10001,2,0),'[1]Members Sorted'!$B$2:$D$10001,3,0))),"")</f>
        <v/>
      </c>
      <c r="C459" s="18" t="str">
        <f>IFERROR(VLOOKUP(#REF!,'[1]Members Sorted'!$B$2:$F$10001,5,0),"")</f>
        <v/>
      </c>
      <c r="D459" s="19" t="str">
        <f>IFERROR(VLOOKUP(#REF!,'[1]Members Sorted'!$B$2:$X$10001,11,0),"")</f>
        <v/>
      </c>
      <c r="E459" s="19" t="str">
        <f>IFERROR(VLOOKUP(#REF!,'[1]Members Sorted'!$B$2:$X$10001,14,0),"")</f>
        <v/>
      </c>
      <c r="F459" s="19" t="str">
        <f>IFERROR(VLOOKUP(#REF!,'[1]Members Sorted'!$B$2:$X$10001,17,0),"")</f>
        <v/>
      </c>
      <c r="G459" s="19" t="str">
        <f>IFERROR(VLOOKUP(#REF!,'[1]Members Sorted'!$B$2:$X$10001,20,0),"")</f>
        <v/>
      </c>
      <c r="H459" s="19" t="str">
        <f>IFERROR(VLOOKUP(#REF!,'[1]Members Sorted'!$B$2:$X$3001,23,0),"")</f>
        <v/>
      </c>
      <c r="I459" s="30" t="str">
        <f>IFERROR(VLOOKUP(#REF!,'[1]Members Sorted'!$B$2:$AA$10001,26,0),"")</f>
        <v/>
      </c>
      <c r="J459" s="29"/>
      <c r="K459" s="26" t="str">
        <f>IF('[1]Season Set up'!$L$23&gt;='[1]Season Set up'!V456,'[1]Season Set up'!V456,"")</f>
        <v/>
      </c>
      <c r="L459" s="18" t="str">
        <f>IFERROR(IF(K459="","",CONCATENATE(VLOOKUP(VLOOKUP(K459,'[1]Members Sorted'!$AG$2:$AH$3001,2,0),'[1]Members Sorted'!$B$2:$C$3001,2,0)," ",VLOOKUP(VLOOKUP(K459,'[1]Members Sorted'!$AG$2:$AH$3001,2,0),'[1]Members Sorted'!$B$2:$D$3001,3,0))),"")</f>
        <v/>
      </c>
      <c r="M459" s="18" t="str">
        <f>IFERROR(VLOOKUP(#REF!,'[1]Members Sorted'!$B$2:$F$3001,5,0),"")</f>
        <v/>
      </c>
      <c r="N459" s="19" t="str">
        <f>IFERROR(VLOOKUP(#REF!,'[1]Members Sorted'!$B$2:$X$3001,11,0),"")</f>
        <v/>
      </c>
      <c r="O459" s="19" t="str">
        <f>IFERROR(VLOOKUP(#REF!,'[1]Members Sorted'!$B$2:$X$3001,14,0),"")</f>
        <v/>
      </c>
      <c r="P459" s="19" t="str">
        <f>IFERROR(VLOOKUP(#REF!,'[1]Members Sorted'!$B$2:$X$3001,17,0),"")</f>
        <v/>
      </c>
      <c r="Q459" s="19" t="str">
        <f>IFERROR(VLOOKUP(#REF!,'[1]Members Sorted'!$B$2:$X$3001,20,0),"")</f>
        <v/>
      </c>
      <c r="R459" s="19" t="str">
        <f>IFERROR(VLOOKUP(#REF!,'[1]Members Sorted'!$B$2:$X$3001,23,0),"")</f>
        <v/>
      </c>
      <c r="S459" s="20" t="str">
        <f>IFERROR(VLOOKUP(#REF!,'[1]Members Sorted'!$B$2:$AE$3001,30,0),"")</f>
        <v/>
      </c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</row>
    <row r="460" spans="1:39" ht="15.75" customHeight="1" x14ac:dyDescent="0.2">
      <c r="A460" s="17" t="str">
        <f>IF('[1]Season Set up'!$J$23&gt;='[1]Season Set up'!V457,'[1]Season Set up'!V457,"")</f>
        <v/>
      </c>
      <c r="B460" s="18" t="str">
        <f>IFERROR(IF(A460="","",CONCATENATE(VLOOKUP(VLOOKUP(A460,'[1]Members Sorted'!$AC$2:$AD$10001,2,0),'[1]Members Sorted'!$B$2:$C$10001,2,0)," ",VLOOKUP(VLOOKUP(A460,'[1]Members Sorted'!$AC$2:$AD$10001,2,0),'[1]Members Sorted'!$B$2:$D$10001,3,0))),"")</f>
        <v/>
      </c>
      <c r="C460" s="18" t="str">
        <f>IFERROR(VLOOKUP(#REF!,'[1]Members Sorted'!$B$2:$F$10001,5,0),"")</f>
        <v/>
      </c>
      <c r="D460" s="19" t="str">
        <f>IFERROR(VLOOKUP(#REF!,'[1]Members Sorted'!$B$2:$X$10001,11,0),"")</f>
        <v/>
      </c>
      <c r="E460" s="19" t="str">
        <f>IFERROR(VLOOKUP(#REF!,'[1]Members Sorted'!$B$2:$X$10001,14,0),"")</f>
        <v/>
      </c>
      <c r="F460" s="19" t="str">
        <f>IFERROR(VLOOKUP(#REF!,'[1]Members Sorted'!$B$2:$X$10001,17,0),"")</f>
        <v/>
      </c>
      <c r="G460" s="19" t="str">
        <f>IFERROR(VLOOKUP(#REF!,'[1]Members Sorted'!$B$2:$X$10001,20,0),"")</f>
        <v/>
      </c>
      <c r="H460" s="19" t="str">
        <f>IFERROR(VLOOKUP(#REF!,'[1]Members Sorted'!$B$2:$X$3001,23,0),"")</f>
        <v/>
      </c>
      <c r="I460" s="30" t="str">
        <f>IFERROR(VLOOKUP(#REF!,'[1]Members Sorted'!$B$2:$AA$10001,26,0),"")</f>
        <v/>
      </c>
      <c r="J460" s="29"/>
      <c r="K460" s="26" t="str">
        <f>IF('[1]Season Set up'!$L$23&gt;='[1]Season Set up'!V457,'[1]Season Set up'!V457,"")</f>
        <v/>
      </c>
      <c r="L460" s="18" t="str">
        <f>IFERROR(IF(K460="","",CONCATENATE(VLOOKUP(VLOOKUP(K460,'[1]Members Sorted'!$AG$2:$AH$3001,2,0),'[1]Members Sorted'!$B$2:$C$3001,2,0)," ",VLOOKUP(VLOOKUP(K460,'[1]Members Sorted'!$AG$2:$AH$3001,2,0),'[1]Members Sorted'!$B$2:$D$3001,3,0))),"")</f>
        <v/>
      </c>
      <c r="M460" s="18" t="str">
        <f>IFERROR(VLOOKUP(#REF!,'[1]Members Sorted'!$B$2:$F$3001,5,0),"")</f>
        <v/>
      </c>
      <c r="N460" s="19" t="str">
        <f>IFERROR(VLOOKUP(#REF!,'[1]Members Sorted'!$B$2:$X$3001,11,0),"")</f>
        <v/>
      </c>
      <c r="O460" s="19" t="str">
        <f>IFERROR(VLOOKUP(#REF!,'[1]Members Sorted'!$B$2:$X$3001,14,0),"")</f>
        <v/>
      </c>
      <c r="P460" s="19" t="str">
        <f>IFERROR(VLOOKUP(#REF!,'[1]Members Sorted'!$B$2:$X$3001,17,0),"")</f>
        <v/>
      </c>
      <c r="Q460" s="19" t="str">
        <f>IFERROR(VLOOKUP(#REF!,'[1]Members Sorted'!$B$2:$X$3001,20,0),"")</f>
        <v/>
      </c>
      <c r="R460" s="19" t="str">
        <f>IFERROR(VLOOKUP(#REF!,'[1]Members Sorted'!$B$2:$X$3001,23,0),"")</f>
        <v/>
      </c>
      <c r="S460" s="20" t="str">
        <f>IFERROR(VLOOKUP(#REF!,'[1]Members Sorted'!$B$2:$AE$3001,30,0),"")</f>
        <v/>
      </c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</row>
    <row r="461" spans="1:39" ht="15.75" customHeight="1" x14ac:dyDescent="0.2">
      <c r="A461" s="17" t="str">
        <f>IF('[1]Season Set up'!$J$23&gt;='[1]Season Set up'!V458,'[1]Season Set up'!V458,"")</f>
        <v/>
      </c>
      <c r="B461" s="18" t="str">
        <f>IFERROR(IF(A461="","",CONCATENATE(VLOOKUP(VLOOKUP(A461,'[1]Members Sorted'!$AC$2:$AD$10001,2,0),'[1]Members Sorted'!$B$2:$C$10001,2,0)," ",VLOOKUP(VLOOKUP(A461,'[1]Members Sorted'!$AC$2:$AD$10001,2,0),'[1]Members Sorted'!$B$2:$D$10001,3,0))),"")</f>
        <v/>
      </c>
      <c r="C461" s="18" t="str">
        <f>IFERROR(VLOOKUP(#REF!,'[1]Members Sorted'!$B$2:$F$10001,5,0),"")</f>
        <v/>
      </c>
      <c r="D461" s="19" t="str">
        <f>IFERROR(VLOOKUP(#REF!,'[1]Members Sorted'!$B$2:$X$10001,11,0),"")</f>
        <v/>
      </c>
      <c r="E461" s="19" t="str">
        <f>IFERROR(VLOOKUP(#REF!,'[1]Members Sorted'!$B$2:$X$10001,14,0),"")</f>
        <v/>
      </c>
      <c r="F461" s="19" t="str">
        <f>IFERROR(VLOOKUP(#REF!,'[1]Members Sorted'!$B$2:$X$10001,17,0),"")</f>
        <v/>
      </c>
      <c r="G461" s="19" t="str">
        <f>IFERROR(VLOOKUP(#REF!,'[1]Members Sorted'!$B$2:$X$10001,20,0),"")</f>
        <v/>
      </c>
      <c r="H461" s="19" t="str">
        <f>IFERROR(VLOOKUP(#REF!,'[1]Members Sorted'!$B$2:$X$3001,23,0),"")</f>
        <v/>
      </c>
      <c r="I461" s="30" t="str">
        <f>IFERROR(VLOOKUP(#REF!,'[1]Members Sorted'!$B$2:$AA$10001,26,0),"")</f>
        <v/>
      </c>
      <c r="J461" s="29"/>
      <c r="K461" s="26" t="str">
        <f>IF('[1]Season Set up'!$L$23&gt;='[1]Season Set up'!V458,'[1]Season Set up'!V458,"")</f>
        <v/>
      </c>
      <c r="L461" s="18" t="str">
        <f>IFERROR(IF(K461="","",CONCATENATE(VLOOKUP(VLOOKUP(K461,'[1]Members Sorted'!$AG$2:$AH$3001,2,0),'[1]Members Sorted'!$B$2:$C$3001,2,0)," ",VLOOKUP(VLOOKUP(K461,'[1]Members Sorted'!$AG$2:$AH$3001,2,0),'[1]Members Sorted'!$B$2:$D$3001,3,0))),"")</f>
        <v/>
      </c>
      <c r="M461" s="18" t="str">
        <f>IFERROR(VLOOKUP(#REF!,'[1]Members Sorted'!$B$2:$F$3001,5,0),"")</f>
        <v/>
      </c>
      <c r="N461" s="19" t="str">
        <f>IFERROR(VLOOKUP(#REF!,'[1]Members Sorted'!$B$2:$X$3001,11,0),"")</f>
        <v/>
      </c>
      <c r="O461" s="19" t="str">
        <f>IFERROR(VLOOKUP(#REF!,'[1]Members Sorted'!$B$2:$X$3001,14,0),"")</f>
        <v/>
      </c>
      <c r="P461" s="19" t="str">
        <f>IFERROR(VLOOKUP(#REF!,'[1]Members Sorted'!$B$2:$X$3001,17,0),"")</f>
        <v/>
      </c>
      <c r="Q461" s="19" t="str">
        <f>IFERROR(VLOOKUP(#REF!,'[1]Members Sorted'!$B$2:$X$3001,20,0),"")</f>
        <v/>
      </c>
      <c r="R461" s="19" t="str">
        <f>IFERROR(VLOOKUP(#REF!,'[1]Members Sorted'!$B$2:$X$3001,23,0),"")</f>
        <v/>
      </c>
      <c r="S461" s="20" t="str">
        <f>IFERROR(VLOOKUP(#REF!,'[1]Members Sorted'!$B$2:$AE$3001,30,0),"")</f>
        <v/>
      </c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</row>
    <row r="462" spans="1:39" ht="15.75" customHeight="1" x14ac:dyDescent="0.2">
      <c r="A462" s="17" t="str">
        <f>IF('[1]Season Set up'!$J$23&gt;='[1]Season Set up'!V459,'[1]Season Set up'!V459,"")</f>
        <v/>
      </c>
      <c r="B462" s="18" t="str">
        <f>IFERROR(IF(A462="","",CONCATENATE(VLOOKUP(VLOOKUP(A462,'[1]Members Sorted'!$AC$2:$AD$10001,2,0),'[1]Members Sorted'!$B$2:$C$10001,2,0)," ",VLOOKUP(VLOOKUP(A462,'[1]Members Sorted'!$AC$2:$AD$10001,2,0),'[1]Members Sorted'!$B$2:$D$10001,3,0))),"")</f>
        <v/>
      </c>
      <c r="C462" s="18" t="str">
        <f>IFERROR(VLOOKUP(#REF!,'[1]Members Sorted'!$B$2:$F$10001,5,0),"")</f>
        <v/>
      </c>
      <c r="D462" s="19" t="str">
        <f>IFERROR(VLOOKUP(#REF!,'[1]Members Sorted'!$B$2:$X$10001,11,0),"")</f>
        <v/>
      </c>
      <c r="E462" s="19" t="str">
        <f>IFERROR(VLOOKUP(#REF!,'[1]Members Sorted'!$B$2:$X$10001,14,0),"")</f>
        <v/>
      </c>
      <c r="F462" s="19" t="str">
        <f>IFERROR(VLOOKUP(#REF!,'[1]Members Sorted'!$B$2:$X$10001,17,0),"")</f>
        <v/>
      </c>
      <c r="G462" s="19" t="str">
        <f>IFERROR(VLOOKUP(#REF!,'[1]Members Sorted'!$B$2:$X$10001,20,0),"")</f>
        <v/>
      </c>
      <c r="H462" s="19" t="str">
        <f>IFERROR(VLOOKUP(#REF!,'[1]Members Sorted'!$B$2:$X$3001,23,0),"")</f>
        <v/>
      </c>
      <c r="I462" s="30" t="str">
        <f>IFERROR(VLOOKUP(#REF!,'[1]Members Sorted'!$B$2:$AA$10001,26,0),"")</f>
        <v/>
      </c>
      <c r="J462" s="29"/>
      <c r="K462" s="26" t="str">
        <f>IF('[1]Season Set up'!$L$23&gt;='[1]Season Set up'!V459,'[1]Season Set up'!V459,"")</f>
        <v/>
      </c>
      <c r="L462" s="18" t="str">
        <f>IFERROR(IF(K462="","",CONCATENATE(VLOOKUP(VLOOKUP(K462,'[1]Members Sorted'!$AG$2:$AH$3001,2,0),'[1]Members Sorted'!$B$2:$C$3001,2,0)," ",VLOOKUP(VLOOKUP(K462,'[1]Members Sorted'!$AG$2:$AH$3001,2,0),'[1]Members Sorted'!$B$2:$D$3001,3,0))),"")</f>
        <v/>
      </c>
      <c r="M462" s="18" t="str">
        <f>IFERROR(VLOOKUP(#REF!,'[1]Members Sorted'!$B$2:$F$3001,5,0),"")</f>
        <v/>
      </c>
      <c r="N462" s="19" t="str">
        <f>IFERROR(VLOOKUP(#REF!,'[1]Members Sorted'!$B$2:$X$3001,11,0),"")</f>
        <v/>
      </c>
      <c r="O462" s="19" t="str">
        <f>IFERROR(VLOOKUP(#REF!,'[1]Members Sorted'!$B$2:$X$3001,14,0),"")</f>
        <v/>
      </c>
      <c r="P462" s="19" t="str">
        <f>IFERROR(VLOOKUP(#REF!,'[1]Members Sorted'!$B$2:$X$3001,17,0),"")</f>
        <v/>
      </c>
      <c r="Q462" s="19" t="str">
        <f>IFERROR(VLOOKUP(#REF!,'[1]Members Sorted'!$B$2:$X$3001,20,0),"")</f>
        <v/>
      </c>
      <c r="R462" s="19" t="str">
        <f>IFERROR(VLOOKUP(#REF!,'[1]Members Sorted'!$B$2:$X$3001,23,0),"")</f>
        <v/>
      </c>
      <c r="S462" s="20" t="str">
        <f>IFERROR(VLOOKUP(#REF!,'[1]Members Sorted'!$B$2:$AE$3001,30,0),"")</f>
        <v/>
      </c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</row>
    <row r="463" spans="1:39" ht="15.75" customHeight="1" x14ac:dyDescent="0.2">
      <c r="A463" s="17" t="str">
        <f>IF('[1]Season Set up'!$J$23&gt;='[1]Season Set up'!V460,'[1]Season Set up'!V460,"")</f>
        <v/>
      </c>
      <c r="B463" s="18" t="str">
        <f>IFERROR(IF(A463="","",CONCATENATE(VLOOKUP(VLOOKUP(A463,'[1]Members Sorted'!$AC$2:$AD$10001,2,0),'[1]Members Sorted'!$B$2:$C$10001,2,0)," ",VLOOKUP(VLOOKUP(A463,'[1]Members Sorted'!$AC$2:$AD$10001,2,0),'[1]Members Sorted'!$B$2:$D$10001,3,0))),"")</f>
        <v/>
      </c>
      <c r="C463" s="18" t="str">
        <f>IFERROR(VLOOKUP(#REF!,'[1]Members Sorted'!$B$2:$F$10001,5,0),"")</f>
        <v/>
      </c>
      <c r="D463" s="19" t="str">
        <f>IFERROR(VLOOKUP(#REF!,'[1]Members Sorted'!$B$2:$X$10001,11,0),"")</f>
        <v/>
      </c>
      <c r="E463" s="19" t="str">
        <f>IFERROR(VLOOKUP(#REF!,'[1]Members Sorted'!$B$2:$X$10001,14,0),"")</f>
        <v/>
      </c>
      <c r="F463" s="19" t="str">
        <f>IFERROR(VLOOKUP(#REF!,'[1]Members Sorted'!$B$2:$X$10001,17,0),"")</f>
        <v/>
      </c>
      <c r="G463" s="19" t="str">
        <f>IFERROR(VLOOKUP(#REF!,'[1]Members Sorted'!$B$2:$X$10001,20,0),"")</f>
        <v/>
      </c>
      <c r="H463" s="19" t="str">
        <f>IFERROR(VLOOKUP(#REF!,'[1]Members Sorted'!$B$2:$X$3001,23,0),"")</f>
        <v/>
      </c>
      <c r="I463" s="30" t="str">
        <f>IFERROR(VLOOKUP(#REF!,'[1]Members Sorted'!$B$2:$AA$10001,26,0),"")</f>
        <v/>
      </c>
      <c r="J463" s="29"/>
      <c r="K463" s="26" t="str">
        <f>IF('[1]Season Set up'!$L$23&gt;='[1]Season Set up'!V460,'[1]Season Set up'!V460,"")</f>
        <v/>
      </c>
      <c r="L463" s="18" t="str">
        <f>IFERROR(IF(K463="","",CONCATENATE(VLOOKUP(VLOOKUP(K463,'[1]Members Sorted'!$AG$2:$AH$3001,2,0),'[1]Members Sorted'!$B$2:$C$3001,2,0)," ",VLOOKUP(VLOOKUP(K463,'[1]Members Sorted'!$AG$2:$AH$3001,2,0),'[1]Members Sorted'!$B$2:$D$3001,3,0))),"")</f>
        <v/>
      </c>
      <c r="M463" s="18" t="str">
        <f>IFERROR(VLOOKUP(#REF!,'[1]Members Sorted'!$B$2:$F$3001,5,0),"")</f>
        <v/>
      </c>
      <c r="N463" s="19" t="str">
        <f>IFERROR(VLOOKUP(#REF!,'[1]Members Sorted'!$B$2:$X$3001,11,0),"")</f>
        <v/>
      </c>
      <c r="O463" s="19" t="str">
        <f>IFERROR(VLOOKUP(#REF!,'[1]Members Sorted'!$B$2:$X$3001,14,0),"")</f>
        <v/>
      </c>
      <c r="P463" s="19" t="str">
        <f>IFERROR(VLOOKUP(#REF!,'[1]Members Sorted'!$B$2:$X$3001,17,0),"")</f>
        <v/>
      </c>
      <c r="Q463" s="19" t="str">
        <f>IFERROR(VLOOKUP(#REF!,'[1]Members Sorted'!$B$2:$X$3001,20,0),"")</f>
        <v/>
      </c>
      <c r="R463" s="19" t="str">
        <f>IFERROR(VLOOKUP(#REF!,'[1]Members Sorted'!$B$2:$X$3001,23,0),"")</f>
        <v/>
      </c>
      <c r="S463" s="20" t="str">
        <f>IFERROR(VLOOKUP(#REF!,'[1]Members Sorted'!$B$2:$AE$3001,30,0),"")</f>
        <v/>
      </c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</row>
    <row r="464" spans="1:39" ht="15.75" customHeight="1" x14ac:dyDescent="0.2">
      <c r="A464" s="17" t="str">
        <f>IF('[1]Season Set up'!$J$23&gt;='[1]Season Set up'!V461,'[1]Season Set up'!V461,"")</f>
        <v/>
      </c>
      <c r="B464" s="18" t="str">
        <f>IFERROR(IF(A464="","",CONCATENATE(VLOOKUP(VLOOKUP(A464,'[1]Members Sorted'!$AC$2:$AD$10001,2,0),'[1]Members Sorted'!$B$2:$C$10001,2,0)," ",VLOOKUP(VLOOKUP(A464,'[1]Members Sorted'!$AC$2:$AD$10001,2,0),'[1]Members Sorted'!$B$2:$D$10001,3,0))),"")</f>
        <v/>
      </c>
      <c r="C464" s="18" t="str">
        <f>IFERROR(VLOOKUP(#REF!,'[1]Members Sorted'!$B$2:$F$10001,5,0),"")</f>
        <v/>
      </c>
      <c r="D464" s="19" t="str">
        <f>IFERROR(VLOOKUP(#REF!,'[1]Members Sorted'!$B$2:$X$10001,11,0),"")</f>
        <v/>
      </c>
      <c r="E464" s="19" t="str">
        <f>IFERROR(VLOOKUP(#REF!,'[1]Members Sorted'!$B$2:$X$10001,14,0),"")</f>
        <v/>
      </c>
      <c r="F464" s="19" t="str">
        <f>IFERROR(VLOOKUP(#REF!,'[1]Members Sorted'!$B$2:$X$10001,17,0),"")</f>
        <v/>
      </c>
      <c r="G464" s="19" t="str">
        <f>IFERROR(VLOOKUP(#REF!,'[1]Members Sorted'!$B$2:$X$10001,20,0),"")</f>
        <v/>
      </c>
      <c r="H464" s="19" t="str">
        <f>IFERROR(VLOOKUP(#REF!,'[1]Members Sorted'!$B$2:$X$3001,23,0),"")</f>
        <v/>
      </c>
      <c r="I464" s="30" t="str">
        <f>IFERROR(VLOOKUP(#REF!,'[1]Members Sorted'!$B$2:$AA$10001,26,0),"")</f>
        <v/>
      </c>
      <c r="J464" s="29"/>
      <c r="K464" s="26" t="str">
        <f>IF('[1]Season Set up'!$L$23&gt;='[1]Season Set up'!V461,'[1]Season Set up'!V461,"")</f>
        <v/>
      </c>
      <c r="L464" s="18" t="str">
        <f>IFERROR(IF(K464="","",CONCATENATE(VLOOKUP(VLOOKUP(K464,'[1]Members Sorted'!$AG$2:$AH$3001,2,0),'[1]Members Sorted'!$B$2:$C$3001,2,0)," ",VLOOKUP(VLOOKUP(K464,'[1]Members Sorted'!$AG$2:$AH$3001,2,0),'[1]Members Sorted'!$B$2:$D$3001,3,0))),"")</f>
        <v/>
      </c>
      <c r="M464" s="18" t="str">
        <f>IFERROR(VLOOKUP(#REF!,'[1]Members Sorted'!$B$2:$F$3001,5,0),"")</f>
        <v/>
      </c>
      <c r="N464" s="19" t="str">
        <f>IFERROR(VLOOKUP(#REF!,'[1]Members Sorted'!$B$2:$X$3001,11,0),"")</f>
        <v/>
      </c>
      <c r="O464" s="19" t="str">
        <f>IFERROR(VLOOKUP(#REF!,'[1]Members Sorted'!$B$2:$X$3001,14,0),"")</f>
        <v/>
      </c>
      <c r="P464" s="19" t="str">
        <f>IFERROR(VLOOKUP(#REF!,'[1]Members Sorted'!$B$2:$X$3001,17,0),"")</f>
        <v/>
      </c>
      <c r="Q464" s="19" t="str">
        <f>IFERROR(VLOOKUP(#REF!,'[1]Members Sorted'!$B$2:$X$3001,20,0),"")</f>
        <v/>
      </c>
      <c r="R464" s="19" t="str">
        <f>IFERROR(VLOOKUP(#REF!,'[1]Members Sorted'!$B$2:$X$3001,23,0),"")</f>
        <v/>
      </c>
      <c r="S464" s="20" t="str">
        <f>IFERROR(VLOOKUP(#REF!,'[1]Members Sorted'!$B$2:$AE$3001,30,0),"")</f>
        <v/>
      </c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</row>
    <row r="465" spans="1:39" ht="15.75" customHeight="1" x14ac:dyDescent="0.2">
      <c r="A465" s="17" t="str">
        <f>IF('[1]Season Set up'!$J$23&gt;='[1]Season Set up'!V462,'[1]Season Set up'!V462,"")</f>
        <v/>
      </c>
      <c r="B465" s="18" t="str">
        <f>IFERROR(IF(A465="","",CONCATENATE(VLOOKUP(VLOOKUP(A465,'[1]Members Sorted'!$AC$2:$AD$10001,2,0),'[1]Members Sorted'!$B$2:$C$10001,2,0)," ",VLOOKUP(VLOOKUP(A465,'[1]Members Sorted'!$AC$2:$AD$10001,2,0),'[1]Members Sorted'!$B$2:$D$10001,3,0))),"")</f>
        <v/>
      </c>
      <c r="C465" s="18" t="str">
        <f>IFERROR(VLOOKUP(#REF!,'[1]Members Sorted'!$B$2:$F$10001,5,0),"")</f>
        <v/>
      </c>
      <c r="D465" s="19" t="str">
        <f>IFERROR(VLOOKUP(#REF!,'[1]Members Sorted'!$B$2:$X$10001,11,0),"")</f>
        <v/>
      </c>
      <c r="E465" s="19" t="str">
        <f>IFERROR(VLOOKUP(#REF!,'[1]Members Sorted'!$B$2:$X$10001,14,0),"")</f>
        <v/>
      </c>
      <c r="F465" s="19" t="str">
        <f>IFERROR(VLOOKUP(#REF!,'[1]Members Sorted'!$B$2:$X$10001,17,0),"")</f>
        <v/>
      </c>
      <c r="G465" s="19" t="str">
        <f>IFERROR(VLOOKUP(#REF!,'[1]Members Sorted'!$B$2:$X$10001,20,0),"")</f>
        <v/>
      </c>
      <c r="H465" s="19" t="str">
        <f>IFERROR(VLOOKUP(#REF!,'[1]Members Sorted'!$B$2:$X$3001,23,0),"")</f>
        <v/>
      </c>
      <c r="I465" s="30" t="str">
        <f>IFERROR(VLOOKUP(#REF!,'[1]Members Sorted'!$B$2:$AA$10001,26,0),"")</f>
        <v/>
      </c>
      <c r="J465" s="29"/>
      <c r="K465" s="26" t="str">
        <f>IF('[1]Season Set up'!$L$23&gt;='[1]Season Set up'!V462,'[1]Season Set up'!V462,"")</f>
        <v/>
      </c>
      <c r="L465" s="18" t="str">
        <f>IFERROR(IF(K465="","",CONCATENATE(VLOOKUP(VLOOKUP(K465,'[1]Members Sorted'!$AG$2:$AH$3001,2,0),'[1]Members Sorted'!$B$2:$C$3001,2,0)," ",VLOOKUP(VLOOKUP(K465,'[1]Members Sorted'!$AG$2:$AH$3001,2,0),'[1]Members Sorted'!$B$2:$D$3001,3,0))),"")</f>
        <v/>
      </c>
      <c r="M465" s="18" t="str">
        <f>IFERROR(VLOOKUP(#REF!,'[1]Members Sorted'!$B$2:$F$3001,5,0),"")</f>
        <v/>
      </c>
      <c r="N465" s="19" t="str">
        <f>IFERROR(VLOOKUP(#REF!,'[1]Members Sorted'!$B$2:$X$3001,11,0),"")</f>
        <v/>
      </c>
      <c r="O465" s="19" t="str">
        <f>IFERROR(VLOOKUP(#REF!,'[1]Members Sorted'!$B$2:$X$3001,14,0),"")</f>
        <v/>
      </c>
      <c r="P465" s="19" t="str">
        <f>IFERROR(VLOOKUP(#REF!,'[1]Members Sorted'!$B$2:$X$3001,17,0),"")</f>
        <v/>
      </c>
      <c r="Q465" s="19" t="str">
        <f>IFERROR(VLOOKUP(#REF!,'[1]Members Sorted'!$B$2:$X$3001,20,0),"")</f>
        <v/>
      </c>
      <c r="R465" s="19" t="str">
        <f>IFERROR(VLOOKUP(#REF!,'[1]Members Sorted'!$B$2:$X$3001,23,0),"")</f>
        <v/>
      </c>
      <c r="S465" s="20" t="str">
        <f>IFERROR(VLOOKUP(#REF!,'[1]Members Sorted'!$B$2:$AE$3001,30,0),"")</f>
        <v/>
      </c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</row>
    <row r="466" spans="1:39" ht="15.75" customHeight="1" x14ac:dyDescent="0.2">
      <c r="A466" s="17" t="str">
        <f>IF('[1]Season Set up'!$J$23&gt;='[1]Season Set up'!V463,'[1]Season Set up'!V463,"")</f>
        <v/>
      </c>
      <c r="B466" s="18" t="str">
        <f>IFERROR(IF(A466="","",CONCATENATE(VLOOKUP(VLOOKUP(A466,'[1]Members Sorted'!$AC$2:$AD$10001,2,0),'[1]Members Sorted'!$B$2:$C$10001,2,0)," ",VLOOKUP(VLOOKUP(A466,'[1]Members Sorted'!$AC$2:$AD$10001,2,0),'[1]Members Sorted'!$B$2:$D$10001,3,0))),"")</f>
        <v/>
      </c>
      <c r="C466" s="18" t="str">
        <f>IFERROR(VLOOKUP(#REF!,'[1]Members Sorted'!$B$2:$F$10001,5,0),"")</f>
        <v/>
      </c>
      <c r="D466" s="19" t="str">
        <f>IFERROR(VLOOKUP(#REF!,'[1]Members Sorted'!$B$2:$X$10001,11,0),"")</f>
        <v/>
      </c>
      <c r="E466" s="19" t="str">
        <f>IFERROR(VLOOKUP(#REF!,'[1]Members Sorted'!$B$2:$X$10001,14,0),"")</f>
        <v/>
      </c>
      <c r="F466" s="19" t="str">
        <f>IFERROR(VLOOKUP(#REF!,'[1]Members Sorted'!$B$2:$X$10001,17,0),"")</f>
        <v/>
      </c>
      <c r="G466" s="19" t="str">
        <f>IFERROR(VLOOKUP(#REF!,'[1]Members Sorted'!$B$2:$X$10001,20,0),"")</f>
        <v/>
      </c>
      <c r="H466" s="19" t="str">
        <f>IFERROR(VLOOKUP(#REF!,'[1]Members Sorted'!$B$2:$X$3001,23,0),"")</f>
        <v/>
      </c>
      <c r="I466" s="30" t="str">
        <f>IFERROR(VLOOKUP(#REF!,'[1]Members Sorted'!$B$2:$AA$10001,26,0),"")</f>
        <v/>
      </c>
      <c r="J466" s="29"/>
      <c r="K466" s="26" t="str">
        <f>IF('[1]Season Set up'!$L$23&gt;='[1]Season Set up'!V463,'[1]Season Set up'!V463,"")</f>
        <v/>
      </c>
      <c r="L466" s="18" t="str">
        <f>IFERROR(IF(K466="","",CONCATENATE(VLOOKUP(VLOOKUP(K466,'[1]Members Sorted'!$AG$2:$AH$3001,2,0),'[1]Members Sorted'!$B$2:$C$3001,2,0)," ",VLOOKUP(VLOOKUP(K466,'[1]Members Sorted'!$AG$2:$AH$3001,2,0),'[1]Members Sorted'!$B$2:$D$3001,3,0))),"")</f>
        <v/>
      </c>
      <c r="M466" s="18" t="str">
        <f>IFERROR(VLOOKUP(#REF!,'[1]Members Sorted'!$B$2:$F$3001,5,0),"")</f>
        <v/>
      </c>
      <c r="N466" s="19" t="str">
        <f>IFERROR(VLOOKUP(#REF!,'[1]Members Sorted'!$B$2:$X$3001,11,0),"")</f>
        <v/>
      </c>
      <c r="O466" s="19" t="str">
        <f>IFERROR(VLOOKUP(#REF!,'[1]Members Sorted'!$B$2:$X$3001,14,0),"")</f>
        <v/>
      </c>
      <c r="P466" s="19" t="str">
        <f>IFERROR(VLOOKUP(#REF!,'[1]Members Sorted'!$B$2:$X$3001,17,0),"")</f>
        <v/>
      </c>
      <c r="Q466" s="19" t="str">
        <f>IFERROR(VLOOKUP(#REF!,'[1]Members Sorted'!$B$2:$X$3001,20,0),"")</f>
        <v/>
      </c>
      <c r="R466" s="19" t="str">
        <f>IFERROR(VLOOKUP(#REF!,'[1]Members Sorted'!$B$2:$X$3001,23,0),"")</f>
        <v/>
      </c>
      <c r="S466" s="20" t="str">
        <f>IFERROR(VLOOKUP(#REF!,'[1]Members Sorted'!$B$2:$AE$3001,30,0),"")</f>
        <v/>
      </c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</row>
    <row r="467" spans="1:39" ht="15.75" customHeight="1" x14ac:dyDescent="0.2">
      <c r="A467" s="17" t="str">
        <f>IF('[1]Season Set up'!$J$23&gt;='[1]Season Set up'!V464,'[1]Season Set up'!V464,"")</f>
        <v/>
      </c>
      <c r="B467" s="18" t="str">
        <f>IFERROR(IF(A467="","",CONCATENATE(VLOOKUP(VLOOKUP(A467,'[1]Members Sorted'!$AC$2:$AD$10001,2,0),'[1]Members Sorted'!$B$2:$C$10001,2,0)," ",VLOOKUP(VLOOKUP(A467,'[1]Members Sorted'!$AC$2:$AD$10001,2,0),'[1]Members Sorted'!$B$2:$D$10001,3,0))),"")</f>
        <v/>
      </c>
      <c r="C467" s="18" t="str">
        <f>IFERROR(VLOOKUP(#REF!,'[1]Members Sorted'!$B$2:$F$10001,5,0),"")</f>
        <v/>
      </c>
      <c r="D467" s="19" t="str">
        <f>IFERROR(VLOOKUP(#REF!,'[1]Members Sorted'!$B$2:$X$10001,11,0),"")</f>
        <v/>
      </c>
      <c r="E467" s="19" t="str">
        <f>IFERROR(VLOOKUP(#REF!,'[1]Members Sorted'!$B$2:$X$10001,14,0),"")</f>
        <v/>
      </c>
      <c r="F467" s="19" t="str">
        <f>IFERROR(VLOOKUP(#REF!,'[1]Members Sorted'!$B$2:$X$10001,17,0),"")</f>
        <v/>
      </c>
      <c r="G467" s="19" t="str">
        <f>IFERROR(VLOOKUP(#REF!,'[1]Members Sorted'!$B$2:$X$10001,20,0),"")</f>
        <v/>
      </c>
      <c r="H467" s="19" t="str">
        <f>IFERROR(VLOOKUP(#REF!,'[1]Members Sorted'!$B$2:$X$3001,23,0),"")</f>
        <v/>
      </c>
      <c r="I467" s="30" t="str">
        <f>IFERROR(VLOOKUP(#REF!,'[1]Members Sorted'!$B$2:$AA$10001,26,0),"")</f>
        <v/>
      </c>
      <c r="J467" s="29"/>
      <c r="K467" s="26" t="str">
        <f>IF('[1]Season Set up'!$L$23&gt;='[1]Season Set up'!V464,'[1]Season Set up'!V464,"")</f>
        <v/>
      </c>
      <c r="L467" s="18" t="str">
        <f>IFERROR(IF(K467="","",CONCATENATE(VLOOKUP(VLOOKUP(K467,'[1]Members Sorted'!$AG$2:$AH$3001,2,0),'[1]Members Sorted'!$B$2:$C$3001,2,0)," ",VLOOKUP(VLOOKUP(K467,'[1]Members Sorted'!$AG$2:$AH$3001,2,0),'[1]Members Sorted'!$B$2:$D$3001,3,0))),"")</f>
        <v/>
      </c>
      <c r="M467" s="18" t="str">
        <f>IFERROR(VLOOKUP(#REF!,'[1]Members Sorted'!$B$2:$F$3001,5,0),"")</f>
        <v/>
      </c>
      <c r="N467" s="19" t="str">
        <f>IFERROR(VLOOKUP(#REF!,'[1]Members Sorted'!$B$2:$X$3001,11,0),"")</f>
        <v/>
      </c>
      <c r="O467" s="19" t="str">
        <f>IFERROR(VLOOKUP(#REF!,'[1]Members Sorted'!$B$2:$X$3001,14,0),"")</f>
        <v/>
      </c>
      <c r="P467" s="19" t="str">
        <f>IFERROR(VLOOKUP(#REF!,'[1]Members Sorted'!$B$2:$X$3001,17,0),"")</f>
        <v/>
      </c>
      <c r="Q467" s="19" t="str">
        <f>IFERROR(VLOOKUP(#REF!,'[1]Members Sorted'!$B$2:$X$3001,20,0),"")</f>
        <v/>
      </c>
      <c r="R467" s="19" t="str">
        <f>IFERROR(VLOOKUP(#REF!,'[1]Members Sorted'!$B$2:$X$3001,23,0),"")</f>
        <v/>
      </c>
      <c r="S467" s="20" t="str">
        <f>IFERROR(VLOOKUP(#REF!,'[1]Members Sorted'!$B$2:$AE$3001,30,0),"")</f>
        <v/>
      </c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</row>
    <row r="468" spans="1:39" ht="15.75" customHeight="1" x14ac:dyDescent="0.2">
      <c r="A468" s="17" t="str">
        <f>IF('[1]Season Set up'!$J$23&gt;='[1]Season Set up'!V465,'[1]Season Set up'!V465,"")</f>
        <v/>
      </c>
      <c r="B468" s="18" t="str">
        <f>IFERROR(IF(A468="","",CONCATENATE(VLOOKUP(VLOOKUP(A468,'[1]Members Sorted'!$AC$2:$AD$10001,2,0),'[1]Members Sorted'!$B$2:$C$10001,2,0)," ",VLOOKUP(VLOOKUP(A468,'[1]Members Sorted'!$AC$2:$AD$10001,2,0),'[1]Members Sorted'!$B$2:$D$10001,3,0))),"")</f>
        <v/>
      </c>
      <c r="C468" s="18" t="str">
        <f>IFERROR(VLOOKUP(#REF!,'[1]Members Sorted'!$B$2:$F$10001,5,0),"")</f>
        <v/>
      </c>
      <c r="D468" s="19" t="str">
        <f>IFERROR(VLOOKUP(#REF!,'[1]Members Sorted'!$B$2:$X$10001,11,0),"")</f>
        <v/>
      </c>
      <c r="E468" s="19" t="str">
        <f>IFERROR(VLOOKUP(#REF!,'[1]Members Sorted'!$B$2:$X$10001,14,0),"")</f>
        <v/>
      </c>
      <c r="F468" s="19" t="str">
        <f>IFERROR(VLOOKUP(#REF!,'[1]Members Sorted'!$B$2:$X$10001,17,0),"")</f>
        <v/>
      </c>
      <c r="G468" s="19" t="str">
        <f>IFERROR(VLOOKUP(#REF!,'[1]Members Sorted'!$B$2:$X$10001,20,0),"")</f>
        <v/>
      </c>
      <c r="H468" s="19" t="str">
        <f>IFERROR(VLOOKUP(#REF!,'[1]Members Sorted'!$B$2:$X$3001,23,0),"")</f>
        <v/>
      </c>
      <c r="I468" s="30" t="str">
        <f>IFERROR(VLOOKUP(#REF!,'[1]Members Sorted'!$B$2:$AA$10001,26,0),"")</f>
        <v/>
      </c>
      <c r="J468" s="29"/>
      <c r="K468" s="26" t="str">
        <f>IF('[1]Season Set up'!$L$23&gt;='[1]Season Set up'!V465,'[1]Season Set up'!V465,"")</f>
        <v/>
      </c>
      <c r="L468" s="18" t="str">
        <f>IFERROR(IF(K468="","",CONCATENATE(VLOOKUP(VLOOKUP(K468,'[1]Members Sorted'!$AG$2:$AH$3001,2,0),'[1]Members Sorted'!$B$2:$C$3001,2,0)," ",VLOOKUP(VLOOKUP(K468,'[1]Members Sorted'!$AG$2:$AH$3001,2,0),'[1]Members Sorted'!$B$2:$D$3001,3,0))),"")</f>
        <v/>
      </c>
      <c r="M468" s="18" t="str">
        <f>IFERROR(VLOOKUP(#REF!,'[1]Members Sorted'!$B$2:$F$3001,5,0),"")</f>
        <v/>
      </c>
      <c r="N468" s="19" t="str">
        <f>IFERROR(VLOOKUP(#REF!,'[1]Members Sorted'!$B$2:$X$3001,11,0),"")</f>
        <v/>
      </c>
      <c r="O468" s="19" t="str">
        <f>IFERROR(VLOOKUP(#REF!,'[1]Members Sorted'!$B$2:$X$3001,14,0),"")</f>
        <v/>
      </c>
      <c r="P468" s="19" t="str">
        <f>IFERROR(VLOOKUP(#REF!,'[1]Members Sorted'!$B$2:$X$3001,17,0),"")</f>
        <v/>
      </c>
      <c r="Q468" s="19" t="str">
        <f>IFERROR(VLOOKUP(#REF!,'[1]Members Sorted'!$B$2:$X$3001,20,0),"")</f>
        <v/>
      </c>
      <c r="R468" s="19" t="str">
        <f>IFERROR(VLOOKUP(#REF!,'[1]Members Sorted'!$B$2:$X$3001,23,0),"")</f>
        <v/>
      </c>
      <c r="S468" s="20" t="str">
        <f>IFERROR(VLOOKUP(#REF!,'[1]Members Sorted'!$B$2:$AE$3001,30,0),"")</f>
        <v/>
      </c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</row>
    <row r="469" spans="1:39" ht="15.75" customHeight="1" x14ac:dyDescent="0.2">
      <c r="A469" s="17" t="str">
        <f>IF('[1]Season Set up'!$J$23&gt;='[1]Season Set up'!V466,'[1]Season Set up'!V466,"")</f>
        <v/>
      </c>
      <c r="B469" s="18" t="str">
        <f>IFERROR(IF(A469="","",CONCATENATE(VLOOKUP(VLOOKUP(A469,'[1]Members Sorted'!$AC$2:$AD$10001,2,0),'[1]Members Sorted'!$B$2:$C$10001,2,0)," ",VLOOKUP(VLOOKUP(A469,'[1]Members Sorted'!$AC$2:$AD$10001,2,0),'[1]Members Sorted'!$B$2:$D$10001,3,0))),"")</f>
        <v/>
      </c>
      <c r="C469" s="18" t="str">
        <f>IFERROR(VLOOKUP(#REF!,'[1]Members Sorted'!$B$2:$F$10001,5,0),"")</f>
        <v/>
      </c>
      <c r="D469" s="19" t="str">
        <f>IFERROR(VLOOKUP(#REF!,'[1]Members Sorted'!$B$2:$X$10001,11,0),"")</f>
        <v/>
      </c>
      <c r="E469" s="19" t="str">
        <f>IFERROR(VLOOKUP(#REF!,'[1]Members Sorted'!$B$2:$X$10001,14,0),"")</f>
        <v/>
      </c>
      <c r="F469" s="19" t="str">
        <f>IFERROR(VLOOKUP(#REF!,'[1]Members Sorted'!$B$2:$X$10001,17,0),"")</f>
        <v/>
      </c>
      <c r="G469" s="19" t="str">
        <f>IFERROR(VLOOKUP(#REF!,'[1]Members Sorted'!$B$2:$X$10001,20,0),"")</f>
        <v/>
      </c>
      <c r="H469" s="19" t="str">
        <f>IFERROR(VLOOKUP(#REF!,'[1]Members Sorted'!$B$2:$X$3001,23,0),"")</f>
        <v/>
      </c>
      <c r="I469" s="30" t="str">
        <f>IFERROR(VLOOKUP(#REF!,'[1]Members Sorted'!$B$2:$AA$10001,26,0),"")</f>
        <v/>
      </c>
      <c r="J469" s="29"/>
      <c r="K469" s="26" t="str">
        <f>IF('[1]Season Set up'!$L$23&gt;='[1]Season Set up'!V466,'[1]Season Set up'!V466,"")</f>
        <v/>
      </c>
      <c r="L469" s="18" t="str">
        <f>IFERROR(IF(K469="","",CONCATENATE(VLOOKUP(VLOOKUP(K469,'[1]Members Sorted'!$AG$2:$AH$3001,2,0),'[1]Members Sorted'!$B$2:$C$3001,2,0)," ",VLOOKUP(VLOOKUP(K469,'[1]Members Sorted'!$AG$2:$AH$3001,2,0),'[1]Members Sorted'!$B$2:$D$3001,3,0))),"")</f>
        <v/>
      </c>
      <c r="M469" s="18" t="str">
        <f>IFERROR(VLOOKUP(#REF!,'[1]Members Sorted'!$B$2:$F$3001,5,0),"")</f>
        <v/>
      </c>
      <c r="N469" s="19" t="str">
        <f>IFERROR(VLOOKUP(#REF!,'[1]Members Sorted'!$B$2:$X$3001,11,0),"")</f>
        <v/>
      </c>
      <c r="O469" s="19" t="str">
        <f>IFERROR(VLOOKUP(#REF!,'[1]Members Sorted'!$B$2:$X$3001,14,0),"")</f>
        <v/>
      </c>
      <c r="P469" s="19" t="str">
        <f>IFERROR(VLOOKUP(#REF!,'[1]Members Sorted'!$B$2:$X$3001,17,0),"")</f>
        <v/>
      </c>
      <c r="Q469" s="19" t="str">
        <f>IFERROR(VLOOKUP(#REF!,'[1]Members Sorted'!$B$2:$X$3001,20,0),"")</f>
        <v/>
      </c>
      <c r="R469" s="19" t="str">
        <f>IFERROR(VLOOKUP(#REF!,'[1]Members Sorted'!$B$2:$X$3001,23,0),"")</f>
        <v/>
      </c>
      <c r="S469" s="20" t="str">
        <f>IFERROR(VLOOKUP(#REF!,'[1]Members Sorted'!$B$2:$AE$3001,30,0),"")</f>
        <v/>
      </c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</row>
    <row r="470" spans="1:39" ht="15.75" customHeight="1" x14ac:dyDescent="0.2">
      <c r="A470" s="17" t="str">
        <f>IF('[1]Season Set up'!$J$23&gt;='[1]Season Set up'!V467,'[1]Season Set up'!V467,"")</f>
        <v/>
      </c>
      <c r="B470" s="18" t="str">
        <f>IFERROR(IF(A470="","",CONCATENATE(VLOOKUP(VLOOKUP(A470,'[1]Members Sorted'!$AC$2:$AD$10001,2,0),'[1]Members Sorted'!$B$2:$C$10001,2,0)," ",VLOOKUP(VLOOKUP(A470,'[1]Members Sorted'!$AC$2:$AD$10001,2,0),'[1]Members Sorted'!$B$2:$D$10001,3,0))),"")</f>
        <v/>
      </c>
      <c r="C470" s="18" t="str">
        <f>IFERROR(VLOOKUP(#REF!,'[1]Members Sorted'!$B$2:$F$10001,5,0),"")</f>
        <v/>
      </c>
      <c r="D470" s="19" t="str">
        <f>IFERROR(VLOOKUP(#REF!,'[1]Members Sorted'!$B$2:$X$10001,11,0),"")</f>
        <v/>
      </c>
      <c r="E470" s="19" t="str">
        <f>IFERROR(VLOOKUP(#REF!,'[1]Members Sorted'!$B$2:$X$10001,14,0),"")</f>
        <v/>
      </c>
      <c r="F470" s="19" t="str">
        <f>IFERROR(VLOOKUP(#REF!,'[1]Members Sorted'!$B$2:$X$10001,17,0),"")</f>
        <v/>
      </c>
      <c r="G470" s="19" t="str">
        <f>IFERROR(VLOOKUP(#REF!,'[1]Members Sorted'!$B$2:$X$10001,20,0),"")</f>
        <v/>
      </c>
      <c r="H470" s="19" t="str">
        <f>IFERROR(VLOOKUP(#REF!,'[1]Members Sorted'!$B$2:$X$3001,23,0),"")</f>
        <v/>
      </c>
      <c r="I470" s="30" t="str">
        <f>IFERROR(VLOOKUP(#REF!,'[1]Members Sorted'!$B$2:$AA$10001,26,0),"")</f>
        <v/>
      </c>
      <c r="J470" s="29"/>
      <c r="K470" s="26" t="str">
        <f>IF('[1]Season Set up'!$L$23&gt;='[1]Season Set up'!V467,'[1]Season Set up'!V467,"")</f>
        <v/>
      </c>
      <c r="L470" s="18" t="str">
        <f>IFERROR(IF(K470="","",CONCATENATE(VLOOKUP(VLOOKUP(K470,'[1]Members Sorted'!$AG$2:$AH$3001,2,0),'[1]Members Sorted'!$B$2:$C$3001,2,0)," ",VLOOKUP(VLOOKUP(K470,'[1]Members Sorted'!$AG$2:$AH$3001,2,0),'[1]Members Sorted'!$B$2:$D$3001,3,0))),"")</f>
        <v/>
      </c>
      <c r="M470" s="18" t="str">
        <f>IFERROR(VLOOKUP(#REF!,'[1]Members Sorted'!$B$2:$F$3001,5,0),"")</f>
        <v/>
      </c>
      <c r="N470" s="19" t="str">
        <f>IFERROR(VLOOKUP(#REF!,'[1]Members Sorted'!$B$2:$X$3001,11,0),"")</f>
        <v/>
      </c>
      <c r="O470" s="19" t="str">
        <f>IFERROR(VLOOKUP(#REF!,'[1]Members Sorted'!$B$2:$X$3001,14,0),"")</f>
        <v/>
      </c>
      <c r="P470" s="19" t="str">
        <f>IFERROR(VLOOKUP(#REF!,'[1]Members Sorted'!$B$2:$X$3001,17,0),"")</f>
        <v/>
      </c>
      <c r="Q470" s="19" t="str">
        <f>IFERROR(VLOOKUP(#REF!,'[1]Members Sorted'!$B$2:$X$3001,20,0),"")</f>
        <v/>
      </c>
      <c r="R470" s="19" t="str">
        <f>IFERROR(VLOOKUP(#REF!,'[1]Members Sorted'!$B$2:$X$3001,23,0),"")</f>
        <v/>
      </c>
      <c r="S470" s="20" t="str">
        <f>IFERROR(VLOOKUP(#REF!,'[1]Members Sorted'!$B$2:$AE$3001,30,0),"")</f>
        <v/>
      </c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</row>
    <row r="471" spans="1:39" ht="15.75" customHeight="1" x14ac:dyDescent="0.2">
      <c r="A471" s="17" t="str">
        <f>IF('[1]Season Set up'!$J$23&gt;='[1]Season Set up'!V468,'[1]Season Set up'!V468,"")</f>
        <v/>
      </c>
      <c r="B471" s="18" t="str">
        <f>IFERROR(IF(A471="","",CONCATENATE(VLOOKUP(VLOOKUP(A471,'[1]Members Sorted'!$AC$2:$AD$10001,2,0),'[1]Members Sorted'!$B$2:$C$10001,2,0)," ",VLOOKUP(VLOOKUP(A471,'[1]Members Sorted'!$AC$2:$AD$10001,2,0),'[1]Members Sorted'!$B$2:$D$10001,3,0))),"")</f>
        <v/>
      </c>
      <c r="C471" s="18" t="str">
        <f>IFERROR(VLOOKUP(#REF!,'[1]Members Sorted'!$B$2:$F$10001,5,0),"")</f>
        <v/>
      </c>
      <c r="D471" s="19" t="str">
        <f>IFERROR(VLOOKUP(#REF!,'[1]Members Sorted'!$B$2:$X$10001,11,0),"")</f>
        <v/>
      </c>
      <c r="E471" s="19" t="str">
        <f>IFERROR(VLOOKUP(#REF!,'[1]Members Sorted'!$B$2:$X$10001,14,0),"")</f>
        <v/>
      </c>
      <c r="F471" s="19" t="str">
        <f>IFERROR(VLOOKUP(#REF!,'[1]Members Sorted'!$B$2:$X$10001,17,0),"")</f>
        <v/>
      </c>
      <c r="G471" s="19" t="str">
        <f>IFERROR(VLOOKUP(#REF!,'[1]Members Sorted'!$B$2:$X$10001,20,0),"")</f>
        <v/>
      </c>
      <c r="H471" s="19" t="str">
        <f>IFERROR(VLOOKUP(#REF!,'[1]Members Sorted'!$B$2:$X$3001,23,0),"")</f>
        <v/>
      </c>
      <c r="I471" s="30" t="str">
        <f>IFERROR(VLOOKUP(#REF!,'[1]Members Sorted'!$B$2:$AA$10001,26,0),"")</f>
        <v/>
      </c>
      <c r="J471" s="29"/>
      <c r="K471" s="26" t="str">
        <f>IF('[1]Season Set up'!$L$23&gt;='[1]Season Set up'!V468,'[1]Season Set up'!V468,"")</f>
        <v/>
      </c>
      <c r="L471" s="18" t="str">
        <f>IFERROR(IF(K471="","",CONCATENATE(VLOOKUP(VLOOKUP(K471,'[1]Members Sorted'!$AG$2:$AH$3001,2,0),'[1]Members Sorted'!$B$2:$C$3001,2,0)," ",VLOOKUP(VLOOKUP(K471,'[1]Members Sorted'!$AG$2:$AH$3001,2,0),'[1]Members Sorted'!$B$2:$D$3001,3,0))),"")</f>
        <v/>
      </c>
      <c r="M471" s="18" t="str">
        <f>IFERROR(VLOOKUP(#REF!,'[1]Members Sorted'!$B$2:$F$3001,5,0),"")</f>
        <v/>
      </c>
      <c r="N471" s="19" t="str">
        <f>IFERROR(VLOOKUP(#REF!,'[1]Members Sorted'!$B$2:$X$3001,11,0),"")</f>
        <v/>
      </c>
      <c r="O471" s="19" t="str">
        <f>IFERROR(VLOOKUP(#REF!,'[1]Members Sorted'!$B$2:$X$3001,14,0),"")</f>
        <v/>
      </c>
      <c r="P471" s="19" t="str">
        <f>IFERROR(VLOOKUP(#REF!,'[1]Members Sorted'!$B$2:$X$3001,17,0),"")</f>
        <v/>
      </c>
      <c r="Q471" s="19" t="str">
        <f>IFERROR(VLOOKUP(#REF!,'[1]Members Sorted'!$B$2:$X$3001,20,0),"")</f>
        <v/>
      </c>
      <c r="R471" s="19" t="str">
        <f>IFERROR(VLOOKUP(#REF!,'[1]Members Sorted'!$B$2:$X$3001,23,0),"")</f>
        <v/>
      </c>
      <c r="S471" s="20" t="str">
        <f>IFERROR(VLOOKUP(#REF!,'[1]Members Sorted'!$B$2:$AE$3001,30,0),"")</f>
        <v/>
      </c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</row>
    <row r="472" spans="1:39" ht="15.75" customHeight="1" x14ac:dyDescent="0.2">
      <c r="A472" s="17" t="str">
        <f>IF('[1]Season Set up'!$J$23&gt;='[1]Season Set up'!V469,'[1]Season Set up'!V469,"")</f>
        <v/>
      </c>
      <c r="B472" s="18" t="str">
        <f>IFERROR(IF(A472="","",CONCATENATE(VLOOKUP(VLOOKUP(A472,'[1]Members Sorted'!$AC$2:$AD$10001,2,0),'[1]Members Sorted'!$B$2:$C$10001,2,0)," ",VLOOKUP(VLOOKUP(A472,'[1]Members Sorted'!$AC$2:$AD$10001,2,0),'[1]Members Sorted'!$B$2:$D$10001,3,0))),"")</f>
        <v/>
      </c>
      <c r="C472" s="18" t="str">
        <f>IFERROR(VLOOKUP(#REF!,'[1]Members Sorted'!$B$2:$F$10001,5,0),"")</f>
        <v/>
      </c>
      <c r="D472" s="19" t="str">
        <f>IFERROR(VLOOKUP(#REF!,'[1]Members Sorted'!$B$2:$X$10001,11,0),"")</f>
        <v/>
      </c>
      <c r="E472" s="19" t="str">
        <f>IFERROR(VLOOKUP(#REF!,'[1]Members Sorted'!$B$2:$X$10001,14,0),"")</f>
        <v/>
      </c>
      <c r="F472" s="19" t="str">
        <f>IFERROR(VLOOKUP(#REF!,'[1]Members Sorted'!$B$2:$X$10001,17,0),"")</f>
        <v/>
      </c>
      <c r="G472" s="19" t="str">
        <f>IFERROR(VLOOKUP(#REF!,'[1]Members Sorted'!$B$2:$X$10001,20,0),"")</f>
        <v/>
      </c>
      <c r="H472" s="19" t="str">
        <f>IFERROR(VLOOKUP(#REF!,'[1]Members Sorted'!$B$2:$X$3001,23,0),"")</f>
        <v/>
      </c>
      <c r="I472" s="30" t="str">
        <f>IFERROR(VLOOKUP(#REF!,'[1]Members Sorted'!$B$2:$AA$10001,26,0),"")</f>
        <v/>
      </c>
      <c r="J472" s="29"/>
      <c r="K472" s="26" t="str">
        <f>IF('[1]Season Set up'!$L$23&gt;='[1]Season Set up'!V469,'[1]Season Set up'!V469,"")</f>
        <v/>
      </c>
      <c r="L472" s="18" t="str">
        <f>IFERROR(IF(K472="","",CONCATENATE(VLOOKUP(VLOOKUP(K472,'[1]Members Sorted'!$AG$2:$AH$3001,2,0),'[1]Members Sorted'!$B$2:$C$3001,2,0)," ",VLOOKUP(VLOOKUP(K472,'[1]Members Sorted'!$AG$2:$AH$3001,2,0),'[1]Members Sorted'!$B$2:$D$3001,3,0))),"")</f>
        <v/>
      </c>
      <c r="M472" s="18" t="str">
        <f>IFERROR(VLOOKUP(#REF!,'[1]Members Sorted'!$B$2:$F$3001,5,0),"")</f>
        <v/>
      </c>
      <c r="N472" s="19" t="str">
        <f>IFERROR(VLOOKUP(#REF!,'[1]Members Sorted'!$B$2:$X$3001,11,0),"")</f>
        <v/>
      </c>
      <c r="O472" s="19" t="str">
        <f>IFERROR(VLOOKUP(#REF!,'[1]Members Sorted'!$B$2:$X$3001,14,0),"")</f>
        <v/>
      </c>
      <c r="P472" s="19" t="str">
        <f>IFERROR(VLOOKUP(#REF!,'[1]Members Sorted'!$B$2:$X$3001,17,0),"")</f>
        <v/>
      </c>
      <c r="Q472" s="19" t="str">
        <f>IFERROR(VLOOKUP(#REF!,'[1]Members Sorted'!$B$2:$X$3001,20,0),"")</f>
        <v/>
      </c>
      <c r="R472" s="19" t="str">
        <f>IFERROR(VLOOKUP(#REF!,'[1]Members Sorted'!$B$2:$X$3001,23,0),"")</f>
        <v/>
      </c>
      <c r="S472" s="20" t="str">
        <f>IFERROR(VLOOKUP(#REF!,'[1]Members Sorted'!$B$2:$AE$3001,30,0),"")</f>
        <v/>
      </c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</row>
    <row r="473" spans="1:39" ht="15.75" customHeight="1" x14ac:dyDescent="0.2">
      <c r="A473" s="17" t="str">
        <f>IF('[1]Season Set up'!$J$23&gt;='[1]Season Set up'!V470,'[1]Season Set up'!V470,"")</f>
        <v/>
      </c>
      <c r="B473" s="18" t="str">
        <f>IFERROR(IF(A473="","",CONCATENATE(VLOOKUP(VLOOKUP(A473,'[1]Members Sorted'!$AC$2:$AD$10001,2,0),'[1]Members Sorted'!$B$2:$C$10001,2,0)," ",VLOOKUP(VLOOKUP(A473,'[1]Members Sorted'!$AC$2:$AD$10001,2,0),'[1]Members Sorted'!$B$2:$D$10001,3,0))),"")</f>
        <v/>
      </c>
      <c r="C473" s="18" t="str">
        <f>IFERROR(VLOOKUP(#REF!,'[1]Members Sorted'!$B$2:$F$10001,5,0),"")</f>
        <v/>
      </c>
      <c r="D473" s="19" t="str">
        <f>IFERROR(VLOOKUP(#REF!,'[1]Members Sorted'!$B$2:$X$10001,11,0),"")</f>
        <v/>
      </c>
      <c r="E473" s="19" t="str">
        <f>IFERROR(VLOOKUP(#REF!,'[1]Members Sorted'!$B$2:$X$10001,14,0),"")</f>
        <v/>
      </c>
      <c r="F473" s="19" t="str">
        <f>IFERROR(VLOOKUP(#REF!,'[1]Members Sorted'!$B$2:$X$10001,17,0),"")</f>
        <v/>
      </c>
      <c r="G473" s="19" t="str">
        <f>IFERROR(VLOOKUP(#REF!,'[1]Members Sorted'!$B$2:$X$10001,20,0),"")</f>
        <v/>
      </c>
      <c r="H473" s="19" t="str">
        <f>IFERROR(VLOOKUP(#REF!,'[1]Members Sorted'!$B$2:$X$3001,23,0),"")</f>
        <v/>
      </c>
      <c r="I473" s="30" t="str">
        <f>IFERROR(VLOOKUP(#REF!,'[1]Members Sorted'!$B$2:$AA$10001,26,0),"")</f>
        <v/>
      </c>
      <c r="J473" s="29"/>
      <c r="K473" s="26" t="str">
        <f>IF('[1]Season Set up'!$L$23&gt;='[1]Season Set up'!V470,'[1]Season Set up'!V470,"")</f>
        <v/>
      </c>
      <c r="L473" s="18" t="str">
        <f>IFERROR(IF(K473="","",CONCATENATE(VLOOKUP(VLOOKUP(K473,'[1]Members Sorted'!$AG$2:$AH$3001,2,0),'[1]Members Sorted'!$B$2:$C$3001,2,0)," ",VLOOKUP(VLOOKUP(K473,'[1]Members Sorted'!$AG$2:$AH$3001,2,0),'[1]Members Sorted'!$B$2:$D$3001,3,0))),"")</f>
        <v/>
      </c>
      <c r="M473" s="18" t="str">
        <f>IFERROR(VLOOKUP(#REF!,'[1]Members Sorted'!$B$2:$F$3001,5,0),"")</f>
        <v/>
      </c>
      <c r="N473" s="19" t="str">
        <f>IFERROR(VLOOKUP(#REF!,'[1]Members Sorted'!$B$2:$X$3001,11,0),"")</f>
        <v/>
      </c>
      <c r="O473" s="19" t="str">
        <f>IFERROR(VLOOKUP(#REF!,'[1]Members Sorted'!$B$2:$X$3001,14,0),"")</f>
        <v/>
      </c>
      <c r="P473" s="19" t="str">
        <f>IFERROR(VLOOKUP(#REF!,'[1]Members Sorted'!$B$2:$X$3001,17,0),"")</f>
        <v/>
      </c>
      <c r="Q473" s="19" t="str">
        <f>IFERROR(VLOOKUP(#REF!,'[1]Members Sorted'!$B$2:$X$3001,20,0),"")</f>
        <v/>
      </c>
      <c r="R473" s="19" t="str">
        <f>IFERROR(VLOOKUP(#REF!,'[1]Members Sorted'!$B$2:$X$3001,23,0),"")</f>
        <v/>
      </c>
      <c r="S473" s="20" t="str">
        <f>IFERROR(VLOOKUP(#REF!,'[1]Members Sorted'!$B$2:$AE$3001,30,0),"")</f>
        <v/>
      </c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</row>
    <row r="474" spans="1:39" ht="15.75" customHeight="1" x14ac:dyDescent="0.2">
      <c r="A474" s="17" t="str">
        <f>IF('[1]Season Set up'!$J$23&gt;='[1]Season Set up'!V471,'[1]Season Set up'!V471,"")</f>
        <v/>
      </c>
      <c r="B474" s="18" t="str">
        <f>IFERROR(IF(A474="","",CONCATENATE(VLOOKUP(VLOOKUP(A474,'[1]Members Sorted'!$AC$2:$AD$10001,2,0),'[1]Members Sorted'!$B$2:$C$10001,2,0)," ",VLOOKUP(VLOOKUP(A474,'[1]Members Sorted'!$AC$2:$AD$10001,2,0),'[1]Members Sorted'!$B$2:$D$10001,3,0))),"")</f>
        <v/>
      </c>
      <c r="C474" s="18" t="str">
        <f>IFERROR(VLOOKUP(#REF!,'[1]Members Sorted'!$B$2:$F$10001,5,0),"")</f>
        <v/>
      </c>
      <c r="D474" s="19" t="str">
        <f>IFERROR(VLOOKUP(#REF!,'[1]Members Sorted'!$B$2:$X$10001,11,0),"")</f>
        <v/>
      </c>
      <c r="E474" s="19" t="str">
        <f>IFERROR(VLOOKUP(#REF!,'[1]Members Sorted'!$B$2:$X$10001,14,0),"")</f>
        <v/>
      </c>
      <c r="F474" s="19" t="str">
        <f>IFERROR(VLOOKUP(#REF!,'[1]Members Sorted'!$B$2:$X$10001,17,0),"")</f>
        <v/>
      </c>
      <c r="G474" s="19" t="str">
        <f>IFERROR(VLOOKUP(#REF!,'[1]Members Sorted'!$B$2:$X$10001,20,0),"")</f>
        <v/>
      </c>
      <c r="H474" s="19" t="str">
        <f>IFERROR(VLOOKUP(#REF!,'[1]Members Sorted'!$B$2:$X$3001,23,0),"")</f>
        <v/>
      </c>
      <c r="I474" s="30" t="str">
        <f>IFERROR(VLOOKUP(#REF!,'[1]Members Sorted'!$B$2:$AA$10001,26,0),"")</f>
        <v/>
      </c>
      <c r="J474" s="29"/>
      <c r="K474" s="26" t="str">
        <f>IF('[1]Season Set up'!$L$23&gt;='[1]Season Set up'!V471,'[1]Season Set up'!V471,"")</f>
        <v/>
      </c>
      <c r="L474" s="18" t="str">
        <f>IFERROR(IF(K474="","",CONCATENATE(VLOOKUP(VLOOKUP(K474,'[1]Members Sorted'!$AG$2:$AH$3001,2,0),'[1]Members Sorted'!$B$2:$C$3001,2,0)," ",VLOOKUP(VLOOKUP(K474,'[1]Members Sorted'!$AG$2:$AH$3001,2,0),'[1]Members Sorted'!$B$2:$D$3001,3,0))),"")</f>
        <v/>
      </c>
      <c r="M474" s="18" t="str">
        <f>IFERROR(VLOOKUP(#REF!,'[1]Members Sorted'!$B$2:$F$3001,5,0),"")</f>
        <v/>
      </c>
      <c r="N474" s="19" t="str">
        <f>IFERROR(VLOOKUP(#REF!,'[1]Members Sorted'!$B$2:$X$3001,11,0),"")</f>
        <v/>
      </c>
      <c r="O474" s="19" t="str">
        <f>IFERROR(VLOOKUP(#REF!,'[1]Members Sorted'!$B$2:$X$3001,14,0),"")</f>
        <v/>
      </c>
      <c r="P474" s="19" t="str">
        <f>IFERROR(VLOOKUP(#REF!,'[1]Members Sorted'!$B$2:$X$3001,17,0),"")</f>
        <v/>
      </c>
      <c r="Q474" s="19" t="str">
        <f>IFERROR(VLOOKUP(#REF!,'[1]Members Sorted'!$B$2:$X$3001,20,0),"")</f>
        <v/>
      </c>
      <c r="R474" s="19" t="str">
        <f>IFERROR(VLOOKUP(#REF!,'[1]Members Sorted'!$B$2:$X$3001,23,0),"")</f>
        <v/>
      </c>
      <c r="S474" s="20" t="str">
        <f>IFERROR(VLOOKUP(#REF!,'[1]Members Sorted'!$B$2:$AE$3001,30,0),"")</f>
        <v/>
      </c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</row>
    <row r="475" spans="1:39" ht="15.75" customHeight="1" x14ac:dyDescent="0.2">
      <c r="A475" s="17" t="str">
        <f>IF('[1]Season Set up'!$J$23&gt;='[1]Season Set up'!V472,'[1]Season Set up'!V472,"")</f>
        <v/>
      </c>
      <c r="B475" s="18" t="str">
        <f>IFERROR(IF(A475="","",CONCATENATE(VLOOKUP(VLOOKUP(A475,'[1]Members Sorted'!$AC$2:$AD$10001,2,0),'[1]Members Sorted'!$B$2:$C$10001,2,0)," ",VLOOKUP(VLOOKUP(A475,'[1]Members Sorted'!$AC$2:$AD$10001,2,0),'[1]Members Sorted'!$B$2:$D$10001,3,0))),"")</f>
        <v/>
      </c>
      <c r="C475" s="18" t="str">
        <f>IFERROR(VLOOKUP(#REF!,'[1]Members Sorted'!$B$2:$F$10001,5,0),"")</f>
        <v/>
      </c>
      <c r="D475" s="19" t="str">
        <f>IFERROR(VLOOKUP(#REF!,'[1]Members Sorted'!$B$2:$X$10001,11,0),"")</f>
        <v/>
      </c>
      <c r="E475" s="19" t="str">
        <f>IFERROR(VLOOKUP(#REF!,'[1]Members Sorted'!$B$2:$X$10001,14,0),"")</f>
        <v/>
      </c>
      <c r="F475" s="19" t="str">
        <f>IFERROR(VLOOKUP(#REF!,'[1]Members Sorted'!$B$2:$X$10001,17,0),"")</f>
        <v/>
      </c>
      <c r="G475" s="19" t="str">
        <f>IFERROR(VLOOKUP(#REF!,'[1]Members Sorted'!$B$2:$X$10001,20,0),"")</f>
        <v/>
      </c>
      <c r="H475" s="19" t="str">
        <f>IFERROR(VLOOKUP(#REF!,'[1]Members Sorted'!$B$2:$X$3001,23,0),"")</f>
        <v/>
      </c>
      <c r="I475" s="30" t="str">
        <f>IFERROR(VLOOKUP(#REF!,'[1]Members Sorted'!$B$2:$AA$10001,26,0),"")</f>
        <v/>
      </c>
      <c r="J475" s="29"/>
      <c r="K475" s="26" t="str">
        <f>IF('[1]Season Set up'!$L$23&gt;='[1]Season Set up'!V472,'[1]Season Set up'!V472,"")</f>
        <v/>
      </c>
      <c r="L475" s="18" t="str">
        <f>IFERROR(IF(K475="","",CONCATENATE(VLOOKUP(VLOOKUP(K475,'[1]Members Sorted'!$AG$2:$AH$3001,2,0),'[1]Members Sorted'!$B$2:$C$3001,2,0)," ",VLOOKUP(VLOOKUP(K475,'[1]Members Sorted'!$AG$2:$AH$3001,2,0),'[1]Members Sorted'!$B$2:$D$3001,3,0))),"")</f>
        <v/>
      </c>
      <c r="M475" s="18" t="str">
        <f>IFERROR(VLOOKUP(#REF!,'[1]Members Sorted'!$B$2:$F$3001,5,0),"")</f>
        <v/>
      </c>
      <c r="N475" s="19" t="str">
        <f>IFERROR(VLOOKUP(#REF!,'[1]Members Sorted'!$B$2:$X$3001,11,0),"")</f>
        <v/>
      </c>
      <c r="O475" s="19" t="str">
        <f>IFERROR(VLOOKUP(#REF!,'[1]Members Sorted'!$B$2:$X$3001,14,0),"")</f>
        <v/>
      </c>
      <c r="P475" s="19" t="str">
        <f>IFERROR(VLOOKUP(#REF!,'[1]Members Sorted'!$B$2:$X$3001,17,0),"")</f>
        <v/>
      </c>
      <c r="Q475" s="19" t="str">
        <f>IFERROR(VLOOKUP(#REF!,'[1]Members Sorted'!$B$2:$X$3001,20,0),"")</f>
        <v/>
      </c>
      <c r="R475" s="19" t="str">
        <f>IFERROR(VLOOKUP(#REF!,'[1]Members Sorted'!$B$2:$X$3001,23,0),"")</f>
        <v/>
      </c>
      <c r="S475" s="20" t="str">
        <f>IFERROR(VLOOKUP(#REF!,'[1]Members Sorted'!$B$2:$AE$3001,30,0),"")</f>
        <v/>
      </c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</row>
    <row r="476" spans="1:39" ht="15.75" customHeight="1" x14ac:dyDescent="0.2">
      <c r="A476" s="17" t="str">
        <f>IF('[1]Season Set up'!$J$23&gt;='[1]Season Set up'!V473,'[1]Season Set up'!V473,"")</f>
        <v/>
      </c>
      <c r="B476" s="18" t="str">
        <f>IFERROR(IF(A476="","",CONCATENATE(VLOOKUP(VLOOKUP(A476,'[1]Members Sorted'!$AC$2:$AD$10001,2,0),'[1]Members Sorted'!$B$2:$C$10001,2,0)," ",VLOOKUP(VLOOKUP(A476,'[1]Members Sorted'!$AC$2:$AD$10001,2,0),'[1]Members Sorted'!$B$2:$D$10001,3,0))),"")</f>
        <v/>
      </c>
      <c r="C476" s="18" t="str">
        <f>IFERROR(VLOOKUP(#REF!,'[1]Members Sorted'!$B$2:$F$10001,5,0),"")</f>
        <v/>
      </c>
      <c r="D476" s="19" t="str">
        <f>IFERROR(VLOOKUP(#REF!,'[1]Members Sorted'!$B$2:$X$10001,11,0),"")</f>
        <v/>
      </c>
      <c r="E476" s="19" t="str">
        <f>IFERROR(VLOOKUP(#REF!,'[1]Members Sorted'!$B$2:$X$10001,14,0),"")</f>
        <v/>
      </c>
      <c r="F476" s="19" t="str">
        <f>IFERROR(VLOOKUP(#REF!,'[1]Members Sorted'!$B$2:$X$10001,17,0),"")</f>
        <v/>
      </c>
      <c r="G476" s="19" t="str">
        <f>IFERROR(VLOOKUP(#REF!,'[1]Members Sorted'!$B$2:$X$10001,20,0),"")</f>
        <v/>
      </c>
      <c r="H476" s="19" t="str">
        <f>IFERROR(VLOOKUP(#REF!,'[1]Members Sorted'!$B$2:$X$3001,23,0),"")</f>
        <v/>
      </c>
      <c r="I476" s="30" t="str">
        <f>IFERROR(VLOOKUP(#REF!,'[1]Members Sorted'!$B$2:$AA$10001,26,0),"")</f>
        <v/>
      </c>
      <c r="J476" s="29"/>
      <c r="K476" s="26" t="str">
        <f>IF('[1]Season Set up'!$L$23&gt;='[1]Season Set up'!V473,'[1]Season Set up'!V473,"")</f>
        <v/>
      </c>
      <c r="L476" s="18" t="str">
        <f>IFERROR(IF(K476="","",CONCATENATE(VLOOKUP(VLOOKUP(K476,'[1]Members Sorted'!$AG$2:$AH$3001,2,0),'[1]Members Sorted'!$B$2:$C$3001,2,0)," ",VLOOKUP(VLOOKUP(K476,'[1]Members Sorted'!$AG$2:$AH$3001,2,0),'[1]Members Sorted'!$B$2:$D$3001,3,0))),"")</f>
        <v/>
      </c>
      <c r="M476" s="18" t="str">
        <f>IFERROR(VLOOKUP(#REF!,'[1]Members Sorted'!$B$2:$F$3001,5,0),"")</f>
        <v/>
      </c>
      <c r="N476" s="19" t="str">
        <f>IFERROR(VLOOKUP(#REF!,'[1]Members Sorted'!$B$2:$X$3001,11,0),"")</f>
        <v/>
      </c>
      <c r="O476" s="19" t="str">
        <f>IFERROR(VLOOKUP(#REF!,'[1]Members Sorted'!$B$2:$X$3001,14,0),"")</f>
        <v/>
      </c>
      <c r="P476" s="19" t="str">
        <f>IFERROR(VLOOKUP(#REF!,'[1]Members Sorted'!$B$2:$X$3001,17,0),"")</f>
        <v/>
      </c>
      <c r="Q476" s="19" t="str">
        <f>IFERROR(VLOOKUP(#REF!,'[1]Members Sorted'!$B$2:$X$3001,20,0),"")</f>
        <v/>
      </c>
      <c r="R476" s="19" t="str">
        <f>IFERROR(VLOOKUP(#REF!,'[1]Members Sorted'!$B$2:$X$3001,23,0),"")</f>
        <v/>
      </c>
      <c r="S476" s="20" t="str">
        <f>IFERROR(VLOOKUP(#REF!,'[1]Members Sorted'!$B$2:$AE$3001,30,0),"")</f>
        <v/>
      </c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</row>
    <row r="477" spans="1:39" ht="15.75" customHeight="1" x14ac:dyDescent="0.2">
      <c r="A477" s="17" t="str">
        <f>IF('[1]Season Set up'!$J$23&gt;='[1]Season Set up'!V474,'[1]Season Set up'!V474,"")</f>
        <v/>
      </c>
      <c r="B477" s="18" t="str">
        <f>IFERROR(IF(A477="","",CONCATENATE(VLOOKUP(VLOOKUP(A477,'[1]Members Sorted'!$AC$2:$AD$10001,2,0),'[1]Members Sorted'!$B$2:$C$10001,2,0)," ",VLOOKUP(VLOOKUP(A477,'[1]Members Sorted'!$AC$2:$AD$10001,2,0),'[1]Members Sorted'!$B$2:$D$10001,3,0))),"")</f>
        <v/>
      </c>
      <c r="C477" s="18" t="str">
        <f>IFERROR(VLOOKUP(#REF!,'[1]Members Sorted'!$B$2:$F$10001,5,0),"")</f>
        <v/>
      </c>
      <c r="D477" s="19" t="str">
        <f>IFERROR(VLOOKUP(#REF!,'[1]Members Sorted'!$B$2:$X$10001,11,0),"")</f>
        <v/>
      </c>
      <c r="E477" s="19" t="str">
        <f>IFERROR(VLOOKUP(#REF!,'[1]Members Sorted'!$B$2:$X$10001,14,0),"")</f>
        <v/>
      </c>
      <c r="F477" s="19" t="str">
        <f>IFERROR(VLOOKUP(#REF!,'[1]Members Sorted'!$B$2:$X$10001,17,0),"")</f>
        <v/>
      </c>
      <c r="G477" s="19" t="str">
        <f>IFERROR(VLOOKUP(#REF!,'[1]Members Sorted'!$B$2:$X$10001,20,0),"")</f>
        <v/>
      </c>
      <c r="H477" s="19" t="str">
        <f>IFERROR(VLOOKUP(#REF!,'[1]Members Sorted'!$B$2:$X$3001,23,0),"")</f>
        <v/>
      </c>
      <c r="I477" s="30" t="str">
        <f>IFERROR(VLOOKUP(#REF!,'[1]Members Sorted'!$B$2:$AA$10001,26,0),"")</f>
        <v/>
      </c>
      <c r="J477" s="29"/>
      <c r="K477" s="26" t="str">
        <f>IF('[1]Season Set up'!$L$23&gt;='[1]Season Set up'!V474,'[1]Season Set up'!V474,"")</f>
        <v/>
      </c>
      <c r="L477" s="18" t="str">
        <f>IFERROR(IF(K477="","",CONCATENATE(VLOOKUP(VLOOKUP(K477,'[1]Members Sorted'!$AG$2:$AH$3001,2,0),'[1]Members Sorted'!$B$2:$C$3001,2,0)," ",VLOOKUP(VLOOKUP(K477,'[1]Members Sorted'!$AG$2:$AH$3001,2,0),'[1]Members Sorted'!$B$2:$D$3001,3,0))),"")</f>
        <v/>
      </c>
      <c r="M477" s="18" t="str">
        <f>IFERROR(VLOOKUP(#REF!,'[1]Members Sorted'!$B$2:$F$3001,5,0),"")</f>
        <v/>
      </c>
      <c r="N477" s="19" t="str">
        <f>IFERROR(VLOOKUP(#REF!,'[1]Members Sorted'!$B$2:$X$3001,11,0),"")</f>
        <v/>
      </c>
      <c r="O477" s="19" t="str">
        <f>IFERROR(VLOOKUP(#REF!,'[1]Members Sorted'!$B$2:$X$3001,14,0),"")</f>
        <v/>
      </c>
      <c r="P477" s="19" t="str">
        <f>IFERROR(VLOOKUP(#REF!,'[1]Members Sorted'!$B$2:$X$3001,17,0),"")</f>
        <v/>
      </c>
      <c r="Q477" s="19" t="str">
        <f>IFERROR(VLOOKUP(#REF!,'[1]Members Sorted'!$B$2:$X$3001,20,0),"")</f>
        <v/>
      </c>
      <c r="R477" s="19" t="str">
        <f>IFERROR(VLOOKUP(#REF!,'[1]Members Sorted'!$B$2:$X$3001,23,0),"")</f>
        <v/>
      </c>
      <c r="S477" s="20" t="str">
        <f>IFERROR(VLOOKUP(#REF!,'[1]Members Sorted'!$B$2:$AE$3001,30,0),"")</f>
        <v/>
      </c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</row>
    <row r="478" spans="1:39" ht="15.75" customHeight="1" x14ac:dyDescent="0.2">
      <c r="A478" s="17" t="str">
        <f>IF('[1]Season Set up'!$J$23&gt;='[1]Season Set up'!V475,'[1]Season Set up'!V475,"")</f>
        <v/>
      </c>
      <c r="B478" s="18" t="str">
        <f>IFERROR(IF(A478="","",CONCATENATE(VLOOKUP(VLOOKUP(A478,'[1]Members Sorted'!$AC$2:$AD$10001,2,0),'[1]Members Sorted'!$B$2:$C$10001,2,0)," ",VLOOKUP(VLOOKUP(A478,'[1]Members Sorted'!$AC$2:$AD$10001,2,0),'[1]Members Sorted'!$B$2:$D$10001,3,0))),"")</f>
        <v/>
      </c>
      <c r="C478" s="18" t="str">
        <f>IFERROR(VLOOKUP(#REF!,'[1]Members Sorted'!$B$2:$F$10001,5,0),"")</f>
        <v/>
      </c>
      <c r="D478" s="19" t="str">
        <f>IFERROR(VLOOKUP(#REF!,'[1]Members Sorted'!$B$2:$X$10001,11,0),"")</f>
        <v/>
      </c>
      <c r="E478" s="19" t="str">
        <f>IFERROR(VLOOKUP(#REF!,'[1]Members Sorted'!$B$2:$X$10001,14,0),"")</f>
        <v/>
      </c>
      <c r="F478" s="19" t="str">
        <f>IFERROR(VLOOKUP(#REF!,'[1]Members Sorted'!$B$2:$X$10001,17,0),"")</f>
        <v/>
      </c>
      <c r="G478" s="19" t="str">
        <f>IFERROR(VLOOKUP(#REF!,'[1]Members Sorted'!$B$2:$X$10001,20,0),"")</f>
        <v/>
      </c>
      <c r="H478" s="19" t="str">
        <f>IFERROR(VLOOKUP(#REF!,'[1]Members Sorted'!$B$2:$X$3001,23,0),"")</f>
        <v/>
      </c>
      <c r="I478" s="30" t="str">
        <f>IFERROR(VLOOKUP(#REF!,'[1]Members Sorted'!$B$2:$AA$10001,26,0),"")</f>
        <v/>
      </c>
      <c r="J478" s="29"/>
      <c r="K478" s="26" t="str">
        <f>IF('[1]Season Set up'!$L$23&gt;='[1]Season Set up'!V475,'[1]Season Set up'!V475,"")</f>
        <v/>
      </c>
      <c r="L478" s="18" t="str">
        <f>IFERROR(IF(K478="","",CONCATENATE(VLOOKUP(VLOOKUP(K478,'[1]Members Sorted'!$AG$2:$AH$3001,2,0),'[1]Members Sorted'!$B$2:$C$3001,2,0)," ",VLOOKUP(VLOOKUP(K478,'[1]Members Sorted'!$AG$2:$AH$3001,2,0),'[1]Members Sorted'!$B$2:$D$3001,3,0))),"")</f>
        <v/>
      </c>
      <c r="M478" s="18" t="str">
        <f>IFERROR(VLOOKUP(#REF!,'[1]Members Sorted'!$B$2:$F$3001,5,0),"")</f>
        <v/>
      </c>
      <c r="N478" s="19" t="str">
        <f>IFERROR(VLOOKUP(#REF!,'[1]Members Sorted'!$B$2:$X$3001,11,0),"")</f>
        <v/>
      </c>
      <c r="O478" s="19" t="str">
        <f>IFERROR(VLOOKUP(#REF!,'[1]Members Sorted'!$B$2:$X$3001,14,0),"")</f>
        <v/>
      </c>
      <c r="P478" s="19" t="str">
        <f>IFERROR(VLOOKUP(#REF!,'[1]Members Sorted'!$B$2:$X$3001,17,0),"")</f>
        <v/>
      </c>
      <c r="Q478" s="19" t="str">
        <f>IFERROR(VLOOKUP(#REF!,'[1]Members Sorted'!$B$2:$X$3001,20,0),"")</f>
        <v/>
      </c>
      <c r="R478" s="19" t="str">
        <f>IFERROR(VLOOKUP(#REF!,'[1]Members Sorted'!$B$2:$X$3001,23,0),"")</f>
        <v/>
      </c>
      <c r="S478" s="20" t="str">
        <f>IFERROR(VLOOKUP(#REF!,'[1]Members Sorted'!$B$2:$AE$3001,30,0),"")</f>
        <v/>
      </c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</row>
    <row r="479" spans="1:39" ht="15.75" customHeight="1" x14ac:dyDescent="0.2">
      <c r="A479" s="17" t="str">
        <f>IF('[1]Season Set up'!$J$23&gt;='[1]Season Set up'!V476,'[1]Season Set up'!V476,"")</f>
        <v/>
      </c>
      <c r="B479" s="18" t="str">
        <f>IFERROR(IF(A479="","",CONCATENATE(VLOOKUP(VLOOKUP(A479,'[1]Members Sorted'!$AC$2:$AD$10001,2,0),'[1]Members Sorted'!$B$2:$C$10001,2,0)," ",VLOOKUP(VLOOKUP(A479,'[1]Members Sorted'!$AC$2:$AD$10001,2,0),'[1]Members Sorted'!$B$2:$D$10001,3,0))),"")</f>
        <v/>
      </c>
      <c r="C479" s="18" t="str">
        <f>IFERROR(VLOOKUP(#REF!,'[1]Members Sorted'!$B$2:$F$10001,5,0),"")</f>
        <v/>
      </c>
      <c r="D479" s="19" t="str">
        <f>IFERROR(VLOOKUP(#REF!,'[1]Members Sorted'!$B$2:$X$10001,11,0),"")</f>
        <v/>
      </c>
      <c r="E479" s="19" t="str">
        <f>IFERROR(VLOOKUP(#REF!,'[1]Members Sorted'!$B$2:$X$10001,14,0),"")</f>
        <v/>
      </c>
      <c r="F479" s="19" t="str">
        <f>IFERROR(VLOOKUP(#REF!,'[1]Members Sorted'!$B$2:$X$10001,17,0),"")</f>
        <v/>
      </c>
      <c r="G479" s="19" t="str">
        <f>IFERROR(VLOOKUP(#REF!,'[1]Members Sorted'!$B$2:$X$10001,20,0),"")</f>
        <v/>
      </c>
      <c r="H479" s="19" t="str">
        <f>IFERROR(VLOOKUP(#REF!,'[1]Members Sorted'!$B$2:$X$3001,23,0),"")</f>
        <v/>
      </c>
      <c r="I479" s="30" t="str">
        <f>IFERROR(VLOOKUP(#REF!,'[1]Members Sorted'!$B$2:$AA$10001,26,0),"")</f>
        <v/>
      </c>
      <c r="J479" s="29"/>
      <c r="K479" s="26" t="str">
        <f>IF('[1]Season Set up'!$L$23&gt;='[1]Season Set up'!V476,'[1]Season Set up'!V476,"")</f>
        <v/>
      </c>
      <c r="L479" s="18" t="str">
        <f>IFERROR(IF(K479="","",CONCATENATE(VLOOKUP(VLOOKUP(K479,'[1]Members Sorted'!$AG$2:$AH$3001,2,0),'[1]Members Sorted'!$B$2:$C$3001,2,0)," ",VLOOKUP(VLOOKUP(K479,'[1]Members Sorted'!$AG$2:$AH$3001,2,0),'[1]Members Sorted'!$B$2:$D$3001,3,0))),"")</f>
        <v/>
      </c>
      <c r="M479" s="18" t="str">
        <f>IFERROR(VLOOKUP(#REF!,'[1]Members Sorted'!$B$2:$F$3001,5,0),"")</f>
        <v/>
      </c>
      <c r="N479" s="19" t="str">
        <f>IFERROR(VLOOKUP(#REF!,'[1]Members Sorted'!$B$2:$X$3001,11,0),"")</f>
        <v/>
      </c>
      <c r="O479" s="19" t="str">
        <f>IFERROR(VLOOKUP(#REF!,'[1]Members Sorted'!$B$2:$X$3001,14,0),"")</f>
        <v/>
      </c>
      <c r="P479" s="19" t="str">
        <f>IFERROR(VLOOKUP(#REF!,'[1]Members Sorted'!$B$2:$X$3001,17,0),"")</f>
        <v/>
      </c>
      <c r="Q479" s="19" t="str">
        <f>IFERROR(VLOOKUP(#REF!,'[1]Members Sorted'!$B$2:$X$3001,20,0),"")</f>
        <v/>
      </c>
      <c r="R479" s="19" t="str">
        <f>IFERROR(VLOOKUP(#REF!,'[1]Members Sorted'!$B$2:$X$3001,23,0),"")</f>
        <v/>
      </c>
      <c r="S479" s="20" t="str">
        <f>IFERROR(VLOOKUP(#REF!,'[1]Members Sorted'!$B$2:$AE$3001,30,0),"")</f>
        <v/>
      </c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</row>
    <row r="480" spans="1:39" ht="15.75" customHeight="1" x14ac:dyDescent="0.2">
      <c r="A480" s="17" t="str">
        <f>IF('[1]Season Set up'!$J$23&gt;='[1]Season Set up'!V477,'[1]Season Set up'!V477,"")</f>
        <v/>
      </c>
      <c r="B480" s="18" t="str">
        <f>IFERROR(IF(A480="","",CONCATENATE(VLOOKUP(VLOOKUP(A480,'[1]Members Sorted'!$AC$2:$AD$10001,2,0),'[1]Members Sorted'!$B$2:$C$10001,2,0)," ",VLOOKUP(VLOOKUP(A480,'[1]Members Sorted'!$AC$2:$AD$10001,2,0),'[1]Members Sorted'!$B$2:$D$10001,3,0))),"")</f>
        <v/>
      </c>
      <c r="C480" s="18" t="str">
        <f>IFERROR(VLOOKUP(#REF!,'[1]Members Sorted'!$B$2:$F$10001,5,0),"")</f>
        <v/>
      </c>
      <c r="D480" s="19" t="str">
        <f>IFERROR(VLOOKUP(#REF!,'[1]Members Sorted'!$B$2:$X$10001,11,0),"")</f>
        <v/>
      </c>
      <c r="E480" s="19" t="str">
        <f>IFERROR(VLOOKUP(#REF!,'[1]Members Sorted'!$B$2:$X$10001,14,0),"")</f>
        <v/>
      </c>
      <c r="F480" s="19" t="str">
        <f>IFERROR(VLOOKUP(#REF!,'[1]Members Sorted'!$B$2:$X$10001,17,0),"")</f>
        <v/>
      </c>
      <c r="G480" s="19" t="str">
        <f>IFERROR(VLOOKUP(#REF!,'[1]Members Sorted'!$B$2:$X$10001,20,0),"")</f>
        <v/>
      </c>
      <c r="H480" s="19" t="str">
        <f>IFERROR(VLOOKUP(#REF!,'[1]Members Sorted'!$B$2:$X$3001,23,0),"")</f>
        <v/>
      </c>
      <c r="I480" s="30" t="str">
        <f>IFERROR(VLOOKUP(#REF!,'[1]Members Sorted'!$B$2:$AA$10001,26,0),"")</f>
        <v/>
      </c>
      <c r="J480" s="29"/>
      <c r="K480" s="26" t="str">
        <f>IF('[1]Season Set up'!$L$23&gt;='[1]Season Set up'!V477,'[1]Season Set up'!V477,"")</f>
        <v/>
      </c>
      <c r="L480" s="18" t="str">
        <f>IFERROR(IF(K480="","",CONCATENATE(VLOOKUP(VLOOKUP(K480,'[1]Members Sorted'!$AG$2:$AH$3001,2,0),'[1]Members Sorted'!$B$2:$C$3001,2,0)," ",VLOOKUP(VLOOKUP(K480,'[1]Members Sorted'!$AG$2:$AH$3001,2,0),'[1]Members Sorted'!$B$2:$D$3001,3,0))),"")</f>
        <v/>
      </c>
      <c r="M480" s="18" t="str">
        <f>IFERROR(VLOOKUP(#REF!,'[1]Members Sorted'!$B$2:$F$3001,5,0),"")</f>
        <v/>
      </c>
      <c r="N480" s="19" t="str">
        <f>IFERROR(VLOOKUP(#REF!,'[1]Members Sorted'!$B$2:$X$3001,11,0),"")</f>
        <v/>
      </c>
      <c r="O480" s="19" t="str">
        <f>IFERROR(VLOOKUP(#REF!,'[1]Members Sorted'!$B$2:$X$3001,14,0),"")</f>
        <v/>
      </c>
      <c r="P480" s="19" t="str">
        <f>IFERROR(VLOOKUP(#REF!,'[1]Members Sorted'!$B$2:$X$3001,17,0),"")</f>
        <v/>
      </c>
      <c r="Q480" s="19" t="str">
        <f>IFERROR(VLOOKUP(#REF!,'[1]Members Sorted'!$B$2:$X$3001,20,0),"")</f>
        <v/>
      </c>
      <c r="R480" s="19" t="str">
        <f>IFERROR(VLOOKUP(#REF!,'[1]Members Sorted'!$B$2:$X$3001,23,0),"")</f>
        <v/>
      </c>
      <c r="S480" s="20" t="str">
        <f>IFERROR(VLOOKUP(#REF!,'[1]Members Sorted'!$B$2:$AE$3001,30,0),"")</f>
        <v/>
      </c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</row>
    <row r="481" spans="1:39" ht="15.75" customHeight="1" x14ac:dyDescent="0.2">
      <c r="A481" s="17" t="str">
        <f>IF('[1]Season Set up'!$J$23&gt;='[1]Season Set up'!V478,'[1]Season Set up'!V478,"")</f>
        <v/>
      </c>
      <c r="B481" s="18" t="str">
        <f>IFERROR(IF(A481="","",CONCATENATE(VLOOKUP(VLOOKUP(A481,'[1]Members Sorted'!$AC$2:$AD$10001,2,0),'[1]Members Sorted'!$B$2:$C$10001,2,0)," ",VLOOKUP(VLOOKUP(A481,'[1]Members Sorted'!$AC$2:$AD$10001,2,0),'[1]Members Sorted'!$B$2:$D$10001,3,0))),"")</f>
        <v/>
      </c>
      <c r="C481" s="18" t="str">
        <f>IFERROR(VLOOKUP(#REF!,'[1]Members Sorted'!$B$2:$F$10001,5,0),"")</f>
        <v/>
      </c>
      <c r="D481" s="19" t="str">
        <f>IFERROR(VLOOKUP(#REF!,'[1]Members Sorted'!$B$2:$X$10001,11,0),"")</f>
        <v/>
      </c>
      <c r="E481" s="19" t="str">
        <f>IFERROR(VLOOKUP(#REF!,'[1]Members Sorted'!$B$2:$X$10001,14,0),"")</f>
        <v/>
      </c>
      <c r="F481" s="19" t="str">
        <f>IFERROR(VLOOKUP(#REF!,'[1]Members Sorted'!$B$2:$X$10001,17,0),"")</f>
        <v/>
      </c>
      <c r="G481" s="19" t="str">
        <f>IFERROR(VLOOKUP(#REF!,'[1]Members Sorted'!$B$2:$X$10001,20,0),"")</f>
        <v/>
      </c>
      <c r="H481" s="19" t="str">
        <f>IFERROR(VLOOKUP(#REF!,'[1]Members Sorted'!$B$2:$X$3001,23,0),"")</f>
        <v/>
      </c>
      <c r="I481" s="30" t="str">
        <f>IFERROR(VLOOKUP(#REF!,'[1]Members Sorted'!$B$2:$AA$10001,26,0),"")</f>
        <v/>
      </c>
      <c r="J481" s="29"/>
      <c r="K481" s="26" t="str">
        <f>IF('[1]Season Set up'!$L$23&gt;='[1]Season Set up'!V478,'[1]Season Set up'!V478,"")</f>
        <v/>
      </c>
      <c r="L481" s="18" t="str">
        <f>IFERROR(IF(K481="","",CONCATENATE(VLOOKUP(VLOOKUP(K481,'[1]Members Sorted'!$AG$2:$AH$3001,2,0),'[1]Members Sorted'!$B$2:$C$3001,2,0)," ",VLOOKUP(VLOOKUP(K481,'[1]Members Sorted'!$AG$2:$AH$3001,2,0),'[1]Members Sorted'!$B$2:$D$3001,3,0))),"")</f>
        <v/>
      </c>
      <c r="M481" s="18" t="str">
        <f>IFERROR(VLOOKUP(#REF!,'[1]Members Sorted'!$B$2:$F$3001,5,0),"")</f>
        <v/>
      </c>
      <c r="N481" s="19" t="str">
        <f>IFERROR(VLOOKUP(#REF!,'[1]Members Sorted'!$B$2:$X$3001,11,0),"")</f>
        <v/>
      </c>
      <c r="O481" s="19" t="str">
        <f>IFERROR(VLOOKUP(#REF!,'[1]Members Sorted'!$B$2:$X$3001,14,0),"")</f>
        <v/>
      </c>
      <c r="P481" s="19" t="str">
        <f>IFERROR(VLOOKUP(#REF!,'[1]Members Sorted'!$B$2:$X$3001,17,0),"")</f>
        <v/>
      </c>
      <c r="Q481" s="19" t="str">
        <f>IFERROR(VLOOKUP(#REF!,'[1]Members Sorted'!$B$2:$X$3001,20,0),"")</f>
        <v/>
      </c>
      <c r="R481" s="19" t="str">
        <f>IFERROR(VLOOKUP(#REF!,'[1]Members Sorted'!$B$2:$X$3001,23,0),"")</f>
        <v/>
      </c>
      <c r="S481" s="20" t="str">
        <f>IFERROR(VLOOKUP(#REF!,'[1]Members Sorted'!$B$2:$AE$3001,30,0),"")</f>
        <v/>
      </c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</row>
    <row r="482" spans="1:39" ht="15.75" customHeight="1" x14ac:dyDescent="0.2">
      <c r="A482" s="17" t="str">
        <f>IF('[1]Season Set up'!$J$23&gt;='[1]Season Set up'!V479,'[1]Season Set up'!V479,"")</f>
        <v/>
      </c>
      <c r="B482" s="18" t="str">
        <f>IFERROR(IF(A482="","",CONCATENATE(VLOOKUP(VLOOKUP(A482,'[1]Members Sorted'!$AC$2:$AD$10001,2,0),'[1]Members Sorted'!$B$2:$C$10001,2,0)," ",VLOOKUP(VLOOKUP(A482,'[1]Members Sorted'!$AC$2:$AD$10001,2,0),'[1]Members Sorted'!$B$2:$D$10001,3,0))),"")</f>
        <v/>
      </c>
      <c r="C482" s="18" t="str">
        <f>IFERROR(VLOOKUP(#REF!,'[1]Members Sorted'!$B$2:$F$10001,5,0),"")</f>
        <v/>
      </c>
      <c r="D482" s="19" t="str">
        <f>IFERROR(VLOOKUP(#REF!,'[1]Members Sorted'!$B$2:$X$10001,11,0),"")</f>
        <v/>
      </c>
      <c r="E482" s="19" t="str">
        <f>IFERROR(VLOOKUP(#REF!,'[1]Members Sorted'!$B$2:$X$10001,14,0),"")</f>
        <v/>
      </c>
      <c r="F482" s="19" t="str">
        <f>IFERROR(VLOOKUP(#REF!,'[1]Members Sorted'!$B$2:$X$10001,17,0),"")</f>
        <v/>
      </c>
      <c r="G482" s="19" t="str">
        <f>IFERROR(VLOOKUP(#REF!,'[1]Members Sorted'!$B$2:$X$10001,20,0),"")</f>
        <v/>
      </c>
      <c r="H482" s="19" t="str">
        <f>IFERROR(VLOOKUP(#REF!,'[1]Members Sorted'!$B$2:$X$3001,23,0),"")</f>
        <v/>
      </c>
      <c r="I482" s="30" t="str">
        <f>IFERROR(VLOOKUP(#REF!,'[1]Members Sorted'!$B$2:$AA$10001,26,0),"")</f>
        <v/>
      </c>
      <c r="J482" s="29"/>
      <c r="K482" s="26" t="str">
        <f>IF('[1]Season Set up'!$L$23&gt;='[1]Season Set up'!V479,'[1]Season Set up'!V479,"")</f>
        <v/>
      </c>
      <c r="L482" s="18" t="str">
        <f>IFERROR(IF(K482="","",CONCATENATE(VLOOKUP(VLOOKUP(K482,'[1]Members Sorted'!$AG$2:$AH$3001,2,0),'[1]Members Sorted'!$B$2:$C$3001,2,0)," ",VLOOKUP(VLOOKUP(K482,'[1]Members Sorted'!$AG$2:$AH$3001,2,0),'[1]Members Sorted'!$B$2:$D$3001,3,0))),"")</f>
        <v/>
      </c>
      <c r="M482" s="18" t="str">
        <f>IFERROR(VLOOKUP(#REF!,'[1]Members Sorted'!$B$2:$F$3001,5,0),"")</f>
        <v/>
      </c>
      <c r="N482" s="19" t="str">
        <f>IFERROR(VLOOKUP(#REF!,'[1]Members Sorted'!$B$2:$X$3001,11,0),"")</f>
        <v/>
      </c>
      <c r="O482" s="19" t="str">
        <f>IFERROR(VLOOKUP(#REF!,'[1]Members Sorted'!$B$2:$X$3001,14,0),"")</f>
        <v/>
      </c>
      <c r="P482" s="19" t="str">
        <f>IFERROR(VLOOKUP(#REF!,'[1]Members Sorted'!$B$2:$X$3001,17,0),"")</f>
        <v/>
      </c>
      <c r="Q482" s="19" t="str">
        <f>IFERROR(VLOOKUP(#REF!,'[1]Members Sorted'!$B$2:$X$3001,20,0),"")</f>
        <v/>
      </c>
      <c r="R482" s="19" t="str">
        <f>IFERROR(VLOOKUP(#REF!,'[1]Members Sorted'!$B$2:$X$3001,23,0),"")</f>
        <v/>
      </c>
      <c r="S482" s="20" t="str">
        <f>IFERROR(VLOOKUP(#REF!,'[1]Members Sorted'!$B$2:$AE$3001,30,0),"")</f>
        <v/>
      </c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</row>
    <row r="483" spans="1:39" ht="15.75" customHeight="1" x14ac:dyDescent="0.2">
      <c r="A483" s="17" t="str">
        <f>IF('[1]Season Set up'!$J$23&gt;='[1]Season Set up'!V480,'[1]Season Set up'!V480,"")</f>
        <v/>
      </c>
      <c r="B483" s="18" t="str">
        <f>IFERROR(IF(A483="","",CONCATENATE(VLOOKUP(VLOOKUP(A483,'[1]Members Sorted'!$AC$2:$AD$10001,2,0),'[1]Members Sorted'!$B$2:$C$10001,2,0)," ",VLOOKUP(VLOOKUP(A483,'[1]Members Sorted'!$AC$2:$AD$10001,2,0),'[1]Members Sorted'!$B$2:$D$10001,3,0))),"")</f>
        <v/>
      </c>
      <c r="C483" s="18" t="str">
        <f>IFERROR(VLOOKUP(#REF!,'[1]Members Sorted'!$B$2:$F$10001,5,0),"")</f>
        <v/>
      </c>
      <c r="D483" s="19" t="str">
        <f>IFERROR(VLOOKUP(#REF!,'[1]Members Sorted'!$B$2:$X$10001,11,0),"")</f>
        <v/>
      </c>
      <c r="E483" s="19" t="str">
        <f>IFERROR(VLOOKUP(#REF!,'[1]Members Sorted'!$B$2:$X$10001,14,0),"")</f>
        <v/>
      </c>
      <c r="F483" s="19" t="str">
        <f>IFERROR(VLOOKUP(#REF!,'[1]Members Sorted'!$B$2:$X$10001,17,0),"")</f>
        <v/>
      </c>
      <c r="G483" s="19" t="str">
        <f>IFERROR(VLOOKUP(#REF!,'[1]Members Sorted'!$B$2:$X$10001,20,0),"")</f>
        <v/>
      </c>
      <c r="H483" s="19" t="str">
        <f>IFERROR(VLOOKUP(#REF!,'[1]Members Sorted'!$B$2:$X$3001,23,0),"")</f>
        <v/>
      </c>
      <c r="I483" s="30" t="str">
        <f>IFERROR(VLOOKUP(#REF!,'[1]Members Sorted'!$B$2:$AA$10001,26,0),"")</f>
        <v/>
      </c>
      <c r="J483" s="29"/>
      <c r="K483" s="26" t="str">
        <f>IF('[1]Season Set up'!$L$23&gt;='[1]Season Set up'!V480,'[1]Season Set up'!V480,"")</f>
        <v/>
      </c>
      <c r="L483" s="18" t="str">
        <f>IFERROR(IF(K483="","",CONCATENATE(VLOOKUP(VLOOKUP(K483,'[1]Members Sorted'!$AG$2:$AH$3001,2,0),'[1]Members Sorted'!$B$2:$C$3001,2,0)," ",VLOOKUP(VLOOKUP(K483,'[1]Members Sorted'!$AG$2:$AH$3001,2,0),'[1]Members Sorted'!$B$2:$D$3001,3,0))),"")</f>
        <v/>
      </c>
      <c r="M483" s="18" t="str">
        <f>IFERROR(VLOOKUP(#REF!,'[1]Members Sorted'!$B$2:$F$3001,5,0),"")</f>
        <v/>
      </c>
      <c r="N483" s="19" t="str">
        <f>IFERROR(VLOOKUP(#REF!,'[1]Members Sorted'!$B$2:$X$3001,11,0),"")</f>
        <v/>
      </c>
      <c r="O483" s="19" t="str">
        <f>IFERROR(VLOOKUP(#REF!,'[1]Members Sorted'!$B$2:$X$3001,14,0),"")</f>
        <v/>
      </c>
      <c r="P483" s="19" t="str">
        <f>IFERROR(VLOOKUP(#REF!,'[1]Members Sorted'!$B$2:$X$3001,17,0),"")</f>
        <v/>
      </c>
      <c r="Q483" s="19" t="str">
        <f>IFERROR(VLOOKUP(#REF!,'[1]Members Sorted'!$B$2:$X$3001,20,0),"")</f>
        <v/>
      </c>
      <c r="R483" s="19" t="str">
        <f>IFERROR(VLOOKUP(#REF!,'[1]Members Sorted'!$B$2:$X$3001,23,0),"")</f>
        <v/>
      </c>
      <c r="S483" s="20" t="str">
        <f>IFERROR(VLOOKUP(#REF!,'[1]Members Sorted'!$B$2:$AE$3001,30,0),"")</f>
        <v/>
      </c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</row>
    <row r="484" spans="1:39" ht="15.75" customHeight="1" x14ac:dyDescent="0.2">
      <c r="A484" s="17" t="str">
        <f>IF('[1]Season Set up'!$J$23&gt;='[1]Season Set up'!V481,'[1]Season Set up'!V481,"")</f>
        <v/>
      </c>
      <c r="B484" s="18" t="str">
        <f>IFERROR(IF(A484="","",CONCATENATE(VLOOKUP(VLOOKUP(A484,'[1]Members Sorted'!$AC$2:$AD$10001,2,0),'[1]Members Sorted'!$B$2:$C$10001,2,0)," ",VLOOKUP(VLOOKUP(A484,'[1]Members Sorted'!$AC$2:$AD$10001,2,0),'[1]Members Sorted'!$B$2:$D$10001,3,0))),"")</f>
        <v/>
      </c>
      <c r="C484" s="18" t="str">
        <f>IFERROR(VLOOKUP(#REF!,'[1]Members Sorted'!$B$2:$F$10001,5,0),"")</f>
        <v/>
      </c>
      <c r="D484" s="19" t="str">
        <f>IFERROR(VLOOKUP(#REF!,'[1]Members Sorted'!$B$2:$X$10001,11,0),"")</f>
        <v/>
      </c>
      <c r="E484" s="19" t="str">
        <f>IFERROR(VLOOKUP(#REF!,'[1]Members Sorted'!$B$2:$X$10001,14,0),"")</f>
        <v/>
      </c>
      <c r="F484" s="19" t="str">
        <f>IFERROR(VLOOKUP(#REF!,'[1]Members Sorted'!$B$2:$X$10001,17,0),"")</f>
        <v/>
      </c>
      <c r="G484" s="19" t="str">
        <f>IFERROR(VLOOKUP(#REF!,'[1]Members Sorted'!$B$2:$X$10001,20,0),"")</f>
        <v/>
      </c>
      <c r="H484" s="19" t="str">
        <f>IFERROR(VLOOKUP(#REF!,'[1]Members Sorted'!$B$2:$X$3001,23,0),"")</f>
        <v/>
      </c>
      <c r="I484" s="30" t="str">
        <f>IFERROR(VLOOKUP(#REF!,'[1]Members Sorted'!$B$2:$AA$10001,26,0),"")</f>
        <v/>
      </c>
      <c r="J484" s="29"/>
      <c r="K484" s="26" t="str">
        <f>IF('[1]Season Set up'!$L$23&gt;='[1]Season Set up'!V481,'[1]Season Set up'!V481,"")</f>
        <v/>
      </c>
      <c r="L484" s="18" t="str">
        <f>IFERROR(IF(K484="","",CONCATENATE(VLOOKUP(VLOOKUP(K484,'[1]Members Sorted'!$AG$2:$AH$3001,2,0),'[1]Members Sorted'!$B$2:$C$3001,2,0)," ",VLOOKUP(VLOOKUP(K484,'[1]Members Sorted'!$AG$2:$AH$3001,2,0),'[1]Members Sorted'!$B$2:$D$3001,3,0))),"")</f>
        <v/>
      </c>
      <c r="M484" s="18" t="str">
        <f>IFERROR(VLOOKUP(#REF!,'[1]Members Sorted'!$B$2:$F$3001,5,0),"")</f>
        <v/>
      </c>
      <c r="N484" s="19" t="str">
        <f>IFERROR(VLOOKUP(#REF!,'[1]Members Sorted'!$B$2:$X$3001,11,0),"")</f>
        <v/>
      </c>
      <c r="O484" s="19" t="str">
        <f>IFERROR(VLOOKUP(#REF!,'[1]Members Sorted'!$B$2:$X$3001,14,0),"")</f>
        <v/>
      </c>
      <c r="P484" s="19" t="str">
        <f>IFERROR(VLOOKUP(#REF!,'[1]Members Sorted'!$B$2:$X$3001,17,0),"")</f>
        <v/>
      </c>
      <c r="Q484" s="19" t="str">
        <f>IFERROR(VLOOKUP(#REF!,'[1]Members Sorted'!$B$2:$X$3001,20,0),"")</f>
        <v/>
      </c>
      <c r="R484" s="19" t="str">
        <f>IFERROR(VLOOKUP(#REF!,'[1]Members Sorted'!$B$2:$X$3001,23,0),"")</f>
        <v/>
      </c>
      <c r="S484" s="20" t="str">
        <f>IFERROR(VLOOKUP(#REF!,'[1]Members Sorted'!$B$2:$AE$3001,30,0),"")</f>
        <v/>
      </c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</row>
    <row r="485" spans="1:39" ht="15.75" customHeight="1" x14ac:dyDescent="0.2">
      <c r="A485" s="17" t="str">
        <f>IF('[1]Season Set up'!$J$23&gt;='[1]Season Set up'!V482,'[1]Season Set up'!V482,"")</f>
        <v/>
      </c>
      <c r="B485" s="18" t="str">
        <f>IFERROR(IF(A485="","",CONCATENATE(VLOOKUP(VLOOKUP(A485,'[1]Members Sorted'!$AC$2:$AD$10001,2,0),'[1]Members Sorted'!$B$2:$C$10001,2,0)," ",VLOOKUP(VLOOKUP(A485,'[1]Members Sorted'!$AC$2:$AD$10001,2,0),'[1]Members Sorted'!$B$2:$D$10001,3,0))),"")</f>
        <v/>
      </c>
      <c r="C485" s="18" t="str">
        <f>IFERROR(VLOOKUP(#REF!,'[1]Members Sorted'!$B$2:$F$10001,5,0),"")</f>
        <v/>
      </c>
      <c r="D485" s="19" t="str">
        <f>IFERROR(VLOOKUP(#REF!,'[1]Members Sorted'!$B$2:$X$10001,11,0),"")</f>
        <v/>
      </c>
      <c r="E485" s="19" t="str">
        <f>IFERROR(VLOOKUP(#REF!,'[1]Members Sorted'!$B$2:$X$10001,14,0),"")</f>
        <v/>
      </c>
      <c r="F485" s="19" t="str">
        <f>IFERROR(VLOOKUP(#REF!,'[1]Members Sorted'!$B$2:$X$10001,17,0),"")</f>
        <v/>
      </c>
      <c r="G485" s="19" t="str">
        <f>IFERROR(VLOOKUP(#REF!,'[1]Members Sorted'!$B$2:$X$10001,20,0),"")</f>
        <v/>
      </c>
      <c r="H485" s="19" t="str">
        <f>IFERROR(VLOOKUP(#REF!,'[1]Members Sorted'!$B$2:$X$3001,23,0),"")</f>
        <v/>
      </c>
      <c r="I485" s="30" t="str">
        <f>IFERROR(VLOOKUP(#REF!,'[1]Members Sorted'!$B$2:$AA$10001,26,0),"")</f>
        <v/>
      </c>
      <c r="J485" s="29"/>
      <c r="K485" s="26" t="str">
        <f>IF('[1]Season Set up'!$L$23&gt;='[1]Season Set up'!V482,'[1]Season Set up'!V482,"")</f>
        <v/>
      </c>
      <c r="L485" s="18" t="str">
        <f>IFERROR(IF(K485="","",CONCATENATE(VLOOKUP(VLOOKUP(K485,'[1]Members Sorted'!$AG$2:$AH$3001,2,0),'[1]Members Sorted'!$B$2:$C$3001,2,0)," ",VLOOKUP(VLOOKUP(K485,'[1]Members Sorted'!$AG$2:$AH$3001,2,0),'[1]Members Sorted'!$B$2:$D$3001,3,0))),"")</f>
        <v/>
      </c>
      <c r="M485" s="18" t="str">
        <f>IFERROR(VLOOKUP(#REF!,'[1]Members Sorted'!$B$2:$F$3001,5,0),"")</f>
        <v/>
      </c>
      <c r="N485" s="19" t="str">
        <f>IFERROR(VLOOKUP(#REF!,'[1]Members Sorted'!$B$2:$X$3001,11,0),"")</f>
        <v/>
      </c>
      <c r="O485" s="19" t="str">
        <f>IFERROR(VLOOKUP(#REF!,'[1]Members Sorted'!$B$2:$X$3001,14,0),"")</f>
        <v/>
      </c>
      <c r="P485" s="19" t="str">
        <f>IFERROR(VLOOKUP(#REF!,'[1]Members Sorted'!$B$2:$X$3001,17,0),"")</f>
        <v/>
      </c>
      <c r="Q485" s="19" t="str">
        <f>IFERROR(VLOOKUP(#REF!,'[1]Members Sorted'!$B$2:$X$3001,20,0),"")</f>
        <v/>
      </c>
      <c r="R485" s="19" t="str">
        <f>IFERROR(VLOOKUP(#REF!,'[1]Members Sorted'!$B$2:$X$3001,23,0),"")</f>
        <v/>
      </c>
      <c r="S485" s="20" t="str">
        <f>IFERROR(VLOOKUP(#REF!,'[1]Members Sorted'!$B$2:$AE$3001,30,0),"")</f>
        <v/>
      </c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</row>
    <row r="486" spans="1:39" ht="15.75" customHeight="1" x14ac:dyDescent="0.2">
      <c r="A486" s="17" t="str">
        <f>IF('[1]Season Set up'!$J$23&gt;='[1]Season Set up'!V483,'[1]Season Set up'!V483,"")</f>
        <v/>
      </c>
      <c r="B486" s="18" t="str">
        <f>IFERROR(IF(A486="","",CONCATENATE(VLOOKUP(VLOOKUP(A486,'[1]Members Sorted'!$AC$2:$AD$10001,2,0),'[1]Members Sorted'!$B$2:$C$10001,2,0)," ",VLOOKUP(VLOOKUP(A486,'[1]Members Sorted'!$AC$2:$AD$10001,2,0),'[1]Members Sorted'!$B$2:$D$10001,3,0))),"")</f>
        <v/>
      </c>
      <c r="C486" s="18" t="str">
        <f>IFERROR(VLOOKUP(#REF!,'[1]Members Sorted'!$B$2:$F$10001,5,0),"")</f>
        <v/>
      </c>
      <c r="D486" s="19" t="str">
        <f>IFERROR(VLOOKUP(#REF!,'[1]Members Sorted'!$B$2:$X$10001,11,0),"")</f>
        <v/>
      </c>
      <c r="E486" s="19" t="str">
        <f>IFERROR(VLOOKUP(#REF!,'[1]Members Sorted'!$B$2:$X$10001,14,0),"")</f>
        <v/>
      </c>
      <c r="F486" s="19" t="str">
        <f>IFERROR(VLOOKUP(#REF!,'[1]Members Sorted'!$B$2:$X$10001,17,0),"")</f>
        <v/>
      </c>
      <c r="G486" s="19" t="str">
        <f>IFERROR(VLOOKUP(#REF!,'[1]Members Sorted'!$B$2:$X$10001,20,0),"")</f>
        <v/>
      </c>
      <c r="H486" s="19" t="str">
        <f>IFERROR(VLOOKUP(#REF!,'[1]Members Sorted'!$B$2:$X$3001,23,0),"")</f>
        <v/>
      </c>
      <c r="I486" s="30" t="str">
        <f>IFERROR(VLOOKUP(#REF!,'[1]Members Sorted'!$B$2:$AA$10001,26,0),"")</f>
        <v/>
      </c>
      <c r="J486" s="29"/>
      <c r="K486" s="26" t="str">
        <f>IF('[1]Season Set up'!$L$23&gt;='[1]Season Set up'!V483,'[1]Season Set up'!V483,"")</f>
        <v/>
      </c>
      <c r="L486" s="18" t="str">
        <f>IFERROR(IF(K486="","",CONCATENATE(VLOOKUP(VLOOKUP(K486,'[1]Members Sorted'!$AG$2:$AH$3001,2,0),'[1]Members Sorted'!$B$2:$C$3001,2,0)," ",VLOOKUP(VLOOKUP(K486,'[1]Members Sorted'!$AG$2:$AH$3001,2,0),'[1]Members Sorted'!$B$2:$D$3001,3,0))),"")</f>
        <v/>
      </c>
      <c r="M486" s="18" t="str">
        <f>IFERROR(VLOOKUP(#REF!,'[1]Members Sorted'!$B$2:$F$3001,5,0),"")</f>
        <v/>
      </c>
      <c r="N486" s="19" t="str">
        <f>IFERROR(VLOOKUP(#REF!,'[1]Members Sorted'!$B$2:$X$3001,11,0),"")</f>
        <v/>
      </c>
      <c r="O486" s="19" t="str">
        <f>IFERROR(VLOOKUP(#REF!,'[1]Members Sorted'!$B$2:$X$3001,14,0),"")</f>
        <v/>
      </c>
      <c r="P486" s="19" t="str">
        <f>IFERROR(VLOOKUP(#REF!,'[1]Members Sorted'!$B$2:$X$3001,17,0),"")</f>
        <v/>
      </c>
      <c r="Q486" s="19" t="str">
        <f>IFERROR(VLOOKUP(#REF!,'[1]Members Sorted'!$B$2:$X$3001,20,0),"")</f>
        <v/>
      </c>
      <c r="R486" s="19" t="str">
        <f>IFERROR(VLOOKUP(#REF!,'[1]Members Sorted'!$B$2:$X$3001,23,0),"")</f>
        <v/>
      </c>
      <c r="S486" s="20" t="str">
        <f>IFERROR(VLOOKUP(#REF!,'[1]Members Sorted'!$B$2:$AE$3001,30,0),"")</f>
        <v/>
      </c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</row>
    <row r="487" spans="1:39" ht="15.75" customHeight="1" x14ac:dyDescent="0.2">
      <c r="A487" s="17" t="str">
        <f>IF('[1]Season Set up'!$J$23&gt;='[1]Season Set up'!V484,'[1]Season Set up'!V484,"")</f>
        <v/>
      </c>
      <c r="B487" s="18" t="str">
        <f>IFERROR(IF(A487="","",CONCATENATE(VLOOKUP(VLOOKUP(A487,'[1]Members Sorted'!$AC$2:$AD$10001,2,0),'[1]Members Sorted'!$B$2:$C$10001,2,0)," ",VLOOKUP(VLOOKUP(A487,'[1]Members Sorted'!$AC$2:$AD$10001,2,0),'[1]Members Sorted'!$B$2:$D$10001,3,0))),"")</f>
        <v/>
      </c>
      <c r="C487" s="18" t="str">
        <f>IFERROR(VLOOKUP(#REF!,'[1]Members Sorted'!$B$2:$F$10001,5,0),"")</f>
        <v/>
      </c>
      <c r="D487" s="19" t="str">
        <f>IFERROR(VLOOKUP(#REF!,'[1]Members Sorted'!$B$2:$X$10001,11,0),"")</f>
        <v/>
      </c>
      <c r="E487" s="19" t="str">
        <f>IFERROR(VLOOKUP(#REF!,'[1]Members Sorted'!$B$2:$X$10001,14,0),"")</f>
        <v/>
      </c>
      <c r="F487" s="19" t="str">
        <f>IFERROR(VLOOKUP(#REF!,'[1]Members Sorted'!$B$2:$X$10001,17,0),"")</f>
        <v/>
      </c>
      <c r="G487" s="19" t="str">
        <f>IFERROR(VLOOKUP(#REF!,'[1]Members Sorted'!$B$2:$X$10001,20,0),"")</f>
        <v/>
      </c>
      <c r="H487" s="19" t="str">
        <f>IFERROR(VLOOKUP(#REF!,'[1]Members Sorted'!$B$2:$X$3001,23,0),"")</f>
        <v/>
      </c>
      <c r="I487" s="30" t="str">
        <f>IFERROR(VLOOKUP(#REF!,'[1]Members Sorted'!$B$2:$AA$10001,26,0),"")</f>
        <v/>
      </c>
      <c r="J487" s="29"/>
      <c r="K487" s="26" t="str">
        <f>IF('[1]Season Set up'!$L$23&gt;='[1]Season Set up'!V484,'[1]Season Set up'!V484,"")</f>
        <v/>
      </c>
      <c r="L487" s="18" t="str">
        <f>IFERROR(IF(K487="","",CONCATENATE(VLOOKUP(VLOOKUP(K487,'[1]Members Sorted'!$AG$2:$AH$3001,2,0),'[1]Members Sorted'!$B$2:$C$3001,2,0)," ",VLOOKUP(VLOOKUP(K487,'[1]Members Sorted'!$AG$2:$AH$3001,2,0),'[1]Members Sorted'!$B$2:$D$3001,3,0))),"")</f>
        <v/>
      </c>
      <c r="M487" s="18" t="str">
        <f>IFERROR(VLOOKUP(#REF!,'[1]Members Sorted'!$B$2:$F$3001,5,0),"")</f>
        <v/>
      </c>
      <c r="N487" s="19" t="str">
        <f>IFERROR(VLOOKUP(#REF!,'[1]Members Sorted'!$B$2:$X$3001,11,0),"")</f>
        <v/>
      </c>
      <c r="O487" s="19" t="str">
        <f>IFERROR(VLOOKUP(#REF!,'[1]Members Sorted'!$B$2:$X$3001,14,0),"")</f>
        <v/>
      </c>
      <c r="P487" s="19" t="str">
        <f>IFERROR(VLOOKUP(#REF!,'[1]Members Sorted'!$B$2:$X$3001,17,0),"")</f>
        <v/>
      </c>
      <c r="Q487" s="19" t="str">
        <f>IFERROR(VLOOKUP(#REF!,'[1]Members Sorted'!$B$2:$X$3001,20,0),"")</f>
        <v/>
      </c>
      <c r="R487" s="19" t="str">
        <f>IFERROR(VLOOKUP(#REF!,'[1]Members Sorted'!$B$2:$X$3001,23,0),"")</f>
        <v/>
      </c>
      <c r="S487" s="20" t="str">
        <f>IFERROR(VLOOKUP(#REF!,'[1]Members Sorted'!$B$2:$AE$3001,30,0),"")</f>
        <v/>
      </c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</row>
    <row r="488" spans="1:39" ht="15.75" customHeight="1" x14ac:dyDescent="0.2">
      <c r="A488" s="17" t="str">
        <f>IF('[1]Season Set up'!$J$23&gt;='[1]Season Set up'!V485,'[1]Season Set up'!V485,"")</f>
        <v/>
      </c>
      <c r="B488" s="18" t="str">
        <f>IFERROR(IF(A488="","",CONCATENATE(VLOOKUP(VLOOKUP(A488,'[1]Members Sorted'!$AC$2:$AD$10001,2,0),'[1]Members Sorted'!$B$2:$C$10001,2,0)," ",VLOOKUP(VLOOKUP(A488,'[1]Members Sorted'!$AC$2:$AD$10001,2,0),'[1]Members Sorted'!$B$2:$D$10001,3,0))),"")</f>
        <v/>
      </c>
      <c r="C488" s="18" t="str">
        <f>IFERROR(VLOOKUP(#REF!,'[1]Members Sorted'!$B$2:$F$10001,5,0),"")</f>
        <v/>
      </c>
      <c r="D488" s="19" t="str">
        <f>IFERROR(VLOOKUP(#REF!,'[1]Members Sorted'!$B$2:$X$10001,11,0),"")</f>
        <v/>
      </c>
      <c r="E488" s="19" t="str">
        <f>IFERROR(VLOOKUP(#REF!,'[1]Members Sorted'!$B$2:$X$10001,14,0),"")</f>
        <v/>
      </c>
      <c r="F488" s="19" t="str">
        <f>IFERROR(VLOOKUP(#REF!,'[1]Members Sorted'!$B$2:$X$10001,17,0),"")</f>
        <v/>
      </c>
      <c r="G488" s="19" t="str">
        <f>IFERROR(VLOOKUP(#REF!,'[1]Members Sorted'!$B$2:$X$10001,20,0),"")</f>
        <v/>
      </c>
      <c r="H488" s="19" t="str">
        <f>IFERROR(VLOOKUP(#REF!,'[1]Members Sorted'!$B$2:$X$3001,23,0),"")</f>
        <v/>
      </c>
      <c r="I488" s="30" t="str">
        <f>IFERROR(VLOOKUP(#REF!,'[1]Members Sorted'!$B$2:$AA$10001,26,0),"")</f>
        <v/>
      </c>
      <c r="J488" s="29"/>
      <c r="K488" s="26" t="str">
        <f>IF('[1]Season Set up'!$L$23&gt;='[1]Season Set up'!V485,'[1]Season Set up'!V485,"")</f>
        <v/>
      </c>
      <c r="L488" s="18" t="str">
        <f>IFERROR(IF(K488="","",CONCATENATE(VLOOKUP(VLOOKUP(K488,'[1]Members Sorted'!$AG$2:$AH$3001,2,0),'[1]Members Sorted'!$B$2:$C$3001,2,0)," ",VLOOKUP(VLOOKUP(K488,'[1]Members Sorted'!$AG$2:$AH$3001,2,0),'[1]Members Sorted'!$B$2:$D$3001,3,0))),"")</f>
        <v/>
      </c>
      <c r="M488" s="18" t="str">
        <f>IFERROR(VLOOKUP(#REF!,'[1]Members Sorted'!$B$2:$F$3001,5,0),"")</f>
        <v/>
      </c>
      <c r="N488" s="19" t="str">
        <f>IFERROR(VLOOKUP(#REF!,'[1]Members Sorted'!$B$2:$X$3001,11,0),"")</f>
        <v/>
      </c>
      <c r="O488" s="19" t="str">
        <f>IFERROR(VLOOKUP(#REF!,'[1]Members Sorted'!$B$2:$X$3001,14,0),"")</f>
        <v/>
      </c>
      <c r="P488" s="19" t="str">
        <f>IFERROR(VLOOKUP(#REF!,'[1]Members Sorted'!$B$2:$X$3001,17,0),"")</f>
        <v/>
      </c>
      <c r="Q488" s="19" t="str">
        <f>IFERROR(VLOOKUP(#REF!,'[1]Members Sorted'!$B$2:$X$3001,20,0),"")</f>
        <v/>
      </c>
      <c r="R488" s="19" t="str">
        <f>IFERROR(VLOOKUP(#REF!,'[1]Members Sorted'!$B$2:$X$3001,23,0),"")</f>
        <v/>
      </c>
      <c r="S488" s="20" t="str">
        <f>IFERROR(VLOOKUP(#REF!,'[1]Members Sorted'!$B$2:$AE$3001,30,0),"")</f>
        <v/>
      </c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</row>
    <row r="489" spans="1:39" ht="15.75" customHeight="1" x14ac:dyDescent="0.2">
      <c r="A489" s="17" t="str">
        <f>IF('[1]Season Set up'!$J$23&gt;='[1]Season Set up'!V486,'[1]Season Set up'!V486,"")</f>
        <v/>
      </c>
      <c r="B489" s="18" t="str">
        <f>IFERROR(IF(A489="","",CONCATENATE(VLOOKUP(VLOOKUP(A489,'[1]Members Sorted'!$AC$2:$AD$10001,2,0),'[1]Members Sorted'!$B$2:$C$10001,2,0)," ",VLOOKUP(VLOOKUP(A489,'[1]Members Sorted'!$AC$2:$AD$10001,2,0),'[1]Members Sorted'!$B$2:$D$10001,3,0))),"")</f>
        <v/>
      </c>
      <c r="C489" s="18" t="str">
        <f>IFERROR(VLOOKUP(#REF!,'[1]Members Sorted'!$B$2:$F$10001,5,0),"")</f>
        <v/>
      </c>
      <c r="D489" s="19" t="str">
        <f>IFERROR(VLOOKUP(#REF!,'[1]Members Sorted'!$B$2:$X$10001,11,0),"")</f>
        <v/>
      </c>
      <c r="E489" s="19" t="str">
        <f>IFERROR(VLOOKUP(#REF!,'[1]Members Sorted'!$B$2:$X$10001,14,0),"")</f>
        <v/>
      </c>
      <c r="F489" s="19" t="str">
        <f>IFERROR(VLOOKUP(#REF!,'[1]Members Sorted'!$B$2:$X$10001,17,0),"")</f>
        <v/>
      </c>
      <c r="G489" s="19" t="str">
        <f>IFERROR(VLOOKUP(#REF!,'[1]Members Sorted'!$B$2:$X$10001,20,0),"")</f>
        <v/>
      </c>
      <c r="H489" s="19" t="str">
        <f>IFERROR(VLOOKUP(#REF!,'[1]Members Sorted'!$B$2:$X$3001,23,0),"")</f>
        <v/>
      </c>
      <c r="I489" s="30" t="str">
        <f>IFERROR(VLOOKUP(#REF!,'[1]Members Sorted'!$B$2:$AA$10001,26,0),"")</f>
        <v/>
      </c>
      <c r="J489" s="29"/>
      <c r="K489" s="26" t="str">
        <f>IF('[1]Season Set up'!$L$23&gt;='[1]Season Set up'!V486,'[1]Season Set up'!V486,"")</f>
        <v/>
      </c>
      <c r="L489" s="18" t="str">
        <f>IFERROR(IF(K489="","",CONCATENATE(VLOOKUP(VLOOKUP(K489,'[1]Members Sorted'!$AG$2:$AH$3001,2,0),'[1]Members Sorted'!$B$2:$C$3001,2,0)," ",VLOOKUP(VLOOKUP(K489,'[1]Members Sorted'!$AG$2:$AH$3001,2,0),'[1]Members Sorted'!$B$2:$D$3001,3,0))),"")</f>
        <v/>
      </c>
      <c r="M489" s="18" t="str">
        <f>IFERROR(VLOOKUP(#REF!,'[1]Members Sorted'!$B$2:$F$3001,5,0),"")</f>
        <v/>
      </c>
      <c r="N489" s="19" t="str">
        <f>IFERROR(VLOOKUP(#REF!,'[1]Members Sorted'!$B$2:$X$3001,11,0),"")</f>
        <v/>
      </c>
      <c r="O489" s="19" t="str">
        <f>IFERROR(VLOOKUP(#REF!,'[1]Members Sorted'!$B$2:$X$3001,14,0),"")</f>
        <v/>
      </c>
      <c r="P489" s="19" t="str">
        <f>IFERROR(VLOOKUP(#REF!,'[1]Members Sorted'!$B$2:$X$3001,17,0),"")</f>
        <v/>
      </c>
      <c r="Q489" s="19" t="str">
        <f>IFERROR(VLOOKUP(#REF!,'[1]Members Sorted'!$B$2:$X$3001,20,0),"")</f>
        <v/>
      </c>
      <c r="R489" s="19" t="str">
        <f>IFERROR(VLOOKUP(#REF!,'[1]Members Sorted'!$B$2:$X$3001,23,0),"")</f>
        <v/>
      </c>
      <c r="S489" s="20" t="str">
        <f>IFERROR(VLOOKUP(#REF!,'[1]Members Sorted'!$B$2:$AE$3001,30,0),"")</f>
        <v/>
      </c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</row>
    <row r="490" spans="1:39" ht="15.75" customHeight="1" x14ac:dyDescent="0.2">
      <c r="A490" s="17" t="str">
        <f>IF('[1]Season Set up'!$J$23&gt;='[1]Season Set up'!V487,'[1]Season Set up'!V487,"")</f>
        <v/>
      </c>
      <c r="B490" s="18" t="str">
        <f>IFERROR(IF(A490="","",CONCATENATE(VLOOKUP(VLOOKUP(A490,'[1]Members Sorted'!$AC$2:$AD$10001,2,0),'[1]Members Sorted'!$B$2:$C$10001,2,0)," ",VLOOKUP(VLOOKUP(A490,'[1]Members Sorted'!$AC$2:$AD$10001,2,0),'[1]Members Sorted'!$B$2:$D$10001,3,0))),"")</f>
        <v/>
      </c>
      <c r="C490" s="18" t="str">
        <f>IFERROR(VLOOKUP(#REF!,'[1]Members Sorted'!$B$2:$F$10001,5,0),"")</f>
        <v/>
      </c>
      <c r="D490" s="19" t="str">
        <f>IFERROR(VLOOKUP(#REF!,'[1]Members Sorted'!$B$2:$X$10001,11,0),"")</f>
        <v/>
      </c>
      <c r="E490" s="19" t="str">
        <f>IFERROR(VLOOKUP(#REF!,'[1]Members Sorted'!$B$2:$X$10001,14,0),"")</f>
        <v/>
      </c>
      <c r="F490" s="19" t="str">
        <f>IFERROR(VLOOKUP(#REF!,'[1]Members Sorted'!$B$2:$X$10001,17,0),"")</f>
        <v/>
      </c>
      <c r="G490" s="19" t="str">
        <f>IFERROR(VLOOKUP(#REF!,'[1]Members Sorted'!$B$2:$X$10001,20,0),"")</f>
        <v/>
      </c>
      <c r="H490" s="19" t="str">
        <f>IFERROR(VLOOKUP(#REF!,'[1]Members Sorted'!$B$2:$X$3001,23,0),"")</f>
        <v/>
      </c>
      <c r="I490" s="30" t="str">
        <f>IFERROR(VLOOKUP(#REF!,'[1]Members Sorted'!$B$2:$AA$10001,26,0),"")</f>
        <v/>
      </c>
      <c r="J490" s="29"/>
      <c r="K490" s="26" t="str">
        <f>IF('[1]Season Set up'!$L$23&gt;='[1]Season Set up'!V487,'[1]Season Set up'!V487,"")</f>
        <v/>
      </c>
      <c r="L490" s="18" t="str">
        <f>IFERROR(IF(K490="","",CONCATENATE(VLOOKUP(VLOOKUP(K490,'[1]Members Sorted'!$AG$2:$AH$3001,2,0),'[1]Members Sorted'!$B$2:$C$3001,2,0)," ",VLOOKUP(VLOOKUP(K490,'[1]Members Sorted'!$AG$2:$AH$3001,2,0),'[1]Members Sorted'!$B$2:$D$3001,3,0))),"")</f>
        <v/>
      </c>
      <c r="M490" s="18" t="str">
        <f>IFERROR(VLOOKUP(#REF!,'[1]Members Sorted'!$B$2:$F$3001,5,0),"")</f>
        <v/>
      </c>
      <c r="N490" s="19" t="str">
        <f>IFERROR(VLOOKUP(#REF!,'[1]Members Sorted'!$B$2:$X$3001,11,0),"")</f>
        <v/>
      </c>
      <c r="O490" s="19" t="str">
        <f>IFERROR(VLOOKUP(#REF!,'[1]Members Sorted'!$B$2:$X$3001,14,0),"")</f>
        <v/>
      </c>
      <c r="P490" s="19" t="str">
        <f>IFERROR(VLOOKUP(#REF!,'[1]Members Sorted'!$B$2:$X$3001,17,0),"")</f>
        <v/>
      </c>
      <c r="Q490" s="19" t="str">
        <f>IFERROR(VLOOKUP(#REF!,'[1]Members Sorted'!$B$2:$X$3001,20,0),"")</f>
        <v/>
      </c>
      <c r="R490" s="19" t="str">
        <f>IFERROR(VLOOKUP(#REF!,'[1]Members Sorted'!$B$2:$X$3001,23,0),"")</f>
        <v/>
      </c>
      <c r="S490" s="20" t="str">
        <f>IFERROR(VLOOKUP(#REF!,'[1]Members Sorted'!$B$2:$AE$3001,30,0),"")</f>
        <v/>
      </c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</row>
    <row r="491" spans="1:39" ht="15.75" customHeight="1" x14ac:dyDescent="0.2">
      <c r="A491" s="17" t="str">
        <f>IF('[1]Season Set up'!$J$23&gt;='[1]Season Set up'!V488,'[1]Season Set up'!V488,"")</f>
        <v/>
      </c>
      <c r="B491" s="18" t="str">
        <f>IFERROR(IF(A491="","",CONCATENATE(VLOOKUP(VLOOKUP(A491,'[1]Members Sorted'!$AC$2:$AD$10001,2,0),'[1]Members Sorted'!$B$2:$C$10001,2,0)," ",VLOOKUP(VLOOKUP(A491,'[1]Members Sorted'!$AC$2:$AD$10001,2,0),'[1]Members Sorted'!$B$2:$D$10001,3,0))),"")</f>
        <v/>
      </c>
      <c r="C491" s="18" t="str">
        <f>IFERROR(VLOOKUP(#REF!,'[1]Members Sorted'!$B$2:$F$10001,5,0),"")</f>
        <v/>
      </c>
      <c r="D491" s="19" t="str">
        <f>IFERROR(VLOOKUP(#REF!,'[1]Members Sorted'!$B$2:$X$10001,11,0),"")</f>
        <v/>
      </c>
      <c r="E491" s="19" t="str">
        <f>IFERROR(VLOOKUP(#REF!,'[1]Members Sorted'!$B$2:$X$10001,14,0),"")</f>
        <v/>
      </c>
      <c r="F491" s="19" t="str">
        <f>IFERROR(VLOOKUP(#REF!,'[1]Members Sorted'!$B$2:$X$10001,17,0),"")</f>
        <v/>
      </c>
      <c r="G491" s="19" t="str">
        <f>IFERROR(VLOOKUP(#REF!,'[1]Members Sorted'!$B$2:$X$10001,20,0),"")</f>
        <v/>
      </c>
      <c r="H491" s="19" t="str">
        <f>IFERROR(VLOOKUP(#REF!,'[1]Members Sorted'!$B$2:$X$3001,23,0),"")</f>
        <v/>
      </c>
      <c r="I491" s="30" t="str">
        <f>IFERROR(VLOOKUP(#REF!,'[1]Members Sorted'!$B$2:$AA$10001,26,0),"")</f>
        <v/>
      </c>
      <c r="J491" s="29"/>
      <c r="K491" s="26" t="str">
        <f>IF('[1]Season Set up'!$L$23&gt;='[1]Season Set up'!V488,'[1]Season Set up'!V488,"")</f>
        <v/>
      </c>
      <c r="L491" s="18" t="str">
        <f>IFERROR(IF(K491="","",CONCATENATE(VLOOKUP(VLOOKUP(K491,'[1]Members Sorted'!$AG$2:$AH$3001,2,0),'[1]Members Sorted'!$B$2:$C$3001,2,0)," ",VLOOKUP(VLOOKUP(K491,'[1]Members Sorted'!$AG$2:$AH$3001,2,0),'[1]Members Sorted'!$B$2:$D$3001,3,0))),"")</f>
        <v/>
      </c>
      <c r="M491" s="18" t="str">
        <f>IFERROR(VLOOKUP(#REF!,'[1]Members Sorted'!$B$2:$F$3001,5,0),"")</f>
        <v/>
      </c>
      <c r="N491" s="19" t="str">
        <f>IFERROR(VLOOKUP(#REF!,'[1]Members Sorted'!$B$2:$X$3001,11,0),"")</f>
        <v/>
      </c>
      <c r="O491" s="19" t="str">
        <f>IFERROR(VLOOKUP(#REF!,'[1]Members Sorted'!$B$2:$X$3001,14,0),"")</f>
        <v/>
      </c>
      <c r="P491" s="19" t="str">
        <f>IFERROR(VLOOKUP(#REF!,'[1]Members Sorted'!$B$2:$X$3001,17,0),"")</f>
        <v/>
      </c>
      <c r="Q491" s="19" t="str">
        <f>IFERROR(VLOOKUP(#REF!,'[1]Members Sorted'!$B$2:$X$3001,20,0),"")</f>
        <v/>
      </c>
      <c r="R491" s="19" t="str">
        <f>IFERROR(VLOOKUP(#REF!,'[1]Members Sorted'!$B$2:$X$3001,23,0),"")</f>
        <v/>
      </c>
      <c r="S491" s="20" t="str">
        <f>IFERROR(VLOOKUP(#REF!,'[1]Members Sorted'!$B$2:$AE$3001,30,0),"")</f>
        <v/>
      </c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</row>
    <row r="492" spans="1:39" ht="15.75" customHeight="1" x14ac:dyDescent="0.2">
      <c r="A492" s="17" t="str">
        <f>IF('[1]Season Set up'!$J$23&gt;='[1]Season Set up'!V489,'[1]Season Set up'!V489,"")</f>
        <v/>
      </c>
      <c r="B492" s="18" t="str">
        <f>IFERROR(IF(A492="","",CONCATENATE(VLOOKUP(VLOOKUP(A492,'[1]Members Sorted'!$AC$2:$AD$10001,2,0),'[1]Members Sorted'!$B$2:$C$10001,2,0)," ",VLOOKUP(VLOOKUP(A492,'[1]Members Sorted'!$AC$2:$AD$10001,2,0),'[1]Members Sorted'!$B$2:$D$10001,3,0))),"")</f>
        <v/>
      </c>
      <c r="C492" s="18" t="str">
        <f>IFERROR(VLOOKUP(#REF!,'[1]Members Sorted'!$B$2:$F$10001,5,0),"")</f>
        <v/>
      </c>
      <c r="D492" s="19" t="str">
        <f>IFERROR(VLOOKUP(#REF!,'[1]Members Sorted'!$B$2:$X$10001,11,0),"")</f>
        <v/>
      </c>
      <c r="E492" s="19" t="str">
        <f>IFERROR(VLOOKUP(#REF!,'[1]Members Sorted'!$B$2:$X$10001,14,0),"")</f>
        <v/>
      </c>
      <c r="F492" s="19" t="str">
        <f>IFERROR(VLOOKUP(#REF!,'[1]Members Sorted'!$B$2:$X$10001,17,0),"")</f>
        <v/>
      </c>
      <c r="G492" s="19" t="str">
        <f>IFERROR(VLOOKUP(#REF!,'[1]Members Sorted'!$B$2:$X$10001,20,0),"")</f>
        <v/>
      </c>
      <c r="H492" s="19" t="str">
        <f>IFERROR(VLOOKUP(#REF!,'[1]Members Sorted'!$B$2:$X$3001,23,0),"")</f>
        <v/>
      </c>
      <c r="I492" s="30" t="str">
        <f>IFERROR(VLOOKUP(#REF!,'[1]Members Sorted'!$B$2:$AA$10001,26,0),"")</f>
        <v/>
      </c>
      <c r="J492" s="29"/>
      <c r="K492" s="26" t="str">
        <f>IF('[1]Season Set up'!$L$23&gt;='[1]Season Set up'!V489,'[1]Season Set up'!V489,"")</f>
        <v/>
      </c>
      <c r="L492" s="18" t="str">
        <f>IFERROR(IF(K492="","",CONCATENATE(VLOOKUP(VLOOKUP(K492,'[1]Members Sorted'!$AG$2:$AH$3001,2,0),'[1]Members Sorted'!$B$2:$C$3001,2,0)," ",VLOOKUP(VLOOKUP(K492,'[1]Members Sorted'!$AG$2:$AH$3001,2,0),'[1]Members Sorted'!$B$2:$D$3001,3,0))),"")</f>
        <v/>
      </c>
      <c r="M492" s="18" t="str">
        <f>IFERROR(VLOOKUP(#REF!,'[1]Members Sorted'!$B$2:$F$3001,5,0),"")</f>
        <v/>
      </c>
      <c r="N492" s="19" t="str">
        <f>IFERROR(VLOOKUP(#REF!,'[1]Members Sorted'!$B$2:$X$3001,11,0),"")</f>
        <v/>
      </c>
      <c r="O492" s="19" t="str">
        <f>IFERROR(VLOOKUP(#REF!,'[1]Members Sorted'!$B$2:$X$3001,14,0),"")</f>
        <v/>
      </c>
      <c r="P492" s="19" t="str">
        <f>IFERROR(VLOOKUP(#REF!,'[1]Members Sorted'!$B$2:$X$3001,17,0),"")</f>
        <v/>
      </c>
      <c r="Q492" s="19" t="str">
        <f>IFERROR(VLOOKUP(#REF!,'[1]Members Sorted'!$B$2:$X$3001,20,0),"")</f>
        <v/>
      </c>
      <c r="R492" s="19" t="str">
        <f>IFERROR(VLOOKUP(#REF!,'[1]Members Sorted'!$B$2:$X$3001,23,0),"")</f>
        <v/>
      </c>
      <c r="S492" s="20" t="str">
        <f>IFERROR(VLOOKUP(#REF!,'[1]Members Sorted'!$B$2:$AE$3001,30,0),"")</f>
        <v/>
      </c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</row>
    <row r="493" spans="1:39" ht="15.75" customHeight="1" x14ac:dyDescent="0.2">
      <c r="A493" s="17" t="str">
        <f>IF('[1]Season Set up'!$J$23&gt;='[1]Season Set up'!V490,'[1]Season Set up'!V490,"")</f>
        <v/>
      </c>
      <c r="B493" s="18" t="str">
        <f>IFERROR(IF(A493="","",CONCATENATE(VLOOKUP(VLOOKUP(A493,'[1]Members Sorted'!$AC$2:$AD$10001,2,0),'[1]Members Sorted'!$B$2:$C$10001,2,0)," ",VLOOKUP(VLOOKUP(A493,'[1]Members Sorted'!$AC$2:$AD$10001,2,0),'[1]Members Sorted'!$B$2:$D$10001,3,0))),"")</f>
        <v/>
      </c>
      <c r="C493" s="18" t="str">
        <f>IFERROR(VLOOKUP(#REF!,'[1]Members Sorted'!$B$2:$F$10001,5,0),"")</f>
        <v/>
      </c>
      <c r="D493" s="19" t="str">
        <f>IFERROR(VLOOKUP(#REF!,'[1]Members Sorted'!$B$2:$X$10001,11,0),"")</f>
        <v/>
      </c>
      <c r="E493" s="19" t="str">
        <f>IFERROR(VLOOKUP(#REF!,'[1]Members Sorted'!$B$2:$X$10001,14,0),"")</f>
        <v/>
      </c>
      <c r="F493" s="19" t="str">
        <f>IFERROR(VLOOKUP(#REF!,'[1]Members Sorted'!$B$2:$X$10001,17,0),"")</f>
        <v/>
      </c>
      <c r="G493" s="19" t="str">
        <f>IFERROR(VLOOKUP(#REF!,'[1]Members Sorted'!$B$2:$X$10001,20,0),"")</f>
        <v/>
      </c>
      <c r="H493" s="19" t="str">
        <f>IFERROR(VLOOKUP(#REF!,'[1]Members Sorted'!$B$2:$X$3001,23,0),"")</f>
        <v/>
      </c>
      <c r="I493" s="30" t="str">
        <f>IFERROR(VLOOKUP(#REF!,'[1]Members Sorted'!$B$2:$AA$10001,26,0),"")</f>
        <v/>
      </c>
      <c r="J493" s="29"/>
      <c r="K493" s="26" t="str">
        <f>IF('[1]Season Set up'!$L$23&gt;='[1]Season Set up'!V490,'[1]Season Set up'!V490,"")</f>
        <v/>
      </c>
      <c r="L493" s="18" t="str">
        <f>IFERROR(IF(K493="","",CONCATENATE(VLOOKUP(VLOOKUP(K493,'[1]Members Sorted'!$AG$2:$AH$3001,2,0),'[1]Members Sorted'!$B$2:$C$3001,2,0)," ",VLOOKUP(VLOOKUP(K493,'[1]Members Sorted'!$AG$2:$AH$3001,2,0),'[1]Members Sorted'!$B$2:$D$3001,3,0))),"")</f>
        <v/>
      </c>
      <c r="M493" s="18" t="str">
        <f>IFERROR(VLOOKUP(#REF!,'[1]Members Sorted'!$B$2:$F$3001,5,0),"")</f>
        <v/>
      </c>
      <c r="N493" s="19" t="str">
        <f>IFERROR(VLOOKUP(#REF!,'[1]Members Sorted'!$B$2:$X$3001,11,0),"")</f>
        <v/>
      </c>
      <c r="O493" s="19" t="str">
        <f>IFERROR(VLOOKUP(#REF!,'[1]Members Sorted'!$B$2:$X$3001,14,0),"")</f>
        <v/>
      </c>
      <c r="P493" s="19" t="str">
        <f>IFERROR(VLOOKUP(#REF!,'[1]Members Sorted'!$B$2:$X$3001,17,0),"")</f>
        <v/>
      </c>
      <c r="Q493" s="19" t="str">
        <f>IFERROR(VLOOKUP(#REF!,'[1]Members Sorted'!$B$2:$X$3001,20,0),"")</f>
        <v/>
      </c>
      <c r="R493" s="19" t="str">
        <f>IFERROR(VLOOKUP(#REF!,'[1]Members Sorted'!$B$2:$X$3001,23,0),"")</f>
        <v/>
      </c>
      <c r="S493" s="20" t="str">
        <f>IFERROR(VLOOKUP(#REF!,'[1]Members Sorted'!$B$2:$AE$3001,30,0),"")</f>
        <v/>
      </c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</row>
    <row r="494" spans="1:39" ht="15.75" customHeight="1" x14ac:dyDescent="0.2">
      <c r="A494" s="17" t="str">
        <f>IF('[1]Season Set up'!$J$23&gt;='[1]Season Set up'!V491,'[1]Season Set up'!V491,"")</f>
        <v/>
      </c>
      <c r="B494" s="18" t="str">
        <f>IFERROR(IF(A494="","",CONCATENATE(VLOOKUP(VLOOKUP(A494,'[1]Members Sorted'!$AC$2:$AD$10001,2,0),'[1]Members Sorted'!$B$2:$C$10001,2,0)," ",VLOOKUP(VLOOKUP(A494,'[1]Members Sorted'!$AC$2:$AD$10001,2,0),'[1]Members Sorted'!$B$2:$D$10001,3,0))),"")</f>
        <v/>
      </c>
      <c r="C494" s="18" t="str">
        <f>IFERROR(VLOOKUP(#REF!,'[1]Members Sorted'!$B$2:$F$10001,5,0),"")</f>
        <v/>
      </c>
      <c r="D494" s="19" t="str">
        <f>IFERROR(VLOOKUP(#REF!,'[1]Members Sorted'!$B$2:$X$10001,11,0),"")</f>
        <v/>
      </c>
      <c r="E494" s="19" t="str">
        <f>IFERROR(VLOOKUP(#REF!,'[1]Members Sorted'!$B$2:$X$10001,14,0),"")</f>
        <v/>
      </c>
      <c r="F494" s="19" t="str">
        <f>IFERROR(VLOOKUP(#REF!,'[1]Members Sorted'!$B$2:$X$10001,17,0),"")</f>
        <v/>
      </c>
      <c r="G494" s="19" t="str">
        <f>IFERROR(VLOOKUP(#REF!,'[1]Members Sorted'!$B$2:$X$10001,20,0),"")</f>
        <v/>
      </c>
      <c r="H494" s="19" t="str">
        <f>IFERROR(VLOOKUP(#REF!,'[1]Members Sorted'!$B$2:$X$3001,23,0),"")</f>
        <v/>
      </c>
      <c r="I494" s="30" t="str">
        <f>IFERROR(VLOOKUP(#REF!,'[1]Members Sorted'!$B$2:$AA$10001,26,0),"")</f>
        <v/>
      </c>
      <c r="J494" s="29"/>
      <c r="K494" s="26" t="str">
        <f>IF('[1]Season Set up'!$L$23&gt;='[1]Season Set up'!V491,'[1]Season Set up'!V491,"")</f>
        <v/>
      </c>
      <c r="L494" s="18" t="str">
        <f>IFERROR(IF(K494="","",CONCATENATE(VLOOKUP(VLOOKUP(K494,'[1]Members Sorted'!$AG$2:$AH$3001,2,0),'[1]Members Sorted'!$B$2:$C$3001,2,0)," ",VLOOKUP(VLOOKUP(K494,'[1]Members Sorted'!$AG$2:$AH$3001,2,0),'[1]Members Sorted'!$B$2:$D$3001,3,0))),"")</f>
        <v/>
      </c>
      <c r="M494" s="18" t="str">
        <f>IFERROR(VLOOKUP(#REF!,'[1]Members Sorted'!$B$2:$F$3001,5,0),"")</f>
        <v/>
      </c>
      <c r="N494" s="19" t="str">
        <f>IFERROR(VLOOKUP(#REF!,'[1]Members Sorted'!$B$2:$X$3001,11,0),"")</f>
        <v/>
      </c>
      <c r="O494" s="19" t="str">
        <f>IFERROR(VLOOKUP(#REF!,'[1]Members Sorted'!$B$2:$X$3001,14,0),"")</f>
        <v/>
      </c>
      <c r="P494" s="19" t="str">
        <f>IFERROR(VLOOKUP(#REF!,'[1]Members Sorted'!$B$2:$X$3001,17,0),"")</f>
        <v/>
      </c>
      <c r="Q494" s="19" t="str">
        <f>IFERROR(VLOOKUP(#REF!,'[1]Members Sorted'!$B$2:$X$3001,20,0),"")</f>
        <v/>
      </c>
      <c r="R494" s="19" t="str">
        <f>IFERROR(VLOOKUP(#REF!,'[1]Members Sorted'!$B$2:$X$3001,23,0),"")</f>
        <v/>
      </c>
      <c r="S494" s="20" t="str">
        <f>IFERROR(VLOOKUP(#REF!,'[1]Members Sorted'!$B$2:$AE$3001,30,0),"")</f>
        <v/>
      </c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</row>
    <row r="495" spans="1:39" ht="15.75" customHeight="1" x14ac:dyDescent="0.2">
      <c r="A495" s="17" t="str">
        <f>IF('[1]Season Set up'!$J$23&gt;='[1]Season Set up'!V492,'[1]Season Set up'!V492,"")</f>
        <v/>
      </c>
      <c r="B495" s="18" t="str">
        <f>IFERROR(IF(A495="","",CONCATENATE(VLOOKUP(VLOOKUP(A495,'[1]Members Sorted'!$AC$2:$AD$10001,2,0),'[1]Members Sorted'!$B$2:$C$10001,2,0)," ",VLOOKUP(VLOOKUP(A495,'[1]Members Sorted'!$AC$2:$AD$10001,2,0),'[1]Members Sorted'!$B$2:$D$10001,3,0))),"")</f>
        <v/>
      </c>
      <c r="C495" s="18" t="str">
        <f>IFERROR(VLOOKUP(#REF!,'[1]Members Sorted'!$B$2:$F$10001,5,0),"")</f>
        <v/>
      </c>
      <c r="D495" s="19" t="str">
        <f>IFERROR(VLOOKUP(#REF!,'[1]Members Sorted'!$B$2:$X$10001,11,0),"")</f>
        <v/>
      </c>
      <c r="E495" s="19" t="str">
        <f>IFERROR(VLOOKUP(#REF!,'[1]Members Sorted'!$B$2:$X$10001,14,0),"")</f>
        <v/>
      </c>
      <c r="F495" s="19" t="str">
        <f>IFERROR(VLOOKUP(#REF!,'[1]Members Sorted'!$B$2:$X$10001,17,0),"")</f>
        <v/>
      </c>
      <c r="G495" s="19" t="str">
        <f>IFERROR(VLOOKUP(#REF!,'[1]Members Sorted'!$B$2:$X$10001,20,0),"")</f>
        <v/>
      </c>
      <c r="H495" s="19" t="str">
        <f>IFERROR(VLOOKUP(#REF!,'[1]Members Sorted'!$B$2:$X$3001,23,0),"")</f>
        <v/>
      </c>
      <c r="I495" s="30" t="str">
        <f>IFERROR(VLOOKUP(#REF!,'[1]Members Sorted'!$B$2:$AA$10001,26,0),"")</f>
        <v/>
      </c>
      <c r="J495" s="29"/>
      <c r="K495" s="26" t="str">
        <f>IF('[1]Season Set up'!$L$23&gt;='[1]Season Set up'!V492,'[1]Season Set up'!V492,"")</f>
        <v/>
      </c>
      <c r="L495" s="18" t="str">
        <f>IFERROR(IF(K495="","",CONCATENATE(VLOOKUP(VLOOKUP(K495,'[1]Members Sorted'!$AG$2:$AH$3001,2,0),'[1]Members Sorted'!$B$2:$C$3001,2,0)," ",VLOOKUP(VLOOKUP(K495,'[1]Members Sorted'!$AG$2:$AH$3001,2,0),'[1]Members Sorted'!$B$2:$D$3001,3,0))),"")</f>
        <v/>
      </c>
      <c r="M495" s="18" t="str">
        <f>IFERROR(VLOOKUP(#REF!,'[1]Members Sorted'!$B$2:$F$3001,5,0),"")</f>
        <v/>
      </c>
      <c r="N495" s="19" t="str">
        <f>IFERROR(VLOOKUP(#REF!,'[1]Members Sorted'!$B$2:$X$3001,11,0),"")</f>
        <v/>
      </c>
      <c r="O495" s="19" t="str">
        <f>IFERROR(VLOOKUP(#REF!,'[1]Members Sorted'!$B$2:$X$3001,14,0),"")</f>
        <v/>
      </c>
      <c r="P495" s="19" t="str">
        <f>IFERROR(VLOOKUP(#REF!,'[1]Members Sorted'!$B$2:$X$3001,17,0),"")</f>
        <v/>
      </c>
      <c r="Q495" s="19" t="str">
        <f>IFERROR(VLOOKUP(#REF!,'[1]Members Sorted'!$B$2:$X$3001,20,0),"")</f>
        <v/>
      </c>
      <c r="R495" s="19" t="str">
        <f>IFERROR(VLOOKUP(#REF!,'[1]Members Sorted'!$B$2:$X$3001,23,0),"")</f>
        <v/>
      </c>
      <c r="S495" s="20" t="str">
        <f>IFERROR(VLOOKUP(#REF!,'[1]Members Sorted'!$B$2:$AE$3001,30,0),"")</f>
        <v/>
      </c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</row>
    <row r="496" spans="1:39" ht="15.75" customHeight="1" x14ac:dyDescent="0.2">
      <c r="A496" s="17" t="str">
        <f>IF('[1]Season Set up'!$J$23&gt;='[1]Season Set up'!V493,'[1]Season Set up'!V493,"")</f>
        <v/>
      </c>
      <c r="B496" s="18" t="str">
        <f>IFERROR(IF(A496="","",CONCATENATE(VLOOKUP(VLOOKUP(A496,'[1]Members Sorted'!$AC$2:$AD$10001,2,0),'[1]Members Sorted'!$B$2:$C$10001,2,0)," ",VLOOKUP(VLOOKUP(A496,'[1]Members Sorted'!$AC$2:$AD$10001,2,0),'[1]Members Sorted'!$B$2:$D$10001,3,0))),"")</f>
        <v/>
      </c>
      <c r="C496" s="18" t="str">
        <f>IFERROR(VLOOKUP(#REF!,'[1]Members Sorted'!$B$2:$F$10001,5,0),"")</f>
        <v/>
      </c>
      <c r="D496" s="19" t="str">
        <f>IFERROR(VLOOKUP(#REF!,'[1]Members Sorted'!$B$2:$X$10001,11,0),"")</f>
        <v/>
      </c>
      <c r="E496" s="19" t="str">
        <f>IFERROR(VLOOKUP(#REF!,'[1]Members Sorted'!$B$2:$X$10001,14,0),"")</f>
        <v/>
      </c>
      <c r="F496" s="19" t="str">
        <f>IFERROR(VLOOKUP(#REF!,'[1]Members Sorted'!$B$2:$X$10001,17,0),"")</f>
        <v/>
      </c>
      <c r="G496" s="19" t="str">
        <f>IFERROR(VLOOKUP(#REF!,'[1]Members Sorted'!$B$2:$X$10001,20,0),"")</f>
        <v/>
      </c>
      <c r="H496" s="19" t="str">
        <f>IFERROR(VLOOKUP(#REF!,'[1]Members Sorted'!$B$2:$X$3001,23,0),"")</f>
        <v/>
      </c>
      <c r="I496" s="30" t="str">
        <f>IFERROR(VLOOKUP(#REF!,'[1]Members Sorted'!$B$2:$AA$10001,26,0),"")</f>
        <v/>
      </c>
      <c r="J496" s="29"/>
      <c r="K496" s="26" t="str">
        <f>IF('[1]Season Set up'!$L$23&gt;='[1]Season Set up'!V493,'[1]Season Set up'!V493,"")</f>
        <v/>
      </c>
      <c r="L496" s="18" t="str">
        <f>IFERROR(IF(K496="","",CONCATENATE(VLOOKUP(VLOOKUP(K496,'[1]Members Sorted'!$AG$2:$AH$3001,2,0),'[1]Members Sorted'!$B$2:$C$3001,2,0)," ",VLOOKUP(VLOOKUP(K496,'[1]Members Sorted'!$AG$2:$AH$3001,2,0),'[1]Members Sorted'!$B$2:$D$3001,3,0))),"")</f>
        <v/>
      </c>
      <c r="M496" s="18" t="str">
        <f>IFERROR(VLOOKUP(#REF!,'[1]Members Sorted'!$B$2:$F$3001,5,0),"")</f>
        <v/>
      </c>
      <c r="N496" s="19" t="str">
        <f>IFERROR(VLOOKUP(#REF!,'[1]Members Sorted'!$B$2:$X$3001,11,0),"")</f>
        <v/>
      </c>
      <c r="O496" s="19" t="str">
        <f>IFERROR(VLOOKUP(#REF!,'[1]Members Sorted'!$B$2:$X$3001,14,0),"")</f>
        <v/>
      </c>
      <c r="P496" s="19" t="str">
        <f>IFERROR(VLOOKUP(#REF!,'[1]Members Sorted'!$B$2:$X$3001,17,0),"")</f>
        <v/>
      </c>
      <c r="Q496" s="19" t="str">
        <f>IFERROR(VLOOKUP(#REF!,'[1]Members Sorted'!$B$2:$X$3001,20,0),"")</f>
        <v/>
      </c>
      <c r="R496" s="19" t="str">
        <f>IFERROR(VLOOKUP(#REF!,'[1]Members Sorted'!$B$2:$X$3001,23,0),"")</f>
        <v/>
      </c>
      <c r="S496" s="20" t="str">
        <f>IFERROR(VLOOKUP(#REF!,'[1]Members Sorted'!$B$2:$AE$3001,30,0),"")</f>
        <v/>
      </c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</row>
    <row r="497" spans="1:39" ht="15.75" customHeight="1" x14ac:dyDescent="0.2">
      <c r="A497" s="17" t="str">
        <f>IF('[1]Season Set up'!$J$23&gt;='[1]Season Set up'!V494,'[1]Season Set up'!V494,"")</f>
        <v/>
      </c>
      <c r="B497" s="18" t="str">
        <f>IFERROR(IF(A497="","",CONCATENATE(VLOOKUP(VLOOKUP(A497,'[1]Members Sorted'!$AC$2:$AD$10001,2,0),'[1]Members Sorted'!$B$2:$C$10001,2,0)," ",VLOOKUP(VLOOKUP(A497,'[1]Members Sorted'!$AC$2:$AD$10001,2,0),'[1]Members Sorted'!$B$2:$D$10001,3,0))),"")</f>
        <v/>
      </c>
      <c r="C497" s="18" t="str">
        <f>IFERROR(VLOOKUP(#REF!,'[1]Members Sorted'!$B$2:$F$10001,5,0),"")</f>
        <v/>
      </c>
      <c r="D497" s="19" t="str">
        <f>IFERROR(VLOOKUP(#REF!,'[1]Members Sorted'!$B$2:$X$10001,11,0),"")</f>
        <v/>
      </c>
      <c r="E497" s="19" t="str">
        <f>IFERROR(VLOOKUP(#REF!,'[1]Members Sorted'!$B$2:$X$10001,14,0),"")</f>
        <v/>
      </c>
      <c r="F497" s="19" t="str">
        <f>IFERROR(VLOOKUP(#REF!,'[1]Members Sorted'!$B$2:$X$10001,17,0),"")</f>
        <v/>
      </c>
      <c r="G497" s="19" t="str">
        <f>IFERROR(VLOOKUP(#REF!,'[1]Members Sorted'!$B$2:$X$10001,20,0),"")</f>
        <v/>
      </c>
      <c r="H497" s="19" t="str">
        <f>IFERROR(VLOOKUP(#REF!,'[1]Members Sorted'!$B$2:$X$3001,23,0),"")</f>
        <v/>
      </c>
      <c r="I497" s="30" t="str">
        <f>IFERROR(VLOOKUP(#REF!,'[1]Members Sorted'!$B$2:$AA$10001,26,0),"")</f>
        <v/>
      </c>
      <c r="J497" s="29"/>
      <c r="K497" s="26" t="str">
        <f>IF('[1]Season Set up'!$L$23&gt;='[1]Season Set up'!V494,'[1]Season Set up'!V494,"")</f>
        <v/>
      </c>
      <c r="L497" s="18" t="str">
        <f>IFERROR(IF(K497="","",CONCATENATE(VLOOKUP(VLOOKUP(K497,'[1]Members Sorted'!$AG$2:$AH$3001,2,0),'[1]Members Sorted'!$B$2:$C$3001,2,0)," ",VLOOKUP(VLOOKUP(K497,'[1]Members Sorted'!$AG$2:$AH$3001,2,0),'[1]Members Sorted'!$B$2:$D$3001,3,0))),"")</f>
        <v/>
      </c>
      <c r="M497" s="18" t="str">
        <f>IFERROR(VLOOKUP(#REF!,'[1]Members Sorted'!$B$2:$F$3001,5,0),"")</f>
        <v/>
      </c>
      <c r="N497" s="19" t="str">
        <f>IFERROR(VLOOKUP(#REF!,'[1]Members Sorted'!$B$2:$X$3001,11,0),"")</f>
        <v/>
      </c>
      <c r="O497" s="19" t="str">
        <f>IFERROR(VLOOKUP(#REF!,'[1]Members Sorted'!$B$2:$X$3001,14,0),"")</f>
        <v/>
      </c>
      <c r="P497" s="19" t="str">
        <f>IFERROR(VLOOKUP(#REF!,'[1]Members Sorted'!$B$2:$X$3001,17,0),"")</f>
        <v/>
      </c>
      <c r="Q497" s="19" t="str">
        <f>IFERROR(VLOOKUP(#REF!,'[1]Members Sorted'!$B$2:$X$3001,20,0),"")</f>
        <v/>
      </c>
      <c r="R497" s="19" t="str">
        <f>IFERROR(VLOOKUP(#REF!,'[1]Members Sorted'!$B$2:$X$3001,23,0),"")</f>
        <v/>
      </c>
      <c r="S497" s="20" t="str">
        <f>IFERROR(VLOOKUP(#REF!,'[1]Members Sorted'!$B$2:$AE$3001,30,0),"")</f>
        <v/>
      </c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</row>
    <row r="498" spans="1:39" ht="15.75" customHeight="1" x14ac:dyDescent="0.2">
      <c r="A498" s="17" t="str">
        <f>IF('[1]Season Set up'!$J$23&gt;='[1]Season Set up'!V495,'[1]Season Set up'!V495,"")</f>
        <v/>
      </c>
      <c r="B498" s="18" t="str">
        <f>IFERROR(IF(A498="","",CONCATENATE(VLOOKUP(VLOOKUP(A498,'[1]Members Sorted'!$AC$2:$AD$10001,2,0),'[1]Members Sorted'!$B$2:$C$10001,2,0)," ",VLOOKUP(VLOOKUP(A498,'[1]Members Sorted'!$AC$2:$AD$10001,2,0),'[1]Members Sorted'!$B$2:$D$10001,3,0))),"")</f>
        <v/>
      </c>
      <c r="C498" s="18" t="str">
        <f>IFERROR(VLOOKUP(#REF!,'[1]Members Sorted'!$B$2:$F$10001,5,0),"")</f>
        <v/>
      </c>
      <c r="D498" s="19" t="str">
        <f>IFERROR(VLOOKUP(#REF!,'[1]Members Sorted'!$B$2:$X$10001,11,0),"")</f>
        <v/>
      </c>
      <c r="E498" s="19" t="str">
        <f>IFERROR(VLOOKUP(#REF!,'[1]Members Sorted'!$B$2:$X$10001,14,0),"")</f>
        <v/>
      </c>
      <c r="F498" s="19" t="str">
        <f>IFERROR(VLOOKUP(#REF!,'[1]Members Sorted'!$B$2:$X$10001,17,0),"")</f>
        <v/>
      </c>
      <c r="G498" s="19" t="str">
        <f>IFERROR(VLOOKUP(#REF!,'[1]Members Sorted'!$B$2:$X$10001,20,0),"")</f>
        <v/>
      </c>
      <c r="H498" s="19" t="str">
        <f>IFERROR(VLOOKUP(#REF!,'[1]Members Sorted'!$B$2:$X$3001,23,0),"")</f>
        <v/>
      </c>
      <c r="I498" s="30" t="str">
        <f>IFERROR(VLOOKUP(#REF!,'[1]Members Sorted'!$B$2:$AA$10001,26,0),"")</f>
        <v/>
      </c>
      <c r="J498" s="29"/>
      <c r="K498" s="26" t="str">
        <f>IF('[1]Season Set up'!$L$23&gt;='[1]Season Set up'!V495,'[1]Season Set up'!V495,"")</f>
        <v/>
      </c>
      <c r="L498" s="18" t="str">
        <f>IFERROR(IF(K498="","",CONCATENATE(VLOOKUP(VLOOKUP(K498,'[1]Members Sorted'!$AG$2:$AH$3001,2,0),'[1]Members Sorted'!$B$2:$C$3001,2,0)," ",VLOOKUP(VLOOKUP(K498,'[1]Members Sorted'!$AG$2:$AH$3001,2,0),'[1]Members Sorted'!$B$2:$D$3001,3,0))),"")</f>
        <v/>
      </c>
      <c r="M498" s="18" t="str">
        <f>IFERROR(VLOOKUP(#REF!,'[1]Members Sorted'!$B$2:$F$3001,5,0),"")</f>
        <v/>
      </c>
      <c r="N498" s="19" t="str">
        <f>IFERROR(VLOOKUP(#REF!,'[1]Members Sorted'!$B$2:$X$3001,11,0),"")</f>
        <v/>
      </c>
      <c r="O498" s="19" t="str">
        <f>IFERROR(VLOOKUP(#REF!,'[1]Members Sorted'!$B$2:$X$3001,14,0),"")</f>
        <v/>
      </c>
      <c r="P498" s="19" t="str">
        <f>IFERROR(VLOOKUP(#REF!,'[1]Members Sorted'!$B$2:$X$3001,17,0),"")</f>
        <v/>
      </c>
      <c r="Q498" s="19" t="str">
        <f>IFERROR(VLOOKUP(#REF!,'[1]Members Sorted'!$B$2:$X$3001,20,0),"")</f>
        <v/>
      </c>
      <c r="R498" s="19" t="str">
        <f>IFERROR(VLOOKUP(#REF!,'[1]Members Sorted'!$B$2:$X$3001,23,0),"")</f>
        <v/>
      </c>
      <c r="S498" s="20" t="str">
        <f>IFERROR(VLOOKUP(#REF!,'[1]Members Sorted'!$B$2:$AE$3001,30,0),"")</f>
        <v/>
      </c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</row>
    <row r="499" spans="1:39" ht="15.75" customHeight="1" x14ac:dyDescent="0.2">
      <c r="A499" s="17" t="str">
        <f>IF('[1]Season Set up'!$J$23&gt;='[1]Season Set up'!V496,'[1]Season Set up'!V496,"")</f>
        <v/>
      </c>
      <c r="B499" s="18" t="str">
        <f>IFERROR(IF(A499="","",CONCATENATE(VLOOKUP(VLOOKUP(A499,'[1]Members Sorted'!$AC$2:$AD$10001,2,0),'[1]Members Sorted'!$B$2:$C$10001,2,0)," ",VLOOKUP(VLOOKUP(A499,'[1]Members Sorted'!$AC$2:$AD$10001,2,0),'[1]Members Sorted'!$B$2:$D$10001,3,0))),"")</f>
        <v/>
      </c>
      <c r="C499" s="18" t="str">
        <f>IFERROR(VLOOKUP(#REF!,'[1]Members Sorted'!$B$2:$F$10001,5,0),"")</f>
        <v/>
      </c>
      <c r="D499" s="19" t="str">
        <f>IFERROR(VLOOKUP(#REF!,'[1]Members Sorted'!$B$2:$X$10001,11,0),"")</f>
        <v/>
      </c>
      <c r="E499" s="19" t="str">
        <f>IFERROR(VLOOKUP(#REF!,'[1]Members Sorted'!$B$2:$X$10001,14,0),"")</f>
        <v/>
      </c>
      <c r="F499" s="19" t="str">
        <f>IFERROR(VLOOKUP(#REF!,'[1]Members Sorted'!$B$2:$X$10001,17,0),"")</f>
        <v/>
      </c>
      <c r="G499" s="19" t="str">
        <f>IFERROR(VLOOKUP(#REF!,'[1]Members Sorted'!$B$2:$X$10001,20,0),"")</f>
        <v/>
      </c>
      <c r="H499" s="19" t="str">
        <f>IFERROR(VLOOKUP(#REF!,'[1]Members Sorted'!$B$2:$X$3001,23,0),"")</f>
        <v/>
      </c>
      <c r="I499" s="30" t="str">
        <f>IFERROR(VLOOKUP(#REF!,'[1]Members Sorted'!$B$2:$AA$10001,26,0),"")</f>
        <v/>
      </c>
      <c r="J499" s="29"/>
      <c r="K499" s="26" t="str">
        <f>IF('[1]Season Set up'!$L$23&gt;='[1]Season Set up'!V496,'[1]Season Set up'!V496,"")</f>
        <v/>
      </c>
      <c r="L499" s="18" t="str">
        <f>IFERROR(IF(K499="","",CONCATENATE(VLOOKUP(VLOOKUP(K499,'[1]Members Sorted'!$AG$2:$AH$3001,2,0),'[1]Members Sorted'!$B$2:$C$3001,2,0)," ",VLOOKUP(VLOOKUP(K499,'[1]Members Sorted'!$AG$2:$AH$3001,2,0),'[1]Members Sorted'!$B$2:$D$3001,3,0))),"")</f>
        <v/>
      </c>
      <c r="M499" s="18" t="str">
        <f>IFERROR(VLOOKUP(#REF!,'[1]Members Sorted'!$B$2:$F$3001,5,0),"")</f>
        <v/>
      </c>
      <c r="N499" s="19" t="str">
        <f>IFERROR(VLOOKUP(#REF!,'[1]Members Sorted'!$B$2:$X$3001,11,0),"")</f>
        <v/>
      </c>
      <c r="O499" s="19" t="str">
        <f>IFERROR(VLOOKUP(#REF!,'[1]Members Sorted'!$B$2:$X$3001,14,0),"")</f>
        <v/>
      </c>
      <c r="P499" s="19" t="str">
        <f>IFERROR(VLOOKUP(#REF!,'[1]Members Sorted'!$B$2:$X$3001,17,0),"")</f>
        <v/>
      </c>
      <c r="Q499" s="19" t="str">
        <f>IFERROR(VLOOKUP(#REF!,'[1]Members Sorted'!$B$2:$X$3001,20,0),"")</f>
        <v/>
      </c>
      <c r="R499" s="19" t="str">
        <f>IFERROR(VLOOKUP(#REF!,'[1]Members Sorted'!$B$2:$X$3001,23,0),"")</f>
        <v/>
      </c>
      <c r="S499" s="20" t="str">
        <f>IFERROR(VLOOKUP(#REF!,'[1]Members Sorted'!$B$2:$AE$3001,30,0),"")</f>
        <v/>
      </c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</row>
    <row r="500" spans="1:39" ht="15.75" customHeight="1" x14ac:dyDescent="0.2">
      <c r="A500" s="17" t="str">
        <f>IF('[1]Season Set up'!$J$23&gt;='[1]Season Set up'!V497,'[1]Season Set up'!V497,"")</f>
        <v/>
      </c>
      <c r="B500" s="18" t="str">
        <f>IFERROR(IF(A500="","",CONCATENATE(VLOOKUP(VLOOKUP(A500,'[1]Members Sorted'!$AC$2:$AD$10001,2,0),'[1]Members Sorted'!$B$2:$C$10001,2,0)," ",VLOOKUP(VLOOKUP(A500,'[1]Members Sorted'!$AC$2:$AD$10001,2,0),'[1]Members Sorted'!$B$2:$D$10001,3,0))),"")</f>
        <v/>
      </c>
      <c r="C500" s="18" t="str">
        <f>IFERROR(VLOOKUP(#REF!,'[1]Members Sorted'!$B$2:$F$10001,5,0),"")</f>
        <v/>
      </c>
      <c r="D500" s="19" t="str">
        <f>IFERROR(VLOOKUP(#REF!,'[1]Members Sorted'!$B$2:$X$10001,11,0),"")</f>
        <v/>
      </c>
      <c r="E500" s="19" t="str">
        <f>IFERROR(VLOOKUP(#REF!,'[1]Members Sorted'!$B$2:$X$10001,14,0),"")</f>
        <v/>
      </c>
      <c r="F500" s="19" t="str">
        <f>IFERROR(VLOOKUP(#REF!,'[1]Members Sorted'!$B$2:$X$10001,17,0),"")</f>
        <v/>
      </c>
      <c r="G500" s="19" t="str">
        <f>IFERROR(VLOOKUP(#REF!,'[1]Members Sorted'!$B$2:$X$10001,20,0),"")</f>
        <v/>
      </c>
      <c r="H500" s="19" t="str">
        <f>IFERROR(VLOOKUP(#REF!,'[1]Members Sorted'!$B$2:$X$3001,23,0),"")</f>
        <v/>
      </c>
      <c r="I500" s="30" t="str">
        <f>IFERROR(VLOOKUP(#REF!,'[1]Members Sorted'!$B$2:$AA$10001,26,0),"")</f>
        <v/>
      </c>
      <c r="J500" s="29"/>
      <c r="K500" s="26" t="str">
        <f>IF('[1]Season Set up'!$L$23&gt;='[1]Season Set up'!V497,'[1]Season Set up'!V497,"")</f>
        <v/>
      </c>
      <c r="L500" s="18" t="str">
        <f>IFERROR(IF(K500="","",CONCATENATE(VLOOKUP(VLOOKUP(K500,'[1]Members Sorted'!$AG$2:$AH$3001,2,0),'[1]Members Sorted'!$B$2:$C$3001,2,0)," ",VLOOKUP(VLOOKUP(K500,'[1]Members Sorted'!$AG$2:$AH$3001,2,0),'[1]Members Sorted'!$B$2:$D$3001,3,0))),"")</f>
        <v/>
      </c>
      <c r="M500" s="18" t="str">
        <f>IFERROR(VLOOKUP(#REF!,'[1]Members Sorted'!$B$2:$F$3001,5,0),"")</f>
        <v/>
      </c>
      <c r="N500" s="19" t="str">
        <f>IFERROR(VLOOKUP(#REF!,'[1]Members Sorted'!$B$2:$X$3001,11,0),"")</f>
        <v/>
      </c>
      <c r="O500" s="19" t="str">
        <f>IFERROR(VLOOKUP(#REF!,'[1]Members Sorted'!$B$2:$X$3001,14,0),"")</f>
        <v/>
      </c>
      <c r="P500" s="19" t="str">
        <f>IFERROR(VLOOKUP(#REF!,'[1]Members Sorted'!$B$2:$X$3001,17,0),"")</f>
        <v/>
      </c>
      <c r="Q500" s="19" t="str">
        <f>IFERROR(VLOOKUP(#REF!,'[1]Members Sorted'!$B$2:$X$3001,20,0),"")</f>
        <v/>
      </c>
      <c r="R500" s="19" t="str">
        <f>IFERROR(VLOOKUP(#REF!,'[1]Members Sorted'!$B$2:$X$3001,23,0),"")</f>
        <v/>
      </c>
      <c r="S500" s="20" t="str">
        <f>IFERROR(VLOOKUP(#REF!,'[1]Members Sorted'!$B$2:$AE$3001,30,0),"")</f>
        <v/>
      </c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</row>
    <row r="501" spans="1:39" ht="15.75" customHeight="1" x14ac:dyDescent="0.2">
      <c r="A501" s="17" t="str">
        <f>IF('[1]Season Set up'!$J$23&gt;='[1]Season Set up'!V498,'[1]Season Set up'!V498,"")</f>
        <v/>
      </c>
      <c r="B501" s="18" t="str">
        <f>IFERROR(IF(A501="","",CONCATENATE(VLOOKUP(VLOOKUP(A501,'[1]Members Sorted'!$AC$2:$AD$10001,2,0),'[1]Members Sorted'!$B$2:$C$10001,2,0)," ",VLOOKUP(VLOOKUP(A501,'[1]Members Sorted'!$AC$2:$AD$10001,2,0),'[1]Members Sorted'!$B$2:$D$10001,3,0))),"")</f>
        <v/>
      </c>
      <c r="C501" s="18" t="str">
        <f>IFERROR(VLOOKUP(#REF!,'[1]Members Sorted'!$B$2:$F$10001,5,0),"")</f>
        <v/>
      </c>
      <c r="D501" s="19" t="str">
        <f>IFERROR(VLOOKUP(#REF!,'[1]Members Sorted'!$B$2:$X$10001,11,0),"")</f>
        <v/>
      </c>
      <c r="E501" s="19" t="str">
        <f>IFERROR(VLOOKUP(#REF!,'[1]Members Sorted'!$B$2:$X$10001,14,0),"")</f>
        <v/>
      </c>
      <c r="F501" s="19" t="str">
        <f>IFERROR(VLOOKUP(#REF!,'[1]Members Sorted'!$B$2:$X$10001,17,0),"")</f>
        <v/>
      </c>
      <c r="G501" s="19" t="str">
        <f>IFERROR(VLOOKUP(#REF!,'[1]Members Sorted'!$B$2:$X$10001,20,0),"")</f>
        <v/>
      </c>
      <c r="H501" s="19" t="str">
        <f>IFERROR(VLOOKUP(#REF!,'[1]Members Sorted'!$B$2:$X$3001,23,0),"")</f>
        <v/>
      </c>
      <c r="I501" s="30" t="str">
        <f>IFERROR(VLOOKUP(#REF!,'[1]Members Sorted'!$B$2:$AA$10001,26,0),"")</f>
        <v/>
      </c>
      <c r="J501" s="29"/>
      <c r="K501" s="26" t="str">
        <f>IF('[1]Season Set up'!$L$23&gt;='[1]Season Set up'!V498,'[1]Season Set up'!V498,"")</f>
        <v/>
      </c>
      <c r="L501" s="18" t="str">
        <f>IFERROR(IF(K501="","",CONCATENATE(VLOOKUP(VLOOKUP(K501,'[1]Members Sorted'!$AG$2:$AH$3001,2,0),'[1]Members Sorted'!$B$2:$C$3001,2,0)," ",VLOOKUP(VLOOKUP(K501,'[1]Members Sorted'!$AG$2:$AH$3001,2,0),'[1]Members Sorted'!$B$2:$D$3001,3,0))),"")</f>
        <v/>
      </c>
      <c r="M501" s="18" t="str">
        <f>IFERROR(VLOOKUP(#REF!,'[1]Members Sorted'!$B$2:$F$3001,5,0),"")</f>
        <v/>
      </c>
      <c r="N501" s="19" t="str">
        <f>IFERROR(VLOOKUP(#REF!,'[1]Members Sorted'!$B$2:$X$3001,11,0),"")</f>
        <v/>
      </c>
      <c r="O501" s="19" t="str">
        <f>IFERROR(VLOOKUP(#REF!,'[1]Members Sorted'!$B$2:$X$3001,14,0),"")</f>
        <v/>
      </c>
      <c r="P501" s="19" t="str">
        <f>IFERROR(VLOOKUP(#REF!,'[1]Members Sorted'!$B$2:$X$3001,17,0),"")</f>
        <v/>
      </c>
      <c r="Q501" s="19" t="str">
        <f>IFERROR(VLOOKUP(#REF!,'[1]Members Sorted'!$B$2:$X$3001,20,0),"")</f>
        <v/>
      </c>
      <c r="R501" s="19" t="str">
        <f>IFERROR(VLOOKUP(#REF!,'[1]Members Sorted'!$B$2:$X$3001,23,0),"")</f>
        <v/>
      </c>
      <c r="S501" s="20" t="str">
        <f>IFERROR(VLOOKUP(#REF!,'[1]Members Sorted'!$B$2:$AE$3001,30,0),"")</f>
        <v/>
      </c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</row>
    <row r="502" spans="1:39" ht="15.75" customHeight="1" x14ac:dyDescent="0.2">
      <c r="A502" s="17" t="str">
        <f>IF('[1]Season Set up'!$J$23&gt;='[1]Season Set up'!V499,'[1]Season Set up'!V499,"")</f>
        <v/>
      </c>
      <c r="B502" s="18" t="str">
        <f>IFERROR(IF(A502="","",CONCATENATE(VLOOKUP(VLOOKUP(A502,'[1]Members Sorted'!$AC$2:$AD$10001,2,0),'[1]Members Sorted'!$B$2:$C$10001,2,0)," ",VLOOKUP(VLOOKUP(A502,'[1]Members Sorted'!$AC$2:$AD$10001,2,0),'[1]Members Sorted'!$B$2:$D$10001,3,0))),"")</f>
        <v/>
      </c>
      <c r="C502" s="18" t="str">
        <f>IFERROR(VLOOKUP(#REF!,'[1]Members Sorted'!$B$2:$F$10001,5,0),"")</f>
        <v/>
      </c>
      <c r="D502" s="19" t="str">
        <f>IFERROR(VLOOKUP(#REF!,'[1]Members Sorted'!$B$2:$X$10001,11,0),"")</f>
        <v/>
      </c>
      <c r="E502" s="19" t="str">
        <f>IFERROR(VLOOKUP(#REF!,'[1]Members Sorted'!$B$2:$X$10001,14,0),"")</f>
        <v/>
      </c>
      <c r="F502" s="19" t="str">
        <f>IFERROR(VLOOKUP(#REF!,'[1]Members Sorted'!$B$2:$X$10001,17,0),"")</f>
        <v/>
      </c>
      <c r="G502" s="19" t="str">
        <f>IFERROR(VLOOKUP(#REF!,'[1]Members Sorted'!$B$2:$X$10001,20,0),"")</f>
        <v/>
      </c>
      <c r="H502" s="19" t="str">
        <f>IFERROR(VLOOKUP(#REF!,'[1]Members Sorted'!$B$2:$X$3001,23,0),"")</f>
        <v/>
      </c>
      <c r="I502" s="30" t="str">
        <f>IFERROR(VLOOKUP(#REF!,'[1]Members Sorted'!$B$2:$AA$10001,26,0),"")</f>
        <v/>
      </c>
      <c r="J502" s="29"/>
      <c r="K502" s="26" t="str">
        <f>IF('[1]Season Set up'!$L$23&gt;='[1]Season Set up'!V499,'[1]Season Set up'!V499,"")</f>
        <v/>
      </c>
      <c r="L502" s="18" t="str">
        <f>IFERROR(IF(K502="","",CONCATENATE(VLOOKUP(VLOOKUP(K502,'[1]Members Sorted'!$AG$2:$AH$3001,2,0),'[1]Members Sorted'!$B$2:$C$3001,2,0)," ",VLOOKUP(VLOOKUP(K502,'[1]Members Sorted'!$AG$2:$AH$3001,2,0),'[1]Members Sorted'!$B$2:$D$3001,3,0))),"")</f>
        <v/>
      </c>
      <c r="M502" s="18" t="str">
        <f>IFERROR(VLOOKUP(#REF!,'[1]Members Sorted'!$B$2:$F$3001,5,0),"")</f>
        <v/>
      </c>
      <c r="N502" s="19" t="str">
        <f>IFERROR(VLOOKUP(#REF!,'[1]Members Sorted'!$B$2:$X$3001,11,0),"")</f>
        <v/>
      </c>
      <c r="O502" s="19" t="str">
        <f>IFERROR(VLOOKUP(#REF!,'[1]Members Sorted'!$B$2:$X$3001,14,0),"")</f>
        <v/>
      </c>
      <c r="P502" s="19" t="str">
        <f>IFERROR(VLOOKUP(#REF!,'[1]Members Sorted'!$B$2:$X$3001,17,0),"")</f>
        <v/>
      </c>
      <c r="Q502" s="19" t="str">
        <f>IFERROR(VLOOKUP(#REF!,'[1]Members Sorted'!$B$2:$X$3001,20,0),"")</f>
        <v/>
      </c>
      <c r="R502" s="19" t="str">
        <f>IFERROR(VLOOKUP(#REF!,'[1]Members Sorted'!$B$2:$X$3001,23,0),"")</f>
        <v/>
      </c>
      <c r="S502" s="20" t="str">
        <f>IFERROR(VLOOKUP(#REF!,'[1]Members Sorted'!$B$2:$AE$3001,30,0),"")</f>
        <v/>
      </c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</row>
    <row r="503" spans="1:39" ht="15.75" customHeight="1" x14ac:dyDescent="0.2">
      <c r="A503" s="17" t="str">
        <f>IF('[1]Season Set up'!$J$23&gt;='[1]Season Set up'!V500,'[1]Season Set up'!V500,"")</f>
        <v/>
      </c>
      <c r="B503" s="18" t="str">
        <f>IFERROR(IF(A503="","",CONCATENATE(VLOOKUP(VLOOKUP(A503,'[1]Members Sorted'!$AC$2:$AD$10001,2,0),'[1]Members Sorted'!$B$2:$C$10001,2,0)," ",VLOOKUP(VLOOKUP(A503,'[1]Members Sorted'!$AC$2:$AD$10001,2,0),'[1]Members Sorted'!$B$2:$D$10001,3,0))),"")</f>
        <v/>
      </c>
      <c r="C503" s="18" t="str">
        <f>IFERROR(VLOOKUP(#REF!,'[1]Members Sorted'!$B$2:$F$10001,5,0),"")</f>
        <v/>
      </c>
      <c r="D503" s="19" t="str">
        <f>IFERROR(VLOOKUP(#REF!,'[1]Members Sorted'!$B$2:$X$10001,11,0),"")</f>
        <v/>
      </c>
      <c r="E503" s="19" t="str">
        <f>IFERROR(VLOOKUP(#REF!,'[1]Members Sorted'!$B$2:$X$10001,14,0),"")</f>
        <v/>
      </c>
      <c r="F503" s="19" t="str">
        <f>IFERROR(VLOOKUP(#REF!,'[1]Members Sorted'!$B$2:$X$10001,17,0),"")</f>
        <v/>
      </c>
      <c r="G503" s="19" t="str">
        <f>IFERROR(VLOOKUP(#REF!,'[1]Members Sorted'!$B$2:$X$10001,20,0),"")</f>
        <v/>
      </c>
      <c r="H503" s="19" t="str">
        <f>IFERROR(VLOOKUP(#REF!,'[1]Members Sorted'!$B$2:$X$3001,23,0),"")</f>
        <v/>
      </c>
      <c r="I503" s="30" t="str">
        <f>IFERROR(VLOOKUP(#REF!,'[1]Members Sorted'!$B$2:$AA$10001,26,0),"")</f>
        <v/>
      </c>
      <c r="J503" s="29"/>
      <c r="K503" s="26" t="str">
        <f>IF('[1]Season Set up'!$L$23&gt;='[1]Season Set up'!V500,'[1]Season Set up'!V500,"")</f>
        <v/>
      </c>
      <c r="L503" s="18" t="str">
        <f>IFERROR(IF(K503="","",CONCATENATE(VLOOKUP(VLOOKUP(K503,'[1]Members Sorted'!$AG$2:$AH$3001,2,0),'[1]Members Sorted'!$B$2:$C$3001,2,0)," ",VLOOKUP(VLOOKUP(K503,'[1]Members Sorted'!$AG$2:$AH$3001,2,0),'[1]Members Sorted'!$B$2:$D$3001,3,0))),"")</f>
        <v/>
      </c>
      <c r="M503" s="18" t="str">
        <f>IFERROR(VLOOKUP(#REF!,'[1]Members Sorted'!$B$2:$F$3001,5,0),"")</f>
        <v/>
      </c>
      <c r="N503" s="19" t="str">
        <f>IFERROR(VLOOKUP(#REF!,'[1]Members Sorted'!$B$2:$X$3001,11,0),"")</f>
        <v/>
      </c>
      <c r="O503" s="19" t="str">
        <f>IFERROR(VLOOKUP(#REF!,'[1]Members Sorted'!$B$2:$X$3001,14,0),"")</f>
        <v/>
      </c>
      <c r="P503" s="19" t="str">
        <f>IFERROR(VLOOKUP(#REF!,'[1]Members Sorted'!$B$2:$X$3001,17,0),"")</f>
        <v/>
      </c>
      <c r="Q503" s="19" t="str">
        <f>IFERROR(VLOOKUP(#REF!,'[1]Members Sorted'!$B$2:$X$3001,20,0),"")</f>
        <v/>
      </c>
      <c r="R503" s="19" t="str">
        <f>IFERROR(VLOOKUP(#REF!,'[1]Members Sorted'!$B$2:$X$3001,23,0),"")</f>
        <v/>
      </c>
      <c r="S503" s="20" t="str">
        <f>IFERROR(VLOOKUP(#REF!,'[1]Members Sorted'!$B$2:$AE$3001,30,0),"")</f>
        <v/>
      </c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</row>
    <row r="504" spans="1:39" ht="15.75" customHeight="1" x14ac:dyDescent="0.2">
      <c r="A504" s="17" t="str">
        <f>IF('[1]Season Set up'!$J$23&gt;='[1]Season Set up'!V501,'[1]Season Set up'!V501,"")</f>
        <v/>
      </c>
      <c r="B504" s="18" t="str">
        <f>IFERROR(IF(A504="","",CONCATENATE(VLOOKUP(VLOOKUP(A504,'[1]Members Sorted'!$AC$2:$AD$10001,2,0),'[1]Members Sorted'!$B$2:$C$10001,2,0)," ",VLOOKUP(VLOOKUP(A504,'[1]Members Sorted'!$AC$2:$AD$10001,2,0),'[1]Members Sorted'!$B$2:$D$10001,3,0))),"")</f>
        <v/>
      </c>
      <c r="C504" s="18" t="str">
        <f>IFERROR(VLOOKUP(#REF!,'[1]Members Sorted'!$B$2:$F$10001,5,0),"")</f>
        <v/>
      </c>
      <c r="D504" s="19" t="str">
        <f>IFERROR(VLOOKUP(#REF!,'[1]Members Sorted'!$B$2:$X$10001,11,0),"")</f>
        <v/>
      </c>
      <c r="E504" s="19" t="str">
        <f>IFERROR(VLOOKUP(#REF!,'[1]Members Sorted'!$B$2:$X$10001,14,0),"")</f>
        <v/>
      </c>
      <c r="F504" s="19" t="str">
        <f>IFERROR(VLOOKUP(#REF!,'[1]Members Sorted'!$B$2:$X$10001,17,0),"")</f>
        <v/>
      </c>
      <c r="G504" s="19" t="str">
        <f>IFERROR(VLOOKUP(#REF!,'[1]Members Sorted'!$B$2:$X$10001,20,0),"")</f>
        <v/>
      </c>
      <c r="H504" s="19" t="str">
        <f>IFERROR(VLOOKUP(#REF!,'[1]Members Sorted'!$B$2:$X$3001,23,0),"")</f>
        <v/>
      </c>
      <c r="I504" s="30" t="str">
        <f>IFERROR(VLOOKUP(#REF!,'[1]Members Sorted'!$B$2:$AA$10001,26,0),"")</f>
        <v/>
      </c>
      <c r="J504" s="29"/>
      <c r="K504" s="26" t="str">
        <f>IF('[1]Season Set up'!$L$23&gt;='[1]Season Set up'!V501,'[1]Season Set up'!V501,"")</f>
        <v/>
      </c>
      <c r="L504" s="18" t="str">
        <f>IFERROR(IF(K504="","",CONCATENATE(VLOOKUP(VLOOKUP(K504,'[1]Members Sorted'!$AG$2:$AH$3001,2,0),'[1]Members Sorted'!$B$2:$C$3001,2,0)," ",VLOOKUP(VLOOKUP(K504,'[1]Members Sorted'!$AG$2:$AH$3001,2,0),'[1]Members Sorted'!$B$2:$D$3001,3,0))),"")</f>
        <v/>
      </c>
      <c r="M504" s="18" t="str">
        <f>IFERROR(VLOOKUP(#REF!,'[1]Members Sorted'!$B$2:$F$3001,5,0),"")</f>
        <v/>
      </c>
      <c r="N504" s="19" t="str">
        <f>IFERROR(VLOOKUP(#REF!,'[1]Members Sorted'!$B$2:$X$3001,11,0),"")</f>
        <v/>
      </c>
      <c r="O504" s="19" t="str">
        <f>IFERROR(VLOOKUP(#REF!,'[1]Members Sorted'!$B$2:$X$3001,14,0),"")</f>
        <v/>
      </c>
      <c r="P504" s="19" t="str">
        <f>IFERROR(VLOOKUP(#REF!,'[1]Members Sorted'!$B$2:$X$3001,17,0),"")</f>
        <v/>
      </c>
      <c r="Q504" s="19" t="str">
        <f>IFERROR(VLOOKUP(#REF!,'[1]Members Sorted'!$B$2:$X$3001,20,0),"")</f>
        <v/>
      </c>
      <c r="R504" s="19" t="str">
        <f>IFERROR(VLOOKUP(#REF!,'[1]Members Sorted'!$B$2:$X$3001,23,0),"")</f>
        <v/>
      </c>
      <c r="S504" s="20" t="str">
        <f>IFERROR(VLOOKUP(#REF!,'[1]Members Sorted'!$B$2:$AE$3001,30,0),"")</f>
        <v/>
      </c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</row>
    <row r="505" spans="1:39" ht="15.75" customHeight="1" x14ac:dyDescent="0.2">
      <c r="A505" s="17" t="str">
        <f>IF('[1]Season Set up'!$J$23&gt;='[1]Season Set up'!V502,'[1]Season Set up'!V502,"")</f>
        <v/>
      </c>
      <c r="B505" s="18" t="str">
        <f>IFERROR(IF(A505="","",CONCATENATE(VLOOKUP(VLOOKUP(A505,'[1]Members Sorted'!$AC$2:$AD$10001,2,0),'[1]Members Sorted'!$B$2:$C$10001,2,0)," ",VLOOKUP(VLOOKUP(A505,'[1]Members Sorted'!$AC$2:$AD$10001,2,0),'[1]Members Sorted'!$B$2:$D$10001,3,0))),"")</f>
        <v/>
      </c>
      <c r="C505" s="18" t="str">
        <f>IFERROR(VLOOKUP(#REF!,'[1]Members Sorted'!$B$2:$F$10001,5,0),"")</f>
        <v/>
      </c>
      <c r="D505" s="19" t="str">
        <f>IFERROR(VLOOKUP(#REF!,'[1]Members Sorted'!$B$2:$X$10001,11,0),"")</f>
        <v/>
      </c>
      <c r="E505" s="19" t="str">
        <f>IFERROR(VLOOKUP(#REF!,'[1]Members Sorted'!$B$2:$X$10001,14,0),"")</f>
        <v/>
      </c>
      <c r="F505" s="19" t="str">
        <f>IFERROR(VLOOKUP(#REF!,'[1]Members Sorted'!$B$2:$X$10001,17,0),"")</f>
        <v/>
      </c>
      <c r="G505" s="19" t="str">
        <f>IFERROR(VLOOKUP(#REF!,'[1]Members Sorted'!$B$2:$X$10001,20,0),"")</f>
        <v/>
      </c>
      <c r="H505" s="19" t="str">
        <f>IFERROR(VLOOKUP(#REF!,'[1]Members Sorted'!$B$2:$X$3001,23,0),"")</f>
        <v/>
      </c>
      <c r="I505" s="30" t="str">
        <f>IFERROR(VLOOKUP(#REF!,'[1]Members Sorted'!$B$2:$AA$10001,26,0),"")</f>
        <v/>
      </c>
      <c r="J505" s="29"/>
      <c r="K505" s="26" t="str">
        <f>IF('[1]Season Set up'!$L$23&gt;='[1]Season Set up'!V502,'[1]Season Set up'!V502,"")</f>
        <v/>
      </c>
      <c r="L505" s="18" t="str">
        <f>IFERROR(IF(K505="","",CONCATENATE(VLOOKUP(VLOOKUP(K505,'[1]Members Sorted'!$AG$2:$AH$3001,2,0),'[1]Members Sorted'!$B$2:$C$3001,2,0)," ",VLOOKUP(VLOOKUP(K505,'[1]Members Sorted'!$AG$2:$AH$3001,2,0),'[1]Members Sorted'!$B$2:$D$3001,3,0))),"")</f>
        <v/>
      </c>
      <c r="M505" s="18" t="str">
        <f>IFERROR(VLOOKUP(#REF!,'[1]Members Sorted'!$B$2:$F$3001,5,0),"")</f>
        <v/>
      </c>
      <c r="N505" s="19" t="str">
        <f>IFERROR(VLOOKUP(#REF!,'[1]Members Sorted'!$B$2:$X$3001,11,0),"")</f>
        <v/>
      </c>
      <c r="O505" s="19" t="str">
        <f>IFERROR(VLOOKUP(#REF!,'[1]Members Sorted'!$B$2:$X$3001,14,0),"")</f>
        <v/>
      </c>
      <c r="P505" s="19" t="str">
        <f>IFERROR(VLOOKUP(#REF!,'[1]Members Sorted'!$B$2:$X$3001,17,0),"")</f>
        <v/>
      </c>
      <c r="Q505" s="19" t="str">
        <f>IFERROR(VLOOKUP(#REF!,'[1]Members Sorted'!$B$2:$X$3001,20,0),"")</f>
        <v/>
      </c>
      <c r="R505" s="19" t="str">
        <f>IFERROR(VLOOKUP(#REF!,'[1]Members Sorted'!$B$2:$X$3001,23,0),"")</f>
        <v/>
      </c>
      <c r="S505" s="20" t="str">
        <f>IFERROR(VLOOKUP(#REF!,'[1]Members Sorted'!$B$2:$AE$3001,30,0),"")</f>
        <v/>
      </c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</row>
    <row r="506" spans="1:39" ht="15.75" customHeight="1" x14ac:dyDescent="0.2">
      <c r="A506" s="17" t="str">
        <f>IF('[1]Season Set up'!$J$23&gt;='[1]Season Set up'!V503,'[1]Season Set up'!V503,"")</f>
        <v/>
      </c>
      <c r="B506" s="18" t="str">
        <f>IFERROR(IF(A506="","",CONCATENATE(VLOOKUP(VLOOKUP(A506,'[1]Members Sorted'!$AC$2:$AD$10001,2,0),'[1]Members Sorted'!$B$2:$C$10001,2,0)," ",VLOOKUP(VLOOKUP(A506,'[1]Members Sorted'!$AC$2:$AD$10001,2,0),'[1]Members Sorted'!$B$2:$D$10001,3,0))),"")</f>
        <v/>
      </c>
      <c r="C506" s="18" t="str">
        <f>IFERROR(VLOOKUP(#REF!,'[1]Members Sorted'!$B$2:$F$10001,5,0),"")</f>
        <v/>
      </c>
      <c r="D506" s="19" t="str">
        <f>IFERROR(VLOOKUP(#REF!,'[1]Members Sorted'!$B$2:$X$10001,11,0),"")</f>
        <v/>
      </c>
      <c r="E506" s="19" t="str">
        <f>IFERROR(VLOOKUP(#REF!,'[1]Members Sorted'!$B$2:$X$10001,14,0),"")</f>
        <v/>
      </c>
      <c r="F506" s="19" t="str">
        <f>IFERROR(VLOOKUP(#REF!,'[1]Members Sorted'!$B$2:$X$10001,17,0),"")</f>
        <v/>
      </c>
      <c r="G506" s="19" t="str">
        <f>IFERROR(VLOOKUP(#REF!,'[1]Members Sorted'!$B$2:$X$10001,20,0),"")</f>
        <v/>
      </c>
      <c r="H506" s="19" t="str">
        <f>IFERROR(VLOOKUP(#REF!,'[1]Members Sorted'!$B$2:$X$3001,23,0),"")</f>
        <v/>
      </c>
      <c r="I506" s="30" t="str">
        <f>IFERROR(VLOOKUP(#REF!,'[1]Members Sorted'!$B$2:$AA$10001,26,0),"")</f>
        <v/>
      </c>
      <c r="J506" s="29"/>
      <c r="K506" s="26" t="str">
        <f>IF('[1]Season Set up'!$L$23&gt;='[1]Season Set up'!V503,'[1]Season Set up'!V503,"")</f>
        <v/>
      </c>
      <c r="L506" s="18" t="str">
        <f>IFERROR(IF(K506="","",CONCATENATE(VLOOKUP(VLOOKUP(K506,'[1]Members Sorted'!$AG$2:$AH$3001,2,0),'[1]Members Sorted'!$B$2:$C$3001,2,0)," ",VLOOKUP(VLOOKUP(K506,'[1]Members Sorted'!$AG$2:$AH$3001,2,0),'[1]Members Sorted'!$B$2:$D$3001,3,0))),"")</f>
        <v/>
      </c>
      <c r="M506" s="18" t="str">
        <f>IFERROR(VLOOKUP(#REF!,'[1]Members Sorted'!$B$2:$F$3001,5,0),"")</f>
        <v/>
      </c>
      <c r="N506" s="19" t="str">
        <f>IFERROR(VLOOKUP(#REF!,'[1]Members Sorted'!$B$2:$X$3001,11,0),"")</f>
        <v/>
      </c>
      <c r="O506" s="19" t="str">
        <f>IFERROR(VLOOKUP(#REF!,'[1]Members Sorted'!$B$2:$X$3001,14,0),"")</f>
        <v/>
      </c>
      <c r="P506" s="19" t="str">
        <f>IFERROR(VLOOKUP(#REF!,'[1]Members Sorted'!$B$2:$X$3001,17,0),"")</f>
        <v/>
      </c>
      <c r="Q506" s="19" t="str">
        <f>IFERROR(VLOOKUP(#REF!,'[1]Members Sorted'!$B$2:$X$3001,20,0),"")</f>
        <v/>
      </c>
      <c r="R506" s="19" t="str">
        <f>IFERROR(VLOOKUP(#REF!,'[1]Members Sorted'!$B$2:$X$3001,23,0),"")</f>
        <v/>
      </c>
      <c r="S506" s="20" t="str">
        <f>IFERROR(VLOOKUP(#REF!,'[1]Members Sorted'!$B$2:$AE$3001,30,0),"")</f>
        <v/>
      </c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</row>
    <row r="507" spans="1:39" ht="15.75" customHeight="1" x14ac:dyDescent="0.2">
      <c r="A507" s="17" t="str">
        <f>IF('[1]Season Set up'!$J$23&gt;='[1]Season Set up'!V504,'[1]Season Set up'!V504,"")</f>
        <v/>
      </c>
      <c r="B507" s="18" t="str">
        <f>IFERROR(IF(A507="","",CONCATENATE(VLOOKUP(VLOOKUP(A507,'[1]Members Sorted'!$AC$2:$AD$10001,2,0),'[1]Members Sorted'!$B$2:$C$10001,2,0)," ",VLOOKUP(VLOOKUP(A507,'[1]Members Sorted'!$AC$2:$AD$10001,2,0),'[1]Members Sorted'!$B$2:$D$10001,3,0))),"")</f>
        <v/>
      </c>
      <c r="C507" s="18" t="str">
        <f>IFERROR(VLOOKUP(#REF!,'[1]Members Sorted'!$B$2:$F$10001,5,0),"")</f>
        <v/>
      </c>
      <c r="D507" s="19" t="str">
        <f>IFERROR(VLOOKUP(#REF!,'[1]Members Sorted'!$B$2:$X$10001,11,0),"")</f>
        <v/>
      </c>
      <c r="E507" s="19" t="str">
        <f>IFERROR(VLOOKUP(#REF!,'[1]Members Sorted'!$B$2:$X$10001,14,0),"")</f>
        <v/>
      </c>
      <c r="F507" s="19" t="str">
        <f>IFERROR(VLOOKUP(#REF!,'[1]Members Sorted'!$B$2:$X$10001,17,0),"")</f>
        <v/>
      </c>
      <c r="G507" s="19" t="str">
        <f>IFERROR(VLOOKUP(#REF!,'[1]Members Sorted'!$B$2:$X$10001,20,0),"")</f>
        <v/>
      </c>
      <c r="H507" s="19" t="str">
        <f>IFERROR(VLOOKUP(#REF!,'[1]Members Sorted'!$B$2:$X$3001,23,0),"")</f>
        <v/>
      </c>
      <c r="I507" s="30" t="str">
        <f>IFERROR(VLOOKUP(#REF!,'[1]Members Sorted'!$B$2:$AA$10001,26,0),"")</f>
        <v/>
      </c>
      <c r="J507" s="29"/>
      <c r="K507" s="26" t="str">
        <f>IF('[1]Season Set up'!$L$23&gt;='[1]Season Set up'!V504,'[1]Season Set up'!V504,"")</f>
        <v/>
      </c>
      <c r="L507" s="18" t="str">
        <f>IFERROR(IF(K507="","",CONCATENATE(VLOOKUP(VLOOKUP(K507,'[1]Members Sorted'!$AG$2:$AH$3001,2,0),'[1]Members Sorted'!$B$2:$C$3001,2,0)," ",VLOOKUP(VLOOKUP(K507,'[1]Members Sorted'!$AG$2:$AH$3001,2,0),'[1]Members Sorted'!$B$2:$D$3001,3,0))),"")</f>
        <v/>
      </c>
      <c r="M507" s="18" t="str">
        <f>IFERROR(VLOOKUP(#REF!,'[1]Members Sorted'!$B$2:$F$3001,5,0),"")</f>
        <v/>
      </c>
      <c r="N507" s="19" t="str">
        <f>IFERROR(VLOOKUP(#REF!,'[1]Members Sorted'!$B$2:$X$3001,11,0),"")</f>
        <v/>
      </c>
      <c r="O507" s="19" t="str">
        <f>IFERROR(VLOOKUP(#REF!,'[1]Members Sorted'!$B$2:$X$3001,14,0),"")</f>
        <v/>
      </c>
      <c r="P507" s="19" t="str">
        <f>IFERROR(VLOOKUP(#REF!,'[1]Members Sorted'!$B$2:$X$3001,17,0),"")</f>
        <v/>
      </c>
      <c r="Q507" s="19" t="str">
        <f>IFERROR(VLOOKUP(#REF!,'[1]Members Sorted'!$B$2:$X$3001,20,0),"")</f>
        <v/>
      </c>
      <c r="R507" s="19" t="str">
        <f>IFERROR(VLOOKUP(#REF!,'[1]Members Sorted'!$B$2:$X$3001,23,0),"")</f>
        <v/>
      </c>
      <c r="S507" s="20" t="str">
        <f>IFERROR(VLOOKUP(#REF!,'[1]Members Sorted'!$B$2:$AE$3001,30,0),"")</f>
        <v/>
      </c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</row>
    <row r="508" spans="1:39" ht="15.75" customHeight="1" x14ac:dyDescent="0.2">
      <c r="A508" s="17" t="str">
        <f>IF('[1]Season Set up'!$J$23&gt;='[1]Season Set up'!V505,'[1]Season Set up'!V505,"")</f>
        <v/>
      </c>
      <c r="B508" s="18" t="str">
        <f>IFERROR(IF(A508="","",CONCATENATE(VLOOKUP(VLOOKUP(A508,'[1]Members Sorted'!$AC$2:$AD$10001,2,0),'[1]Members Sorted'!$B$2:$C$10001,2,0)," ",VLOOKUP(VLOOKUP(A508,'[1]Members Sorted'!$AC$2:$AD$10001,2,0),'[1]Members Sorted'!$B$2:$D$10001,3,0))),"")</f>
        <v/>
      </c>
      <c r="C508" s="18" t="str">
        <f>IFERROR(VLOOKUP(#REF!,'[1]Members Sorted'!$B$2:$F$10001,5,0),"")</f>
        <v/>
      </c>
      <c r="D508" s="19" t="str">
        <f>IFERROR(VLOOKUP(#REF!,'[1]Members Sorted'!$B$2:$X$10001,11,0),"")</f>
        <v/>
      </c>
      <c r="E508" s="19" t="str">
        <f>IFERROR(VLOOKUP(#REF!,'[1]Members Sorted'!$B$2:$X$10001,14,0),"")</f>
        <v/>
      </c>
      <c r="F508" s="19" t="str">
        <f>IFERROR(VLOOKUP(#REF!,'[1]Members Sorted'!$B$2:$X$10001,17,0),"")</f>
        <v/>
      </c>
      <c r="G508" s="19" t="str">
        <f>IFERROR(VLOOKUP(#REF!,'[1]Members Sorted'!$B$2:$X$10001,20,0),"")</f>
        <v/>
      </c>
      <c r="H508" s="19" t="str">
        <f>IFERROR(VLOOKUP(#REF!,'[1]Members Sorted'!$B$2:$X$3001,23,0),"")</f>
        <v/>
      </c>
      <c r="I508" s="30" t="str">
        <f>IFERROR(VLOOKUP(#REF!,'[1]Members Sorted'!$B$2:$AA$10001,26,0),"")</f>
        <v/>
      </c>
      <c r="J508" s="29"/>
      <c r="K508" s="26" t="str">
        <f>IF('[1]Season Set up'!$L$23&gt;='[1]Season Set up'!V505,'[1]Season Set up'!V505,"")</f>
        <v/>
      </c>
      <c r="L508" s="18" t="str">
        <f>IFERROR(IF(K508="","",CONCATENATE(VLOOKUP(VLOOKUP(K508,'[1]Members Sorted'!$AG$2:$AH$3001,2,0),'[1]Members Sorted'!$B$2:$C$3001,2,0)," ",VLOOKUP(VLOOKUP(K508,'[1]Members Sorted'!$AG$2:$AH$3001,2,0),'[1]Members Sorted'!$B$2:$D$3001,3,0))),"")</f>
        <v/>
      </c>
      <c r="M508" s="18" t="str">
        <f>IFERROR(VLOOKUP(#REF!,'[1]Members Sorted'!$B$2:$F$3001,5,0),"")</f>
        <v/>
      </c>
      <c r="N508" s="19" t="str">
        <f>IFERROR(VLOOKUP(#REF!,'[1]Members Sorted'!$B$2:$X$3001,11,0),"")</f>
        <v/>
      </c>
      <c r="O508" s="19" t="str">
        <f>IFERROR(VLOOKUP(#REF!,'[1]Members Sorted'!$B$2:$X$3001,14,0),"")</f>
        <v/>
      </c>
      <c r="P508" s="19" t="str">
        <f>IFERROR(VLOOKUP(#REF!,'[1]Members Sorted'!$B$2:$X$3001,17,0),"")</f>
        <v/>
      </c>
      <c r="Q508" s="19" t="str">
        <f>IFERROR(VLOOKUP(#REF!,'[1]Members Sorted'!$B$2:$X$3001,20,0),"")</f>
        <v/>
      </c>
      <c r="R508" s="19" t="str">
        <f>IFERROR(VLOOKUP(#REF!,'[1]Members Sorted'!$B$2:$X$3001,23,0),"")</f>
        <v/>
      </c>
      <c r="S508" s="20" t="str">
        <f>IFERROR(VLOOKUP(#REF!,'[1]Members Sorted'!$B$2:$AE$3001,30,0),"")</f>
        <v/>
      </c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</row>
    <row r="509" spans="1:39" ht="15.75" customHeight="1" x14ac:dyDescent="0.2">
      <c r="A509" s="17" t="str">
        <f>IF('[1]Season Set up'!$J$23&gt;='[1]Season Set up'!V506,'[1]Season Set up'!V506,"")</f>
        <v/>
      </c>
      <c r="B509" s="18" t="str">
        <f>IFERROR(IF(A509="","",CONCATENATE(VLOOKUP(VLOOKUP(A509,'[1]Members Sorted'!$AC$2:$AD$10001,2,0),'[1]Members Sorted'!$B$2:$C$10001,2,0)," ",VLOOKUP(VLOOKUP(A509,'[1]Members Sorted'!$AC$2:$AD$10001,2,0),'[1]Members Sorted'!$B$2:$D$10001,3,0))),"")</f>
        <v/>
      </c>
      <c r="C509" s="18" t="str">
        <f>IFERROR(VLOOKUP(#REF!,'[1]Members Sorted'!$B$2:$F$10001,5,0),"")</f>
        <v/>
      </c>
      <c r="D509" s="19" t="str">
        <f>IFERROR(VLOOKUP(#REF!,'[1]Members Sorted'!$B$2:$X$10001,11,0),"")</f>
        <v/>
      </c>
      <c r="E509" s="19" t="str">
        <f>IFERROR(VLOOKUP(#REF!,'[1]Members Sorted'!$B$2:$X$10001,14,0),"")</f>
        <v/>
      </c>
      <c r="F509" s="19" t="str">
        <f>IFERROR(VLOOKUP(#REF!,'[1]Members Sorted'!$B$2:$X$10001,17,0),"")</f>
        <v/>
      </c>
      <c r="G509" s="19" t="str">
        <f>IFERROR(VLOOKUP(#REF!,'[1]Members Sorted'!$B$2:$X$10001,20,0),"")</f>
        <v/>
      </c>
      <c r="H509" s="19" t="str">
        <f>IFERROR(VLOOKUP(#REF!,'[1]Members Sorted'!$B$2:$X$3001,23,0),"")</f>
        <v/>
      </c>
      <c r="I509" s="30" t="str">
        <f>IFERROR(VLOOKUP(#REF!,'[1]Members Sorted'!$B$2:$AA$10001,26,0),"")</f>
        <v/>
      </c>
      <c r="J509" s="29"/>
      <c r="K509" s="26" t="str">
        <f>IF('[1]Season Set up'!$L$23&gt;='[1]Season Set up'!V506,'[1]Season Set up'!V506,"")</f>
        <v/>
      </c>
      <c r="L509" s="18" t="str">
        <f>IFERROR(IF(K509="","",CONCATENATE(VLOOKUP(VLOOKUP(K509,'[1]Members Sorted'!$AG$2:$AH$3001,2,0),'[1]Members Sorted'!$B$2:$C$3001,2,0)," ",VLOOKUP(VLOOKUP(K509,'[1]Members Sorted'!$AG$2:$AH$3001,2,0),'[1]Members Sorted'!$B$2:$D$3001,3,0))),"")</f>
        <v/>
      </c>
      <c r="M509" s="18" t="str">
        <f>IFERROR(VLOOKUP(#REF!,'[1]Members Sorted'!$B$2:$F$3001,5,0),"")</f>
        <v/>
      </c>
      <c r="N509" s="19" t="str">
        <f>IFERROR(VLOOKUP(#REF!,'[1]Members Sorted'!$B$2:$X$3001,11,0),"")</f>
        <v/>
      </c>
      <c r="O509" s="19" t="str">
        <f>IFERROR(VLOOKUP(#REF!,'[1]Members Sorted'!$B$2:$X$3001,14,0),"")</f>
        <v/>
      </c>
      <c r="P509" s="19" t="str">
        <f>IFERROR(VLOOKUP(#REF!,'[1]Members Sorted'!$B$2:$X$3001,17,0),"")</f>
        <v/>
      </c>
      <c r="Q509" s="19" t="str">
        <f>IFERROR(VLOOKUP(#REF!,'[1]Members Sorted'!$B$2:$X$3001,20,0),"")</f>
        <v/>
      </c>
      <c r="R509" s="19" t="str">
        <f>IFERROR(VLOOKUP(#REF!,'[1]Members Sorted'!$B$2:$X$3001,23,0),"")</f>
        <v/>
      </c>
      <c r="S509" s="20" t="str">
        <f>IFERROR(VLOOKUP(#REF!,'[1]Members Sorted'!$B$2:$AE$3001,30,0),"")</f>
        <v/>
      </c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</row>
    <row r="510" spans="1:39" ht="15.75" customHeight="1" x14ac:dyDescent="0.2">
      <c r="A510" s="17" t="str">
        <f>IF('[1]Season Set up'!$J$23&gt;='[1]Season Set up'!V507,'[1]Season Set up'!V507,"")</f>
        <v/>
      </c>
      <c r="B510" s="18" t="str">
        <f>IFERROR(IF(A510="","",CONCATENATE(VLOOKUP(VLOOKUP(A510,'[1]Members Sorted'!$AC$2:$AD$10001,2,0),'[1]Members Sorted'!$B$2:$C$10001,2,0)," ",VLOOKUP(VLOOKUP(A510,'[1]Members Sorted'!$AC$2:$AD$10001,2,0),'[1]Members Sorted'!$B$2:$D$10001,3,0))),"")</f>
        <v/>
      </c>
      <c r="C510" s="18" t="str">
        <f>IFERROR(VLOOKUP(#REF!,'[1]Members Sorted'!$B$2:$F$10001,5,0),"")</f>
        <v/>
      </c>
      <c r="D510" s="19" t="str">
        <f>IFERROR(VLOOKUP(#REF!,'[1]Members Sorted'!$B$2:$X$10001,11,0),"")</f>
        <v/>
      </c>
      <c r="E510" s="19" t="str">
        <f>IFERROR(VLOOKUP(#REF!,'[1]Members Sorted'!$B$2:$X$10001,14,0),"")</f>
        <v/>
      </c>
      <c r="F510" s="19" t="str">
        <f>IFERROR(VLOOKUP(#REF!,'[1]Members Sorted'!$B$2:$X$10001,17,0),"")</f>
        <v/>
      </c>
      <c r="G510" s="19" t="str">
        <f>IFERROR(VLOOKUP(#REF!,'[1]Members Sorted'!$B$2:$X$10001,20,0),"")</f>
        <v/>
      </c>
      <c r="H510" s="19" t="str">
        <f>IFERROR(VLOOKUP(#REF!,'[1]Members Sorted'!$B$2:$X$3001,23,0),"")</f>
        <v/>
      </c>
      <c r="I510" s="30" t="str">
        <f>IFERROR(VLOOKUP(#REF!,'[1]Members Sorted'!$B$2:$AA$10001,26,0),"")</f>
        <v/>
      </c>
      <c r="J510" s="29"/>
      <c r="K510" s="26" t="str">
        <f>IF('[1]Season Set up'!$L$23&gt;='[1]Season Set up'!V507,'[1]Season Set up'!V507,"")</f>
        <v/>
      </c>
      <c r="L510" s="18" t="str">
        <f>IFERROR(IF(K510="","",CONCATENATE(VLOOKUP(VLOOKUP(K510,'[1]Members Sorted'!$AG$2:$AH$3001,2,0),'[1]Members Sorted'!$B$2:$C$3001,2,0)," ",VLOOKUP(VLOOKUP(K510,'[1]Members Sorted'!$AG$2:$AH$3001,2,0),'[1]Members Sorted'!$B$2:$D$3001,3,0))),"")</f>
        <v/>
      </c>
      <c r="M510" s="18" t="str">
        <f>IFERROR(VLOOKUP(#REF!,'[1]Members Sorted'!$B$2:$F$3001,5,0),"")</f>
        <v/>
      </c>
      <c r="N510" s="19" t="str">
        <f>IFERROR(VLOOKUP(#REF!,'[1]Members Sorted'!$B$2:$X$3001,11,0),"")</f>
        <v/>
      </c>
      <c r="O510" s="19" t="str">
        <f>IFERROR(VLOOKUP(#REF!,'[1]Members Sorted'!$B$2:$X$3001,14,0),"")</f>
        <v/>
      </c>
      <c r="P510" s="19" t="str">
        <f>IFERROR(VLOOKUP(#REF!,'[1]Members Sorted'!$B$2:$X$3001,17,0),"")</f>
        <v/>
      </c>
      <c r="Q510" s="19" t="str">
        <f>IFERROR(VLOOKUP(#REF!,'[1]Members Sorted'!$B$2:$X$3001,20,0),"")</f>
        <v/>
      </c>
      <c r="R510" s="19" t="str">
        <f>IFERROR(VLOOKUP(#REF!,'[1]Members Sorted'!$B$2:$X$3001,23,0),"")</f>
        <v/>
      </c>
      <c r="S510" s="20" t="str">
        <f>IFERROR(VLOOKUP(#REF!,'[1]Members Sorted'!$B$2:$AE$3001,30,0),"")</f>
        <v/>
      </c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</row>
    <row r="511" spans="1:39" ht="15.75" customHeight="1" x14ac:dyDescent="0.2">
      <c r="A511" s="17" t="str">
        <f>IF('[1]Season Set up'!$J$23&gt;='[1]Season Set up'!V508,'[1]Season Set up'!V508,"")</f>
        <v/>
      </c>
      <c r="B511" s="18" t="str">
        <f>IFERROR(IF(A511="","",CONCATENATE(VLOOKUP(VLOOKUP(A511,'[1]Members Sorted'!$AC$2:$AD$10001,2,0),'[1]Members Sorted'!$B$2:$C$10001,2,0)," ",VLOOKUP(VLOOKUP(A511,'[1]Members Sorted'!$AC$2:$AD$10001,2,0),'[1]Members Sorted'!$B$2:$D$10001,3,0))),"")</f>
        <v/>
      </c>
      <c r="C511" s="18" t="str">
        <f>IFERROR(VLOOKUP(#REF!,'[1]Members Sorted'!$B$2:$F$10001,5,0),"")</f>
        <v/>
      </c>
      <c r="D511" s="19" t="str">
        <f>IFERROR(VLOOKUP(#REF!,'[1]Members Sorted'!$B$2:$X$10001,11,0),"")</f>
        <v/>
      </c>
      <c r="E511" s="19" t="str">
        <f>IFERROR(VLOOKUP(#REF!,'[1]Members Sorted'!$B$2:$X$10001,14,0),"")</f>
        <v/>
      </c>
      <c r="F511" s="19" t="str">
        <f>IFERROR(VLOOKUP(#REF!,'[1]Members Sorted'!$B$2:$X$10001,17,0),"")</f>
        <v/>
      </c>
      <c r="G511" s="19" t="str">
        <f>IFERROR(VLOOKUP(#REF!,'[1]Members Sorted'!$B$2:$X$10001,20,0),"")</f>
        <v/>
      </c>
      <c r="H511" s="19" t="str">
        <f>IFERROR(VLOOKUP(#REF!,'[1]Members Sorted'!$B$2:$X$3001,23,0),"")</f>
        <v/>
      </c>
      <c r="I511" s="30" t="str">
        <f>IFERROR(VLOOKUP(#REF!,'[1]Members Sorted'!$B$2:$AA$10001,26,0),"")</f>
        <v/>
      </c>
      <c r="J511" s="29"/>
      <c r="K511" s="26" t="str">
        <f>IF('[1]Season Set up'!$L$23&gt;='[1]Season Set up'!V508,'[1]Season Set up'!V508,"")</f>
        <v/>
      </c>
      <c r="L511" s="18" t="str">
        <f>IFERROR(IF(K511="","",CONCATENATE(VLOOKUP(VLOOKUP(K511,'[1]Members Sorted'!$AG$2:$AH$3001,2,0),'[1]Members Sorted'!$B$2:$C$3001,2,0)," ",VLOOKUP(VLOOKUP(K511,'[1]Members Sorted'!$AG$2:$AH$3001,2,0),'[1]Members Sorted'!$B$2:$D$3001,3,0))),"")</f>
        <v/>
      </c>
      <c r="M511" s="18" t="str">
        <f>IFERROR(VLOOKUP(#REF!,'[1]Members Sorted'!$B$2:$F$3001,5,0),"")</f>
        <v/>
      </c>
      <c r="N511" s="19" t="str">
        <f>IFERROR(VLOOKUP(#REF!,'[1]Members Sorted'!$B$2:$X$3001,11,0),"")</f>
        <v/>
      </c>
      <c r="O511" s="19" t="str">
        <f>IFERROR(VLOOKUP(#REF!,'[1]Members Sorted'!$B$2:$X$3001,14,0),"")</f>
        <v/>
      </c>
      <c r="P511" s="19" t="str">
        <f>IFERROR(VLOOKUP(#REF!,'[1]Members Sorted'!$B$2:$X$3001,17,0),"")</f>
        <v/>
      </c>
      <c r="Q511" s="19" t="str">
        <f>IFERROR(VLOOKUP(#REF!,'[1]Members Sorted'!$B$2:$X$3001,20,0),"")</f>
        <v/>
      </c>
      <c r="R511" s="19" t="str">
        <f>IFERROR(VLOOKUP(#REF!,'[1]Members Sorted'!$B$2:$X$3001,23,0),"")</f>
        <v/>
      </c>
      <c r="S511" s="20" t="str">
        <f>IFERROR(VLOOKUP(#REF!,'[1]Members Sorted'!$B$2:$AE$3001,30,0),"")</f>
        <v/>
      </c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</row>
    <row r="512" spans="1:39" ht="15.75" customHeight="1" x14ac:dyDescent="0.2">
      <c r="A512" s="17" t="str">
        <f>IF('[1]Season Set up'!$J$23&gt;='[1]Season Set up'!V509,'[1]Season Set up'!V509,"")</f>
        <v/>
      </c>
      <c r="B512" s="18" t="str">
        <f>IFERROR(IF(A512="","",CONCATENATE(VLOOKUP(VLOOKUP(A512,'[1]Members Sorted'!$AC$2:$AD$10001,2,0),'[1]Members Sorted'!$B$2:$C$10001,2,0)," ",VLOOKUP(VLOOKUP(A512,'[1]Members Sorted'!$AC$2:$AD$10001,2,0),'[1]Members Sorted'!$B$2:$D$10001,3,0))),"")</f>
        <v/>
      </c>
      <c r="C512" s="18" t="str">
        <f>IFERROR(VLOOKUP(#REF!,'[1]Members Sorted'!$B$2:$F$10001,5,0),"")</f>
        <v/>
      </c>
      <c r="D512" s="19" t="str">
        <f>IFERROR(VLOOKUP(#REF!,'[1]Members Sorted'!$B$2:$X$10001,11,0),"")</f>
        <v/>
      </c>
      <c r="E512" s="19" t="str">
        <f>IFERROR(VLOOKUP(#REF!,'[1]Members Sorted'!$B$2:$X$10001,14,0),"")</f>
        <v/>
      </c>
      <c r="F512" s="19" t="str">
        <f>IFERROR(VLOOKUP(#REF!,'[1]Members Sorted'!$B$2:$X$10001,17,0),"")</f>
        <v/>
      </c>
      <c r="G512" s="19" t="str">
        <f>IFERROR(VLOOKUP(#REF!,'[1]Members Sorted'!$B$2:$X$10001,20,0),"")</f>
        <v/>
      </c>
      <c r="H512" s="19" t="str">
        <f>IFERROR(VLOOKUP(#REF!,'[1]Members Sorted'!$B$2:$X$3001,23,0),"")</f>
        <v/>
      </c>
      <c r="I512" s="30" t="str">
        <f>IFERROR(VLOOKUP(#REF!,'[1]Members Sorted'!$B$2:$AA$10001,26,0),"")</f>
        <v/>
      </c>
      <c r="J512" s="29"/>
      <c r="K512" s="26" t="str">
        <f>IF('[1]Season Set up'!$L$23&gt;='[1]Season Set up'!V509,'[1]Season Set up'!V509,"")</f>
        <v/>
      </c>
      <c r="L512" s="18" t="str">
        <f>IFERROR(IF(K512="","",CONCATENATE(VLOOKUP(VLOOKUP(K512,'[1]Members Sorted'!$AG$2:$AH$3001,2,0),'[1]Members Sorted'!$B$2:$C$3001,2,0)," ",VLOOKUP(VLOOKUP(K512,'[1]Members Sorted'!$AG$2:$AH$3001,2,0),'[1]Members Sorted'!$B$2:$D$3001,3,0))),"")</f>
        <v/>
      </c>
      <c r="M512" s="18" t="str">
        <f>IFERROR(VLOOKUP(#REF!,'[1]Members Sorted'!$B$2:$F$3001,5,0),"")</f>
        <v/>
      </c>
      <c r="N512" s="19" t="str">
        <f>IFERROR(VLOOKUP(#REF!,'[1]Members Sorted'!$B$2:$X$3001,11,0),"")</f>
        <v/>
      </c>
      <c r="O512" s="19" t="str">
        <f>IFERROR(VLOOKUP(#REF!,'[1]Members Sorted'!$B$2:$X$3001,14,0),"")</f>
        <v/>
      </c>
      <c r="P512" s="19" t="str">
        <f>IFERROR(VLOOKUP(#REF!,'[1]Members Sorted'!$B$2:$X$3001,17,0),"")</f>
        <v/>
      </c>
      <c r="Q512" s="19" t="str">
        <f>IFERROR(VLOOKUP(#REF!,'[1]Members Sorted'!$B$2:$X$3001,20,0),"")</f>
        <v/>
      </c>
      <c r="R512" s="19" t="str">
        <f>IFERROR(VLOOKUP(#REF!,'[1]Members Sorted'!$B$2:$X$3001,23,0),"")</f>
        <v/>
      </c>
      <c r="S512" s="20" t="str">
        <f>IFERROR(VLOOKUP(#REF!,'[1]Members Sorted'!$B$2:$AE$3001,30,0),"")</f>
        <v/>
      </c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</row>
    <row r="513" spans="1:39" ht="15.75" customHeight="1" x14ac:dyDescent="0.2">
      <c r="A513" s="17" t="str">
        <f>IF('[1]Season Set up'!$J$23&gt;='[1]Season Set up'!V510,'[1]Season Set up'!V510,"")</f>
        <v/>
      </c>
      <c r="B513" s="18" t="str">
        <f>IFERROR(IF(A513="","",CONCATENATE(VLOOKUP(VLOOKUP(A513,'[1]Members Sorted'!$AC$2:$AD$10001,2,0),'[1]Members Sorted'!$B$2:$C$10001,2,0)," ",VLOOKUP(VLOOKUP(A513,'[1]Members Sorted'!$AC$2:$AD$10001,2,0),'[1]Members Sorted'!$B$2:$D$10001,3,0))),"")</f>
        <v/>
      </c>
      <c r="C513" s="18" t="str">
        <f>IFERROR(VLOOKUP(#REF!,'[1]Members Sorted'!$B$2:$F$10001,5,0),"")</f>
        <v/>
      </c>
      <c r="D513" s="19" t="str">
        <f>IFERROR(VLOOKUP(#REF!,'[1]Members Sorted'!$B$2:$X$10001,11,0),"")</f>
        <v/>
      </c>
      <c r="E513" s="19" t="str">
        <f>IFERROR(VLOOKUP(#REF!,'[1]Members Sorted'!$B$2:$X$10001,14,0),"")</f>
        <v/>
      </c>
      <c r="F513" s="19" t="str">
        <f>IFERROR(VLOOKUP(#REF!,'[1]Members Sorted'!$B$2:$X$10001,17,0),"")</f>
        <v/>
      </c>
      <c r="G513" s="19" t="str">
        <f>IFERROR(VLOOKUP(#REF!,'[1]Members Sorted'!$B$2:$X$10001,20,0),"")</f>
        <v/>
      </c>
      <c r="H513" s="19" t="str">
        <f>IFERROR(VLOOKUP(#REF!,'[1]Members Sorted'!$B$2:$X$3001,23,0),"")</f>
        <v/>
      </c>
      <c r="I513" s="30" t="str">
        <f>IFERROR(VLOOKUP(#REF!,'[1]Members Sorted'!$B$2:$AA$10001,26,0),"")</f>
        <v/>
      </c>
      <c r="J513" s="29"/>
      <c r="K513" s="26" t="str">
        <f>IF('[1]Season Set up'!$L$23&gt;='[1]Season Set up'!V510,'[1]Season Set up'!V510,"")</f>
        <v/>
      </c>
      <c r="L513" s="18" t="str">
        <f>IFERROR(IF(K513="","",CONCATENATE(VLOOKUP(VLOOKUP(K513,'[1]Members Sorted'!$AG$2:$AH$3001,2,0),'[1]Members Sorted'!$B$2:$C$3001,2,0)," ",VLOOKUP(VLOOKUP(K513,'[1]Members Sorted'!$AG$2:$AH$3001,2,0),'[1]Members Sorted'!$B$2:$D$3001,3,0))),"")</f>
        <v/>
      </c>
      <c r="M513" s="18" t="str">
        <f>IFERROR(VLOOKUP(#REF!,'[1]Members Sorted'!$B$2:$F$3001,5,0),"")</f>
        <v/>
      </c>
      <c r="N513" s="19" t="str">
        <f>IFERROR(VLOOKUP(#REF!,'[1]Members Sorted'!$B$2:$X$3001,11,0),"")</f>
        <v/>
      </c>
      <c r="O513" s="19" t="str">
        <f>IFERROR(VLOOKUP(#REF!,'[1]Members Sorted'!$B$2:$X$3001,14,0),"")</f>
        <v/>
      </c>
      <c r="P513" s="19" t="str">
        <f>IFERROR(VLOOKUP(#REF!,'[1]Members Sorted'!$B$2:$X$3001,17,0),"")</f>
        <v/>
      </c>
      <c r="Q513" s="19" t="str">
        <f>IFERROR(VLOOKUP(#REF!,'[1]Members Sorted'!$B$2:$X$3001,20,0),"")</f>
        <v/>
      </c>
      <c r="R513" s="19" t="str">
        <f>IFERROR(VLOOKUP(#REF!,'[1]Members Sorted'!$B$2:$X$3001,23,0),"")</f>
        <v/>
      </c>
      <c r="S513" s="20" t="str">
        <f>IFERROR(VLOOKUP(#REF!,'[1]Members Sorted'!$B$2:$AE$3001,30,0),"")</f>
        <v/>
      </c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</row>
    <row r="514" spans="1:39" ht="15.75" customHeight="1" x14ac:dyDescent="0.2">
      <c r="A514" s="17" t="str">
        <f>IF('[1]Season Set up'!$J$23&gt;='[1]Season Set up'!V511,'[1]Season Set up'!V511,"")</f>
        <v/>
      </c>
      <c r="B514" s="18" t="str">
        <f>IFERROR(IF(A514="","",CONCATENATE(VLOOKUP(VLOOKUP(A514,'[1]Members Sorted'!$AC$2:$AD$10001,2,0),'[1]Members Sorted'!$B$2:$C$10001,2,0)," ",VLOOKUP(VLOOKUP(A514,'[1]Members Sorted'!$AC$2:$AD$10001,2,0),'[1]Members Sorted'!$B$2:$D$10001,3,0))),"")</f>
        <v/>
      </c>
      <c r="C514" s="18" t="str">
        <f>IFERROR(VLOOKUP(#REF!,'[1]Members Sorted'!$B$2:$F$10001,5,0),"")</f>
        <v/>
      </c>
      <c r="D514" s="19" t="str">
        <f>IFERROR(VLOOKUP(#REF!,'[1]Members Sorted'!$B$2:$X$10001,11,0),"")</f>
        <v/>
      </c>
      <c r="E514" s="19" t="str">
        <f>IFERROR(VLOOKUP(#REF!,'[1]Members Sorted'!$B$2:$X$10001,14,0),"")</f>
        <v/>
      </c>
      <c r="F514" s="19" t="str">
        <f>IFERROR(VLOOKUP(#REF!,'[1]Members Sorted'!$B$2:$X$10001,17,0),"")</f>
        <v/>
      </c>
      <c r="G514" s="19" t="str">
        <f>IFERROR(VLOOKUP(#REF!,'[1]Members Sorted'!$B$2:$X$10001,20,0),"")</f>
        <v/>
      </c>
      <c r="H514" s="19" t="str">
        <f>IFERROR(VLOOKUP(#REF!,'[1]Members Sorted'!$B$2:$X$3001,23,0),"")</f>
        <v/>
      </c>
      <c r="I514" s="30" t="str">
        <f>IFERROR(VLOOKUP(#REF!,'[1]Members Sorted'!$B$2:$AA$10001,26,0),"")</f>
        <v/>
      </c>
      <c r="J514" s="29"/>
      <c r="K514" s="26" t="str">
        <f>IF('[1]Season Set up'!$L$23&gt;='[1]Season Set up'!V511,'[1]Season Set up'!V511,"")</f>
        <v/>
      </c>
      <c r="L514" s="18" t="str">
        <f>IFERROR(IF(K514="","",CONCATENATE(VLOOKUP(VLOOKUP(K514,'[1]Members Sorted'!$AG$2:$AH$3001,2,0),'[1]Members Sorted'!$B$2:$C$3001,2,0)," ",VLOOKUP(VLOOKUP(K514,'[1]Members Sorted'!$AG$2:$AH$3001,2,0),'[1]Members Sorted'!$B$2:$D$3001,3,0))),"")</f>
        <v/>
      </c>
      <c r="M514" s="18" t="str">
        <f>IFERROR(VLOOKUP(#REF!,'[1]Members Sorted'!$B$2:$F$3001,5,0),"")</f>
        <v/>
      </c>
      <c r="N514" s="19" t="str">
        <f>IFERROR(VLOOKUP(#REF!,'[1]Members Sorted'!$B$2:$X$3001,11,0),"")</f>
        <v/>
      </c>
      <c r="O514" s="19" t="str">
        <f>IFERROR(VLOOKUP(#REF!,'[1]Members Sorted'!$B$2:$X$3001,14,0),"")</f>
        <v/>
      </c>
      <c r="P514" s="19" t="str">
        <f>IFERROR(VLOOKUP(#REF!,'[1]Members Sorted'!$B$2:$X$3001,17,0),"")</f>
        <v/>
      </c>
      <c r="Q514" s="19" t="str">
        <f>IFERROR(VLOOKUP(#REF!,'[1]Members Sorted'!$B$2:$X$3001,20,0),"")</f>
        <v/>
      </c>
      <c r="R514" s="19" t="str">
        <f>IFERROR(VLOOKUP(#REF!,'[1]Members Sorted'!$B$2:$X$3001,23,0),"")</f>
        <v/>
      </c>
      <c r="S514" s="20" t="str">
        <f>IFERROR(VLOOKUP(#REF!,'[1]Members Sorted'!$B$2:$AE$3001,30,0),"")</f>
        <v/>
      </c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</row>
    <row r="515" spans="1:39" ht="15.75" customHeight="1" x14ac:dyDescent="0.2">
      <c r="A515" s="17" t="str">
        <f>IF('[1]Season Set up'!$J$23&gt;='[1]Season Set up'!V512,'[1]Season Set up'!V512,"")</f>
        <v/>
      </c>
      <c r="B515" s="18" t="str">
        <f>IFERROR(IF(A515="","",CONCATENATE(VLOOKUP(VLOOKUP(A515,'[1]Members Sorted'!$AC$2:$AD$10001,2,0),'[1]Members Sorted'!$B$2:$C$10001,2,0)," ",VLOOKUP(VLOOKUP(A515,'[1]Members Sorted'!$AC$2:$AD$10001,2,0),'[1]Members Sorted'!$B$2:$D$10001,3,0))),"")</f>
        <v/>
      </c>
      <c r="C515" s="18" t="str">
        <f>IFERROR(VLOOKUP(#REF!,'[1]Members Sorted'!$B$2:$F$10001,5,0),"")</f>
        <v/>
      </c>
      <c r="D515" s="19" t="str">
        <f>IFERROR(VLOOKUP(#REF!,'[1]Members Sorted'!$B$2:$X$10001,11,0),"")</f>
        <v/>
      </c>
      <c r="E515" s="19" t="str">
        <f>IFERROR(VLOOKUP(#REF!,'[1]Members Sorted'!$B$2:$X$10001,14,0),"")</f>
        <v/>
      </c>
      <c r="F515" s="19" t="str">
        <f>IFERROR(VLOOKUP(#REF!,'[1]Members Sorted'!$B$2:$X$10001,17,0),"")</f>
        <v/>
      </c>
      <c r="G515" s="19" t="str">
        <f>IFERROR(VLOOKUP(#REF!,'[1]Members Sorted'!$B$2:$X$10001,20,0),"")</f>
        <v/>
      </c>
      <c r="H515" s="19" t="str">
        <f>IFERROR(VLOOKUP(#REF!,'[1]Members Sorted'!$B$2:$X$3001,23,0),"")</f>
        <v/>
      </c>
      <c r="I515" s="30" t="str">
        <f>IFERROR(VLOOKUP(#REF!,'[1]Members Sorted'!$B$2:$AA$10001,26,0),"")</f>
        <v/>
      </c>
      <c r="J515" s="29"/>
      <c r="K515" s="26" t="str">
        <f>IF('[1]Season Set up'!$L$23&gt;='[1]Season Set up'!V512,'[1]Season Set up'!V512,"")</f>
        <v/>
      </c>
      <c r="L515" s="18" t="str">
        <f>IFERROR(IF(K515="","",CONCATENATE(VLOOKUP(VLOOKUP(K515,'[1]Members Sorted'!$AG$2:$AH$3001,2,0),'[1]Members Sorted'!$B$2:$C$3001,2,0)," ",VLOOKUP(VLOOKUP(K515,'[1]Members Sorted'!$AG$2:$AH$3001,2,0),'[1]Members Sorted'!$B$2:$D$3001,3,0))),"")</f>
        <v/>
      </c>
      <c r="M515" s="18" t="str">
        <f>IFERROR(VLOOKUP(#REF!,'[1]Members Sorted'!$B$2:$F$3001,5,0),"")</f>
        <v/>
      </c>
      <c r="N515" s="19" t="str">
        <f>IFERROR(VLOOKUP(#REF!,'[1]Members Sorted'!$B$2:$X$3001,11,0),"")</f>
        <v/>
      </c>
      <c r="O515" s="19" t="str">
        <f>IFERROR(VLOOKUP(#REF!,'[1]Members Sorted'!$B$2:$X$3001,14,0),"")</f>
        <v/>
      </c>
      <c r="P515" s="19" t="str">
        <f>IFERROR(VLOOKUP(#REF!,'[1]Members Sorted'!$B$2:$X$3001,17,0),"")</f>
        <v/>
      </c>
      <c r="Q515" s="19" t="str">
        <f>IFERROR(VLOOKUP(#REF!,'[1]Members Sorted'!$B$2:$X$3001,20,0),"")</f>
        <v/>
      </c>
      <c r="R515" s="19" t="str">
        <f>IFERROR(VLOOKUP(#REF!,'[1]Members Sorted'!$B$2:$X$3001,23,0),"")</f>
        <v/>
      </c>
      <c r="S515" s="20" t="str">
        <f>IFERROR(VLOOKUP(#REF!,'[1]Members Sorted'!$B$2:$AE$3001,30,0),"")</f>
        <v/>
      </c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</row>
    <row r="516" spans="1:39" ht="15.75" customHeight="1" x14ac:dyDescent="0.2">
      <c r="A516" s="17" t="str">
        <f>IF('[1]Season Set up'!$J$23&gt;='[1]Season Set up'!V513,'[1]Season Set up'!V513,"")</f>
        <v/>
      </c>
      <c r="B516" s="18" t="str">
        <f>IFERROR(IF(A516="","",CONCATENATE(VLOOKUP(VLOOKUP(A516,'[1]Members Sorted'!$AC$2:$AD$10001,2,0),'[1]Members Sorted'!$B$2:$C$10001,2,0)," ",VLOOKUP(VLOOKUP(A516,'[1]Members Sorted'!$AC$2:$AD$10001,2,0),'[1]Members Sorted'!$B$2:$D$10001,3,0))),"")</f>
        <v/>
      </c>
      <c r="C516" s="18" t="str">
        <f>IFERROR(VLOOKUP(#REF!,'[1]Members Sorted'!$B$2:$F$10001,5,0),"")</f>
        <v/>
      </c>
      <c r="D516" s="19" t="str">
        <f>IFERROR(VLOOKUP(#REF!,'[1]Members Sorted'!$B$2:$X$10001,11,0),"")</f>
        <v/>
      </c>
      <c r="E516" s="19" t="str">
        <f>IFERROR(VLOOKUP(#REF!,'[1]Members Sorted'!$B$2:$X$10001,14,0),"")</f>
        <v/>
      </c>
      <c r="F516" s="19" t="str">
        <f>IFERROR(VLOOKUP(#REF!,'[1]Members Sorted'!$B$2:$X$10001,17,0),"")</f>
        <v/>
      </c>
      <c r="G516" s="19" t="str">
        <f>IFERROR(VLOOKUP(#REF!,'[1]Members Sorted'!$B$2:$X$10001,20,0),"")</f>
        <v/>
      </c>
      <c r="H516" s="19" t="str">
        <f>IFERROR(VLOOKUP(#REF!,'[1]Members Sorted'!$B$2:$X$3001,23,0),"")</f>
        <v/>
      </c>
      <c r="I516" s="30" t="str">
        <f>IFERROR(VLOOKUP(#REF!,'[1]Members Sorted'!$B$2:$AA$10001,26,0),"")</f>
        <v/>
      </c>
      <c r="J516" s="29"/>
      <c r="K516" s="26" t="str">
        <f>IF('[1]Season Set up'!$L$23&gt;='[1]Season Set up'!V513,'[1]Season Set up'!V513,"")</f>
        <v/>
      </c>
      <c r="L516" s="18" t="str">
        <f>IFERROR(IF(K516="","",CONCATENATE(VLOOKUP(VLOOKUP(K516,'[1]Members Sorted'!$AG$2:$AH$3001,2,0),'[1]Members Sorted'!$B$2:$C$3001,2,0)," ",VLOOKUP(VLOOKUP(K516,'[1]Members Sorted'!$AG$2:$AH$3001,2,0),'[1]Members Sorted'!$B$2:$D$3001,3,0))),"")</f>
        <v/>
      </c>
      <c r="M516" s="18" t="str">
        <f>IFERROR(VLOOKUP(#REF!,'[1]Members Sorted'!$B$2:$F$3001,5,0),"")</f>
        <v/>
      </c>
      <c r="N516" s="19" t="str">
        <f>IFERROR(VLOOKUP(#REF!,'[1]Members Sorted'!$B$2:$X$3001,11,0),"")</f>
        <v/>
      </c>
      <c r="O516" s="19" t="str">
        <f>IFERROR(VLOOKUP(#REF!,'[1]Members Sorted'!$B$2:$X$3001,14,0),"")</f>
        <v/>
      </c>
      <c r="P516" s="19" t="str">
        <f>IFERROR(VLOOKUP(#REF!,'[1]Members Sorted'!$B$2:$X$3001,17,0),"")</f>
        <v/>
      </c>
      <c r="Q516" s="19" t="str">
        <f>IFERROR(VLOOKUP(#REF!,'[1]Members Sorted'!$B$2:$X$3001,20,0),"")</f>
        <v/>
      </c>
      <c r="R516" s="19" t="str">
        <f>IFERROR(VLOOKUP(#REF!,'[1]Members Sorted'!$B$2:$X$3001,23,0),"")</f>
        <v/>
      </c>
      <c r="S516" s="20" t="str">
        <f>IFERROR(VLOOKUP(#REF!,'[1]Members Sorted'!$B$2:$AE$3001,30,0),"")</f>
        <v/>
      </c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</row>
    <row r="517" spans="1:39" ht="15.75" customHeight="1" x14ac:dyDescent="0.2">
      <c r="A517" s="17" t="str">
        <f>IF('[1]Season Set up'!$J$23&gt;='[1]Season Set up'!V514,'[1]Season Set up'!V514,"")</f>
        <v/>
      </c>
      <c r="B517" s="18" t="str">
        <f>IFERROR(IF(A517="","",CONCATENATE(VLOOKUP(VLOOKUP(A517,'[1]Members Sorted'!$AC$2:$AD$10001,2,0),'[1]Members Sorted'!$B$2:$C$10001,2,0)," ",VLOOKUP(VLOOKUP(A517,'[1]Members Sorted'!$AC$2:$AD$10001,2,0),'[1]Members Sorted'!$B$2:$D$10001,3,0))),"")</f>
        <v/>
      </c>
      <c r="C517" s="18" t="str">
        <f>IFERROR(VLOOKUP(#REF!,'[1]Members Sorted'!$B$2:$F$10001,5,0),"")</f>
        <v/>
      </c>
      <c r="D517" s="19" t="str">
        <f>IFERROR(VLOOKUP(#REF!,'[1]Members Sorted'!$B$2:$X$10001,11,0),"")</f>
        <v/>
      </c>
      <c r="E517" s="19" t="str">
        <f>IFERROR(VLOOKUP(#REF!,'[1]Members Sorted'!$B$2:$X$10001,14,0),"")</f>
        <v/>
      </c>
      <c r="F517" s="19" t="str">
        <f>IFERROR(VLOOKUP(#REF!,'[1]Members Sorted'!$B$2:$X$10001,17,0),"")</f>
        <v/>
      </c>
      <c r="G517" s="19" t="str">
        <f>IFERROR(VLOOKUP(#REF!,'[1]Members Sorted'!$B$2:$X$10001,20,0),"")</f>
        <v/>
      </c>
      <c r="H517" s="19" t="str">
        <f>IFERROR(VLOOKUP(#REF!,'[1]Members Sorted'!$B$2:$X$3001,23,0),"")</f>
        <v/>
      </c>
      <c r="I517" s="30" t="str">
        <f>IFERROR(VLOOKUP(#REF!,'[1]Members Sorted'!$B$2:$AA$10001,26,0),"")</f>
        <v/>
      </c>
      <c r="J517" s="29"/>
      <c r="K517" s="26" t="str">
        <f>IF('[1]Season Set up'!$L$23&gt;='[1]Season Set up'!V514,'[1]Season Set up'!V514,"")</f>
        <v/>
      </c>
      <c r="L517" s="18" t="str">
        <f>IFERROR(IF(K517="","",CONCATENATE(VLOOKUP(VLOOKUP(K517,'[1]Members Sorted'!$AG$2:$AH$3001,2,0),'[1]Members Sorted'!$B$2:$C$3001,2,0)," ",VLOOKUP(VLOOKUP(K517,'[1]Members Sorted'!$AG$2:$AH$3001,2,0),'[1]Members Sorted'!$B$2:$D$3001,3,0))),"")</f>
        <v/>
      </c>
      <c r="M517" s="18" t="str">
        <f>IFERROR(VLOOKUP(#REF!,'[1]Members Sorted'!$B$2:$F$3001,5,0),"")</f>
        <v/>
      </c>
      <c r="N517" s="19" t="str">
        <f>IFERROR(VLOOKUP(#REF!,'[1]Members Sorted'!$B$2:$X$3001,11,0),"")</f>
        <v/>
      </c>
      <c r="O517" s="19" t="str">
        <f>IFERROR(VLOOKUP(#REF!,'[1]Members Sorted'!$B$2:$X$3001,14,0),"")</f>
        <v/>
      </c>
      <c r="P517" s="19" t="str">
        <f>IFERROR(VLOOKUP(#REF!,'[1]Members Sorted'!$B$2:$X$3001,17,0),"")</f>
        <v/>
      </c>
      <c r="Q517" s="19" t="str">
        <f>IFERROR(VLOOKUP(#REF!,'[1]Members Sorted'!$B$2:$X$3001,20,0),"")</f>
        <v/>
      </c>
      <c r="R517" s="19" t="str">
        <f>IFERROR(VLOOKUP(#REF!,'[1]Members Sorted'!$B$2:$X$3001,23,0),"")</f>
        <v/>
      </c>
      <c r="S517" s="20" t="str">
        <f>IFERROR(VLOOKUP(#REF!,'[1]Members Sorted'!$B$2:$AE$3001,30,0),"")</f>
        <v/>
      </c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</row>
    <row r="518" spans="1:39" ht="15.75" customHeight="1" x14ac:dyDescent="0.2">
      <c r="A518" s="17" t="str">
        <f>IF('[1]Season Set up'!$J$23&gt;='[1]Season Set up'!V515,'[1]Season Set up'!V515,"")</f>
        <v/>
      </c>
      <c r="B518" s="18" t="str">
        <f>IFERROR(IF(A518="","",CONCATENATE(VLOOKUP(VLOOKUP(A518,'[1]Members Sorted'!$AC$2:$AD$10001,2,0),'[1]Members Sorted'!$B$2:$C$10001,2,0)," ",VLOOKUP(VLOOKUP(A518,'[1]Members Sorted'!$AC$2:$AD$10001,2,0),'[1]Members Sorted'!$B$2:$D$10001,3,0))),"")</f>
        <v/>
      </c>
      <c r="C518" s="18" t="str">
        <f>IFERROR(VLOOKUP(#REF!,'[1]Members Sorted'!$B$2:$F$10001,5,0),"")</f>
        <v/>
      </c>
      <c r="D518" s="19" t="str">
        <f>IFERROR(VLOOKUP(#REF!,'[1]Members Sorted'!$B$2:$X$10001,11,0),"")</f>
        <v/>
      </c>
      <c r="E518" s="19" t="str">
        <f>IFERROR(VLOOKUP(#REF!,'[1]Members Sorted'!$B$2:$X$10001,14,0),"")</f>
        <v/>
      </c>
      <c r="F518" s="19" t="str">
        <f>IFERROR(VLOOKUP(#REF!,'[1]Members Sorted'!$B$2:$X$10001,17,0),"")</f>
        <v/>
      </c>
      <c r="G518" s="19" t="str">
        <f>IFERROR(VLOOKUP(#REF!,'[1]Members Sorted'!$B$2:$X$10001,20,0),"")</f>
        <v/>
      </c>
      <c r="H518" s="19" t="str">
        <f>IFERROR(VLOOKUP(#REF!,'[1]Members Sorted'!$B$2:$X$3001,23,0),"")</f>
        <v/>
      </c>
      <c r="I518" s="30" t="str">
        <f>IFERROR(VLOOKUP(#REF!,'[1]Members Sorted'!$B$2:$AA$10001,26,0),"")</f>
        <v/>
      </c>
      <c r="J518" s="29"/>
      <c r="K518" s="26" t="str">
        <f>IF('[1]Season Set up'!$L$23&gt;='[1]Season Set up'!V515,'[1]Season Set up'!V515,"")</f>
        <v/>
      </c>
      <c r="L518" s="18" t="str">
        <f>IFERROR(IF(K518="","",CONCATENATE(VLOOKUP(VLOOKUP(K518,'[1]Members Sorted'!$AG$2:$AH$3001,2,0),'[1]Members Sorted'!$B$2:$C$3001,2,0)," ",VLOOKUP(VLOOKUP(K518,'[1]Members Sorted'!$AG$2:$AH$3001,2,0),'[1]Members Sorted'!$B$2:$D$3001,3,0))),"")</f>
        <v/>
      </c>
      <c r="M518" s="18" t="str">
        <f>IFERROR(VLOOKUP(#REF!,'[1]Members Sorted'!$B$2:$F$3001,5,0),"")</f>
        <v/>
      </c>
      <c r="N518" s="19" t="str">
        <f>IFERROR(VLOOKUP(#REF!,'[1]Members Sorted'!$B$2:$X$3001,11,0),"")</f>
        <v/>
      </c>
      <c r="O518" s="19" t="str">
        <f>IFERROR(VLOOKUP(#REF!,'[1]Members Sorted'!$B$2:$X$3001,14,0),"")</f>
        <v/>
      </c>
      <c r="P518" s="19" t="str">
        <f>IFERROR(VLOOKUP(#REF!,'[1]Members Sorted'!$B$2:$X$3001,17,0),"")</f>
        <v/>
      </c>
      <c r="Q518" s="19" t="str">
        <f>IFERROR(VLOOKUP(#REF!,'[1]Members Sorted'!$B$2:$X$3001,20,0),"")</f>
        <v/>
      </c>
      <c r="R518" s="19" t="str">
        <f>IFERROR(VLOOKUP(#REF!,'[1]Members Sorted'!$B$2:$X$3001,23,0),"")</f>
        <v/>
      </c>
      <c r="S518" s="20" t="str">
        <f>IFERROR(VLOOKUP(#REF!,'[1]Members Sorted'!$B$2:$AE$3001,30,0),"")</f>
        <v/>
      </c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</row>
    <row r="519" spans="1:39" ht="15.75" customHeight="1" x14ac:dyDescent="0.2">
      <c r="A519" s="17" t="str">
        <f>IF('[1]Season Set up'!$J$23&gt;='[1]Season Set up'!V516,'[1]Season Set up'!V516,"")</f>
        <v/>
      </c>
      <c r="B519" s="18" t="str">
        <f>IFERROR(IF(A519="","",CONCATENATE(VLOOKUP(VLOOKUP(A519,'[1]Members Sorted'!$AC$2:$AD$10001,2,0),'[1]Members Sorted'!$B$2:$C$10001,2,0)," ",VLOOKUP(VLOOKUP(A519,'[1]Members Sorted'!$AC$2:$AD$10001,2,0),'[1]Members Sorted'!$B$2:$D$10001,3,0))),"")</f>
        <v/>
      </c>
      <c r="C519" s="18" t="str">
        <f>IFERROR(VLOOKUP(#REF!,'[1]Members Sorted'!$B$2:$F$10001,5,0),"")</f>
        <v/>
      </c>
      <c r="D519" s="19" t="str">
        <f>IFERROR(VLOOKUP(#REF!,'[1]Members Sorted'!$B$2:$X$10001,11,0),"")</f>
        <v/>
      </c>
      <c r="E519" s="19" t="str">
        <f>IFERROR(VLOOKUP(#REF!,'[1]Members Sorted'!$B$2:$X$10001,14,0),"")</f>
        <v/>
      </c>
      <c r="F519" s="19" t="str">
        <f>IFERROR(VLOOKUP(#REF!,'[1]Members Sorted'!$B$2:$X$10001,17,0),"")</f>
        <v/>
      </c>
      <c r="G519" s="19" t="str">
        <f>IFERROR(VLOOKUP(#REF!,'[1]Members Sorted'!$B$2:$X$10001,20,0),"")</f>
        <v/>
      </c>
      <c r="H519" s="19" t="str">
        <f>IFERROR(VLOOKUP(#REF!,'[1]Members Sorted'!$B$2:$X$3001,23,0),"")</f>
        <v/>
      </c>
      <c r="I519" s="30" t="str">
        <f>IFERROR(VLOOKUP(#REF!,'[1]Members Sorted'!$B$2:$AA$10001,26,0),"")</f>
        <v/>
      </c>
      <c r="J519" s="29"/>
      <c r="K519" s="26" t="str">
        <f>IF('[1]Season Set up'!$L$23&gt;='[1]Season Set up'!V516,'[1]Season Set up'!V516,"")</f>
        <v/>
      </c>
      <c r="L519" s="18" t="str">
        <f>IFERROR(IF(K519="","",CONCATENATE(VLOOKUP(VLOOKUP(K519,'[1]Members Sorted'!$AG$2:$AH$3001,2,0),'[1]Members Sorted'!$B$2:$C$3001,2,0)," ",VLOOKUP(VLOOKUP(K519,'[1]Members Sorted'!$AG$2:$AH$3001,2,0),'[1]Members Sorted'!$B$2:$D$3001,3,0))),"")</f>
        <v/>
      </c>
      <c r="M519" s="18" t="str">
        <f>IFERROR(VLOOKUP(#REF!,'[1]Members Sorted'!$B$2:$F$3001,5,0),"")</f>
        <v/>
      </c>
      <c r="N519" s="19" t="str">
        <f>IFERROR(VLOOKUP(#REF!,'[1]Members Sorted'!$B$2:$X$3001,11,0),"")</f>
        <v/>
      </c>
      <c r="O519" s="19" t="str">
        <f>IFERROR(VLOOKUP(#REF!,'[1]Members Sorted'!$B$2:$X$3001,14,0),"")</f>
        <v/>
      </c>
      <c r="P519" s="19" t="str">
        <f>IFERROR(VLOOKUP(#REF!,'[1]Members Sorted'!$B$2:$X$3001,17,0),"")</f>
        <v/>
      </c>
      <c r="Q519" s="19" t="str">
        <f>IFERROR(VLOOKUP(#REF!,'[1]Members Sorted'!$B$2:$X$3001,20,0),"")</f>
        <v/>
      </c>
      <c r="R519" s="19" t="str">
        <f>IFERROR(VLOOKUP(#REF!,'[1]Members Sorted'!$B$2:$X$3001,23,0),"")</f>
        <v/>
      </c>
      <c r="S519" s="20" t="str">
        <f>IFERROR(VLOOKUP(#REF!,'[1]Members Sorted'!$B$2:$AE$3001,30,0),"")</f>
        <v/>
      </c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</row>
    <row r="520" spans="1:39" ht="15.75" customHeight="1" x14ac:dyDescent="0.2">
      <c r="A520" s="17" t="str">
        <f>IF('[1]Season Set up'!$J$23&gt;='[1]Season Set up'!V517,'[1]Season Set up'!V517,"")</f>
        <v/>
      </c>
      <c r="B520" s="18" t="str">
        <f>IFERROR(IF(A520="","",CONCATENATE(VLOOKUP(VLOOKUP(A520,'[1]Members Sorted'!$AC$2:$AD$10001,2,0),'[1]Members Sorted'!$B$2:$C$10001,2,0)," ",VLOOKUP(VLOOKUP(A520,'[1]Members Sorted'!$AC$2:$AD$10001,2,0),'[1]Members Sorted'!$B$2:$D$10001,3,0))),"")</f>
        <v/>
      </c>
      <c r="C520" s="18" t="str">
        <f>IFERROR(VLOOKUP(#REF!,'[1]Members Sorted'!$B$2:$F$10001,5,0),"")</f>
        <v/>
      </c>
      <c r="D520" s="19" t="str">
        <f>IFERROR(VLOOKUP(#REF!,'[1]Members Sorted'!$B$2:$X$10001,11,0),"")</f>
        <v/>
      </c>
      <c r="E520" s="19" t="str">
        <f>IFERROR(VLOOKUP(#REF!,'[1]Members Sorted'!$B$2:$X$10001,14,0),"")</f>
        <v/>
      </c>
      <c r="F520" s="19" t="str">
        <f>IFERROR(VLOOKUP(#REF!,'[1]Members Sorted'!$B$2:$X$10001,17,0),"")</f>
        <v/>
      </c>
      <c r="G520" s="19" t="str">
        <f>IFERROR(VLOOKUP(#REF!,'[1]Members Sorted'!$B$2:$X$10001,20,0),"")</f>
        <v/>
      </c>
      <c r="H520" s="19" t="str">
        <f>IFERROR(VLOOKUP(#REF!,'[1]Members Sorted'!$B$2:$X$3001,23,0),"")</f>
        <v/>
      </c>
      <c r="I520" s="30" t="str">
        <f>IFERROR(VLOOKUP(#REF!,'[1]Members Sorted'!$B$2:$AA$10001,26,0),"")</f>
        <v/>
      </c>
      <c r="J520" s="29"/>
      <c r="K520" s="26" t="str">
        <f>IF('[1]Season Set up'!$L$23&gt;='[1]Season Set up'!V517,'[1]Season Set up'!V517,"")</f>
        <v/>
      </c>
      <c r="L520" s="18" t="str">
        <f>IFERROR(IF(K520="","",CONCATENATE(VLOOKUP(VLOOKUP(K520,'[1]Members Sorted'!$AG$2:$AH$3001,2,0),'[1]Members Sorted'!$B$2:$C$3001,2,0)," ",VLOOKUP(VLOOKUP(K520,'[1]Members Sorted'!$AG$2:$AH$3001,2,0),'[1]Members Sorted'!$B$2:$D$3001,3,0))),"")</f>
        <v/>
      </c>
      <c r="M520" s="18" t="str">
        <f>IFERROR(VLOOKUP(#REF!,'[1]Members Sorted'!$B$2:$F$3001,5,0),"")</f>
        <v/>
      </c>
      <c r="N520" s="19" t="str">
        <f>IFERROR(VLOOKUP(#REF!,'[1]Members Sorted'!$B$2:$X$3001,11,0),"")</f>
        <v/>
      </c>
      <c r="O520" s="19" t="str">
        <f>IFERROR(VLOOKUP(#REF!,'[1]Members Sorted'!$B$2:$X$3001,14,0),"")</f>
        <v/>
      </c>
      <c r="P520" s="19" t="str">
        <f>IFERROR(VLOOKUP(#REF!,'[1]Members Sorted'!$B$2:$X$3001,17,0),"")</f>
        <v/>
      </c>
      <c r="Q520" s="19" t="str">
        <f>IFERROR(VLOOKUP(#REF!,'[1]Members Sorted'!$B$2:$X$3001,20,0),"")</f>
        <v/>
      </c>
      <c r="R520" s="19" t="str">
        <f>IFERROR(VLOOKUP(#REF!,'[1]Members Sorted'!$B$2:$X$3001,23,0),"")</f>
        <v/>
      </c>
      <c r="S520" s="20" t="str">
        <f>IFERROR(VLOOKUP(#REF!,'[1]Members Sorted'!$B$2:$AE$3001,30,0),"")</f>
        <v/>
      </c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</row>
    <row r="521" spans="1:39" ht="15.75" customHeight="1" x14ac:dyDescent="0.2">
      <c r="A521" s="17" t="str">
        <f>IF('[1]Season Set up'!$J$23&gt;='[1]Season Set up'!V518,'[1]Season Set up'!V518,"")</f>
        <v/>
      </c>
      <c r="B521" s="18" t="str">
        <f>IFERROR(IF(A521="","",CONCATENATE(VLOOKUP(VLOOKUP(A521,'[1]Members Sorted'!$AC$2:$AD$10001,2,0),'[1]Members Sorted'!$B$2:$C$10001,2,0)," ",VLOOKUP(VLOOKUP(A521,'[1]Members Sorted'!$AC$2:$AD$10001,2,0),'[1]Members Sorted'!$B$2:$D$10001,3,0))),"")</f>
        <v/>
      </c>
      <c r="C521" s="18" t="str">
        <f>IFERROR(VLOOKUP(#REF!,'[1]Members Sorted'!$B$2:$F$10001,5,0),"")</f>
        <v/>
      </c>
      <c r="D521" s="19" t="str">
        <f>IFERROR(VLOOKUP(#REF!,'[1]Members Sorted'!$B$2:$X$10001,11,0),"")</f>
        <v/>
      </c>
      <c r="E521" s="19" t="str">
        <f>IFERROR(VLOOKUP(#REF!,'[1]Members Sorted'!$B$2:$X$10001,14,0),"")</f>
        <v/>
      </c>
      <c r="F521" s="19" t="str">
        <f>IFERROR(VLOOKUP(#REF!,'[1]Members Sorted'!$B$2:$X$10001,17,0),"")</f>
        <v/>
      </c>
      <c r="G521" s="19" t="str">
        <f>IFERROR(VLOOKUP(#REF!,'[1]Members Sorted'!$B$2:$X$10001,20,0),"")</f>
        <v/>
      </c>
      <c r="H521" s="19" t="str">
        <f>IFERROR(VLOOKUP(#REF!,'[1]Members Sorted'!$B$2:$X$3001,23,0),"")</f>
        <v/>
      </c>
      <c r="I521" s="30" t="str">
        <f>IFERROR(VLOOKUP(#REF!,'[1]Members Sorted'!$B$2:$AA$10001,26,0),"")</f>
        <v/>
      </c>
      <c r="J521" s="29"/>
      <c r="K521" s="26" t="str">
        <f>IF('[1]Season Set up'!$L$23&gt;='[1]Season Set up'!V518,'[1]Season Set up'!V518,"")</f>
        <v/>
      </c>
      <c r="L521" s="18" t="str">
        <f>IFERROR(IF(K521="","",CONCATENATE(VLOOKUP(VLOOKUP(K521,'[1]Members Sorted'!$AG$2:$AH$3001,2,0),'[1]Members Sorted'!$B$2:$C$3001,2,0)," ",VLOOKUP(VLOOKUP(K521,'[1]Members Sorted'!$AG$2:$AH$3001,2,0),'[1]Members Sorted'!$B$2:$D$3001,3,0))),"")</f>
        <v/>
      </c>
      <c r="M521" s="18" t="str">
        <f>IFERROR(VLOOKUP(#REF!,'[1]Members Sorted'!$B$2:$F$3001,5,0),"")</f>
        <v/>
      </c>
      <c r="N521" s="19" t="str">
        <f>IFERROR(VLOOKUP(#REF!,'[1]Members Sorted'!$B$2:$X$3001,11,0),"")</f>
        <v/>
      </c>
      <c r="O521" s="19" t="str">
        <f>IFERROR(VLOOKUP(#REF!,'[1]Members Sorted'!$B$2:$X$3001,14,0),"")</f>
        <v/>
      </c>
      <c r="P521" s="19" t="str">
        <f>IFERROR(VLOOKUP(#REF!,'[1]Members Sorted'!$B$2:$X$3001,17,0),"")</f>
        <v/>
      </c>
      <c r="Q521" s="19" t="str">
        <f>IFERROR(VLOOKUP(#REF!,'[1]Members Sorted'!$B$2:$X$3001,20,0),"")</f>
        <v/>
      </c>
      <c r="R521" s="19" t="str">
        <f>IFERROR(VLOOKUP(#REF!,'[1]Members Sorted'!$B$2:$X$3001,23,0),"")</f>
        <v/>
      </c>
      <c r="S521" s="20" t="str">
        <f>IFERROR(VLOOKUP(#REF!,'[1]Members Sorted'!$B$2:$AE$3001,30,0),"")</f>
        <v/>
      </c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</row>
    <row r="522" spans="1:39" ht="15.75" customHeight="1" x14ac:dyDescent="0.2">
      <c r="A522" s="17" t="str">
        <f>IF('[1]Season Set up'!$J$23&gt;='[1]Season Set up'!V519,'[1]Season Set up'!V519,"")</f>
        <v/>
      </c>
      <c r="B522" s="18" t="str">
        <f>IFERROR(IF(A522="","",CONCATENATE(VLOOKUP(VLOOKUP(A522,'[1]Members Sorted'!$AC$2:$AD$10001,2,0),'[1]Members Sorted'!$B$2:$C$10001,2,0)," ",VLOOKUP(VLOOKUP(A522,'[1]Members Sorted'!$AC$2:$AD$10001,2,0),'[1]Members Sorted'!$B$2:$D$10001,3,0))),"")</f>
        <v/>
      </c>
      <c r="C522" s="18" t="str">
        <f>IFERROR(VLOOKUP(#REF!,'[1]Members Sorted'!$B$2:$F$10001,5,0),"")</f>
        <v/>
      </c>
      <c r="D522" s="19" t="str">
        <f>IFERROR(VLOOKUP(#REF!,'[1]Members Sorted'!$B$2:$X$10001,11,0),"")</f>
        <v/>
      </c>
      <c r="E522" s="19" t="str">
        <f>IFERROR(VLOOKUP(#REF!,'[1]Members Sorted'!$B$2:$X$10001,14,0),"")</f>
        <v/>
      </c>
      <c r="F522" s="19" t="str">
        <f>IFERROR(VLOOKUP(#REF!,'[1]Members Sorted'!$B$2:$X$10001,17,0),"")</f>
        <v/>
      </c>
      <c r="G522" s="19" t="str">
        <f>IFERROR(VLOOKUP(#REF!,'[1]Members Sorted'!$B$2:$X$10001,20,0),"")</f>
        <v/>
      </c>
      <c r="H522" s="19" t="str">
        <f>IFERROR(VLOOKUP(#REF!,'[1]Members Sorted'!$B$2:$X$3001,23,0),"")</f>
        <v/>
      </c>
      <c r="I522" s="30" t="str">
        <f>IFERROR(VLOOKUP(#REF!,'[1]Members Sorted'!$B$2:$AA$10001,26,0),"")</f>
        <v/>
      </c>
      <c r="J522" s="29"/>
      <c r="K522" s="26" t="str">
        <f>IF('[1]Season Set up'!$L$23&gt;='[1]Season Set up'!V519,'[1]Season Set up'!V519,"")</f>
        <v/>
      </c>
      <c r="L522" s="18" t="str">
        <f>IFERROR(IF(K522="","",CONCATENATE(VLOOKUP(VLOOKUP(K522,'[1]Members Sorted'!$AG$2:$AH$3001,2,0),'[1]Members Sorted'!$B$2:$C$3001,2,0)," ",VLOOKUP(VLOOKUP(K522,'[1]Members Sorted'!$AG$2:$AH$3001,2,0),'[1]Members Sorted'!$B$2:$D$3001,3,0))),"")</f>
        <v/>
      </c>
      <c r="M522" s="18" t="str">
        <f>IFERROR(VLOOKUP(#REF!,'[1]Members Sorted'!$B$2:$F$3001,5,0),"")</f>
        <v/>
      </c>
      <c r="N522" s="19" t="str">
        <f>IFERROR(VLOOKUP(#REF!,'[1]Members Sorted'!$B$2:$X$3001,11,0),"")</f>
        <v/>
      </c>
      <c r="O522" s="19" t="str">
        <f>IFERROR(VLOOKUP(#REF!,'[1]Members Sorted'!$B$2:$X$3001,14,0),"")</f>
        <v/>
      </c>
      <c r="P522" s="19" t="str">
        <f>IFERROR(VLOOKUP(#REF!,'[1]Members Sorted'!$B$2:$X$3001,17,0),"")</f>
        <v/>
      </c>
      <c r="Q522" s="19" t="str">
        <f>IFERROR(VLOOKUP(#REF!,'[1]Members Sorted'!$B$2:$X$3001,20,0),"")</f>
        <v/>
      </c>
      <c r="R522" s="19" t="str">
        <f>IFERROR(VLOOKUP(#REF!,'[1]Members Sorted'!$B$2:$X$3001,23,0),"")</f>
        <v/>
      </c>
      <c r="S522" s="20" t="str">
        <f>IFERROR(VLOOKUP(#REF!,'[1]Members Sorted'!$B$2:$AE$3001,30,0),"")</f>
        <v/>
      </c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</row>
    <row r="523" spans="1:39" ht="15.75" customHeight="1" x14ac:dyDescent="0.2">
      <c r="A523" s="17" t="str">
        <f>IF('[1]Season Set up'!$J$23&gt;='[1]Season Set up'!V520,'[1]Season Set up'!V520,"")</f>
        <v/>
      </c>
      <c r="B523" s="18" t="str">
        <f>IFERROR(IF(A523="","",CONCATENATE(VLOOKUP(VLOOKUP(A523,'[1]Members Sorted'!$AC$2:$AD$10001,2,0),'[1]Members Sorted'!$B$2:$C$10001,2,0)," ",VLOOKUP(VLOOKUP(A523,'[1]Members Sorted'!$AC$2:$AD$10001,2,0),'[1]Members Sorted'!$B$2:$D$10001,3,0))),"")</f>
        <v/>
      </c>
      <c r="C523" s="18" t="str">
        <f>IFERROR(VLOOKUP(#REF!,'[1]Members Sorted'!$B$2:$F$10001,5,0),"")</f>
        <v/>
      </c>
      <c r="D523" s="19" t="str">
        <f>IFERROR(VLOOKUP(#REF!,'[1]Members Sorted'!$B$2:$X$10001,11,0),"")</f>
        <v/>
      </c>
      <c r="E523" s="19" t="str">
        <f>IFERROR(VLOOKUP(#REF!,'[1]Members Sorted'!$B$2:$X$10001,14,0),"")</f>
        <v/>
      </c>
      <c r="F523" s="19" t="str">
        <f>IFERROR(VLOOKUP(#REF!,'[1]Members Sorted'!$B$2:$X$10001,17,0),"")</f>
        <v/>
      </c>
      <c r="G523" s="19" t="str">
        <f>IFERROR(VLOOKUP(#REF!,'[1]Members Sorted'!$B$2:$X$10001,20,0),"")</f>
        <v/>
      </c>
      <c r="H523" s="19" t="str">
        <f>IFERROR(VLOOKUP(#REF!,'[1]Members Sorted'!$B$2:$X$3001,23,0),"")</f>
        <v/>
      </c>
      <c r="I523" s="30" t="str">
        <f>IFERROR(VLOOKUP(#REF!,'[1]Members Sorted'!$B$2:$AA$10001,26,0),"")</f>
        <v/>
      </c>
      <c r="J523" s="29"/>
      <c r="K523" s="26" t="str">
        <f>IF('[1]Season Set up'!$L$23&gt;='[1]Season Set up'!V520,'[1]Season Set up'!V520,"")</f>
        <v/>
      </c>
      <c r="L523" s="18" t="str">
        <f>IFERROR(IF(K523="","",CONCATENATE(VLOOKUP(VLOOKUP(K523,'[1]Members Sorted'!$AG$2:$AH$3001,2,0),'[1]Members Sorted'!$B$2:$C$3001,2,0)," ",VLOOKUP(VLOOKUP(K523,'[1]Members Sorted'!$AG$2:$AH$3001,2,0),'[1]Members Sorted'!$B$2:$D$3001,3,0))),"")</f>
        <v/>
      </c>
      <c r="M523" s="18" t="str">
        <f>IFERROR(VLOOKUP(#REF!,'[1]Members Sorted'!$B$2:$F$3001,5,0),"")</f>
        <v/>
      </c>
      <c r="N523" s="19" t="str">
        <f>IFERROR(VLOOKUP(#REF!,'[1]Members Sorted'!$B$2:$X$3001,11,0),"")</f>
        <v/>
      </c>
      <c r="O523" s="19" t="str">
        <f>IFERROR(VLOOKUP(#REF!,'[1]Members Sorted'!$B$2:$X$3001,14,0),"")</f>
        <v/>
      </c>
      <c r="P523" s="19" t="str">
        <f>IFERROR(VLOOKUP(#REF!,'[1]Members Sorted'!$B$2:$X$3001,17,0),"")</f>
        <v/>
      </c>
      <c r="Q523" s="19" t="str">
        <f>IFERROR(VLOOKUP(#REF!,'[1]Members Sorted'!$B$2:$X$3001,20,0),"")</f>
        <v/>
      </c>
      <c r="R523" s="19" t="str">
        <f>IFERROR(VLOOKUP(#REF!,'[1]Members Sorted'!$B$2:$X$3001,23,0),"")</f>
        <v/>
      </c>
      <c r="S523" s="20" t="str">
        <f>IFERROR(VLOOKUP(#REF!,'[1]Members Sorted'!$B$2:$AE$3001,30,0),"")</f>
        <v/>
      </c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</row>
    <row r="524" spans="1:39" ht="15.75" customHeight="1" x14ac:dyDescent="0.2">
      <c r="A524" s="17" t="str">
        <f>IF('[1]Season Set up'!$J$23&gt;='[1]Season Set up'!V521,'[1]Season Set up'!V521,"")</f>
        <v/>
      </c>
      <c r="B524" s="18" t="str">
        <f>IFERROR(IF(A524="","",CONCATENATE(VLOOKUP(VLOOKUP(A524,'[1]Members Sorted'!$AC$2:$AD$10001,2,0),'[1]Members Sorted'!$B$2:$C$10001,2,0)," ",VLOOKUP(VLOOKUP(A524,'[1]Members Sorted'!$AC$2:$AD$10001,2,0),'[1]Members Sorted'!$B$2:$D$10001,3,0))),"")</f>
        <v/>
      </c>
      <c r="C524" s="18" t="str">
        <f>IFERROR(VLOOKUP(#REF!,'[1]Members Sorted'!$B$2:$F$10001,5,0),"")</f>
        <v/>
      </c>
      <c r="D524" s="19" t="str">
        <f>IFERROR(VLOOKUP(#REF!,'[1]Members Sorted'!$B$2:$X$10001,11,0),"")</f>
        <v/>
      </c>
      <c r="E524" s="19" t="str">
        <f>IFERROR(VLOOKUP(#REF!,'[1]Members Sorted'!$B$2:$X$10001,14,0),"")</f>
        <v/>
      </c>
      <c r="F524" s="19" t="str">
        <f>IFERROR(VLOOKUP(#REF!,'[1]Members Sorted'!$B$2:$X$10001,17,0),"")</f>
        <v/>
      </c>
      <c r="G524" s="19" t="str">
        <f>IFERROR(VLOOKUP(#REF!,'[1]Members Sorted'!$B$2:$X$10001,20,0),"")</f>
        <v/>
      </c>
      <c r="H524" s="19" t="str">
        <f>IFERROR(VLOOKUP(#REF!,'[1]Members Sorted'!$B$2:$X$3001,23,0),"")</f>
        <v/>
      </c>
      <c r="I524" s="30" t="str">
        <f>IFERROR(VLOOKUP(#REF!,'[1]Members Sorted'!$B$2:$AA$10001,26,0),"")</f>
        <v/>
      </c>
      <c r="J524" s="29"/>
      <c r="K524" s="26" t="str">
        <f>IF('[1]Season Set up'!$L$23&gt;='[1]Season Set up'!V521,'[1]Season Set up'!V521,"")</f>
        <v/>
      </c>
      <c r="L524" s="18" t="str">
        <f>IFERROR(IF(K524="","",CONCATENATE(VLOOKUP(VLOOKUP(K524,'[1]Members Sorted'!$AG$2:$AH$3001,2,0),'[1]Members Sorted'!$B$2:$C$3001,2,0)," ",VLOOKUP(VLOOKUP(K524,'[1]Members Sorted'!$AG$2:$AH$3001,2,0),'[1]Members Sorted'!$B$2:$D$3001,3,0))),"")</f>
        <v/>
      </c>
      <c r="M524" s="18" t="str">
        <f>IFERROR(VLOOKUP(#REF!,'[1]Members Sorted'!$B$2:$F$3001,5,0),"")</f>
        <v/>
      </c>
      <c r="N524" s="19" t="str">
        <f>IFERROR(VLOOKUP(#REF!,'[1]Members Sorted'!$B$2:$X$3001,11,0),"")</f>
        <v/>
      </c>
      <c r="O524" s="19" t="str">
        <f>IFERROR(VLOOKUP(#REF!,'[1]Members Sorted'!$B$2:$X$3001,14,0),"")</f>
        <v/>
      </c>
      <c r="P524" s="19" t="str">
        <f>IFERROR(VLOOKUP(#REF!,'[1]Members Sorted'!$B$2:$X$3001,17,0),"")</f>
        <v/>
      </c>
      <c r="Q524" s="19" t="str">
        <f>IFERROR(VLOOKUP(#REF!,'[1]Members Sorted'!$B$2:$X$3001,20,0),"")</f>
        <v/>
      </c>
      <c r="R524" s="19" t="str">
        <f>IFERROR(VLOOKUP(#REF!,'[1]Members Sorted'!$B$2:$X$3001,23,0),"")</f>
        <v/>
      </c>
      <c r="S524" s="20" t="str">
        <f>IFERROR(VLOOKUP(#REF!,'[1]Members Sorted'!$B$2:$AE$3001,30,0),"")</f>
        <v/>
      </c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</row>
    <row r="525" spans="1:39" ht="15.75" customHeight="1" x14ac:dyDescent="0.2">
      <c r="A525" s="17" t="str">
        <f>IF('[1]Season Set up'!$J$23&gt;='[1]Season Set up'!V522,'[1]Season Set up'!V522,"")</f>
        <v/>
      </c>
      <c r="B525" s="18" t="str">
        <f>IFERROR(IF(A525="","",CONCATENATE(VLOOKUP(VLOOKUP(A525,'[1]Members Sorted'!$AC$2:$AD$10001,2,0),'[1]Members Sorted'!$B$2:$C$10001,2,0)," ",VLOOKUP(VLOOKUP(A525,'[1]Members Sorted'!$AC$2:$AD$10001,2,0),'[1]Members Sorted'!$B$2:$D$10001,3,0))),"")</f>
        <v/>
      </c>
      <c r="C525" s="18" t="str">
        <f>IFERROR(VLOOKUP(#REF!,'[1]Members Sorted'!$B$2:$F$10001,5,0),"")</f>
        <v/>
      </c>
      <c r="D525" s="19" t="str">
        <f>IFERROR(VLOOKUP(#REF!,'[1]Members Sorted'!$B$2:$X$10001,11,0),"")</f>
        <v/>
      </c>
      <c r="E525" s="19" t="str">
        <f>IFERROR(VLOOKUP(#REF!,'[1]Members Sorted'!$B$2:$X$10001,14,0),"")</f>
        <v/>
      </c>
      <c r="F525" s="19" t="str">
        <f>IFERROR(VLOOKUP(#REF!,'[1]Members Sorted'!$B$2:$X$10001,17,0),"")</f>
        <v/>
      </c>
      <c r="G525" s="19" t="str">
        <f>IFERROR(VLOOKUP(#REF!,'[1]Members Sorted'!$B$2:$X$10001,20,0),"")</f>
        <v/>
      </c>
      <c r="H525" s="19" t="str">
        <f>IFERROR(VLOOKUP(#REF!,'[1]Members Sorted'!$B$2:$X$3001,23,0),"")</f>
        <v/>
      </c>
      <c r="I525" s="30" t="str">
        <f>IFERROR(VLOOKUP(#REF!,'[1]Members Sorted'!$B$2:$AA$10001,26,0),"")</f>
        <v/>
      </c>
      <c r="J525" s="29"/>
      <c r="K525" s="26" t="str">
        <f>IF('[1]Season Set up'!$L$23&gt;='[1]Season Set up'!V522,'[1]Season Set up'!V522,"")</f>
        <v/>
      </c>
      <c r="L525" s="18" t="str">
        <f>IFERROR(IF(K525="","",CONCATENATE(VLOOKUP(VLOOKUP(K525,'[1]Members Sorted'!$AG$2:$AH$3001,2,0),'[1]Members Sorted'!$B$2:$C$3001,2,0)," ",VLOOKUP(VLOOKUP(K525,'[1]Members Sorted'!$AG$2:$AH$3001,2,0),'[1]Members Sorted'!$B$2:$D$3001,3,0))),"")</f>
        <v/>
      </c>
      <c r="M525" s="18" t="str">
        <f>IFERROR(VLOOKUP(#REF!,'[1]Members Sorted'!$B$2:$F$3001,5,0),"")</f>
        <v/>
      </c>
      <c r="N525" s="19" t="str">
        <f>IFERROR(VLOOKUP(#REF!,'[1]Members Sorted'!$B$2:$X$3001,11,0),"")</f>
        <v/>
      </c>
      <c r="O525" s="19" t="str">
        <f>IFERROR(VLOOKUP(#REF!,'[1]Members Sorted'!$B$2:$X$3001,14,0),"")</f>
        <v/>
      </c>
      <c r="P525" s="19" t="str">
        <f>IFERROR(VLOOKUP(#REF!,'[1]Members Sorted'!$B$2:$X$3001,17,0),"")</f>
        <v/>
      </c>
      <c r="Q525" s="19" t="str">
        <f>IFERROR(VLOOKUP(#REF!,'[1]Members Sorted'!$B$2:$X$3001,20,0),"")</f>
        <v/>
      </c>
      <c r="R525" s="19" t="str">
        <f>IFERROR(VLOOKUP(#REF!,'[1]Members Sorted'!$B$2:$X$3001,23,0),"")</f>
        <v/>
      </c>
      <c r="S525" s="20" t="str">
        <f>IFERROR(VLOOKUP(#REF!,'[1]Members Sorted'!$B$2:$AE$3001,30,0),"")</f>
        <v/>
      </c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</row>
    <row r="526" spans="1:39" ht="15.75" customHeight="1" x14ac:dyDescent="0.2">
      <c r="A526" s="17" t="str">
        <f>IF('[1]Season Set up'!$J$23&gt;='[1]Season Set up'!V523,'[1]Season Set up'!V523,"")</f>
        <v/>
      </c>
      <c r="B526" s="18" t="str">
        <f>IFERROR(IF(A526="","",CONCATENATE(VLOOKUP(VLOOKUP(A526,'[1]Members Sorted'!$AC$2:$AD$10001,2,0),'[1]Members Sorted'!$B$2:$C$10001,2,0)," ",VLOOKUP(VLOOKUP(A526,'[1]Members Sorted'!$AC$2:$AD$10001,2,0),'[1]Members Sorted'!$B$2:$D$10001,3,0))),"")</f>
        <v/>
      </c>
      <c r="C526" s="18" t="str">
        <f>IFERROR(VLOOKUP(#REF!,'[1]Members Sorted'!$B$2:$F$10001,5,0),"")</f>
        <v/>
      </c>
      <c r="D526" s="19" t="str">
        <f>IFERROR(VLOOKUP(#REF!,'[1]Members Sorted'!$B$2:$X$10001,11,0),"")</f>
        <v/>
      </c>
      <c r="E526" s="19" t="str">
        <f>IFERROR(VLOOKUP(#REF!,'[1]Members Sorted'!$B$2:$X$10001,14,0),"")</f>
        <v/>
      </c>
      <c r="F526" s="19" t="str">
        <f>IFERROR(VLOOKUP(#REF!,'[1]Members Sorted'!$B$2:$X$10001,17,0),"")</f>
        <v/>
      </c>
      <c r="G526" s="19" t="str">
        <f>IFERROR(VLOOKUP(#REF!,'[1]Members Sorted'!$B$2:$X$10001,20,0),"")</f>
        <v/>
      </c>
      <c r="H526" s="19" t="str">
        <f>IFERROR(VLOOKUP(#REF!,'[1]Members Sorted'!$B$2:$X$3001,23,0),"")</f>
        <v/>
      </c>
      <c r="I526" s="30" t="str">
        <f>IFERROR(VLOOKUP(#REF!,'[1]Members Sorted'!$B$2:$AA$10001,26,0),"")</f>
        <v/>
      </c>
      <c r="J526" s="29"/>
      <c r="K526" s="26" t="str">
        <f>IF('[1]Season Set up'!$L$23&gt;='[1]Season Set up'!V523,'[1]Season Set up'!V523,"")</f>
        <v/>
      </c>
      <c r="L526" s="18" t="str">
        <f>IFERROR(IF(K526="","",CONCATENATE(VLOOKUP(VLOOKUP(K526,'[1]Members Sorted'!$AG$2:$AH$3001,2,0),'[1]Members Sorted'!$B$2:$C$3001,2,0)," ",VLOOKUP(VLOOKUP(K526,'[1]Members Sorted'!$AG$2:$AH$3001,2,0),'[1]Members Sorted'!$B$2:$D$3001,3,0))),"")</f>
        <v/>
      </c>
      <c r="M526" s="18" t="str">
        <f>IFERROR(VLOOKUP(#REF!,'[1]Members Sorted'!$B$2:$F$3001,5,0),"")</f>
        <v/>
      </c>
      <c r="N526" s="19" t="str">
        <f>IFERROR(VLOOKUP(#REF!,'[1]Members Sorted'!$B$2:$X$3001,11,0),"")</f>
        <v/>
      </c>
      <c r="O526" s="19" t="str">
        <f>IFERROR(VLOOKUP(#REF!,'[1]Members Sorted'!$B$2:$X$3001,14,0),"")</f>
        <v/>
      </c>
      <c r="P526" s="19" t="str">
        <f>IFERROR(VLOOKUP(#REF!,'[1]Members Sorted'!$B$2:$X$3001,17,0),"")</f>
        <v/>
      </c>
      <c r="Q526" s="19" t="str">
        <f>IFERROR(VLOOKUP(#REF!,'[1]Members Sorted'!$B$2:$X$3001,20,0),"")</f>
        <v/>
      </c>
      <c r="R526" s="19" t="str">
        <f>IFERROR(VLOOKUP(#REF!,'[1]Members Sorted'!$B$2:$X$3001,23,0),"")</f>
        <v/>
      </c>
      <c r="S526" s="20" t="str">
        <f>IFERROR(VLOOKUP(#REF!,'[1]Members Sorted'!$B$2:$AE$3001,30,0),"")</f>
        <v/>
      </c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</row>
    <row r="527" spans="1:39" ht="15.75" customHeight="1" x14ac:dyDescent="0.2">
      <c r="A527" s="17" t="str">
        <f>IF('[1]Season Set up'!$J$23&gt;='[1]Season Set up'!V524,'[1]Season Set up'!V524,"")</f>
        <v/>
      </c>
      <c r="B527" s="18" t="str">
        <f>IFERROR(IF(A527="","",CONCATENATE(VLOOKUP(VLOOKUP(A527,'[1]Members Sorted'!$AC$2:$AD$10001,2,0),'[1]Members Sorted'!$B$2:$C$10001,2,0)," ",VLOOKUP(VLOOKUP(A527,'[1]Members Sorted'!$AC$2:$AD$10001,2,0),'[1]Members Sorted'!$B$2:$D$10001,3,0))),"")</f>
        <v/>
      </c>
      <c r="C527" s="18" t="str">
        <f>IFERROR(VLOOKUP(#REF!,'[1]Members Sorted'!$B$2:$F$10001,5,0),"")</f>
        <v/>
      </c>
      <c r="D527" s="19" t="str">
        <f>IFERROR(VLOOKUP(#REF!,'[1]Members Sorted'!$B$2:$X$10001,11,0),"")</f>
        <v/>
      </c>
      <c r="E527" s="19" t="str">
        <f>IFERROR(VLOOKUP(#REF!,'[1]Members Sorted'!$B$2:$X$10001,14,0),"")</f>
        <v/>
      </c>
      <c r="F527" s="19" t="str">
        <f>IFERROR(VLOOKUP(#REF!,'[1]Members Sorted'!$B$2:$X$10001,17,0),"")</f>
        <v/>
      </c>
      <c r="G527" s="19" t="str">
        <f>IFERROR(VLOOKUP(#REF!,'[1]Members Sorted'!$B$2:$X$10001,20,0),"")</f>
        <v/>
      </c>
      <c r="H527" s="19" t="str">
        <f>IFERROR(VLOOKUP(#REF!,'[1]Members Sorted'!$B$2:$X$3001,23,0),"")</f>
        <v/>
      </c>
      <c r="I527" s="30" t="str">
        <f>IFERROR(VLOOKUP(#REF!,'[1]Members Sorted'!$B$2:$AA$10001,26,0),"")</f>
        <v/>
      </c>
      <c r="J527" s="29"/>
      <c r="K527" s="26" t="str">
        <f>IF('[1]Season Set up'!$L$23&gt;='[1]Season Set up'!V524,'[1]Season Set up'!V524,"")</f>
        <v/>
      </c>
      <c r="L527" s="18" t="str">
        <f>IFERROR(IF(K527="","",CONCATENATE(VLOOKUP(VLOOKUP(K527,'[1]Members Sorted'!$AG$2:$AH$3001,2,0),'[1]Members Sorted'!$B$2:$C$3001,2,0)," ",VLOOKUP(VLOOKUP(K527,'[1]Members Sorted'!$AG$2:$AH$3001,2,0),'[1]Members Sorted'!$B$2:$D$3001,3,0))),"")</f>
        <v/>
      </c>
      <c r="M527" s="18" t="str">
        <f>IFERROR(VLOOKUP(#REF!,'[1]Members Sorted'!$B$2:$F$3001,5,0),"")</f>
        <v/>
      </c>
      <c r="N527" s="19" t="str">
        <f>IFERROR(VLOOKUP(#REF!,'[1]Members Sorted'!$B$2:$X$3001,11,0),"")</f>
        <v/>
      </c>
      <c r="O527" s="19" t="str">
        <f>IFERROR(VLOOKUP(#REF!,'[1]Members Sorted'!$B$2:$X$3001,14,0),"")</f>
        <v/>
      </c>
      <c r="P527" s="19" t="str">
        <f>IFERROR(VLOOKUP(#REF!,'[1]Members Sorted'!$B$2:$X$3001,17,0),"")</f>
        <v/>
      </c>
      <c r="Q527" s="19" t="str">
        <f>IFERROR(VLOOKUP(#REF!,'[1]Members Sorted'!$B$2:$X$3001,20,0),"")</f>
        <v/>
      </c>
      <c r="R527" s="19" t="str">
        <f>IFERROR(VLOOKUP(#REF!,'[1]Members Sorted'!$B$2:$X$3001,23,0),"")</f>
        <v/>
      </c>
      <c r="S527" s="20" t="str">
        <f>IFERROR(VLOOKUP(#REF!,'[1]Members Sorted'!$B$2:$AE$3001,30,0),"")</f>
        <v/>
      </c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</row>
    <row r="528" spans="1:39" ht="15.75" customHeight="1" x14ac:dyDescent="0.2">
      <c r="A528" s="17" t="str">
        <f>IF('[1]Season Set up'!$J$23&gt;='[1]Season Set up'!V525,'[1]Season Set up'!V525,"")</f>
        <v/>
      </c>
      <c r="B528" s="18" t="str">
        <f>IFERROR(IF(A528="","",CONCATENATE(VLOOKUP(VLOOKUP(A528,'[1]Members Sorted'!$AC$2:$AD$10001,2,0),'[1]Members Sorted'!$B$2:$C$10001,2,0)," ",VLOOKUP(VLOOKUP(A528,'[1]Members Sorted'!$AC$2:$AD$10001,2,0),'[1]Members Sorted'!$B$2:$D$10001,3,0))),"")</f>
        <v/>
      </c>
      <c r="C528" s="18" t="str">
        <f>IFERROR(VLOOKUP(#REF!,'[1]Members Sorted'!$B$2:$F$10001,5,0),"")</f>
        <v/>
      </c>
      <c r="D528" s="19" t="str">
        <f>IFERROR(VLOOKUP(#REF!,'[1]Members Sorted'!$B$2:$X$10001,11,0),"")</f>
        <v/>
      </c>
      <c r="E528" s="19" t="str">
        <f>IFERROR(VLOOKUP(#REF!,'[1]Members Sorted'!$B$2:$X$10001,14,0),"")</f>
        <v/>
      </c>
      <c r="F528" s="19" t="str">
        <f>IFERROR(VLOOKUP(#REF!,'[1]Members Sorted'!$B$2:$X$10001,17,0),"")</f>
        <v/>
      </c>
      <c r="G528" s="19" t="str">
        <f>IFERROR(VLOOKUP(#REF!,'[1]Members Sorted'!$B$2:$X$10001,20,0),"")</f>
        <v/>
      </c>
      <c r="H528" s="19" t="str">
        <f>IFERROR(VLOOKUP(#REF!,'[1]Members Sorted'!$B$2:$X$3001,23,0),"")</f>
        <v/>
      </c>
      <c r="I528" s="30" t="str">
        <f>IFERROR(VLOOKUP(#REF!,'[1]Members Sorted'!$B$2:$AA$10001,26,0),"")</f>
        <v/>
      </c>
      <c r="J528" s="29"/>
      <c r="K528" s="26" t="str">
        <f>IF('[1]Season Set up'!$L$23&gt;='[1]Season Set up'!V525,'[1]Season Set up'!V525,"")</f>
        <v/>
      </c>
      <c r="L528" s="18" t="str">
        <f>IFERROR(IF(K528="","",CONCATENATE(VLOOKUP(VLOOKUP(K528,'[1]Members Sorted'!$AG$2:$AH$3001,2,0),'[1]Members Sorted'!$B$2:$C$3001,2,0)," ",VLOOKUP(VLOOKUP(K528,'[1]Members Sorted'!$AG$2:$AH$3001,2,0),'[1]Members Sorted'!$B$2:$D$3001,3,0))),"")</f>
        <v/>
      </c>
      <c r="M528" s="18" t="str">
        <f>IFERROR(VLOOKUP(#REF!,'[1]Members Sorted'!$B$2:$F$3001,5,0),"")</f>
        <v/>
      </c>
      <c r="N528" s="19" t="str">
        <f>IFERROR(VLOOKUP(#REF!,'[1]Members Sorted'!$B$2:$X$3001,11,0),"")</f>
        <v/>
      </c>
      <c r="O528" s="19" t="str">
        <f>IFERROR(VLOOKUP(#REF!,'[1]Members Sorted'!$B$2:$X$3001,14,0),"")</f>
        <v/>
      </c>
      <c r="P528" s="19" t="str">
        <f>IFERROR(VLOOKUP(#REF!,'[1]Members Sorted'!$B$2:$X$3001,17,0),"")</f>
        <v/>
      </c>
      <c r="Q528" s="19" t="str">
        <f>IFERROR(VLOOKUP(#REF!,'[1]Members Sorted'!$B$2:$X$3001,20,0),"")</f>
        <v/>
      </c>
      <c r="R528" s="19" t="str">
        <f>IFERROR(VLOOKUP(#REF!,'[1]Members Sorted'!$B$2:$X$3001,23,0),"")</f>
        <v/>
      </c>
      <c r="S528" s="20" t="str">
        <f>IFERROR(VLOOKUP(#REF!,'[1]Members Sorted'!$B$2:$AE$3001,30,0),"")</f>
        <v/>
      </c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</row>
    <row r="529" spans="1:39" ht="15.75" customHeight="1" x14ac:dyDescent="0.2">
      <c r="A529" s="17" t="str">
        <f>IF('[1]Season Set up'!$J$23&gt;='[1]Season Set up'!V526,'[1]Season Set up'!V526,"")</f>
        <v/>
      </c>
      <c r="B529" s="18" t="str">
        <f>IFERROR(IF(A529="","",CONCATENATE(VLOOKUP(VLOOKUP(A529,'[1]Members Sorted'!$AC$2:$AD$10001,2,0),'[1]Members Sorted'!$B$2:$C$10001,2,0)," ",VLOOKUP(VLOOKUP(A529,'[1]Members Sorted'!$AC$2:$AD$10001,2,0),'[1]Members Sorted'!$B$2:$D$10001,3,0))),"")</f>
        <v/>
      </c>
      <c r="C529" s="18" t="str">
        <f>IFERROR(VLOOKUP(#REF!,'[1]Members Sorted'!$B$2:$F$10001,5,0),"")</f>
        <v/>
      </c>
      <c r="D529" s="19" t="str">
        <f>IFERROR(VLOOKUP(#REF!,'[1]Members Sorted'!$B$2:$X$10001,11,0),"")</f>
        <v/>
      </c>
      <c r="E529" s="19" t="str">
        <f>IFERROR(VLOOKUP(#REF!,'[1]Members Sorted'!$B$2:$X$10001,14,0),"")</f>
        <v/>
      </c>
      <c r="F529" s="19" t="str">
        <f>IFERROR(VLOOKUP(#REF!,'[1]Members Sorted'!$B$2:$X$10001,17,0),"")</f>
        <v/>
      </c>
      <c r="G529" s="19" t="str">
        <f>IFERROR(VLOOKUP(#REF!,'[1]Members Sorted'!$B$2:$X$10001,20,0),"")</f>
        <v/>
      </c>
      <c r="H529" s="19" t="str">
        <f>IFERROR(VLOOKUP(#REF!,'[1]Members Sorted'!$B$2:$X$3001,23,0),"")</f>
        <v/>
      </c>
      <c r="I529" s="30" t="str">
        <f>IFERROR(VLOOKUP(#REF!,'[1]Members Sorted'!$B$2:$AA$10001,26,0),"")</f>
        <v/>
      </c>
      <c r="J529" s="29"/>
      <c r="K529" s="26" t="str">
        <f>IF('[1]Season Set up'!$L$23&gt;='[1]Season Set up'!V526,'[1]Season Set up'!V526,"")</f>
        <v/>
      </c>
      <c r="L529" s="18" t="str">
        <f>IFERROR(IF(K529="","",CONCATENATE(VLOOKUP(VLOOKUP(K529,'[1]Members Sorted'!$AG$2:$AH$3001,2,0),'[1]Members Sorted'!$B$2:$C$3001,2,0)," ",VLOOKUP(VLOOKUP(K529,'[1]Members Sorted'!$AG$2:$AH$3001,2,0),'[1]Members Sorted'!$B$2:$D$3001,3,0))),"")</f>
        <v/>
      </c>
      <c r="M529" s="18" t="str">
        <f>IFERROR(VLOOKUP(#REF!,'[1]Members Sorted'!$B$2:$F$3001,5,0),"")</f>
        <v/>
      </c>
      <c r="N529" s="19" t="str">
        <f>IFERROR(VLOOKUP(#REF!,'[1]Members Sorted'!$B$2:$X$3001,11,0),"")</f>
        <v/>
      </c>
      <c r="O529" s="19" t="str">
        <f>IFERROR(VLOOKUP(#REF!,'[1]Members Sorted'!$B$2:$X$3001,14,0),"")</f>
        <v/>
      </c>
      <c r="P529" s="19" t="str">
        <f>IFERROR(VLOOKUP(#REF!,'[1]Members Sorted'!$B$2:$X$3001,17,0),"")</f>
        <v/>
      </c>
      <c r="Q529" s="19" t="str">
        <f>IFERROR(VLOOKUP(#REF!,'[1]Members Sorted'!$B$2:$X$3001,20,0),"")</f>
        <v/>
      </c>
      <c r="R529" s="19" t="str">
        <f>IFERROR(VLOOKUP(#REF!,'[1]Members Sorted'!$B$2:$X$3001,23,0),"")</f>
        <v/>
      </c>
      <c r="S529" s="20" t="str">
        <f>IFERROR(VLOOKUP(#REF!,'[1]Members Sorted'!$B$2:$AE$3001,30,0),"")</f>
        <v/>
      </c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</row>
    <row r="530" spans="1:39" ht="15.75" customHeight="1" x14ac:dyDescent="0.2">
      <c r="A530" s="17" t="str">
        <f>IF('[1]Season Set up'!$J$23&gt;='[1]Season Set up'!V527,'[1]Season Set up'!V527,"")</f>
        <v/>
      </c>
      <c r="B530" s="18" t="str">
        <f>IFERROR(IF(A530="","",CONCATENATE(VLOOKUP(VLOOKUP(A530,'[1]Members Sorted'!$AC$2:$AD$10001,2,0),'[1]Members Sorted'!$B$2:$C$10001,2,0)," ",VLOOKUP(VLOOKUP(A530,'[1]Members Sorted'!$AC$2:$AD$10001,2,0),'[1]Members Sorted'!$B$2:$D$10001,3,0))),"")</f>
        <v/>
      </c>
      <c r="C530" s="18" t="str">
        <f>IFERROR(VLOOKUP(#REF!,'[1]Members Sorted'!$B$2:$F$10001,5,0),"")</f>
        <v/>
      </c>
      <c r="D530" s="19" t="str">
        <f>IFERROR(VLOOKUP(#REF!,'[1]Members Sorted'!$B$2:$X$10001,11,0),"")</f>
        <v/>
      </c>
      <c r="E530" s="19" t="str">
        <f>IFERROR(VLOOKUP(#REF!,'[1]Members Sorted'!$B$2:$X$10001,14,0),"")</f>
        <v/>
      </c>
      <c r="F530" s="19" t="str">
        <f>IFERROR(VLOOKUP(#REF!,'[1]Members Sorted'!$B$2:$X$10001,17,0),"")</f>
        <v/>
      </c>
      <c r="G530" s="19" t="str">
        <f>IFERROR(VLOOKUP(#REF!,'[1]Members Sorted'!$B$2:$X$10001,20,0),"")</f>
        <v/>
      </c>
      <c r="H530" s="19" t="str">
        <f>IFERROR(VLOOKUP(#REF!,'[1]Members Sorted'!$B$2:$X$3001,23,0),"")</f>
        <v/>
      </c>
      <c r="I530" s="30" t="str">
        <f>IFERROR(VLOOKUP(#REF!,'[1]Members Sorted'!$B$2:$AA$10001,26,0),"")</f>
        <v/>
      </c>
      <c r="J530" s="29"/>
      <c r="K530" s="26" t="str">
        <f>IF('[1]Season Set up'!$L$23&gt;='[1]Season Set up'!V527,'[1]Season Set up'!V527,"")</f>
        <v/>
      </c>
      <c r="L530" s="18" t="str">
        <f>IFERROR(IF(K530="","",CONCATENATE(VLOOKUP(VLOOKUP(K530,'[1]Members Sorted'!$AG$2:$AH$3001,2,0),'[1]Members Sorted'!$B$2:$C$3001,2,0)," ",VLOOKUP(VLOOKUP(K530,'[1]Members Sorted'!$AG$2:$AH$3001,2,0),'[1]Members Sorted'!$B$2:$D$3001,3,0))),"")</f>
        <v/>
      </c>
      <c r="M530" s="18" t="str">
        <f>IFERROR(VLOOKUP(#REF!,'[1]Members Sorted'!$B$2:$F$3001,5,0),"")</f>
        <v/>
      </c>
      <c r="N530" s="19" t="str">
        <f>IFERROR(VLOOKUP(#REF!,'[1]Members Sorted'!$B$2:$X$3001,11,0),"")</f>
        <v/>
      </c>
      <c r="O530" s="19" t="str">
        <f>IFERROR(VLOOKUP(#REF!,'[1]Members Sorted'!$B$2:$X$3001,14,0),"")</f>
        <v/>
      </c>
      <c r="P530" s="19" t="str">
        <f>IFERROR(VLOOKUP(#REF!,'[1]Members Sorted'!$B$2:$X$3001,17,0),"")</f>
        <v/>
      </c>
      <c r="Q530" s="19" t="str">
        <f>IFERROR(VLOOKUP(#REF!,'[1]Members Sorted'!$B$2:$X$3001,20,0),"")</f>
        <v/>
      </c>
      <c r="R530" s="19" t="str">
        <f>IFERROR(VLOOKUP(#REF!,'[1]Members Sorted'!$B$2:$X$3001,23,0),"")</f>
        <v/>
      </c>
      <c r="S530" s="20" t="str">
        <f>IFERROR(VLOOKUP(#REF!,'[1]Members Sorted'!$B$2:$AE$3001,30,0),"")</f>
        <v/>
      </c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</row>
    <row r="531" spans="1:39" ht="15.75" customHeight="1" x14ac:dyDescent="0.2">
      <c r="A531" s="17" t="str">
        <f>IF('[1]Season Set up'!$J$23&gt;='[1]Season Set up'!V528,'[1]Season Set up'!V528,"")</f>
        <v/>
      </c>
      <c r="B531" s="18" t="str">
        <f>IFERROR(IF(A531="","",CONCATENATE(VLOOKUP(VLOOKUP(A531,'[1]Members Sorted'!$AC$2:$AD$10001,2,0),'[1]Members Sorted'!$B$2:$C$10001,2,0)," ",VLOOKUP(VLOOKUP(A531,'[1]Members Sorted'!$AC$2:$AD$10001,2,0),'[1]Members Sorted'!$B$2:$D$10001,3,0))),"")</f>
        <v/>
      </c>
      <c r="C531" s="18" t="str">
        <f>IFERROR(VLOOKUP(#REF!,'[1]Members Sorted'!$B$2:$F$10001,5,0),"")</f>
        <v/>
      </c>
      <c r="D531" s="19" t="str">
        <f>IFERROR(VLOOKUP(#REF!,'[1]Members Sorted'!$B$2:$X$10001,11,0),"")</f>
        <v/>
      </c>
      <c r="E531" s="19" t="str">
        <f>IFERROR(VLOOKUP(#REF!,'[1]Members Sorted'!$B$2:$X$10001,14,0),"")</f>
        <v/>
      </c>
      <c r="F531" s="19" t="str">
        <f>IFERROR(VLOOKUP(#REF!,'[1]Members Sorted'!$B$2:$X$10001,17,0),"")</f>
        <v/>
      </c>
      <c r="G531" s="19" t="str">
        <f>IFERROR(VLOOKUP(#REF!,'[1]Members Sorted'!$B$2:$X$10001,20,0),"")</f>
        <v/>
      </c>
      <c r="H531" s="19" t="str">
        <f>IFERROR(VLOOKUP(#REF!,'[1]Members Sorted'!$B$2:$X$3001,23,0),"")</f>
        <v/>
      </c>
      <c r="I531" s="30" t="str">
        <f>IFERROR(VLOOKUP(#REF!,'[1]Members Sorted'!$B$2:$AA$10001,26,0),"")</f>
        <v/>
      </c>
      <c r="J531" s="29"/>
      <c r="K531" s="26" t="str">
        <f>IF('[1]Season Set up'!$L$23&gt;='[1]Season Set up'!V528,'[1]Season Set up'!V528,"")</f>
        <v/>
      </c>
      <c r="L531" s="18" t="str">
        <f>IFERROR(IF(K531="","",CONCATENATE(VLOOKUP(VLOOKUP(K531,'[1]Members Sorted'!$AG$2:$AH$3001,2,0),'[1]Members Sorted'!$B$2:$C$3001,2,0)," ",VLOOKUP(VLOOKUP(K531,'[1]Members Sorted'!$AG$2:$AH$3001,2,0),'[1]Members Sorted'!$B$2:$D$3001,3,0))),"")</f>
        <v/>
      </c>
      <c r="M531" s="18" t="str">
        <f>IFERROR(VLOOKUP(#REF!,'[1]Members Sorted'!$B$2:$F$3001,5,0),"")</f>
        <v/>
      </c>
      <c r="N531" s="19" t="str">
        <f>IFERROR(VLOOKUP(#REF!,'[1]Members Sorted'!$B$2:$X$3001,11,0),"")</f>
        <v/>
      </c>
      <c r="O531" s="19" t="str">
        <f>IFERROR(VLOOKUP(#REF!,'[1]Members Sorted'!$B$2:$X$3001,14,0),"")</f>
        <v/>
      </c>
      <c r="P531" s="19" t="str">
        <f>IFERROR(VLOOKUP(#REF!,'[1]Members Sorted'!$B$2:$X$3001,17,0),"")</f>
        <v/>
      </c>
      <c r="Q531" s="19" t="str">
        <f>IFERROR(VLOOKUP(#REF!,'[1]Members Sorted'!$B$2:$X$3001,20,0),"")</f>
        <v/>
      </c>
      <c r="R531" s="19" t="str">
        <f>IFERROR(VLOOKUP(#REF!,'[1]Members Sorted'!$B$2:$X$3001,23,0),"")</f>
        <v/>
      </c>
      <c r="S531" s="20" t="str">
        <f>IFERROR(VLOOKUP(#REF!,'[1]Members Sorted'!$B$2:$AE$3001,30,0),"")</f>
        <v/>
      </c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</row>
    <row r="532" spans="1:39" ht="15.75" customHeight="1" x14ac:dyDescent="0.2">
      <c r="A532" s="17" t="str">
        <f>IF('[1]Season Set up'!$J$23&gt;='[1]Season Set up'!V529,'[1]Season Set up'!V529,"")</f>
        <v/>
      </c>
      <c r="B532" s="18" t="str">
        <f>IFERROR(IF(A532="","",CONCATENATE(VLOOKUP(VLOOKUP(A532,'[1]Members Sorted'!$AC$2:$AD$10001,2,0),'[1]Members Sorted'!$B$2:$C$10001,2,0)," ",VLOOKUP(VLOOKUP(A532,'[1]Members Sorted'!$AC$2:$AD$10001,2,0),'[1]Members Sorted'!$B$2:$D$10001,3,0))),"")</f>
        <v/>
      </c>
      <c r="C532" s="18" t="str">
        <f>IFERROR(VLOOKUP(#REF!,'[1]Members Sorted'!$B$2:$F$10001,5,0),"")</f>
        <v/>
      </c>
      <c r="D532" s="19" t="str">
        <f>IFERROR(VLOOKUP(#REF!,'[1]Members Sorted'!$B$2:$X$10001,11,0),"")</f>
        <v/>
      </c>
      <c r="E532" s="19" t="str">
        <f>IFERROR(VLOOKUP(#REF!,'[1]Members Sorted'!$B$2:$X$10001,14,0),"")</f>
        <v/>
      </c>
      <c r="F532" s="19" t="str">
        <f>IFERROR(VLOOKUP(#REF!,'[1]Members Sorted'!$B$2:$X$10001,17,0),"")</f>
        <v/>
      </c>
      <c r="G532" s="19" t="str">
        <f>IFERROR(VLOOKUP(#REF!,'[1]Members Sorted'!$B$2:$X$10001,20,0),"")</f>
        <v/>
      </c>
      <c r="H532" s="19" t="str">
        <f>IFERROR(VLOOKUP(#REF!,'[1]Members Sorted'!$B$2:$X$3001,23,0),"")</f>
        <v/>
      </c>
      <c r="I532" s="30" t="str">
        <f>IFERROR(VLOOKUP(#REF!,'[1]Members Sorted'!$B$2:$AA$10001,26,0),"")</f>
        <v/>
      </c>
      <c r="J532" s="29"/>
      <c r="K532" s="26" t="str">
        <f>IF('[1]Season Set up'!$L$23&gt;='[1]Season Set up'!V529,'[1]Season Set up'!V529,"")</f>
        <v/>
      </c>
      <c r="L532" s="18" t="str">
        <f>IFERROR(IF(K532="","",CONCATENATE(VLOOKUP(VLOOKUP(K532,'[1]Members Sorted'!$AG$2:$AH$3001,2,0),'[1]Members Sorted'!$B$2:$C$3001,2,0)," ",VLOOKUP(VLOOKUP(K532,'[1]Members Sorted'!$AG$2:$AH$3001,2,0),'[1]Members Sorted'!$B$2:$D$3001,3,0))),"")</f>
        <v/>
      </c>
      <c r="M532" s="18" t="str">
        <f>IFERROR(VLOOKUP(#REF!,'[1]Members Sorted'!$B$2:$F$3001,5,0),"")</f>
        <v/>
      </c>
      <c r="N532" s="19" t="str">
        <f>IFERROR(VLOOKUP(#REF!,'[1]Members Sorted'!$B$2:$X$3001,11,0),"")</f>
        <v/>
      </c>
      <c r="O532" s="19" t="str">
        <f>IFERROR(VLOOKUP(#REF!,'[1]Members Sorted'!$B$2:$X$3001,14,0),"")</f>
        <v/>
      </c>
      <c r="P532" s="19" t="str">
        <f>IFERROR(VLOOKUP(#REF!,'[1]Members Sorted'!$B$2:$X$3001,17,0),"")</f>
        <v/>
      </c>
      <c r="Q532" s="19" t="str">
        <f>IFERROR(VLOOKUP(#REF!,'[1]Members Sorted'!$B$2:$X$3001,20,0),"")</f>
        <v/>
      </c>
      <c r="R532" s="19" t="str">
        <f>IFERROR(VLOOKUP(#REF!,'[1]Members Sorted'!$B$2:$X$3001,23,0),"")</f>
        <v/>
      </c>
      <c r="S532" s="20" t="str">
        <f>IFERROR(VLOOKUP(#REF!,'[1]Members Sorted'!$B$2:$AE$3001,30,0),"")</f>
        <v/>
      </c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</row>
    <row r="533" spans="1:39" ht="15.75" customHeight="1" x14ac:dyDescent="0.2">
      <c r="A533" s="17" t="str">
        <f>IF('[1]Season Set up'!$J$23&gt;='[1]Season Set up'!V530,'[1]Season Set up'!V530,"")</f>
        <v/>
      </c>
      <c r="B533" s="18" t="str">
        <f>IFERROR(IF(A533="","",CONCATENATE(VLOOKUP(VLOOKUP(A533,'[1]Members Sorted'!$AC$2:$AD$10001,2,0),'[1]Members Sorted'!$B$2:$C$10001,2,0)," ",VLOOKUP(VLOOKUP(A533,'[1]Members Sorted'!$AC$2:$AD$10001,2,0),'[1]Members Sorted'!$B$2:$D$10001,3,0))),"")</f>
        <v/>
      </c>
      <c r="C533" s="18" t="str">
        <f>IFERROR(VLOOKUP(#REF!,'[1]Members Sorted'!$B$2:$F$10001,5,0),"")</f>
        <v/>
      </c>
      <c r="D533" s="19" t="str">
        <f>IFERROR(VLOOKUP(#REF!,'[1]Members Sorted'!$B$2:$X$10001,11,0),"")</f>
        <v/>
      </c>
      <c r="E533" s="19" t="str">
        <f>IFERROR(VLOOKUP(#REF!,'[1]Members Sorted'!$B$2:$X$10001,14,0),"")</f>
        <v/>
      </c>
      <c r="F533" s="19" t="str">
        <f>IFERROR(VLOOKUP(#REF!,'[1]Members Sorted'!$B$2:$X$10001,17,0),"")</f>
        <v/>
      </c>
      <c r="G533" s="19" t="str">
        <f>IFERROR(VLOOKUP(#REF!,'[1]Members Sorted'!$B$2:$X$10001,20,0),"")</f>
        <v/>
      </c>
      <c r="H533" s="19" t="str">
        <f>IFERROR(VLOOKUP(#REF!,'[1]Members Sorted'!$B$2:$X$3001,23,0),"")</f>
        <v/>
      </c>
      <c r="I533" s="30" t="str">
        <f>IFERROR(VLOOKUP(#REF!,'[1]Members Sorted'!$B$2:$AA$10001,26,0),"")</f>
        <v/>
      </c>
      <c r="J533" s="29"/>
      <c r="K533" s="26" t="str">
        <f>IF('[1]Season Set up'!$L$23&gt;='[1]Season Set up'!V530,'[1]Season Set up'!V530,"")</f>
        <v/>
      </c>
      <c r="L533" s="18" t="str">
        <f>IFERROR(IF(K533="","",CONCATENATE(VLOOKUP(VLOOKUP(K533,'[1]Members Sorted'!$AG$2:$AH$3001,2,0),'[1]Members Sorted'!$B$2:$C$3001,2,0)," ",VLOOKUP(VLOOKUP(K533,'[1]Members Sorted'!$AG$2:$AH$3001,2,0),'[1]Members Sorted'!$B$2:$D$3001,3,0))),"")</f>
        <v/>
      </c>
      <c r="M533" s="18" t="str">
        <f>IFERROR(VLOOKUP(#REF!,'[1]Members Sorted'!$B$2:$F$3001,5,0),"")</f>
        <v/>
      </c>
      <c r="N533" s="19" t="str">
        <f>IFERROR(VLOOKUP(#REF!,'[1]Members Sorted'!$B$2:$X$3001,11,0),"")</f>
        <v/>
      </c>
      <c r="O533" s="19" t="str">
        <f>IFERROR(VLOOKUP(#REF!,'[1]Members Sorted'!$B$2:$X$3001,14,0),"")</f>
        <v/>
      </c>
      <c r="P533" s="19" t="str">
        <f>IFERROR(VLOOKUP(#REF!,'[1]Members Sorted'!$B$2:$X$3001,17,0),"")</f>
        <v/>
      </c>
      <c r="Q533" s="19" t="str">
        <f>IFERROR(VLOOKUP(#REF!,'[1]Members Sorted'!$B$2:$X$3001,20,0),"")</f>
        <v/>
      </c>
      <c r="R533" s="19" t="str">
        <f>IFERROR(VLOOKUP(#REF!,'[1]Members Sorted'!$B$2:$X$3001,23,0),"")</f>
        <v/>
      </c>
      <c r="S533" s="20" t="str">
        <f>IFERROR(VLOOKUP(#REF!,'[1]Members Sorted'!$B$2:$AE$3001,30,0),"")</f>
        <v/>
      </c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</row>
    <row r="534" spans="1:39" ht="15.75" customHeight="1" x14ac:dyDescent="0.2">
      <c r="A534" s="17" t="str">
        <f>IF('[1]Season Set up'!$J$23&gt;='[1]Season Set up'!V531,'[1]Season Set up'!V531,"")</f>
        <v/>
      </c>
      <c r="B534" s="18" t="str">
        <f>IFERROR(IF(A534="","",CONCATENATE(VLOOKUP(VLOOKUP(A534,'[1]Members Sorted'!$AC$2:$AD$10001,2,0),'[1]Members Sorted'!$B$2:$C$10001,2,0)," ",VLOOKUP(VLOOKUP(A534,'[1]Members Sorted'!$AC$2:$AD$10001,2,0),'[1]Members Sorted'!$B$2:$D$10001,3,0))),"")</f>
        <v/>
      </c>
      <c r="C534" s="18" t="str">
        <f>IFERROR(VLOOKUP(#REF!,'[1]Members Sorted'!$B$2:$F$10001,5,0),"")</f>
        <v/>
      </c>
      <c r="D534" s="19" t="str">
        <f>IFERROR(VLOOKUP(#REF!,'[1]Members Sorted'!$B$2:$X$10001,11,0),"")</f>
        <v/>
      </c>
      <c r="E534" s="19" t="str">
        <f>IFERROR(VLOOKUP(#REF!,'[1]Members Sorted'!$B$2:$X$10001,14,0),"")</f>
        <v/>
      </c>
      <c r="F534" s="19" t="str">
        <f>IFERROR(VLOOKUP(#REF!,'[1]Members Sorted'!$B$2:$X$10001,17,0),"")</f>
        <v/>
      </c>
      <c r="G534" s="19" t="str">
        <f>IFERROR(VLOOKUP(#REF!,'[1]Members Sorted'!$B$2:$X$10001,20,0),"")</f>
        <v/>
      </c>
      <c r="H534" s="19" t="str">
        <f>IFERROR(VLOOKUP(#REF!,'[1]Members Sorted'!$B$2:$X$3001,23,0),"")</f>
        <v/>
      </c>
      <c r="I534" s="30" t="str">
        <f>IFERROR(VLOOKUP(#REF!,'[1]Members Sorted'!$B$2:$AA$10001,26,0),"")</f>
        <v/>
      </c>
      <c r="J534" s="29"/>
      <c r="K534" s="26" t="str">
        <f>IF('[1]Season Set up'!$L$23&gt;='[1]Season Set up'!V531,'[1]Season Set up'!V531,"")</f>
        <v/>
      </c>
      <c r="L534" s="18" t="str">
        <f>IFERROR(IF(K534="","",CONCATENATE(VLOOKUP(VLOOKUP(K534,'[1]Members Sorted'!$AG$2:$AH$3001,2,0),'[1]Members Sorted'!$B$2:$C$3001,2,0)," ",VLOOKUP(VLOOKUP(K534,'[1]Members Sorted'!$AG$2:$AH$3001,2,0),'[1]Members Sorted'!$B$2:$D$3001,3,0))),"")</f>
        <v/>
      </c>
      <c r="M534" s="18" t="str">
        <f>IFERROR(VLOOKUP(#REF!,'[1]Members Sorted'!$B$2:$F$3001,5,0),"")</f>
        <v/>
      </c>
      <c r="N534" s="19" t="str">
        <f>IFERROR(VLOOKUP(#REF!,'[1]Members Sorted'!$B$2:$X$3001,11,0),"")</f>
        <v/>
      </c>
      <c r="O534" s="19" t="str">
        <f>IFERROR(VLOOKUP(#REF!,'[1]Members Sorted'!$B$2:$X$3001,14,0),"")</f>
        <v/>
      </c>
      <c r="P534" s="19" t="str">
        <f>IFERROR(VLOOKUP(#REF!,'[1]Members Sorted'!$B$2:$X$3001,17,0),"")</f>
        <v/>
      </c>
      <c r="Q534" s="19" t="str">
        <f>IFERROR(VLOOKUP(#REF!,'[1]Members Sorted'!$B$2:$X$3001,20,0),"")</f>
        <v/>
      </c>
      <c r="R534" s="19" t="str">
        <f>IFERROR(VLOOKUP(#REF!,'[1]Members Sorted'!$B$2:$X$3001,23,0),"")</f>
        <v/>
      </c>
      <c r="S534" s="20" t="str">
        <f>IFERROR(VLOOKUP(#REF!,'[1]Members Sorted'!$B$2:$AE$3001,30,0),"")</f>
        <v/>
      </c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</row>
    <row r="535" spans="1:39" ht="15.75" customHeight="1" x14ac:dyDescent="0.2">
      <c r="A535" s="17" t="str">
        <f>IF('[1]Season Set up'!$J$23&gt;='[1]Season Set up'!V532,'[1]Season Set up'!V532,"")</f>
        <v/>
      </c>
      <c r="B535" s="18" t="str">
        <f>IFERROR(IF(A535="","",CONCATENATE(VLOOKUP(VLOOKUP(A535,'[1]Members Sorted'!$AC$2:$AD$10001,2,0),'[1]Members Sorted'!$B$2:$C$10001,2,0)," ",VLOOKUP(VLOOKUP(A535,'[1]Members Sorted'!$AC$2:$AD$10001,2,0),'[1]Members Sorted'!$B$2:$D$10001,3,0))),"")</f>
        <v/>
      </c>
      <c r="C535" s="18" t="str">
        <f>IFERROR(VLOOKUP(#REF!,'[1]Members Sorted'!$B$2:$F$10001,5,0),"")</f>
        <v/>
      </c>
      <c r="D535" s="19" t="str">
        <f>IFERROR(VLOOKUP(#REF!,'[1]Members Sorted'!$B$2:$X$10001,11,0),"")</f>
        <v/>
      </c>
      <c r="E535" s="19" t="str">
        <f>IFERROR(VLOOKUP(#REF!,'[1]Members Sorted'!$B$2:$X$10001,14,0),"")</f>
        <v/>
      </c>
      <c r="F535" s="19" t="str">
        <f>IFERROR(VLOOKUP(#REF!,'[1]Members Sorted'!$B$2:$X$10001,17,0),"")</f>
        <v/>
      </c>
      <c r="G535" s="19" t="str">
        <f>IFERROR(VLOOKUP(#REF!,'[1]Members Sorted'!$B$2:$X$10001,20,0),"")</f>
        <v/>
      </c>
      <c r="H535" s="19" t="str">
        <f>IFERROR(VLOOKUP(#REF!,'[1]Members Sorted'!$B$2:$X$3001,23,0),"")</f>
        <v/>
      </c>
      <c r="I535" s="30" t="str">
        <f>IFERROR(VLOOKUP(#REF!,'[1]Members Sorted'!$B$2:$AA$10001,26,0),"")</f>
        <v/>
      </c>
      <c r="J535" s="29"/>
      <c r="K535" s="26" t="str">
        <f>IF('[1]Season Set up'!$L$23&gt;='[1]Season Set up'!V532,'[1]Season Set up'!V532,"")</f>
        <v/>
      </c>
      <c r="L535" s="18" t="str">
        <f>IFERROR(IF(K535="","",CONCATENATE(VLOOKUP(VLOOKUP(K535,'[1]Members Sorted'!$AG$2:$AH$3001,2,0),'[1]Members Sorted'!$B$2:$C$3001,2,0)," ",VLOOKUP(VLOOKUP(K535,'[1]Members Sorted'!$AG$2:$AH$3001,2,0),'[1]Members Sorted'!$B$2:$D$3001,3,0))),"")</f>
        <v/>
      </c>
      <c r="M535" s="18" t="str">
        <f>IFERROR(VLOOKUP(#REF!,'[1]Members Sorted'!$B$2:$F$3001,5,0),"")</f>
        <v/>
      </c>
      <c r="N535" s="19" t="str">
        <f>IFERROR(VLOOKUP(#REF!,'[1]Members Sorted'!$B$2:$X$3001,11,0),"")</f>
        <v/>
      </c>
      <c r="O535" s="19" t="str">
        <f>IFERROR(VLOOKUP(#REF!,'[1]Members Sorted'!$B$2:$X$3001,14,0),"")</f>
        <v/>
      </c>
      <c r="P535" s="19" t="str">
        <f>IFERROR(VLOOKUP(#REF!,'[1]Members Sorted'!$B$2:$X$3001,17,0),"")</f>
        <v/>
      </c>
      <c r="Q535" s="19" t="str">
        <f>IFERROR(VLOOKUP(#REF!,'[1]Members Sorted'!$B$2:$X$3001,20,0),"")</f>
        <v/>
      </c>
      <c r="R535" s="19" t="str">
        <f>IFERROR(VLOOKUP(#REF!,'[1]Members Sorted'!$B$2:$X$3001,23,0),"")</f>
        <v/>
      </c>
      <c r="S535" s="20" t="str">
        <f>IFERROR(VLOOKUP(#REF!,'[1]Members Sorted'!$B$2:$AE$3001,30,0),"")</f>
        <v/>
      </c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</row>
    <row r="536" spans="1:39" ht="15.75" customHeight="1" x14ac:dyDescent="0.2">
      <c r="A536" s="17" t="str">
        <f>IF('[1]Season Set up'!$J$23&gt;='[1]Season Set up'!V533,'[1]Season Set up'!V533,"")</f>
        <v/>
      </c>
      <c r="B536" s="18" t="str">
        <f>IFERROR(IF(A536="","",CONCATENATE(VLOOKUP(VLOOKUP(A536,'[1]Members Sorted'!$AC$2:$AD$10001,2,0),'[1]Members Sorted'!$B$2:$C$10001,2,0)," ",VLOOKUP(VLOOKUP(A536,'[1]Members Sorted'!$AC$2:$AD$10001,2,0),'[1]Members Sorted'!$B$2:$D$10001,3,0))),"")</f>
        <v/>
      </c>
      <c r="C536" s="18" t="str">
        <f>IFERROR(VLOOKUP(#REF!,'[1]Members Sorted'!$B$2:$F$10001,5,0),"")</f>
        <v/>
      </c>
      <c r="D536" s="19" t="str">
        <f>IFERROR(VLOOKUP(#REF!,'[1]Members Sorted'!$B$2:$X$10001,11,0),"")</f>
        <v/>
      </c>
      <c r="E536" s="19" t="str">
        <f>IFERROR(VLOOKUP(#REF!,'[1]Members Sorted'!$B$2:$X$10001,14,0),"")</f>
        <v/>
      </c>
      <c r="F536" s="19" t="str">
        <f>IFERROR(VLOOKUP(#REF!,'[1]Members Sorted'!$B$2:$X$10001,17,0),"")</f>
        <v/>
      </c>
      <c r="G536" s="19" t="str">
        <f>IFERROR(VLOOKUP(#REF!,'[1]Members Sorted'!$B$2:$X$10001,20,0),"")</f>
        <v/>
      </c>
      <c r="H536" s="19" t="str">
        <f>IFERROR(VLOOKUP(#REF!,'[1]Members Sorted'!$B$2:$X$3001,23,0),"")</f>
        <v/>
      </c>
      <c r="I536" s="30" t="str">
        <f>IFERROR(VLOOKUP(#REF!,'[1]Members Sorted'!$B$2:$AA$10001,26,0),"")</f>
        <v/>
      </c>
      <c r="J536" s="29"/>
      <c r="K536" s="26" t="str">
        <f>IF('[1]Season Set up'!$L$23&gt;='[1]Season Set up'!V533,'[1]Season Set up'!V533,"")</f>
        <v/>
      </c>
      <c r="L536" s="18" t="str">
        <f>IFERROR(IF(K536="","",CONCATENATE(VLOOKUP(VLOOKUP(K536,'[1]Members Sorted'!$AG$2:$AH$3001,2,0),'[1]Members Sorted'!$B$2:$C$3001,2,0)," ",VLOOKUP(VLOOKUP(K536,'[1]Members Sorted'!$AG$2:$AH$3001,2,0),'[1]Members Sorted'!$B$2:$D$3001,3,0))),"")</f>
        <v/>
      </c>
      <c r="M536" s="18" t="str">
        <f>IFERROR(VLOOKUP(#REF!,'[1]Members Sorted'!$B$2:$F$3001,5,0),"")</f>
        <v/>
      </c>
      <c r="N536" s="19" t="str">
        <f>IFERROR(VLOOKUP(#REF!,'[1]Members Sorted'!$B$2:$X$3001,11,0),"")</f>
        <v/>
      </c>
      <c r="O536" s="19" t="str">
        <f>IFERROR(VLOOKUP(#REF!,'[1]Members Sorted'!$B$2:$X$3001,14,0),"")</f>
        <v/>
      </c>
      <c r="P536" s="19" t="str">
        <f>IFERROR(VLOOKUP(#REF!,'[1]Members Sorted'!$B$2:$X$3001,17,0),"")</f>
        <v/>
      </c>
      <c r="Q536" s="19" t="str">
        <f>IFERROR(VLOOKUP(#REF!,'[1]Members Sorted'!$B$2:$X$3001,20,0),"")</f>
        <v/>
      </c>
      <c r="R536" s="19" t="str">
        <f>IFERROR(VLOOKUP(#REF!,'[1]Members Sorted'!$B$2:$X$3001,23,0),"")</f>
        <v/>
      </c>
      <c r="S536" s="20" t="str">
        <f>IFERROR(VLOOKUP(#REF!,'[1]Members Sorted'!$B$2:$AE$3001,30,0),"")</f>
        <v/>
      </c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</row>
    <row r="537" spans="1:39" ht="15.75" customHeight="1" x14ac:dyDescent="0.2">
      <c r="A537" s="17" t="str">
        <f>IF('[1]Season Set up'!$J$23&gt;='[1]Season Set up'!V534,'[1]Season Set up'!V534,"")</f>
        <v/>
      </c>
      <c r="B537" s="18" t="str">
        <f>IFERROR(IF(A537="","",CONCATENATE(VLOOKUP(VLOOKUP(A537,'[1]Members Sorted'!$AC$2:$AD$10001,2,0),'[1]Members Sorted'!$B$2:$C$10001,2,0)," ",VLOOKUP(VLOOKUP(A537,'[1]Members Sorted'!$AC$2:$AD$10001,2,0),'[1]Members Sorted'!$B$2:$D$10001,3,0))),"")</f>
        <v/>
      </c>
      <c r="C537" s="18" t="str">
        <f>IFERROR(VLOOKUP(#REF!,'[1]Members Sorted'!$B$2:$F$10001,5,0),"")</f>
        <v/>
      </c>
      <c r="D537" s="19" t="str">
        <f>IFERROR(VLOOKUP(#REF!,'[1]Members Sorted'!$B$2:$X$10001,11,0),"")</f>
        <v/>
      </c>
      <c r="E537" s="19" t="str">
        <f>IFERROR(VLOOKUP(#REF!,'[1]Members Sorted'!$B$2:$X$10001,14,0),"")</f>
        <v/>
      </c>
      <c r="F537" s="19" t="str">
        <f>IFERROR(VLOOKUP(#REF!,'[1]Members Sorted'!$B$2:$X$10001,17,0),"")</f>
        <v/>
      </c>
      <c r="G537" s="19" t="str">
        <f>IFERROR(VLOOKUP(#REF!,'[1]Members Sorted'!$B$2:$X$10001,20,0),"")</f>
        <v/>
      </c>
      <c r="H537" s="19" t="str">
        <f>IFERROR(VLOOKUP(#REF!,'[1]Members Sorted'!$B$2:$X$3001,23,0),"")</f>
        <v/>
      </c>
      <c r="I537" s="30" t="str">
        <f>IFERROR(VLOOKUP(#REF!,'[1]Members Sorted'!$B$2:$AA$10001,26,0),"")</f>
        <v/>
      </c>
      <c r="J537" s="29"/>
      <c r="K537" s="26" t="str">
        <f>IF('[1]Season Set up'!$L$23&gt;='[1]Season Set up'!V534,'[1]Season Set up'!V534,"")</f>
        <v/>
      </c>
      <c r="L537" s="18" t="str">
        <f>IFERROR(IF(K537="","",CONCATENATE(VLOOKUP(VLOOKUP(K537,'[1]Members Sorted'!$AG$2:$AH$3001,2,0),'[1]Members Sorted'!$B$2:$C$3001,2,0)," ",VLOOKUP(VLOOKUP(K537,'[1]Members Sorted'!$AG$2:$AH$3001,2,0),'[1]Members Sorted'!$B$2:$D$3001,3,0))),"")</f>
        <v/>
      </c>
      <c r="M537" s="18" t="str">
        <f>IFERROR(VLOOKUP(#REF!,'[1]Members Sorted'!$B$2:$F$3001,5,0),"")</f>
        <v/>
      </c>
      <c r="N537" s="19" t="str">
        <f>IFERROR(VLOOKUP(#REF!,'[1]Members Sorted'!$B$2:$X$3001,11,0),"")</f>
        <v/>
      </c>
      <c r="O537" s="19" t="str">
        <f>IFERROR(VLOOKUP(#REF!,'[1]Members Sorted'!$B$2:$X$3001,14,0),"")</f>
        <v/>
      </c>
      <c r="P537" s="19" t="str">
        <f>IFERROR(VLOOKUP(#REF!,'[1]Members Sorted'!$B$2:$X$3001,17,0),"")</f>
        <v/>
      </c>
      <c r="Q537" s="19" t="str">
        <f>IFERROR(VLOOKUP(#REF!,'[1]Members Sorted'!$B$2:$X$3001,20,0),"")</f>
        <v/>
      </c>
      <c r="R537" s="19" t="str">
        <f>IFERROR(VLOOKUP(#REF!,'[1]Members Sorted'!$B$2:$X$3001,23,0),"")</f>
        <v/>
      </c>
      <c r="S537" s="20" t="str">
        <f>IFERROR(VLOOKUP(#REF!,'[1]Members Sorted'!$B$2:$AE$3001,30,0),"")</f>
        <v/>
      </c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</row>
    <row r="538" spans="1:39" ht="15.75" customHeight="1" x14ac:dyDescent="0.2">
      <c r="A538" s="17" t="str">
        <f>IF('[1]Season Set up'!$J$23&gt;='[1]Season Set up'!V535,'[1]Season Set up'!V535,"")</f>
        <v/>
      </c>
      <c r="B538" s="18" t="str">
        <f>IFERROR(IF(A538="","",CONCATENATE(VLOOKUP(VLOOKUP(A538,'[1]Members Sorted'!$AC$2:$AD$10001,2,0),'[1]Members Sorted'!$B$2:$C$10001,2,0)," ",VLOOKUP(VLOOKUP(A538,'[1]Members Sorted'!$AC$2:$AD$10001,2,0),'[1]Members Sorted'!$B$2:$D$10001,3,0))),"")</f>
        <v/>
      </c>
      <c r="C538" s="18" t="str">
        <f>IFERROR(VLOOKUP(#REF!,'[1]Members Sorted'!$B$2:$F$10001,5,0),"")</f>
        <v/>
      </c>
      <c r="D538" s="19" t="str">
        <f>IFERROR(VLOOKUP(#REF!,'[1]Members Sorted'!$B$2:$X$10001,11,0),"")</f>
        <v/>
      </c>
      <c r="E538" s="19" t="str">
        <f>IFERROR(VLOOKUP(#REF!,'[1]Members Sorted'!$B$2:$X$10001,14,0),"")</f>
        <v/>
      </c>
      <c r="F538" s="19" t="str">
        <f>IFERROR(VLOOKUP(#REF!,'[1]Members Sorted'!$B$2:$X$10001,17,0),"")</f>
        <v/>
      </c>
      <c r="G538" s="19" t="str">
        <f>IFERROR(VLOOKUP(#REF!,'[1]Members Sorted'!$B$2:$X$10001,20,0),"")</f>
        <v/>
      </c>
      <c r="H538" s="19" t="str">
        <f>IFERROR(VLOOKUP(#REF!,'[1]Members Sorted'!$B$2:$X$3001,23,0),"")</f>
        <v/>
      </c>
      <c r="I538" s="30" t="str">
        <f>IFERROR(VLOOKUP(#REF!,'[1]Members Sorted'!$B$2:$AA$10001,26,0),"")</f>
        <v/>
      </c>
      <c r="J538" s="29"/>
      <c r="K538" s="26" t="str">
        <f>IF('[1]Season Set up'!$L$23&gt;='[1]Season Set up'!V535,'[1]Season Set up'!V535,"")</f>
        <v/>
      </c>
      <c r="L538" s="18" t="str">
        <f>IFERROR(IF(K538="","",CONCATENATE(VLOOKUP(VLOOKUP(K538,'[1]Members Sorted'!$AG$2:$AH$3001,2,0),'[1]Members Sorted'!$B$2:$C$3001,2,0)," ",VLOOKUP(VLOOKUP(K538,'[1]Members Sorted'!$AG$2:$AH$3001,2,0),'[1]Members Sorted'!$B$2:$D$3001,3,0))),"")</f>
        <v/>
      </c>
      <c r="M538" s="18" t="str">
        <f>IFERROR(VLOOKUP(#REF!,'[1]Members Sorted'!$B$2:$F$3001,5,0),"")</f>
        <v/>
      </c>
      <c r="N538" s="19" t="str">
        <f>IFERROR(VLOOKUP(#REF!,'[1]Members Sorted'!$B$2:$X$3001,11,0),"")</f>
        <v/>
      </c>
      <c r="O538" s="19" t="str">
        <f>IFERROR(VLOOKUP(#REF!,'[1]Members Sorted'!$B$2:$X$3001,14,0),"")</f>
        <v/>
      </c>
      <c r="P538" s="19" t="str">
        <f>IFERROR(VLOOKUP(#REF!,'[1]Members Sorted'!$B$2:$X$3001,17,0),"")</f>
        <v/>
      </c>
      <c r="Q538" s="19" t="str">
        <f>IFERROR(VLOOKUP(#REF!,'[1]Members Sorted'!$B$2:$X$3001,20,0),"")</f>
        <v/>
      </c>
      <c r="R538" s="19" t="str">
        <f>IFERROR(VLOOKUP(#REF!,'[1]Members Sorted'!$B$2:$X$3001,23,0),"")</f>
        <v/>
      </c>
      <c r="S538" s="20" t="str">
        <f>IFERROR(VLOOKUP(#REF!,'[1]Members Sorted'!$B$2:$AE$3001,30,0),"")</f>
        <v/>
      </c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</row>
    <row r="539" spans="1:39" ht="15.75" customHeight="1" x14ac:dyDescent="0.2">
      <c r="A539" s="17" t="str">
        <f>IF('[1]Season Set up'!$J$23&gt;='[1]Season Set up'!V536,'[1]Season Set up'!V536,"")</f>
        <v/>
      </c>
      <c r="B539" s="18" t="str">
        <f>IFERROR(IF(A539="","",CONCATENATE(VLOOKUP(VLOOKUP(A539,'[1]Members Sorted'!$AC$2:$AD$10001,2,0),'[1]Members Sorted'!$B$2:$C$10001,2,0)," ",VLOOKUP(VLOOKUP(A539,'[1]Members Sorted'!$AC$2:$AD$10001,2,0),'[1]Members Sorted'!$B$2:$D$10001,3,0))),"")</f>
        <v/>
      </c>
      <c r="C539" s="18" t="str">
        <f>IFERROR(VLOOKUP(#REF!,'[1]Members Sorted'!$B$2:$F$10001,5,0),"")</f>
        <v/>
      </c>
      <c r="D539" s="19" t="str">
        <f>IFERROR(VLOOKUP(#REF!,'[1]Members Sorted'!$B$2:$X$10001,11,0),"")</f>
        <v/>
      </c>
      <c r="E539" s="19" t="str">
        <f>IFERROR(VLOOKUP(#REF!,'[1]Members Sorted'!$B$2:$X$10001,14,0),"")</f>
        <v/>
      </c>
      <c r="F539" s="19" t="str">
        <f>IFERROR(VLOOKUP(#REF!,'[1]Members Sorted'!$B$2:$X$10001,17,0),"")</f>
        <v/>
      </c>
      <c r="G539" s="19" t="str">
        <f>IFERROR(VLOOKUP(#REF!,'[1]Members Sorted'!$B$2:$X$10001,20,0),"")</f>
        <v/>
      </c>
      <c r="H539" s="19" t="str">
        <f>IFERROR(VLOOKUP(#REF!,'[1]Members Sorted'!$B$2:$X$3001,23,0),"")</f>
        <v/>
      </c>
      <c r="I539" s="30" t="str">
        <f>IFERROR(VLOOKUP(#REF!,'[1]Members Sorted'!$B$2:$AA$10001,26,0),"")</f>
        <v/>
      </c>
      <c r="J539" s="29"/>
      <c r="K539" s="26" t="str">
        <f>IF('[1]Season Set up'!$L$23&gt;='[1]Season Set up'!V536,'[1]Season Set up'!V536,"")</f>
        <v/>
      </c>
      <c r="L539" s="18" t="str">
        <f>IFERROR(IF(K539="","",CONCATENATE(VLOOKUP(VLOOKUP(K539,'[1]Members Sorted'!$AG$2:$AH$3001,2,0),'[1]Members Sorted'!$B$2:$C$3001,2,0)," ",VLOOKUP(VLOOKUP(K539,'[1]Members Sorted'!$AG$2:$AH$3001,2,0),'[1]Members Sorted'!$B$2:$D$3001,3,0))),"")</f>
        <v/>
      </c>
      <c r="M539" s="18" t="str">
        <f>IFERROR(VLOOKUP(#REF!,'[1]Members Sorted'!$B$2:$F$3001,5,0),"")</f>
        <v/>
      </c>
      <c r="N539" s="19" t="str">
        <f>IFERROR(VLOOKUP(#REF!,'[1]Members Sorted'!$B$2:$X$3001,11,0),"")</f>
        <v/>
      </c>
      <c r="O539" s="19" t="str">
        <f>IFERROR(VLOOKUP(#REF!,'[1]Members Sorted'!$B$2:$X$3001,14,0),"")</f>
        <v/>
      </c>
      <c r="P539" s="19" t="str">
        <f>IFERROR(VLOOKUP(#REF!,'[1]Members Sorted'!$B$2:$X$3001,17,0),"")</f>
        <v/>
      </c>
      <c r="Q539" s="19" t="str">
        <f>IFERROR(VLOOKUP(#REF!,'[1]Members Sorted'!$B$2:$X$3001,20,0),"")</f>
        <v/>
      </c>
      <c r="R539" s="19" t="str">
        <f>IFERROR(VLOOKUP(#REF!,'[1]Members Sorted'!$B$2:$X$3001,23,0),"")</f>
        <v/>
      </c>
      <c r="S539" s="20" t="str">
        <f>IFERROR(VLOOKUP(#REF!,'[1]Members Sorted'!$B$2:$AE$3001,30,0),"")</f>
        <v/>
      </c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</row>
    <row r="540" spans="1:39" ht="15.75" customHeight="1" x14ac:dyDescent="0.2">
      <c r="A540" s="17" t="str">
        <f>IF('[1]Season Set up'!$J$23&gt;='[1]Season Set up'!V537,'[1]Season Set up'!V537,"")</f>
        <v/>
      </c>
      <c r="B540" s="18" t="str">
        <f>IFERROR(IF(A540="","",CONCATENATE(VLOOKUP(VLOOKUP(A540,'[1]Members Sorted'!$AC$2:$AD$10001,2,0),'[1]Members Sorted'!$B$2:$C$10001,2,0)," ",VLOOKUP(VLOOKUP(A540,'[1]Members Sorted'!$AC$2:$AD$10001,2,0),'[1]Members Sorted'!$B$2:$D$10001,3,0))),"")</f>
        <v/>
      </c>
      <c r="C540" s="18" t="str">
        <f>IFERROR(VLOOKUP(#REF!,'[1]Members Sorted'!$B$2:$F$10001,5,0),"")</f>
        <v/>
      </c>
      <c r="D540" s="19" t="str">
        <f>IFERROR(VLOOKUP(#REF!,'[1]Members Sorted'!$B$2:$X$10001,11,0),"")</f>
        <v/>
      </c>
      <c r="E540" s="19" t="str">
        <f>IFERROR(VLOOKUP(#REF!,'[1]Members Sorted'!$B$2:$X$10001,14,0),"")</f>
        <v/>
      </c>
      <c r="F540" s="19" t="str">
        <f>IFERROR(VLOOKUP(#REF!,'[1]Members Sorted'!$B$2:$X$10001,17,0),"")</f>
        <v/>
      </c>
      <c r="G540" s="19" t="str">
        <f>IFERROR(VLOOKUP(#REF!,'[1]Members Sorted'!$B$2:$X$10001,20,0),"")</f>
        <v/>
      </c>
      <c r="H540" s="19" t="str">
        <f>IFERROR(VLOOKUP(#REF!,'[1]Members Sorted'!$B$2:$X$3001,23,0),"")</f>
        <v/>
      </c>
      <c r="I540" s="30" t="str">
        <f>IFERROR(VLOOKUP(#REF!,'[1]Members Sorted'!$B$2:$AA$10001,26,0),"")</f>
        <v/>
      </c>
      <c r="J540" s="29"/>
      <c r="K540" s="26" t="str">
        <f>IF('[1]Season Set up'!$L$23&gt;='[1]Season Set up'!V537,'[1]Season Set up'!V537,"")</f>
        <v/>
      </c>
      <c r="L540" s="18" t="str">
        <f>IFERROR(IF(K540="","",CONCATENATE(VLOOKUP(VLOOKUP(K540,'[1]Members Sorted'!$AG$2:$AH$3001,2,0),'[1]Members Sorted'!$B$2:$C$3001,2,0)," ",VLOOKUP(VLOOKUP(K540,'[1]Members Sorted'!$AG$2:$AH$3001,2,0),'[1]Members Sorted'!$B$2:$D$3001,3,0))),"")</f>
        <v/>
      </c>
      <c r="M540" s="18" t="str">
        <f>IFERROR(VLOOKUP(#REF!,'[1]Members Sorted'!$B$2:$F$3001,5,0),"")</f>
        <v/>
      </c>
      <c r="N540" s="19" t="str">
        <f>IFERROR(VLOOKUP(#REF!,'[1]Members Sorted'!$B$2:$X$3001,11,0),"")</f>
        <v/>
      </c>
      <c r="O540" s="19" t="str">
        <f>IFERROR(VLOOKUP(#REF!,'[1]Members Sorted'!$B$2:$X$3001,14,0),"")</f>
        <v/>
      </c>
      <c r="P540" s="19" t="str">
        <f>IFERROR(VLOOKUP(#REF!,'[1]Members Sorted'!$B$2:$X$3001,17,0),"")</f>
        <v/>
      </c>
      <c r="Q540" s="19" t="str">
        <f>IFERROR(VLOOKUP(#REF!,'[1]Members Sorted'!$B$2:$X$3001,20,0),"")</f>
        <v/>
      </c>
      <c r="R540" s="19" t="str">
        <f>IFERROR(VLOOKUP(#REF!,'[1]Members Sorted'!$B$2:$X$3001,23,0),"")</f>
        <v/>
      </c>
      <c r="S540" s="20" t="str">
        <f>IFERROR(VLOOKUP(#REF!,'[1]Members Sorted'!$B$2:$AE$3001,30,0),"")</f>
        <v/>
      </c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</row>
    <row r="541" spans="1:39" ht="15.75" customHeight="1" x14ac:dyDescent="0.2">
      <c r="A541" s="17" t="str">
        <f>IF('[1]Season Set up'!$J$23&gt;='[1]Season Set up'!V538,'[1]Season Set up'!V538,"")</f>
        <v/>
      </c>
      <c r="B541" s="18" t="str">
        <f>IFERROR(IF(A541="","",CONCATENATE(VLOOKUP(VLOOKUP(A541,'[1]Members Sorted'!$AC$2:$AD$10001,2,0),'[1]Members Sorted'!$B$2:$C$10001,2,0)," ",VLOOKUP(VLOOKUP(A541,'[1]Members Sorted'!$AC$2:$AD$10001,2,0),'[1]Members Sorted'!$B$2:$D$10001,3,0))),"")</f>
        <v/>
      </c>
      <c r="C541" s="18" t="str">
        <f>IFERROR(VLOOKUP(#REF!,'[1]Members Sorted'!$B$2:$F$10001,5,0),"")</f>
        <v/>
      </c>
      <c r="D541" s="19" t="str">
        <f>IFERROR(VLOOKUP(#REF!,'[1]Members Sorted'!$B$2:$X$10001,11,0),"")</f>
        <v/>
      </c>
      <c r="E541" s="19" t="str">
        <f>IFERROR(VLOOKUP(#REF!,'[1]Members Sorted'!$B$2:$X$10001,14,0),"")</f>
        <v/>
      </c>
      <c r="F541" s="19" t="str">
        <f>IFERROR(VLOOKUP(#REF!,'[1]Members Sorted'!$B$2:$X$10001,17,0),"")</f>
        <v/>
      </c>
      <c r="G541" s="19" t="str">
        <f>IFERROR(VLOOKUP(#REF!,'[1]Members Sorted'!$B$2:$X$10001,20,0),"")</f>
        <v/>
      </c>
      <c r="H541" s="19" t="str">
        <f>IFERROR(VLOOKUP(#REF!,'[1]Members Sorted'!$B$2:$X$3001,23,0),"")</f>
        <v/>
      </c>
      <c r="I541" s="30" t="str">
        <f>IFERROR(VLOOKUP(#REF!,'[1]Members Sorted'!$B$2:$AA$10001,26,0),"")</f>
        <v/>
      </c>
      <c r="J541" s="29"/>
      <c r="K541" s="26" t="str">
        <f>IF('[1]Season Set up'!$L$23&gt;='[1]Season Set up'!V538,'[1]Season Set up'!V538,"")</f>
        <v/>
      </c>
      <c r="L541" s="18" t="str">
        <f>IFERROR(IF(K541="","",CONCATENATE(VLOOKUP(VLOOKUP(K541,'[1]Members Sorted'!$AG$2:$AH$3001,2,0),'[1]Members Sorted'!$B$2:$C$3001,2,0)," ",VLOOKUP(VLOOKUP(K541,'[1]Members Sorted'!$AG$2:$AH$3001,2,0),'[1]Members Sorted'!$B$2:$D$3001,3,0))),"")</f>
        <v/>
      </c>
      <c r="M541" s="18" t="str">
        <f>IFERROR(VLOOKUP(#REF!,'[1]Members Sorted'!$B$2:$F$3001,5,0),"")</f>
        <v/>
      </c>
      <c r="N541" s="19" t="str">
        <f>IFERROR(VLOOKUP(#REF!,'[1]Members Sorted'!$B$2:$X$3001,11,0),"")</f>
        <v/>
      </c>
      <c r="O541" s="19" t="str">
        <f>IFERROR(VLOOKUP(#REF!,'[1]Members Sorted'!$B$2:$X$3001,14,0),"")</f>
        <v/>
      </c>
      <c r="P541" s="19" t="str">
        <f>IFERROR(VLOOKUP(#REF!,'[1]Members Sorted'!$B$2:$X$3001,17,0),"")</f>
        <v/>
      </c>
      <c r="Q541" s="19" t="str">
        <f>IFERROR(VLOOKUP(#REF!,'[1]Members Sorted'!$B$2:$X$3001,20,0),"")</f>
        <v/>
      </c>
      <c r="R541" s="19" t="str">
        <f>IFERROR(VLOOKUP(#REF!,'[1]Members Sorted'!$B$2:$X$3001,23,0),"")</f>
        <v/>
      </c>
      <c r="S541" s="20" t="str">
        <f>IFERROR(VLOOKUP(#REF!,'[1]Members Sorted'!$B$2:$AE$3001,30,0),"")</f>
        <v/>
      </c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</row>
    <row r="542" spans="1:39" ht="15.75" customHeight="1" x14ac:dyDescent="0.2">
      <c r="A542" s="17" t="str">
        <f>IF('[1]Season Set up'!$J$23&gt;='[1]Season Set up'!V539,'[1]Season Set up'!V539,"")</f>
        <v/>
      </c>
      <c r="B542" s="18" t="str">
        <f>IFERROR(IF(A542="","",CONCATENATE(VLOOKUP(VLOOKUP(A542,'[1]Members Sorted'!$AC$2:$AD$10001,2,0),'[1]Members Sorted'!$B$2:$C$10001,2,0)," ",VLOOKUP(VLOOKUP(A542,'[1]Members Sorted'!$AC$2:$AD$10001,2,0),'[1]Members Sorted'!$B$2:$D$10001,3,0))),"")</f>
        <v/>
      </c>
      <c r="C542" s="18" t="str">
        <f>IFERROR(VLOOKUP(#REF!,'[1]Members Sorted'!$B$2:$F$10001,5,0),"")</f>
        <v/>
      </c>
      <c r="D542" s="19" t="str">
        <f>IFERROR(VLOOKUP(#REF!,'[1]Members Sorted'!$B$2:$X$10001,11,0),"")</f>
        <v/>
      </c>
      <c r="E542" s="19" t="str">
        <f>IFERROR(VLOOKUP(#REF!,'[1]Members Sorted'!$B$2:$X$10001,14,0),"")</f>
        <v/>
      </c>
      <c r="F542" s="19" t="str">
        <f>IFERROR(VLOOKUP(#REF!,'[1]Members Sorted'!$B$2:$X$10001,17,0),"")</f>
        <v/>
      </c>
      <c r="G542" s="19" t="str">
        <f>IFERROR(VLOOKUP(#REF!,'[1]Members Sorted'!$B$2:$X$10001,20,0),"")</f>
        <v/>
      </c>
      <c r="H542" s="19" t="str">
        <f>IFERROR(VLOOKUP(#REF!,'[1]Members Sorted'!$B$2:$X$3001,23,0),"")</f>
        <v/>
      </c>
      <c r="I542" s="30" t="str">
        <f>IFERROR(VLOOKUP(#REF!,'[1]Members Sorted'!$B$2:$AA$10001,26,0),"")</f>
        <v/>
      </c>
      <c r="J542" s="29"/>
      <c r="K542" s="26" t="str">
        <f>IF('[1]Season Set up'!$L$23&gt;='[1]Season Set up'!V539,'[1]Season Set up'!V539,"")</f>
        <v/>
      </c>
      <c r="L542" s="18" t="str">
        <f>IFERROR(IF(K542="","",CONCATENATE(VLOOKUP(VLOOKUP(K542,'[1]Members Sorted'!$AG$2:$AH$3001,2,0),'[1]Members Sorted'!$B$2:$C$3001,2,0)," ",VLOOKUP(VLOOKUP(K542,'[1]Members Sorted'!$AG$2:$AH$3001,2,0),'[1]Members Sorted'!$B$2:$D$3001,3,0))),"")</f>
        <v/>
      </c>
      <c r="M542" s="18" t="str">
        <f>IFERROR(VLOOKUP(#REF!,'[1]Members Sorted'!$B$2:$F$3001,5,0),"")</f>
        <v/>
      </c>
      <c r="N542" s="19" t="str">
        <f>IFERROR(VLOOKUP(#REF!,'[1]Members Sorted'!$B$2:$X$3001,11,0),"")</f>
        <v/>
      </c>
      <c r="O542" s="19" t="str">
        <f>IFERROR(VLOOKUP(#REF!,'[1]Members Sorted'!$B$2:$X$3001,14,0),"")</f>
        <v/>
      </c>
      <c r="P542" s="19" t="str">
        <f>IFERROR(VLOOKUP(#REF!,'[1]Members Sorted'!$B$2:$X$3001,17,0),"")</f>
        <v/>
      </c>
      <c r="Q542" s="19" t="str">
        <f>IFERROR(VLOOKUP(#REF!,'[1]Members Sorted'!$B$2:$X$3001,20,0),"")</f>
        <v/>
      </c>
      <c r="R542" s="19" t="str">
        <f>IFERROR(VLOOKUP(#REF!,'[1]Members Sorted'!$B$2:$X$3001,23,0),"")</f>
        <v/>
      </c>
      <c r="S542" s="20" t="str">
        <f>IFERROR(VLOOKUP(#REF!,'[1]Members Sorted'!$B$2:$AE$3001,30,0),"")</f>
        <v/>
      </c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</row>
    <row r="543" spans="1:39" ht="15.75" customHeight="1" x14ac:dyDescent="0.2">
      <c r="A543" s="17" t="str">
        <f>IF('[1]Season Set up'!$J$23&gt;='[1]Season Set up'!V540,'[1]Season Set up'!V540,"")</f>
        <v/>
      </c>
      <c r="B543" s="18" t="str">
        <f>IFERROR(IF(A543="","",CONCATENATE(VLOOKUP(VLOOKUP(A543,'[1]Members Sorted'!$AC$2:$AD$10001,2,0),'[1]Members Sorted'!$B$2:$C$10001,2,0)," ",VLOOKUP(VLOOKUP(A543,'[1]Members Sorted'!$AC$2:$AD$10001,2,0),'[1]Members Sorted'!$B$2:$D$10001,3,0))),"")</f>
        <v/>
      </c>
      <c r="C543" s="18" t="str">
        <f>IFERROR(VLOOKUP(#REF!,'[1]Members Sorted'!$B$2:$F$10001,5,0),"")</f>
        <v/>
      </c>
      <c r="D543" s="19" t="str">
        <f>IFERROR(VLOOKUP(#REF!,'[1]Members Sorted'!$B$2:$X$10001,11,0),"")</f>
        <v/>
      </c>
      <c r="E543" s="19" t="str">
        <f>IFERROR(VLOOKUP(#REF!,'[1]Members Sorted'!$B$2:$X$10001,14,0),"")</f>
        <v/>
      </c>
      <c r="F543" s="19" t="str">
        <f>IFERROR(VLOOKUP(#REF!,'[1]Members Sorted'!$B$2:$X$10001,17,0),"")</f>
        <v/>
      </c>
      <c r="G543" s="19" t="str">
        <f>IFERROR(VLOOKUP(#REF!,'[1]Members Sorted'!$B$2:$X$10001,20,0),"")</f>
        <v/>
      </c>
      <c r="H543" s="19" t="str">
        <f>IFERROR(VLOOKUP(#REF!,'[1]Members Sorted'!$B$2:$X$3001,23,0),"")</f>
        <v/>
      </c>
      <c r="I543" s="30" t="str">
        <f>IFERROR(VLOOKUP(#REF!,'[1]Members Sorted'!$B$2:$AA$10001,26,0),"")</f>
        <v/>
      </c>
      <c r="J543" s="29"/>
      <c r="K543" s="26" t="str">
        <f>IF('[1]Season Set up'!$L$23&gt;='[1]Season Set up'!V540,'[1]Season Set up'!V540,"")</f>
        <v/>
      </c>
      <c r="L543" s="18" t="str">
        <f>IFERROR(IF(K543="","",CONCATENATE(VLOOKUP(VLOOKUP(K543,'[1]Members Sorted'!$AG$2:$AH$3001,2,0),'[1]Members Sorted'!$B$2:$C$3001,2,0)," ",VLOOKUP(VLOOKUP(K543,'[1]Members Sorted'!$AG$2:$AH$3001,2,0),'[1]Members Sorted'!$B$2:$D$3001,3,0))),"")</f>
        <v/>
      </c>
      <c r="M543" s="18" t="str">
        <f>IFERROR(VLOOKUP(#REF!,'[1]Members Sorted'!$B$2:$F$3001,5,0),"")</f>
        <v/>
      </c>
      <c r="N543" s="19" t="str">
        <f>IFERROR(VLOOKUP(#REF!,'[1]Members Sorted'!$B$2:$X$3001,11,0),"")</f>
        <v/>
      </c>
      <c r="O543" s="19" t="str">
        <f>IFERROR(VLOOKUP(#REF!,'[1]Members Sorted'!$B$2:$X$3001,14,0),"")</f>
        <v/>
      </c>
      <c r="P543" s="19" t="str">
        <f>IFERROR(VLOOKUP(#REF!,'[1]Members Sorted'!$B$2:$X$3001,17,0),"")</f>
        <v/>
      </c>
      <c r="Q543" s="19" t="str">
        <f>IFERROR(VLOOKUP(#REF!,'[1]Members Sorted'!$B$2:$X$3001,20,0),"")</f>
        <v/>
      </c>
      <c r="R543" s="19" t="str">
        <f>IFERROR(VLOOKUP(#REF!,'[1]Members Sorted'!$B$2:$X$3001,23,0),"")</f>
        <v/>
      </c>
      <c r="S543" s="20" t="str">
        <f>IFERROR(VLOOKUP(#REF!,'[1]Members Sorted'!$B$2:$AE$3001,30,0),"")</f>
        <v/>
      </c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</row>
    <row r="544" spans="1:39" ht="15.75" customHeight="1" x14ac:dyDescent="0.2">
      <c r="A544" s="17" t="str">
        <f>IF('[1]Season Set up'!$J$23&gt;='[1]Season Set up'!V541,'[1]Season Set up'!V541,"")</f>
        <v/>
      </c>
      <c r="B544" s="18" t="str">
        <f>IFERROR(IF(A544="","",CONCATENATE(VLOOKUP(VLOOKUP(A544,'[1]Members Sorted'!$AC$2:$AD$10001,2,0),'[1]Members Sorted'!$B$2:$C$10001,2,0)," ",VLOOKUP(VLOOKUP(A544,'[1]Members Sorted'!$AC$2:$AD$10001,2,0),'[1]Members Sorted'!$B$2:$D$10001,3,0))),"")</f>
        <v/>
      </c>
      <c r="C544" s="18" t="str">
        <f>IFERROR(VLOOKUP(#REF!,'[1]Members Sorted'!$B$2:$F$10001,5,0),"")</f>
        <v/>
      </c>
      <c r="D544" s="19" t="str">
        <f>IFERROR(VLOOKUP(#REF!,'[1]Members Sorted'!$B$2:$X$10001,11,0),"")</f>
        <v/>
      </c>
      <c r="E544" s="19" t="str">
        <f>IFERROR(VLOOKUP(#REF!,'[1]Members Sorted'!$B$2:$X$10001,14,0),"")</f>
        <v/>
      </c>
      <c r="F544" s="19" t="str">
        <f>IFERROR(VLOOKUP(#REF!,'[1]Members Sorted'!$B$2:$X$10001,17,0),"")</f>
        <v/>
      </c>
      <c r="G544" s="19" t="str">
        <f>IFERROR(VLOOKUP(#REF!,'[1]Members Sorted'!$B$2:$X$10001,20,0),"")</f>
        <v/>
      </c>
      <c r="H544" s="19" t="str">
        <f>IFERROR(VLOOKUP(#REF!,'[1]Members Sorted'!$B$2:$X$3001,23,0),"")</f>
        <v/>
      </c>
      <c r="I544" s="30" t="str">
        <f>IFERROR(VLOOKUP(#REF!,'[1]Members Sorted'!$B$2:$AA$10001,26,0),"")</f>
        <v/>
      </c>
      <c r="J544" s="29"/>
      <c r="K544" s="26" t="str">
        <f>IF('[1]Season Set up'!$L$23&gt;='[1]Season Set up'!V541,'[1]Season Set up'!V541,"")</f>
        <v/>
      </c>
      <c r="L544" s="18" t="str">
        <f>IFERROR(IF(K544="","",CONCATENATE(VLOOKUP(VLOOKUP(K544,'[1]Members Sorted'!$AG$2:$AH$3001,2,0),'[1]Members Sorted'!$B$2:$C$3001,2,0)," ",VLOOKUP(VLOOKUP(K544,'[1]Members Sorted'!$AG$2:$AH$3001,2,0),'[1]Members Sorted'!$B$2:$D$3001,3,0))),"")</f>
        <v/>
      </c>
      <c r="M544" s="18" t="str">
        <f>IFERROR(VLOOKUP(#REF!,'[1]Members Sorted'!$B$2:$F$3001,5,0),"")</f>
        <v/>
      </c>
      <c r="N544" s="19" t="str">
        <f>IFERROR(VLOOKUP(#REF!,'[1]Members Sorted'!$B$2:$X$3001,11,0),"")</f>
        <v/>
      </c>
      <c r="O544" s="19" t="str">
        <f>IFERROR(VLOOKUP(#REF!,'[1]Members Sorted'!$B$2:$X$3001,14,0),"")</f>
        <v/>
      </c>
      <c r="P544" s="19" t="str">
        <f>IFERROR(VLOOKUP(#REF!,'[1]Members Sorted'!$B$2:$X$3001,17,0),"")</f>
        <v/>
      </c>
      <c r="Q544" s="19" t="str">
        <f>IFERROR(VLOOKUP(#REF!,'[1]Members Sorted'!$B$2:$X$3001,20,0),"")</f>
        <v/>
      </c>
      <c r="R544" s="19" t="str">
        <f>IFERROR(VLOOKUP(#REF!,'[1]Members Sorted'!$B$2:$X$3001,23,0),"")</f>
        <v/>
      </c>
      <c r="S544" s="20" t="str">
        <f>IFERROR(VLOOKUP(#REF!,'[1]Members Sorted'!$B$2:$AE$3001,30,0),"")</f>
        <v/>
      </c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</row>
    <row r="545" spans="1:39" ht="15.75" customHeight="1" x14ac:dyDescent="0.2">
      <c r="A545" s="17" t="str">
        <f>IF('[1]Season Set up'!$J$23&gt;='[1]Season Set up'!V542,'[1]Season Set up'!V542,"")</f>
        <v/>
      </c>
      <c r="B545" s="18" t="str">
        <f>IFERROR(IF(A545="","",CONCATENATE(VLOOKUP(VLOOKUP(A545,'[1]Members Sorted'!$AC$2:$AD$10001,2,0),'[1]Members Sorted'!$B$2:$C$10001,2,0)," ",VLOOKUP(VLOOKUP(A545,'[1]Members Sorted'!$AC$2:$AD$10001,2,0),'[1]Members Sorted'!$B$2:$D$10001,3,0))),"")</f>
        <v/>
      </c>
      <c r="C545" s="18" t="str">
        <f>IFERROR(VLOOKUP(#REF!,'[1]Members Sorted'!$B$2:$F$10001,5,0),"")</f>
        <v/>
      </c>
      <c r="D545" s="19" t="str">
        <f>IFERROR(VLOOKUP(#REF!,'[1]Members Sorted'!$B$2:$X$10001,11,0),"")</f>
        <v/>
      </c>
      <c r="E545" s="19" t="str">
        <f>IFERROR(VLOOKUP(#REF!,'[1]Members Sorted'!$B$2:$X$10001,14,0),"")</f>
        <v/>
      </c>
      <c r="F545" s="19" t="str">
        <f>IFERROR(VLOOKUP(#REF!,'[1]Members Sorted'!$B$2:$X$10001,17,0),"")</f>
        <v/>
      </c>
      <c r="G545" s="19" t="str">
        <f>IFERROR(VLOOKUP(#REF!,'[1]Members Sorted'!$B$2:$X$10001,20,0),"")</f>
        <v/>
      </c>
      <c r="H545" s="19" t="str">
        <f>IFERROR(VLOOKUP(#REF!,'[1]Members Sorted'!$B$2:$X$3001,23,0),"")</f>
        <v/>
      </c>
      <c r="I545" s="30" t="str">
        <f>IFERROR(VLOOKUP(#REF!,'[1]Members Sorted'!$B$2:$AA$10001,26,0),"")</f>
        <v/>
      </c>
      <c r="J545" s="29"/>
      <c r="K545" s="26" t="str">
        <f>IF('[1]Season Set up'!$L$23&gt;='[1]Season Set up'!V542,'[1]Season Set up'!V542,"")</f>
        <v/>
      </c>
      <c r="L545" s="18" t="str">
        <f>IFERROR(IF(K545="","",CONCATENATE(VLOOKUP(VLOOKUP(K545,'[1]Members Sorted'!$AG$2:$AH$3001,2,0),'[1]Members Sorted'!$B$2:$C$3001,2,0)," ",VLOOKUP(VLOOKUP(K545,'[1]Members Sorted'!$AG$2:$AH$3001,2,0),'[1]Members Sorted'!$B$2:$D$3001,3,0))),"")</f>
        <v/>
      </c>
      <c r="M545" s="18" t="str">
        <f>IFERROR(VLOOKUP(#REF!,'[1]Members Sorted'!$B$2:$F$3001,5,0),"")</f>
        <v/>
      </c>
      <c r="N545" s="19" t="str">
        <f>IFERROR(VLOOKUP(#REF!,'[1]Members Sorted'!$B$2:$X$3001,11,0),"")</f>
        <v/>
      </c>
      <c r="O545" s="19" t="str">
        <f>IFERROR(VLOOKUP(#REF!,'[1]Members Sorted'!$B$2:$X$3001,14,0),"")</f>
        <v/>
      </c>
      <c r="P545" s="19" t="str">
        <f>IFERROR(VLOOKUP(#REF!,'[1]Members Sorted'!$B$2:$X$3001,17,0),"")</f>
        <v/>
      </c>
      <c r="Q545" s="19" t="str">
        <f>IFERROR(VLOOKUP(#REF!,'[1]Members Sorted'!$B$2:$X$3001,20,0),"")</f>
        <v/>
      </c>
      <c r="R545" s="19" t="str">
        <f>IFERROR(VLOOKUP(#REF!,'[1]Members Sorted'!$B$2:$X$3001,23,0),"")</f>
        <v/>
      </c>
      <c r="S545" s="20" t="str">
        <f>IFERROR(VLOOKUP(#REF!,'[1]Members Sorted'!$B$2:$AE$3001,30,0),"")</f>
        <v/>
      </c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</row>
    <row r="546" spans="1:39" ht="15.75" customHeight="1" x14ac:dyDescent="0.2">
      <c r="A546" s="17" t="str">
        <f>IF('[1]Season Set up'!$J$23&gt;='[1]Season Set up'!V543,'[1]Season Set up'!V543,"")</f>
        <v/>
      </c>
      <c r="B546" s="18" t="str">
        <f>IFERROR(IF(A546="","",CONCATENATE(VLOOKUP(VLOOKUP(A546,'[1]Members Sorted'!$AC$2:$AD$10001,2,0),'[1]Members Sorted'!$B$2:$C$10001,2,0)," ",VLOOKUP(VLOOKUP(A546,'[1]Members Sorted'!$AC$2:$AD$10001,2,0),'[1]Members Sorted'!$B$2:$D$10001,3,0))),"")</f>
        <v/>
      </c>
      <c r="C546" s="18" t="str">
        <f>IFERROR(VLOOKUP(#REF!,'[1]Members Sorted'!$B$2:$F$10001,5,0),"")</f>
        <v/>
      </c>
      <c r="D546" s="19" t="str">
        <f>IFERROR(VLOOKUP(#REF!,'[1]Members Sorted'!$B$2:$X$10001,11,0),"")</f>
        <v/>
      </c>
      <c r="E546" s="19" t="str">
        <f>IFERROR(VLOOKUP(#REF!,'[1]Members Sorted'!$B$2:$X$10001,14,0),"")</f>
        <v/>
      </c>
      <c r="F546" s="19" t="str">
        <f>IFERROR(VLOOKUP(#REF!,'[1]Members Sorted'!$B$2:$X$10001,17,0),"")</f>
        <v/>
      </c>
      <c r="G546" s="19" t="str">
        <f>IFERROR(VLOOKUP(#REF!,'[1]Members Sorted'!$B$2:$X$10001,20,0),"")</f>
        <v/>
      </c>
      <c r="H546" s="19" t="str">
        <f>IFERROR(VLOOKUP(#REF!,'[1]Members Sorted'!$B$2:$X$3001,23,0),"")</f>
        <v/>
      </c>
      <c r="I546" s="30" t="str">
        <f>IFERROR(VLOOKUP(#REF!,'[1]Members Sorted'!$B$2:$AA$10001,26,0),"")</f>
        <v/>
      </c>
      <c r="J546" s="29"/>
      <c r="K546" s="26" t="str">
        <f>IF('[1]Season Set up'!$L$23&gt;='[1]Season Set up'!V543,'[1]Season Set up'!V543,"")</f>
        <v/>
      </c>
      <c r="L546" s="18" t="str">
        <f>IFERROR(IF(K546="","",CONCATENATE(VLOOKUP(VLOOKUP(K546,'[1]Members Sorted'!$AG$2:$AH$3001,2,0),'[1]Members Sorted'!$B$2:$C$3001,2,0)," ",VLOOKUP(VLOOKUP(K546,'[1]Members Sorted'!$AG$2:$AH$3001,2,0),'[1]Members Sorted'!$B$2:$D$3001,3,0))),"")</f>
        <v/>
      </c>
      <c r="M546" s="18" t="str">
        <f>IFERROR(VLOOKUP(#REF!,'[1]Members Sorted'!$B$2:$F$3001,5,0),"")</f>
        <v/>
      </c>
      <c r="N546" s="19" t="str">
        <f>IFERROR(VLOOKUP(#REF!,'[1]Members Sorted'!$B$2:$X$3001,11,0),"")</f>
        <v/>
      </c>
      <c r="O546" s="19" t="str">
        <f>IFERROR(VLOOKUP(#REF!,'[1]Members Sorted'!$B$2:$X$3001,14,0),"")</f>
        <v/>
      </c>
      <c r="P546" s="19" t="str">
        <f>IFERROR(VLOOKUP(#REF!,'[1]Members Sorted'!$B$2:$X$3001,17,0),"")</f>
        <v/>
      </c>
      <c r="Q546" s="19" t="str">
        <f>IFERROR(VLOOKUP(#REF!,'[1]Members Sorted'!$B$2:$X$3001,20,0),"")</f>
        <v/>
      </c>
      <c r="R546" s="19" t="str">
        <f>IFERROR(VLOOKUP(#REF!,'[1]Members Sorted'!$B$2:$X$3001,23,0),"")</f>
        <v/>
      </c>
      <c r="S546" s="20" t="str">
        <f>IFERROR(VLOOKUP(#REF!,'[1]Members Sorted'!$B$2:$AE$3001,30,0),"")</f>
        <v/>
      </c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</row>
    <row r="547" spans="1:39" ht="15.75" customHeight="1" x14ac:dyDescent="0.2">
      <c r="A547" s="17" t="str">
        <f>IF('[1]Season Set up'!$J$23&gt;='[1]Season Set up'!V544,'[1]Season Set up'!V544,"")</f>
        <v/>
      </c>
      <c r="B547" s="18" t="str">
        <f>IFERROR(IF(A547="","",CONCATENATE(VLOOKUP(VLOOKUP(A547,'[1]Members Sorted'!$AC$2:$AD$10001,2,0),'[1]Members Sorted'!$B$2:$C$10001,2,0)," ",VLOOKUP(VLOOKUP(A547,'[1]Members Sorted'!$AC$2:$AD$10001,2,0),'[1]Members Sorted'!$B$2:$D$10001,3,0))),"")</f>
        <v/>
      </c>
      <c r="C547" s="18" t="str">
        <f>IFERROR(VLOOKUP(#REF!,'[1]Members Sorted'!$B$2:$F$10001,5,0),"")</f>
        <v/>
      </c>
      <c r="D547" s="19" t="str">
        <f>IFERROR(VLOOKUP(#REF!,'[1]Members Sorted'!$B$2:$X$10001,11,0),"")</f>
        <v/>
      </c>
      <c r="E547" s="19" t="str">
        <f>IFERROR(VLOOKUP(#REF!,'[1]Members Sorted'!$B$2:$X$10001,14,0),"")</f>
        <v/>
      </c>
      <c r="F547" s="19" t="str">
        <f>IFERROR(VLOOKUP(#REF!,'[1]Members Sorted'!$B$2:$X$10001,17,0),"")</f>
        <v/>
      </c>
      <c r="G547" s="19" t="str">
        <f>IFERROR(VLOOKUP(#REF!,'[1]Members Sorted'!$B$2:$X$10001,20,0),"")</f>
        <v/>
      </c>
      <c r="H547" s="19" t="str">
        <f>IFERROR(VLOOKUP(#REF!,'[1]Members Sorted'!$B$2:$X$3001,23,0),"")</f>
        <v/>
      </c>
      <c r="I547" s="30" t="str">
        <f>IFERROR(VLOOKUP(#REF!,'[1]Members Sorted'!$B$2:$AA$10001,26,0),"")</f>
        <v/>
      </c>
      <c r="J547" s="29"/>
      <c r="K547" s="26" t="str">
        <f>IF('[1]Season Set up'!$L$23&gt;='[1]Season Set up'!V544,'[1]Season Set up'!V544,"")</f>
        <v/>
      </c>
      <c r="L547" s="18" t="str">
        <f>IFERROR(IF(K547="","",CONCATENATE(VLOOKUP(VLOOKUP(K547,'[1]Members Sorted'!$AG$2:$AH$3001,2,0),'[1]Members Sorted'!$B$2:$C$3001,2,0)," ",VLOOKUP(VLOOKUP(K547,'[1]Members Sorted'!$AG$2:$AH$3001,2,0),'[1]Members Sorted'!$B$2:$D$3001,3,0))),"")</f>
        <v/>
      </c>
      <c r="M547" s="18" t="str">
        <f>IFERROR(VLOOKUP(#REF!,'[1]Members Sorted'!$B$2:$F$3001,5,0),"")</f>
        <v/>
      </c>
      <c r="N547" s="19" t="str">
        <f>IFERROR(VLOOKUP(#REF!,'[1]Members Sorted'!$B$2:$X$3001,11,0),"")</f>
        <v/>
      </c>
      <c r="O547" s="19" t="str">
        <f>IFERROR(VLOOKUP(#REF!,'[1]Members Sorted'!$B$2:$X$3001,14,0),"")</f>
        <v/>
      </c>
      <c r="P547" s="19" t="str">
        <f>IFERROR(VLOOKUP(#REF!,'[1]Members Sorted'!$B$2:$X$3001,17,0),"")</f>
        <v/>
      </c>
      <c r="Q547" s="19" t="str">
        <f>IFERROR(VLOOKUP(#REF!,'[1]Members Sorted'!$B$2:$X$3001,20,0),"")</f>
        <v/>
      </c>
      <c r="R547" s="19" t="str">
        <f>IFERROR(VLOOKUP(#REF!,'[1]Members Sorted'!$B$2:$X$3001,23,0),"")</f>
        <v/>
      </c>
      <c r="S547" s="20" t="str">
        <f>IFERROR(VLOOKUP(#REF!,'[1]Members Sorted'!$B$2:$AE$3001,30,0),"")</f>
        <v/>
      </c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</row>
    <row r="548" spans="1:39" ht="15.75" customHeight="1" x14ac:dyDescent="0.2">
      <c r="A548" s="17" t="str">
        <f>IF('[1]Season Set up'!$J$23&gt;='[1]Season Set up'!V545,'[1]Season Set up'!V545,"")</f>
        <v/>
      </c>
      <c r="B548" s="18" t="str">
        <f>IFERROR(IF(A548="","",CONCATENATE(VLOOKUP(VLOOKUP(A548,'[1]Members Sorted'!$AC$2:$AD$10001,2,0),'[1]Members Sorted'!$B$2:$C$10001,2,0)," ",VLOOKUP(VLOOKUP(A548,'[1]Members Sorted'!$AC$2:$AD$10001,2,0),'[1]Members Sorted'!$B$2:$D$10001,3,0))),"")</f>
        <v/>
      </c>
      <c r="C548" s="18" t="str">
        <f>IFERROR(VLOOKUP(#REF!,'[1]Members Sorted'!$B$2:$F$10001,5,0),"")</f>
        <v/>
      </c>
      <c r="D548" s="19" t="str">
        <f>IFERROR(VLOOKUP(#REF!,'[1]Members Sorted'!$B$2:$X$10001,11,0),"")</f>
        <v/>
      </c>
      <c r="E548" s="19" t="str">
        <f>IFERROR(VLOOKUP(#REF!,'[1]Members Sorted'!$B$2:$X$10001,14,0),"")</f>
        <v/>
      </c>
      <c r="F548" s="19" t="str">
        <f>IFERROR(VLOOKUP(#REF!,'[1]Members Sorted'!$B$2:$X$10001,17,0),"")</f>
        <v/>
      </c>
      <c r="G548" s="19" t="str">
        <f>IFERROR(VLOOKUP(#REF!,'[1]Members Sorted'!$B$2:$X$10001,20,0),"")</f>
        <v/>
      </c>
      <c r="H548" s="19" t="str">
        <f>IFERROR(VLOOKUP(#REF!,'[1]Members Sorted'!$B$2:$X$3001,23,0),"")</f>
        <v/>
      </c>
      <c r="I548" s="30" t="str">
        <f>IFERROR(VLOOKUP(#REF!,'[1]Members Sorted'!$B$2:$AA$10001,26,0),"")</f>
        <v/>
      </c>
      <c r="J548" s="29"/>
      <c r="K548" s="26" t="str">
        <f>IF('[1]Season Set up'!$L$23&gt;='[1]Season Set up'!V545,'[1]Season Set up'!V545,"")</f>
        <v/>
      </c>
      <c r="L548" s="18" t="str">
        <f>IFERROR(IF(K548="","",CONCATENATE(VLOOKUP(VLOOKUP(K548,'[1]Members Sorted'!$AG$2:$AH$3001,2,0),'[1]Members Sorted'!$B$2:$C$3001,2,0)," ",VLOOKUP(VLOOKUP(K548,'[1]Members Sorted'!$AG$2:$AH$3001,2,0),'[1]Members Sorted'!$B$2:$D$3001,3,0))),"")</f>
        <v/>
      </c>
      <c r="M548" s="18" t="str">
        <f>IFERROR(VLOOKUP(#REF!,'[1]Members Sorted'!$B$2:$F$3001,5,0),"")</f>
        <v/>
      </c>
      <c r="N548" s="19" t="str">
        <f>IFERROR(VLOOKUP(#REF!,'[1]Members Sorted'!$B$2:$X$3001,11,0),"")</f>
        <v/>
      </c>
      <c r="O548" s="19" t="str">
        <f>IFERROR(VLOOKUP(#REF!,'[1]Members Sorted'!$B$2:$X$3001,14,0),"")</f>
        <v/>
      </c>
      <c r="P548" s="19" t="str">
        <f>IFERROR(VLOOKUP(#REF!,'[1]Members Sorted'!$B$2:$X$3001,17,0),"")</f>
        <v/>
      </c>
      <c r="Q548" s="19" t="str">
        <f>IFERROR(VLOOKUP(#REF!,'[1]Members Sorted'!$B$2:$X$3001,20,0),"")</f>
        <v/>
      </c>
      <c r="R548" s="19" t="str">
        <f>IFERROR(VLOOKUP(#REF!,'[1]Members Sorted'!$B$2:$X$3001,23,0),"")</f>
        <v/>
      </c>
      <c r="S548" s="20" t="str">
        <f>IFERROR(VLOOKUP(#REF!,'[1]Members Sorted'!$B$2:$AE$3001,30,0),"")</f>
        <v/>
      </c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</row>
    <row r="549" spans="1:39" ht="15.75" customHeight="1" x14ac:dyDescent="0.2">
      <c r="A549" s="17" t="str">
        <f>IF('[1]Season Set up'!$J$23&gt;='[1]Season Set up'!V546,'[1]Season Set up'!V546,"")</f>
        <v/>
      </c>
      <c r="B549" s="18" t="str">
        <f>IFERROR(IF(A549="","",CONCATENATE(VLOOKUP(VLOOKUP(A549,'[1]Members Sorted'!$AC$2:$AD$10001,2,0),'[1]Members Sorted'!$B$2:$C$10001,2,0)," ",VLOOKUP(VLOOKUP(A549,'[1]Members Sorted'!$AC$2:$AD$10001,2,0),'[1]Members Sorted'!$B$2:$D$10001,3,0))),"")</f>
        <v/>
      </c>
      <c r="C549" s="18" t="str">
        <f>IFERROR(VLOOKUP(#REF!,'[1]Members Sorted'!$B$2:$F$10001,5,0),"")</f>
        <v/>
      </c>
      <c r="D549" s="19" t="str">
        <f>IFERROR(VLOOKUP(#REF!,'[1]Members Sorted'!$B$2:$X$10001,11,0),"")</f>
        <v/>
      </c>
      <c r="E549" s="19" t="str">
        <f>IFERROR(VLOOKUP(#REF!,'[1]Members Sorted'!$B$2:$X$10001,14,0),"")</f>
        <v/>
      </c>
      <c r="F549" s="19" t="str">
        <f>IFERROR(VLOOKUP(#REF!,'[1]Members Sorted'!$B$2:$X$10001,17,0),"")</f>
        <v/>
      </c>
      <c r="G549" s="19" t="str">
        <f>IFERROR(VLOOKUP(#REF!,'[1]Members Sorted'!$B$2:$X$10001,20,0),"")</f>
        <v/>
      </c>
      <c r="H549" s="19" t="str">
        <f>IFERROR(VLOOKUP(#REF!,'[1]Members Sorted'!$B$2:$X$3001,23,0),"")</f>
        <v/>
      </c>
      <c r="I549" s="30" t="str">
        <f>IFERROR(VLOOKUP(#REF!,'[1]Members Sorted'!$B$2:$AA$10001,26,0),"")</f>
        <v/>
      </c>
      <c r="J549" s="29"/>
      <c r="K549" s="26" t="str">
        <f>IF('[1]Season Set up'!$L$23&gt;='[1]Season Set up'!V546,'[1]Season Set up'!V546,"")</f>
        <v/>
      </c>
      <c r="L549" s="18" t="str">
        <f>IFERROR(IF(K549="","",CONCATENATE(VLOOKUP(VLOOKUP(K549,'[1]Members Sorted'!$AG$2:$AH$3001,2,0),'[1]Members Sorted'!$B$2:$C$3001,2,0)," ",VLOOKUP(VLOOKUP(K549,'[1]Members Sorted'!$AG$2:$AH$3001,2,0),'[1]Members Sorted'!$B$2:$D$3001,3,0))),"")</f>
        <v/>
      </c>
      <c r="M549" s="18" t="str">
        <f>IFERROR(VLOOKUP(#REF!,'[1]Members Sorted'!$B$2:$F$3001,5,0),"")</f>
        <v/>
      </c>
      <c r="N549" s="19" t="str">
        <f>IFERROR(VLOOKUP(#REF!,'[1]Members Sorted'!$B$2:$X$3001,11,0),"")</f>
        <v/>
      </c>
      <c r="O549" s="19" t="str">
        <f>IFERROR(VLOOKUP(#REF!,'[1]Members Sorted'!$B$2:$X$3001,14,0),"")</f>
        <v/>
      </c>
      <c r="P549" s="19" t="str">
        <f>IFERROR(VLOOKUP(#REF!,'[1]Members Sorted'!$B$2:$X$3001,17,0),"")</f>
        <v/>
      </c>
      <c r="Q549" s="19" t="str">
        <f>IFERROR(VLOOKUP(#REF!,'[1]Members Sorted'!$B$2:$X$3001,20,0),"")</f>
        <v/>
      </c>
      <c r="R549" s="19" t="str">
        <f>IFERROR(VLOOKUP(#REF!,'[1]Members Sorted'!$B$2:$X$3001,23,0),"")</f>
        <v/>
      </c>
      <c r="S549" s="20" t="str">
        <f>IFERROR(VLOOKUP(#REF!,'[1]Members Sorted'!$B$2:$AE$3001,30,0),"")</f>
        <v/>
      </c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</row>
    <row r="550" spans="1:39" ht="15.75" customHeight="1" x14ac:dyDescent="0.2">
      <c r="A550" s="17" t="str">
        <f>IF('[1]Season Set up'!$J$23&gt;='[1]Season Set up'!V547,'[1]Season Set up'!V547,"")</f>
        <v/>
      </c>
      <c r="B550" s="18" t="str">
        <f>IFERROR(IF(A550="","",CONCATENATE(VLOOKUP(VLOOKUP(A550,'[1]Members Sorted'!$AC$2:$AD$10001,2,0),'[1]Members Sorted'!$B$2:$C$10001,2,0)," ",VLOOKUP(VLOOKUP(A550,'[1]Members Sorted'!$AC$2:$AD$10001,2,0),'[1]Members Sorted'!$B$2:$D$10001,3,0))),"")</f>
        <v/>
      </c>
      <c r="C550" s="18" t="str">
        <f>IFERROR(VLOOKUP(#REF!,'[1]Members Sorted'!$B$2:$F$10001,5,0),"")</f>
        <v/>
      </c>
      <c r="D550" s="19" t="str">
        <f>IFERROR(VLOOKUP(#REF!,'[1]Members Sorted'!$B$2:$X$10001,11,0),"")</f>
        <v/>
      </c>
      <c r="E550" s="19" t="str">
        <f>IFERROR(VLOOKUP(#REF!,'[1]Members Sorted'!$B$2:$X$10001,14,0),"")</f>
        <v/>
      </c>
      <c r="F550" s="19" t="str">
        <f>IFERROR(VLOOKUP(#REF!,'[1]Members Sorted'!$B$2:$X$10001,17,0),"")</f>
        <v/>
      </c>
      <c r="G550" s="19" t="str">
        <f>IFERROR(VLOOKUP(#REF!,'[1]Members Sorted'!$B$2:$X$10001,20,0),"")</f>
        <v/>
      </c>
      <c r="H550" s="19" t="str">
        <f>IFERROR(VLOOKUP(#REF!,'[1]Members Sorted'!$B$2:$X$3001,23,0),"")</f>
        <v/>
      </c>
      <c r="I550" s="30" t="str">
        <f>IFERROR(VLOOKUP(#REF!,'[1]Members Sorted'!$B$2:$AA$10001,26,0),"")</f>
        <v/>
      </c>
      <c r="J550" s="29"/>
      <c r="K550" s="26" t="str">
        <f>IF('[1]Season Set up'!$L$23&gt;='[1]Season Set up'!V547,'[1]Season Set up'!V547,"")</f>
        <v/>
      </c>
      <c r="L550" s="18" t="str">
        <f>IFERROR(IF(K550="","",CONCATENATE(VLOOKUP(VLOOKUP(K550,'[1]Members Sorted'!$AG$2:$AH$3001,2,0),'[1]Members Sorted'!$B$2:$C$3001,2,0)," ",VLOOKUP(VLOOKUP(K550,'[1]Members Sorted'!$AG$2:$AH$3001,2,0),'[1]Members Sorted'!$B$2:$D$3001,3,0))),"")</f>
        <v/>
      </c>
      <c r="M550" s="18" t="str">
        <f>IFERROR(VLOOKUP(#REF!,'[1]Members Sorted'!$B$2:$F$3001,5,0),"")</f>
        <v/>
      </c>
      <c r="N550" s="19" t="str">
        <f>IFERROR(VLOOKUP(#REF!,'[1]Members Sorted'!$B$2:$X$3001,11,0),"")</f>
        <v/>
      </c>
      <c r="O550" s="19" t="str">
        <f>IFERROR(VLOOKUP(#REF!,'[1]Members Sorted'!$B$2:$X$3001,14,0),"")</f>
        <v/>
      </c>
      <c r="P550" s="19" t="str">
        <f>IFERROR(VLOOKUP(#REF!,'[1]Members Sorted'!$B$2:$X$3001,17,0),"")</f>
        <v/>
      </c>
      <c r="Q550" s="19" t="str">
        <f>IFERROR(VLOOKUP(#REF!,'[1]Members Sorted'!$B$2:$X$3001,20,0),"")</f>
        <v/>
      </c>
      <c r="R550" s="19" t="str">
        <f>IFERROR(VLOOKUP(#REF!,'[1]Members Sorted'!$B$2:$X$3001,23,0),"")</f>
        <v/>
      </c>
      <c r="S550" s="20" t="str">
        <f>IFERROR(VLOOKUP(#REF!,'[1]Members Sorted'!$B$2:$AE$3001,30,0),"")</f>
        <v/>
      </c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</row>
    <row r="551" spans="1:39" ht="15.75" customHeight="1" x14ac:dyDescent="0.2">
      <c r="A551" s="17" t="str">
        <f>IF('[1]Season Set up'!$J$23&gt;='[1]Season Set up'!V548,'[1]Season Set up'!V548,"")</f>
        <v/>
      </c>
      <c r="B551" s="18" t="str">
        <f>IFERROR(IF(A551="","",CONCATENATE(VLOOKUP(VLOOKUP(A551,'[1]Members Sorted'!$AC$2:$AD$10001,2,0),'[1]Members Sorted'!$B$2:$C$10001,2,0)," ",VLOOKUP(VLOOKUP(A551,'[1]Members Sorted'!$AC$2:$AD$10001,2,0),'[1]Members Sorted'!$B$2:$D$10001,3,0))),"")</f>
        <v/>
      </c>
      <c r="C551" s="18" t="str">
        <f>IFERROR(VLOOKUP(#REF!,'[1]Members Sorted'!$B$2:$F$10001,5,0),"")</f>
        <v/>
      </c>
      <c r="D551" s="19" t="str">
        <f>IFERROR(VLOOKUP(#REF!,'[1]Members Sorted'!$B$2:$X$10001,11,0),"")</f>
        <v/>
      </c>
      <c r="E551" s="19" t="str">
        <f>IFERROR(VLOOKUP(#REF!,'[1]Members Sorted'!$B$2:$X$10001,14,0),"")</f>
        <v/>
      </c>
      <c r="F551" s="19" t="str">
        <f>IFERROR(VLOOKUP(#REF!,'[1]Members Sorted'!$B$2:$X$10001,17,0),"")</f>
        <v/>
      </c>
      <c r="G551" s="19" t="str">
        <f>IFERROR(VLOOKUP(#REF!,'[1]Members Sorted'!$B$2:$X$10001,20,0),"")</f>
        <v/>
      </c>
      <c r="H551" s="19" t="str">
        <f>IFERROR(VLOOKUP(#REF!,'[1]Members Sorted'!$B$2:$X$3001,23,0),"")</f>
        <v/>
      </c>
      <c r="I551" s="30" t="str">
        <f>IFERROR(VLOOKUP(#REF!,'[1]Members Sorted'!$B$2:$AA$10001,26,0),"")</f>
        <v/>
      </c>
      <c r="J551" s="29"/>
      <c r="K551" s="26" t="str">
        <f>IF('[1]Season Set up'!$L$23&gt;='[1]Season Set up'!V548,'[1]Season Set up'!V548,"")</f>
        <v/>
      </c>
      <c r="L551" s="18" t="str">
        <f>IFERROR(IF(K551="","",CONCATENATE(VLOOKUP(VLOOKUP(K551,'[1]Members Sorted'!$AG$2:$AH$3001,2,0),'[1]Members Sorted'!$B$2:$C$3001,2,0)," ",VLOOKUP(VLOOKUP(K551,'[1]Members Sorted'!$AG$2:$AH$3001,2,0),'[1]Members Sorted'!$B$2:$D$3001,3,0))),"")</f>
        <v/>
      </c>
      <c r="M551" s="18" t="str">
        <f>IFERROR(VLOOKUP(#REF!,'[1]Members Sorted'!$B$2:$F$3001,5,0),"")</f>
        <v/>
      </c>
      <c r="N551" s="19" t="str">
        <f>IFERROR(VLOOKUP(#REF!,'[1]Members Sorted'!$B$2:$X$3001,11,0),"")</f>
        <v/>
      </c>
      <c r="O551" s="19" t="str">
        <f>IFERROR(VLOOKUP(#REF!,'[1]Members Sorted'!$B$2:$X$3001,14,0),"")</f>
        <v/>
      </c>
      <c r="P551" s="19" t="str">
        <f>IFERROR(VLOOKUP(#REF!,'[1]Members Sorted'!$B$2:$X$3001,17,0),"")</f>
        <v/>
      </c>
      <c r="Q551" s="19" t="str">
        <f>IFERROR(VLOOKUP(#REF!,'[1]Members Sorted'!$B$2:$X$3001,20,0),"")</f>
        <v/>
      </c>
      <c r="R551" s="19" t="str">
        <f>IFERROR(VLOOKUP(#REF!,'[1]Members Sorted'!$B$2:$X$3001,23,0),"")</f>
        <v/>
      </c>
      <c r="S551" s="20" t="str">
        <f>IFERROR(VLOOKUP(#REF!,'[1]Members Sorted'!$B$2:$AE$3001,30,0),"")</f>
        <v/>
      </c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</row>
    <row r="552" spans="1:39" ht="15.75" customHeight="1" x14ac:dyDescent="0.2">
      <c r="A552" s="17" t="str">
        <f>IF('[1]Season Set up'!$J$23&gt;='[1]Season Set up'!V549,'[1]Season Set up'!V549,"")</f>
        <v/>
      </c>
      <c r="B552" s="18" t="str">
        <f>IFERROR(IF(A552="","",CONCATENATE(VLOOKUP(VLOOKUP(A552,'[1]Members Sorted'!$AC$2:$AD$10001,2,0),'[1]Members Sorted'!$B$2:$C$10001,2,0)," ",VLOOKUP(VLOOKUP(A552,'[1]Members Sorted'!$AC$2:$AD$10001,2,0),'[1]Members Sorted'!$B$2:$D$10001,3,0))),"")</f>
        <v/>
      </c>
      <c r="C552" s="18" t="str">
        <f>IFERROR(VLOOKUP(#REF!,'[1]Members Sorted'!$B$2:$F$10001,5,0),"")</f>
        <v/>
      </c>
      <c r="D552" s="19" t="str">
        <f>IFERROR(VLOOKUP(#REF!,'[1]Members Sorted'!$B$2:$X$10001,11,0),"")</f>
        <v/>
      </c>
      <c r="E552" s="19" t="str">
        <f>IFERROR(VLOOKUP(#REF!,'[1]Members Sorted'!$B$2:$X$10001,14,0),"")</f>
        <v/>
      </c>
      <c r="F552" s="19" t="str">
        <f>IFERROR(VLOOKUP(#REF!,'[1]Members Sorted'!$B$2:$X$10001,17,0),"")</f>
        <v/>
      </c>
      <c r="G552" s="19" t="str">
        <f>IFERROR(VLOOKUP(#REF!,'[1]Members Sorted'!$B$2:$X$10001,20,0),"")</f>
        <v/>
      </c>
      <c r="H552" s="19" t="str">
        <f>IFERROR(VLOOKUP(#REF!,'[1]Members Sorted'!$B$2:$X$3001,23,0),"")</f>
        <v/>
      </c>
      <c r="I552" s="30" t="str">
        <f>IFERROR(VLOOKUP(#REF!,'[1]Members Sorted'!$B$2:$AA$10001,26,0),"")</f>
        <v/>
      </c>
      <c r="J552" s="29"/>
      <c r="K552" s="26" t="str">
        <f>IF('[1]Season Set up'!$L$23&gt;='[1]Season Set up'!V549,'[1]Season Set up'!V549,"")</f>
        <v/>
      </c>
      <c r="L552" s="18" t="str">
        <f>IFERROR(IF(K552="","",CONCATENATE(VLOOKUP(VLOOKUP(K552,'[1]Members Sorted'!$AG$2:$AH$3001,2,0),'[1]Members Sorted'!$B$2:$C$3001,2,0)," ",VLOOKUP(VLOOKUP(K552,'[1]Members Sorted'!$AG$2:$AH$3001,2,0),'[1]Members Sorted'!$B$2:$D$3001,3,0))),"")</f>
        <v/>
      </c>
      <c r="M552" s="18" t="str">
        <f>IFERROR(VLOOKUP(#REF!,'[1]Members Sorted'!$B$2:$F$3001,5,0),"")</f>
        <v/>
      </c>
      <c r="N552" s="19" t="str">
        <f>IFERROR(VLOOKUP(#REF!,'[1]Members Sorted'!$B$2:$X$3001,11,0),"")</f>
        <v/>
      </c>
      <c r="O552" s="19" t="str">
        <f>IFERROR(VLOOKUP(#REF!,'[1]Members Sorted'!$B$2:$X$3001,14,0),"")</f>
        <v/>
      </c>
      <c r="P552" s="19" t="str">
        <f>IFERROR(VLOOKUP(#REF!,'[1]Members Sorted'!$B$2:$X$3001,17,0),"")</f>
        <v/>
      </c>
      <c r="Q552" s="19" t="str">
        <f>IFERROR(VLOOKUP(#REF!,'[1]Members Sorted'!$B$2:$X$3001,20,0),"")</f>
        <v/>
      </c>
      <c r="R552" s="19" t="str">
        <f>IFERROR(VLOOKUP(#REF!,'[1]Members Sorted'!$B$2:$X$3001,23,0),"")</f>
        <v/>
      </c>
      <c r="S552" s="20" t="str">
        <f>IFERROR(VLOOKUP(#REF!,'[1]Members Sorted'!$B$2:$AE$3001,30,0),"")</f>
        <v/>
      </c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</row>
    <row r="553" spans="1:39" ht="15.75" customHeight="1" x14ac:dyDescent="0.2">
      <c r="A553" s="17" t="str">
        <f>IF('[1]Season Set up'!$J$23&gt;='[1]Season Set up'!V550,'[1]Season Set up'!V550,"")</f>
        <v/>
      </c>
      <c r="B553" s="18" t="str">
        <f>IFERROR(IF(A553="","",CONCATENATE(VLOOKUP(VLOOKUP(A553,'[1]Members Sorted'!$AC$2:$AD$10001,2,0),'[1]Members Sorted'!$B$2:$C$10001,2,0)," ",VLOOKUP(VLOOKUP(A553,'[1]Members Sorted'!$AC$2:$AD$10001,2,0),'[1]Members Sorted'!$B$2:$D$10001,3,0))),"")</f>
        <v/>
      </c>
      <c r="C553" s="18" t="str">
        <f>IFERROR(VLOOKUP(#REF!,'[1]Members Sorted'!$B$2:$F$10001,5,0),"")</f>
        <v/>
      </c>
      <c r="D553" s="19" t="str">
        <f>IFERROR(VLOOKUP(#REF!,'[1]Members Sorted'!$B$2:$X$10001,11,0),"")</f>
        <v/>
      </c>
      <c r="E553" s="19" t="str">
        <f>IFERROR(VLOOKUP(#REF!,'[1]Members Sorted'!$B$2:$X$10001,14,0),"")</f>
        <v/>
      </c>
      <c r="F553" s="19" t="str">
        <f>IFERROR(VLOOKUP(#REF!,'[1]Members Sorted'!$B$2:$X$10001,17,0),"")</f>
        <v/>
      </c>
      <c r="G553" s="19" t="str">
        <f>IFERROR(VLOOKUP(#REF!,'[1]Members Sorted'!$B$2:$X$10001,20,0),"")</f>
        <v/>
      </c>
      <c r="H553" s="19" t="str">
        <f>IFERROR(VLOOKUP(#REF!,'[1]Members Sorted'!$B$2:$X$3001,23,0),"")</f>
        <v/>
      </c>
      <c r="I553" s="30" t="str">
        <f>IFERROR(VLOOKUP(#REF!,'[1]Members Sorted'!$B$2:$AA$10001,26,0),"")</f>
        <v/>
      </c>
      <c r="J553" s="29"/>
      <c r="K553" s="26" t="str">
        <f>IF('[1]Season Set up'!$L$23&gt;='[1]Season Set up'!V550,'[1]Season Set up'!V550,"")</f>
        <v/>
      </c>
      <c r="L553" s="18" t="str">
        <f>IFERROR(IF(K553="","",CONCATENATE(VLOOKUP(VLOOKUP(K553,'[1]Members Sorted'!$AG$2:$AH$3001,2,0),'[1]Members Sorted'!$B$2:$C$3001,2,0)," ",VLOOKUP(VLOOKUP(K553,'[1]Members Sorted'!$AG$2:$AH$3001,2,0),'[1]Members Sorted'!$B$2:$D$3001,3,0))),"")</f>
        <v/>
      </c>
      <c r="M553" s="18" t="str">
        <f>IFERROR(VLOOKUP(#REF!,'[1]Members Sorted'!$B$2:$F$3001,5,0),"")</f>
        <v/>
      </c>
      <c r="N553" s="19" t="str">
        <f>IFERROR(VLOOKUP(#REF!,'[1]Members Sorted'!$B$2:$X$3001,11,0),"")</f>
        <v/>
      </c>
      <c r="O553" s="19" t="str">
        <f>IFERROR(VLOOKUP(#REF!,'[1]Members Sorted'!$B$2:$X$3001,14,0),"")</f>
        <v/>
      </c>
      <c r="P553" s="19" t="str">
        <f>IFERROR(VLOOKUP(#REF!,'[1]Members Sorted'!$B$2:$X$3001,17,0),"")</f>
        <v/>
      </c>
      <c r="Q553" s="19" t="str">
        <f>IFERROR(VLOOKUP(#REF!,'[1]Members Sorted'!$B$2:$X$3001,20,0),"")</f>
        <v/>
      </c>
      <c r="R553" s="19" t="str">
        <f>IFERROR(VLOOKUP(#REF!,'[1]Members Sorted'!$B$2:$X$3001,23,0),"")</f>
        <v/>
      </c>
      <c r="S553" s="20" t="str">
        <f>IFERROR(VLOOKUP(#REF!,'[1]Members Sorted'!$B$2:$AE$3001,30,0),"")</f>
        <v/>
      </c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</row>
    <row r="554" spans="1:39" ht="15.75" customHeight="1" x14ac:dyDescent="0.2">
      <c r="A554" s="17" t="str">
        <f>IF('[1]Season Set up'!$J$23&gt;='[1]Season Set up'!V551,'[1]Season Set up'!V551,"")</f>
        <v/>
      </c>
      <c r="B554" s="18" t="str">
        <f>IFERROR(IF(A554="","",CONCATENATE(VLOOKUP(VLOOKUP(A554,'[1]Members Sorted'!$AC$2:$AD$10001,2,0),'[1]Members Sorted'!$B$2:$C$10001,2,0)," ",VLOOKUP(VLOOKUP(A554,'[1]Members Sorted'!$AC$2:$AD$10001,2,0),'[1]Members Sorted'!$B$2:$D$10001,3,0))),"")</f>
        <v/>
      </c>
      <c r="C554" s="18" t="str">
        <f>IFERROR(VLOOKUP(#REF!,'[1]Members Sorted'!$B$2:$F$10001,5,0),"")</f>
        <v/>
      </c>
      <c r="D554" s="19" t="str">
        <f>IFERROR(VLOOKUP(#REF!,'[1]Members Sorted'!$B$2:$X$10001,11,0),"")</f>
        <v/>
      </c>
      <c r="E554" s="19" t="str">
        <f>IFERROR(VLOOKUP(#REF!,'[1]Members Sorted'!$B$2:$X$10001,14,0),"")</f>
        <v/>
      </c>
      <c r="F554" s="19" t="str">
        <f>IFERROR(VLOOKUP(#REF!,'[1]Members Sorted'!$B$2:$X$10001,17,0),"")</f>
        <v/>
      </c>
      <c r="G554" s="19" t="str">
        <f>IFERROR(VLOOKUP(#REF!,'[1]Members Sorted'!$B$2:$X$10001,20,0),"")</f>
        <v/>
      </c>
      <c r="H554" s="19" t="str">
        <f>IFERROR(VLOOKUP(#REF!,'[1]Members Sorted'!$B$2:$X$3001,23,0),"")</f>
        <v/>
      </c>
      <c r="I554" s="30" t="str">
        <f>IFERROR(VLOOKUP(#REF!,'[1]Members Sorted'!$B$2:$AA$10001,26,0),"")</f>
        <v/>
      </c>
      <c r="J554" s="29"/>
      <c r="K554" s="26" t="str">
        <f>IF('[1]Season Set up'!$L$23&gt;='[1]Season Set up'!V551,'[1]Season Set up'!V551,"")</f>
        <v/>
      </c>
      <c r="L554" s="18" t="str">
        <f>IFERROR(IF(K554="","",CONCATENATE(VLOOKUP(VLOOKUP(K554,'[1]Members Sorted'!$AG$2:$AH$3001,2,0),'[1]Members Sorted'!$B$2:$C$3001,2,0)," ",VLOOKUP(VLOOKUP(K554,'[1]Members Sorted'!$AG$2:$AH$3001,2,0),'[1]Members Sorted'!$B$2:$D$3001,3,0))),"")</f>
        <v/>
      </c>
      <c r="M554" s="18" t="str">
        <f>IFERROR(VLOOKUP(#REF!,'[1]Members Sorted'!$B$2:$F$3001,5,0),"")</f>
        <v/>
      </c>
      <c r="N554" s="19" t="str">
        <f>IFERROR(VLOOKUP(#REF!,'[1]Members Sorted'!$B$2:$X$3001,11,0),"")</f>
        <v/>
      </c>
      <c r="O554" s="19" t="str">
        <f>IFERROR(VLOOKUP(#REF!,'[1]Members Sorted'!$B$2:$X$3001,14,0),"")</f>
        <v/>
      </c>
      <c r="P554" s="19" t="str">
        <f>IFERROR(VLOOKUP(#REF!,'[1]Members Sorted'!$B$2:$X$3001,17,0),"")</f>
        <v/>
      </c>
      <c r="Q554" s="19" t="str">
        <f>IFERROR(VLOOKUP(#REF!,'[1]Members Sorted'!$B$2:$X$3001,20,0),"")</f>
        <v/>
      </c>
      <c r="R554" s="19" t="str">
        <f>IFERROR(VLOOKUP(#REF!,'[1]Members Sorted'!$B$2:$X$3001,23,0),"")</f>
        <v/>
      </c>
      <c r="S554" s="20" t="str">
        <f>IFERROR(VLOOKUP(#REF!,'[1]Members Sorted'!$B$2:$AE$3001,30,0),"")</f>
        <v/>
      </c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</row>
    <row r="555" spans="1:39" ht="15.75" customHeight="1" x14ac:dyDescent="0.2">
      <c r="A555" s="17" t="str">
        <f>IF('[1]Season Set up'!$J$23&gt;='[1]Season Set up'!V552,'[1]Season Set up'!V552,"")</f>
        <v/>
      </c>
      <c r="B555" s="18" t="str">
        <f>IFERROR(IF(A555="","",CONCATENATE(VLOOKUP(VLOOKUP(A555,'[1]Members Sorted'!$AC$2:$AD$10001,2,0),'[1]Members Sorted'!$B$2:$C$10001,2,0)," ",VLOOKUP(VLOOKUP(A555,'[1]Members Sorted'!$AC$2:$AD$10001,2,0),'[1]Members Sorted'!$B$2:$D$10001,3,0))),"")</f>
        <v/>
      </c>
      <c r="C555" s="18" t="str">
        <f>IFERROR(VLOOKUP(#REF!,'[1]Members Sorted'!$B$2:$F$10001,5,0),"")</f>
        <v/>
      </c>
      <c r="D555" s="19" t="str">
        <f>IFERROR(VLOOKUP(#REF!,'[1]Members Sorted'!$B$2:$X$10001,11,0),"")</f>
        <v/>
      </c>
      <c r="E555" s="19" t="str">
        <f>IFERROR(VLOOKUP(#REF!,'[1]Members Sorted'!$B$2:$X$10001,14,0),"")</f>
        <v/>
      </c>
      <c r="F555" s="19" t="str">
        <f>IFERROR(VLOOKUP(#REF!,'[1]Members Sorted'!$B$2:$X$10001,17,0),"")</f>
        <v/>
      </c>
      <c r="G555" s="19" t="str">
        <f>IFERROR(VLOOKUP(#REF!,'[1]Members Sorted'!$B$2:$X$10001,20,0),"")</f>
        <v/>
      </c>
      <c r="H555" s="19" t="str">
        <f>IFERROR(VLOOKUP(#REF!,'[1]Members Sorted'!$B$2:$X$3001,23,0),"")</f>
        <v/>
      </c>
      <c r="I555" s="30" t="str">
        <f>IFERROR(VLOOKUP(#REF!,'[1]Members Sorted'!$B$2:$AA$10001,26,0),"")</f>
        <v/>
      </c>
      <c r="J555" s="29"/>
      <c r="K555" s="26" t="str">
        <f>IF('[1]Season Set up'!$L$23&gt;='[1]Season Set up'!V552,'[1]Season Set up'!V552,"")</f>
        <v/>
      </c>
      <c r="L555" s="18" t="str">
        <f>IFERROR(IF(K555="","",CONCATENATE(VLOOKUP(VLOOKUP(K555,'[1]Members Sorted'!$AG$2:$AH$3001,2,0),'[1]Members Sorted'!$B$2:$C$3001,2,0)," ",VLOOKUP(VLOOKUP(K555,'[1]Members Sorted'!$AG$2:$AH$3001,2,0),'[1]Members Sorted'!$B$2:$D$3001,3,0))),"")</f>
        <v/>
      </c>
      <c r="M555" s="18" t="str">
        <f>IFERROR(VLOOKUP(#REF!,'[1]Members Sorted'!$B$2:$F$3001,5,0),"")</f>
        <v/>
      </c>
      <c r="N555" s="19" t="str">
        <f>IFERROR(VLOOKUP(#REF!,'[1]Members Sorted'!$B$2:$X$3001,11,0),"")</f>
        <v/>
      </c>
      <c r="O555" s="19" t="str">
        <f>IFERROR(VLOOKUP(#REF!,'[1]Members Sorted'!$B$2:$X$3001,14,0),"")</f>
        <v/>
      </c>
      <c r="P555" s="19" t="str">
        <f>IFERROR(VLOOKUP(#REF!,'[1]Members Sorted'!$B$2:$X$3001,17,0),"")</f>
        <v/>
      </c>
      <c r="Q555" s="19" t="str">
        <f>IFERROR(VLOOKUP(#REF!,'[1]Members Sorted'!$B$2:$X$3001,20,0),"")</f>
        <v/>
      </c>
      <c r="R555" s="19" t="str">
        <f>IFERROR(VLOOKUP(#REF!,'[1]Members Sorted'!$B$2:$X$3001,23,0),"")</f>
        <v/>
      </c>
      <c r="S555" s="20" t="str">
        <f>IFERROR(VLOOKUP(#REF!,'[1]Members Sorted'!$B$2:$AE$3001,30,0),"")</f>
        <v/>
      </c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</row>
    <row r="556" spans="1:39" ht="15.75" customHeight="1" x14ac:dyDescent="0.2">
      <c r="A556" s="17" t="str">
        <f>IF('[1]Season Set up'!$J$23&gt;='[1]Season Set up'!V553,'[1]Season Set up'!V553,"")</f>
        <v/>
      </c>
      <c r="B556" s="18" t="str">
        <f>IFERROR(IF(A556="","",CONCATENATE(VLOOKUP(VLOOKUP(A556,'[1]Members Sorted'!$AC$2:$AD$10001,2,0),'[1]Members Sorted'!$B$2:$C$10001,2,0)," ",VLOOKUP(VLOOKUP(A556,'[1]Members Sorted'!$AC$2:$AD$10001,2,0),'[1]Members Sorted'!$B$2:$D$10001,3,0))),"")</f>
        <v/>
      </c>
      <c r="C556" s="18" t="str">
        <f>IFERROR(VLOOKUP(#REF!,'[1]Members Sorted'!$B$2:$F$10001,5,0),"")</f>
        <v/>
      </c>
      <c r="D556" s="19" t="str">
        <f>IFERROR(VLOOKUP(#REF!,'[1]Members Sorted'!$B$2:$X$10001,11,0),"")</f>
        <v/>
      </c>
      <c r="E556" s="19" t="str">
        <f>IFERROR(VLOOKUP(#REF!,'[1]Members Sorted'!$B$2:$X$10001,14,0),"")</f>
        <v/>
      </c>
      <c r="F556" s="19" t="str">
        <f>IFERROR(VLOOKUP(#REF!,'[1]Members Sorted'!$B$2:$X$10001,17,0),"")</f>
        <v/>
      </c>
      <c r="G556" s="19" t="str">
        <f>IFERROR(VLOOKUP(#REF!,'[1]Members Sorted'!$B$2:$X$10001,20,0),"")</f>
        <v/>
      </c>
      <c r="H556" s="19" t="str">
        <f>IFERROR(VLOOKUP(#REF!,'[1]Members Sorted'!$B$2:$X$3001,23,0),"")</f>
        <v/>
      </c>
      <c r="I556" s="30" t="str">
        <f>IFERROR(VLOOKUP(#REF!,'[1]Members Sorted'!$B$2:$AA$10001,26,0),"")</f>
        <v/>
      </c>
      <c r="J556" s="29"/>
      <c r="K556" s="26" t="str">
        <f>IF('[1]Season Set up'!$L$23&gt;='[1]Season Set up'!V553,'[1]Season Set up'!V553,"")</f>
        <v/>
      </c>
      <c r="L556" s="18" t="str">
        <f>IFERROR(IF(K556="","",CONCATENATE(VLOOKUP(VLOOKUP(K556,'[1]Members Sorted'!$AG$2:$AH$3001,2,0),'[1]Members Sorted'!$B$2:$C$3001,2,0)," ",VLOOKUP(VLOOKUP(K556,'[1]Members Sorted'!$AG$2:$AH$3001,2,0),'[1]Members Sorted'!$B$2:$D$3001,3,0))),"")</f>
        <v/>
      </c>
      <c r="M556" s="18" t="str">
        <f>IFERROR(VLOOKUP(#REF!,'[1]Members Sorted'!$B$2:$F$3001,5,0),"")</f>
        <v/>
      </c>
      <c r="N556" s="19" t="str">
        <f>IFERROR(VLOOKUP(#REF!,'[1]Members Sorted'!$B$2:$X$3001,11,0),"")</f>
        <v/>
      </c>
      <c r="O556" s="19" t="str">
        <f>IFERROR(VLOOKUP(#REF!,'[1]Members Sorted'!$B$2:$X$3001,14,0),"")</f>
        <v/>
      </c>
      <c r="P556" s="19" t="str">
        <f>IFERROR(VLOOKUP(#REF!,'[1]Members Sorted'!$B$2:$X$3001,17,0),"")</f>
        <v/>
      </c>
      <c r="Q556" s="19" t="str">
        <f>IFERROR(VLOOKUP(#REF!,'[1]Members Sorted'!$B$2:$X$3001,20,0),"")</f>
        <v/>
      </c>
      <c r="R556" s="19" t="str">
        <f>IFERROR(VLOOKUP(#REF!,'[1]Members Sorted'!$B$2:$X$3001,23,0),"")</f>
        <v/>
      </c>
      <c r="S556" s="20" t="str">
        <f>IFERROR(VLOOKUP(#REF!,'[1]Members Sorted'!$B$2:$AE$3001,30,0),"")</f>
        <v/>
      </c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</row>
    <row r="557" spans="1:39" ht="15.75" customHeight="1" x14ac:dyDescent="0.2">
      <c r="A557" s="17" t="str">
        <f>IF('[1]Season Set up'!$J$23&gt;='[1]Season Set up'!V554,'[1]Season Set up'!V554,"")</f>
        <v/>
      </c>
      <c r="B557" s="18" t="str">
        <f>IFERROR(IF(A557="","",CONCATENATE(VLOOKUP(VLOOKUP(A557,'[1]Members Sorted'!$AC$2:$AD$10001,2,0),'[1]Members Sorted'!$B$2:$C$10001,2,0)," ",VLOOKUP(VLOOKUP(A557,'[1]Members Sorted'!$AC$2:$AD$10001,2,0),'[1]Members Sorted'!$B$2:$D$10001,3,0))),"")</f>
        <v/>
      </c>
      <c r="C557" s="18" t="str">
        <f>IFERROR(VLOOKUP(#REF!,'[1]Members Sorted'!$B$2:$F$10001,5,0),"")</f>
        <v/>
      </c>
      <c r="D557" s="19" t="str">
        <f>IFERROR(VLOOKUP(#REF!,'[1]Members Sorted'!$B$2:$X$10001,11,0),"")</f>
        <v/>
      </c>
      <c r="E557" s="19" t="str">
        <f>IFERROR(VLOOKUP(#REF!,'[1]Members Sorted'!$B$2:$X$10001,14,0),"")</f>
        <v/>
      </c>
      <c r="F557" s="19" t="str">
        <f>IFERROR(VLOOKUP(#REF!,'[1]Members Sorted'!$B$2:$X$10001,17,0),"")</f>
        <v/>
      </c>
      <c r="G557" s="19" t="str">
        <f>IFERROR(VLOOKUP(#REF!,'[1]Members Sorted'!$B$2:$X$10001,20,0),"")</f>
        <v/>
      </c>
      <c r="H557" s="19" t="str">
        <f>IFERROR(VLOOKUP(#REF!,'[1]Members Sorted'!$B$2:$X$3001,23,0),"")</f>
        <v/>
      </c>
      <c r="I557" s="30" t="str">
        <f>IFERROR(VLOOKUP(#REF!,'[1]Members Sorted'!$B$2:$AA$10001,26,0),"")</f>
        <v/>
      </c>
      <c r="J557" s="29"/>
      <c r="K557" s="26" t="str">
        <f>IF('[1]Season Set up'!$L$23&gt;='[1]Season Set up'!V554,'[1]Season Set up'!V554,"")</f>
        <v/>
      </c>
      <c r="L557" s="18" t="str">
        <f>IFERROR(IF(K557="","",CONCATENATE(VLOOKUP(VLOOKUP(K557,'[1]Members Sorted'!$AG$2:$AH$3001,2,0),'[1]Members Sorted'!$B$2:$C$3001,2,0)," ",VLOOKUP(VLOOKUP(K557,'[1]Members Sorted'!$AG$2:$AH$3001,2,0),'[1]Members Sorted'!$B$2:$D$3001,3,0))),"")</f>
        <v/>
      </c>
      <c r="M557" s="18" t="str">
        <f>IFERROR(VLOOKUP(#REF!,'[1]Members Sorted'!$B$2:$F$3001,5,0),"")</f>
        <v/>
      </c>
      <c r="N557" s="19" t="str">
        <f>IFERROR(VLOOKUP(#REF!,'[1]Members Sorted'!$B$2:$X$3001,11,0),"")</f>
        <v/>
      </c>
      <c r="O557" s="19" t="str">
        <f>IFERROR(VLOOKUP(#REF!,'[1]Members Sorted'!$B$2:$X$3001,14,0),"")</f>
        <v/>
      </c>
      <c r="P557" s="19" t="str">
        <f>IFERROR(VLOOKUP(#REF!,'[1]Members Sorted'!$B$2:$X$3001,17,0),"")</f>
        <v/>
      </c>
      <c r="Q557" s="19" t="str">
        <f>IFERROR(VLOOKUP(#REF!,'[1]Members Sorted'!$B$2:$X$3001,20,0),"")</f>
        <v/>
      </c>
      <c r="R557" s="19" t="str">
        <f>IFERROR(VLOOKUP(#REF!,'[1]Members Sorted'!$B$2:$X$3001,23,0),"")</f>
        <v/>
      </c>
      <c r="S557" s="20" t="str">
        <f>IFERROR(VLOOKUP(#REF!,'[1]Members Sorted'!$B$2:$AE$3001,30,0),"")</f>
        <v/>
      </c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</row>
    <row r="558" spans="1:39" ht="15.75" customHeight="1" x14ac:dyDescent="0.2">
      <c r="A558" s="17" t="str">
        <f>IF('[1]Season Set up'!$J$23&gt;='[1]Season Set up'!V555,'[1]Season Set up'!V555,"")</f>
        <v/>
      </c>
      <c r="B558" s="18" t="str">
        <f>IFERROR(IF(A558="","",CONCATENATE(VLOOKUP(VLOOKUP(A558,'[1]Members Sorted'!$AC$2:$AD$10001,2,0),'[1]Members Sorted'!$B$2:$C$10001,2,0)," ",VLOOKUP(VLOOKUP(A558,'[1]Members Sorted'!$AC$2:$AD$10001,2,0),'[1]Members Sorted'!$B$2:$D$10001,3,0))),"")</f>
        <v/>
      </c>
      <c r="C558" s="18" t="str">
        <f>IFERROR(VLOOKUP(#REF!,'[1]Members Sorted'!$B$2:$F$10001,5,0),"")</f>
        <v/>
      </c>
      <c r="D558" s="19" t="str">
        <f>IFERROR(VLOOKUP(#REF!,'[1]Members Sorted'!$B$2:$X$10001,11,0),"")</f>
        <v/>
      </c>
      <c r="E558" s="19" t="str">
        <f>IFERROR(VLOOKUP(#REF!,'[1]Members Sorted'!$B$2:$X$10001,14,0),"")</f>
        <v/>
      </c>
      <c r="F558" s="19" t="str">
        <f>IFERROR(VLOOKUP(#REF!,'[1]Members Sorted'!$B$2:$X$10001,17,0),"")</f>
        <v/>
      </c>
      <c r="G558" s="19" t="str">
        <f>IFERROR(VLOOKUP(#REF!,'[1]Members Sorted'!$B$2:$X$10001,20,0),"")</f>
        <v/>
      </c>
      <c r="H558" s="19" t="str">
        <f>IFERROR(VLOOKUP(#REF!,'[1]Members Sorted'!$B$2:$X$3001,23,0),"")</f>
        <v/>
      </c>
      <c r="I558" s="30" t="str">
        <f>IFERROR(VLOOKUP(#REF!,'[1]Members Sorted'!$B$2:$AA$10001,26,0),"")</f>
        <v/>
      </c>
      <c r="J558" s="29"/>
      <c r="K558" s="26" t="str">
        <f>IF('[1]Season Set up'!$L$23&gt;='[1]Season Set up'!V555,'[1]Season Set up'!V555,"")</f>
        <v/>
      </c>
      <c r="L558" s="18" t="str">
        <f>IFERROR(IF(K558="","",CONCATENATE(VLOOKUP(VLOOKUP(K558,'[1]Members Sorted'!$AG$2:$AH$3001,2,0),'[1]Members Sorted'!$B$2:$C$3001,2,0)," ",VLOOKUP(VLOOKUP(K558,'[1]Members Sorted'!$AG$2:$AH$3001,2,0),'[1]Members Sorted'!$B$2:$D$3001,3,0))),"")</f>
        <v/>
      </c>
      <c r="M558" s="18" t="str">
        <f>IFERROR(VLOOKUP(#REF!,'[1]Members Sorted'!$B$2:$F$3001,5,0),"")</f>
        <v/>
      </c>
      <c r="N558" s="19" t="str">
        <f>IFERROR(VLOOKUP(#REF!,'[1]Members Sorted'!$B$2:$X$3001,11,0),"")</f>
        <v/>
      </c>
      <c r="O558" s="19" t="str">
        <f>IFERROR(VLOOKUP(#REF!,'[1]Members Sorted'!$B$2:$X$3001,14,0),"")</f>
        <v/>
      </c>
      <c r="P558" s="19" t="str">
        <f>IFERROR(VLOOKUP(#REF!,'[1]Members Sorted'!$B$2:$X$3001,17,0),"")</f>
        <v/>
      </c>
      <c r="Q558" s="19" t="str">
        <f>IFERROR(VLOOKUP(#REF!,'[1]Members Sorted'!$B$2:$X$3001,20,0),"")</f>
        <v/>
      </c>
      <c r="R558" s="19" t="str">
        <f>IFERROR(VLOOKUP(#REF!,'[1]Members Sorted'!$B$2:$X$3001,23,0),"")</f>
        <v/>
      </c>
      <c r="S558" s="20" t="str">
        <f>IFERROR(VLOOKUP(#REF!,'[1]Members Sorted'!$B$2:$AE$3001,30,0),"")</f>
        <v/>
      </c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</row>
    <row r="559" spans="1:39" ht="15.75" customHeight="1" x14ac:dyDescent="0.2">
      <c r="A559" s="17" t="str">
        <f>IF('[1]Season Set up'!$J$23&gt;='[1]Season Set up'!V556,'[1]Season Set up'!V556,"")</f>
        <v/>
      </c>
      <c r="B559" s="18" t="str">
        <f>IFERROR(IF(A559="","",CONCATENATE(VLOOKUP(VLOOKUP(A559,'[1]Members Sorted'!$AC$2:$AD$10001,2,0),'[1]Members Sorted'!$B$2:$C$10001,2,0)," ",VLOOKUP(VLOOKUP(A559,'[1]Members Sorted'!$AC$2:$AD$10001,2,0),'[1]Members Sorted'!$B$2:$D$10001,3,0))),"")</f>
        <v/>
      </c>
      <c r="C559" s="18" t="str">
        <f>IFERROR(VLOOKUP(#REF!,'[1]Members Sorted'!$B$2:$F$10001,5,0),"")</f>
        <v/>
      </c>
      <c r="D559" s="19" t="str">
        <f>IFERROR(VLOOKUP(#REF!,'[1]Members Sorted'!$B$2:$X$10001,11,0),"")</f>
        <v/>
      </c>
      <c r="E559" s="19" t="str">
        <f>IFERROR(VLOOKUP(#REF!,'[1]Members Sorted'!$B$2:$X$10001,14,0),"")</f>
        <v/>
      </c>
      <c r="F559" s="19" t="str">
        <f>IFERROR(VLOOKUP(#REF!,'[1]Members Sorted'!$B$2:$X$10001,17,0),"")</f>
        <v/>
      </c>
      <c r="G559" s="19" t="str">
        <f>IFERROR(VLOOKUP(#REF!,'[1]Members Sorted'!$B$2:$X$10001,20,0),"")</f>
        <v/>
      </c>
      <c r="H559" s="19" t="str">
        <f>IFERROR(VLOOKUP(#REF!,'[1]Members Sorted'!$B$2:$X$3001,23,0),"")</f>
        <v/>
      </c>
      <c r="I559" s="30" t="str">
        <f>IFERROR(VLOOKUP(#REF!,'[1]Members Sorted'!$B$2:$AA$10001,26,0),"")</f>
        <v/>
      </c>
      <c r="J559" s="29"/>
      <c r="K559" s="26" t="str">
        <f>IF('[1]Season Set up'!$L$23&gt;='[1]Season Set up'!V556,'[1]Season Set up'!V556,"")</f>
        <v/>
      </c>
      <c r="L559" s="18" t="str">
        <f>IFERROR(IF(K559="","",CONCATENATE(VLOOKUP(VLOOKUP(K559,'[1]Members Sorted'!$AG$2:$AH$3001,2,0),'[1]Members Sorted'!$B$2:$C$3001,2,0)," ",VLOOKUP(VLOOKUP(K559,'[1]Members Sorted'!$AG$2:$AH$3001,2,0),'[1]Members Sorted'!$B$2:$D$3001,3,0))),"")</f>
        <v/>
      </c>
      <c r="M559" s="18" t="str">
        <f>IFERROR(VLOOKUP(#REF!,'[1]Members Sorted'!$B$2:$F$3001,5,0),"")</f>
        <v/>
      </c>
      <c r="N559" s="19" t="str">
        <f>IFERROR(VLOOKUP(#REF!,'[1]Members Sorted'!$B$2:$X$3001,11,0),"")</f>
        <v/>
      </c>
      <c r="O559" s="19" t="str">
        <f>IFERROR(VLOOKUP(#REF!,'[1]Members Sorted'!$B$2:$X$3001,14,0),"")</f>
        <v/>
      </c>
      <c r="P559" s="19" t="str">
        <f>IFERROR(VLOOKUP(#REF!,'[1]Members Sorted'!$B$2:$X$3001,17,0),"")</f>
        <v/>
      </c>
      <c r="Q559" s="19" t="str">
        <f>IFERROR(VLOOKUP(#REF!,'[1]Members Sorted'!$B$2:$X$3001,20,0),"")</f>
        <v/>
      </c>
      <c r="R559" s="19" t="str">
        <f>IFERROR(VLOOKUP(#REF!,'[1]Members Sorted'!$B$2:$X$3001,23,0),"")</f>
        <v/>
      </c>
      <c r="S559" s="20" t="str">
        <f>IFERROR(VLOOKUP(#REF!,'[1]Members Sorted'!$B$2:$AE$3001,30,0),"")</f>
        <v/>
      </c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</row>
    <row r="560" spans="1:39" ht="15.75" customHeight="1" x14ac:dyDescent="0.2">
      <c r="A560" s="17" t="str">
        <f>IF('[1]Season Set up'!$J$23&gt;='[1]Season Set up'!V557,'[1]Season Set up'!V557,"")</f>
        <v/>
      </c>
      <c r="B560" s="18" t="str">
        <f>IFERROR(IF(A560="","",CONCATENATE(VLOOKUP(VLOOKUP(A560,'[1]Members Sorted'!$AC$2:$AD$10001,2,0),'[1]Members Sorted'!$B$2:$C$10001,2,0)," ",VLOOKUP(VLOOKUP(A560,'[1]Members Sorted'!$AC$2:$AD$10001,2,0),'[1]Members Sorted'!$B$2:$D$10001,3,0))),"")</f>
        <v/>
      </c>
      <c r="C560" s="18" t="str">
        <f>IFERROR(VLOOKUP(#REF!,'[1]Members Sorted'!$B$2:$F$10001,5,0),"")</f>
        <v/>
      </c>
      <c r="D560" s="19" t="str">
        <f>IFERROR(VLOOKUP(#REF!,'[1]Members Sorted'!$B$2:$X$10001,11,0),"")</f>
        <v/>
      </c>
      <c r="E560" s="19" t="str">
        <f>IFERROR(VLOOKUP(#REF!,'[1]Members Sorted'!$B$2:$X$10001,14,0),"")</f>
        <v/>
      </c>
      <c r="F560" s="19" t="str">
        <f>IFERROR(VLOOKUP(#REF!,'[1]Members Sorted'!$B$2:$X$10001,17,0),"")</f>
        <v/>
      </c>
      <c r="G560" s="19" t="str">
        <f>IFERROR(VLOOKUP(#REF!,'[1]Members Sorted'!$B$2:$X$10001,20,0),"")</f>
        <v/>
      </c>
      <c r="H560" s="19" t="str">
        <f>IFERROR(VLOOKUP(#REF!,'[1]Members Sorted'!$B$2:$X$3001,23,0),"")</f>
        <v/>
      </c>
      <c r="I560" s="30" t="str">
        <f>IFERROR(VLOOKUP(#REF!,'[1]Members Sorted'!$B$2:$AA$10001,26,0),"")</f>
        <v/>
      </c>
      <c r="J560" s="29"/>
      <c r="K560" s="26" t="str">
        <f>IF('[1]Season Set up'!$L$23&gt;='[1]Season Set up'!V557,'[1]Season Set up'!V557,"")</f>
        <v/>
      </c>
      <c r="L560" s="18" t="str">
        <f>IFERROR(IF(K560="","",CONCATENATE(VLOOKUP(VLOOKUP(K560,'[1]Members Sorted'!$AG$2:$AH$3001,2,0),'[1]Members Sorted'!$B$2:$C$3001,2,0)," ",VLOOKUP(VLOOKUP(K560,'[1]Members Sorted'!$AG$2:$AH$3001,2,0),'[1]Members Sorted'!$B$2:$D$3001,3,0))),"")</f>
        <v/>
      </c>
      <c r="M560" s="18" t="str">
        <f>IFERROR(VLOOKUP(#REF!,'[1]Members Sorted'!$B$2:$F$3001,5,0),"")</f>
        <v/>
      </c>
      <c r="N560" s="19" t="str">
        <f>IFERROR(VLOOKUP(#REF!,'[1]Members Sorted'!$B$2:$X$3001,11,0),"")</f>
        <v/>
      </c>
      <c r="O560" s="19" t="str">
        <f>IFERROR(VLOOKUP(#REF!,'[1]Members Sorted'!$B$2:$X$3001,14,0),"")</f>
        <v/>
      </c>
      <c r="P560" s="19" t="str">
        <f>IFERROR(VLOOKUP(#REF!,'[1]Members Sorted'!$B$2:$X$3001,17,0),"")</f>
        <v/>
      </c>
      <c r="Q560" s="19" t="str">
        <f>IFERROR(VLOOKUP(#REF!,'[1]Members Sorted'!$B$2:$X$3001,20,0),"")</f>
        <v/>
      </c>
      <c r="R560" s="19" t="str">
        <f>IFERROR(VLOOKUP(#REF!,'[1]Members Sorted'!$B$2:$X$3001,23,0),"")</f>
        <v/>
      </c>
      <c r="S560" s="20" t="str">
        <f>IFERROR(VLOOKUP(#REF!,'[1]Members Sorted'!$B$2:$AE$3001,30,0),"")</f>
        <v/>
      </c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</row>
    <row r="561" spans="1:39" ht="15.75" customHeight="1" x14ac:dyDescent="0.2">
      <c r="A561" s="17" t="str">
        <f>IF('[1]Season Set up'!$J$23&gt;='[1]Season Set up'!V558,'[1]Season Set up'!V558,"")</f>
        <v/>
      </c>
      <c r="B561" s="18" t="str">
        <f>IFERROR(IF(A561="","",CONCATENATE(VLOOKUP(VLOOKUP(A561,'[1]Members Sorted'!$AC$2:$AD$10001,2,0),'[1]Members Sorted'!$B$2:$C$10001,2,0)," ",VLOOKUP(VLOOKUP(A561,'[1]Members Sorted'!$AC$2:$AD$10001,2,0),'[1]Members Sorted'!$B$2:$D$10001,3,0))),"")</f>
        <v/>
      </c>
      <c r="C561" s="18" t="str">
        <f>IFERROR(VLOOKUP(#REF!,'[1]Members Sorted'!$B$2:$F$10001,5,0),"")</f>
        <v/>
      </c>
      <c r="D561" s="19" t="str">
        <f>IFERROR(VLOOKUP(#REF!,'[1]Members Sorted'!$B$2:$X$10001,11,0),"")</f>
        <v/>
      </c>
      <c r="E561" s="19" t="str">
        <f>IFERROR(VLOOKUP(#REF!,'[1]Members Sorted'!$B$2:$X$10001,14,0),"")</f>
        <v/>
      </c>
      <c r="F561" s="19" t="str">
        <f>IFERROR(VLOOKUP(#REF!,'[1]Members Sorted'!$B$2:$X$10001,17,0),"")</f>
        <v/>
      </c>
      <c r="G561" s="19" t="str">
        <f>IFERROR(VLOOKUP(#REF!,'[1]Members Sorted'!$B$2:$X$10001,20,0),"")</f>
        <v/>
      </c>
      <c r="H561" s="19" t="str">
        <f>IFERROR(VLOOKUP(#REF!,'[1]Members Sorted'!$B$2:$X$3001,23,0),"")</f>
        <v/>
      </c>
      <c r="I561" s="30" t="str">
        <f>IFERROR(VLOOKUP(#REF!,'[1]Members Sorted'!$B$2:$AA$10001,26,0),"")</f>
        <v/>
      </c>
      <c r="J561" s="29"/>
      <c r="K561" s="26" t="str">
        <f>IF('[1]Season Set up'!$L$23&gt;='[1]Season Set up'!V558,'[1]Season Set up'!V558,"")</f>
        <v/>
      </c>
      <c r="L561" s="18" t="str">
        <f>IFERROR(IF(K561="","",CONCATENATE(VLOOKUP(VLOOKUP(K561,'[1]Members Sorted'!$AG$2:$AH$3001,2,0),'[1]Members Sorted'!$B$2:$C$3001,2,0)," ",VLOOKUP(VLOOKUP(K561,'[1]Members Sorted'!$AG$2:$AH$3001,2,0),'[1]Members Sorted'!$B$2:$D$3001,3,0))),"")</f>
        <v/>
      </c>
      <c r="M561" s="18" t="str">
        <f>IFERROR(VLOOKUP(#REF!,'[1]Members Sorted'!$B$2:$F$3001,5,0),"")</f>
        <v/>
      </c>
      <c r="N561" s="19" t="str">
        <f>IFERROR(VLOOKUP(#REF!,'[1]Members Sorted'!$B$2:$X$3001,11,0),"")</f>
        <v/>
      </c>
      <c r="O561" s="19" t="str">
        <f>IFERROR(VLOOKUP(#REF!,'[1]Members Sorted'!$B$2:$X$3001,14,0),"")</f>
        <v/>
      </c>
      <c r="P561" s="19" t="str">
        <f>IFERROR(VLOOKUP(#REF!,'[1]Members Sorted'!$B$2:$X$3001,17,0),"")</f>
        <v/>
      </c>
      <c r="Q561" s="19" t="str">
        <f>IFERROR(VLOOKUP(#REF!,'[1]Members Sorted'!$B$2:$X$3001,20,0),"")</f>
        <v/>
      </c>
      <c r="R561" s="19" t="str">
        <f>IFERROR(VLOOKUP(#REF!,'[1]Members Sorted'!$B$2:$X$3001,23,0),"")</f>
        <v/>
      </c>
      <c r="S561" s="20" t="str">
        <f>IFERROR(VLOOKUP(#REF!,'[1]Members Sorted'!$B$2:$AE$3001,30,0),"")</f>
        <v/>
      </c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</row>
    <row r="562" spans="1:39" ht="15.75" customHeight="1" x14ac:dyDescent="0.2">
      <c r="A562" s="17" t="str">
        <f>IF('[1]Season Set up'!$J$23&gt;='[1]Season Set up'!V559,'[1]Season Set up'!V559,"")</f>
        <v/>
      </c>
      <c r="B562" s="18" t="str">
        <f>IFERROR(IF(A562="","",CONCATENATE(VLOOKUP(VLOOKUP(A562,'[1]Members Sorted'!$AC$2:$AD$10001,2,0),'[1]Members Sorted'!$B$2:$C$10001,2,0)," ",VLOOKUP(VLOOKUP(A562,'[1]Members Sorted'!$AC$2:$AD$10001,2,0),'[1]Members Sorted'!$B$2:$D$10001,3,0))),"")</f>
        <v/>
      </c>
      <c r="C562" s="18" t="str">
        <f>IFERROR(VLOOKUP(#REF!,'[1]Members Sorted'!$B$2:$F$10001,5,0),"")</f>
        <v/>
      </c>
      <c r="D562" s="19" t="str">
        <f>IFERROR(VLOOKUP(#REF!,'[1]Members Sorted'!$B$2:$X$10001,11,0),"")</f>
        <v/>
      </c>
      <c r="E562" s="19" t="str">
        <f>IFERROR(VLOOKUP(#REF!,'[1]Members Sorted'!$B$2:$X$10001,14,0),"")</f>
        <v/>
      </c>
      <c r="F562" s="19" t="str">
        <f>IFERROR(VLOOKUP(#REF!,'[1]Members Sorted'!$B$2:$X$10001,17,0),"")</f>
        <v/>
      </c>
      <c r="G562" s="19" t="str">
        <f>IFERROR(VLOOKUP(#REF!,'[1]Members Sorted'!$B$2:$X$10001,20,0),"")</f>
        <v/>
      </c>
      <c r="H562" s="19" t="str">
        <f>IFERROR(VLOOKUP(#REF!,'[1]Members Sorted'!$B$2:$X$3001,23,0),"")</f>
        <v/>
      </c>
      <c r="I562" s="30" t="str">
        <f>IFERROR(VLOOKUP(#REF!,'[1]Members Sorted'!$B$2:$AA$10001,26,0),"")</f>
        <v/>
      </c>
      <c r="J562" s="29"/>
      <c r="K562" s="26" t="str">
        <f>IF('[1]Season Set up'!$L$23&gt;='[1]Season Set up'!V559,'[1]Season Set up'!V559,"")</f>
        <v/>
      </c>
      <c r="L562" s="18" t="str">
        <f>IFERROR(IF(K562="","",CONCATENATE(VLOOKUP(VLOOKUP(K562,'[1]Members Sorted'!$AG$2:$AH$3001,2,0),'[1]Members Sorted'!$B$2:$C$3001,2,0)," ",VLOOKUP(VLOOKUP(K562,'[1]Members Sorted'!$AG$2:$AH$3001,2,0),'[1]Members Sorted'!$B$2:$D$3001,3,0))),"")</f>
        <v/>
      </c>
      <c r="M562" s="18" t="str">
        <f>IFERROR(VLOOKUP(#REF!,'[1]Members Sorted'!$B$2:$F$3001,5,0),"")</f>
        <v/>
      </c>
      <c r="N562" s="19" t="str">
        <f>IFERROR(VLOOKUP(#REF!,'[1]Members Sorted'!$B$2:$X$3001,11,0),"")</f>
        <v/>
      </c>
      <c r="O562" s="19" t="str">
        <f>IFERROR(VLOOKUP(#REF!,'[1]Members Sorted'!$B$2:$X$3001,14,0),"")</f>
        <v/>
      </c>
      <c r="P562" s="19" t="str">
        <f>IFERROR(VLOOKUP(#REF!,'[1]Members Sorted'!$B$2:$X$3001,17,0),"")</f>
        <v/>
      </c>
      <c r="Q562" s="19" t="str">
        <f>IFERROR(VLOOKUP(#REF!,'[1]Members Sorted'!$B$2:$X$3001,20,0),"")</f>
        <v/>
      </c>
      <c r="R562" s="19" t="str">
        <f>IFERROR(VLOOKUP(#REF!,'[1]Members Sorted'!$B$2:$X$3001,23,0),"")</f>
        <v/>
      </c>
      <c r="S562" s="20" t="str">
        <f>IFERROR(VLOOKUP(#REF!,'[1]Members Sorted'!$B$2:$AE$3001,30,0),"")</f>
        <v/>
      </c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</row>
    <row r="563" spans="1:39" ht="15.75" customHeight="1" x14ac:dyDescent="0.2">
      <c r="A563" s="17" t="str">
        <f>IF('[1]Season Set up'!$J$23&gt;='[1]Season Set up'!V560,'[1]Season Set up'!V560,"")</f>
        <v/>
      </c>
      <c r="B563" s="18" t="str">
        <f>IFERROR(IF(A563="","",CONCATENATE(VLOOKUP(VLOOKUP(A563,'[1]Members Sorted'!$AC$2:$AD$10001,2,0),'[1]Members Sorted'!$B$2:$C$10001,2,0)," ",VLOOKUP(VLOOKUP(A563,'[1]Members Sorted'!$AC$2:$AD$10001,2,0),'[1]Members Sorted'!$B$2:$D$10001,3,0))),"")</f>
        <v/>
      </c>
      <c r="C563" s="18" t="str">
        <f>IFERROR(VLOOKUP(#REF!,'[1]Members Sorted'!$B$2:$F$10001,5,0),"")</f>
        <v/>
      </c>
      <c r="D563" s="19" t="str">
        <f>IFERROR(VLOOKUP(#REF!,'[1]Members Sorted'!$B$2:$X$10001,11,0),"")</f>
        <v/>
      </c>
      <c r="E563" s="19" t="str">
        <f>IFERROR(VLOOKUP(#REF!,'[1]Members Sorted'!$B$2:$X$10001,14,0),"")</f>
        <v/>
      </c>
      <c r="F563" s="19" t="str">
        <f>IFERROR(VLOOKUP(#REF!,'[1]Members Sorted'!$B$2:$X$10001,17,0),"")</f>
        <v/>
      </c>
      <c r="G563" s="19" t="str">
        <f>IFERROR(VLOOKUP(#REF!,'[1]Members Sorted'!$B$2:$X$10001,20,0),"")</f>
        <v/>
      </c>
      <c r="H563" s="19" t="str">
        <f>IFERROR(VLOOKUP(#REF!,'[1]Members Sorted'!$B$2:$X$3001,23,0),"")</f>
        <v/>
      </c>
      <c r="I563" s="30" t="str">
        <f>IFERROR(VLOOKUP(#REF!,'[1]Members Sorted'!$B$2:$AA$10001,26,0),"")</f>
        <v/>
      </c>
      <c r="J563" s="29"/>
      <c r="K563" s="26" t="str">
        <f>IF('[1]Season Set up'!$L$23&gt;='[1]Season Set up'!V560,'[1]Season Set up'!V560,"")</f>
        <v/>
      </c>
      <c r="L563" s="18" t="str">
        <f>IFERROR(IF(K563="","",CONCATENATE(VLOOKUP(VLOOKUP(K563,'[1]Members Sorted'!$AG$2:$AH$3001,2,0),'[1]Members Sorted'!$B$2:$C$3001,2,0)," ",VLOOKUP(VLOOKUP(K563,'[1]Members Sorted'!$AG$2:$AH$3001,2,0),'[1]Members Sorted'!$B$2:$D$3001,3,0))),"")</f>
        <v/>
      </c>
      <c r="M563" s="18" t="str">
        <f>IFERROR(VLOOKUP(#REF!,'[1]Members Sorted'!$B$2:$F$3001,5,0),"")</f>
        <v/>
      </c>
      <c r="N563" s="19" t="str">
        <f>IFERROR(VLOOKUP(#REF!,'[1]Members Sorted'!$B$2:$X$3001,11,0),"")</f>
        <v/>
      </c>
      <c r="O563" s="19" t="str">
        <f>IFERROR(VLOOKUP(#REF!,'[1]Members Sorted'!$B$2:$X$3001,14,0),"")</f>
        <v/>
      </c>
      <c r="P563" s="19" t="str">
        <f>IFERROR(VLOOKUP(#REF!,'[1]Members Sorted'!$B$2:$X$3001,17,0),"")</f>
        <v/>
      </c>
      <c r="Q563" s="19" t="str">
        <f>IFERROR(VLOOKUP(#REF!,'[1]Members Sorted'!$B$2:$X$3001,20,0),"")</f>
        <v/>
      </c>
      <c r="R563" s="19" t="str">
        <f>IFERROR(VLOOKUP(#REF!,'[1]Members Sorted'!$B$2:$X$3001,23,0),"")</f>
        <v/>
      </c>
      <c r="S563" s="20" t="str">
        <f>IFERROR(VLOOKUP(#REF!,'[1]Members Sorted'!$B$2:$AE$3001,30,0),"")</f>
        <v/>
      </c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</row>
    <row r="564" spans="1:39" ht="15.75" customHeight="1" x14ac:dyDescent="0.2">
      <c r="A564" s="17" t="str">
        <f>IF('[1]Season Set up'!$J$23&gt;='[1]Season Set up'!V561,'[1]Season Set up'!V561,"")</f>
        <v/>
      </c>
      <c r="B564" s="18" t="str">
        <f>IFERROR(IF(A564="","",CONCATENATE(VLOOKUP(VLOOKUP(A564,'[1]Members Sorted'!$AC$2:$AD$10001,2,0),'[1]Members Sorted'!$B$2:$C$10001,2,0)," ",VLOOKUP(VLOOKUP(A564,'[1]Members Sorted'!$AC$2:$AD$10001,2,0),'[1]Members Sorted'!$B$2:$D$10001,3,0))),"")</f>
        <v/>
      </c>
      <c r="C564" s="18" t="str">
        <f>IFERROR(VLOOKUP(#REF!,'[1]Members Sorted'!$B$2:$F$10001,5,0),"")</f>
        <v/>
      </c>
      <c r="D564" s="19" t="str">
        <f>IFERROR(VLOOKUP(#REF!,'[1]Members Sorted'!$B$2:$X$10001,11,0),"")</f>
        <v/>
      </c>
      <c r="E564" s="19" t="str">
        <f>IFERROR(VLOOKUP(#REF!,'[1]Members Sorted'!$B$2:$X$10001,14,0),"")</f>
        <v/>
      </c>
      <c r="F564" s="19" t="str">
        <f>IFERROR(VLOOKUP(#REF!,'[1]Members Sorted'!$B$2:$X$10001,17,0),"")</f>
        <v/>
      </c>
      <c r="G564" s="19" t="str">
        <f>IFERROR(VLOOKUP(#REF!,'[1]Members Sorted'!$B$2:$X$10001,20,0),"")</f>
        <v/>
      </c>
      <c r="H564" s="19" t="str">
        <f>IFERROR(VLOOKUP(#REF!,'[1]Members Sorted'!$B$2:$X$3001,23,0),"")</f>
        <v/>
      </c>
      <c r="I564" s="30" t="str">
        <f>IFERROR(VLOOKUP(#REF!,'[1]Members Sorted'!$B$2:$AA$10001,26,0),"")</f>
        <v/>
      </c>
      <c r="J564" s="29"/>
      <c r="K564" s="26" t="str">
        <f>IF('[1]Season Set up'!$L$23&gt;='[1]Season Set up'!V561,'[1]Season Set up'!V561,"")</f>
        <v/>
      </c>
      <c r="L564" s="18" t="str">
        <f>IFERROR(IF(K564="","",CONCATENATE(VLOOKUP(VLOOKUP(K564,'[1]Members Sorted'!$AG$2:$AH$3001,2,0),'[1]Members Sorted'!$B$2:$C$3001,2,0)," ",VLOOKUP(VLOOKUP(K564,'[1]Members Sorted'!$AG$2:$AH$3001,2,0),'[1]Members Sorted'!$B$2:$D$3001,3,0))),"")</f>
        <v/>
      </c>
      <c r="M564" s="18" t="str">
        <f>IFERROR(VLOOKUP(#REF!,'[1]Members Sorted'!$B$2:$F$3001,5,0),"")</f>
        <v/>
      </c>
      <c r="N564" s="19" t="str">
        <f>IFERROR(VLOOKUP(#REF!,'[1]Members Sorted'!$B$2:$X$3001,11,0),"")</f>
        <v/>
      </c>
      <c r="O564" s="19" t="str">
        <f>IFERROR(VLOOKUP(#REF!,'[1]Members Sorted'!$B$2:$X$3001,14,0),"")</f>
        <v/>
      </c>
      <c r="P564" s="19" t="str">
        <f>IFERROR(VLOOKUP(#REF!,'[1]Members Sorted'!$B$2:$X$3001,17,0),"")</f>
        <v/>
      </c>
      <c r="Q564" s="19" t="str">
        <f>IFERROR(VLOOKUP(#REF!,'[1]Members Sorted'!$B$2:$X$3001,20,0),"")</f>
        <v/>
      </c>
      <c r="R564" s="19" t="str">
        <f>IFERROR(VLOOKUP(#REF!,'[1]Members Sorted'!$B$2:$X$3001,23,0),"")</f>
        <v/>
      </c>
      <c r="S564" s="20" t="str">
        <f>IFERROR(VLOOKUP(#REF!,'[1]Members Sorted'!$B$2:$AE$3001,30,0),"")</f>
        <v/>
      </c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</row>
    <row r="565" spans="1:39" ht="15.75" customHeight="1" x14ac:dyDescent="0.2">
      <c r="A565" s="17" t="str">
        <f>IF('[1]Season Set up'!$J$23&gt;='[1]Season Set up'!V562,'[1]Season Set up'!V562,"")</f>
        <v/>
      </c>
      <c r="B565" s="18" t="str">
        <f>IFERROR(IF(A565="","",CONCATENATE(VLOOKUP(VLOOKUP(A565,'[1]Members Sorted'!$AC$2:$AD$10001,2,0),'[1]Members Sorted'!$B$2:$C$10001,2,0)," ",VLOOKUP(VLOOKUP(A565,'[1]Members Sorted'!$AC$2:$AD$10001,2,0),'[1]Members Sorted'!$B$2:$D$10001,3,0))),"")</f>
        <v/>
      </c>
      <c r="C565" s="18" t="str">
        <f>IFERROR(VLOOKUP(#REF!,'[1]Members Sorted'!$B$2:$F$10001,5,0),"")</f>
        <v/>
      </c>
      <c r="D565" s="19" t="str">
        <f>IFERROR(VLOOKUP(#REF!,'[1]Members Sorted'!$B$2:$X$10001,11,0),"")</f>
        <v/>
      </c>
      <c r="E565" s="19" t="str">
        <f>IFERROR(VLOOKUP(#REF!,'[1]Members Sorted'!$B$2:$X$10001,14,0),"")</f>
        <v/>
      </c>
      <c r="F565" s="19" t="str">
        <f>IFERROR(VLOOKUP(#REF!,'[1]Members Sorted'!$B$2:$X$10001,17,0),"")</f>
        <v/>
      </c>
      <c r="G565" s="19" t="str">
        <f>IFERROR(VLOOKUP(#REF!,'[1]Members Sorted'!$B$2:$X$10001,20,0),"")</f>
        <v/>
      </c>
      <c r="H565" s="19" t="str">
        <f>IFERROR(VLOOKUP(#REF!,'[1]Members Sorted'!$B$2:$X$3001,23,0),"")</f>
        <v/>
      </c>
      <c r="I565" s="30" t="str">
        <f>IFERROR(VLOOKUP(#REF!,'[1]Members Sorted'!$B$2:$AA$10001,26,0),"")</f>
        <v/>
      </c>
      <c r="J565" s="29"/>
      <c r="K565" s="26" t="str">
        <f>IF('[1]Season Set up'!$L$23&gt;='[1]Season Set up'!V562,'[1]Season Set up'!V562,"")</f>
        <v/>
      </c>
      <c r="L565" s="18" t="str">
        <f>IFERROR(IF(K565="","",CONCATENATE(VLOOKUP(VLOOKUP(K565,'[1]Members Sorted'!$AG$2:$AH$3001,2,0),'[1]Members Sorted'!$B$2:$C$3001,2,0)," ",VLOOKUP(VLOOKUP(K565,'[1]Members Sorted'!$AG$2:$AH$3001,2,0),'[1]Members Sorted'!$B$2:$D$3001,3,0))),"")</f>
        <v/>
      </c>
      <c r="M565" s="18" t="str">
        <f>IFERROR(VLOOKUP(#REF!,'[1]Members Sorted'!$B$2:$F$3001,5,0),"")</f>
        <v/>
      </c>
      <c r="N565" s="19" t="str">
        <f>IFERROR(VLOOKUP(#REF!,'[1]Members Sorted'!$B$2:$X$3001,11,0),"")</f>
        <v/>
      </c>
      <c r="O565" s="19" t="str">
        <f>IFERROR(VLOOKUP(#REF!,'[1]Members Sorted'!$B$2:$X$3001,14,0),"")</f>
        <v/>
      </c>
      <c r="P565" s="19" t="str">
        <f>IFERROR(VLOOKUP(#REF!,'[1]Members Sorted'!$B$2:$X$3001,17,0),"")</f>
        <v/>
      </c>
      <c r="Q565" s="19" t="str">
        <f>IFERROR(VLOOKUP(#REF!,'[1]Members Sorted'!$B$2:$X$3001,20,0),"")</f>
        <v/>
      </c>
      <c r="R565" s="19" t="str">
        <f>IFERROR(VLOOKUP(#REF!,'[1]Members Sorted'!$B$2:$X$3001,23,0),"")</f>
        <v/>
      </c>
      <c r="S565" s="20" t="str">
        <f>IFERROR(VLOOKUP(#REF!,'[1]Members Sorted'!$B$2:$AE$3001,30,0),"")</f>
        <v/>
      </c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</row>
    <row r="566" spans="1:39" ht="15.75" customHeight="1" x14ac:dyDescent="0.2">
      <c r="A566" s="17" t="str">
        <f>IF('[1]Season Set up'!$J$23&gt;='[1]Season Set up'!V563,'[1]Season Set up'!V563,"")</f>
        <v/>
      </c>
      <c r="B566" s="18" t="str">
        <f>IFERROR(IF(A566="","",CONCATENATE(VLOOKUP(VLOOKUP(A566,'[1]Members Sorted'!$AC$2:$AD$10001,2,0),'[1]Members Sorted'!$B$2:$C$10001,2,0)," ",VLOOKUP(VLOOKUP(A566,'[1]Members Sorted'!$AC$2:$AD$10001,2,0),'[1]Members Sorted'!$B$2:$D$10001,3,0))),"")</f>
        <v/>
      </c>
      <c r="C566" s="18" t="str">
        <f>IFERROR(VLOOKUP(#REF!,'[1]Members Sorted'!$B$2:$F$10001,5,0),"")</f>
        <v/>
      </c>
      <c r="D566" s="19" t="str">
        <f>IFERROR(VLOOKUP(#REF!,'[1]Members Sorted'!$B$2:$X$10001,11,0),"")</f>
        <v/>
      </c>
      <c r="E566" s="19" t="str">
        <f>IFERROR(VLOOKUP(#REF!,'[1]Members Sorted'!$B$2:$X$10001,14,0),"")</f>
        <v/>
      </c>
      <c r="F566" s="19" t="str">
        <f>IFERROR(VLOOKUP(#REF!,'[1]Members Sorted'!$B$2:$X$10001,17,0),"")</f>
        <v/>
      </c>
      <c r="G566" s="19" t="str">
        <f>IFERROR(VLOOKUP(#REF!,'[1]Members Sorted'!$B$2:$X$10001,20,0),"")</f>
        <v/>
      </c>
      <c r="H566" s="19" t="str">
        <f>IFERROR(VLOOKUP(#REF!,'[1]Members Sorted'!$B$2:$X$3001,23,0),"")</f>
        <v/>
      </c>
      <c r="I566" s="30" t="str">
        <f>IFERROR(VLOOKUP(#REF!,'[1]Members Sorted'!$B$2:$AA$10001,26,0),"")</f>
        <v/>
      </c>
      <c r="J566" s="29"/>
      <c r="K566" s="26" t="str">
        <f>IF('[1]Season Set up'!$L$23&gt;='[1]Season Set up'!V563,'[1]Season Set up'!V563,"")</f>
        <v/>
      </c>
      <c r="L566" s="18" t="str">
        <f>IFERROR(IF(K566="","",CONCATENATE(VLOOKUP(VLOOKUP(K566,'[1]Members Sorted'!$AG$2:$AH$3001,2,0),'[1]Members Sorted'!$B$2:$C$3001,2,0)," ",VLOOKUP(VLOOKUP(K566,'[1]Members Sorted'!$AG$2:$AH$3001,2,0),'[1]Members Sorted'!$B$2:$D$3001,3,0))),"")</f>
        <v/>
      </c>
      <c r="M566" s="18" t="str">
        <f>IFERROR(VLOOKUP(#REF!,'[1]Members Sorted'!$B$2:$F$3001,5,0),"")</f>
        <v/>
      </c>
      <c r="N566" s="19" t="str">
        <f>IFERROR(VLOOKUP(#REF!,'[1]Members Sorted'!$B$2:$X$3001,11,0),"")</f>
        <v/>
      </c>
      <c r="O566" s="19" t="str">
        <f>IFERROR(VLOOKUP(#REF!,'[1]Members Sorted'!$B$2:$X$3001,14,0),"")</f>
        <v/>
      </c>
      <c r="P566" s="19" t="str">
        <f>IFERROR(VLOOKUP(#REF!,'[1]Members Sorted'!$B$2:$X$3001,17,0),"")</f>
        <v/>
      </c>
      <c r="Q566" s="19" t="str">
        <f>IFERROR(VLOOKUP(#REF!,'[1]Members Sorted'!$B$2:$X$3001,20,0),"")</f>
        <v/>
      </c>
      <c r="R566" s="19" t="str">
        <f>IFERROR(VLOOKUP(#REF!,'[1]Members Sorted'!$B$2:$X$3001,23,0),"")</f>
        <v/>
      </c>
      <c r="S566" s="20" t="str">
        <f>IFERROR(VLOOKUP(#REF!,'[1]Members Sorted'!$B$2:$AE$3001,30,0),"")</f>
        <v/>
      </c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</row>
    <row r="567" spans="1:39" ht="15.75" customHeight="1" x14ac:dyDescent="0.2">
      <c r="A567" s="17" t="str">
        <f>IF('[1]Season Set up'!$J$23&gt;='[1]Season Set up'!V564,'[1]Season Set up'!V564,"")</f>
        <v/>
      </c>
      <c r="B567" s="18" t="str">
        <f>IFERROR(IF(A567="","",CONCATENATE(VLOOKUP(VLOOKUP(A567,'[1]Members Sorted'!$AC$2:$AD$10001,2,0),'[1]Members Sorted'!$B$2:$C$10001,2,0)," ",VLOOKUP(VLOOKUP(A567,'[1]Members Sorted'!$AC$2:$AD$10001,2,0),'[1]Members Sorted'!$B$2:$D$10001,3,0))),"")</f>
        <v/>
      </c>
      <c r="C567" s="18" t="str">
        <f>IFERROR(VLOOKUP(#REF!,'[1]Members Sorted'!$B$2:$F$10001,5,0),"")</f>
        <v/>
      </c>
      <c r="D567" s="19" t="str">
        <f>IFERROR(VLOOKUP(#REF!,'[1]Members Sorted'!$B$2:$X$10001,11,0),"")</f>
        <v/>
      </c>
      <c r="E567" s="19" t="str">
        <f>IFERROR(VLOOKUP(#REF!,'[1]Members Sorted'!$B$2:$X$10001,14,0),"")</f>
        <v/>
      </c>
      <c r="F567" s="19" t="str">
        <f>IFERROR(VLOOKUP(#REF!,'[1]Members Sorted'!$B$2:$X$10001,17,0),"")</f>
        <v/>
      </c>
      <c r="G567" s="19" t="str">
        <f>IFERROR(VLOOKUP(#REF!,'[1]Members Sorted'!$B$2:$X$10001,20,0),"")</f>
        <v/>
      </c>
      <c r="H567" s="19" t="str">
        <f>IFERROR(VLOOKUP(#REF!,'[1]Members Sorted'!$B$2:$X$3001,23,0),"")</f>
        <v/>
      </c>
      <c r="I567" s="30" t="str">
        <f>IFERROR(VLOOKUP(#REF!,'[1]Members Sorted'!$B$2:$AA$10001,26,0),"")</f>
        <v/>
      </c>
      <c r="J567" s="29"/>
      <c r="K567" s="26" t="str">
        <f>IF('[1]Season Set up'!$L$23&gt;='[1]Season Set up'!V564,'[1]Season Set up'!V564,"")</f>
        <v/>
      </c>
      <c r="L567" s="18" t="str">
        <f>IFERROR(IF(K567="","",CONCATENATE(VLOOKUP(VLOOKUP(K567,'[1]Members Sorted'!$AG$2:$AH$3001,2,0),'[1]Members Sorted'!$B$2:$C$3001,2,0)," ",VLOOKUP(VLOOKUP(K567,'[1]Members Sorted'!$AG$2:$AH$3001,2,0),'[1]Members Sorted'!$B$2:$D$3001,3,0))),"")</f>
        <v/>
      </c>
      <c r="M567" s="18" t="str">
        <f>IFERROR(VLOOKUP(#REF!,'[1]Members Sorted'!$B$2:$F$3001,5,0),"")</f>
        <v/>
      </c>
      <c r="N567" s="19" t="str">
        <f>IFERROR(VLOOKUP(#REF!,'[1]Members Sorted'!$B$2:$X$3001,11,0),"")</f>
        <v/>
      </c>
      <c r="O567" s="19" t="str">
        <f>IFERROR(VLOOKUP(#REF!,'[1]Members Sorted'!$B$2:$X$3001,14,0),"")</f>
        <v/>
      </c>
      <c r="P567" s="19" t="str">
        <f>IFERROR(VLOOKUP(#REF!,'[1]Members Sorted'!$B$2:$X$3001,17,0),"")</f>
        <v/>
      </c>
      <c r="Q567" s="19" t="str">
        <f>IFERROR(VLOOKUP(#REF!,'[1]Members Sorted'!$B$2:$X$3001,20,0),"")</f>
        <v/>
      </c>
      <c r="R567" s="19" t="str">
        <f>IFERROR(VLOOKUP(#REF!,'[1]Members Sorted'!$B$2:$X$3001,23,0),"")</f>
        <v/>
      </c>
      <c r="S567" s="20" t="str">
        <f>IFERROR(VLOOKUP(#REF!,'[1]Members Sorted'!$B$2:$AE$3001,30,0),"")</f>
        <v/>
      </c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</row>
    <row r="568" spans="1:39" ht="15.75" customHeight="1" x14ac:dyDescent="0.2">
      <c r="A568" s="17" t="str">
        <f>IF('[1]Season Set up'!$J$23&gt;='[1]Season Set up'!V565,'[1]Season Set up'!V565,"")</f>
        <v/>
      </c>
      <c r="B568" s="18" t="str">
        <f>IFERROR(IF(A568="","",CONCATENATE(VLOOKUP(VLOOKUP(A568,'[1]Members Sorted'!$AC$2:$AD$10001,2,0),'[1]Members Sorted'!$B$2:$C$10001,2,0)," ",VLOOKUP(VLOOKUP(A568,'[1]Members Sorted'!$AC$2:$AD$10001,2,0),'[1]Members Sorted'!$B$2:$D$10001,3,0))),"")</f>
        <v/>
      </c>
      <c r="C568" s="18" t="str">
        <f>IFERROR(VLOOKUP(#REF!,'[1]Members Sorted'!$B$2:$F$10001,5,0),"")</f>
        <v/>
      </c>
      <c r="D568" s="19" t="str">
        <f>IFERROR(VLOOKUP(#REF!,'[1]Members Sorted'!$B$2:$X$10001,11,0),"")</f>
        <v/>
      </c>
      <c r="E568" s="19" t="str">
        <f>IFERROR(VLOOKUP(#REF!,'[1]Members Sorted'!$B$2:$X$10001,14,0),"")</f>
        <v/>
      </c>
      <c r="F568" s="19" t="str">
        <f>IFERROR(VLOOKUP(#REF!,'[1]Members Sorted'!$B$2:$X$10001,17,0),"")</f>
        <v/>
      </c>
      <c r="G568" s="19" t="str">
        <f>IFERROR(VLOOKUP(#REF!,'[1]Members Sorted'!$B$2:$X$10001,20,0),"")</f>
        <v/>
      </c>
      <c r="H568" s="19" t="str">
        <f>IFERROR(VLOOKUP(#REF!,'[1]Members Sorted'!$B$2:$X$3001,23,0),"")</f>
        <v/>
      </c>
      <c r="I568" s="30" t="str">
        <f>IFERROR(VLOOKUP(#REF!,'[1]Members Sorted'!$B$2:$AA$10001,26,0),"")</f>
        <v/>
      </c>
      <c r="J568" s="29"/>
      <c r="K568" s="26" t="str">
        <f>IF('[1]Season Set up'!$L$23&gt;='[1]Season Set up'!V565,'[1]Season Set up'!V565,"")</f>
        <v/>
      </c>
      <c r="L568" s="18" t="str">
        <f>IFERROR(IF(K568="","",CONCATENATE(VLOOKUP(VLOOKUP(K568,'[1]Members Sorted'!$AG$2:$AH$3001,2,0),'[1]Members Sorted'!$B$2:$C$3001,2,0)," ",VLOOKUP(VLOOKUP(K568,'[1]Members Sorted'!$AG$2:$AH$3001,2,0),'[1]Members Sorted'!$B$2:$D$3001,3,0))),"")</f>
        <v/>
      </c>
      <c r="M568" s="18" t="str">
        <f>IFERROR(VLOOKUP(#REF!,'[1]Members Sorted'!$B$2:$F$3001,5,0),"")</f>
        <v/>
      </c>
      <c r="N568" s="19" t="str">
        <f>IFERROR(VLOOKUP(#REF!,'[1]Members Sorted'!$B$2:$X$3001,11,0),"")</f>
        <v/>
      </c>
      <c r="O568" s="19" t="str">
        <f>IFERROR(VLOOKUP(#REF!,'[1]Members Sorted'!$B$2:$X$3001,14,0),"")</f>
        <v/>
      </c>
      <c r="P568" s="19" t="str">
        <f>IFERROR(VLOOKUP(#REF!,'[1]Members Sorted'!$B$2:$X$3001,17,0),"")</f>
        <v/>
      </c>
      <c r="Q568" s="19" t="str">
        <f>IFERROR(VLOOKUP(#REF!,'[1]Members Sorted'!$B$2:$X$3001,20,0),"")</f>
        <v/>
      </c>
      <c r="R568" s="19" t="str">
        <f>IFERROR(VLOOKUP(#REF!,'[1]Members Sorted'!$B$2:$X$3001,23,0),"")</f>
        <v/>
      </c>
      <c r="S568" s="20" t="str">
        <f>IFERROR(VLOOKUP(#REF!,'[1]Members Sorted'!$B$2:$AE$3001,30,0),"")</f>
        <v/>
      </c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</row>
    <row r="569" spans="1:39" ht="15.75" customHeight="1" x14ac:dyDescent="0.2">
      <c r="A569" s="17" t="str">
        <f>IF('[1]Season Set up'!$J$23&gt;='[1]Season Set up'!V566,'[1]Season Set up'!V566,"")</f>
        <v/>
      </c>
      <c r="B569" s="18" t="str">
        <f>IFERROR(IF(A569="","",CONCATENATE(VLOOKUP(VLOOKUP(A569,'[1]Members Sorted'!$AC$2:$AD$10001,2,0),'[1]Members Sorted'!$B$2:$C$10001,2,0)," ",VLOOKUP(VLOOKUP(A569,'[1]Members Sorted'!$AC$2:$AD$10001,2,0),'[1]Members Sorted'!$B$2:$D$10001,3,0))),"")</f>
        <v/>
      </c>
      <c r="C569" s="18" t="str">
        <f>IFERROR(VLOOKUP(#REF!,'[1]Members Sorted'!$B$2:$F$10001,5,0),"")</f>
        <v/>
      </c>
      <c r="D569" s="19" t="str">
        <f>IFERROR(VLOOKUP(#REF!,'[1]Members Sorted'!$B$2:$X$10001,11,0),"")</f>
        <v/>
      </c>
      <c r="E569" s="19" t="str">
        <f>IFERROR(VLOOKUP(#REF!,'[1]Members Sorted'!$B$2:$X$10001,14,0),"")</f>
        <v/>
      </c>
      <c r="F569" s="19" t="str">
        <f>IFERROR(VLOOKUP(#REF!,'[1]Members Sorted'!$B$2:$X$10001,17,0),"")</f>
        <v/>
      </c>
      <c r="G569" s="19" t="str">
        <f>IFERROR(VLOOKUP(#REF!,'[1]Members Sorted'!$B$2:$X$10001,20,0),"")</f>
        <v/>
      </c>
      <c r="H569" s="19" t="str">
        <f>IFERROR(VLOOKUP(#REF!,'[1]Members Sorted'!$B$2:$X$3001,23,0),"")</f>
        <v/>
      </c>
      <c r="I569" s="30" t="str">
        <f>IFERROR(VLOOKUP(#REF!,'[1]Members Sorted'!$B$2:$AA$10001,26,0),"")</f>
        <v/>
      </c>
      <c r="J569" s="29"/>
      <c r="K569" s="26" t="str">
        <f>IF('[1]Season Set up'!$L$23&gt;='[1]Season Set up'!V566,'[1]Season Set up'!V566,"")</f>
        <v/>
      </c>
      <c r="L569" s="18" t="str">
        <f>IFERROR(IF(K569="","",CONCATENATE(VLOOKUP(VLOOKUP(K569,'[1]Members Sorted'!$AG$2:$AH$3001,2,0),'[1]Members Sorted'!$B$2:$C$3001,2,0)," ",VLOOKUP(VLOOKUP(K569,'[1]Members Sorted'!$AG$2:$AH$3001,2,0),'[1]Members Sorted'!$B$2:$D$3001,3,0))),"")</f>
        <v/>
      </c>
      <c r="M569" s="18" t="str">
        <f>IFERROR(VLOOKUP(#REF!,'[1]Members Sorted'!$B$2:$F$3001,5,0),"")</f>
        <v/>
      </c>
      <c r="N569" s="19" t="str">
        <f>IFERROR(VLOOKUP(#REF!,'[1]Members Sorted'!$B$2:$X$3001,11,0),"")</f>
        <v/>
      </c>
      <c r="O569" s="19" t="str">
        <f>IFERROR(VLOOKUP(#REF!,'[1]Members Sorted'!$B$2:$X$3001,14,0),"")</f>
        <v/>
      </c>
      <c r="P569" s="19" t="str">
        <f>IFERROR(VLOOKUP(#REF!,'[1]Members Sorted'!$B$2:$X$3001,17,0),"")</f>
        <v/>
      </c>
      <c r="Q569" s="19" t="str">
        <f>IFERROR(VLOOKUP(#REF!,'[1]Members Sorted'!$B$2:$X$3001,20,0),"")</f>
        <v/>
      </c>
      <c r="R569" s="19" t="str">
        <f>IFERROR(VLOOKUP(#REF!,'[1]Members Sorted'!$B$2:$X$3001,23,0),"")</f>
        <v/>
      </c>
      <c r="S569" s="20" t="str">
        <f>IFERROR(VLOOKUP(#REF!,'[1]Members Sorted'!$B$2:$AE$3001,30,0),"")</f>
        <v/>
      </c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</row>
    <row r="570" spans="1:39" ht="15.75" customHeight="1" x14ac:dyDescent="0.2">
      <c r="A570" s="17" t="str">
        <f>IF('[1]Season Set up'!$J$23&gt;='[1]Season Set up'!V567,'[1]Season Set up'!V567,"")</f>
        <v/>
      </c>
      <c r="B570" s="18" t="str">
        <f>IFERROR(IF(A570="","",CONCATENATE(VLOOKUP(VLOOKUP(A570,'[1]Members Sorted'!$AC$2:$AD$10001,2,0),'[1]Members Sorted'!$B$2:$C$10001,2,0)," ",VLOOKUP(VLOOKUP(A570,'[1]Members Sorted'!$AC$2:$AD$10001,2,0),'[1]Members Sorted'!$B$2:$D$10001,3,0))),"")</f>
        <v/>
      </c>
      <c r="C570" s="18" t="str">
        <f>IFERROR(VLOOKUP(#REF!,'[1]Members Sorted'!$B$2:$F$10001,5,0),"")</f>
        <v/>
      </c>
      <c r="D570" s="19" t="str">
        <f>IFERROR(VLOOKUP(#REF!,'[1]Members Sorted'!$B$2:$X$10001,11,0),"")</f>
        <v/>
      </c>
      <c r="E570" s="19" t="str">
        <f>IFERROR(VLOOKUP(#REF!,'[1]Members Sorted'!$B$2:$X$10001,14,0),"")</f>
        <v/>
      </c>
      <c r="F570" s="19" t="str">
        <f>IFERROR(VLOOKUP(#REF!,'[1]Members Sorted'!$B$2:$X$10001,17,0),"")</f>
        <v/>
      </c>
      <c r="G570" s="19" t="str">
        <f>IFERROR(VLOOKUP(#REF!,'[1]Members Sorted'!$B$2:$X$10001,20,0),"")</f>
        <v/>
      </c>
      <c r="H570" s="19" t="str">
        <f>IFERROR(VLOOKUP(#REF!,'[1]Members Sorted'!$B$2:$X$3001,23,0),"")</f>
        <v/>
      </c>
      <c r="I570" s="30" t="str">
        <f>IFERROR(VLOOKUP(#REF!,'[1]Members Sorted'!$B$2:$AA$10001,26,0),"")</f>
        <v/>
      </c>
      <c r="J570" s="29"/>
      <c r="K570" s="26" t="str">
        <f>IF('[1]Season Set up'!$L$23&gt;='[1]Season Set up'!V567,'[1]Season Set up'!V567,"")</f>
        <v/>
      </c>
      <c r="L570" s="18" t="str">
        <f>IFERROR(IF(K570="","",CONCATENATE(VLOOKUP(VLOOKUP(K570,'[1]Members Sorted'!$AG$2:$AH$3001,2,0),'[1]Members Sorted'!$B$2:$C$3001,2,0)," ",VLOOKUP(VLOOKUP(K570,'[1]Members Sorted'!$AG$2:$AH$3001,2,0),'[1]Members Sorted'!$B$2:$D$3001,3,0))),"")</f>
        <v/>
      </c>
      <c r="M570" s="18" t="str">
        <f>IFERROR(VLOOKUP(#REF!,'[1]Members Sorted'!$B$2:$F$3001,5,0),"")</f>
        <v/>
      </c>
      <c r="N570" s="19" t="str">
        <f>IFERROR(VLOOKUP(#REF!,'[1]Members Sorted'!$B$2:$X$3001,11,0),"")</f>
        <v/>
      </c>
      <c r="O570" s="19" t="str">
        <f>IFERROR(VLOOKUP(#REF!,'[1]Members Sorted'!$B$2:$X$3001,14,0),"")</f>
        <v/>
      </c>
      <c r="P570" s="19" t="str">
        <f>IFERROR(VLOOKUP(#REF!,'[1]Members Sorted'!$B$2:$X$3001,17,0),"")</f>
        <v/>
      </c>
      <c r="Q570" s="19" t="str">
        <f>IFERROR(VLOOKUP(#REF!,'[1]Members Sorted'!$B$2:$X$3001,20,0),"")</f>
        <v/>
      </c>
      <c r="R570" s="19" t="str">
        <f>IFERROR(VLOOKUP(#REF!,'[1]Members Sorted'!$B$2:$X$3001,23,0),"")</f>
        <v/>
      </c>
      <c r="S570" s="20" t="str">
        <f>IFERROR(VLOOKUP(#REF!,'[1]Members Sorted'!$B$2:$AE$3001,30,0),"")</f>
        <v/>
      </c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</row>
    <row r="571" spans="1:39" ht="15.75" customHeight="1" x14ac:dyDescent="0.2">
      <c r="A571" s="17" t="str">
        <f>IF('[1]Season Set up'!$J$23&gt;='[1]Season Set up'!V568,'[1]Season Set up'!V568,"")</f>
        <v/>
      </c>
      <c r="B571" s="18" t="str">
        <f>IFERROR(IF(A571="","",CONCATENATE(VLOOKUP(VLOOKUP(A571,'[1]Members Sorted'!$AC$2:$AD$10001,2,0),'[1]Members Sorted'!$B$2:$C$10001,2,0)," ",VLOOKUP(VLOOKUP(A571,'[1]Members Sorted'!$AC$2:$AD$10001,2,0),'[1]Members Sorted'!$B$2:$D$10001,3,0))),"")</f>
        <v/>
      </c>
      <c r="C571" s="18" t="str">
        <f>IFERROR(VLOOKUP(#REF!,'[1]Members Sorted'!$B$2:$F$10001,5,0),"")</f>
        <v/>
      </c>
      <c r="D571" s="19" t="str">
        <f>IFERROR(VLOOKUP(#REF!,'[1]Members Sorted'!$B$2:$X$10001,11,0),"")</f>
        <v/>
      </c>
      <c r="E571" s="19" t="str">
        <f>IFERROR(VLOOKUP(#REF!,'[1]Members Sorted'!$B$2:$X$10001,14,0),"")</f>
        <v/>
      </c>
      <c r="F571" s="19" t="str">
        <f>IFERROR(VLOOKUP(#REF!,'[1]Members Sorted'!$B$2:$X$10001,17,0),"")</f>
        <v/>
      </c>
      <c r="G571" s="19" t="str">
        <f>IFERROR(VLOOKUP(#REF!,'[1]Members Sorted'!$B$2:$X$10001,20,0),"")</f>
        <v/>
      </c>
      <c r="H571" s="19" t="str">
        <f>IFERROR(VLOOKUP(#REF!,'[1]Members Sorted'!$B$2:$X$3001,23,0),"")</f>
        <v/>
      </c>
      <c r="I571" s="30" t="str">
        <f>IFERROR(VLOOKUP(#REF!,'[1]Members Sorted'!$B$2:$AA$10001,26,0),"")</f>
        <v/>
      </c>
      <c r="J571" s="29"/>
      <c r="K571" s="26" t="str">
        <f>IF('[1]Season Set up'!$L$23&gt;='[1]Season Set up'!V568,'[1]Season Set up'!V568,"")</f>
        <v/>
      </c>
      <c r="L571" s="18" t="str">
        <f>IFERROR(IF(K571="","",CONCATENATE(VLOOKUP(VLOOKUP(K571,'[1]Members Sorted'!$AG$2:$AH$3001,2,0),'[1]Members Sorted'!$B$2:$C$3001,2,0)," ",VLOOKUP(VLOOKUP(K571,'[1]Members Sorted'!$AG$2:$AH$3001,2,0),'[1]Members Sorted'!$B$2:$D$3001,3,0))),"")</f>
        <v/>
      </c>
      <c r="M571" s="18" t="str">
        <f>IFERROR(VLOOKUP(#REF!,'[1]Members Sorted'!$B$2:$F$3001,5,0),"")</f>
        <v/>
      </c>
      <c r="N571" s="19" t="str">
        <f>IFERROR(VLOOKUP(#REF!,'[1]Members Sorted'!$B$2:$X$3001,11,0),"")</f>
        <v/>
      </c>
      <c r="O571" s="19" t="str">
        <f>IFERROR(VLOOKUP(#REF!,'[1]Members Sorted'!$B$2:$X$3001,14,0),"")</f>
        <v/>
      </c>
      <c r="P571" s="19" t="str">
        <f>IFERROR(VLOOKUP(#REF!,'[1]Members Sorted'!$B$2:$X$3001,17,0),"")</f>
        <v/>
      </c>
      <c r="Q571" s="19" t="str">
        <f>IFERROR(VLOOKUP(#REF!,'[1]Members Sorted'!$B$2:$X$3001,20,0),"")</f>
        <v/>
      </c>
      <c r="R571" s="19" t="str">
        <f>IFERROR(VLOOKUP(#REF!,'[1]Members Sorted'!$B$2:$X$3001,23,0),"")</f>
        <v/>
      </c>
      <c r="S571" s="20" t="str">
        <f>IFERROR(VLOOKUP(#REF!,'[1]Members Sorted'!$B$2:$AE$3001,30,0),"")</f>
        <v/>
      </c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</row>
    <row r="572" spans="1:39" ht="15.75" customHeight="1" x14ac:dyDescent="0.2">
      <c r="A572" s="17" t="str">
        <f>IF('[1]Season Set up'!$J$23&gt;='[1]Season Set up'!V569,'[1]Season Set up'!V569,"")</f>
        <v/>
      </c>
      <c r="B572" s="18" t="str">
        <f>IFERROR(IF(A572="","",CONCATENATE(VLOOKUP(VLOOKUP(A572,'[1]Members Sorted'!$AC$2:$AD$10001,2,0),'[1]Members Sorted'!$B$2:$C$10001,2,0)," ",VLOOKUP(VLOOKUP(A572,'[1]Members Sorted'!$AC$2:$AD$10001,2,0),'[1]Members Sorted'!$B$2:$D$10001,3,0))),"")</f>
        <v/>
      </c>
      <c r="C572" s="18" t="str">
        <f>IFERROR(VLOOKUP(#REF!,'[1]Members Sorted'!$B$2:$F$10001,5,0),"")</f>
        <v/>
      </c>
      <c r="D572" s="19" t="str">
        <f>IFERROR(VLOOKUP(#REF!,'[1]Members Sorted'!$B$2:$X$10001,11,0),"")</f>
        <v/>
      </c>
      <c r="E572" s="19" t="str">
        <f>IFERROR(VLOOKUP(#REF!,'[1]Members Sorted'!$B$2:$X$10001,14,0),"")</f>
        <v/>
      </c>
      <c r="F572" s="19" t="str">
        <f>IFERROR(VLOOKUP(#REF!,'[1]Members Sorted'!$B$2:$X$10001,17,0),"")</f>
        <v/>
      </c>
      <c r="G572" s="19" t="str">
        <f>IFERROR(VLOOKUP(#REF!,'[1]Members Sorted'!$B$2:$X$10001,20,0),"")</f>
        <v/>
      </c>
      <c r="H572" s="19" t="str">
        <f>IFERROR(VLOOKUP(#REF!,'[1]Members Sorted'!$B$2:$X$3001,23,0),"")</f>
        <v/>
      </c>
      <c r="I572" s="30" t="str">
        <f>IFERROR(VLOOKUP(#REF!,'[1]Members Sorted'!$B$2:$AA$10001,26,0),"")</f>
        <v/>
      </c>
      <c r="J572" s="29"/>
      <c r="K572" s="26" t="str">
        <f>IF('[1]Season Set up'!$L$23&gt;='[1]Season Set up'!V569,'[1]Season Set up'!V569,"")</f>
        <v/>
      </c>
      <c r="L572" s="18" t="str">
        <f>IFERROR(IF(K572="","",CONCATENATE(VLOOKUP(VLOOKUP(K572,'[1]Members Sorted'!$AG$2:$AH$3001,2,0),'[1]Members Sorted'!$B$2:$C$3001,2,0)," ",VLOOKUP(VLOOKUP(K572,'[1]Members Sorted'!$AG$2:$AH$3001,2,0),'[1]Members Sorted'!$B$2:$D$3001,3,0))),"")</f>
        <v/>
      </c>
      <c r="M572" s="18" t="str">
        <f>IFERROR(VLOOKUP(#REF!,'[1]Members Sorted'!$B$2:$F$3001,5,0),"")</f>
        <v/>
      </c>
      <c r="N572" s="19" t="str">
        <f>IFERROR(VLOOKUP(#REF!,'[1]Members Sorted'!$B$2:$X$3001,11,0),"")</f>
        <v/>
      </c>
      <c r="O572" s="19" t="str">
        <f>IFERROR(VLOOKUP(#REF!,'[1]Members Sorted'!$B$2:$X$3001,14,0),"")</f>
        <v/>
      </c>
      <c r="P572" s="19" t="str">
        <f>IFERROR(VLOOKUP(#REF!,'[1]Members Sorted'!$B$2:$X$3001,17,0),"")</f>
        <v/>
      </c>
      <c r="Q572" s="19" t="str">
        <f>IFERROR(VLOOKUP(#REF!,'[1]Members Sorted'!$B$2:$X$3001,20,0),"")</f>
        <v/>
      </c>
      <c r="R572" s="19" t="str">
        <f>IFERROR(VLOOKUP(#REF!,'[1]Members Sorted'!$B$2:$X$3001,23,0),"")</f>
        <v/>
      </c>
      <c r="S572" s="20" t="str">
        <f>IFERROR(VLOOKUP(#REF!,'[1]Members Sorted'!$B$2:$AE$3001,30,0),"")</f>
        <v/>
      </c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</row>
    <row r="573" spans="1:39" ht="15.75" customHeight="1" x14ac:dyDescent="0.2">
      <c r="A573" s="17" t="str">
        <f>IF('[1]Season Set up'!$J$23&gt;='[1]Season Set up'!V570,'[1]Season Set up'!V570,"")</f>
        <v/>
      </c>
      <c r="B573" s="18" t="str">
        <f>IFERROR(IF(A573="","",CONCATENATE(VLOOKUP(VLOOKUP(A573,'[1]Members Sorted'!$AC$2:$AD$10001,2,0),'[1]Members Sorted'!$B$2:$C$10001,2,0)," ",VLOOKUP(VLOOKUP(A573,'[1]Members Sorted'!$AC$2:$AD$10001,2,0),'[1]Members Sorted'!$B$2:$D$10001,3,0))),"")</f>
        <v/>
      </c>
      <c r="C573" s="18" t="str">
        <f>IFERROR(VLOOKUP(#REF!,'[1]Members Sorted'!$B$2:$F$10001,5,0),"")</f>
        <v/>
      </c>
      <c r="D573" s="19" t="str">
        <f>IFERROR(VLOOKUP(#REF!,'[1]Members Sorted'!$B$2:$X$10001,11,0),"")</f>
        <v/>
      </c>
      <c r="E573" s="19" t="str">
        <f>IFERROR(VLOOKUP(#REF!,'[1]Members Sorted'!$B$2:$X$10001,14,0),"")</f>
        <v/>
      </c>
      <c r="F573" s="19" t="str">
        <f>IFERROR(VLOOKUP(#REF!,'[1]Members Sorted'!$B$2:$X$10001,17,0),"")</f>
        <v/>
      </c>
      <c r="G573" s="19" t="str">
        <f>IFERROR(VLOOKUP(#REF!,'[1]Members Sorted'!$B$2:$X$10001,20,0),"")</f>
        <v/>
      </c>
      <c r="H573" s="19" t="str">
        <f>IFERROR(VLOOKUP(#REF!,'[1]Members Sorted'!$B$2:$X$3001,23,0),"")</f>
        <v/>
      </c>
      <c r="I573" s="30" t="str">
        <f>IFERROR(VLOOKUP(#REF!,'[1]Members Sorted'!$B$2:$AA$10001,26,0),"")</f>
        <v/>
      </c>
      <c r="J573" s="29"/>
      <c r="K573" s="26" t="str">
        <f>IF('[1]Season Set up'!$L$23&gt;='[1]Season Set up'!V570,'[1]Season Set up'!V570,"")</f>
        <v/>
      </c>
      <c r="L573" s="18" t="str">
        <f>IFERROR(IF(K573="","",CONCATENATE(VLOOKUP(VLOOKUP(K573,'[1]Members Sorted'!$AG$2:$AH$3001,2,0),'[1]Members Sorted'!$B$2:$C$3001,2,0)," ",VLOOKUP(VLOOKUP(K573,'[1]Members Sorted'!$AG$2:$AH$3001,2,0),'[1]Members Sorted'!$B$2:$D$3001,3,0))),"")</f>
        <v/>
      </c>
      <c r="M573" s="18" t="str">
        <f>IFERROR(VLOOKUP(#REF!,'[1]Members Sorted'!$B$2:$F$3001,5,0),"")</f>
        <v/>
      </c>
      <c r="N573" s="19" t="str">
        <f>IFERROR(VLOOKUP(#REF!,'[1]Members Sorted'!$B$2:$X$3001,11,0),"")</f>
        <v/>
      </c>
      <c r="O573" s="19" t="str">
        <f>IFERROR(VLOOKUP(#REF!,'[1]Members Sorted'!$B$2:$X$3001,14,0),"")</f>
        <v/>
      </c>
      <c r="P573" s="19" t="str">
        <f>IFERROR(VLOOKUP(#REF!,'[1]Members Sorted'!$B$2:$X$3001,17,0),"")</f>
        <v/>
      </c>
      <c r="Q573" s="19" t="str">
        <f>IFERROR(VLOOKUP(#REF!,'[1]Members Sorted'!$B$2:$X$3001,20,0),"")</f>
        <v/>
      </c>
      <c r="R573" s="19" t="str">
        <f>IFERROR(VLOOKUP(#REF!,'[1]Members Sorted'!$B$2:$X$3001,23,0),"")</f>
        <v/>
      </c>
      <c r="S573" s="20" t="str">
        <f>IFERROR(VLOOKUP(#REF!,'[1]Members Sorted'!$B$2:$AE$3001,30,0),"")</f>
        <v/>
      </c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</row>
    <row r="574" spans="1:39" ht="15.75" customHeight="1" x14ac:dyDescent="0.2">
      <c r="A574" s="17" t="str">
        <f>IF('[1]Season Set up'!$J$23&gt;='[1]Season Set up'!V571,'[1]Season Set up'!V571,"")</f>
        <v/>
      </c>
      <c r="B574" s="18" t="str">
        <f>IFERROR(IF(A574="","",CONCATENATE(VLOOKUP(VLOOKUP(A574,'[1]Members Sorted'!$AC$2:$AD$10001,2,0),'[1]Members Sorted'!$B$2:$C$10001,2,0)," ",VLOOKUP(VLOOKUP(A574,'[1]Members Sorted'!$AC$2:$AD$10001,2,0),'[1]Members Sorted'!$B$2:$D$10001,3,0))),"")</f>
        <v/>
      </c>
      <c r="C574" s="18" t="str">
        <f>IFERROR(VLOOKUP(#REF!,'[1]Members Sorted'!$B$2:$F$10001,5,0),"")</f>
        <v/>
      </c>
      <c r="D574" s="19" t="str">
        <f>IFERROR(VLOOKUP(#REF!,'[1]Members Sorted'!$B$2:$X$10001,11,0),"")</f>
        <v/>
      </c>
      <c r="E574" s="19" t="str">
        <f>IFERROR(VLOOKUP(#REF!,'[1]Members Sorted'!$B$2:$X$10001,14,0),"")</f>
        <v/>
      </c>
      <c r="F574" s="19" t="str">
        <f>IFERROR(VLOOKUP(#REF!,'[1]Members Sorted'!$B$2:$X$10001,17,0),"")</f>
        <v/>
      </c>
      <c r="G574" s="19" t="str">
        <f>IFERROR(VLOOKUP(#REF!,'[1]Members Sorted'!$B$2:$X$10001,20,0),"")</f>
        <v/>
      </c>
      <c r="H574" s="19" t="str">
        <f>IFERROR(VLOOKUP(#REF!,'[1]Members Sorted'!$B$2:$X$3001,23,0),"")</f>
        <v/>
      </c>
      <c r="I574" s="30" t="str">
        <f>IFERROR(VLOOKUP(#REF!,'[1]Members Sorted'!$B$2:$AA$10001,26,0),"")</f>
        <v/>
      </c>
      <c r="J574" s="29"/>
      <c r="K574" s="26" t="str">
        <f>IF('[1]Season Set up'!$L$23&gt;='[1]Season Set up'!V571,'[1]Season Set up'!V571,"")</f>
        <v/>
      </c>
      <c r="L574" s="18" t="str">
        <f>IFERROR(IF(K574="","",CONCATENATE(VLOOKUP(VLOOKUP(K574,'[1]Members Sorted'!$AG$2:$AH$3001,2,0),'[1]Members Sorted'!$B$2:$C$3001,2,0)," ",VLOOKUP(VLOOKUP(K574,'[1]Members Sorted'!$AG$2:$AH$3001,2,0),'[1]Members Sorted'!$B$2:$D$3001,3,0))),"")</f>
        <v/>
      </c>
      <c r="M574" s="18" t="str">
        <f>IFERROR(VLOOKUP(#REF!,'[1]Members Sorted'!$B$2:$F$3001,5,0),"")</f>
        <v/>
      </c>
      <c r="N574" s="19" t="str">
        <f>IFERROR(VLOOKUP(#REF!,'[1]Members Sorted'!$B$2:$X$3001,11,0),"")</f>
        <v/>
      </c>
      <c r="O574" s="19" t="str">
        <f>IFERROR(VLOOKUP(#REF!,'[1]Members Sorted'!$B$2:$X$3001,14,0),"")</f>
        <v/>
      </c>
      <c r="P574" s="19" t="str">
        <f>IFERROR(VLOOKUP(#REF!,'[1]Members Sorted'!$B$2:$X$3001,17,0),"")</f>
        <v/>
      </c>
      <c r="Q574" s="19" t="str">
        <f>IFERROR(VLOOKUP(#REF!,'[1]Members Sorted'!$B$2:$X$3001,20,0),"")</f>
        <v/>
      </c>
      <c r="R574" s="19" t="str">
        <f>IFERROR(VLOOKUP(#REF!,'[1]Members Sorted'!$B$2:$X$3001,23,0),"")</f>
        <v/>
      </c>
      <c r="S574" s="20" t="str">
        <f>IFERROR(VLOOKUP(#REF!,'[1]Members Sorted'!$B$2:$AE$3001,30,0),"")</f>
        <v/>
      </c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</row>
    <row r="575" spans="1:39" ht="15.75" customHeight="1" x14ac:dyDescent="0.2">
      <c r="A575" s="17" t="str">
        <f>IF('[1]Season Set up'!$J$23&gt;='[1]Season Set up'!V572,'[1]Season Set up'!V572,"")</f>
        <v/>
      </c>
      <c r="B575" s="18" t="str">
        <f>IFERROR(IF(A575="","",CONCATENATE(VLOOKUP(VLOOKUP(A575,'[1]Members Sorted'!$AC$2:$AD$10001,2,0),'[1]Members Sorted'!$B$2:$C$10001,2,0)," ",VLOOKUP(VLOOKUP(A575,'[1]Members Sorted'!$AC$2:$AD$10001,2,0),'[1]Members Sorted'!$B$2:$D$10001,3,0))),"")</f>
        <v/>
      </c>
      <c r="C575" s="18" t="str">
        <f>IFERROR(VLOOKUP(#REF!,'[1]Members Sorted'!$B$2:$F$10001,5,0),"")</f>
        <v/>
      </c>
      <c r="D575" s="19" t="str">
        <f>IFERROR(VLOOKUP(#REF!,'[1]Members Sorted'!$B$2:$X$10001,11,0),"")</f>
        <v/>
      </c>
      <c r="E575" s="19" t="str">
        <f>IFERROR(VLOOKUP(#REF!,'[1]Members Sorted'!$B$2:$X$10001,14,0),"")</f>
        <v/>
      </c>
      <c r="F575" s="19" t="str">
        <f>IFERROR(VLOOKUP(#REF!,'[1]Members Sorted'!$B$2:$X$10001,17,0),"")</f>
        <v/>
      </c>
      <c r="G575" s="19" t="str">
        <f>IFERROR(VLOOKUP(#REF!,'[1]Members Sorted'!$B$2:$X$10001,20,0),"")</f>
        <v/>
      </c>
      <c r="H575" s="19" t="str">
        <f>IFERROR(VLOOKUP(#REF!,'[1]Members Sorted'!$B$2:$X$3001,23,0),"")</f>
        <v/>
      </c>
      <c r="I575" s="30" t="str">
        <f>IFERROR(VLOOKUP(#REF!,'[1]Members Sorted'!$B$2:$AA$10001,26,0),"")</f>
        <v/>
      </c>
      <c r="J575" s="29"/>
      <c r="K575" s="26" t="str">
        <f>IF('[1]Season Set up'!$L$23&gt;='[1]Season Set up'!V572,'[1]Season Set up'!V572,"")</f>
        <v/>
      </c>
      <c r="L575" s="18" t="str">
        <f>IFERROR(IF(K575="","",CONCATENATE(VLOOKUP(VLOOKUP(K575,'[1]Members Sorted'!$AG$2:$AH$3001,2,0),'[1]Members Sorted'!$B$2:$C$3001,2,0)," ",VLOOKUP(VLOOKUP(K575,'[1]Members Sorted'!$AG$2:$AH$3001,2,0),'[1]Members Sorted'!$B$2:$D$3001,3,0))),"")</f>
        <v/>
      </c>
      <c r="M575" s="18" t="str">
        <f>IFERROR(VLOOKUP(#REF!,'[1]Members Sorted'!$B$2:$F$3001,5,0),"")</f>
        <v/>
      </c>
      <c r="N575" s="19" t="str">
        <f>IFERROR(VLOOKUP(#REF!,'[1]Members Sorted'!$B$2:$X$3001,11,0),"")</f>
        <v/>
      </c>
      <c r="O575" s="19" t="str">
        <f>IFERROR(VLOOKUP(#REF!,'[1]Members Sorted'!$B$2:$X$3001,14,0),"")</f>
        <v/>
      </c>
      <c r="P575" s="19" t="str">
        <f>IFERROR(VLOOKUP(#REF!,'[1]Members Sorted'!$B$2:$X$3001,17,0),"")</f>
        <v/>
      </c>
      <c r="Q575" s="19" t="str">
        <f>IFERROR(VLOOKUP(#REF!,'[1]Members Sorted'!$B$2:$X$3001,20,0),"")</f>
        <v/>
      </c>
      <c r="R575" s="19" t="str">
        <f>IFERROR(VLOOKUP(#REF!,'[1]Members Sorted'!$B$2:$X$3001,23,0),"")</f>
        <v/>
      </c>
      <c r="S575" s="20" t="str">
        <f>IFERROR(VLOOKUP(#REF!,'[1]Members Sorted'!$B$2:$AE$3001,30,0),"")</f>
        <v/>
      </c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</row>
    <row r="576" spans="1:39" ht="15.75" customHeight="1" x14ac:dyDescent="0.2">
      <c r="A576" s="17" t="str">
        <f>IF('[1]Season Set up'!$J$23&gt;='[1]Season Set up'!V573,'[1]Season Set up'!V573,"")</f>
        <v/>
      </c>
      <c r="B576" s="18" t="str">
        <f>IFERROR(IF(A576="","",CONCATENATE(VLOOKUP(VLOOKUP(A576,'[1]Members Sorted'!$AC$2:$AD$10001,2,0),'[1]Members Sorted'!$B$2:$C$10001,2,0)," ",VLOOKUP(VLOOKUP(A576,'[1]Members Sorted'!$AC$2:$AD$10001,2,0),'[1]Members Sorted'!$B$2:$D$10001,3,0))),"")</f>
        <v/>
      </c>
      <c r="C576" s="18" t="str">
        <f>IFERROR(VLOOKUP(#REF!,'[1]Members Sorted'!$B$2:$F$10001,5,0),"")</f>
        <v/>
      </c>
      <c r="D576" s="19" t="str">
        <f>IFERROR(VLOOKUP(#REF!,'[1]Members Sorted'!$B$2:$X$10001,11,0),"")</f>
        <v/>
      </c>
      <c r="E576" s="19" t="str">
        <f>IFERROR(VLOOKUP(#REF!,'[1]Members Sorted'!$B$2:$X$10001,14,0),"")</f>
        <v/>
      </c>
      <c r="F576" s="19" t="str">
        <f>IFERROR(VLOOKUP(#REF!,'[1]Members Sorted'!$B$2:$X$10001,17,0),"")</f>
        <v/>
      </c>
      <c r="G576" s="19" t="str">
        <f>IFERROR(VLOOKUP(#REF!,'[1]Members Sorted'!$B$2:$X$10001,20,0),"")</f>
        <v/>
      </c>
      <c r="H576" s="19" t="str">
        <f>IFERROR(VLOOKUP(#REF!,'[1]Members Sorted'!$B$2:$X$3001,23,0),"")</f>
        <v/>
      </c>
      <c r="I576" s="30" t="str">
        <f>IFERROR(VLOOKUP(#REF!,'[1]Members Sorted'!$B$2:$AA$10001,26,0),"")</f>
        <v/>
      </c>
      <c r="J576" s="29"/>
      <c r="K576" s="26" t="str">
        <f>IF('[1]Season Set up'!$L$23&gt;='[1]Season Set up'!V573,'[1]Season Set up'!V573,"")</f>
        <v/>
      </c>
      <c r="L576" s="18" t="str">
        <f>IFERROR(IF(K576="","",CONCATENATE(VLOOKUP(VLOOKUP(K576,'[1]Members Sorted'!$AG$2:$AH$3001,2,0),'[1]Members Sorted'!$B$2:$C$3001,2,0)," ",VLOOKUP(VLOOKUP(K576,'[1]Members Sorted'!$AG$2:$AH$3001,2,0),'[1]Members Sorted'!$B$2:$D$3001,3,0))),"")</f>
        <v/>
      </c>
      <c r="M576" s="18" t="str">
        <f>IFERROR(VLOOKUP(#REF!,'[1]Members Sorted'!$B$2:$F$3001,5,0),"")</f>
        <v/>
      </c>
      <c r="N576" s="19" t="str">
        <f>IFERROR(VLOOKUP(#REF!,'[1]Members Sorted'!$B$2:$X$3001,11,0),"")</f>
        <v/>
      </c>
      <c r="O576" s="19" t="str">
        <f>IFERROR(VLOOKUP(#REF!,'[1]Members Sorted'!$B$2:$X$3001,14,0),"")</f>
        <v/>
      </c>
      <c r="P576" s="19" t="str">
        <f>IFERROR(VLOOKUP(#REF!,'[1]Members Sorted'!$B$2:$X$3001,17,0),"")</f>
        <v/>
      </c>
      <c r="Q576" s="19" t="str">
        <f>IFERROR(VLOOKUP(#REF!,'[1]Members Sorted'!$B$2:$X$3001,20,0),"")</f>
        <v/>
      </c>
      <c r="R576" s="19" t="str">
        <f>IFERROR(VLOOKUP(#REF!,'[1]Members Sorted'!$B$2:$X$3001,23,0),"")</f>
        <v/>
      </c>
      <c r="S576" s="20" t="str">
        <f>IFERROR(VLOOKUP(#REF!,'[1]Members Sorted'!$B$2:$AE$3001,30,0),"")</f>
        <v/>
      </c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</row>
    <row r="577" spans="1:39" ht="15.75" customHeight="1" x14ac:dyDescent="0.2">
      <c r="A577" s="17" t="str">
        <f>IF('[1]Season Set up'!$J$23&gt;='[1]Season Set up'!V574,'[1]Season Set up'!V574,"")</f>
        <v/>
      </c>
      <c r="B577" s="18" t="str">
        <f>IFERROR(IF(A577="","",CONCATENATE(VLOOKUP(VLOOKUP(A577,'[1]Members Sorted'!$AC$2:$AD$10001,2,0),'[1]Members Sorted'!$B$2:$C$10001,2,0)," ",VLOOKUP(VLOOKUP(A577,'[1]Members Sorted'!$AC$2:$AD$10001,2,0),'[1]Members Sorted'!$B$2:$D$10001,3,0))),"")</f>
        <v/>
      </c>
      <c r="C577" s="18" t="str">
        <f>IFERROR(VLOOKUP(#REF!,'[1]Members Sorted'!$B$2:$F$10001,5,0),"")</f>
        <v/>
      </c>
      <c r="D577" s="19" t="str">
        <f>IFERROR(VLOOKUP(#REF!,'[1]Members Sorted'!$B$2:$X$10001,11,0),"")</f>
        <v/>
      </c>
      <c r="E577" s="19" t="str">
        <f>IFERROR(VLOOKUP(#REF!,'[1]Members Sorted'!$B$2:$X$10001,14,0),"")</f>
        <v/>
      </c>
      <c r="F577" s="19" t="str">
        <f>IFERROR(VLOOKUP(#REF!,'[1]Members Sorted'!$B$2:$X$10001,17,0),"")</f>
        <v/>
      </c>
      <c r="G577" s="19" t="str">
        <f>IFERROR(VLOOKUP(#REF!,'[1]Members Sorted'!$B$2:$X$10001,20,0),"")</f>
        <v/>
      </c>
      <c r="H577" s="19" t="str">
        <f>IFERROR(VLOOKUP(#REF!,'[1]Members Sorted'!$B$2:$X$3001,23,0),"")</f>
        <v/>
      </c>
      <c r="I577" s="30" t="str">
        <f>IFERROR(VLOOKUP(#REF!,'[1]Members Sorted'!$B$2:$AA$10001,26,0),"")</f>
        <v/>
      </c>
      <c r="J577" s="29"/>
      <c r="K577" s="26" t="str">
        <f>IF('[1]Season Set up'!$L$23&gt;='[1]Season Set up'!V574,'[1]Season Set up'!V574,"")</f>
        <v/>
      </c>
      <c r="L577" s="18" t="str">
        <f>IFERROR(IF(K577="","",CONCATENATE(VLOOKUP(VLOOKUP(K577,'[1]Members Sorted'!$AG$2:$AH$3001,2,0),'[1]Members Sorted'!$B$2:$C$3001,2,0)," ",VLOOKUP(VLOOKUP(K577,'[1]Members Sorted'!$AG$2:$AH$3001,2,0),'[1]Members Sorted'!$B$2:$D$3001,3,0))),"")</f>
        <v/>
      </c>
      <c r="M577" s="18" t="str">
        <f>IFERROR(VLOOKUP(#REF!,'[1]Members Sorted'!$B$2:$F$3001,5,0),"")</f>
        <v/>
      </c>
      <c r="N577" s="19" t="str">
        <f>IFERROR(VLOOKUP(#REF!,'[1]Members Sorted'!$B$2:$X$3001,11,0),"")</f>
        <v/>
      </c>
      <c r="O577" s="19" t="str">
        <f>IFERROR(VLOOKUP(#REF!,'[1]Members Sorted'!$B$2:$X$3001,14,0),"")</f>
        <v/>
      </c>
      <c r="P577" s="19" t="str">
        <f>IFERROR(VLOOKUP(#REF!,'[1]Members Sorted'!$B$2:$X$3001,17,0),"")</f>
        <v/>
      </c>
      <c r="Q577" s="19" t="str">
        <f>IFERROR(VLOOKUP(#REF!,'[1]Members Sorted'!$B$2:$X$3001,20,0),"")</f>
        <v/>
      </c>
      <c r="R577" s="19" t="str">
        <f>IFERROR(VLOOKUP(#REF!,'[1]Members Sorted'!$B$2:$X$3001,23,0),"")</f>
        <v/>
      </c>
      <c r="S577" s="20" t="str">
        <f>IFERROR(VLOOKUP(#REF!,'[1]Members Sorted'!$B$2:$AE$3001,30,0),"")</f>
        <v/>
      </c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</row>
    <row r="578" spans="1:39" ht="15.75" customHeight="1" x14ac:dyDescent="0.2">
      <c r="A578" s="17" t="str">
        <f>IF('[1]Season Set up'!$J$23&gt;='[1]Season Set up'!V575,'[1]Season Set up'!V575,"")</f>
        <v/>
      </c>
      <c r="B578" s="18" t="str">
        <f>IFERROR(IF(A578="","",CONCATENATE(VLOOKUP(VLOOKUP(A578,'[1]Members Sorted'!$AC$2:$AD$10001,2,0),'[1]Members Sorted'!$B$2:$C$10001,2,0)," ",VLOOKUP(VLOOKUP(A578,'[1]Members Sorted'!$AC$2:$AD$10001,2,0),'[1]Members Sorted'!$B$2:$D$10001,3,0))),"")</f>
        <v/>
      </c>
      <c r="C578" s="18" t="str">
        <f>IFERROR(VLOOKUP(#REF!,'[1]Members Sorted'!$B$2:$F$10001,5,0),"")</f>
        <v/>
      </c>
      <c r="D578" s="19" t="str">
        <f>IFERROR(VLOOKUP(#REF!,'[1]Members Sorted'!$B$2:$X$10001,11,0),"")</f>
        <v/>
      </c>
      <c r="E578" s="19" t="str">
        <f>IFERROR(VLOOKUP(#REF!,'[1]Members Sorted'!$B$2:$X$10001,14,0),"")</f>
        <v/>
      </c>
      <c r="F578" s="19" t="str">
        <f>IFERROR(VLOOKUP(#REF!,'[1]Members Sorted'!$B$2:$X$10001,17,0),"")</f>
        <v/>
      </c>
      <c r="G578" s="19" t="str">
        <f>IFERROR(VLOOKUP(#REF!,'[1]Members Sorted'!$B$2:$X$10001,20,0),"")</f>
        <v/>
      </c>
      <c r="H578" s="19" t="str">
        <f>IFERROR(VLOOKUP(#REF!,'[1]Members Sorted'!$B$2:$X$3001,23,0),"")</f>
        <v/>
      </c>
      <c r="I578" s="30" t="str">
        <f>IFERROR(VLOOKUP(#REF!,'[1]Members Sorted'!$B$2:$AA$10001,26,0),"")</f>
        <v/>
      </c>
      <c r="J578" s="29"/>
      <c r="K578" s="26" t="str">
        <f>IF('[1]Season Set up'!$L$23&gt;='[1]Season Set up'!V575,'[1]Season Set up'!V575,"")</f>
        <v/>
      </c>
      <c r="L578" s="18" t="str">
        <f>IFERROR(IF(K578="","",CONCATENATE(VLOOKUP(VLOOKUP(K578,'[1]Members Sorted'!$AG$2:$AH$3001,2,0),'[1]Members Sorted'!$B$2:$C$3001,2,0)," ",VLOOKUP(VLOOKUP(K578,'[1]Members Sorted'!$AG$2:$AH$3001,2,0),'[1]Members Sorted'!$B$2:$D$3001,3,0))),"")</f>
        <v/>
      </c>
      <c r="M578" s="18" t="str">
        <f>IFERROR(VLOOKUP(#REF!,'[1]Members Sorted'!$B$2:$F$3001,5,0),"")</f>
        <v/>
      </c>
      <c r="N578" s="19" t="str">
        <f>IFERROR(VLOOKUP(#REF!,'[1]Members Sorted'!$B$2:$X$3001,11,0),"")</f>
        <v/>
      </c>
      <c r="O578" s="19" t="str">
        <f>IFERROR(VLOOKUP(#REF!,'[1]Members Sorted'!$B$2:$X$3001,14,0),"")</f>
        <v/>
      </c>
      <c r="P578" s="19" t="str">
        <f>IFERROR(VLOOKUP(#REF!,'[1]Members Sorted'!$B$2:$X$3001,17,0),"")</f>
        <v/>
      </c>
      <c r="Q578" s="19" t="str">
        <f>IFERROR(VLOOKUP(#REF!,'[1]Members Sorted'!$B$2:$X$3001,20,0),"")</f>
        <v/>
      </c>
      <c r="R578" s="19" t="str">
        <f>IFERROR(VLOOKUP(#REF!,'[1]Members Sorted'!$B$2:$X$3001,23,0),"")</f>
        <v/>
      </c>
      <c r="S578" s="20" t="str">
        <f>IFERROR(VLOOKUP(#REF!,'[1]Members Sorted'!$B$2:$AE$3001,30,0),"")</f>
        <v/>
      </c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</row>
    <row r="579" spans="1:39" ht="15.75" customHeight="1" x14ac:dyDescent="0.2">
      <c r="A579" s="17" t="str">
        <f>IF('[1]Season Set up'!$J$23&gt;='[1]Season Set up'!V576,'[1]Season Set up'!V576,"")</f>
        <v/>
      </c>
      <c r="B579" s="18" t="str">
        <f>IFERROR(IF(A579="","",CONCATENATE(VLOOKUP(VLOOKUP(A579,'[1]Members Sorted'!$AC$2:$AD$10001,2,0),'[1]Members Sorted'!$B$2:$C$10001,2,0)," ",VLOOKUP(VLOOKUP(A579,'[1]Members Sorted'!$AC$2:$AD$10001,2,0),'[1]Members Sorted'!$B$2:$D$10001,3,0))),"")</f>
        <v/>
      </c>
      <c r="C579" s="18" t="str">
        <f>IFERROR(VLOOKUP(#REF!,'[1]Members Sorted'!$B$2:$F$10001,5,0),"")</f>
        <v/>
      </c>
      <c r="D579" s="19" t="str">
        <f>IFERROR(VLOOKUP(#REF!,'[1]Members Sorted'!$B$2:$X$10001,11,0),"")</f>
        <v/>
      </c>
      <c r="E579" s="19" t="str">
        <f>IFERROR(VLOOKUP(#REF!,'[1]Members Sorted'!$B$2:$X$10001,14,0),"")</f>
        <v/>
      </c>
      <c r="F579" s="19" t="str">
        <f>IFERROR(VLOOKUP(#REF!,'[1]Members Sorted'!$B$2:$X$10001,17,0),"")</f>
        <v/>
      </c>
      <c r="G579" s="19" t="str">
        <f>IFERROR(VLOOKUP(#REF!,'[1]Members Sorted'!$B$2:$X$10001,20,0),"")</f>
        <v/>
      </c>
      <c r="H579" s="19" t="str">
        <f>IFERROR(VLOOKUP(#REF!,'[1]Members Sorted'!$B$2:$X$3001,23,0),"")</f>
        <v/>
      </c>
      <c r="I579" s="30" t="str">
        <f>IFERROR(VLOOKUP(#REF!,'[1]Members Sorted'!$B$2:$AA$10001,26,0),"")</f>
        <v/>
      </c>
      <c r="J579" s="29"/>
      <c r="K579" s="26" t="str">
        <f>IF('[1]Season Set up'!$L$23&gt;='[1]Season Set up'!V576,'[1]Season Set up'!V576,"")</f>
        <v/>
      </c>
      <c r="L579" s="18" t="str">
        <f>IFERROR(IF(K579="","",CONCATENATE(VLOOKUP(VLOOKUP(K579,'[1]Members Sorted'!$AG$2:$AH$3001,2,0),'[1]Members Sorted'!$B$2:$C$3001,2,0)," ",VLOOKUP(VLOOKUP(K579,'[1]Members Sorted'!$AG$2:$AH$3001,2,0),'[1]Members Sorted'!$B$2:$D$3001,3,0))),"")</f>
        <v/>
      </c>
      <c r="M579" s="18" t="str">
        <f>IFERROR(VLOOKUP(#REF!,'[1]Members Sorted'!$B$2:$F$3001,5,0),"")</f>
        <v/>
      </c>
      <c r="N579" s="19" t="str">
        <f>IFERROR(VLOOKUP(#REF!,'[1]Members Sorted'!$B$2:$X$3001,11,0),"")</f>
        <v/>
      </c>
      <c r="O579" s="19" t="str">
        <f>IFERROR(VLOOKUP(#REF!,'[1]Members Sorted'!$B$2:$X$3001,14,0),"")</f>
        <v/>
      </c>
      <c r="P579" s="19" t="str">
        <f>IFERROR(VLOOKUP(#REF!,'[1]Members Sorted'!$B$2:$X$3001,17,0),"")</f>
        <v/>
      </c>
      <c r="Q579" s="19" t="str">
        <f>IFERROR(VLOOKUP(#REF!,'[1]Members Sorted'!$B$2:$X$3001,20,0),"")</f>
        <v/>
      </c>
      <c r="R579" s="19" t="str">
        <f>IFERROR(VLOOKUP(#REF!,'[1]Members Sorted'!$B$2:$X$3001,23,0),"")</f>
        <v/>
      </c>
      <c r="S579" s="20" t="str">
        <f>IFERROR(VLOOKUP(#REF!,'[1]Members Sorted'!$B$2:$AE$3001,30,0),"")</f>
        <v/>
      </c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</row>
    <row r="580" spans="1:39" ht="15.75" customHeight="1" x14ac:dyDescent="0.2">
      <c r="A580" s="17" t="str">
        <f>IF('[1]Season Set up'!$J$23&gt;='[1]Season Set up'!V577,'[1]Season Set up'!V577,"")</f>
        <v/>
      </c>
      <c r="B580" s="18" t="str">
        <f>IFERROR(IF(A580="","",CONCATENATE(VLOOKUP(VLOOKUP(A580,'[1]Members Sorted'!$AC$2:$AD$10001,2,0),'[1]Members Sorted'!$B$2:$C$10001,2,0)," ",VLOOKUP(VLOOKUP(A580,'[1]Members Sorted'!$AC$2:$AD$10001,2,0),'[1]Members Sorted'!$B$2:$D$10001,3,0))),"")</f>
        <v/>
      </c>
      <c r="C580" s="18" t="str">
        <f>IFERROR(VLOOKUP(#REF!,'[1]Members Sorted'!$B$2:$F$10001,5,0),"")</f>
        <v/>
      </c>
      <c r="D580" s="19" t="str">
        <f>IFERROR(VLOOKUP(#REF!,'[1]Members Sorted'!$B$2:$X$10001,11,0),"")</f>
        <v/>
      </c>
      <c r="E580" s="19" t="str">
        <f>IFERROR(VLOOKUP(#REF!,'[1]Members Sorted'!$B$2:$X$10001,14,0),"")</f>
        <v/>
      </c>
      <c r="F580" s="19" t="str">
        <f>IFERROR(VLOOKUP(#REF!,'[1]Members Sorted'!$B$2:$X$10001,17,0),"")</f>
        <v/>
      </c>
      <c r="G580" s="19" t="str">
        <f>IFERROR(VLOOKUP(#REF!,'[1]Members Sorted'!$B$2:$X$10001,20,0),"")</f>
        <v/>
      </c>
      <c r="H580" s="19" t="str">
        <f>IFERROR(VLOOKUP(#REF!,'[1]Members Sorted'!$B$2:$X$3001,23,0),"")</f>
        <v/>
      </c>
      <c r="I580" s="30" t="str">
        <f>IFERROR(VLOOKUP(#REF!,'[1]Members Sorted'!$B$2:$AA$10001,26,0),"")</f>
        <v/>
      </c>
      <c r="J580" s="29"/>
      <c r="K580" s="26" t="str">
        <f>IF('[1]Season Set up'!$L$23&gt;='[1]Season Set up'!V577,'[1]Season Set up'!V577,"")</f>
        <v/>
      </c>
      <c r="L580" s="18" t="str">
        <f>IFERROR(IF(K580="","",CONCATENATE(VLOOKUP(VLOOKUP(K580,'[1]Members Sorted'!$AG$2:$AH$3001,2,0),'[1]Members Sorted'!$B$2:$C$3001,2,0)," ",VLOOKUP(VLOOKUP(K580,'[1]Members Sorted'!$AG$2:$AH$3001,2,0),'[1]Members Sorted'!$B$2:$D$3001,3,0))),"")</f>
        <v/>
      </c>
      <c r="M580" s="18" t="str">
        <f>IFERROR(VLOOKUP(#REF!,'[1]Members Sorted'!$B$2:$F$3001,5,0),"")</f>
        <v/>
      </c>
      <c r="N580" s="19" t="str">
        <f>IFERROR(VLOOKUP(#REF!,'[1]Members Sorted'!$B$2:$X$3001,11,0),"")</f>
        <v/>
      </c>
      <c r="O580" s="19" t="str">
        <f>IFERROR(VLOOKUP(#REF!,'[1]Members Sorted'!$B$2:$X$3001,14,0),"")</f>
        <v/>
      </c>
      <c r="P580" s="19" t="str">
        <f>IFERROR(VLOOKUP(#REF!,'[1]Members Sorted'!$B$2:$X$3001,17,0),"")</f>
        <v/>
      </c>
      <c r="Q580" s="19" t="str">
        <f>IFERROR(VLOOKUP(#REF!,'[1]Members Sorted'!$B$2:$X$3001,20,0),"")</f>
        <v/>
      </c>
      <c r="R580" s="19" t="str">
        <f>IFERROR(VLOOKUP(#REF!,'[1]Members Sorted'!$B$2:$X$3001,23,0),"")</f>
        <v/>
      </c>
      <c r="S580" s="20" t="str">
        <f>IFERROR(VLOOKUP(#REF!,'[1]Members Sorted'!$B$2:$AE$3001,30,0),"")</f>
        <v/>
      </c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</row>
    <row r="581" spans="1:39" ht="15.75" customHeight="1" x14ac:dyDescent="0.2">
      <c r="A581" s="17" t="str">
        <f>IF('[1]Season Set up'!$J$23&gt;='[1]Season Set up'!V578,'[1]Season Set up'!V578,"")</f>
        <v/>
      </c>
      <c r="B581" s="18" t="str">
        <f>IFERROR(IF(A581="","",CONCATENATE(VLOOKUP(VLOOKUP(A581,'[1]Members Sorted'!$AC$2:$AD$10001,2,0),'[1]Members Sorted'!$B$2:$C$10001,2,0)," ",VLOOKUP(VLOOKUP(A581,'[1]Members Sorted'!$AC$2:$AD$10001,2,0),'[1]Members Sorted'!$B$2:$D$10001,3,0))),"")</f>
        <v/>
      </c>
      <c r="C581" s="18" t="str">
        <f>IFERROR(VLOOKUP(#REF!,'[1]Members Sorted'!$B$2:$F$10001,5,0),"")</f>
        <v/>
      </c>
      <c r="D581" s="19" t="str">
        <f>IFERROR(VLOOKUP(#REF!,'[1]Members Sorted'!$B$2:$X$10001,11,0),"")</f>
        <v/>
      </c>
      <c r="E581" s="19" t="str">
        <f>IFERROR(VLOOKUP(#REF!,'[1]Members Sorted'!$B$2:$X$10001,14,0),"")</f>
        <v/>
      </c>
      <c r="F581" s="19" t="str">
        <f>IFERROR(VLOOKUP(#REF!,'[1]Members Sorted'!$B$2:$X$10001,17,0),"")</f>
        <v/>
      </c>
      <c r="G581" s="19" t="str">
        <f>IFERROR(VLOOKUP(#REF!,'[1]Members Sorted'!$B$2:$X$10001,20,0),"")</f>
        <v/>
      </c>
      <c r="H581" s="19" t="str">
        <f>IFERROR(VLOOKUP(#REF!,'[1]Members Sorted'!$B$2:$X$3001,23,0),"")</f>
        <v/>
      </c>
      <c r="I581" s="30" t="str">
        <f>IFERROR(VLOOKUP(#REF!,'[1]Members Sorted'!$B$2:$AA$10001,26,0),"")</f>
        <v/>
      </c>
      <c r="J581" s="29"/>
      <c r="K581" s="26" t="str">
        <f>IF('[1]Season Set up'!$L$23&gt;='[1]Season Set up'!V578,'[1]Season Set up'!V578,"")</f>
        <v/>
      </c>
      <c r="L581" s="18" t="str">
        <f>IFERROR(IF(K581="","",CONCATENATE(VLOOKUP(VLOOKUP(K581,'[1]Members Sorted'!$AG$2:$AH$3001,2,0),'[1]Members Sorted'!$B$2:$C$3001,2,0)," ",VLOOKUP(VLOOKUP(K581,'[1]Members Sorted'!$AG$2:$AH$3001,2,0),'[1]Members Sorted'!$B$2:$D$3001,3,0))),"")</f>
        <v/>
      </c>
      <c r="M581" s="18" t="str">
        <f>IFERROR(VLOOKUP(#REF!,'[1]Members Sorted'!$B$2:$F$3001,5,0),"")</f>
        <v/>
      </c>
      <c r="N581" s="19" t="str">
        <f>IFERROR(VLOOKUP(#REF!,'[1]Members Sorted'!$B$2:$X$3001,11,0),"")</f>
        <v/>
      </c>
      <c r="O581" s="19" t="str">
        <f>IFERROR(VLOOKUP(#REF!,'[1]Members Sorted'!$B$2:$X$3001,14,0),"")</f>
        <v/>
      </c>
      <c r="P581" s="19" t="str">
        <f>IFERROR(VLOOKUP(#REF!,'[1]Members Sorted'!$B$2:$X$3001,17,0),"")</f>
        <v/>
      </c>
      <c r="Q581" s="19" t="str">
        <f>IFERROR(VLOOKUP(#REF!,'[1]Members Sorted'!$B$2:$X$3001,20,0),"")</f>
        <v/>
      </c>
      <c r="R581" s="19" t="str">
        <f>IFERROR(VLOOKUP(#REF!,'[1]Members Sorted'!$B$2:$X$3001,23,0),"")</f>
        <v/>
      </c>
      <c r="S581" s="20" t="str">
        <f>IFERROR(VLOOKUP(#REF!,'[1]Members Sorted'!$B$2:$AE$3001,30,0),"")</f>
        <v/>
      </c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</row>
    <row r="582" spans="1:39" ht="15.75" customHeight="1" x14ac:dyDescent="0.2">
      <c r="A582" s="17" t="str">
        <f>IF('[1]Season Set up'!$J$23&gt;='[1]Season Set up'!V579,'[1]Season Set up'!V579,"")</f>
        <v/>
      </c>
      <c r="B582" s="18" t="str">
        <f>IFERROR(IF(A582="","",CONCATENATE(VLOOKUP(VLOOKUP(A582,'[1]Members Sorted'!$AC$2:$AD$10001,2,0),'[1]Members Sorted'!$B$2:$C$10001,2,0)," ",VLOOKUP(VLOOKUP(A582,'[1]Members Sorted'!$AC$2:$AD$10001,2,0),'[1]Members Sorted'!$B$2:$D$10001,3,0))),"")</f>
        <v/>
      </c>
      <c r="C582" s="18" t="str">
        <f>IFERROR(VLOOKUP(#REF!,'[1]Members Sorted'!$B$2:$F$10001,5,0),"")</f>
        <v/>
      </c>
      <c r="D582" s="19" t="str">
        <f>IFERROR(VLOOKUP(#REF!,'[1]Members Sorted'!$B$2:$X$10001,11,0),"")</f>
        <v/>
      </c>
      <c r="E582" s="19" t="str">
        <f>IFERROR(VLOOKUP(#REF!,'[1]Members Sorted'!$B$2:$X$10001,14,0),"")</f>
        <v/>
      </c>
      <c r="F582" s="19" t="str">
        <f>IFERROR(VLOOKUP(#REF!,'[1]Members Sorted'!$B$2:$X$10001,17,0),"")</f>
        <v/>
      </c>
      <c r="G582" s="19" t="str">
        <f>IFERROR(VLOOKUP(#REF!,'[1]Members Sorted'!$B$2:$X$10001,20,0),"")</f>
        <v/>
      </c>
      <c r="H582" s="19" t="str">
        <f>IFERROR(VLOOKUP(#REF!,'[1]Members Sorted'!$B$2:$X$3001,23,0),"")</f>
        <v/>
      </c>
      <c r="I582" s="30" t="str">
        <f>IFERROR(VLOOKUP(#REF!,'[1]Members Sorted'!$B$2:$AA$10001,26,0),"")</f>
        <v/>
      </c>
      <c r="J582" s="29"/>
      <c r="K582" s="26" t="str">
        <f>IF('[1]Season Set up'!$L$23&gt;='[1]Season Set up'!V579,'[1]Season Set up'!V579,"")</f>
        <v/>
      </c>
      <c r="L582" s="18" t="str">
        <f>IFERROR(IF(K582="","",CONCATENATE(VLOOKUP(VLOOKUP(K582,'[1]Members Sorted'!$AG$2:$AH$3001,2,0),'[1]Members Sorted'!$B$2:$C$3001,2,0)," ",VLOOKUP(VLOOKUP(K582,'[1]Members Sorted'!$AG$2:$AH$3001,2,0),'[1]Members Sorted'!$B$2:$D$3001,3,0))),"")</f>
        <v/>
      </c>
      <c r="M582" s="18" t="str">
        <f>IFERROR(VLOOKUP(#REF!,'[1]Members Sorted'!$B$2:$F$3001,5,0),"")</f>
        <v/>
      </c>
      <c r="N582" s="19" t="str">
        <f>IFERROR(VLOOKUP(#REF!,'[1]Members Sorted'!$B$2:$X$3001,11,0),"")</f>
        <v/>
      </c>
      <c r="O582" s="19" t="str">
        <f>IFERROR(VLOOKUP(#REF!,'[1]Members Sorted'!$B$2:$X$3001,14,0),"")</f>
        <v/>
      </c>
      <c r="P582" s="19" t="str">
        <f>IFERROR(VLOOKUP(#REF!,'[1]Members Sorted'!$B$2:$X$3001,17,0),"")</f>
        <v/>
      </c>
      <c r="Q582" s="19" t="str">
        <f>IFERROR(VLOOKUP(#REF!,'[1]Members Sorted'!$B$2:$X$3001,20,0),"")</f>
        <v/>
      </c>
      <c r="R582" s="19" t="str">
        <f>IFERROR(VLOOKUP(#REF!,'[1]Members Sorted'!$B$2:$X$3001,23,0),"")</f>
        <v/>
      </c>
      <c r="S582" s="20" t="str">
        <f>IFERROR(VLOOKUP(#REF!,'[1]Members Sorted'!$B$2:$AE$3001,30,0),"")</f>
        <v/>
      </c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</row>
    <row r="583" spans="1:39" ht="15.75" customHeight="1" x14ac:dyDescent="0.2">
      <c r="A583" s="17" t="str">
        <f>IF('[1]Season Set up'!$J$23&gt;='[1]Season Set up'!V580,'[1]Season Set up'!V580,"")</f>
        <v/>
      </c>
      <c r="B583" s="18" t="str">
        <f>IFERROR(IF(A583="","",CONCATENATE(VLOOKUP(VLOOKUP(A583,'[1]Members Sorted'!$AC$2:$AD$10001,2,0),'[1]Members Sorted'!$B$2:$C$10001,2,0)," ",VLOOKUP(VLOOKUP(A583,'[1]Members Sorted'!$AC$2:$AD$10001,2,0),'[1]Members Sorted'!$B$2:$D$10001,3,0))),"")</f>
        <v/>
      </c>
      <c r="C583" s="18" t="str">
        <f>IFERROR(VLOOKUP(#REF!,'[1]Members Sorted'!$B$2:$F$10001,5,0),"")</f>
        <v/>
      </c>
      <c r="D583" s="19" t="str">
        <f>IFERROR(VLOOKUP(#REF!,'[1]Members Sorted'!$B$2:$X$10001,11,0),"")</f>
        <v/>
      </c>
      <c r="E583" s="19" t="str">
        <f>IFERROR(VLOOKUP(#REF!,'[1]Members Sorted'!$B$2:$X$10001,14,0),"")</f>
        <v/>
      </c>
      <c r="F583" s="19" t="str">
        <f>IFERROR(VLOOKUP(#REF!,'[1]Members Sorted'!$B$2:$X$10001,17,0),"")</f>
        <v/>
      </c>
      <c r="G583" s="19" t="str">
        <f>IFERROR(VLOOKUP(#REF!,'[1]Members Sorted'!$B$2:$X$10001,20,0),"")</f>
        <v/>
      </c>
      <c r="H583" s="19" t="str">
        <f>IFERROR(VLOOKUP(#REF!,'[1]Members Sorted'!$B$2:$X$3001,23,0),"")</f>
        <v/>
      </c>
      <c r="I583" s="30" t="str">
        <f>IFERROR(VLOOKUP(#REF!,'[1]Members Sorted'!$B$2:$AA$10001,26,0),"")</f>
        <v/>
      </c>
      <c r="J583" s="29"/>
      <c r="K583" s="26" t="str">
        <f>IF('[1]Season Set up'!$L$23&gt;='[1]Season Set up'!V580,'[1]Season Set up'!V580,"")</f>
        <v/>
      </c>
      <c r="L583" s="18" t="str">
        <f>IFERROR(IF(K583="","",CONCATENATE(VLOOKUP(VLOOKUP(K583,'[1]Members Sorted'!$AG$2:$AH$3001,2,0),'[1]Members Sorted'!$B$2:$C$3001,2,0)," ",VLOOKUP(VLOOKUP(K583,'[1]Members Sorted'!$AG$2:$AH$3001,2,0),'[1]Members Sorted'!$B$2:$D$3001,3,0))),"")</f>
        <v/>
      </c>
      <c r="M583" s="18" t="str">
        <f>IFERROR(VLOOKUP(#REF!,'[1]Members Sorted'!$B$2:$F$3001,5,0),"")</f>
        <v/>
      </c>
      <c r="N583" s="19" t="str">
        <f>IFERROR(VLOOKUP(#REF!,'[1]Members Sorted'!$B$2:$X$3001,11,0),"")</f>
        <v/>
      </c>
      <c r="O583" s="19" t="str">
        <f>IFERROR(VLOOKUP(#REF!,'[1]Members Sorted'!$B$2:$X$3001,14,0),"")</f>
        <v/>
      </c>
      <c r="P583" s="19" t="str">
        <f>IFERROR(VLOOKUP(#REF!,'[1]Members Sorted'!$B$2:$X$3001,17,0),"")</f>
        <v/>
      </c>
      <c r="Q583" s="19" t="str">
        <f>IFERROR(VLOOKUP(#REF!,'[1]Members Sorted'!$B$2:$X$3001,20,0),"")</f>
        <v/>
      </c>
      <c r="R583" s="19" t="str">
        <f>IFERROR(VLOOKUP(#REF!,'[1]Members Sorted'!$B$2:$X$3001,23,0),"")</f>
        <v/>
      </c>
      <c r="S583" s="20" t="str">
        <f>IFERROR(VLOOKUP(#REF!,'[1]Members Sorted'!$B$2:$AE$3001,30,0),"")</f>
        <v/>
      </c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</row>
    <row r="584" spans="1:39" ht="15.75" customHeight="1" x14ac:dyDescent="0.2">
      <c r="A584" s="17" t="str">
        <f>IF('[1]Season Set up'!$J$23&gt;='[1]Season Set up'!V581,'[1]Season Set up'!V581,"")</f>
        <v/>
      </c>
      <c r="B584" s="18" t="str">
        <f>IFERROR(IF(A584="","",CONCATENATE(VLOOKUP(VLOOKUP(A584,'[1]Members Sorted'!$AC$2:$AD$10001,2,0),'[1]Members Sorted'!$B$2:$C$10001,2,0)," ",VLOOKUP(VLOOKUP(A584,'[1]Members Sorted'!$AC$2:$AD$10001,2,0),'[1]Members Sorted'!$B$2:$D$10001,3,0))),"")</f>
        <v/>
      </c>
      <c r="C584" s="18" t="str">
        <f>IFERROR(VLOOKUP(#REF!,'[1]Members Sorted'!$B$2:$F$10001,5,0),"")</f>
        <v/>
      </c>
      <c r="D584" s="19" t="str">
        <f>IFERROR(VLOOKUP(#REF!,'[1]Members Sorted'!$B$2:$X$10001,11,0),"")</f>
        <v/>
      </c>
      <c r="E584" s="19" t="str">
        <f>IFERROR(VLOOKUP(#REF!,'[1]Members Sorted'!$B$2:$X$10001,14,0),"")</f>
        <v/>
      </c>
      <c r="F584" s="19" t="str">
        <f>IFERROR(VLOOKUP(#REF!,'[1]Members Sorted'!$B$2:$X$10001,17,0),"")</f>
        <v/>
      </c>
      <c r="G584" s="19" t="str">
        <f>IFERROR(VLOOKUP(#REF!,'[1]Members Sorted'!$B$2:$X$10001,20,0),"")</f>
        <v/>
      </c>
      <c r="H584" s="19" t="str">
        <f>IFERROR(VLOOKUP(#REF!,'[1]Members Sorted'!$B$2:$X$3001,23,0),"")</f>
        <v/>
      </c>
      <c r="I584" s="30" t="str">
        <f>IFERROR(VLOOKUP(#REF!,'[1]Members Sorted'!$B$2:$AA$10001,26,0),"")</f>
        <v/>
      </c>
      <c r="J584" s="29"/>
      <c r="K584" s="26" t="str">
        <f>IF('[1]Season Set up'!$L$23&gt;='[1]Season Set up'!V581,'[1]Season Set up'!V581,"")</f>
        <v/>
      </c>
      <c r="L584" s="18" t="str">
        <f>IFERROR(IF(K584="","",CONCATENATE(VLOOKUP(VLOOKUP(K584,'[1]Members Sorted'!$AG$2:$AH$3001,2,0),'[1]Members Sorted'!$B$2:$C$3001,2,0)," ",VLOOKUP(VLOOKUP(K584,'[1]Members Sorted'!$AG$2:$AH$3001,2,0),'[1]Members Sorted'!$B$2:$D$3001,3,0))),"")</f>
        <v/>
      </c>
      <c r="M584" s="18" t="str">
        <f>IFERROR(VLOOKUP(#REF!,'[1]Members Sorted'!$B$2:$F$3001,5,0),"")</f>
        <v/>
      </c>
      <c r="N584" s="19" t="str">
        <f>IFERROR(VLOOKUP(#REF!,'[1]Members Sorted'!$B$2:$X$3001,11,0),"")</f>
        <v/>
      </c>
      <c r="O584" s="19" t="str">
        <f>IFERROR(VLOOKUP(#REF!,'[1]Members Sorted'!$B$2:$X$3001,14,0),"")</f>
        <v/>
      </c>
      <c r="P584" s="19" t="str">
        <f>IFERROR(VLOOKUP(#REF!,'[1]Members Sorted'!$B$2:$X$3001,17,0),"")</f>
        <v/>
      </c>
      <c r="Q584" s="19" t="str">
        <f>IFERROR(VLOOKUP(#REF!,'[1]Members Sorted'!$B$2:$X$3001,20,0),"")</f>
        <v/>
      </c>
      <c r="R584" s="19" t="str">
        <f>IFERROR(VLOOKUP(#REF!,'[1]Members Sorted'!$B$2:$X$3001,23,0),"")</f>
        <v/>
      </c>
      <c r="S584" s="20" t="str">
        <f>IFERROR(VLOOKUP(#REF!,'[1]Members Sorted'!$B$2:$AE$3001,30,0),"")</f>
        <v/>
      </c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</row>
    <row r="585" spans="1:39" ht="15.75" customHeight="1" x14ac:dyDescent="0.2">
      <c r="A585" s="17" t="str">
        <f>IF('[1]Season Set up'!$J$23&gt;='[1]Season Set up'!V582,'[1]Season Set up'!V582,"")</f>
        <v/>
      </c>
      <c r="B585" s="18" t="str">
        <f>IFERROR(IF(A585="","",CONCATENATE(VLOOKUP(VLOOKUP(A585,'[1]Members Sorted'!$AC$2:$AD$10001,2,0),'[1]Members Sorted'!$B$2:$C$10001,2,0)," ",VLOOKUP(VLOOKUP(A585,'[1]Members Sorted'!$AC$2:$AD$10001,2,0),'[1]Members Sorted'!$B$2:$D$10001,3,0))),"")</f>
        <v/>
      </c>
      <c r="C585" s="18" t="str">
        <f>IFERROR(VLOOKUP(#REF!,'[1]Members Sorted'!$B$2:$F$10001,5,0),"")</f>
        <v/>
      </c>
      <c r="D585" s="19" t="str">
        <f>IFERROR(VLOOKUP(#REF!,'[1]Members Sorted'!$B$2:$X$10001,11,0),"")</f>
        <v/>
      </c>
      <c r="E585" s="19" t="str">
        <f>IFERROR(VLOOKUP(#REF!,'[1]Members Sorted'!$B$2:$X$10001,14,0),"")</f>
        <v/>
      </c>
      <c r="F585" s="19" t="str">
        <f>IFERROR(VLOOKUP(#REF!,'[1]Members Sorted'!$B$2:$X$10001,17,0),"")</f>
        <v/>
      </c>
      <c r="G585" s="19" t="str">
        <f>IFERROR(VLOOKUP(#REF!,'[1]Members Sorted'!$B$2:$X$10001,20,0),"")</f>
        <v/>
      </c>
      <c r="H585" s="19" t="str">
        <f>IFERROR(VLOOKUP(#REF!,'[1]Members Sorted'!$B$2:$X$3001,23,0),"")</f>
        <v/>
      </c>
      <c r="I585" s="30" t="str">
        <f>IFERROR(VLOOKUP(#REF!,'[1]Members Sorted'!$B$2:$AA$10001,26,0),"")</f>
        <v/>
      </c>
      <c r="J585" s="29"/>
      <c r="K585" s="26" t="str">
        <f>IF('[1]Season Set up'!$L$23&gt;='[1]Season Set up'!V582,'[1]Season Set up'!V582,"")</f>
        <v/>
      </c>
      <c r="L585" s="18" t="str">
        <f>IFERROR(IF(K585="","",CONCATENATE(VLOOKUP(VLOOKUP(K585,'[1]Members Sorted'!$AG$2:$AH$3001,2,0),'[1]Members Sorted'!$B$2:$C$3001,2,0)," ",VLOOKUP(VLOOKUP(K585,'[1]Members Sorted'!$AG$2:$AH$3001,2,0),'[1]Members Sorted'!$B$2:$D$3001,3,0))),"")</f>
        <v/>
      </c>
      <c r="M585" s="18" t="str">
        <f>IFERROR(VLOOKUP(#REF!,'[1]Members Sorted'!$B$2:$F$3001,5,0),"")</f>
        <v/>
      </c>
      <c r="N585" s="19" t="str">
        <f>IFERROR(VLOOKUP(#REF!,'[1]Members Sorted'!$B$2:$X$3001,11,0),"")</f>
        <v/>
      </c>
      <c r="O585" s="19" t="str">
        <f>IFERROR(VLOOKUP(#REF!,'[1]Members Sorted'!$B$2:$X$3001,14,0),"")</f>
        <v/>
      </c>
      <c r="P585" s="19" t="str">
        <f>IFERROR(VLOOKUP(#REF!,'[1]Members Sorted'!$B$2:$X$3001,17,0),"")</f>
        <v/>
      </c>
      <c r="Q585" s="19" t="str">
        <f>IFERROR(VLOOKUP(#REF!,'[1]Members Sorted'!$B$2:$X$3001,20,0),"")</f>
        <v/>
      </c>
      <c r="R585" s="19" t="str">
        <f>IFERROR(VLOOKUP(#REF!,'[1]Members Sorted'!$B$2:$X$3001,23,0),"")</f>
        <v/>
      </c>
      <c r="S585" s="20" t="str">
        <f>IFERROR(VLOOKUP(#REF!,'[1]Members Sorted'!$B$2:$AE$3001,30,0),"")</f>
        <v/>
      </c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</row>
    <row r="586" spans="1:39" ht="15.75" customHeight="1" x14ac:dyDescent="0.2">
      <c r="A586" s="17" t="str">
        <f>IF('[1]Season Set up'!$J$23&gt;='[1]Season Set up'!V583,'[1]Season Set up'!V583,"")</f>
        <v/>
      </c>
      <c r="B586" s="18" t="str">
        <f>IFERROR(IF(A586="","",CONCATENATE(VLOOKUP(VLOOKUP(A586,'[1]Members Sorted'!$AC$2:$AD$10001,2,0),'[1]Members Sorted'!$B$2:$C$10001,2,0)," ",VLOOKUP(VLOOKUP(A586,'[1]Members Sorted'!$AC$2:$AD$10001,2,0),'[1]Members Sorted'!$B$2:$D$10001,3,0))),"")</f>
        <v/>
      </c>
      <c r="C586" s="18" t="str">
        <f>IFERROR(VLOOKUP(#REF!,'[1]Members Sorted'!$B$2:$F$10001,5,0),"")</f>
        <v/>
      </c>
      <c r="D586" s="19" t="str">
        <f>IFERROR(VLOOKUP(#REF!,'[1]Members Sorted'!$B$2:$X$10001,11,0),"")</f>
        <v/>
      </c>
      <c r="E586" s="19" t="str">
        <f>IFERROR(VLOOKUP(#REF!,'[1]Members Sorted'!$B$2:$X$10001,14,0),"")</f>
        <v/>
      </c>
      <c r="F586" s="19" t="str">
        <f>IFERROR(VLOOKUP(#REF!,'[1]Members Sorted'!$B$2:$X$10001,17,0),"")</f>
        <v/>
      </c>
      <c r="G586" s="19" t="str">
        <f>IFERROR(VLOOKUP(#REF!,'[1]Members Sorted'!$B$2:$X$10001,20,0),"")</f>
        <v/>
      </c>
      <c r="H586" s="19" t="str">
        <f>IFERROR(VLOOKUP(#REF!,'[1]Members Sorted'!$B$2:$X$3001,23,0),"")</f>
        <v/>
      </c>
      <c r="I586" s="30" t="str">
        <f>IFERROR(VLOOKUP(#REF!,'[1]Members Sorted'!$B$2:$AA$10001,26,0),"")</f>
        <v/>
      </c>
      <c r="J586" s="29"/>
      <c r="K586" s="26" t="str">
        <f>IF('[1]Season Set up'!$L$23&gt;='[1]Season Set up'!V583,'[1]Season Set up'!V583,"")</f>
        <v/>
      </c>
      <c r="L586" s="18" t="str">
        <f>IFERROR(IF(K586="","",CONCATENATE(VLOOKUP(VLOOKUP(K586,'[1]Members Sorted'!$AG$2:$AH$3001,2,0),'[1]Members Sorted'!$B$2:$C$3001,2,0)," ",VLOOKUP(VLOOKUP(K586,'[1]Members Sorted'!$AG$2:$AH$3001,2,0),'[1]Members Sorted'!$B$2:$D$3001,3,0))),"")</f>
        <v/>
      </c>
      <c r="M586" s="18" t="str">
        <f>IFERROR(VLOOKUP(#REF!,'[1]Members Sorted'!$B$2:$F$3001,5,0),"")</f>
        <v/>
      </c>
      <c r="N586" s="19" t="str">
        <f>IFERROR(VLOOKUP(#REF!,'[1]Members Sorted'!$B$2:$X$3001,11,0),"")</f>
        <v/>
      </c>
      <c r="O586" s="19" t="str">
        <f>IFERROR(VLOOKUP(#REF!,'[1]Members Sorted'!$B$2:$X$3001,14,0),"")</f>
        <v/>
      </c>
      <c r="P586" s="19" t="str">
        <f>IFERROR(VLOOKUP(#REF!,'[1]Members Sorted'!$B$2:$X$3001,17,0),"")</f>
        <v/>
      </c>
      <c r="Q586" s="19" t="str">
        <f>IFERROR(VLOOKUP(#REF!,'[1]Members Sorted'!$B$2:$X$3001,20,0),"")</f>
        <v/>
      </c>
      <c r="R586" s="19" t="str">
        <f>IFERROR(VLOOKUP(#REF!,'[1]Members Sorted'!$B$2:$X$3001,23,0),"")</f>
        <v/>
      </c>
      <c r="S586" s="20" t="str">
        <f>IFERROR(VLOOKUP(#REF!,'[1]Members Sorted'!$B$2:$AE$3001,30,0),"")</f>
        <v/>
      </c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</row>
    <row r="587" spans="1:39" ht="15.75" customHeight="1" x14ac:dyDescent="0.2">
      <c r="A587" s="17" t="str">
        <f>IF('[1]Season Set up'!$J$23&gt;='[1]Season Set up'!V584,'[1]Season Set up'!V584,"")</f>
        <v/>
      </c>
      <c r="B587" s="18" t="str">
        <f>IFERROR(IF(A587="","",CONCATENATE(VLOOKUP(VLOOKUP(A587,'[1]Members Sorted'!$AC$2:$AD$10001,2,0),'[1]Members Sorted'!$B$2:$C$10001,2,0)," ",VLOOKUP(VLOOKUP(A587,'[1]Members Sorted'!$AC$2:$AD$10001,2,0),'[1]Members Sorted'!$B$2:$D$10001,3,0))),"")</f>
        <v/>
      </c>
      <c r="C587" s="18" t="str">
        <f>IFERROR(VLOOKUP(#REF!,'[1]Members Sorted'!$B$2:$F$10001,5,0),"")</f>
        <v/>
      </c>
      <c r="D587" s="19" t="str">
        <f>IFERROR(VLOOKUP(#REF!,'[1]Members Sorted'!$B$2:$X$10001,11,0),"")</f>
        <v/>
      </c>
      <c r="E587" s="19" t="str">
        <f>IFERROR(VLOOKUP(#REF!,'[1]Members Sorted'!$B$2:$X$10001,14,0),"")</f>
        <v/>
      </c>
      <c r="F587" s="19" t="str">
        <f>IFERROR(VLOOKUP(#REF!,'[1]Members Sorted'!$B$2:$X$10001,17,0),"")</f>
        <v/>
      </c>
      <c r="G587" s="19" t="str">
        <f>IFERROR(VLOOKUP(#REF!,'[1]Members Sorted'!$B$2:$X$10001,20,0),"")</f>
        <v/>
      </c>
      <c r="H587" s="19" t="str">
        <f>IFERROR(VLOOKUP(#REF!,'[1]Members Sorted'!$B$2:$X$3001,23,0),"")</f>
        <v/>
      </c>
      <c r="I587" s="30" t="str">
        <f>IFERROR(VLOOKUP(#REF!,'[1]Members Sorted'!$B$2:$AA$10001,26,0),"")</f>
        <v/>
      </c>
      <c r="J587" s="29"/>
      <c r="K587" s="26" t="str">
        <f>IF('[1]Season Set up'!$L$23&gt;='[1]Season Set up'!V584,'[1]Season Set up'!V584,"")</f>
        <v/>
      </c>
      <c r="L587" s="18" t="str">
        <f>IFERROR(IF(K587="","",CONCATENATE(VLOOKUP(VLOOKUP(K587,'[1]Members Sorted'!$AG$2:$AH$3001,2,0),'[1]Members Sorted'!$B$2:$C$3001,2,0)," ",VLOOKUP(VLOOKUP(K587,'[1]Members Sorted'!$AG$2:$AH$3001,2,0),'[1]Members Sorted'!$B$2:$D$3001,3,0))),"")</f>
        <v/>
      </c>
      <c r="M587" s="18" t="str">
        <f>IFERROR(VLOOKUP(#REF!,'[1]Members Sorted'!$B$2:$F$3001,5,0),"")</f>
        <v/>
      </c>
      <c r="N587" s="19" t="str">
        <f>IFERROR(VLOOKUP(#REF!,'[1]Members Sorted'!$B$2:$X$3001,11,0),"")</f>
        <v/>
      </c>
      <c r="O587" s="19" t="str">
        <f>IFERROR(VLOOKUP(#REF!,'[1]Members Sorted'!$B$2:$X$3001,14,0),"")</f>
        <v/>
      </c>
      <c r="P587" s="19" t="str">
        <f>IFERROR(VLOOKUP(#REF!,'[1]Members Sorted'!$B$2:$X$3001,17,0),"")</f>
        <v/>
      </c>
      <c r="Q587" s="19" t="str">
        <f>IFERROR(VLOOKUP(#REF!,'[1]Members Sorted'!$B$2:$X$3001,20,0),"")</f>
        <v/>
      </c>
      <c r="R587" s="19" t="str">
        <f>IFERROR(VLOOKUP(#REF!,'[1]Members Sorted'!$B$2:$X$3001,23,0),"")</f>
        <v/>
      </c>
      <c r="S587" s="20" t="str">
        <f>IFERROR(VLOOKUP(#REF!,'[1]Members Sorted'!$B$2:$AE$3001,30,0),"")</f>
        <v/>
      </c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</row>
    <row r="588" spans="1:39" ht="15.75" customHeight="1" x14ac:dyDescent="0.2">
      <c r="A588" s="17" t="str">
        <f>IF('[1]Season Set up'!$J$23&gt;='[1]Season Set up'!V585,'[1]Season Set up'!V585,"")</f>
        <v/>
      </c>
      <c r="B588" s="18" t="str">
        <f>IFERROR(IF(A588="","",CONCATENATE(VLOOKUP(VLOOKUP(A588,'[1]Members Sorted'!$AC$2:$AD$10001,2,0),'[1]Members Sorted'!$B$2:$C$10001,2,0)," ",VLOOKUP(VLOOKUP(A588,'[1]Members Sorted'!$AC$2:$AD$10001,2,0),'[1]Members Sorted'!$B$2:$D$10001,3,0))),"")</f>
        <v/>
      </c>
      <c r="C588" s="18" t="str">
        <f>IFERROR(VLOOKUP(#REF!,'[1]Members Sorted'!$B$2:$F$10001,5,0),"")</f>
        <v/>
      </c>
      <c r="D588" s="19" t="str">
        <f>IFERROR(VLOOKUP(#REF!,'[1]Members Sorted'!$B$2:$X$10001,11,0),"")</f>
        <v/>
      </c>
      <c r="E588" s="19" t="str">
        <f>IFERROR(VLOOKUP(#REF!,'[1]Members Sorted'!$B$2:$X$10001,14,0),"")</f>
        <v/>
      </c>
      <c r="F588" s="19" t="str">
        <f>IFERROR(VLOOKUP(#REF!,'[1]Members Sorted'!$B$2:$X$10001,17,0),"")</f>
        <v/>
      </c>
      <c r="G588" s="19" t="str">
        <f>IFERROR(VLOOKUP(#REF!,'[1]Members Sorted'!$B$2:$X$10001,20,0),"")</f>
        <v/>
      </c>
      <c r="H588" s="19" t="str">
        <f>IFERROR(VLOOKUP(#REF!,'[1]Members Sorted'!$B$2:$X$3001,23,0),"")</f>
        <v/>
      </c>
      <c r="I588" s="30" t="str">
        <f>IFERROR(VLOOKUP(#REF!,'[1]Members Sorted'!$B$2:$AA$10001,26,0),"")</f>
        <v/>
      </c>
      <c r="J588" s="29"/>
      <c r="K588" s="26" t="str">
        <f>IF('[1]Season Set up'!$L$23&gt;='[1]Season Set up'!V585,'[1]Season Set up'!V585,"")</f>
        <v/>
      </c>
      <c r="L588" s="18" t="str">
        <f>IFERROR(IF(K588="","",CONCATENATE(VLOOKUP(VLOOKUP(K588,'[1]Members Sorted'!$AG$2:$AH$3001,2,0),'[1]Members Sorted'!$B$2:$C$3001,2,0)," ",VLOOKUP(VLOOKUP(K588,'[1]Members Sorted'!$AG$2:$AH$3001,2,0),'[1]Members Sorted'!$B$2:$D$3001,3,0))),"")</f>
        <v/>
      </c>
      <c r="M588" s="18" t="str">
        <f>IFERROR(VLOOKUP(#REF!,'[1]Members Sorted'!$B$2:$F$3001,5,0),"")</f>
        <v/>
      </c>
      <c r="N588" s="19" t="str">
        <f>IFERROR(VLOOKUP(#REF!,'[1]Members Sorted'!$B$2:$X$3001,11,0),"")</f>
        <v/>
      </c>
      <c r="O588" s="19" t="str">
        <f>IFERROR(VLOOKUP(#REF!,'[1]Members Sorted'!$B$2:$X$3001,14,0),"")</f>
        <v/>
      </c>
      <c r="P588" s="19" t="str">
        <f>IFERROR(VLOOKUP(#REF!,'[1]Members Sorted'!$B$2:$X$3001,17,0),"")</f>
        <v/>
      </c>
      <c r="Q588" s="19" t="str">
        <f>IFERROR(VLOOKUP(#REF!,'[1]Members Sorted'!$B$2:$X$3001,20,0),"")</f>
        <v/>
      </c>
      <c r="R588" s="19" t="str">
        <f>IFERROR(VLOOKUP(#REF!,'[1]Members Sorted'!$B$2:$X$3001,23,0),"")</f>
        <v/>
      </c>
      <c r="S588" s="20" t="str">
        <f>IFERROR(VLOOKUP(#REF!,'[1]Members Sorted'!$B$2:$AE$3001,30,0),"")</f>
        <v/>
      </c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</row>
    <row r="589" spans="1:39" ht="15.75" customHeight="1" x14ac:dyDescent="0.2">
      <c r="A589" s="17" t="str">
        <f>IF('[1]Season Set up'!$J$23&gt;='[1]Season Set up'!V586,'[1]Season Set up'!V586,"")</f>
        <v/>
      </c>
      <c r="B589" s="18" t="str">
        <f>IFERROR(IF(A589="","",CONCATENATE(VLOOKUP(VLOOKUP(A589,'[1]Members Sorted'!$AC$2:$AD$10001,2,0),'[1]Members Sorted'!$B$2:$C$10001,2,0)," ",VLOOKUP(VLOOKUP(A589,'[1]Members Sorted'!$AC$2:$AD$10001,2,0),'[1]Members Sorted'!$B$2:$D$10001,3,0))),"")</f>
        <v/>
      </c>
      <c r="C589" s="18" t="str">
        <f>IFERROR(VLOOKUP(#REF!,'[1]Members Sorted'!$B$2:$F$10001,5,0),"")</f>
        <v/>
      </c>
      <c r="D589" s="19" t="str">
        <f>IFERROR(VLOOKUP(#REF!,'[1]Members Sorted'!$B$2:$X$10001,11,0),"")</f>
        <v/>
      </c>
      <c r="E589" s="19" t="str">
        <f>IFERROR(VLOOKUP(#REF!,'[1]Members Sorted'!$B$2:$X$10001,14,0),"")</f>
        <v/>
      </c>
      <c r="F589" s="19" t="str">
        <f>IFERROR(VLOOKUP(#REF!,'[1]Members Sorted'!$B$2:$X$10001,17,0),"")</f>
        <v/>
      </c>
      <c r="G589" s="19" t="str">
        <f>IFERROR(VLOOKUP(#REF!,'[1]Members Sorted'!$B$2:$X$10001,20,0),"")</f>
        <v/>
      </c>
      <c r="H589" s="19" t="str">
        <f>IFERROR(VLOOKUP(#REF!,'[1]Members Sorted'!$B$2:$X$3001,23,0),"")</f>
        <v/>
      </c>
      <c r="I589" s="30" t="str">
        <f>IFERROR(VLOOKUP(#REF!,'[1]Members Sorted'!$B$2:$AA$10001,26,0),"")</f>
        <v/>
      </c>
      <c r="J589" s="29"/>
      <c r="K589" s="26" t="str">
        <f>IF('[1]Season Set up'!$L$23&gt;='[1]Season Set up'!V586,'[1]Season Set up'!V586,"")</f>
        <v/>
      </c>
      <c r="L589" s="18" t="str">
        <f>IFERROR(IF(K589="","",CONCATENATE(VLOOKUP(VLOOKUP(K589,'[1]Members Sorted'!$AG$2:$AH$3001,2,0),'[1]Members Sorted'!$B$2:$C$3001,2,0)," ",VLOOKUP(VLOOKUP(K589,'[1]Members Sorted'!$AG$2:$AH$3001,2,0),'[1]Members Sorted'!$B$2:$D$3001,3,0))),"")</f>
        <v/>
      </c>
      <c r="M589" s="18" t="str">
        <f>IFERROR(VLOOKUP(#REF!,'[1]Members Sorted'!$B$2:$F$3001,5,0),"")</f>
        <v/>
      </c>
      <c r="N589" s="19" t="str">
        <f>IFERROR(VLOOKUP(#REF!,'[1]Members Sorted'!$B$2:$X$3001,11,0),"")</f>
        <v/>
      </c>
      <c r="O589" s="19" t="str">
        <f>IFERROR(VLOOKUP(#REF!,'[1]Members Sorted'!$B$2:$X$3001,14,0),"")</f>
        <v/>
      </c>
      <c r="P589" s="19" t="str">
        <f>IFERROR(VLOOKUP(#REF!,'[1]Members Sorted'!$B$2:$X$3001,17,0),"")</f>
        <v/>
      </c>
      <c r="Q589" s="19" t="str">
        <f>IFERROR(VLOOKUP(#REF!,'[1]Members Sorted'!$B$2:$X$3001,20,0),"")</f>
        <v/>
      </c>
      <c r="R589" s="19" t="str">
        <f>IFERROR(VLOOKUP(#REF!,'[1]Members Sorted'!$B$2:$X$3001,23,0),"")</f>
        <v/>
      </c>
      <c r="S589" s="20" t="str">
        <f>IFERROR(VLOOKUP(#REF!,'[1]Members Sorted'!$B$2:$AE$3001,30,0),"")</f>
        <v/>
      </c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</row>
    <row r="590" spans="1:39" ht="15.75" customHeight="1" x14ac:dyDescent="0.2">
      <c r="A590" s="17" t="str">
        <f>IF('[1]Season Set up'!$J$23&gt;='[1]Season Set up'!V587,'[1]Season Set up'!V587,"")</f>
        <v/>
      </c>
      <c r="B590" s="18" t="str">
        <f>IFERROR(IF(A590="","",CONCATENATE(VLOOKUP(VLOOKUP(A590,'[1]Members Sorted'!$AC$2:$AD$10001,2,0),'[1]Members Sorted'!$B$2:$C$10001,2,0)," ",VLOOKUP(VLOOKUP(A590,'[1]Members Sorted'!$AC$2:$AD$10001,2,0),'[1]Members Sorted'!$B$2:$D$10001,3,0))),"")</f>
        <v/>
      </c>
      <c r="C590" s="18" t="str">
        <f>IFERROR(VLOOKUP(#REF!,'[1]Members Sorted'!$B$2:$F$10001,5,0),"")</f>
        <v/>
      </c>
      <c r="D590" s="19" t="str">
        <f>IFERROR(VLOOKUP(#REF!,'[1]Members Sorted'!$B$2:$X$10001,11,0),"")</f>
        <v/>
      </c>
      <c r="E590" s="19" t="str">
        <f>IFERROR(VLOOKUP(#REF!,'[1]Members Sorted'!$B$2:$X$10001,14,0),"")</f>
        <v/>
      </c>
      <c r="F590" s="19" t="str">
        <f>IFERROR(VLOOKUP(#REF!,'[1]Members Sorted'!$B$2:$X$10001,17,0),"")</f>
        <v/>
      </c>
      <c r="G590" s="19" t="str">
        <f>IFERROR(VLOOKUP(#REF!,'[1]Members Sorted'!$B$2:$X$10001,20,0),"")</f>
        <v/>
      </c>
      <c r="H590" s="19" t="str">
        <f>IFERROR(VLOOKUP(#REF!,'[1]Members Sorted'!$B$2:$X$3001,23,0),"")</f>
        <v/>
      </c>
      <c r="I590" s="30" t="str">
        <f>IFERROR(VLOOKUP(#REF!,'[1]Members Sorted'!$B$2:$AA$10001,26,0),"")</f>
        <v/>
      </c>
      <c r="J590" s="29"/>
      <c r="K590" s="26" t="str">
        <f>IF('[1]Season Set up'!$L$23&gt;='[1]Season Set up'!V587,'[1]Season Set up'!V587,"")</f>
        <v/>
      </c>
      <c r="L590" s="18" t="str">
        <f>IFERROR(IF(K590="","",CONCATENATE(VLOOKUP(VLOOKUP(K590,'[1]Members Sorted'!$AG$2:$AH$3001,2,0),'[1]Members Sorted'!$B$2:$C$3001,2,0)," ",VLOOKUP(VLOOKUP(K590,'[1]Members Sorted'!$AG$2:$AH$3001,2,0),'[1]Members Sorted'!$B$2:$D$3001,3,0))),"")</f>
        <v/>
      </c>
      <c r="M590" s="18" t="str">
        <f>IFERROR(VLOOKUP(#REF!,'[1]Members Sorted'!$B$2:$F$3001,5,0),"")</f>
        <v/>
      </c>
      <c r="N590" s="19" t="str">
        <f>IFERROR(VLOOKUP(#REF!,'[1]Members Sorted'!$B$2:$X$3001,11,0),"")</f>
        <v/>
      </c>
      <c r="O590" s="19" t="str">
        <f>IFERROR(VLOOKUP(#REF!,'[1]Members Sorted'!$B$2:$X$3001,14,0),"")</f>
        <v/>
      </c>
      <c r="P590" s="19" t="str">
        <f>IFERROR(VLOOKUP(#REF!,'[1]Members Sorted'!$B$2:$X$3001,17,0),"")</f>
        <v/>
      </c>
      <c r="Q590" s="19" t="str">
        <f>IFERROR(VLOOKUP(#REF!,'[1]Members Sorted'!$B$2:$X$3001,20,0),"")</f>
        <v/>
      </c>
      <c r="R590" s="19" t="str">
        <f>IFERROR(VLOOKUP(#REF!,'[1]Members Sorted'!$B$2:$X$3001,23,0),"")</f>
        <v/>
      </c>
      <c r="S590" s="20" t="str">
        <f>IFERROR(VLOOKUP(#REF!,'[1]Members Sorted'!$B$2:$AE$3001,30,0),"")</f>
        <v/>
      </c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</row>
    <row r="591" spans="1:39" ht="15.75" customHeight="1" x14ac:dyDescent="0.2">
      <c r="A591" s="17" t="str">
        <f>IF('[1]Season Set up'!$J$23&gt;='[1]Season Set up'!V588,'[1]Season Set up'!V588,"")</f>
        <v/>
      </c>
      <c r="B591" s="18" t="str">
        <f>IFERROR(IF(A591="","",CONCATENATE(VLOOKUP(VLOOKUP(A591,'[1]Members Sorted'!$AC$2:$AD$10001,2,0),'[1]Members Sorted'!$B$2:$C$10001,2,0)," ",VLOOKUP(VLOOKUP(A591,'[1]Members Sorted'!$AC$2:$AD$10001,2,0),'[1]Members Sorted'!$B$2:$D$10001,3,0))),"")</f>
        <v/>
      </c>
      <c r="C591" s="18" t="str">
        <f>IFERROR(VLOOKUP(#REF!,'[1]Members Sorted'!$B$2:$F$10001,5,0),"")</f>
        <v/>
      </c>
      <c r="D591" s="19" t="str">
        <f>IFERROR(VLOOKUP(#REF!,'[1]Members Sorted'!$B$2:$X$10001,11,0),"")</f>
        <v/>
      </c>
      <c r="E591" s="19" t="str">
        <f>IFERROR(VLOOKUP(#REF!,'[1]Members Sorted'!$B$2:$X$10001,14,0),"")</f>
        <v/>
      </c>
      <c r="F591" s="19" t="str">
        <f>IFERROR(VLOOKUP(#REF!,'[1]Members Sorted'!$B$2:$X$10001,17,0),"")</f>
        <v/>
      </c>
      <c r="G591" s="19" t="str">
        <f>IFERROR(VLOOKUP(#REF!,'[1]Members Sorted'!$B$2:$X$10001,20,0),"")</f>
        <v/>
      </c>
      <c r="H591" s="19" t="str">
        <f>IFERROR(VLOOKUP(#REF!,'[1]Members Sorted'!$B$2:$X$3001,23,0),"")</f>
        <v/>
      </c>
      <c r="I591" s="30" t="str">
        <f>IFERROR(VLOOKUP(#REF!,'[1]Members Sorted'!$B$2:$AA$10001,26,0),"")</f>
        <v/>
      </c>
      <c r="J591" s="29"/>
      <c r="K591" s="26" t="str">
        <f>IF('[1]Season Set up'!$L$23&gt;='[1]Season Set up'!V588,'[1]Season Set up'!V588,"")</f>
        <v/>
      </c>
      <c r="L591" s="18" t="str">
        <f>IFERROR(IF(K591="","",CONCATENATE(VLOOKUP(VLOOKUP(K591,'[1]Members Sorted'!$AG$2:$AH$3001,2,0),'[1]Members Sorted'!$B$2:$C$3001,2,0)," ",VLOOKUP(VLOOKUP(K591,'[1]Members Sorted'!$AG$2:$AH$3001,2,0),'[1]Members Sorted'!$B$2:$D$3001,3,0))),"")</f>
        <v/>
      </c>
      <c r="M591" s="18" t="str">
        <f>IFERROR(VLOOKUP(#REF!,'[1]Members Sorted'!$B$2:$F$3001,5,0),"")</f>
        <v/>
      </c>
      <c r="N591" s="19" t="str">
        <f>IFERROR(VLOOKUP(#REF!,'[1]Members Sorted'!$B$2:$X$3001,11,0),"")</f>
        <v/>
      </c>
      <c r="O591" s="19" t="str">
        <f>IFERROR(VLOOKUP(#REF!,'[1]Members Sorted'!$B$2:$X$3001,14,0),"")</f>
        <v/>
      </c>
      <c r="P591" s="19" t="str">
        <f>IFERROR(VLOOKUP(#REF!,'[1]Members Sorted'!$B$2:$X$3001,17,0),"")</f>
        <v/>
      </c>
      <c r="Q591" s="19" t="str">
        <f>IFERROR(VLOOKUP(#REF!,'[1]Members Sorted'!$B$2:$X$3001,20,0),"")</f>
        <v/>
      </c>
      <c r="R591" s="19" t="str">
        <f>IFERROR(VLOOKUP(#REF!,'[1]Members Sorted'!$B$2:$X$3001,23,0),"")</f>
        <v/>
      </c>
      <c r="S591" s="20" t="str">
        <f>IFERROR(VLOOKUP(#REF!,'[1]Members Sorted'!$B$2:$AE$3001,30,0),"")</f>
        <v/>
      </c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</row>
    <row r="592" spans="1:39" ht="15.75" customHeight="1" x14ac:dyDescent="0.2">
      <c r="A592" s="17" t="str">
        <f>IF('[1]Season Set up'!$J$23&gt;='[1]Season Set up'!V589,'[1]Season Set up'!V589,"")</f>
        <v/>
      </c>
      <c r="B592" s="18" t="str">
        <f>IFERROR(IF(A592="","",CONCATENATE(VLOOKUP(VLOOKUP(A592,'[1]Members Sorted'!$AC$2:$AD$10001,2,0),'[1]Members Sorted'!$B$2:$C$10001,2,0)," ",VLOOKUP(VLOOKUP(A592,'[1]Members Sorted'!$AC$2:$AD$10001,2,0),'[1]Members Sorted'!$B$2:$D$10001,3,0))),"")</f>
        <v/>
      </c>
      <c r="C592" s="18" t="str">
        <f>IFERROR(VLOOKUP(#REF!,'[1]Members Sorted'!$B$2:$F$10001,5,0),"")</f>
        <v/>
      </c>
      <c r="D592" s="19" t="str">
        <f>IFERROR(VLOOKUP(#REF!,'[1]Members Sorted'!$B$2:$X$10001,11,0),"")</f>
        <v/>
      </c>
      <c r="E592" s="19" t="str">
        <f>IFERROR(VLOOKUP(#REF!,'[1]Members Sorted'!$B$2:$X$10001,14,0),"")</f>
        <v/>
      </c>
      <c r="F592" s="19" t="str">
        <f>IFERROR(VLOOKUP(#REF!,'[1]Members Sorted'!$B$2:$X$10001,17,0),"")</f>
        <v/>
      </c>
      <c r="G592" s="19" t="str">
        <f>IFERROR(VLOOKUP(#REF!,'[1]Members Sorted'!$B$2:$X$10001,20,0),"")</f>
        <v/>
      </c>
      <c r="H592" s="19" t="str">
        <f>IFERROR(VLOOKUP(#REF!,'[1]Members Sorted'!$B$2:$X$3001,23,0),"")</f>
        <v/>
      </c>
      <c r="I592" s="30" t="str">
        <f>IFERROR(VLOOKUP(#REF!,'[1]Members Sorted'!$B$2:$AA$10001,26,0),"")</f>
        <v/>
      </c>
      <c r="J592" s="29"/>
      <c r="K592" s="26" t="str">
        <f>IF('[1]Season Set up'!$L$23&gt;='[1]Season Set up'!V589,'[1]Season Set up'!V589,"")</f>
        <v/>
      </c>
      <c r="L592" s="18" t="str">
        <f>IFERROR(IF(K592="","",CONCATENATE(VLOOKUP(VLOOKUP(K592,'[1]Members Sorted'!$AG$2:$AH$3001,2,0),'[1]Members Sorted'!$B$2:$C$3001,2,0)," ",VLOOKUP(VLOOKUP(K592,'[1]Members Sorted'!$AG$2:$AH$3001,2,0),'[1]Members Sorted'!$B$2:$D$3001,3,0))),"")</f>
        <v/>
      </c>
      <c r="M592" s="18" t="str">
        <f>IFERROR(VLOOKUP(#REF!,'[1]Members Sorted'!$B$2:$F$3001,5,0),"")</f>
        <v/>
      </c>
      <c r="N592" s="19" t="str">
        <f>IFERROR(VLOOKUP(#REF!,'[1]Members Sorted'!$B$2:$X$3001,11,0),"")</f>
        <v/>
      </c>
      <c r="O592" s="19" t="str">
        <f>IFERROR(VLOOKUP(#REF!,'[1]Members Sorted'!$B$2:$X$3001,14,0),"")</f>
        <v/>
      </c>
      <c r="P592" s="19" t="str">
        <f>IFERROR(VLOOKUP(#REF!,'[1]Members Sorted'!$B$2:$X$3001,17,0),"")</f>
        <v/>
      </c>
      <c r="Q592" s="19" t="str">
        <f>IFERROR(VLOOKUP(#REF!,'[1]Members Sorted'!$B$2:$X$3001,20,0),"")</f>
        <v/>
      </c>
      <c r="R592" s="19" t="str">
        <f>IFERROR(VLOOKUP(#REF!,'[1]Members Sorted'!$B$2:$X$3001,23,0),"")</f>
        <v/>
      </c>
      <c r="S592" s="20" t="str">
        <f>IFERROR(VLOOKUP(#REF!,'[1]Members Sorted'!$B$2:$AE$3001,30,0),"")</f>
        <v/>
      </c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</row>
    <row r="593" spans="1:39" ht="15.75" customHeight="1" x14ac:dyDescent="0.2">
      <c r="A593" s="17" t="str">
        <f>IF('[1]Season Set up'!$J$23&gt;='[1]Season Set up'!V590,'[1]Season Set up'!V590,"")</f>
        <v/>
      </c>
      <c r="B593" s="18" t="str">
        <f>IFERROR(IF(A593="","",CONCATENATE(VLOOKUP(VLOOKUP(A593,'[1]Members Sorted'!$AC$2:$AD$10001,2,0),'[1]Members Sorted'!$B$2:$C$10001,2,0)," ",VLOOKUP(VLOOKUP(A593,'[1]Members Sorted'!$AC$2:$AD$10001,2,0),'[1]Members Sorted'!$B$2:$D$10001,3,0))),"")</f>
        <v/>
      </c>
      <c r="C593" s="18" t="str">
        <f>IFERROR(VLOOKUP(#REF!,'[1]Members Sorted'!$B$2:$F$10001,5,0),"")</f>
        <v/>
      </c>
      <c r="D593" s="19" t="str">
        <f>IFERROR(VLOOKUP(#REF!,'[1]Members Sorted'!$B$2:$X$10001,11,0),"")</f>
        <v/>
      </c>
      <c r="E593" s="19" t="str">
        <f>IFERROR(VLOOKUP(#REF!,'[1]Members Sorted'!$B$2:$X$10001,14,0),"")</f>
        <v/>
      </c>
      <c r="F593" s="19" t="str">
        <f>IFERROR(VLOOKUP(#REF!,'[1]Members Sorted'!$B$2:$X$10001,17,0),"")</f>
        <v/>
      </c>
      <c r="G593" s="19" t="str">
        <f>IFERROR(VLOOKUP(#REF!,'[1]Members Sorted'!$B$2:$X$10001,20,0),"")</f>
        <v/>
      </c>
      <c r="H593" s="19" t="str">
        <f>IFERROR(VLOOKUP(#REF!,'[1]Members Sorted'!$B$2:$X$3001,23,0),"")</f>
        <v/>
      </c>
      <c r="I593" s="30" t="str">
        <f>IFERROR(VLOOKUP(#REF!,'[1]Members Sorted'!$B$2:$AA$10001,26,0),"")</f>
        <v/>
      </c>
      <c r="J593" s="29"/>
      <c r="K593" s="26" t="str">
        <f>IF('[1]Season Set up'!$L$23&gt;='[1]Season Set up'!V590,'[1]Season Set up'!V590,"")</f>
        <v/>
      </c>
      <c r="L593" s="18" t="str">
        <f>IFERROR(IF(K593="","",CONCATENATE(VLOOKUP(VLOOKUP(K593,'[1]Members Sorted'!$AG$2:$AH$3001,2,0),'[1]Members Sorted'!$B$2:$C$3001,2,0)," ",VLOOKUP(VLOOKUP(K593,'[1]Members Sorted'!$AG$2:$AH$3001,2,0),'[1]Members Sorted'!$B$2:$D$3001,3,0))),"")</f>
        <v/>
      </c>
      <c r="M593" s="18" t="str">
        <f>IFERROR(VLOOKUP(#REF!,'[1]Members Sorted'!$B$2:$F$3001,5,0),"")</f>
        <v/>
      </c>
      <c r="N593" s="19" t="str">
        <f>IFERROR(VLOOKUP(#REF!,'[1]Members Sorted'!$B$2:$X$3001,11,0),"")</f>
        <v/>
      </c>
      <c r="O593" s="19" t="str">
        <f>IFERROR(VLOOKUP(#REF!,'[1]Members Sorted'!$B$2:$X$3001,14,0),"")</f>
        <v/>
      </c>
      <c r="P593" s="19" t="str">
        <f>IFERROR(VLOOKUP(#REF!,'[1]Members Sorted'!$B$2:$X$3001,17,0),"")</f>
        <v/>
      </c>
      <c r="Q593" s="19" t="str">
        <f>IFERROR(VLOOKUP(#REF!,'[1]Members Sorted'!$B$2:$X$3001,20,0),"")</f>
        <v/>
      </c>
      <c r="R593" s="19" t="str">
        <f>IFERROR(VLOOKUP(#REF!,'[1]Members Sorted'!$B$2:$X$3001,23,0),"")</f>
        <v/>
      </c>
      <c r="S593" s="20" t="str">
        <f>IFERROR(VLOOKUP(#REF!,'[1]Members Sorted'!$B$2:$AE$3001,30,0),"")</f>
        <v/>
      </c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</row>
    <row r="594" spans="1:39" ht="15.75" customHeight="1" x14ac:dyDescent="0.2">
      <c r="A594" s="17" t="str">
        <f>IF('[1]Season Set up'!$J$23&gt;='[1]Season Set up'!V591,'[1]Season Set up'!V591,"")</f>
        <v/>
      </c>
      <c r="B594" s="18" t="str">
        <f>IFERROR(IF(A594="","",CONCATENATE(VLOOKUP(VLOOKUP(A594,'[1]Members Sorted'!$AC$2:$AD$10001,2,0),'[1]Members Sorted'!$B$2:$C$10001,2,0)," ",VLOOKUP(VLOOKUP(A594,'[1]Members Sorted'!$AC$2:$AD$10001,2,0),'[1]Members Sorted'!$B$2:$D$10001,3,0))),"")</f>
        <v/>
      </c>
      <c r="C594" s="18" t="str">
        <f>IFERROR(VLOOKUP(#REF!,'[1]Members Sorted'!$B$2:$F$10001,5,0),"")</f>
        <v/>
      </c>
      <c r="D594" s="19" t="str">
        <f>IFERROR(VLOOKUP(#REF!,'[1]Members Sorted'!$B$2:$X$10001,11,0),"")</f>
        <v/>
      </c>
      <c r="E594" s="19" t="str">
        <f>IFERROR(VLOOKUP(#REF!,'[1]Members Sorted'!$B$2:$X$10001,14,0),"")</f>
        <v/>
      </c>
      <c r="F594" s="19" t="str">
        <f>IFERROR(VLOOKUP(#REF!,'[1]Members Sorted'!$B$2:$X$10001,17,0),"")</f>
        <v/>
      </c>
      <c r="G594" s="19" t="str">
        <f>IFERROR(VLOOKUP(#REF!,'[1]Members Sorted'!$B$2:$X$10001,20,0),"")</f>
        <v/>
      </c>
      <c r="H594" s="19" t="str">
        <f>IFERROR(VLOOKUP(#REF!,'[1]Members Sorted'!$B$2:$X$3001,23,0),"")</f>
        <v/>
      </c>
      <c r="I594" s="30" t="str">
        <f>IFERROR(VLOOKUP(#REF!,'[1]Members Sorted'!$B$2:$AA$10001,26,0),"")</f>
        <v/>
      </c>
      <c r="J594" s="29"/>
      <c r="K594" s="26" t="str">
        <f>IF('[1]Season Set up'!$L$23&gt;='[1]Season Set up'!V591,'[1]Season Set up'!V591,"")</f>
        <v/>
      </c>
      <c r="L594" s="18" t="str">
        <f>IFERROR(IF(K594="","",CONCATENATE(VLOOKUP(VLOOKUP(K594,'[1]Members Sorted'!$AG$2:$AH$3001,2,0),'[1]Members Sorted'!$B$2:$C$3001,2,0)," ",VLOOKUP(VLOOKUP(K594,'[1]Members Sorted'!$AG$2:$AH$3001,2,0),'[1]Members Sorted'!$B$2:$D$3001,3,0))),"")</f>
        <v/>
      </c>
      <c r="M594" s="18" t="str">
        <f>IFERROR(VLOOKUP(#REF!,'[1]Members Sorted'!$B$2:$F$3001,5,0),"")</f>
        <v/>
      </c>
      <c r="N594" s="19" t="str">
        <f>IFERROR(VLOOKUP(#REF!,'[1]Members Sorted'!$B$2:$X$3001,11,0),"")</f>
        <v/>
      </c>
      <c r="O594" s="19" t="str">
        <f>IFERROR(VLOOKUP(#REF!,'[1]Members Sorted'!$B$2:$X$3001,14,0),"")</f>
        <v/>
      </c>
      <c r="P594" s="19" t="str">
        <f>IFERROR(VLOOKUP(#REF!,'[1]Members Sorted'!$B$2:$X$3001,17,0),"")</f>
        <v/>
      </c>
      <c r="Q594" s="19" t="str">
        <f>IFERROR(VLOOKUP(#REF!,'[1]Members Sorted'!$B$2:$X$3001,20,0),"")</f>
        <v/>
      </c>
      <c r="R594" s="19" t="str">
        <f>IFERROR(VLOOKUP(#REF!,'[1]Members Sorted'!$B$2:$X$3001,23,0),"")</f>
        <v/>
      </c>
      <c r="S594" s="20" t="str">
        <f>IFERROR(VLOOKUP(#REF!,'[1]Members Sorted'!$B$2:$AE$3001,30,0),"")</f>
        <v/>
      </c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</row>
    <row r="595" spans="1:39" ht="15.75" customHeight="1" x14ac:dyDescent="0.2">
      <c r="A595" s="17" t="str">
        <f>IF('[1]Season Set up'!$J$23&gt;='[1]Season Set up'!V592,'[1]Season Set up'!V592,"")</f>
        <v/>
      </c>
      <c r="B595" s="18" t="str">
        <f>IFERROR(IF(A595="","",CONCATENATE(VLOOKUP(VLOOKUP(A595,'[1]Members Sorted'!$AC$2:$AD$10001,2,0),'[1]Members Sorted'!$B$2:$C$10001,2,0)," ",VLOOKUP(VLOOKUP(A595,'[1]Members Sorted'!$AC$2:$AD$10001,2,0),'[1]Members Sorted'!$B$2:$D$10001,3,0))),"")</f>
        <v/>
      </c>
      <c r="C595" s="18" t="str">
        <f>IFERROR(VLOOKUP(#REF!,'[1]Members Sorted'!$B$2:$F$10001,5,0),"")</f>
        <v/>
      </c>
      <c r="D595" s="19" t="str">
        <f>IFERROR(VLOOKUP(#REF!,'[1]Members Sorted'!$B$2:$X$10001,11,0),"")</f>
        <v/>
      </c>
      <c r="E595" s="19" t="str">
        <f>IFERROR(VLOOKUP(#REF!,'[1]Members Sorted'!$B$2:$X$10001,14,0),"")</f>
        <v/>
      </c>
      <c r="F595" s="19" t="str">
        <f>IFERROR(VLOOKUP(#REF!,'[1]Members Sorted'!$B$2:$X$10001,17,0),"")</f>
        <v/>
      </c>
      <c r="G595" s="19" t="str">
        <f>IFERROR(VLOOKUP(#REF!,'[1]Members Sorted'!$B$2:$X$10001,20,0),"")</f>
        <v/>
      </c>
      <c r="H595" s="19" t="str">
        <f>IFERROR(VLOOKUP(#REF!,'[1]Members Sorted'!$B$2:$X$3001,23,0),"")</f>
        <v/>
      </c>
      <c r="I595" s="30" t="str">
        <f>IFERROR(VLOOKUP(#REF!,'[1]Members Sorted'!$B$2:$AA$10001,26,0),"")</f>
        <v/>
      </c>
      <c r="J595" s="29"/>
      <c r="K595" s="26" t="str">
        <f>IF('[1]Season Set up'!$L$23&gt;='[1]Season Set up'!V592,'[1]Season Set up'!V592,"")</f>
        <v/>
      </c>
      <c r="L595" s="18" t="str">
        <f>IFERROR(IF(K595="","",CONCATENATE(VLOOKUP(VLOOKUP(K595,'[1]Members Sorted'!$AG$2:$AH$3001,2,0),'[1]Members Sorted'!$B$2:$C$3001,2,0)," ",VLOOKUP(VLOOKUP(K595,'[1]Members Sorted'!$AG$2:$AH$3001,2,0),'[1]Members Sorted'!$B$2:$D$3001,3,0))),"")</f>
        <v/>
      </c>
      <c r="M595" s="18" t="str">
        <f>IFERROR(VLOOKUP(#REF!,'[1]Members Sorted'!$B$2:$F$3001,5,0),"")</f>
        <v/>
      </c>
      <c r="N595" s="19" t="str">
        <f>IFERROR(VLOOKUP(#REF!,'[1]Members Sorted'!$B$2:$X$3001,11,0),"")</f>
        <v/>
      </c>
      <c r="O595" s="19" t="str">
        <f>IFERROR(VLOOKUP(#REF!,'[1]Members Sorted'!$B$2:$X$3001,14,0),"")</f>
        <v/>
      </c>
      <c r="P595" s="19" t="str">
        <f>IFERROR(VLOOKUP(#REF!,'[1]Members Sorted'!$B$2:$X$3001,17,0),"")</f>
        <v/>
      </c>
      <c r="Q595" s="19" t="str">
        <f>IFERROR(VLOOKUP(#REF!,'[1]Members Sorted'!$B$2:$X$3001,20,0),"")</f>
        <v/>
      </c>
      <c r="R595" s="19" t="str">
        <f>IFERROR(VLOOKUP(#REF!,'[1]Members Sorted'!$B$2:$X$3001,23,0),"")</f>
        <v/>
      </c>
      <c r="S595" s="20" t="str">
        <f>IFERROR(VLOOKUP(#REF!,'[1]Members Sorted'!$B$2:$AE$3001,30,0),"")</f>
        <v/>
      </c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</row>
    <row r="596" spans="1:39" ht="15.75" customHeight="1" x14ac:dyDescent="0.2">
      <c r="A596" s="17" t="str">
        <f>IF('[1]Season Set up'!$J$23&gt;='[1]Season Set up'!V593,'[1]Season Set up'!V593,"")</f>
        <v/>
      </c>
      <c r="B596" s="18" t="str">
        <f>IFERROR(IF(A596="","",CONCATENATE(VLOOKUP(VLOOKUP(A596,'[1]Members Sorted'!$AC$2:$AD$10001,2,0),'[1]Members Sorted'!$B$2:$C$10001,2,0)," ",VLOOKUP(VLOOKUP(A596,'[1]Members Sorted'!$AC$2:$AD$10001,2,0),'[1]Members Sorted'!$B$2:$D$10001,3,0))),"")</f>
        <v/>
      </c>
      <c r="C596" s="18" t="str">
        <f>IFERROR(VLOOKUP(#REF!,'[1]Members Sorted'!$B$2:$F$10001,5,0),"")</f>
        <v/>
      </c>
      <c r="D596" s="19" t="str">
        <f>IFERROR(VLOOKUP(#REF!,'[1]Members Sorted'!$B$2:$X$10001,11,0),"")</f>
        <v/>
      </c>
      <c r="E596" s="19" t="str">
        <f>IFERROR(VLOOKUP(#REF!,'[1]Members Sorted'!$B$2:$X$10001,14,0),"")</f>
        <v/>
      </c>
      <c r="F596" s="19" t="str">
        <f>IFERROR(VLOOKUP(#REF!,'[1]Members Sorted'!$B$2:$X$10001,17,0),"")</f>
        <v/>
      </c>
      <c r="G596" s="19" t="str">
        <f>IFERROR(VLOOKUP(#REF!,'[1]Members Sorted'!$B$2:$X$10001,20,0),"")</f>
        <v/>
      </c>
      <c r="H596" s="19" t="str">
        <f>IFERROR(VLOOKUP(#REF!,'[1]Members Sorted'!$B$2:$X$3001,23,0),"")</f>
        <v/>
      </c>
      <c r="I596" s="30" t="str">
        <f>IFERROR(VLOOKUP(#REF!,'[1]Members Sorted'!$B$2:$AA$10001,26,0),"")</f>
        <v/>
      </c>
      <c r="J596" s="29"/>
      <c r="K596" s="26" t="str">
        <f>IF('[1]Season Set up'!$L$23&gt;='[1]Season Set up'!V593,'[1]Season Set up'!V593,"")</f>
        <v/>
      </c>
      <c r="L596" s="18" t="str">
        <f>IFERROR(IF(K596="","",CONCATENATE(VLOOKUP(VLOOKUP(K596,'[1]Members Sorted'!$AG$2:$AH$3001,2,0),'[1]Members Sorted'!$B$2:$C$3001,2,0)," ",VLOOKUP(VLOOKUP(K596,'[1]Members Sorted'!$AG$2:$AH$3001,2,0),'[1]Members Sorted'!$B$2:$D$3001,3,0))),"")</f>
        <v/>
      </c>
      <c r="M596" s="18" t="str">
        <f>IFERROR(VLOOKUP(#REF!,'[1]Members Sorted'!$B$2:$F$3001,5,0),"")</f>
        <v/>
      </c>
      <c r="N596" s="19" t="str">
        <f>IFERROR(VLOOKUP(#REF!,'[1]Members Sorted'!$B$2:$X$3001,11,0),"")</f>
        <v/>
      </c>
      <c r="O596" s="19" t="str">
        <f>IFERROR(VLOOKUP(#REF!,'[1]Members Sorted'!$B$2:$X$3001,14,0),"")</f>
        <v/>
      </c>
      <c r="P596" s="19" t="str">
        <f>IFERROR(VLOOKUP(#REF!,'[1]Members Sorted'!$B$2:$X$3001,17,0),"")</f>
        <v/>
      </c>
      <c r="Q596" s="19" t="str">
        <f>IFERROR(VLOOKUP(#REF!,'[1]Members Sorted'!$B$2:$X$3001,20,0),"")</f>
        <v/>
      </c>
      <c r="R596" s="19" t="str">
        <f>IFERROR(VLOOKUP(#REF!,'[1]Members Sorted'!$B$2:$X$3001,23,0),"")</f>
        <v/>
      </c>
      <c r="S596" s="20" t="str">
        <f>IFERROR(VLOOKUP(#REF!,'[1]Members Sorted'!$B$2:$AE$3001,30,0),"")</f>
        <v/>
      </c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</row>
    <row r="597" spans="1:39" ht="15.75" customHeight="1" x14ac:dyDescent="0.2">
      <c r="A597" s="17" t="str">
        <f>IF('[1]Season Set up'!$J$23&gt;='[1]Season Set up'!V594,'[1]Season Set up'!V594,"")</f>
        <v/>
      </c>
      <c r="B597" s="18" t="str">
        <f>IFERROR(IF(A597="","",CONCATENATE(VLOOKUP(VLOOKUP(A597,'[1]Members Sorted'!$AC$2:$AD$10001,2,0),'[1]Members Sorted'!$B$2:$C$10001,2,0)," ",VLOOKUP(VLOOKUP(A597,'[1]Members Sorted'!$AC$2:$AD$10001,2,0),'[1]Members Sorted'!$B$2:$D$10001,3,0))),"")</f>
        <v/>
      </c>
      <c r="C597" s="18" t="str">
        <f>IFERROR(VLOOKUP(#REF!,'[1]Members Sorted'!$B$2:$F$10001,5,0),"")</f>
        <v/>
      </c>
      <c r="D597" s="19" t="str">
        <f>IFERROR(VLOOKUP(#REF!,'[1]Members Sorted'!$B$2:$X$10001,11,0),"")</f>
        <v/>
      </c>
      <c r="E597" s="19" t="str">
        <f>IFERROR(VLOOKUP(#REF!,'[1]Members Sorted'!$B$2:$X$10001,14,0),"")</f>
        <v/>
      </c>
      <c r="F597" s="19" t="str">
        <f>IFERROR(VLOOKUP(#REF!,'[1]Members Sorted'!$B$2:$X$10001,17,0),"")</f>
        <v/>
      </c>
      <c r="G597" s="19" t="str">
        <f>IFERROR(VLOOKUP(#REF!,'[1]Members Sorted'!$B$2:$X$10001,20,0),"")</f>
        <v/>
      </c>
      <c r="H597" s="19" t="str">
        <f>IFERROR(VLOOKUP(#REF!,'[1]Members Sorted'!$B$2:$X$3001,23,0),"")</f>
        <v/>
      </c>
      <c r="I597" s="30" t="str">
        <f>IFERROR(VLOOKUP(#REF!,'[1]Members Sorted'!$B$2:$AA$10001,26,0),"")</f>
        <v/>
      </c>
      <c r="J597" s="29"/>
      <c r="K597" s="26" t="str">
        <f>IF('[1]Season Set up'!$L$23&gt;='[1]Season Set up'!V594,'[1]Season Set up'!V594,"")</f>
        <v/>
      </c>
      <c r="L597" s="18" t="str">
        <f>IFERROR(IF(K597="","",CONCATENATE(VLOOKUP(VLOOKUP(K597,'[1]Members Sorted'!$AG$2:$AH$3001,2,0),'[1]Members Sorted'!$B$2:$C$3001,2,0)," ",VLOOKUP(VLOOKUP(K597,'[1]Members Sorted'!$AG$2:$AH$3001,2,0),'[1]Members Sorted'!$B$2:$D$3001,3,0))),"")</f>
        <v/>
      </c>
      <c r="M597" s="18" t="str">
        <f>IFERROR(VLOOKUP(#REF!,'[1]Members Sorted'!$B$2:$F$3001,5,0),"")</f>
        <v/>
      </c>
      <c r="N597" s="19" t="str">
        <f>IFERROR(VLOOKUP(#REF!,'[1]Members Sorted'!$B$2:$X$3001,11,0),"")</f>
        <v/>
      </c>
      <c r="O597" s="19" t="str">
        <f>IFERROR(VLOOKUP(#REF!,'[1]Members Sorted'!$B$2:$X$3001,14,0),"")</f>
        <v/>
      </c>
      <c r="P597" s="19" t="str">
        <f>IFERROR(VLOOKUP(#REF!,'[1]Members Sorted'!$B$2:$X$3001,17,0),"")</f>
        <v/>
      </c>
      <c r="Q597" s="19" t="str">
        <f>IFERROR(VLOOKUP(#REF!,'[1]Members Sorted'!$B$2:$X$3001,20,0),"")</f>
        <v/>
      </c>
      <c r="R597" s="19" t="str">
        <f>IFERROR(VLOOKUP(#REF!,'[1]Members Sorted'!$B$2:$X$3001,23,0),"")</f>
        <v/>
      </c>
      <c r="S597" s="20" t="str">
        <f>IFERROR(VLOOKUP(#REF!,'[1]Members Sorted'!$B$2:$AE$3001,30,0),"")</f>
        <v/>
      </c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</row>
    <row r="598" spans="1:39" ht="15.75" customHeight="1" x14ac:dyDescent="0.2">
      <c r="A598" s="17" t="str">
        <f>IF('[1]Season Set up'!$J$23&gt;='[1]Season Set up'!V595,'[1]Season Set up'!V595,"")</f>
        <v/>
      </c>
      <c r="B598" s="18" t="str">
        <f>IFERROR(IF(A598="","",CONCATENATE(VLOOKUP(VLOOKUP(A598,'[1]Members Sorted'!$AC$2:$AD$10001,2,0),'[1]Members Sorted'!$B$2:$C$10001,2,0)," ",VLOOKUP(VLOOKUP(A598,'[1]Members Sorted'!$AC$2:$AD$10001,2,0),'[1]Members Sorted'!$B$2:$D$10001,3,0))),"")</f>
        <v/>
      </c>
      <c r="C598" s="18" t="str">
        <f>IFERROR(VLOOKUP(#REF!,'[1]Members Sorted'!$B$2:$F$10001,5,0),"")</f>
        <v/>
      </c>
      <c r="D598" s="19" t="str">
        <f>IFERROR(VLOOKUP(#REF!,'[1]Members Sorted'!$B$2:$X$10001,11,0),"")</f>
        <v/>
      </c>
      <c r="E598" s="19" t="str">
        <f>IFERROR(VLOOKUP(#REF!,'[1]Members Sorted'!$B$2:$X$10001,14,0),"")</f>
        <v/>
      </c>
      <c r="F598" s="19" t="str">
        <f>IFERROR(VLOOKUP(#REF!,'[1]Members Sorted'!$B$2:$X$10001,17,0),"")</f>
        <v/>
      </c>
      <c r="G598" s="19" t="str">
        <f>IFERROR(VLOOKUP(#REF!,'[1]Members Sorted'!$B$2:$X$10001,20,0),"")</f>
        <v/>
      </c>
      <c r="H598" s="19" t="str">
        <f>IFERROR(VLOOKUP(#REF!,'[1]Members Sorted'!$B$2:$X$3001,23,0),"")</f>
        <v/>
      </c>
      <c r="I598" s="30" t="str">
        <f>IFERROR(VLOOKUP(#REF!,'[1]Members Sorted'!$B$2:$AA$10001,26,0),"")</f>
        <v/>
      </c>
      <c r="J598" s="29"/>
      <c r="K598" s="26" t="str">
        <f>IF('[1]Season Set up'!$L$23&gt;='[1]Season Set up'!V595,'[1]Season Set up'!V595,"")</f>
        <v/>
      </c>
      <c r="L598" s="18" t="str">
        <f>IFERROR(IF(K598="","",CONCATENATE(VLOOKUP(VLOOKUP(K598,'[1]Members Sorted'!$AG$2:$AH$3001,2,0),'[1]Members Sorted'!$B$2:$C$3001,2,0)," ",VLOOKUP(VLOOKUP(K598,'[1]Members Sorted'!$AG$2:$AH$3001,2,0),'[1]Members Sorted'!$B$2:$D$3001,3,0))),"")</f>
        <v/>
      </c>
      <c r="M598" s="18" t="str">
        <f>IFERROR(VLOOKUP(#REF!,'[1]Members Sorted'!$B$2:$F$3001,5,0),"")</f>
        <v/>
      </c>
      <c r="N598" s="19" t="str">
        <f>IFERROR(VLOOKUP(#REF!,'[1]Members Sorted'!$B$2:$X$3001,11,0),"")</f>
        <v/>
      </c>
      <c r="O598" s="19" t="str">
        <f>IFERROR(VLOOKUP(#REF!,'[1]Members Sorted'!$B$2:$X$3001,14,0),"")</f>
        <v/>
      </c>
      <c r="P598" s="19" t="str">
        <f>IFERROR(VLOOKUP(#REF!,'[1]Members Sorted'!$B$2:$X$3001,17,0),"")</f>
        <v/>
      </c>
      <c r="Q598" s="19" t="str">
        <f>IFERROR(VLOOKUP(#REF!,'[1]Members Sorted'!$B$2:$X$3001,20,0),"")</f>
        <v/>
      </c>
      <c r="R598" s="19" t="str">
        <f>IFERROR(VLOOKUP(#REF!,'[1]Members Sorted'!$B$2:$X$3001,23,0),"")</f>
        <v/>
      </c>
      <c r="S598" s="20" t="str">
        <f>IFERROR(VLOOKUP(#REF!,'[1]Members Sorted'!$B$2:$AE$3001,30,0),"")</f>
        <v/>
      </c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</row>
    <row r="599" spans="1:39" ht="15.75" customHeight="1" x14ac:dyDescent="0.2">
      <c r="A599" s="17" t="str">
        <f>IF('[1]Season Set up'!$J$23&gt;='[1]Season Set up'!V596,'[1]Season Set up'!V596,"")</f>
        <v/>
      </c>
      <c r="B599" s="18" t="str">
        <f>IFERROR(IF(A599="","",CONCATENATE(VLOOKUP(VLOOKUP(A599,'[1]Members Sorted'!$AC$2:$AD$10001,2,0),'[1]Members Sorted'!$B$2:$C$10001,2,0)," ",VLOOKUP(VLOOKUP(A599,'[1]Members Sorted'!$AC$2:$AD$10001,2,0),'[1]Members Sorted'!$B$2:$D$10001,3,0))),"")</f>
        <v/>
      </c>
      <c r="C599" s="18" t="str">
        <f>IFERROR(VLOOKUP(#REF!,'[1]Members Sorted'!$B$2:$F$10001,5,0),"")</f>
        <v/>
      </c>
      <c r="D599" s="19" t="str">
        <f>IFERROR(VLOOKUP(#REF!,'[1]Members Sorted'!$B$2:$X$10001,11,0),"")</f>
        <v/>
      </c>
      <c r="E599" s="19" t="str">
        <f>IFERROR(VLOOKUP(#REF!,'[1]Members Sorted'!$B$2:$X$10001,14,0),"")</f>
        <v/>
      </c>
      <c r="F599" s="19" t="str">
        <f>IFERROR(VLOOKUP(#REF!,'[1]Members Sorted'!$B$2:$X$10001,17,0),"")</f>
        <v/>
      </c>
      <c r="G599" s="19" t="str">
        <f>IFERROR(VLOOKUP(#REF!,'[1]Members Sorted'!$B$2:$X$10001,20,0),"")</f>
        <v/>
      </c>
      <c r="H599" s="19" t="str">
        <f>IFERROR(VLOOKUP(#REF!,'[1]Members Sorted'!$B$2:$X$3001,23,0),"")</f>
        <v/>
      </c>
      <c r="I599" s="30" t="str">
        <f>IFERROR(VLOOKUP(#REF!,'[1]Members Sorted'!$B$2:$AA$10001,26,0),"")</f>
        <v/>
      </c>
      <c r="J599" s="29"/>
      <c r="K599" s="26" t="str">
        <f>IF('[1]Season Set up'!$L$23&gt;='[1]Season Set up'!V596,'[1]Season Set up'!V596,"")</f>
        <v/>
      </c>
      <c r="L599" s="18" t="str">
        <f>IFERROR(IF(K599="","",CONCATENATE(VLOOKUP(VLOOKUP(K599,'[1]Members Sorted'!$AG$2:$AH$3001,2,0),'[1]Members Sorted'!$B$2:$C$3001,2,0)," ",VLOOKUP(VLOOKUP(K599,'[1]Members Sorted'!$AG$2:$AH$3001,2,0),'[1]Members Sorted'!$B$2:$D$3001,3,0))),"")</f>
        <v/>
      </c>
      <c r="M599" s="18" t="str">
        <f>IFERROR(VLOOKUP(#REF!,'[1]Members Sorted'!$B$2:$F$3001,5,0),"")</f>
        <v/>
      </c>
      <c r="N599" s="19" t="str">
        <f>IFERROR(VLOOKUP(#REF!,'[1]Members Sorted'!$B$2:$X$3001,11,0),"")</f>
        <v/>
      </c>
      <c r="O599" s="19" t="str">
        <f>IFERROR(VLOOKUP(#REF!,'[1]Members Sorted'!$B$2:$X$3001,14,0),"")</f>
        <v/>
      </c>
      <c r="P599" s="19" t="str">
        <f>IFERROR(VLOOKUP(#REF!,'[1]Members Sorted'!$B$2:$X$3001,17,0),"")</f>
        <v/>
      </c>
      <c r="Q599" s="19" t="str">
        <f>IFERROR(VLOOKUP(#REF!,'[1]Members Sorted'!$B$2:$X$3001,20,0),"")</f>
        <v/>
      </c>
      <c r="R599" s="19" t="str">
        <f>IFERROR(VLOOKUP(#REF!,'[1]Members Sorted'!$B$2:$X$3001,23,0),"")</f>
        <v/>
      </c>
      <c r="S599" s="20" t="str">
        <f>IFERROR(VLOOKUP(#REF!,'[1]Members Sorted'!$B$2:$AE$3001,30,0),"")</f>
        <v/>
      </c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</row>
    <row r="600" spans="1:39" ht="15.75" customHeight="1" x14ac:dyDescent="0.2">
      <c r="A600" s="17" t="str">
        <f>IF('[1]Season Set up'!$J$23&gt;='[1]Season Set up'!V597,'[1]Season Set up'!V597,"")</f>
        <v/>
      </c>
      <c r="B600" s="18" t="str">
        <f>IFERROR(IF(A600="","",CONCATENATE(VLOOKUP(VLOOKUP(A600,'[1]Members Sorted'!$AC$2:$AD$10001,2,0),'[1]Members Sorted'!$B$2:$C$10001,2,0)," ",VLOOKUP(VLOOKUP(A600,'[1]Members Sorted'!$AC$2:$AD$10001,2,0),'[1]Members Sorted'!$B$2:$D$10001,3,0))),"")</f>
        <v/>
      </c>
      <c r="C600" s="18" t="str">
        <f>IFERROR(VLOOKUP(#REF!,'[1]Members Sorted'!$B$2:$F$10001,5,0),"")</f>
        <v/>
      </c>
      <c r="D600" s="19" t="str">
        <f>IFERROR(VLOOKUP(#REF!,'[1]Members Sorted'!$B$2:$X$10001,11,0),"")</f>
        <v/>
      </c>
      <c r="E600" s="19" t="str">
        <f>IFERROR(VLOOKUP(#REF!,'[1]Members Sorted'!$B$2:$X$10001,14,0),"")</f>
        <v/>
      </c>
      <c r="F600" s="19" t="str">
        <f>IFERROR(VLOOKUP(#REF!,'[1]Members Sorted'!$B$2:$X$10001,17,0),"")</f>
        <v/>
      </c>
      <c r="G600" s="19" t="str">
        <f>IFERROR(VLOOKUP(#REF!,'[1]Members Sorted'!$B$2:$X$10001,20,0),"")</f>
        <v/>
      </c>
      <c r="H600" s="19" t="str">
        <f>IFERROR(VLOOKUP(#REF!,'[1]Members Sorted'!$B$2:$X$3001,23,0),"")</f>
        <v/>
      </c>
      <c r="I600" s="30" t="str">
        <f>IFERROR(VLOOKUP(#REF!,'[1]Members Sorted'!$B$2:$AA$10001,26,0),"")</f>
        <v/>
      </c>
      <c r="J600" s="29"/>
      <c r="K600" s="26" t="str">
        <f>IF('[1]Season Set up'!$L$23&gt;='[1]Season Set up'!V597,'[1]Season Set up'!V597,"")</f>
        <v/>
      </c>
      <c r="L600" s="18" t="str">
        <f>IFERROR(IF(K600="","",CONCATENATE(VLOOKUP(VLOOKUP(K600,'[1]Members Sorted'!$AG$2:$AH$3001,2,0),'[1]Members Sorted'!$B$2:$C$3001,2,0)," ",VLOOKUP(VLOOKUP(K600,'[1]Members Sorted'!$AG$2:$AH$3001,2,0),'[1]Members Sorted'!$B$2:$D$3001,3,0))),"")</f>
        <v/>
      </c>
      <c r="M600" s="18" t="str">
        <f>IFERROR(VLOOKUP(#REF!,'[1]Members Sorted'!$B$2:$F$3001,5,0),"")</f>
        <v/>
      </c>
      <c r="N600" s="19" t="str">
        <f>IFERROR(VLOOKUP(#REF!,'[1]Members Sorted'!$B$2:$X$3001,11,0),"")</f>
        <v/>
      </c>
      <c r="O600" s="19" t="str">
        <f>IFERROR(VLOOKUP(#REF!,'[1]Members Sorted'!$B$2:$X$3001,14,0),"")</f>
        <v/>
      </c>
      <c r="P600" s="19" t="str">
        <f>IFERROR(VLOOKUP(#REF!,'[1]Members Sorted'!$B$2:$X$3001,17,0),"")</f>
        <v/>
      </c>
      <c r="Q600" s="19" t="str">
        <f>IFERROR(VLOOKUP(#REF!,'[1]Members Sorted'!$B$2:$X$3001,20,0),"")</f>
        <v/>
      </c>
      <c r="R600" s="19" t="str">
        <f>IFERROR(VLOOKUP(#REF!,'[1]Members Sorted'!$B$2:$X$3001,23,0),"")</f>
        <v/>
      </c>
      <c r="S600" s="20" t="str">
        <f>IFERROR(VLOOKUP(#REF!,'[1]Members Sorted'!$B$2:$AE$3001,30,0),"")</f>
        <v/>
      </c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</row>
    <row r="601" spans="1:39" ht="15.75" customHeight="1" x14ac:dyDescent="0.2">
      <c r="A601" s="17" t="str">
        <f>IF('[1]Season Set up'!$J$23&gt;='[1]Season Set up'!V598,'[1]Season Set up'!V598,"")</f>
        <v/>
      </c>
      <c r="B601" s="18" t="str">
        <f>IFERROR(IF(A601="","",CONCATENATE(VLOOKUP(VLOOKUP(A601,'[1]Members Sorted'!$AC$2:$AD$10001,2,0),'[1]Members Sorted'!$B$2:$C$10001,2,0)," ",VLOOKUP(VLOOKUP(A601,'[1]Members Sorted'!$AC$2:$AD$10001,2,0),'[1]Members Sorted'!$B$2:$D$10001,3,0))),"")</f>
        <v/>
      </c>
      <c r="C601" s="18" t="str">
        <f>IFERROR(VLOOKUP(#REF!,'[1]Members Sorted'!$B$2:$F$10001,5,0),"")</f>
        <v/>
      </c>
      <c r="D601" s="19" t="str">
        <f>IFERROR(VLOOKUP(#REF!,'[1]Members Sorted'!$B$2:$X$10001,11,0),"")</f>
        <v/>
      </c>
      <c r="E601" s="19" t="str">
        <f>IFERROR(VLOOKUP(#REF!,'[1]Members Sorted'!$B$2:$X$10001,14,0),"")</f>
        <v/>
      </c>
      <c r="F601" s="19" t="str">
        <f>IFERROR(VLOOKUP(#REF!,'[1]Members Sorted'!$B$2:$X$10001,17,0),"")</f>
        <v/>
      </c>
      <c r="G601" s="19" t="str">
        <f>IFERROR(VLOOKUP(#REF!,'[1]Members Sorted'!$B$2:$X$10001,20,0),"")</f>
        <v/>
      </c>
      <c r="H601" s="19" t="str">
        <f>IFERROR(VLOOKUP(#REF!,'[1]Members Sorted'!$B$2:$X$3001,23,0),"")</f>
        <v/>
      </c>
      <c r="I601" s="30" t="str">
        <f>IFERROR(VLOOKUP(#REF!,'[1]Members Sorted'!$B$2:$AA$10001,26,0),"")</f>
        <v/>
      </c>
      <c r="J601" s="29"/>
      <c r="K601" s="26" t="str">
        <f>IF('[1]Season Set up'!$L$23&gt;='[1]Season Set up'!V598,'[1]Season Set up'!V598,"")</f>
        <v/>
      </c>
      <c r="L601" s="18" t="str">
        <f>IFERROR(IF(K601="","",CONCATENATE(VLOOKUP(VLOOKUP(K601,'[1]Members Sorted'!$AG$2:$AH$3001,2,0),'[1]Members Sorted'!$B$2:$C$3001,2,0)," ",VLOOKUP(VLOOKUP(K601,'[1]Members Sorted'!$AG$2:$AH$3001,2,0),'[1]Members Sorted'!$B$2:$D$3001,3,0))),"")</f>
        <v/>
      </c>
      <c r="M601" s="18" t="str">
        <f>IFERROR(VLOOKUP(#REF!,'[1]Members Sorted'!$B$2:$F$3001,5,0),"")</f>
        <v/>
      </c>
      <c r="N601" s="19" t="str">
        <f>IFERROR(VLOOKUP(#REF!,'[1]Members Sorted'!$B$2:$X$3001,11,0),"")</f>
        <v/>
      </c>
      <c r="O601" s="19" t="str">
        <f>IFERROR(VLOOKUP(#REF!,'[1]Members Sorted'!$B$2:$X$3001,14,0),"")</f>
        <v/>
      </c>
      <c r="P601" s="19" t="str">
        <f>IFERROR(VLOOKUP(#REF!,'[1]Members Sorted'!$B$2:$X$3001,17,0),"")</f>
        <v/>
      </c>
      <c r="Q601" s="19" t="str">
        <f>IFERROR(VLOOKUP(#REF!,'[1]Members Sorted'!$B$2:$X$3001,20,0),"")</f>
        <v/>
      </c>
      <c r="R601" s="19" t="str">
        <f>IFERROR(VLOOKUP(#REF!,'[1]Members Sorted'!$B$2:$X$3001,23,0),"")</f>
        <v/>
      </c>
      <c r="S601" s="20" t="str">
        <f>IFERROR(VLOOKUP(#REF!,'[1]Members Sorted'!$B$2:$AE$3001,30,0),"")</f>
        <v/>
      </c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</row>
    <row r="602" spans="1:39" ht="15.75" customHeight="1" x14ac:dyDescent="0.2">
      <c r="A602" s="17" t="str">
        <f>IF('[1]Season Set up'!$J$23&gt;='[1]Season Set up'!V599,'[1]Season Set up'!V599,"")</f>
        <v/>
      </c>
      <c r="B602" s="18" t="str">
        <f>IFERROR(IF(A602="","",CONCATENATE(VLOOKUP(VLOOKUP(A602,'[1]Members Sorted'!$AC$2:$AD$10001,2,0),'[1]Members Sorted'!$B$2:$C$10001,2,0)," ",VLOOKUP(VLOOKUP(A602,'[1]Members Sorted'!$AC$2:$AD$10001,2,0),'[1]Members Sorted'!$B$2:$D$10001,3,0))),"")</f>
        <v/>
      </c>
      <c r="C602" s="18" t="str">
        <f>IFERROR(VLOOKUP(#REF!,'[1]Members Sorted'!$B$2:$F$10001,5,0),"")</f>
        <v/>
      </c>
      <c r="D602" s="19" t="str">
        <f>IFERROR(VLOOKUP(#REF!,'[1]Members Sorted'!$B$2:$X$10001,11,0),"")</f>
        <v/>
      </c>
      <c r="E602" s="19" t="str">
        <f>IFERROR(VLOOKUP(#REF!,'[1]Members Sorted'!$B$2:$X$10001,14,0),"")</f>
        <v/>
      </c>
      <c r="F602" s="19" t="str">
        <f>IFERROR(VLOOKUP(#REF!,'[1]Members Sorted'!$B$2:$X$10001,17,0),"")</f>
        <v/>
      </c>
      <c r="G602" s="19" t="str">
        <f>IFERROR(VLOOKUP(#REF!,'[1]Members Sorted'!$B$2:$X$10001,20,0),"")</f>
        <v/>
      </c>
      <c r="H602" s="19" t="str">
        <f>IFERROR(VLOOKUP(#REF!,'[1]Members Sorted'!$B$2:$X$3001,23,0),"")</f>
        <v/>
      </c>
      <c r="I602" s="30" t="str">
        <f>IFERROR(VLOOKUP(#REF!,'[1]Members Sorted'!$B$2:$AA$10001,26,0),"")</f>
        <v/>
      </c>
      <c r="J602" s="29"/>
      <c r="K602" s="26" t="str">
        <f>IF('[1]Season Set up'!$L$23&gt;='[1]Season Set up'!V599,'[1]Season Set up'!V599,"")</f>
        <v/>
      </c>
      <c r="L602" s="18" t="str">
        <f>IFERROR(IF(K602="","",CONCATENATE(VLOOKUP(VLOOKUP(K602,'[1]Members Sorted'!$AG$2:$AH$3001,2,0),'[1]Members Sorted'!$B$2:$C$3001,2,0)," ",VLOOKUP(VLOOKUP(K602,'[1]Members Sorted'!$AG$2:$AH$3001,2,0),'[1]Members Sorted'!$B$2:$D$3001,3,0))),"")</f>
        <v/>
      </c>
      <c r="M602" s="18" t="str">
        <f>IFERROR(VLOOKUP(#REF!,'[1]Members Sorted'!$B$2:$F$3001,5,0),"")</f>
        <v/>
      </c>
      <c r="N602" s="19" t="str">
        <f>IFERROR(VLOOKUP(#REF!,'[1]Members Sorted'!$B$2:$X$3001,11,0),"")</f>
        <v/>
      </c>
      <c r="O602" s="19" t="str">
        <f>IFERROR(VLOOKUP(#REF!,'[1]Members Sorted'!$B$2:$X$3001,14,0),"")</f>
        <v/>
      </c>
      <c r="P602" s="19" t="str">
        <f>IFERROR(VLOOKUP(#REF!,'[1]Members Sorted'!$B$2:$X$3001,17,0),"")</f>
        <v/>
      </c>
      <c r="Q602" s="19" t="str">
        <f>IFERROR(VLOOKUP(#REF!,'[1]Members Sorted'!$B$2:$X$3001,20,0),"")</f>
        <v/>
      </c>
      <c r="R602" s="19" t="str">
        <f>IFERROR(VLOOKUP(#REF!,'[1]Members Sorted'!$B$2:$X$3001,23,0),"")</f>
        <v/>
      </c>
      <c r="S602" s="20" t="str">
        <f>IFERROR(VLOOKUP(#REF!,'[1]Members Sorted'!$B$2:$AE$3001,30,0),"")</f>
        <v/>
      </c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</row>
    <row r="603" spans="1:39" ht="15.75" customHeight="1" x14ac:dyDescent="0.2">
      <c r="A603" s="17" t="str">
        <f>IF('[1]Season Set up'!$J$23&gt;='[1]Season Set up'!V600,'[1]Season Set up'!V600,"")</f>
        <v/>
      </c>
      <c r="B603" s="18" t="str">
        <f>IFERROR(IF(A603="","",CONCATENATE(VLOOKUP(VLOOKUP(A603,'[1]Members Sorted'!$AC$2:$AD$10001,2,0),'[1]Members Sorted'!$B$2:$C$10001,2,0)," ",VLOOKUP(VLOOKUP(A603,'[1]Members Sorted'!$AC$2:$AD$10001,2,0),'[1]Members Sorted'!$B$2:$D$10001,3,0))),"")</f>
        <v/>
      </c>
      <c r="C603" s="18" t="str">
        <f>IFERROR(VLOOKUP(#REF!,'[1]Members Sorted'!$B$2:$F$10001,5,0),"")</f>
        <v/>
      </c>
      <c r="D603" s="19" t="str">
        <f>IFERROR(VLOOKUP(#REF!,'[1]Members Sorted'!$B$2:$X$10001,11,0),"")</f>
        <v/>
      </c>
      <c r="E603" s="19" t="str">
        <f>IFERROR(VLOOKUP(#REF!,'[1]Members Sorted'!$B$2:$X$10001,14,0),"")</f>
        <v/>
      </c>
      <c r="F603" s="19" t="str">
        <f>IFERROR(VLOOKUP(#REF!,'[1]Members Sorted'!$B$2:$X$10001,17,0),"")</f>
        <v/>
      </c>
      <c r="G603" s="19" t="str">
        <f>IFERROR(VLOOKUP(#REF!,'[1]Members Sorted'!$B$2:$X$10001,20,0),"")</f>
        <v/>
      </c>
      <c r="H603" s="19" t="str">
        <f>IFERROR(VLOOKUP(#REF!,'[1]Members Sorted'!$B$2:$X$3001,23,0),"")</f>
        <v/>
      </c>
      <c r="I603" s="30" t="str">
        <f>IFERROR(VLOOKUP(#REF!,'[1]Members Sorted'!$B$2:$AA$10001,26,0),"")</f>
        <v/>
      </c>
      <c r="J603" s="29"/>
      <c r="K603" s="26" t="str">
        <f>IF('[1]Season Set up'!$L$23&gt;='[1]Season Set up'!V600,'[1]Season Set up'!V600,"")</f>
        <v/>
      </c>
      <c r="L603" s="18" t="str">
        <f>IFERROR(IF(K603="","",CONCATENATE(VLOOKUP(VLOOKUP(K603,'[1]Members Sorted'!$AG$2:$AH$3001,2,0),'[1]Members Sorted'!$B$2:$C$3001,2,0)," ",VLOOKUP(VLOOKUP(K603,'[1]Members Sorted'!$AG$2:$AH$3001,2,0),'[1]Members Sorted'!$B$2:$D$3001,3,0))),"")</f>
        <v/>
      </c>
      <c r="M603" s="18" t="str">
        <f>IFERROR(VLOOKUP(#REF!,'[1]Members Sorted'!$B$2:$F$3001,5,0),"")</f>
        <v/>
      </c>
      <c r="N603" s="19" t="str">
        <f>IFERROR(VLOOKUP(#REF!,'[1]Members Sorted'!$B$2:$X$3001,11,0),"")</f>
        <v/>
      </c>
      <c r="O603" s="19" t="str">
        <f>IFERROR(VLOOKUP(#REF!,'[1]Members Sorted'!$B$2:$X$3001,14,0),"")</f>
        <v/>
      </c>
      <c r="P603" s="19" t="str">
        <f>IFERROR(VLOOKUP(#REF!,'[1]Members Sorted'!$B$2:$X$3001,17,0),"")</f>
        <v/>
      </c>
      <c r="Q603" s="19" t="str">
        <f>IFERROR(VLOOKUP(#REF!,'[1]Members Sorted'!$B$2:$X$3001,20,0),"")</f>
        <v/>
      </c>
      <c r="R603" s="19" t="str">
        <f>IFERROR(VLOOKUP(#REF!,'[1]Members Sorted'!$B$2:$X$3001,23,0),"")</f>
        <v/>
      </c>
      <c r="S603" s="20" t="str">
        <f>IFERROR(VLOOKUP(#REF!,'[1]Members Sorted'!$B$2:$AE$3001,30,0),"")</f>
        <v/>
      </c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</row>
    <row r="604" spans="1:39" ht="15.75" customHeight="1" x14ac:dyDescent="0.2">
      <c r="A604" s="17" t="str">
        <f>IF('[1]Season Set up'!$J$23&gt;='[1]Season Set up'!V601,'[1]Season Set up'!V601,"")</f>
        <v/>
      </c>
      <c r="B604" s="18" t="str">
        <f>IFERROR(IF(A604="","",CONCATENATE(VLOOKUP(VLOOKUP(A604,'[1]Members Sorted'!$AC$2:$AD$10001,2,0),'[1]Members Sorted'!$B$2:$C$10001,2,0)," ",VLOOKUP(VLOOKUP(A604,'[1]Members Sorted'!$AC$2:$AD$10001,2,0),'[1]Members Sorted'!$B$2:$D$10001,3,0))),"")</f>
        <v/>
      </c>
      <c r="C604" s="18" t="str">
        <f>IFERROR(VLOOKUP(#REF!,'[1]Members Sorted'!$B$2:$F$10001,5,0),"")</f>
        <v/>
      </c>
      <c r="D604" s="19" t="str">
        <f>IFERROR(VLOOKUP(#REF!,'[1]Members Sorted'!$B$2:$X$10001,11,0),"")</f>
        <v/>
      </c>
      <c r="E604" s="19" t="str">
        <f>IFERROR(VLOOKUP(#REF!,'[1]Members Sorted'!$B$2:$X$10001,14,0),"")</f>
        <v/>
      </c>
      <c r="F604" s="19" t="str">
        <f>IFERROR(VLOOKUP(#REF!,'[1]Members Sorted'!$B$2:$X$10001,17,0),"")</f>
        <v/>
      </c>
      <c r="G604" s="19" t="str">
        <f>IFERROR(VLOOKUP(#REF!,'[1]Members Sorted'!$B$2:$X$10001,20,0),"")</f>
        <v/>
      </c>
      <c r="H604" s="19" t="str">
        <f>IFERROR(VLOOKUP(#REF!,'[1]Members Sorted'!$B$2:$X$3001,23,0),"")</f>
        <v/>
      </c>
      <c r="I604" s="30" t="str">
        <f>IFERROR(VLOOKUP(#REF!,'[1]Members Sorted'!$B$2:$AA$10001,26,0),"")</f>
        <v/>
      </c>
      <c r="J604" s="29"/>
      <c r="K604" s="26" t="str">
        <f>IF('[1]Season Set up'!$L$23&gt;='[1]Season Set up'!V601,'[1]Season Set up'!V601,"")</f>
        <v/>
      </c>
      <c r="L604" s="18" t="str">
        <f>IFERROR(IF(K604="","",CONCATENATE(VLOOKUP(VLOOKUP(K604,'[1]Members Sorted'!$AG$2:$AH$3001,2,0),'[1]Members Sorted'!$B$2:$C$3001,2,0)," ",VLOOKUP(VLOOKUP(K604,'[1]Members Sorted'!$AG$2:$AH$3001,2,0),'[1]Members Sorted'!$B$2:$D$3001,3,0))),"")</f>
        <v/>
      </c>
      <c r="M604" s="18" t="str">
        <f>IFERROR(VLOOKUP(#REF!,'[1]Members Sorted'!$B$2:$F$3001,5,0),"")</f>
        <v/>
      </c>
      <c r="N604" s="19" t="str">
        <f>IFERROR(VLOOKUP(#REF!,'[1]Members Sorted'!$B$2:$X$3001,11,0),"")</f>
        <v/>
      </c>
      <c r="O604" s="19" t="str">
        <f>IFERROR(VLOOKUP(#REF!,'[1]Members Sorted'!$B$2:$X$3001,14,0),"")</f>
        <v/>
      </c>
      <c r="P604" s="19" t="str">
        <f>IFERROR(VLOOKUP(#REF!,'[1]Members Sorted'!$B$2:$X$3001,17,0),"")</f>
        <v/>
      </c>
      <c r="Q604" s="19" t="str">
        <f>IFERROR(VLOOKUP(#REF!,'[1]Members Sorted'!$B$2:$X$3001,20,0),"")</f>
        <v/>
      </c>
      <c r="R604" s="19" t="str">
        <f>IFERROR(VLOOKUP(#REF!,'[1]Members Sorted'!$B$2:$X$3001,23,0),"")</f>
        <v/>
      </c>
      <c r="S604" s="20" t="str">
        <f>IFERROR(VLOOKUP(#REF!,'[1]Members Sorted'!$B$2:$AE$3001,30,0),"")</f>
        <v/>
      </c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</row>
    <row r="605" spans="1:39" ht="15.75" customHeight="1" x14ac:dyDescent="0.2">
      <c r="A605" s="17" t="str">
        <f>IF('[1]Season Set up'!$J$23&gt;='[1]Season Set up'!V602,'[1]Season Set up'!V602,"")</f>
        <v/>
      </c>
      <c r="B605" s="18" t="str">
        <f>IFERROR(IF(A605="","",CONCATENATE(VLOOKUP(VLOOKUP(A605,'[1]Members Sorted'!$AC$2:$AD$10001,2,0),'[1]Members Sorted'!$B$2:$C$10001,2,0)," ",VLOOKUP(VLOOKUP(A605,'[1]Members Sorted'!$AC$2:$AD$10001,2,0),'[1]Members Sorted'!$B$2:$D$10001,3,0))),"")</f>
        <v/>
      </c>
      <c r="C605" s="18" t="str">
        <f>IFERROR(VLOOKUP(#REF!,'[1]Members Sorted'!$B$2:$F$10001,5,0),"")</f>
        <v/>
      </c>
      <c r="D605" s="19" t="str">
        <f>IFERROR(VLOOKUP(#REF!,'[1]Members Sorted'!$B$2:$X$10001,11,0),"")</f>
        <v/>
      </c>
      <c r="E605" s="19" t="str">
        <f>IFERROR(VLOOKUP(#REF!,'[1]Members Sorted'!$B$2:$X$10001,14,0),"")</f>
        <v/>
      </c>
      <c r="F605" s="19" t="str">
        <f>IFERROR(VLOOKUP(#REF!,'[1]Members Sorted'!$B$2:$X$10001,17,0),"")</f>
        <v/>
      </c>
      <c r="G605" s="19" t="str">
        <f>IFERROR(VLOOKUP(#REF!,'[1]Members Sorted'!$B$2:$X$10001,20,0),"")</f>
        <v/>
      </c>
      <c r="H605" s="19" t="str">
        <f>IFERROR(VLOOKUP(#REF!,'[1]Members Sorted'!$B$2:$X$3001,23,0),"")</f>
        <v/>
      </c>
      <c r="I605" s="30" t="str">
        <f>IFERROR(VLOOKUP(#REF!,'[1]Members Sorted'!$B$2:$AA$10001,26,0),"")</f>
        <v/>
      </c>
      <c r="J605" s="29"/>
      <c r="K605" s="26" t="str">
        <f>IF('[1]Season Set up'!$L$23&gt;='[1]Season Set up'!V602,'[1]Season Set up'!V602,"")</f>
        <v/>
      </c>
      <c r="L605" s="18" t="str">
        <f>IFERROR(IF(K605="","",CONCATENATE(VLOOKUP(VLOOKUP(K605,'[1]Members Sorted'!$AG$2:$AH$3001,2,0),'[1]Members Sorted'!$B$2:$C$3001,2,0)," ",VLOOKUP(VLOOKUP(K605,'[1]Members Sorted'!$AG$2:$AH$3001,2,0),'[1]Members Sorted'!$B$2:$D$3001,3,0))),"")</f>
        <v/>
      </c>
      <c r="M605" s="18" t="str">
        <f>IFERROR(VLOOKUP(#REF!,'[1]Members Sorted'!$B$2:$F$3001,5,0),"")</f>
        <v/>
      </c>
      <c r="N605" s="19" t="str">
        <f>IFERROR(VLOOKUP(#REF!,'[1]Members Sorted'!$B$2:$X$3001,11,0),"")</f>
        <v/>
      </c>
      <c r="O605" s="19" t="str">
        <f>IFERROR(VLOOKUP(#REF!,'[1]Members Sorted'!$B$2:$X$3001,14,0),"")</f>
        <v/>
      </c>
      <c r="P605" s="19" t="str">
        <f>IFERROR(VLOOKUP(#REF!,'[1]Members Sorted'!$B$2:$X$3001,17,0),"")</f>
        <v/>
      </c>
      <c r="Q605" s="19" t="str">
        <f>IFERROR(VLOOKUP(#REF!,'[1]Members Sorted'!$B$2:$X$3001,20,0),"")</f>
        <v/>
      </c>
      <c r="R605" s="19" t="str">
        <f>IFERROR(VLOOKUP(#REF!,'[1]Members Sorted'!$B$2:$X$3001,23,0),"")</f>
        <v/>
      </c>
      <c r="S605" s="20" t="str">
        <f>IFERROR(VLOOKUP(#REF!,'[1]Members Sorted'!$B$2:$AE$3001,30,0),"")</f>
        <v/>
      </c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</row>
    <row r="606" spans="1:39" ht="15.75" customHeight="1" x14ac:dyDescent="0.2">
      <c r="A606" s="17" t="str">
        <f>IF('[1]Season Set up'!$J$23&gt;='[1]Season Set up'!V603,'[1]Season Set up'!V603,"")</f>
        <v/>
      </c>
      <c r="B606" s="18" t="str">
        <f>IFERROR(IF(A606="","",CONCATENATE(VLOOKUP(VLOOKUP(A606,'[1]Members Sorted'!$AC$2:$AD$10001,2,0),'[1]Members Sorted'!$B$2:$C$10001,2,0)," ",VLOOKUP(VLOOKUP(A606,'[1]Members Sorted'!$AC$2:$AD$10001,2,0),'[1]Members Sorted'!$B$2:$D$10001,3,0))),"")</f>
        <v/>
      </c>
      <c r="C606" s="18" t="str">
        <f>IFERROR(VLOOKUP(#REF!,'[1]Members Sorted'!$B$2:$F$10001,5,0),"")</f>
        <v/>
      </c>
      <c r="D606" s="19" t="str">
        <f>IFERROR(VLOOKUP(#REF!,'[1]Members Sorted'!$B$2:$X$10001,11,0),"")</f>
        <v/>
      </c>
      <c r="E606" s="19" t="str">
        <f>IFERROR(VLOOKUP(#REF!,'[1]Members Sorted'!$B$2:$X$10001,14,0),"")</f>
        <v/>
      </c>
      <c r="F606" s="19" t="str">
        <f>IFERROR(VLOOKUP(#REF!,'[1]Members Sorted'!$B$2:$X$10001,17,0),"")</f>
        <v/>
      </c>
      <c r="G606" s="19" t="str">
        <f>IFERROR(VLOOKUP(#REF!,'[1]Members Sorted'!$B$2:$X$10001,20,0),"")</f>
        <v/>
      </c>
      <c r="H606" s="19" t="str">
        <f>IFERROR(VLOOKUP(#REF!,'[1]Members Sorted'!$B$2:$X$3001,23,0),"")</f>
        <v/>
      </c>
      <c r="I606" s="30" t="str">
        <f>IFERROR(VLOOKUP(#REF!,'[1]Members Sorted'!$B$2:$AA$10001,26,0),"")</f>
        <v/>
      </c>
      <c r="J606" s="29"/>
      <c r="K606" s="26" t="str">
        <f>IF('[1]Season Set up'!$L$23&gt;='[1]Season Set up'!V603,'[1]Season Set up'!V603,"")</f>
        <v/>
      </c>
      <c r="L606" s="18" t="str">
        <f>IFERROR(IF(K606="","",CONCATENATE(VLOOKUP(VLOOKUP(K606,'[1]Members Sorted'!$AG$2:$AH$3001,2,0),'[1]Members Sorted'!$B$2:$C$3001,2,0)," ",VLOOKUP(VLOOKUP(K606,'[1]Members Sorted'!$AG$2:$AH$3001,2,0),'[1]Members Sorted'!$B$2:$D$3001,3,0))),"")</f>
        <v/>
      </c>
      <c r="M606" s="18" t="str">
        <f>IFERROR(VLOOKUP(#REF!,'[1]Members Sorted'!$B$2:$F$3001,5,0),"")</f>
        <v/>
      </c>
      <c r="N606" s="19" t="str">
        <f>IFERROR(VLOOKUP(#REF!,'[1]Members Sorted'!$B$2:$X$3001,11,0),"")</f>
        <v/>
      </c>
      <c r="O606" s="19" t="str">
        <f>IFERROR(VLOOKUP(#REF!,'[1]Members Sorted'!$B$2:$X$3001,14,0),"")</f>
        <v/>
      </c>
      <c r="P606" s="19" t="str">
        <f>IFERROR(VLOOKUP(#REF!,'[1]Members Sorted'!$B$2:$X$3001,17,0),"")</f>
        <v/>
      </c>
      <c r="Q606" s="19" t="str">
        <f>IFERROR(VLOOKUP(#REF!,'[1]Members Sorted'!$B$2:$X$3001,20,0),"")</f>
        <v/>
      </c>
      <c r="R606" s="19" t="str">
        <f>IFERROR(VLOOKUP(#REF!,'[1]Members Sorted'!$B$2:$X$3001,23,0),"")</f>
        <v/>
      </c>
      <c r="S606" s="20" t="str">
        <f>IFERROR(VLOOKUP(#REF!,'[1]Members Sorted'!$B$2:$AE$3001,30,0),"")</f>
        <v/>
      </c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</row>
    <row r="607" spans="1:39" ht="15.75" customHeight="1" x14ac:dyDescent="0.2">
      <c r="A607" s="17" t="str">
        <f>IF('[1]Season Set up'!$J$23&gt;='[1]Season Set up'!V604,'[1]Season Set up'!V604,"")</f>
        <v/>
      </c>
      <c r="B607" s="18" t="str">
        <f>IFERROR(IF(A607="","",CONCATENATE(VLOOKUP(VLOOKUP(A607,'[1]Members Sorted'!$AC$2:$AD$10001,2,0),'[1]Members Sorted'!$B$2:$C$10001,2,0)," ",VLOOKUP(VLOOKUP(A607,'[1]Members Sorted'!$AC$2:$AD$10001,2,0),'[1]Members Sorted'!$B$2:$D$10001,3,0))),"")</f>
        <v/>
      </c>
      <c r="C607" s="18" t="str">
        <f>IFERROR(VLOOKUP(#REF!,'[1]Members Sorted'!$B$2:$F$10001,5,0),"")</f>
        <v/>
      </c>
      <c r="D607" s="19" t="str">
        <f>IFERROR(VLOOKUP(#REF!,'[1]Members Sorted'!$B$2:$X$10001,11,0),"")</f>
        <v/>
      </c>
      <c r="E607" s="19" t="str">
        <f>IFERROR(VLOOKUP(#REF!,'[1]Members Sorted'!$B$2:$X$10001,14,0),"")</f>
        <v/>
      </c>
      <c r="F607" s="19" t="str">
        <f>IFERROR(VLOOKUP(#REF!,'[1]Members Sorted'!$B$2:$X$10001,17,0),"")</f>
        <v/>
      </c>
      <c r="G607" s="19" t="str">
        <f>IFERROR(VLOOKUP(#REF!,'[1]Members Sorted'!$B$2:$X$10001,20,0),"")</f>
        <v/>
      </c>
      <c r="H607" s="19" t="str">
        <f>IFERROR(VLOOKUP(#REF!,'[1]Members Sorted'!$B$2:$X$3001,23,0),"")</f>
        <v/>
      </c>
      <c r="I607" s="30" t="str">
        <f>IFERROR(VLOOKUP(#REF!,'[1]Members Sorted'!$B$2:$AA$10001,26,0),"")</f>
        <v/>
      </c>
      <c r="J607" s="29"/>
      <c r="K607" s="26" t="str">
        <f>IF('[1]Season Set up'!$L$23&gt;='[1]Season Set up'!V604,'[1]Season Set up'!V604,"")</f>
        <v/>
      </c>
      <c r="L607" s="18" t="str">
        <f>IFERROR(IF(K607="","",CONCATENATE(VLOOKUP(VLOOKUP(K607,'[1]Members Sorted'!$AG$2:$AH$3001,2,0),'[1]Members Sorted'!$B$2:$C$3001,2,0)," ",VLOOKUP(VLOOKUP(K607,'[1]Members Sorted'!$AG$2:$AH$3001,2,0),'[1]Members Sorted'!$B$2:$D$3001,3,0))),"")</f>
        <v/>
      </c>
      <c r="M607" s="18" t="str">
        <f>IFERROR(VLOOKUP(#REF!,'[1]Members Sorted'!$B$2:$F$3001,5,0),"")</f>
        <v/>
      </c>
      <c r="N607" s="19" t="str">
        <f>IFERROR(VLOOKUP(#REF!,'[1]Members Sorted'!$B$2:$X$3001,11,0),"")</f>
        <v/>
      </c>
      <c r="O607" s="19" t="str">
        <f>IFERROR(VLOOKUP(#REF!,'[1]Members Sorted'!$B$2:$X$3001,14,0),"")</f>
        <v/>
      </c>
      <c r="P607" s="19" t="str">
        <f>IFERROR(VLOOKUP(#REF!,'[1]Members Sorted'!$B$2:$X$3001,17,0),"")</f>
        <v/>
      </c>
      <c r="Q607" s="19" t="str">
        <f>IFERROR(VLOOKUP(#REF!,'[1]Members Sorted'!$B$2:$X$3001,20,0),"")</f>
        <v/>
      </c>
      <c r="R607" s="19" t="str">
        <f>IFERROR(VLOOKUP(#REF!,'[1]Members Sorted'!$B$2:$X$3001,23,0),"")</f>
        <v/>
      </c>
      <c r="S607" s="20" t="str">
        <f>IFERROR(VLOOKUP(#REF!,'[1]Members Sorted'!$B$2:$AE$3001,30,0),"")</f>
        <v/>
      </c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</row>
    <row r="608" spans="1:39" ht="15.75" customHeight="1" x14ac:dyDescent="0.2"/>
    <row r="609" ht="15.75" customHeight="1" x14ac:dyDescent="0.2"/>
    <row r="610" ht="15.75" customHeight="1" x14ac:dyDescent="0.2"/>
    <row r="611" ht="15.75" customHeight="1" x14ac:dyDescent="0.2"/>
    <row r="612" ht="15.75" customHeight="1" x14ac:dyDescent="0.2"/>
    <row r="613" ht="15.75" customHeight="1" x14ac:dyDescent="0.2"/>
    <row r="614" ht="15.75" customHeight="1" x14ac:dyDescent="0.2"/>
    <row r="615" ht="15.75" customHeight="1" x14ac:dyDescent="0.2"/>
    <row r="616" ht="15.75" customHeight="1" x14ac:dyDescent="0.2"/>
    <row r="617" ht="15.75" customHeight="1" x14ac:dyDescent="0.2"/>
    <row r="618" ht="15.75" customHeight="1" x14ac:dyDescent="0.2"/>
    <row r="619" ht="15.75" customHeight="1" x14ac:dyDescent="0.2"/>
    <row r="620" ht="15.75" customHeight="1" x14ac:dyDescent="0.2"/>
    <row r="621" ht="15.75" customHeight="1" x14ac:dyDescent="0.2"/>
    <row r="622" ht="15.75" customHeight="1" x14ac:dyDescent="0.2"/>
    <row r="623" ht="15.75" customHeight="1" x14ac:dyDescent="0.2"/>
    <row r="624" ht="15.75" customHeight="1" x14ac:dyDescent="0.2"/>
    <row r="625" ht="15.75" customHeight="1" x14ac:dyDescent="0.2"/>
    <row r="626" ht="15.75" customHeight="1" x14ac:dyDescent="0.2"/>
    <row r="627" ht="15.75" customHeight="1" x14ac:dyDescent="0.2"/>
    <row r="628" ht="15.75" customHeight="1" x14ac:dyDescent="0.2"/>
    <row r="629" ht="15.75" customHeight="1" x14ac:dyDescent="0.2"/>
    <row r="630" ht="15.75" customHeight="1" x14ac:dyDescent="0.2"/>
    <row r="631" ht="15.75" customHeight="1" x14ac:dyDescent="0.2"/>
    <row r="632" ht="15.75" customHeight="1" x14ac:dyDescent="0.2"/>
    <row r="633" ht="15.75" customHeight="1" x14ac:dyDescent="0.2"/>
    <row r="634" ht="15.75" customHeight="1" x14ac:dyDescent="0.2"/>
    <row r="635" ht="15.75" customHeight="1" x14ac:dyDescent="0.2"/>
    <row r="636" ht="15.75" customHeight="1" x14ac:dyDescent="0.2"/>
    <row r="637" ht="15.75" customHeight="1" x14ac:dyDescent="0.2"/>
    <row r="638" ht="15.75" customHeight="1" x14ac:dyDescent="0.2"/>
    <row r="639" ht="15.75" customHeight="1" x14ac:dyDescent="0.2"/>
    <row r="640" ht="15.75" customHeight="1" x14ac:dyDescent="0.2"/>
    <row r="641" ht="15.75" customHeight="1" x14ac:dyDescent="0.2"/>
    <row r="642" ht="15.75" customHeight="1" x14ac:dyDescent="0.2"/>
    <row r="643" ht="15.75" customHeight="1" x14ac:dyDescent="0.2"/>
    <row r="644" ht="15.75" customHeight="1" x14ac:dyDescent="0.2"/>
    <row r="645" ht="15.75" customHeight="1" x14ac:dyDescent="0.2"/>
    <row r="646" ht="15.75" customHeight="1" x14ac:dyDescent="0.2"/>
    <row r="647" ht="15.75" customHeight="1" x14ac:dyDescent="0.2"/>
    <row r="648" ht="15.75" customHeight="1" x14ac:dyDescent="0.2"/>
    <row r="649" ht="15.75" customHeight="1" x14ac:dyDescent="0.2"/>
    <row r="650" ht="15.75" customHeight="1" x14ac:dyDescent="0.2"/>
    <row r="651" ht="15.75" customHeight="1" x14ac:dyDescent="0.2"/>
    <row r="652" ht="15.75" customHeight="1" x14ac:dyDescent="0.2"/>
    <row r="653" ht="15.75" customHeight="1" x14ac:dyDescent="0.2"/>
    <row r="654" ht="15.75" customHeight="1" x14ac:dyDescent="0.2"/>
    <row r="655" ht="15.75" customHeight="1" x14ac:dyDescent="0.2"/>
    <row r="656" ht="15.75" customHeight="1" x14ac:dyDescent="0.2"/>
    <row r="657" ht="15.75" customHeight="1" x14ac:dyDescent="0.2"/>
    <row r="658" ht="15.75" customHeight="1" x14ac:dyDescent="0.2"/>
    <row r="659" ht="15.75" customHeight="1" x14ac:dyDescent="0.2"/>
    <row r="660" ht="15.75" customHeight="1" x14ac:dyDescent="0.2"/>
    <row r="661" ht="15.75" customHeight="1" x14ac:dyDescent="0.2"/>
    <row r="662" ht="15.75" customHeight="1" x14ac:dyDescent="0.2"/>
    <row r="663" ht="15.75" customHeight="1" x14ac:dyDescent="0.2"/>
    <row r="664" ht="15.75" customHeight="1" x14ac:dyDescent="0.2"/>
    <row r="665" ht="15.75" customHeight="1" x14ac:dyDescent="0.2"/>
    <row r="666" ht="15.75" customHeight="1" x14ac:dyDescent="0.2"/>
    <row r="667" ht="15.75" customHeight="1" x14ac:dyDescent="0.2"/>
    <row r="668" ht="15.75" customHeight="1" x14ac:dyDescent="0.2"/>
    <row r="669" ht="15.75" customHeight="1" x14ac:dyDescent="0.2"/>
    <row r="670" ht="15.75" customHeight="1" x14ac:dyDescent="0.2"/>
    <row r="671" ht="15.75" customHeight="1" x14ac:dyDescent="0.2"/>
    <row r="672" ht="15.75" customHeight="1" x14ac:dyDescent="0.2"/>
    <row r="673" ht="15.75" customHeight="1" x14ac:dyDescent="0.2"/>
    <row r="674" ht="15.75" customHeight="1" x14ac:dyDescent="0.2"/>
    <row r="675" ht="15.75" customHeight="1" x14ac:dyDescent="0.2"/>
    <row r="676" ht="15.75" customHeight="1" x14ac:dyDescent="0.2"/>
    <row r="677" ht="15.75" customHeight="1" x14ac:dyDescent="0.2"/>
    <row r="678" ht="15.75" customHeight="1" x14ac:dyDescent="0.2"/>
    <row r="679" ht="15.75" customHeight="1" x14ac:dyDescent="0.2"/>
    <row r="680" ht="15.75" customHeight="1" x14ac:dyDescent="0.2"/>
    <row r="681" ht="15.75" customHeight="1" x14ac:dyDescent="0.2"/>
    <row r="682" ht="15.75" customHeight="1" x14ac:dyDescent="0.2"/>
    <row r="683" ht="15.75" customHeight="1" x14ac:dyDescent="0.2"/>
    <row r="684" ht="15.75" customHeight="1" x14ac:dyDescent="0.2"/>
    <row r="685" ht="15.75" customHeight="1" x14ac:dyDescent="0.2"/>
    <row r="686" ht="15.75" customHeight="1" x14ac:dyDescent="0.2"/>
    <row r="687" ht="15.75" customHeight="1" x14ac:dyDescent="0.2"/>
    <row r="688" ht="15.75" customHeight="1" x14ac:dyDescent="0.2"/>
    <row r="689" ht="15.75" customHeight="1" x14ac:dyDescent="0.2"/>
    <row r="690" ht="15.75" customHeight="1" x14ac:dyDescent="0.2"/>
    <row r="691" ht="15.75" customHeight="1" x14ac:dyDescent="0.2"/>
    <row r="692" ht="15.75" customHeight="1" x14ac:dyDescent="0.2"/>
    <row r="693" ht="15.75" customHeight="1" x14ac:dyDescent="0.2"/>
    <row r="694" ht="15.75" customHeight="1" x14ac:dyDescent="0.2"/>
    <row r="695" ht="15.75" customHeight="1" x14ac:dyDescent="0.2"/>
    <row r="696" ht="15.75" customHeight="1" x14ac:dyDescent="0.2"/>
    <row r="697" ht="15.75" customHeight="1" x14ac:dyDescent="0.2"/>
    <row r="698" ht="15.75" customHeight="1" x14ac:dyDescent="0.2"/>
    <row r="699" ht="15.75" customHeight="1" x14ac:dyDescent="0.2"/>
    <row r="700" ht="15.75" customHeight="1" x14ac:dyDescent="0.2"/>
    <row r="701" ht="15.75" customHeight="1" x14ac:dyDescent="0.2"/>
    <row r="702" ht="15.75" customHeight="1" x14ac:dyDescent="0.2"/>
    <row r="703" ht="15.75" customHeight="1" x14ac:dyDescent="0.2"/>
    <row r="704" ht="15.75" customHeight="1" x14ac:dyDescent="0.2"/>
    <row r="705" ht="15.75" customHeight="1" x14ac:dyDescent="0.2"/>
    <row r="706" ht="15.75" customHeight="1" x14ac:dyDescent="0.2"/>
    <row r="707" ht="15.75" customHeight="1" x14ac:dyDescent="0.2"/>
    <row r="708" ht="15.75" customHeight="1" x14ac:dyDescent="0.2"/>
    <row r="709" ht="15.75" customHeight="1" x14ac:dyDescent="0.2"/>
    <row r="710" ht="15.75" customHeight="1" x14ac:dyDescent="0.2"/>
    <row r="711" ht="15.75" customHeight="1" x14ac:dyDescent="0.2"/>
    <row r="712" ht="15.75" customHeight="1" x14ac:dyDescent="0.2"/>
    <row r="713" ht="15.75" customHeight="1" x14ac:dyDescent="0.2"/>
    <row r="714" ht="15.75" customHeight="1" x14ac:dyDescent="0.2"/>
    <row r="715" ht="15.75" customHeight="1" x14ac:dyDescent="0.2"/>
    <row r="716" ht="15.75" customHeight="1" x14ac:dyDescent="0.2"/>
    <row r="717" ht="15.75" customHeight="1" x14ac:dyDescent="0.2"/>
    <row r="718" ht="15.75" customHeight="1" x14ac:dyDescent="0.2"/>
    <row r="719" ht="15.75" customHeight="1" x14ac:dyDescent="0.2"/>
    <row r="720" ht="15.75" customHeight="1" x14ac:dyDescent="0.2"/>
    <row r="721" ht="15.75" customHeight="1" x14ac:dyDescent="0.2"/>
    <row r="722" ht="15.75" customHeight="1" x14ac:dyDescent="0.2"/>
    <row r="723" ht="15.75" customHeight="1" x14ac:dyDescent="0.2"/>
    <row r="724" ht="15.75" customHeight="1" x14ac:dyDescent="0.2"/>
    <row r="725" ht="15.75" customHeight="1" x14ac:dyDescent="0.2"/>
    <row r="726" ht="15.75" customHeight="1" x14ac:dyDescent="0.2"/>
    <row r="727" ht="15.75" customHeight="1" x14ac:dyDescent="0.2"/>
    <row r="728" ht="15.75" customHeight="1" x14ac:dyDescent="0.2"/>
    <row r="729" ht="15.75" customHeight="1" x14ac:dyDescent="0.2"/>
    <row r="730" ht="15.75" customHeight="1" x14ac:dyDescent="0.2"/>
    <row r="731" ht="15.75" customHeight="1" x14ac:dyDescent="0.2"/>
    <row r="732" ht="15.75" customHeight="1" x14ac:dyDescent="0.2"/>
    <row r="733" ht="15.75" customHeight="1" x14ac:dyDescent="0.2"/>
    <row r="734" ht="15.75" customHeight="1" x14ac:dyDescent="0.2"/>
    <row r="735" ht="15.75" customHeight="1" x14ac:dyDescent="0.2"/>
    <row r="736" ht="15.75" customHeight="1" x14ac:dyDescent="0.2"/>
    <row r="737" ht="15.75" customHeight="1" x14ac:dyDescent="0.2"/>
    <row r="738" ht="15.75" customHeight="1" x14ac:dyDescent="0.2"/>
    <row r="739" ht="15.75" customHeight="1" x14ac:dyDescent="0.2"/>
    <row r="740" ht="15.75" customHeight="1" x14ac:dyDescent="0.2"/>
    <row r="741" ht="15.75" customHeight="1" x14ac:dyDescent="0.2"/>
    <row r="742" ht="15.75" customHeight="1" x14ac:dyDescent="0.2"/>
    <row r="743" ht="15.75" customHeight="1" x14ac:dyDescent="0.2"/>
    <row r="744" ht="15.75" customHeight="1" x14ac:dyDescent="0.2"/>
    <row r="745" ht="15.75" customHeight="1" x14ac:dyDescent="0.2"/>
    <row r="746" ht="15.75" customHeight="1" x14ac:dyDescent="0.2"/>
    <row r="747" ht="15.75" customHeight="1" x14ac:dyDescent="0.2"/>
    <row r="748" ht="15.75" customHeight="1" x14ac:dyDescent="0.2"/>
    <row r="749" ht="15.75" customHeight="1" x14ac:dyDescent="0.2"/>
    <row r="750" ht="15.75" customHeight="1" x14ac:dyDescent="0.2"/>
    <row r="751" ht="15.75" customHeight="1" x14ac:dyDescent="0.2"/>
    <row r="752" ht="15.75" customHeight="1" x14ac:dyDescent="0.2"/>
    <row r="753" ht="15.75" customHeight="1" x14ac:dyDescent="0.2"/>
    <row r="754" ht="15.75" customHeight="1" x14ac:dyDescent="0.2"/>
    <row r="755" ht="15.75" customHeight="1" x14ac:dyDescent="0.2"/>
    <row r="756" ht="15.75" customHeight="1" x14ac:dyDescent="0.2"/>
    <row r="757" ht="15.75" customHeight="1" x14ac:dyDescent="0.2"/>
    <row r="758" ht="15.75" customHeight="1" x14ac:dyDescent="0.2"/>
    <row r="759" ht="15.75" customHeight="1" x14ac:dyDescent="0.2"/>
    <row r="760" ht="15.75" customHeight="1" x14ac:dyDescent="0.2"/>
    <row r="761" ht="15.75" customHeight="1" x14ac:dyDescent="0.2"/>
    <row r="762" ht="15.75" customHeight="1" x14ac:dyDescent="0.2"/>
    <row r="763" ht="15.75" customHeight="1" x14ac:dyDescent="0.2"/>
    <row r="764" ht="15.75" customHeight="1" x14ac:dyDescent="0.2"/>
    <row r="765" ht="15.75" customHeight="1" x14ac:dyDescent="0.2"/>
    <row r="766" ht="15.75" customHeight="1" x14ac:dyDescent="0.2"/>
    <row r="767" ht="15.75" customHeight="1" x14ac:dyDescent="0.2"/>
    <row r="768" ht="15.75" customHeight="1" x14ac:dyDescent="0.2"/>
    <row r="769" ht="15.75" customHeight="1" x14ac:dyDescent="0.2"/>
    <row r="770" ht="15.75" customHeight="1" x14ac:dyDescent="0.2"/>
    <row r="771" ht="15.75" customHeight="1" x14ac:dyDescent="0.2"/>
    <row r="772" ht="15.75" customHeight="1" x14ac:dyDescent="0.2"/>
    <row r="773" ht="15.75" customHeight="1" x14ac:dyDescent="0.2"/>
    <row r="774" ht="15.75" customHeight="1" x14ac:dyDescent="0.2"/>
    <row r="775" ht="15.75" customHeight="1" x14ac:dyDescent="0.2"/>
    <row r="776" ht="15.75" customHeight="1" x14ac:dyDescent="0.2"/>
    <row r="777" ht="15.75" customHeight="1" x14ac:dyDescent="0.2"/>
    <row r="778" ht="15.75" customHeight="1" x14ac:dyDescent="0.2"/>
    <row r="779" ht="15.75" customHeight="1" x14ac:dyDescent="0.2"/>
    <row r="780" ht="15.75" customHeight="1" x14ac:dyDescent="0.2"/>
    <row r="781" ht="15.75" customHeight="1" x14ac:dyDescent="0.2"/>
    <row r="782" ht="15.75" customHeight="1" x14ac:dyDescent="0.2"/>
    <row r="783" ht="15.75" customHeight="1" x14ac:dyDescent="0.2"/>
    <row r="784" ht="15.75" customHeight="1" x14ac:dyDescent="0.2"/>
    <row r="785" ht="15.75" customHeight="1" x14ac:dyDescent="0.2"/>
    <row r="786" ht="15.75" customHeight="1" x14ac:dyDescent="0.2"/>
    <row r="787" ht="15.75" customHeight="1" x14ac:dyDescent="0.2"/>
    <row r="788" ht="15.75" customHeight="1" x14ac:dyDescent="0.2"/>
    <row r="789" ht="15.75" customHeight="1" x14ac:dyDescent="0.2"/>
    <row r="790" ht="15.75" customHeight="1" x14ac:dyDescent="0.2"/>
    <row r="791" ht="15.75" customHeight="1" x14ac:dyDescent="0.2"/>
    <row r="792" ht="15.75" customHeight="1" x14ac:dyDescent="0.2"/>
    <row r="793" ht="15.75" customHeight="1" x14ac:dyDescent="0.2"/>
    <row r="794" ht="15.75" customHeight="1" x14ac:dyDescent="0.2"/>
    <row r="795" ht="15.75" customHeight="1" x14ac:dyDescent="0.2"/>
    <row r="796" ht="15.75" customHeight="1" x14ac:dyDescent="0.2"/>
    <row r="797" ht="15.75" customHeight="1" x14ac:dyDescent="0.2"/>
    <row r="798" ht="15.75" customHeight="1" x14ac:dyDescent="0.2"/>
    <row r="799" ht="15.75" customHeight="1" x14ac:dyDescent="0.2"/>
    <row r="800" ht="15.75" customHeight="1" x14ac:dyDescent="0.2"/>
    <row r="801" ht="15.75" customHeight="1" x14ac:dyDescent="0.2"/>
    <row r="802" ht="15.75" customHeight="1" x14ac:dyDescent="0.2"/>
    <row r="803" ht="15.75" customHeight="1" x14ac:dyDescent="0.2"/>
    <row r="804" ht="15.75" customHeight="1" x14ac:dyDescent="0.2"/>
    <row r="805" ht="15.75" customHeight="1" x14ac:dyDescent="0.2"/>
    <row r="806" ht="15.75" customHeight="1" x14ac:dyDescent="0.2"/>
    <row r="807" ht="15.75" customHeight="1" x14ac:dyDescent="0.2"/>
  </sheetData>
  <mergeCells count="4">
    <mergeCell ref="A1:S3"/>
    <mergeCell ref="A4:S4"/>
    <mergeCell ref="A5:I5"/>
    <mergeCell ref="K5:S5"/>
  </mergeCells>
  <pageMargins left="0.7" right="0.7" top="0.75" bottom="0.75" header="0.51180555555555496" footer="0.51180555555555496"/>
  <pageSetup paperSize="9" firstPageNumber="0" orientation="portrait" horizontalDpi="300" verticalDpi="30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1A2479-10A7-FD42-BD4E-C5938DD2D38B}">
  <dimension ref="A1:BV668"/>
  <sheetViews>
    <sheetView topLeftCell="C1" zoomScale="81" workbookViewId="0">
      <selection activeCell="K29" sqref="K29"/>
    </sheetView>
  </sheetViews>
  <sheetFormatPr baseColWidth="10" defaultColWidth="8.6640625" defaultRowHeight="16" x14ac:dyDescent="0.2"/>
  <cols>
    <col min="1" max="1" width="10.1640625" hidden="1" customWidth="1"/>
    <col min="2" max="2" width="17.6640625" hidden="1" customWidth="1"/>
    <col min="3" max="3" width="11.1640625" customWidth="1"/>
    <col min="4" max="4" width="10" customWidth="1"/>
    <col min="5" max="8" width="11.1640625" customWidth="1"/>
    <col min="9" max="9" width="11.1640625" hidden="1" customWidth="1"/>
    <col min="10" max="10" width="10.6640625" customWidth="1"/>
    <col min="11" max="11" width="10.6640625" style="32" customWidth="1"/>
    <col min="12" max="13" width="11.1640625" hidden="1" customWidth="1"/>
    <col min="14" max="14" width="11.1640625" customWidth="1"/>
    <col min="15" max="15" width="12.5" customWidth="1"/>
    <col min="16" max="19" width="11.1640625" customWidth="1"/>
    <col min="20" max="20" width="11.1640625" hidden="1" customWidth="1"/>
    <col min="21" max="26" width="11.1640625" customWidth="1"/>
    <col min="27" max="27" width="12.1640625" customWidth="1"/>
    <col min="28" max="33" width="12" customWidth="1"/>
    <col min="34" max="34" width="11.5" customWidth="1"/>
    <col min="35" max="35" width="8.1640625" customWidth="1"/>
    <col min="36" max="39" width="11.1640625" customWidth="1"/>
    <col min="40" max="46" width="12" customWidth="1"/>
    <col min="47" max="47" width="11.5" customWidth="1"/>
    <col min="48" max="48" width="8.1640625" customWidth="1"/>
    <col min="49" max="53" width="11.1640625" customWidth="1"/>
    <col min="54" max="54" width="9.1640625" customWidth="1"/>
    <col min="55" max="56" width="11.1640625" customWidth="1"/>
    <col min="57" max="57" width="11.5" customWidth="1"/>
    <col min="58" max="60" width="10" customWidth="1"/>
    <col min="61" max="1025" width="11.1640625" customWidth="1"/>
  </cols>
  <sheetData>
    <row r="1" spans="1:74" ht="15.75" customHeight="1" x14ac:dyDescent="0.2">
      <c r="A1" s="110" t="str">
        <f>CONCATENATE("LUCA Cross-Country League ", ('[1]Season Set up'!D5-1),"-",'[1]Season Set up'!D5)</f>
        <v>LUCA Cross-Country League 2023-2024</v>
      </c>
      <c r="B1" s="110"/>
      <c r="C1" s="110"/>
      <c r="D1" s="110"/>
      <c r="E1" s="110"/>
      <c r="F1" s="110"/>
      <c r="G1" s="110"/>
      <c r="H1" s="110"/>
      <c r="I1" s="110"/>
      <c r="J1" s="110"/>
      <c r="K1" s="110"/>
      <c r="L1" s="110"/>
      <c r="M1" s="110"/>
      <c r="N1" s="110"/>
      <c r="O1" s="110"/>
      <c r="P1" s="110"/>
      <c r="Q1" s="110"/>
      <c r="R1" s="110"/>
      <c r="S1" s="110"/>
      <c r="T1" s="110"/>
      <c r="U1" s="110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31"/>
      <c r="AI1" s="32"/>
      <c r="AU1" s="131"/>
      <c r="AV1" s="32"/>
      <c r="BI1" s="33"/>
      <c r="BJ1" s="33"/>
      <c r="BK1" s="33"/>
      <c r="BL1" s="33"/>
      <c r="BM1" s="33"/>
      <c r="BN1" s="33"/>
      <c r="BO1" s="33"/>
      <c r="BP1" s="33"/>
      <c r="BQ1" s="33"/>
      <c r="BR1" s="33"/>
      <c r="BS1" s="33"/>
      <c r="BT1" s="33"/>
      <c r="BU1" s="33"/>
      <c r="BV1" s="33"/>
    </row>
    <row r="2" spans="1:74" ht="15.75" customHeight="1" x14ac:dyDescent="0.2">
      <c r="A2" s="110"/>
      <c r="B2" s="110"/>
      <c r="C2" s="110"/>
      <c r="D2" s="110"/>
      <c r="E2" s="110"/>
      <c r="F2" s="110"/>
      <c r="G2" s="110"/>
      <c r="H2" s="110"/>
      <c r="I2" s="110"/>
      <c r="J2" s="110"/>
      <c r="K2" s="110"/>
      <c r="L2" s="110"/>
      <c r="M2" s="110"/>
      <c r="N2" s="110"/>
      <c r="O2" s="110"/>
      <c r="P2" s="110"/>
      <c r="Q2" s="110"/>
      <c r="R2" s="110"/>
      <c r="S2" s="110"/>
      <c r="T2" s="110"/>
      <c r="U2" s="110"/>
      <c r="V2" s="1"/>
      <c r="W2" s="1"/>
      <c r="X2" s="1"/>
      <c r="Y2" s="1"/>
      <c r="Z2" s="132"/>
      <c r="AA2" s="1"/>
      <c r="AB2" s="1"/>
      <c r="AC2" s="1"/>
      <c r="AD2" s="1"/>
      <c r="AE2" s="1"/>
      <c r="AF2" s="1"/>
      <c r="AG2" s="1"/>
      <c r="AH2" s="131"/>
      <c r="AM2" s="133"/>
      <c r="AU2" s="131"/>
      <c r="BI2" s="33"/>
      <c r="BJ2" s="33"/>
      <c r="BK2" s="33"/>
      <c r="BL2" s="33"/>
      <c r="BM2" s="33"/>
      <c r="BN2" s="33"/>
      <c r="BO2" s="33"/>
      <c r="BP2" s="33"/>
      <c r="BQ2" s="33"/>
      <c r="BR2" s="33"/>
      <c r="BS2" s="33"/>
      <c r="BT2" s="33"/>
      <c r="BU2" s="33"/>
      <c r="BV2" s="33"/>
    </row>
    <row r="3" spans="1:74" ht="31.5" customHeight="1" x14ac:dyDescent="0.2">
      <c r="A3" s="110"/>
      <c r="B3" s="110"/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110"/>
      <c r="N3" s="110"/>
      <c r="O3" s="110"/>
      <c r="P3" s="110"/>
      <c r="Q3" s="110"/>
      <c r="R3" s="110"/>
      <c r="S3" s="110"/>
      <c r="T3" s="110"/>
      <c r="U3" s="110"/>
      <c r="V3" s="1"/>
      <c r="W3" s="1"/>
      <c r="X3" s="1"/>
      <c r="Y3" s="1"/>
      <c r="Z3" s="132"/>
      <c r="AA3" s="1"/>
      <c r="AB3" s="1"/>
      <c r="AC3" s="1"/>
      <c r="AD3" s="1"/>
      <c r="AE3" s="1"/>
      <c r="AF3" s="1"/>
      <c r="AG3" s="1"/>
      <c r="AH3" s="131"/>
      <c r="AM3" s="133"/>
      <c r="AU3" s="131"/>
      <c r="BI3" s="33"/>
      <c r="BJ3" s="33"/>
      <c r="BK3" s="33"/>
      <c r="BL3" s="33"/>
      <c r="BM3" s="33"/>
      <c r="BN3" s="33"/>
      <c r="BO3" s="33"/>
      <c r="BP3" s="33"/>
      <c r="BQ3" s="33"/>
      <c r="BR3" s="33"/>
      <c r="BS3" s="33"/>
      <c r="BT3" s="33"/>
      <c r="BU3" s="33"/>
      <c r="BV3" s="33"/>
    </row>
    <row r="4" spans="1:74" ht="31.5" customHeight="1" x14ac:dyDescent="0.2">
      <c r="A4" s="110" t="s">
        <v>16</v>
      </c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0"/>
      <c r="N4" s="110"/>
      <c r="O4" s="110"/>
      <c r="P4" s="110"/>
      <c r="Q4" s="110"/>
      <c r="R4" s="110"/>
      <c r="S4" s="110"/>
      <c r="T4" s="110"/>
      <c r="U4" s="110"/>
      <c r="V4" s="1"/>
      <c r="W4" s="1"/>
      <c r="X4" s="1"/>
      <c r="Y4" s="1"/>
      <c r="Z4" s="132"/>
      <c r="AA4" s="1"/>
      <c r="AB4" s="1"/>
      <c r="AC4" s="1"/>
      <c r="AD4" s="1"/>
      <c r="AE4" s="1"/>
      <c r="AF4" s="1"/>
      <c r="AG4" s="1"/>
      <c r="AH4" s="131"/>
      <c r="AM4" s="133"/>
      <c r="AU4" s="131"/>
      <c r="BI4" s="33"/>
      <c r="BJ4" s="33"/>
      <c r="BK4" s="33"/>
      <c r="BL4" s="33"/>
      <c r="BM4" s="33"/>
      <c r="BN4" s="33"/>
      <c r="BO4" s="33"/>
      <c r="BP4" s="33"/>
      <c r="BQ4" s="33"/>
      <c r="BR4" s="33"/>
      <c r="BS4" s="33"/>
      <c r="BT4" s="33"/>
      <c r="BU4" s="33"/>
      <c r="BV4" s="33"/>
    </row>
    <row r="5" spans="1:74" ht="15.75" customHeight="1" x14ac:dyDescent="0.2">
      <c r="A5" s="113" t="s">
        <v>1</v>
      </c>
      <c r="B5" s="113"/>
      <c r="C5" s="113"/>
      <c r="D5" s="113"/>
      <c r="E5" s="113"/>
      <c r="F5" s="113"/>
      <c r="G5" s="113"/>
      <c r="H5" s="113"/>
      <c r="I5" s="113"/>
      <c r="J5" s="113"/>
      <c r="K5" s="34"/>
      <c r="L5" s="114" t="s">
        <v>2</v>
      </c>
      <c r="M5" s="114"/>
      <c r="N5" s="114"/>
      <c r="O5" s="114"/>
      <c r="P5" s="114"/>
      <c r="Q5" s="114"/>
      <c r="R5" s="114"/>
      <c r="S5" s="114"/>
      <c r="T5" s="114"/>
      <c r="U5" s="114"/>
      <c r="V5" s="1"/>
      <c r="W5" s="1"/>
      <c r="X5" s="1"/>
      <c r="Y5" s="1"/>
      <c r="Z5" s="132"/>
      <c r="AA5" s="1"/>
      <c r="AB5" s="1"/>
      <c r="AC5" s="1"/>
      <c r="AD5" s="1"/>
      <c r="AE5" s="1"/>
      <c r="AF5" s="1"/>
      <c r="AG5" s="1"/>
      <c r="AH5" s="131"/>
      <c r="AM5" s="133"/>
      <c r="AU5" s="131"/>
      <c r="BI5" s="33"/>
      <c r="BJ5" s="33"/>
      <c r="BK5" s="33"/>
      <c r="BL5" s="33"/>
      <c r="BM5" s="33"/>
      <c r="BN5" s="33"/>
      <c r="BO5" s="33"/>
      <c r="BP5" s="33"/>
      <c r="BQ5" s="33"/>
      <c r="BR5" s="33"/>
      <c r="BS5" s="33"/>
      <c r="BT5" s="33"/>
      <c r="BU5" s="33"/>
      <c r="BV5" s="33"/>
    </row>
    <row r="6" spans="1:74" ht="15.75" customHeight="1" x14ac:dyDescent="0.2">
      <c r="A6" s="35"/>
      <c r="B6" s="1"/>
      <c r="C6" s="36" t="s">
        <v>17</v>
      </c>
      <c r="D6" s="1"/>
      <c r="E6" s="1"/>
      <c r="F6" s="1"/>
      <c r="G6" s="1"/>
      <c r="H6" s="1"/>
      <c r="I6" s="1"/>
      <c r="J6" s="1"/>
      <c r="K6" s="36"/>
      <c r="L6" s="1"/>
      <c r="M6" s="1"/>
      <c r="N6" s="37" t="s">
        <v>18</v>
      </c>
      <c r="O6" s="1"/>
      <c r="P6" s="1"/>
      <c r="Q6" s="1"/>
      <c r="R6" s="1"/>
      <c r="S6" s="1"/>
      <c r="T6" s="1"/>
      <c r="U6" s="5"/>
      <c r="V6" s="1"/>
      <c r="W6" s="1"/>
      <c r="X6" s="1"/>
      <c r="Y6" s="1"/>
      <c r="Z6" s="132"/>
      <c r="AA6" s="1"/>
      <c r="AB6" s="1"/>
      <c r="AC6" s="1"/>
      <c r="AD6" s="1"/>
      <c r="AE6" s="1"/>
      <c r="AF6" s="1"/>
      <c r="AG6" s="1"/>
      <c r="AH6" s="131"/>
      <c r="AJ6" s="1"/>
      <c r="AM6" s="132"/>
      <c r="AN6" s="1"/>
      <c r="AO6" s="1"/>
      <c r="AP6" s="1"/>
      <c r="AQ6" s="1"/>
      <c r="AR6" s="1"/>
      <c r="AS6" s="1"/>
      <c r="AU6" s="131"/>
      <c r="AW6" s="1"/>
      <c r="AX6" s="1"/>
      <c r="AY6" s="1"/>
      <c r="AZ6" s="1"/>
      <c r="BA6" s="1"/>
      <c r="BB6" s="1"/>
      <c r="BD6" s="1"/>
      <c r="BE6" s="1"/>
      <c r="BG6" s="1"/>
      <c r="BH6" s="1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</row>
    <row r="7" spans="1:74" ht="15.75" customHeight="1" x14ac:dyDescent="0.2">
      <c r="A7" s="38" t="s">
        <v>19</v>
      </c>
      <c r="B7" s="38" t="s">
        <v>4</v>
      </c>
      <c r="C7" s="38" t="s">
        <v>3</v>
      </c>
      <c r="D7" s="38" t="s">
        <v>13</v>
      </c>
      <c r="E7" s="38" t="s">
        <v>7</v>
      </c>
      <c r="F7" s="38" t="s">
        <v>8</v>
      </c>
      <c r="G7" s="38" t="s">
        <v>9</v>
      </c>
      <c r="H7" s="38" t="s">
        <v>10</v>
      </c>
      <c r="I7" s="38" t="s">
        <v>11</v>
      </c>
      <c r="J7" s="39" t="s">
        <v>12</v>
      </c>
      <c r="K7" s="40"/>
      <c r="L7" s="38" t="s">
        <v>19</v>
      </c>
      <c r="M7" s="38" t="s">
        <v>4</v>
      </c>
      <c r="N7" s="38" t="s">
        <v>3</v>
      </c>
      <c r="O7" s="38" t="s">
        <v>13</v>
      </c>
      <c r="P7" s="38" t="s">
        <v>7</v>
      </c>
      <c r="Q7" s="38" t="s">
        <v>8</v>
      </c>
      <c r="R7" s="38" t="s">
        <v>9</v>
      </c>
      <c r="S7" s="38" t="s">
        <v>10</v>
      </c>
      <c r="T7" s="38" t="s">
        <v>11</v>
      </c>
      <c r="U7" s="38" t="s">
        <v>12</v>
      </c>
      <c r="V7" s="4"/>
      <c r="W7" s="4"/>
      <c r="X7" s="4"/>
      <c r="Y7" s="4"/>
      <c r="Z7" s="132"/>
      <c r="AA7" s="1"/>
      <c r="AB7" s="1"/>
      <c r="AC7" s="1"/>
      <c r="AD7" s="1"/>
      <c r="AE7" s="1"/>
      <c r="AF7" s="1"/>
      <c r="AG7" s="1"/>
      <c r="AH7" s="131"/>
      <c r="AM7" s="133"/>
      <c r="AU7" s="131"/>
      <c r="AZ7" s="33"/>
      <c r="BA7" s="33"/>
      <c r="BI7" s="33"/>
      <c r="BJ7" s="33"/>
      <c r="BK7" s="33"/>
      <c r="BL7" s="33"/>
      <c r="BM7" s="33"/>
      <c r="BN7" s="33"/>
      <c r="BO7" s="33"/>
      <c r="BP7" s="33"/>
      <c r="BQ7" s="33"/>
      <c r="BR7" s="33"/>
      <c r="BS7" s="33"/>
      <c r="BT7" s="33"/>
      <c r="BU7" s="33"/>
      <c r="BV7" s="33"/>
    </row>
    <row r="8" spans="1:74" ht="15.75" customHeight="1" x14ac:dyDescent="0.2">
      <c r="A8" s="18">
        <f>IF('[1]Season Set up'!$O$23&gt;='[1]Season Set up'!V5,'[1]Season Set up'!V5,"")</f>
        <v>1</v>
      </c>
      <c r="B8" s="18"/>
      <c r="C8" s="41" t="s">
        <v>731</v>
      </c>
      <c r="D8" s="42" t="s">
        <v>54</v>
      </c>
      <c r="E8" s="43">
        <v>0</v>
      </c>
      <c r="F8" s="43">
        <v>941</v>
      </c>
      <c r="G8" s="43">
        <v>970</v>
      </c>
      <c r="H8" s="43">
        <v>0</v>
      </c>
      <c r="I8" s="43">
        <v>0</v>
      </c>
      <c r="J8" s="44">
        <v>1911</v>
      </c>
      <c r="K8" s="45"/>
      <c r="L8" s="18">
        <v>1</v>
      </c>
      <c r="M8" s="18"/>
      <c r="N8" s="41" t="s">
        <v>731</v>
      </c>
      <c r="O8" s="42" t="s">
        <v>63</v>
      </c>
      <c r="P8" s="43">
        <v>0</v>
      </c>
      <c r="Q8" s="43">
        <v>756</v>
      </c>
      <c r="R8" s="43">
        <v>749</v>
      </c>
      <c r="S8" s="43">
        <v>0</v>
      </c>
      <c r="T8" s="43">
        <v>0</v>
      </c>
      <c r="U8" s="46">
        <v>1505</v>
      </c>
      <c r="V8" s="1"/>
      <c r="W8" s="1"/>
      <c r="X8" s="1"/>
      <c r="Y8" s="1"/>
      <c r="Z8" s="132"/>
      <c r="AA8" s="1"/>
      <c r="AB8" s="1"/>
      <c r="AC8" s="1"/>
      <c r="AD8" s="1"/>
      <c r="AE8" s="1"/>
      <c r="AF8" s="1"/>
      <c r="AG8" s="1"/>
      <c r="AH8" s="131"/>
      <c r="AM8" s="133"/>
      <c r="AU8" s="131"/>
      <c r="BI8" s="33"/>
      <c r="BJ8" s="33"/>
      <c r="BK8" s="33"/>
      <c r="BL8" s="33"/>
      <c r="BM8" s="33"/>
      <c r="BN8" s="33"/>
      <c r="BO8" s="33"/>
      <c r="BP8" s="33"/>
      <c r="BQ8" s="33"/>
      <c r="BR8" s="33"/>
      <c r="BS8" s="33"/>
      <c r="BT8" s="33"/>
      <c r="BU8" s="33"/>
      <c r="BV8" s="33"/>
    </row>
    <row r="9" spans="1:74" ht="15.75" customHeight="1" x14ac:dyDescent="0.2">
      <c r="A9" s="18">
        <f>IF('[1]Season Set up'!$O$23&gt;='[1]Season Set up'!V6,'[1]Season Set up'!V6,"")</f>
        <v>2</v>
      </c>
      <c r="B9" s="18"/>
      <c r="C9" s="41" t="s">
        <v>732</v>
      </c>
      <c r="D9" s="42" t="s">
        <v>45</v>
      </c>
      <c r="E9" s="43">
        <v>0</v>
      </c>
      <c r="F9" s="43">
        <v>932</v>
      </c>
      <c r="G9" s="43">
        <v>861</v>
      </c>
      <c r="H9" s="43">
        <v>0</v>
      </c>
      <c r="I9" s="43">
        <v>0</v>
      </c>
      <c r="J9" s="44">
        <v>1793</v>
      </c>
      <c r="K9" s="45"/>
      <c r="L9" s="18">
        <v>2</v>
      </c>
      <c r="M9" s="18"/>
      <c r="N9" s="41" t="s">
        <v>732</v>
      </c>
      <c r="O9" s="42" t="s">
        <v>51</v>
      </c>
      <c r="P9" s="43">
        <v>0</v>
      </c>
      <c r="Q9" s="43">
        <v>718</v>
      </c>
      <c r="R9" s="43">
        <v>784</v>
      </c>
      <c r="S9" s="43">
        <v>0</v>
      </c>
      <c r="T9" s="43">
        <v>0</v>
      </c>
      <c r="U9" s="46">
        <v>1502</v>
      </c>
      <c r="V9" s="1"/>
      <c r="W9" s="1"/>
      <c r="X9" s="1"/>
      <c r="Y9" s="1"/>
      <c r="Z9" s="132"/>
      <c r="AA9" s="1"/>
      <c r="AB9" s="1"/>
      <c r="AC9" s="1"/>
      <c r="AD9" s="1"/>
      <c r="AE9" s="1"/>
      <c r="AF9" s="1"/>
      <c r="AG9" s="1"/>
      <c r="AH9" s="131"/>
      <c r="AM9" s="133"/>
      <c r="AU9" s="131"/>
      <c r="BI9" s="33"/>
      <c r="BJ9" s="33"/>
      <c r="BK9" s="33"/>
      <c r="BL9" s="33"/>
      <c r="BM9" s="33"/>
      <c r="BN9" s="33"/>
      <c r="BO9" s="33"/>
      <c r="BP9" s="33"/>
      <c r="BQ9" s="33"/>
      <c r="BR9" s="33"/>
      <c r="BS9" s="33"/>
      <c r="BT9" s="33"/>
      <c r="BU9" s="33"/>
      <c r="BV9" s="33"/>
    </row>
    <row r="10" spans="1:74" ht="15.75" customHeight="1" x14ac:dyDescent="0.2">
      <c r="A10" s="18">
        <f>IF('[1]Season Set up'!$O$23&gt;='[1]Season Set up'!V7,'[1]Season Set up'!V7,"")</f>
        <v>3</v>
      </c>
      <c r="B10" s="18"/>
      <c r="C10" s="41" t="s">
        <v>733</v>
      </c>
      <c r="D10" s="42" t="s">
        <v>51</v>
      </c>
      <c r="E10" s="43">
        <v>0</v>
      </c>
      <c r="F10" s="43">
        <v>838</v>
      </c>
      <c r="G10" s="43">
        <v>910</v>
      </c>
      <c r="H10" s="43">
        <v>0</v>
      </c>
      <c r="I10" s="43">
        <v>0</v>
      </c>
      <c r="J10" s="44">
        <v>1748</v>
      </c>
      <c r="K10" s="45"/>
      <c r="L10" s="18">
        <v>3</v>
      </c>
      <c r="M10" s="18"/>
      <c r="N10" s="41" t="s">
        <v>733</v>
      </c>
      <c r="O10" s="42" t="s">
        <v>45</v>
      </c>
      <c r="P10" s="43">
        <v>0</v>
      </c>
      <c r="Q10" s="43">
        <v>764</v>
      </c>
      <c r="R10" s="43">
        <v>737</v>
      </c>
      <c r="S10" s="43">
        <v>0</v>
      </c>
      <c r="T10" s="43">
        <v>0</v>
      </c>
      <c r="U10" s="46">
        <v>1501</v>
      </c>
      <c r="V10" s="1"/>
      <c r="W10" s="1"/>
      <c r="X10" s="1"/>
      <c r="Y10" s="1"/>
      <c r="Z10" s="132"/>
      <c r="AA10" s="1"/>
      <c r="AB10" s="1"/>
      <c r="AC10" s="1"/>
      <c r="AD10" s="1"/>
      <c r="AE10" s="1"/>
      <c r="AF10" s="1"/>
      <c r="AG10" s="1"/>
      <c r="AH10" s="131"/>
      <c r="AM10" s="133"/>
      <c r="AU10" s="131"/>
      <c r="BI10" s="33"/>
      <c r="BJ10" s="33"/>
      <c r="BK10" s="33"/>
      <c r="BL10" s="33"/>
      <c r="BM10" s="33"/>
      <c r="BN10" s="33"/>
      <c r="BO10" s="33"/>
      <c r="BP10" s="33"/>
      <c r="BQ10" s="33"/>
      <c r="BR10" s="33"/>
      <c r="BS10" s="33"/>
      <c r="BT10" s="33"/>
      <c r="BU10" s="33"/>
      <c r="BV10" s="33"/>
    </row>
    <row r="11" spans="1:74" ht="15.75" customHeight="1" x14ac:dyDescent="0.2">
      <c r="A11" s="18">
        <f>IF('[1]Season Set up'!$O$23&gt;='[1]Season Set up'!V8,'[1]Season Set up'!V8,"")</f>
        <v>4</v>
      </c>
      <c r="B11" s="18"/>
      <c r="C11" s="17">
        <v>4</v>
      </c>
      <c r="D11" s="18" t="s">
        <v>61</v>
      </c>
      <c r="E11" s="19">
        <v>0</v>
      </c>
      <c r="F11" s="19">
        <v>892</v>
      </c>
      <c r="G11" s="19">
        <v>854</v>
      </c>
      <c r="H11" s="19">
        <v>0</v>
      </c>
      <c r="I11" s="19">
        <v>0</v>
      </c>
      <c r="J11" s="30">
        <v>1746</v>
      </c>
      <c r="K11" s="45"/>
      <c r="L11" s="18">
        <v>4</v>
      </c>
      <c r="M11" s="18"/>
      <c r="N11" s="17">
        <v>4</v>
      </c>
      <c r="O11" s="18" t="s">
        <v>47</v>
      </c>
      <c r="P11" s="19">
        <v>0</v>
      </c>
      <c r="Q11" s="19">
        <v>749</v>
      </c>
      <c r="R11" s="19">
        <v>743</v>
      </c>
      <c r="S11" s="19">
        <v>0</v>
      </c>
      <c r="T11" s="19">
        <v>0</v>
      </c>
      <c r="U11" s="20">
        <v>1492</v>
      </c>
      <c r="V11" s="1"/>
      <c r="W11" s="1"/>
      <c r="X11" s="1"/>
      <c r="Y11" s="1"/>
      <c r="Z11" s="132"/>
      <c r="AA11" s="1"/>
      <c r="AB11" s="1"/>
      <c r="AC11" s="1"/>
      <c r="AD11" s="1"/>
      <c r="AE11" s="1"/>
      <c r="AF11" s="1"/>
      <c r="AG11" s="1"/>
      <c r="AH11" s="131"/>
      <c r="AM11" s="133"/>
      <c r="AU11" s="131"/>
      <c r="BI11" s="33"/>
      <c r="BJ11" s="33"/>
      <c r="BK11" s="33"/>
      <c r="BL11" s="33"/>
      <c r="BM11" s="33"/>
      <c r="BN11" s="33"/>
      <c r="BO11" s="33"/>
      <c r="BP11" s="33"/>
      <c r="BQ11" s="33"/>
      <c r="BR11" s="33"/>
      <c r="BS11" s="33"/>
      <c r="BT11" s="33"/>
      <c r="BU11" s="33"/>
      <c r="BV11" s="33"/>
    </row>
    <row r="12" spans="1:74" ht="15.75" customHeight="1" x14ac:dyDescent="0.2">
      <c r="A12" s="18">
        <f>IF('[1]Season Set up'!$O$23&gt;='[1]Season Set up'!V9,'[1]Season Set up'!V9,"")</f>
        <v>5</v>
      </c>
      <c r="B12" s="18"/>
      <c r="C12" s="17">
        <v>5</v>
      </c>
      <c r="D12" s="18" t="s">
        <v>55</v>
      </c>
      <c r="E12" s="19">
        <v>0</v>
      </c>
      <c r="F12" s="19">
        <v>798</v>
      </c>
      <c r="G12" s="19">
        <v>881</v>
      </c>
      <c r="H12" s="19">
        <v>0</v>
      </c>
      <c r="I12" s="19">
        <v>0</v>
      </c>
      <c r="J12" s="30">
        <v>1679</v>
      </c>
      <c r="K12" s="45"/>
      <c r="L12" s="18">
        <v>5</v>
      </c>
      <c r="M12" s="18"/>
      <c r="N12" s="17">
        <v>5</v>
      </c>
      <c r="O12" s="18" t="s">
        <v>54</v>
      </c>
      <c r="P12" s="19">
        <v>0</v>
      </c>
      <c r="Q12" s="19">
        <v>683</v>
      </c>
      <c r="R12" s="19">
        <v>717</v>
      </c>
      <c r="S12" s="19">
        <v>0</v>
      </c>
      <c r="T12" s="19">
        <v>0</v>
      </c>
      <c r="U12" s="20">
        <v>1400</v>
      </c>
      <c r="V12" s="1"/>
      <c r="W12" s="1"/>
      <c r="X12" s="1"/>
      <c r="Y12" s="1"/>
      <c r="Z12" s="132"/>
      <c r="AA12" s="1"/>
      <c r="AB12" s="1"/>
      <c r="AC12" s="1"/>
      <c r="AD12" s="1"/>
      <c r="AE12" s="1"/>
      <c r="AF12" s="1"/>
      <c r="AG12" s="1"/>
      <c r="AH12" s="131"/>
      <c r="AM12" s="133"/>
      <c r="AU12" s="131"/>
      <c r="BI12" s="33"/>
      <c r="BJ12" s="33"/>
      <c r="BK12" s="33"/>
      <c r="BL12" s="33"/>
      <c r="BM12" s="33"/>
      <c r="BN12" s="33"/>
      <c r="BO12" s="33"/>
      <c r="BP12" s="33"/>
      <c r="BQ12" s="33"/>
      <c r="BR12" s="33"/>
      <c r="BS12" s="33"/>
      <c r="BT12" s="33"/>
      <c r="BU12" s="33"/>
      <c r="BV12" s="33"/>
    </row>
    <row r="13" spans="1:74" ht="15.75" customHeight="1" x14ac:dyDescent="0.2">
      <c r="A13" s="18">
        <f>IF('[1]Season Set up'!$O$23&gt;='[1]Season Set up'!V10,'[1]Season Set up'!V10,"")</f>
        <v>6</v>
      </c>
      <c r="B13" s="18"/>
      <c r="C13" s="17">
        <v>6</v>
      </c>
      <c r="D13" s="18" t="s">
        <v>59</v>
      </c>
      <c r="E13" s="19">
        <v>0</v>
      </c>
      <c r="F13" s="19">
        <v>792</v>
      </c>
      <c r="G13" s="19">
        <v>814</v>
      </c>
      <c r="H13" s="19">
        <v>0</v>
      </c>
      <c r="I13" s="19">
        <v>0</v>
      </c>
      <c r="J13" s="30">
        <v>1606</v>
      </c>
      <c r="K13" s="45"/>
      <c r="L13" s="18">
        <v>6</v>
      </c>
      <c r="M13" s="18"/>
      <c r="N13" s="17">
        <v>6</v>
      </c>
      <c r="O13" s="18" t="s">
        <v>58</v>
      </c>
      <c r="P13" s="19">
        <v>0</v>
      </c>
      <c r="Q13" s="19">
        <v>661</v>
      </c>
      <c r="R13" s="19">
        <v>697</v>
      </c>
      <c r="S13" s="19">
        <v>0</v>
      </c>
      <c r="T13" s="19">
        <v>0</v>
      </c>
      <c r="U13" s="20">
        <v>1358</v>
      </c>
      <c r="V13" s="1"/>
      <c r="W13" s="1"/>
      <c r="X13" s="1"/>
      <c r="Y13" s="1"/>
      <c r="Z13" s="132"/>
      <c r="AA13" s="1"/>
      <c r="AB13" s="1"/>
      <c r="AC13" s="1"/>
      <c r="AD13" s="1"/>
      <c r="AE13" s="1"/>
      <c r="AF13" s="1"/>
      <c r="AG13" s="1"/>
      <c r="AH13" s="131"/>
      <c r="AM13" s="133"/>
      <c r="AU13" s="131"/>
      <c r="BI13" s="33"/>
      <c r="BJ13" s="33"/>
      <c r="BK13" s="33"/>
      <c r="BL13" s="33"/>
      <c r="BM13" s="33"/>
      <c r="BN13" s="33"/>
      <c r="BO13" s="33"/>
      <c r="BP13" s="33"/>
      <c r="BQ13" s="33"/>
      <c r="BR13" s="33"/>
      <c r="BS13" s="33"/>
      <c r="BT13" s="33"/>
      <c r="BU13" s="33"/>
      <c r="BV13" s="33"/>
    </row>
    <row r="14" spans="1:74" ht="15.75" customHeight="1" x14ac:dyDescent="0.2">
      <c r="A14" s="18">
        <f>IF('[1]Season Set up'!$O$23&gt;='[1]Season Set up'!V11,'[1]Season Set up'!V11,"")</f>
        <v>7</v>
      </c>
      <c r="B14" s="18"/>
      <c r="C14" s="17">
        <v>7</v>
      </c>
      <c r="D14" s="18" t="s">
        <v>47</v>
      </c>
      <c r="E14" s="19">
        <v>0</v>
      </c>
      <c r="F14" s="19">
        <v>804</v>
      </c>
      <c r="G14" s="19">
        <v>793</v>
      </c>
      <c r="H14" s="19">
        <v>0</v>
      </c>
      <c r="I14" s="19">
        <v>0</v>
      </c>
      <c r="J14" s="30">
        <v>1597</v>
      </c>
      <c r="K14" s="45"/>
      <c r="L14" s="18">
        <v>7</v>
      </c>
      <c r="M14" s="18"/>
      <c r="N14" s="17">
        <v>7</v>
      </c>
      <c r="O14" s="18" t="s">
        <v>64</v>
      </c>
      <c r="P14" s="19">
        <v>0</v>
      </c>
      <c r="Q14" s="19">
        <v>673</v>
      </c>
      <c r="R14" s="19">
        <v>654</v>
      </c>
      <c r="S14" s="19">
        <v>0</v>
      </c>
      <c r="T14" s="19">
        <v>0</v>
      </c>
      <c r="U14" s="20">
        <v>1327</v>
      </c>
      <c r="V14" s="1"/>
      <c r="W14" s="1"/>
      <c r="X14" s="1"/>
      <c r="Y14" s="1"/>
      <c r="Z14" s="132"/>
      <c r="AA14" s="1"/>
      <c r="AB14" s="1"/>
      <c r="AC14" s="1"/>
      <c r="AD14" s="1"/>
      <c r="AE14" s="1"/>
      <c r="AF14" s="1"/>
      <c r="AG14" s="1"/>
      <c r="AH14" s="131"/>
      <c r="AM14" s="133"/>
      <c r="AU14" s="131"/>
      <c r="BI14" s="33"/>
      <c r="BJ14" s="33"/>
      <c r="BK14" s="33"/>
      <c r="BL14" s="33"/>
      <c r="BM14" s="33"/>
      <c r="BN14" s="33"/>
      <c r="BO14" s="33"/>
      <c r="BP14" s="33"/>
      <c r="BQ14" s="33"/>
      <c r="BR14" s="33"/>
      <c r="BS14" s="33"/>
      <c r="BT14" s="33"/>
      <c r="BU14" s="33"/>
      <c r="BV14" s="33"/>
    </row>
    <row r="15" spans="1:74" ht="15.75" customHeight="1" x14ac:dyDescent="0.2">
      <c r="A15" s="18">
        <f>IF('[1]Season Set up'!$O$23&gt;='[1]Season Set up'!V12,'[1]Season Set up'!V12,"")</f>
        <v>8</v>
      </c>
      <c r="B15" s="18"/>
      <c r="C15" s="17">
        <v>8</v>
      </c>
      <c r="D15" s="18" t="s">
        <v>52</v>
      </c>
      <c r="E15" s="19">
        <v>0</v>
      </c>
      <c r="F15" s="19">
        <v>657</v>
      </c>
      <c r="G15" s="19">
        <v>753</v>
      </c>
      <c r="H15" s="19">
        <v>0</v>
      </c>
      <c r="I15" s="19">
        <v>0</v>
      </c>
      <c r="J15" s="30">
        <v>1410</v>
      </c>
      <c r="K15" s="45"/>
      <c r="L15" s="18">
        <v>8</v>
      </c>
      <c r="M15" s="18"/>
      <c r="N15" s="17">
        <v>8</v>
      </c>
      <c r="O15" s="18" t="s">
        <v>59</v>
      </c>
      <c r="P15" s="19">
        <v>0</v>
      </c>
      <c r="Q15" s="19">
        <v>607</v>
      </c>
      <c r="R15" s="19">
        <v>603</v>
      </c>
      <c r="S15" s="19">
        <v>0</v>
      </c>
      <c r="T15" s="19">
        <v>0</v>
      </c>
      <c r="U15" s="20">
        <v>1210</v>
      </c>
      <c r="V15" s="1"/>
      <c r="W15" s="1"/>
      <c r="X15" s="1"/>
      <c r="Y15" s="1"/>
      <c r="Z15" s="132"/>
      <c r="AA15" s="1"/>
      <c r="AB15" s="1"/>
      <c r="AC15" s="1"/>
      <c r="AD15" s="1"/>
      <c r="AE15" s="1"/>
      <c r="AF15" s="1"/>
      <c r="AG15" s="1"/>
      <c r="AH15" s="131"/>
      <c r="AM15" s="133"/>
      <c r="AU15" s="131"/>
      <c r="BI15" s="33"/>
      <c r="BJ15" s="33"/>
      <c r="BK15" s="33"/>
      <c r="BL15" s="33"/>
      <c r="BM15" s="33"/>
      <c r="BN15" s="33"/>
      <c r="BO15" s="33"/>
      <c r="BP15" s="33"/>
      <c r="BQ15" s="33"/>
      <c r="BR15" s="33"/>
      <c r="BS15" s="33"/>
      <c r="BT15" s="33"/>
      <c r="BU15" s="33"/>
      <c r="BV15" s="33"/>
    </row>
    <row r="16" spans="1:74" ht="15.75" customHeight="1" x14ac:dyDescent="0.2">
      <c r="A16" s="18">
        <f>IF('[1]Season Set up'!$O$23&gt;='[1]Season Set up'!V13,'[1]Season Set up'!V13,"")</f>
        <v>9</v>
      </c>
      <c r="B16" s="18"/>
      <c r="C16" s="17">
        <v>9</v>
      </c>
      <c r="D16" s="18" t="s">
        <v>57</v>
      </c>
      <c r="E16" s="19">
        <v>0</v>
      </c>
      <c r="F16" s="19">
        <v>0</v>
      </c>
      <c r="G16" s="19">
        <v>828</v>
      </c>
      <c r="H16" s="19">
        <v>0</v>
      </c>
      <c r="I16" s="19">
        <v>0</v>
      </c>
      <c r="J16" s="30">
        <v>828</v>
      </c>
      <c r="K16" s="45"/>
      <c r="L16" s="18">
        <v>9</v>
      </c>
      <c r="M16" s="18"/>
      <c r="N16" s="17">
        <v>9</v>
      </c>
      <c r="O16" s="18" t="s">
        <v>73</v>
      </c>
      <c r="P16" s="19">
        <v>0</v>
      </c>
      <c r="Q16" s="19">
        <v>655</v>
      </c>
      <c r="R16" s="19">
        <v>525</v>
      </c>
      <c r="S16" s="19">
        <v>0</v>
      </c>
      <c r="T16" s="19">
        <v>0</v>
      </c>
      <c r="U16" s="20">
        <v>1180</v>
      </c>
      <c r="V16" s="1"/>
      <c r="W16" s="1"/>
      <c r="X16" s="1"/>
      <c r="Y16" s="1"/>
      <c r="Z16" s="132"/>
      <c r="AA16" s="1"/>
      <c r="AB16" s="1"/>
      <c r="AC16" s="1"/>
      <c r="AD16" s="1"/>
      <c r="AE16" s="1"/>
      <c r="AF16" s="1"/>
      <c r="AG16" s="1"/>
      <c r="AH16" s="131"/>
      <c r="AM16" s="133"/>
      <c r="AU16" s="131"/>
      <c r="BI16" s="33"/>
      <c r="BJ16" s="33"/>
      <c r="BK16" s="33"/>
      <c r="BL16" s="33"/>
      <c r="BM16" s="33"/>
      <c r="BN16" s="33"/>
      <c r="BO16" s="33"/>
      <c r="BP16" s="33"/>
      <c r="BQ16" s="33"/>
      <c r="BR16" s="33"/>
      <c r="BS16" s="33"/>
      <c r="BT16" s="33"/>
      <c r="BU16" s="33"/>
      <c r="BV16" s="33"/>
    </row>
    <row r="17" spans="1:74" ht="15.75" customHeight="1" x14ac:dyDescent="0.2">
      <c r="A17" s="18">
        <f>IF('[1]Season Set up'!$O$23&gt;='[1]Season Set up'!V14,'[1]Season Set up'!V14,"")</f>
        <v>10</v>
      </c>
      <c r="B17" s="18"/>
      <c r="C17" s="17">
        <v>10</v>
      </c>
      <c r="D17" s="18" t="s">
        <v>63</v>
      </c>
      <c r="E17" s="19">
        <v>0</v>
      </c>
      <c r="F17" s="19">
        <v>815</v>
      </c>
      <c r="G17" s="19">
        <v>0</v>
      </c>
      <c r="H17" s="19">
        <v>0</v>
      </c>
      <c r="I17" s="19">
        <v>0</v>
      </c>
      <c r="J17" s="30">
        <v>815</v>
      </c>
      <c r="K17" s="45"/>
      <c r="L17" s="18">
        <v>10</v>
      </c>
      <c r="M17" s="18"/>
      <c r="N17" s="17">
        <v>10</v>
      </c>
      <c r="O17" s="18" t="s">
        <v>67</v>
      </c>
      <c r="P17" s="19">
        <v>0</v>
      </c>
      <c r="Q17" s="19">
        <v>555</v>
      </c>
      <c r="R17" s="19">
        <v>598</v>
      </c>
      <c r="S17" s="19">
        <v>0</v>
      </c>
      <c r="T17" s="19">
        <v>0</v>
      </c>
      <c r="U17" s="20">
        <v>1153</v>
      </c>
      <c r="V17" s="1"/>
      <c r="W17" s="1"/>
      <c r="X17" s="1"/>
      <c r="Y17" s="1"/>
      <c r="Z17" s="132"/>
      <c r="AA17" s="1"/>
      <c r="AB17" s="1"/>
      <c r="AC17" s="1"/>
      <c r="AD17" s="1"/>
      <c r="AE17" s="1"/>
      <c r="AF17" s="1"/>
      <c r="AG17" s="1"/>
      <c r="AH17" s="131"/>
      <c r="AM17" s="133"/>
      <c r="AU17" s="131"/>
      <c r="BI17" s="33"/>
      <c r="BJ17" s="33"/>
      <c r="BK17" s="33"/>
      <c r="BL17" s="33"/>
      <c r="BM17" s="33"/>
      <c r="BN17" s="33"/>
      <c r="BO17" s="33"/>
      <c r="BP17" s="33"/>
      <c r="BQ17" s="33"/>
      <c r="BR17" s="33"/>
      <c r="BS17" s="33"/>
      <c r="BT17" s="33"/>
      <c r="BU17" s="33"/>
      <c r="BV17" s="33"/>
    </row>
    <row r="18" spans="1:74" ht="15.75" customHeight="1" x14ac:dyDescent="0.2">
      <c r="A18" s="18">
        <f>IF('[1]Season Set up'!$O$23&gt;='[1]Season Set up'!V15,'[1]Season Set up'!V15,"")</f>
        <v>11</v>
      </c>
      <c r="B18" s="18"/>
      <c r="C18" s="17">
        <v>11</v>
      </c>
      <c r="D18" s="18" t="s">
        <v>62</v>
      </c>
      <c r="E18" s="19">
        <v>0</v>
      </c>
      <c r="F18" s="19">
        <v>809</v>
      </c>
      <c r="G18" s="19">
        <v>0</v>
      </c>
      <c r="H18" s="19">
        <v>0</v>
      </c>
      <c r="I18" s="19">
        <v>0</v>
      </c>
      <c r="J18" s="30">
        <v>809</v>
      </c>
      <c r="K18" s="45"/>
      <c r="L18" s="18">
        <v>11</v>
      </c>
      <c r="M18" s="18"/>
      <c r="N18" s="17">
        <v>11</v>
      </c>
      <c r="O18" s="18" t="s">
        <v>71</v>
      </c>
      <c r="P18" s="19">
        <v>0</v>
      </c>
      <c r="Q18" s="19">
        <v>544</v>
      </c>
      <c r="R18" s="19">
        <v>560</v>
      </c>
      <c r="S18" s="19">
        <v>0</v>
      </c>
      <c r="T18" s="19">
        <v>0</v>
      </c>
      <c r="U18" s="20">
        <v>1104</v>
      </c>
      <c r="V18" s="1"/>
      <c r="W18" s="1"/>
      <c r="X18" s="1"/>
      <c r="Y18" s="1"/>
      <c r="Z18" s="132"/>
      <c r="AA18" s="1"/>
      <c r="AB18" s="1"/>
      <c r="AC18" s="1"/>
      <c r="AD18" s="1"/>
      <c r="AE18" s="1"/>
      <c r="AF18" s="1"/>
      <c r="AG18" s="1"/>
      <c r="AH18" s="131"/>
      <c r="AM18" s="133"/>
      <c r="AU18" s="131"/>
      <c r="BI18" s="33"/>
      <c r="BJ18" s="33"/>
      <c r="BK18" s="33"/>
      <c r="BL18" s="33"/>
      <c r="BM18" s="33"/>
      <c r="BN18" s="33"/>
      <c r="BO18" s="33"/>
      <c r="BP18" s="33"/>
      <c r="BQ18" s="33"/>
      <c r="BR18" s="33"/>
      <c r="BS18" s="33"/>
      <c r="BT18" s="33"/>
      <c r="BU18" s="33"/>
      <c r="BV18" s="33"/>
    </row>
    <row r="19" spans="1:74" ht="15.75" customHeight="1" x14ac:dyDescent="0.2">
      <c r="A19" s="18">
        <f>IF('[1]Season Set up'!$O$23&gt;='[1]Season Set up'!V16,'[1]Season Set up'!V16,"")</f>
        <v>12</v>
      </c>
      <c r="B19" s="18"/>
      <c r="C19" s="17">
        <v>12</v>
      </c>
      <c r="D19" s="18" t="s">
        <v>49</v>
      </c>
      <c r="E19" s="19">
        <v>0</v>
      </c>
      <c r="F19" s="19">
        <v>797</v>
      </c>
      <c r="G19" s="19">
        <v>0</v>
      </c>
      <c r="H19" s="19">
        <v>0</v>
      </c>
      <c r="I19" s="19">
        <v>0</v>
      </c>
      <c r="J19" s="30">
        <v>797</v>
      </c>
      <c r="K19" s="45"/>
      <c r="L19" s="18">
        <v>12</v>
      </c>
      <c r="M19" s="18"/>
      <c r="N19" s="17">
        <v>12</v>
      </c>
      <c r="O19" s="18" t="s">
        <v>68</v>
      </c>
      <c r="P19" s="19">
        <v>0</v>
      </c>
      <c r="Q19" s="19">
        <v>477</v>
      </c>
      <c r="R19" s="19">
        <v>547</v>
      </c>
      <c r="S19" s="19">
        <v>0</v>
      </c>
      <c r="T19" s="19">
        <v>0</v>
      </c>
      <c r="U19" s="20">
        <v>1024</v>
      </c>
      <c r="V19" s="1"/>
      <c r="W19" s="1"/>
      <c r="X19" s="1"/>
      <c r="Y19" s="1"/>
      <c r="Z19" s="132"/>
      <c r="AA19" s="1"/>
      <c r="AB19" s="1"/>
      <c r="AC19" s="1"/>
      <c r="AD19" s="1"/>
      <c r="AE19" s="1"/>
      <c r="AF19" s="1"/>
      <c r="AG19" s="1"/>
      <c r="AH19" s="131"/>
      <c r="AM19" s="133"/>
      <c r="AU19" s="131"/>
      <c r="BI19" s="33"/>
      <c r="BJ19" s="33"/>
      <c r="BK19" s="33"/>
      <c r="BL19" s="33"/>
      <c r="BM19" s="33"/>
      <c r="BN19" s="33"/>
      <c r="BO19" s="33"/>
      <c r="BP19" s="33"/>
      <c r="BQ19" s="33"/>
      <c r="BR19" s="33"/>
      <c r="BS19" s="33"/>
      <c r="BT19" s="33"/>
      <c r="BU19" s="33"/>
      <c r="BV19" s="33"/>
    </row>
    <row r="20" spans="1:74" ht="15.75" customHeight="1" x14ac:dyDescent="0.2">
      <c r="A20" s="18">
        <f>IF('[1]Season Set up'!$O$23&gt;='[1]Season Set up'!V17,'[1]Season Set up'!V17,"")</f>
        <v>13</v>
      </c>
      <c r="B20" s="18"/>
      <c r="C20" s="17">
        <v>13</v>
      </c>
      <c r="D20" s="18" t="s">
        <v>56</v>
      </c>
      <c r="E20" s="19">
        <v>0</v>
      </c>
      <c r="F20" s="19">
        <v>0</v>
      </c>
      <c r="G20" s="19">
        <v>795</v>
      </c>
      <c r="H20" s="19">
        <v>0</v>
      </c>
      <c r="I20" s="19">
        <v>0</v>
      </c>
      <c r="J20" s="30">
        <v>795</v>
      </c>
      <c r="K20" s="45"/>
      <c r="L20" s="18">
        <v>13</v>
      </c>
      <c r="M20" s="18"/>
      <c r="N20" s="17">
        <v>13</v>
      </c>
      <c r="O20" s="18" t="s">
        <v>61</v>
      </c>
      <c r="P20" s="19">
        <v>0</v>
      </c>
      <c r="Q20" s="19">
        <v>740</v>
      </c>
      <c r="R20" s="19">
        <v>0</v>
      </c>
      <c r="S20" s="19">
        <v>0</v>
      </c>
      <c r="T20" s="19">
        <v>0</v>
      </c>
      <c r="U20" s="20">
        <v>740</v>
      </c>
      <c r="V20" s="1"/>
      <c r="W20" s="1"/>
      <c r="X20" s="1"/>
      <c r="Y20" s="1"/>
      <c r="Z20" s="132"/>
      <c r="AA20" s="1"/>
      <c r="AB20" s="1"/>
      <c r="AC20" s="1"/>
      <c r="AD20" s="1"/>
      <c r="AE20" s="1"/>
      <c r="AF20" s="1"/>
      <c r="AG20" s="1"/>
      <c r="AH20" s="131"/>
      <c r="AM20" s="133"/>
      <c r="AU20" s="131"/>
      <c r="BI20" s="33"/>
      <c r="BJ20" s="33"/>
      <c r="BK20" s="33"/>
      <c r="BL20" s="33"/>
      <c r="BM20" s="33"/>
      <c r="BN20" s="33"/>
      <c r="BO20" s="33"/>
      <c r="BP20" s="33"/>
      <c r="BQ20" s="33"/>
      <c r="BR20" s="33"/>
      <c r="BS20" s="33"/>
      <c r="BT20" s="33"/>
      <c r="BU20" s="33"/>
      <c r="BV20" s="33"/>
    </row>
    <row r="21" spans="1:74" ht="15.75" customHeight="1" x14ac:dyDescent="0.2">
      <c r="A21" s="18">
        <f>IF('[1]Season Set up'!$O$23&gt;='[1]Season Set up'!V18,'[1]Season Set up'!V18,"")</f>
        <v>14</v>
      </c>
      <c r="B21" s="18"/>
      <c r="C21" s="17">
        <v>14</v>
      </c>
      <c r="D21" s="18" t="s">
        <v>58</v>
      </c>
      <c r="E21" s="19">
        <v>0</v>
      </c>
      <c r="F21" s="19">
        <v>702</v>
      </c>
      <c r="G21" s="19">
        <v>0</v>
      </c>
      <c r="H21" s="19">
        <v>0</v>
      </c>
      <c r="I21" s="19">
        <v>0</v>
      </c>
      <c r="J21" s="30">
        <v>702</v>
      </c>
      <c r="K21" s="45"/>
      <c r="L21" s="18">
        <v>14</v>
      </c>
      <c r="M21" s="18"/>
      <c r="N21" s="17">
        <v>14</v>
      </c>
      <c r="O21" s="18" t="s">
        <v>46</v>
      </c>
      <c r="P21" s="19">
        <v>0</v>
      </c>
      <c r="Q21" s="19">
        <v>705</v>
      </c>
      <c r="R21" s="19">
        <v>0</v>
      </c>
      <c r="S21" s="19">
        <v>0</v>
      </c>
      <c r="T21" s="19">
        <v>0</v>
      </c>
      <c r="U21" s="20">
        <v>705</v>
      </c>
      <c r="V21" s="1"/>
      <c r="W21" s="1"/>
      <c r="X21" s="1"/>
      <c r="Y21" s="1"/>
      <c r="Z21" s="132"/>
      <c r="AA21" s="1"/>
      <c r="AB21" s="1"/>
      <c r="AC21" s="1"/>
      <c r="AD21" s="1"/>
      <c r="AE21" s="1"/>
      <c r="AF21" s="1"/>
      <c r="AG21" s="1"/>
      <c r="AH21" s="131"/>
      <c r="AM21" s="133"/>
      <c r="AU21" s="131"/>
      <c r="BI21" s="33"/>
      <c r="BJ21" s="33"/>
      <c r="BK21" s="33"/>
      <c r="BL21" s="33"/>
      <c r="BM21" s="33"/>
      <c r="BN21" s="33"/>
      <c r="BO21" s="33"/>
      <c r="BP21" s="33"/>
      <c r="BQ21" s="33"/>
      <c r="BR21" s="33"/>
      <c r="BS21" s="33"/>
      <c r="BT21" s="33"/>
      <c r="BU21" s="33"/>
      <c r="BV21" s="33"/>
    </row>
    <row r="22" spans="1:74" ht="15.75" customHeight="1" x14ac:dyDescent="0.2">
      <c r="A22" s="18">
        <f>IF('[1]Season Set up'!$O$23&gt;='[1]Season Set up'!V19,'[1]Season Set up'!V19,"")</f>
        <v>15</v>
      </c>
      <c r="B22" s="18"/>
      <c r="C22" s="17">
        <v>15</v>
      </c>
      <c r="D22" s="18" t="s">
        <v>65</v>
      </c>
      <c r="E22" s="19">
        <v>0</v>
      </c>
      <c r="F22" s="19">
        <v>640</v>
      </c>
      <c r="G22" s="19">
        <v>0</v>
      </c>
      <c r="H22" s="19">
        <v>0</v>
      </c>
      <c r="I22" s="19">
        <v>0</v>
      </c>
      <c r="J22" s="30">
        <v>640</v>
      </c>
      <c r="K22" s="45"/>
      <c r="L22" s="18">
        <v>15</v>
      </c>
      <c r="M22" s="18"/>
      <c r="N22" s="17">
        <v>15</v>
      </c>
      <c r="O22" s="18" t="s">
        <v>52</v>
      </c>
      <c r="P22" s="19">
        <v>0</v>
      </c>
      <c r="Q22" s="19">
        <v>0</v>
      </c>
      <c r="R22" s="19">
        <v>662</v>
      </c>
      <c r="S22" s="19">
        <v>0</v>
      </c>
      <c r="T22" s="19">
        <v>0</v>
      </c>
      <c r="U22" s="20">
        <v>662</v>
      </c>
      <c r="V22" s="1"/>
      <c r="W22" s="1"/>
      <c r="X22" s="1"/>
      <c r="Y22" s="1"/>
      <c r="Z22" s="132"/>
      <c r="AA22" s="1"/>
      <c r="AB22" s="1"/>
      <c r="AC22" s="1"/>
      <c r="AD22" s="1"/>
      <c r="AE22" s="1"/>
      <c r="AF22" s="1"/>
      <c r="AG22" s="1"/>
      <c r="AH22" s="131"/>
      <c r="AM22" s="133"/>
      <c r="AU22" s="131"/>
      <c r="BI22" s="33"/>
      <c r="BJ22" s="33"/>
      <c r="BK22" s="33"/>
      <c r="BL22" s="33"/>
      <c r="BM22" s="33"/>
      <c r="BN22" s="33"/>
      <c r="BO22" s="33"/>
      <c r="BP22" s="33"/>
      <c r="BQ22" s="33"/>
      <c r="BR22" s="33"/>
      <c r="BS22" s="33"/>
      <c r="BT22" s="33"/>
      <c r="BU22" s="33"/>
      <c r="BV22" s="33"/>
    </row>
    <row r="23" spans="1:74" ht="15.75" customHeight="1" x14ac:dyDescent="0.2">
      <c r="A23" s="18" t="str">
        <f>IF('[1]Season Set up'!$O$23&gt;='[1]Season Set up'!V20,'[1]Season Set up'!V20,"")</f>
        <v/>
      </c>
      <c r="B23" s="18"/>
      <c r="C23" s="17"/>
      <c r="D23" s="18"/>
      <c r="E23" s="19"/>
      <c r="F23" s="19"/>
      <c r="G23" s="19"/>
      <c r="H23" s="19"/>
      <c r="I23" s="19"/>
      <c r="J23" s="30"/>
      <c r="K23" s="45"/>
      <c r="L23" s="18">
        <v>16</v>
      </c>
      <c r="M23" s="18"/>
      <c r="N23" s="17">
        <v>16</v>
      </c>
      <c r="O23" s="18" t="s">
        <v>62</v>
      </c>
      <c r="P23" s="19">
        <v>0</v>
      </c>
      <c r="Q23" s="19">
        <v>648</v>
      </c>
      <c r="R23" s="19">
        <v>0</v>
      </c>
      <c r="S23" s="19">
        <v>0</v>
      </c>
      <c r="T23" s="19">
        <v>0</v>
      </c>
      <c r="U23" s="20">
        <v>648</v>
      </c>
      <c r="V23" s="1"/>
      <c r="W23" s="1"/>
      <c r="X23" s="1"/>
      <c r="Y23" s="1"/>
      <c r="Z23" s="132"/>
      <c r="AA23" s="1"/>
      <c r="AB23" s="1"/>
      <c r="AC23" s="1"/>
      <c r="AD23" s="1"/>
      <c r="AE23" s="1"/>
      <c r="AF23" s="1"/>
      <c r="AG23" s="1"/>
      <c r="AH23" s="131"/>
      <c r="AM23" s="133"/>
      <c r="AU23" s="131"/>
      <c r="BI23" s="33"/>
      <c r="BJ23" s="33"/>
      <c r="BK23" s="33"/>
      <c r="BL23" s="33"/>
      <c r="BM23" s="33"/>
      <c r="BN23" s="33"/>
      <c r="BO23" s="33"/>
      <c r="BP23" s="33"/>
      <c r="BQ23" s="33"/>
      <c r="BR23" s="33"/>
      <c r="BS23" s="33"/>
      <c r="BT23" s="33"/>
      <c r="BU23" s="33"/>
      <c r="BV23" s="33"/>
    </row>
    <row r="24" spans="1:74" ht="15.75" customHeight="1" x14ac:dyDescent="0.2">
      <c r="A24" s="18" t="str">
        <f>IF('[1]Season Set up'!$O$23&gt;='[1]Season Set up'!V21,'[1]Season Set up'!V21,"")</f>
        <v/>
      </c>
      <c r="B24" s="18"/>
      <c r="C24" s="17"/>
      <c r="D24" s="18"/>
      <c r="E24" s="19"/>
      <c r="F24" s="19"/>
      <c r="G24" s="19"/>
      <c r="H24" s="19"/>
      <c r="I24" s="19"/>
      <c r="J24" s="30"/>
      <c r="K24" s="45"/>
      <c r="L24" s="18">
        <v>17</v>
      </c>
      <c r="M24" s="18"/>
      <c r="N24" s="17">
        <v>17</v>
      </c>
      <c r="O24" s="18" t="s">
        <v>57</v>
      </c>
      <c r="P24" s="19">
        <v>0</v>
      </c>
      <c r="Q24" s="19">
        <v>0</v>
      </c>
      <c r="R24" s="19">
        <v>636</v>
      </c>
      <c r="S24" s="19">
        <v>0</v>
      </c>
      <c r="T24" s="19">
        <v>0</v>
      </c>
      <c r="U24" s="20">
        <v>636</v>
      </c>
      <c r="V24" s="1"/>
      <c r="W24" s="1"/>
      <c r="X24" s="1"/>
      <c r="Y24" s="1"/>
      <c r="Z24" s="132"/>
      <c r="AA24" s="1"/>
      <c r="AB24" s="1"/>
      <c r="AC24" s="1"/>
      <c r="AD24" s="1"/>
      <c r="AE24" s="1"/>
      <c r="AF24" s="1"/>
      <c r="AG24" s="1"/>
      <c r="AH24" s="131"/>
      <c r="AM24" s="133"/>
      <c r="AU24" s="131"/>
      <c r="BI24" s="33"/>
      <c r="BJ24" s="33"/>
      <c r="BK24" s="33"/>
      <c r="BL24" s="33"/>
      <c r="BM24" s="33"/>
      <c r="BN24" s="33"/>
      <c r="BO24" s="33"/>
      <c r="BP24" s="33"/>
      <c r="BQ24" s="33"/>
      <c r="BR24" s="33"/>
      <c r="BS24" s="33"/>
      <c r="BT24" s="33"/>
      <c r="BU24" s="33"/>
      <c r="BV24" s="33"/>
    </row>
    <row r="25" spans="1:74" ht="15.75" customHeight="1" x14ac:dyDescent="0.2">
      <c r="A25" s="18" t="str">
        <f>IF('[1]Season Set up'!$O$23&gt;='[1]Season Set up'!V22,'[1]Season Set up'!V22,"")</f>
        <v/>
      </c>
      <c r="B25" s="18"/>
      <c r="C25" s="17"/>
      <c r="D25" s="18"/>
      <c r="E25" s="19"/>
      <c r="F25" s="19"/>
      <c r="G25" s="19"/>
      <c r="H25" s="19"/>
      <c r="I25" s="19"/>
      <c r="J25" s="30"/>
      <c r="K25" s="45"/>
      <c r="L25" s="18">
        <v>18</v>
      </c>
      <c r="M25" s="18"/>
      <c r="N25" s="17">
        <v>18</v>
      </c>
      <c r="O25" s="18" t="s">
        <v>55</v>
      </c>
      <c r="P25" s="19">
        <v>0</v>
      </c>
      <c r="Q25" s="19">
        <v>604</v>
      </c>
      <c r="R25" s="19">
        <v>0</v>
      </c>
      <c r="S25" s="19">
        <v>0</v>
      </c>
      <c r="T25" s="19">
        <v>0</v>
      </c>
      <c r="U25" s="20">
        <v>604</v>
      </c>
      <c r="V25" s="1"/>
      <c r="W25" s="1"/>
      <c r="X25" s="1"/>
      <c r="Y25" s="1"/>
      <c r="Z25" s="132"/>
      <c r="AA25" s="1"/>
      <c r="AB25" s="1"/>
      <c r="AC25" s="1"/>
      <c r="AD25" s="1"/>
      <c r="AE25" s="1"/>
      <c r="AF25" s="1"/>
      <c r="AG25" s="1"/>
      <c r="AH25" s="131"/>
      <c r="AM25" s="133"/>
      <c r="AU25" s="131"/>
      <c r="BI25" s="33"/>
      <c r="BJ25" s="33"/>
      <c r="BK25" s="33"/>
      <c r="BL25" s="33"/>
      <c r="BM25" s="33"/>
      <c r="BN25" s="33"/>
      <c r="BO25" s="33"/>
      <c r="BP25" s="33"/>
      <c r="BQ25" s="33"/>
      <c r="BR25" s="33"/>
      <c r="BS25" s="33"/>
      <c r="BT25" s="33"/>
      <c r="BU25" s="33"/>
      <c r="BV25" s="33"/>
    </row>
    <row r="26" spans="1:74" ht="15.75" customHeight="1" x14ac:dyDescent="0.2">
      <c r="A26" s="18" t="str">
        <f>IF('[1]Season Set up'!$O$23&gt;='[1]Season Set up'!V23,'[1]Season Set up'!V23,"")</f>
        <v/>
      </c>
      <c r="B26" s="18"/>
      <c r="C26" s="17"/>
      <c r="D26" s="18"/>
      <c r="E26" s="19"/>
      <c r="F26" s="19"/>
      <c r="G26" s="19"/>
      <c r="H26" s="19"/>
      <c r="I26" s="19"/>
      <c r="J26" s="30"/>
      <c r="K26" s="45"/>
      <c r="L26" s="18">
        <v>19</v>
      </c>
      <c r="M26" s="18"/>
      <c r="N26" s="17">
        <v>19</v>
      </c>
      <c r="O26" s="18" t="s">
        <v>53</v>
      </c>
      <c r="P26" s="19">
        <v>0</v>
      </c>
      <c r="Q26" s="19">
        <v>0</v>
      </c>
      <c r="R26" s="19">
        <v>549</v>
      </c>
      <c r="S26" s="19">
        <v>0</v>
      </c>
      <c r="T26" s="19">
        <v>0</v>
      </c>
      <c r="U26" s="20">
        <v>549</v>
      </c>
      <c r="V26" s="1"/>
      <c r="W26" s="1"/>
      <c r="X26" s="1"/>
      <c r="Y26" s="1"/>
      <c r="Z26" s="132"/>
      <c r="AA26" s="1"/>
      <c r="AB26" s="1"/>
      <c r="AC26" s="1"/>
      <c r="AD26" s="1"/>
      <c r="AE26" s="1"/>
      <c r="AF26" s="1"/>
      <c r="AG26" s="1"/>
      <c r="AH26" s="131"/>
      <c r="AM26" s="133"/>
      <c r="AU26" s="131"/>
      <c r="BI26" s="33"/>
      <c r="BJ26" s="33"/>
      <c r="BK26" s="33"/>
      <c r="BL26" s="33"/>
      <c r="BM26" s="33"/>
      <c r="BN26" s="33"/>
      <c r="BO26" s="33"/>
      <c r="BP26" s="33"/>
      <c r="BQ26" s="33"/>
      <c r="BR26" s="33"/>
      <c r="BS26" s="33"/>
      <c r="BT26" s="33"/>
      <c r="BU26" s="33"/>
      <c r="BV26" s="33"/>
    </row>
    <row r="27" spans="1:74" ht="15.75" customHeight="1" x14ac:dyDescent="0.2">
      <c r="A27" s="18" t="str">
        <f>IF('[1]Season Set up'!$O$23&gt;='[1]Season Set up'!V24,'[1]Season Set up'!V24,"")</f>
        <v/>
      </c>
      <c r="B27" s="18"/>
      <c r="C27" s="17"/>
      <c r="D27" s="18"/>
      <c r="E27" s="19"/>
      <c r="F27" s="19"/>
      <c r="G27" s="19"/>
      <c r="H27" s="19"/>
      <c r="I27" s="19"/>
      <c r="J27" s="30"/>
      <c r="K27" s="45"/>
      <c r="L27" s="18">
        <v>20</v>
      </c>
      <c r="M27" s="18"/>
      <c r="N27" s="17">
        <v>20</v>
      </c>
      <c r="O27" s="18" t="s">
        <v>66</v>
      </c>
      <c r="P27" s="19">
        <v>0</v>
      </c>
      <c r="Q27" s="19">
        <v>412</v>
      </c>
      <c r="R27" s="19">
        <v>0</v>
      </c>
      <c r="S27" s="19">
        <v>0</v>
      </c>
      <c r="T27" s="19">
        <v>0</v>
      </c>
      <c r="U27" s="20">
        <v>412</v>
      </c>
      <c r="V27" s="1"/>
      <c r="W27" s="1"/>
      <c r="X27" s="1"/>
      <c r="Y27" s="1"/>
      <c r="Z27" s="132"/>
      <c r="AA27" s="1"/>
      <c r="AB27" s="1"/>
      <c r="AC27" s="1"/>
      <c r="AD27" s="1"/>
      <c r="AE27" s="1"/>
      <c r="AF27" s="1"/>
      <c r="AG27" s="1"/>
      <c r="AH27" s="131"/>
      <c r="AM27" s="133"/>
      <c r="AU27" s="131"/>
      <c r="BI27" s="33"/>
      <c r="BJ27" s="33"/>
      <c r="BK27" s="33"/>
      <c r="BL27" s="33"/>
      <c r="BM27" s="33"/>
      <c r="BN27" s="33"/>
      <c r="BO27" s="33"/>
      <c r="BP27" s="33"/>
      <c r="BQ27" s="33"/>
      <c r="BR27" s="33"/>
      <c r="BS27" s="33"/>
      <c r="BT27" s="33"/>
      <c r="BU27" s="33"/>
      <c r="BV27" s="33"/>
    </row>
    <row r="28" spans="1:74" ht="15.75" customHeight="1" x14ac:dyDescent="0.2">
      <c r="A28" s="18" t="str">
        <f>IF('[1]Season Set up'!$O$23&gt;='[1]Season Set up'!V25,'[1]Season Set up'!V25,"")</f>
        <v/>
      </c>
      <c r="B28" s="18"/>
      <c r="C28" s="17"/>
      <c r="D28" s="18"/>
      <c r="E28" s="19"/>
      <c r="F28" s="19"/>
      <c r="G28" s="19"/>
      <c r="H28" s="19"/>
      <c r="I28" s="19"/>
      <c r="J28" s="30"/>
      <c r="K28" s="45"/>
      <c r="L28" s="18">
        <v>21</v>
      </c>
      <c r="M28" s="18"/>
      <c r="N28" s="17">
        <v>21</v>
      </c>
      <c r="O28" s="18" t="s">
        <v>74</v>
      </c>
      <c r="P28" s="19">
        <v>0</v>
      </c>
      <c r="Q28" s="19">
        <v>261</v>
      </c>
      <c r="R28" s="19">
        <v>0</v>
      </c>
      <c r="S28" s="19">
        <v>0</v>
      </c>
      <c r="T28" s="19">
        <v>0</v>
      </c>
      <c r="U28" s="20">
        <v>261</v>
      </c>
      <c r="V28" s="1"/>
      <c r="W28" s="1"/>
      <c r="X28" s="1"/>
      <c r="Y28" s="1"/>
      <c r="Z28" s="132"/>
      <c r="AA28" s="1"/>
      <c r="AB28" s="1"/>
      <c r="AC28" s="1"/>
      <c r="AD28" s="1"/>
      <c r="AE28" s="1"/>
      <c r="AF28" s="1"/>
      <c r="AG28" s="1"/>
      <c r="AH28" s="131"/>
      <c r="AM28" s="133"/>
      <c r="AU28" s="131"/>
      <c r="BI28" s="33"/>
      <c r="BJ28" s="33"/>
      <c r="BK28" s="33"/>
      <c r="BL28" s="33"/>
      <c r="BM28" s="33"/>
      <c r="BN28" s="33"/>
      <c r="BO28" s="33"/>
      <c r="BP28" s="33"/>
      <c r="BQ28" s="33"/>
      <c r="BR28" s="33"/>
      <c r="BS28" s="33"/>
      <c r="BT28" s="33"/>
      <c r="BU28" s="33"/>
      <c r="BV28" s="33"/>
    </row>
    <row r="29" spans="1:74" ht="15.75" customHeight="1" x14ac:dyDescent="0.2">
      <c r="A29" s="18" t="str">
        <f>IF('[1]Season Set up'!$O$23&gt;='[1]Season Set up'!V26,'[1]Season Set up'!V26,"")</f>
        <v/>
      </c>
      <c r="B29" s="18"/>
      <c r="C29" s="17"/>
      <c r="D29" s="18"/>
      <c r="E29" s="19"/>
      <c r="F29" s="19"/>
      <c r="G29" s="19"/>
      <c r="H29" s="19"/>
      <c r="I29" s="19"/>
      <c r="J29" s="30"/>
      <c r="K29" s="45"/>
      <c r="L29" s="18">
        <v>22</v>
      </c>
      <c r="M29" s="18"/>
      <c r="N29" s="17">
        <v>22</v>
      </c>
      <c r="O29" s="18" t="s">
        <v>69</v>
      </c>
      <c r="P29" s="19">
        <v>0</v>
      </c>
      <c r="Q29" s="19">
        <v>113</v>
      </c>
      <c r="R29" s="19">
        <v>129</v>
      </c>
      <c r="S29" s="19">
        <v>0</v>
      </c>
      <c r="T29" s="19">
        <v>0</v>
      </c>
      <c r="U29" s="20">
        <v>242</v>
      </c>
      <c r="V29" s="1"/>
      <c r="W29" s="1"/>
      <c r="X29" s="1"/>
      <c r="Y29" s="1"/>
      <c r="Z29" s="132"/>
      <c r="AA29" s="1"/>
      <c r="AB29" s="1"/>
      <c r="AC29" s="1"/>
      <c r="AD29" s="1"/>
      <c r="AE29" s="1"/>
      <c r="AF29" s="1"/>
      <c r="AG29" s="1"/>
      <c r="AH29" s="131"/>
      <c r="AM29" s="133"/>
      <c r="AU29" s="131"/>
      <c r="BI29" s="33"/>
      <c r="BJ29" s="33"/>
      <c r="BK29" s="33"/>
      <c r="BL29" s="33"/>
      <c r="BM29" s="33"/>
      <c r="BN29" s="33"/>
      <c r="BO29" s="33"/>
      <c r="BP29" s="33"/>
      <c r="BQ29" s="33"/>
      <c r="BR29" s="33"/>
      <c r="BS29" s="33"/>
      <c r="BT29" s="33"/>
      <c r="BU29" s="33"/>
      <c r="BV29" s="33"/>
    </row>
    <row r="30" spans="1:74" ht="15.75" customHeight="1" x14ac:dyDescent="0.2">
      <c r="A30" s="18" t="str">
        <f>IF('[1]Season Set up'!$O$23&gt;='[1]Season Set up'!V27,'[1]Season Set up'!V27,"")</f>
        <v/>
      </c>
      <c r="B30" s="18"/>
      <c r="C30" s="17"/>
      <c r="D30" s="18"/>
      <c r="E30" s="19"/>
      <c r="F30" s="19"/>
      <c r="G30" s="19"/>
      <c r="H30" s="19"/>
      <c r="I30" s="19"/>
      <c r="J30" s="30"/>
      <c r="K30" s="45"/>
      <c r="L30" s="18">
        <v>23</v>
      </c>
      <c r="M30" s="18"/>
      <c r="N30" s="17">
        <v>23</v>
      </c>
      <c r="O30" s="18" t="s">
        <v>72</v>
      </c>
      <c r="P30" s="19">
        <v>0</v>
      </c>
      <c r="Q30" s="19">
        <v>240</v>
      </c>
      <c r="R30" s="19">
        <v>0</v>
      </c>
      <c r="S30" s="19">
        <v>0</v>
      </c>
      <c r="T30" s="19">
        <v>0</v>
      </c>
      <c r="U30" s="20">
        <v>240</v>
      </c>
      <c r="V30" s="1"/>
      <c r="W30" s="1"/>
      <c r="X30" s="1"/>
      <c r="Y30" s="1"/>
      <c r="Z30" s="132"/>
      <c r="AA30" s="1"/>
      <c r="AB30" s="1"/>
      <c r="AC30" s="1"/>
      <c r="AD30" s="1"/>
      <c r="AE30" s="1"/>
      <c r="AF30" s="1"/>
      <c r="AG30" s="1"/>
      <c r="AH30" s="131"/>
      <c r="AM30" s="133"/>
      <c r="AU30" s="131"/>
      <c r="BI30" s="33"/>
      <c r="BJ30" s="33"/>
      <c r="BK30" s="33"/>
      <c r="BL30" s="33"/>
      <c r="BM30" s="33"/>
      <c r="BN30" s="33"/>
      <c r="BO30" s="33"/>
      <c r="BP30" s="33"/>
      <c r="BQ30" s="33"/>
      <c r="BR30" s="33"/>
      <c r="BS30" s="33"/>
      <c r="BT30" s="33"/>
      <c r="BU30" s="33"/>
      <c r="BV30" s="33"/>
    </row>
    <row r="31" spans="1:74" ht="15.75" customHeight="1" x14ac:dyDescent="0.2">
      <c r="A31" s="18" t="str">
        <f>IF('[1]Season Set up'!$O$23&gt;='[1]Season Set up'!V28,'[1]Season Set up'!V28,"")</f>
        <v/>
      </c>
      <c r="B31" s="18"/>
      <c r="C31" s="17"/>
      <c r="D31" s="18"/>
      <c r="E31" s="19"/>
      <c r="F31" s="19"/>
      <c r="G31" s="19"/>
      <c r="H31" s="19"/>
      <c r="I31" s="19"/>
      <c r="J31" s="30"/>
      <c r="K31" s="45"/>
      <c r="L31" s="18">
        <v>24</v>
      </c>
      <c r="M31" s="18"/>
      <c r="N31" s="17">
        <v>24</v>
      </c>
      <c r="O31" s="18" t="s">
        <v>70</v>
      </c>
      <c r="P31" s="19">
        <v>0</v>
      </c>
      <c r="Q31" s="19">
        <v>118</v>
      </c>
      <c r="R31" s="19">
        <v>0</v>
      </c>
      <c r="S31" s="19">
        <v>0</v>
      </c>
      <c r="T31" s="19">
        <v>0</v>
      </c>
      <c r="U31" s="20">
        <v>118</v>
      </c>
      <c r="V31" s="1"/>
      <c r="W31" s="1"/>
      <c r="X31" s="1"/>
      <c r="Y31" s="1"/>
      <c r="Z31" s="132"/>
      <c r="AA31" s="1"/>
      <c r="AB31" s="1"/>
      <c r="AC31" s="1"/>
      <c r="AD31" s="1"/>
      <c r="AE31" s="1"/>
      <c r="AF31" s="1"/>
      <c r="AG31" s="1"/>
      <c r="AH31" s="131"/>
      <c r="AM31" s="133"/>
      <c r="AU31" s="131"/>
      <c r="BI31" s="33"/>
      <c r="BJ31" s="33"/>
      <c r="BK31" s="33"/>
      <c r="BL31" s="33"/>
      <c r="BM31" s="33"/>
      <c r="BN31" s="33"/>
      <c r="BO31" s="33"/>
      <c r="BP31" s="33"/>
      <c r="BQ31" s="33"/>
      <c r="BR31" s="33"/>
      <c r="BS31" s="33"/>
      <c r="BT31" s="33"/>
      <c r="BU31" s="33"/>
      <c r="BV31" s="33"/>
    </row>
    <row r="32" spans="1:74" ht="15.75" customHeight="1" x14ac:dyDescent="0.2">
      <c r="A32" s="18" t="str">
        <f>IF('[1]Season Set up'!$O$23&gt;='[1]Season Set up'!V29,'[1]Season Set up'!V29,"")</f>
        <v/>
      </c>
      <c r="B32" s="18"/>
      <c r="C32" s="17" t="str">
        <f>IF(J32="",A32,IF(J31=J32,"24=",IF(J32=J33,"25=",A32)))</f>
        <v/>
      </c>
      <c r="D32" s="18" t="str">
        <f>IFERROR(IF(A32="","",VLOOKUP(A32,$AJ$2:$AX$606,2,0)),"")</f>
        <v/>
      </c>
      <c r="E32" s="19" t="str">
        <f t="shared" ref="E9:E72" si="0">IFERROR(VLOOKUP(D32,$AA$2:$AI$606,2,0),"")</f>
        <v/>
      </c>
      <c r="F32" s="19" t="str">
        <f t="shared" ref="F8:F71" si="1">IFERROR(VLOOKUP(D32,$AA$2:$AI$606,3,0),"")</f>
        <v/>
      </c>
      <c r="G32" s="19" t="str">
        <f t="shared" ref="G8:G71" si="2">IFERROR(VLOOKUP(D32,$AA$2:$AI$606,4,0),"")</f>
        <v/>
      </c>
      <c r="H32" s="19" t="str">
        <f t="shared" ref="H8:H71" si="3">IFERROR(VLOOKUP(D32,$AA$2:$AI$606,5,0),"")</f>
        <v/>
      </c>
      <c r="I32" s="19" t="str">
        <f t="shared" ref="I8:I71" si="4">IFERROR(VLOOKUP(D32,$AA$2:$AI$606,6,0),"")</f>
        <v/>
      </c>
      <c r="J32" s="30" t="str">
        <f t="shared" ref="J8:J71" si="5">IFERROR(VLOOKUP(D32,$AA$2:$AI$606,9,0),"")</f>
        <v/>
      </c>
      <c r="K32" s="45"/>
      <c r="L32" s="18" t="str">
        <f>IF('[1]Season Set up'!$P$23&gt;='[1]Season Set up'!V29,'[1]Season Set up'!V29,"")</f>
        <v/>
      </c>
      <c r="M32" s="18"/>
      <c r="N32" s="17" t="str">
        <f>IF(U32="",L32,IF(U31=U32,"24=",IF(U32=U33,"25=",L32)))</f>
        <v/>
      </c>
      <c r="O32" s="18" t="str">
        <f t="shared" ref="O8:O71" si="6">IFERROR(IF(L32="","",VLOOKUP(L32,$AW$2:$AX$606,2,0)),"")</f>
        <v/>
      </c>
      <c r="P32" s="19" t="str">
        <f t="shared" ref="P8:P71" si="7">IFERROR(VLOOKUP(O32,$AN$2:$AV$606,2,0),"")</f>
        <v/>
      </c>
      <c r="Q32" s="19" t="str">
        <f t="shared" ref="Q8:Q71" si="8">IFERROR(VLOOKUP(O32,$AN$2:$AV$606,3,0),"")</f>
        <v/>
      </c>
      <c r="R32" s="19" t="str">
        <f t="shared" ref="R8:R71" si="9">IFERROR(VLOOKUP(O32,$AN$2:$AV$606,4,0),"")</f>
        <v/>
      </c>
      <c r="S32" s="19" t="str">
        <f t="shared" ref="S8:S71" si="10">IFERROR(VLOOKUP(O32,$AN$2:$AV$606,5,0),"")</f>
        <v/>
      </c>
      <c r="T32" s="19" t="str">
        <f t="shared" ref="T8:T71" si="11">IFERROR(VLOOKUP(O32,$AN$2:$AV$606,6,0),"")</f>
        <v/>
      </c>
      <c r="U32" s="20" t="str">
        <f t="shared" ref="U8:U71" si="12">IFERROR(VLOOKUP(O32,$AN$2:$AV$606,9,0),"")</f>
        <v/>
      </c>
      <c r="V32" s="1"/>
      <c r="W32" s="1"/>
      <c r="X32" s="1"/>
      <c r="Y32" s="1"/>
      <c r="Z32" s="132"/>
      <c r="AA32" s="1"/>
      <c r="AB32" s="1"/>
      <c r="AC32" s="1"/>
      <c r="AD32" s="1"/>
      <c r="AE32" s="1"/>
      <c r="AF32" s="1"/>
      <c r="AG32" s="1"/>
      <c r="AH32" s="131"/>
      <c r="AM32" s="133"/>
      <c r="AU32" s="131"/>
      <c r="BI32" s="33"/>
      <c r="BJ32" s="33"/>
      <c r="BK32" s="33"/>
      <c r="BL32" s="33"/>
      <c r="BM32" s="33"/>
      <c r="BN32" s="33"/>
      <c r="BO32" s="33"/>
      <c r="BP32" s="33"/>
      <c r="BQ32" s="33"/>
      <c r="BR32" s="33"/>
      <c r="BS32" s="33"/>
      <c r="BT32" s="33"/>
      <c r="BU32" s="33"/>
      <c r="BV32" s="33"/>
    </row>
    <row r="33" spans="1:74" ht="15.75" customHeight="1" x14ac:dyDescent="0.2">
      <c r="A33" s="18" t="str">
        <f>IF('[1]Season Set up'!$O$23&gt;='[1]Season Set up'!V30,'[1]Season Set up'!V30,"")</f>
        <v/>
      </c>
      <c r="B33" s="18"/>
      <c r="C33" s="17" t="str">
        <f>IF(J33="",A33,IF(J32=J33,"25=",IF(J33=J34,"26=",A33)))</f>
        <v/>
      </c>
      <c r="D33" s="18" t="str">
        <f>IFERROR(IF(A33="","",VLOOKUP(A33,$AJ$2:$AX$606,2,0)),"")</f>
        <v/>
      </c>
      <c r="E33" s="19" t="str">
        <f t="shared" si="0"/>
        <v/>
      </c>
      <c r="F33" s="19" t="str">
        <f t="shared" si="1"/>
        <v/>
      </c>
      <c r="G33" s="19" t="str">
        <f t="shared" si="2"/>
        <v/>
      </c>
      <c r="H33" s="19" t="str">
        <f t="shared" si="3"/>
        <v/>
      </c>
      <c r="I33" s="19" t="str">
        <f t="shared" si="4"/>
        <v/>
      </c>
      <c r="J33" s="30" t="str">
        <f t="shared" si="5"/>
        <v/>
      </c>
      <c r="K33" s="45"/>
      <c r="L33" s="18" t="str">
        <f>IF('[1]Season Set up'!$P$23&gt;='[1]Season Set up'!V30,'[1]Season Set up'!V30,"")</f>
        <v/>
      </c>
      <c r="M33" s="18"/>
      <c r="N33" s="17" t="str">
        <f>IF(U33="",L33,IF(U32=U33,"25=",IF(U33=U34,"26=",L33)))</f>
        <v/>
      </c>
      <c r="O33" s="18" t="str">
        <f t="shared" si="6"/>
        <v/>
      </c>
      <c r="P33" s="19" t="str">
        <f t="shared" si="7"/>
        <v/>
      </c>
      <c r="Q33" s="19" t="str">
        <f t="shared" si="8"/>
        <v/>
      </c>
      <c r="R33" s="19" t="str">
        <f t="shared" si="9"/>
        <v/>
      </c>
      <c r="S33" s="19" t="str">
        <f t="shared" si="10"/>
        <v/>
      </c>
      <c r="T33" s="19" t="str">
        <f t="shared" si="11"/>
        <v/>
      </c>
      <c r="U33" s="20" t="str">
        <f t="shared" si="12"/>
        <v/>
      </c>
      <c r="V33" s="1"/>
      <c r="W33" s="1"/>
      <c r="X33" s="1"/>
      <c r="Y33" s="1"/>
      <c r="Z33" s="132"/>
      <c r="AA33" s="1"/>
      <c r="AB33" s="1"/>
      <c r="AC33" s="1"/>
      <c r="AD33" s="1"/>
      <c r="AE33" s="1"/>
      <c r="AF33" s="1"/>
      <c r="AG33" s="1"/>
      <c r="AH33" s="131"/>
      <c r="AM33" s="133"/>
      <c r="AU33" s="131"/>
      <c r="BI33" s="33"/>
      <c r="BJ33" s="33"/>
      <c r="BK33" s="33"/>
      <c r="BL33" s="33"/>
      <c r="BM33" s="33"/>
      <c r="BN33" s="33"/>
      <c r="BO33" s="33"/>
      <c r="BP33" s="33"/>
      <c r="BQ33" s="33"/>
      <c r="BR33" s="33"/>
      <c r="BS33" s="33"/>
      <c r="BT33" s="33"/>
      <c r="BU33" s="33"/>
      <c r="BV33" s="33"/>
    </row>
    <row r="34" spans="1:74" ht="15.75" customHeight="1" x14ac:dyDescent="0.2">
      <c r="A34" s="18" t="str">
        <f>IF('[1]Season Set up'!$O$23&gt;='[1]Season Set up'!V31,'[1]Season Set up'!V31,"")</f>
        <v/>
      </c>
      <c r="B34" s="18"/>
      <c r="C34" s="17" t="str">
        <f>IF(J34="",A34,IF(J33=J34,"26=",IF(J34=J35,"27=",A34)))</f>
        <v/>
      </c>
      <c r="D34" s="18" t="str">
        <f>IFERROR(IF(A34="","",VLOOKUP(A34,$AJ$2:$AX$606,2,0)),"")</f>
        <v/>
      </c>
      <c r="E34" s="19" t="str">
        <f t="shared" si="0"/>
        <v/>
      </c>
      <c r="F34" s="19" t="str">
        <f t="shared" si="1"/>
        <v/>
      </c>
      <c r="G34" s="19" t="str">
        <f t="shared" si="2"/>
        <v/>
      </c>
      <c r="H34" s="19" t="str">
        <f t="shared" si="3"/>
        <v/>
      </c>
      <c r="I34" s="19" t="str">
        <f t="shared" si="4"/>
        <v/>
      </c>
      <c r="J34" s="30" t="str">
        <f t="shared" si="5"/>
        <v/>
      </c>
      <c r="K34" s="45"/>
      <c r="L34" s="18" t="str">
        <f>IF('[1]Season Set up'!$P$23&gt;='[1]Season Set up'!V31,'[1]Season Set up'!V31,"")</f>
        <v/>
      </c>
      <c r="M34" s="18"/>
      <c r="N34" s="17" t="str">
        <f>IF(U34="",L34,IF(U33=U34,"26=",IF(U34=U35,"27=",L34)))</f>
        <v/>
      </c>
      <c r="O34" s="18" t="str">
        <f t="shared" si="6"/>
        <v/>
      </c>
      <c r="P34" s="19" t="str">
        <f t="shared" si="7"/>
        <v/>
      </c>
      <c r="Q34" s="19" t="str">
        <f t="shared" si="8"/>
        <v/>
      </c>
      <c r="R34" s="19" t="str">
        <f t="shared" si="9"/>
        <v/>
      </c>
      <c r="S34" s="19" t="str">
        <f t="shared" si="10"/>
        <v/>
      </c>
      <c r="T34" s="19" t="str">
        <f t="shared" si="11"/>
        <v/>
      </c>
      <c r="U34" s="20" t="str">
        <f t="shared" si="12"/>
        <v/>
      </c>
      <c r="V34" s="1"/>
      <c r="W34" s="1"/>
      <c r="X34" s="1"/>
      <c r="Y34" s="1"/>
      <c r="Z34" s="132"/>
      <c r="AA34" s="1"/>
      <c r="AB34" s="1"/>
      <c r="AC34" s="1"/>
      <c r="AD34" s="1"/>
      <c r="AE34" s="1"/>
      <c r="AF34" s="1"/>
      <c r="AG34" s="1"/>
      <c r="AH34" s="131"/>
      <c r="AM34" s="133"/>
      <c r="AU34" s="131"/>
      <c r="BI34" s="33"/>
      <c r="BJ34" s="33"/>
      <c r="BK34" s="33"/>
      <c r="BL34" s="33"/>
      <c r="BM34" s="33"/>
      <c r="BN34" s="33"/>
      <c r="BO34" s="33"/>
      <c r="BP34" s="33"/>
      <c r="BQ34" s="33"/>
      <c r="BR34" s="33"/>
      <c r="BS34" s="33"/>
      <c r="BT34" s="33"/>
      <c r="BU34" s="33"/>
      <c r="BV34" s="33"/>
    </row>
    <row r="35" spans="1:74" ht="15.75" customHeight="1" x14ac:dyDescent="0.2">
      <c r="A35" s="18" t="str">
        <f>IF('[1]Season Set up'!$O$23&gt;='[1]Season Set up'!V32,'[1]Season Set up'!V32,"")</f>
        <v/>
      </c>
      <c r="B35" s="18"/>
      <c r="C35" s="17" t="str">
        <f>IF(J35="",A35,IF(J34=J35,"27=",IF(J35=J36,"28=",A35)))</f>
        <v/>
      </c>
      <c r="D35" s="18" t="str">
        <f>IFERROR(IF(A35="","",VLOOKUP(A35,$AJ$2:$AX$606,2,0)),"")</f>
        <v/>
      </c>
      <c r="E35" s="19" t="str">
        <f t="shared" si="0"/>
        <v/>
      </c>
      <c r="F35" s="19" t="str">
        <f t="shared" si="1"/>
        <v/>
      </c>
      <c r="G35" s="19" t="str">
        <f t="shared" si="2"/>
        <v/>
      </c>
      <c r="H35" s="19" t="str">
        <f t="shared" si="3"/>
        <v/>
      </c>
      <c r="I35" s="19" t="str">
        <f t="shared" si="4"/>
        <v/>
      </c>
      <c r="J35" s="30" t="str">
        <f t="shared" si="5"/>
        <v/>
      </c>
      <c r="K35" s="45"/>
      <c r="L35" s="18" t="str">
        <f>IF('[1]Season Set up'!$P$23&gt;='[1]Season Set up'!V32,'[1]Season Set up'!V32,"")</f>
        <v/>
      </c>
      <c r="M35" s="18"/>
      <c r="N35" s="17" t="str">
        <f>IF(U35="",L35,IF(U34=U35,"27=",IF(U35=U36,"28=",L35)))</f>
        <v/>
      </c>
      <c r="O35" s="18" t="str">
        <f t="shared" si="6"/>
        <v/>
      </c>
      <c r="P35" s="19" t="str">
        <f t="shared" si="7"/>
        <v/>
      </c>
      <c r="Q35" s="19" t="str">
        <f t="shared" si="8"/>
        <v/>
      </c>
      <c r="R35" s="19" t="str">
        <f t="shared" si="9"/>
        <v/>
      </c>
      <c r="S35" s="19" t="str">
        <f t="shared" si="10"/>
        <v/>
      </c>
      <c r="T35" s="19" t="str">
        <f t="shared" si="11"/>
        <v/>
      </c>
      <c r="U35" s="20" t="str">
        <f t="shared" si="12"/>
        <v/>
      </c>
      <c r="V35" s="1"/>
      <c r="W35" s="1"/>
      <c r="X35" s="1"/>
      <c r="Y35" s="1"/>
      <c r="Z35" s="132"/>
      <c r="AA35" s="1"/>
      <c r="AB35" s="1"/>
      <c r="AC35" s="1"/>
      <c r="AD35" s="1"/>
      <c r="AE35" s="1"/>
      <c r="AF35" s="1"/>
      <c r="AG35" s="1"/>
      <c r="AH35" s="131"/>
      <c r="AM35" s="133"/>
      <c r="AU35" s="131"/>
      <c r="BI35" s="33"/>
      <c r="BJ35" s="33"/>
      <c r="BK35" s="33"/>
      <c r="BL35" s="33"/>
      <c r="BM35" s="33"/>
      <c r="BN35" s="33"/>
      <c r="BO35" s="33"/>
      <c r="BP35" s="33"/>
      <c r="BQ35" s="33"/>
      <c r="BR35" s="33"/>
      <c r="BS35" s="33"/>
      <c r="BT35" s="33"/>
      <c r="BU35" s="33"/>
      <c r="BV35" s="33"/>
    </row>
    <row r="36" spans="1:74" ht="15.75" customHeight="1" x14ac:dyDescent="0.2">
      <c r="A36" s="18" t="str">
        <f>IF('[1]Season Set up'!$O$23&gt;='[1]Season Set up'!V33,'[1]Season Set up'!V33,"")</f>
        <v/>
      </c>
      <c r="B36" s="18"/>
      <c r="C36" s="17" t="str">
        <f>IF(J36="",A36,IF(J35=J36,"28=",IF(J36=J37,"29=",A36)))</f>
        <v/>
      </c>
      <c r="D36" s="18" t="str">
        <f>IFERROR(IF(A36="","",VLOOKUP(A36,$AJ$2:$AX$606,2,0)),"")</f>
        <v/>
      </c>
      <c r="E36" s="19" t="str">
        <f t="shared" si="0"/>
        <v/>
      </c>
      <c r="F36" s="19" t="str">
        <f t="shared" si="1"/>
        <v/>
      </c>
      <c r="G36" s="19" t="str">
        <f t="shared" si="2"/>
        <v/>
      </c>
      <c r="H36" s="19" t="str">
        <f t="shared" si="3"/>
        <v/>
      </c>
      <c r="I36" s="19" t="str">
        <f t="shared" si="4"/>
        <v/>
      </c>
      <c r="J36" s="30" t="str">
        <f t="shared" si="5"/>
        <v/>
      </c>
      <c r="K36" s="45"/>
      <c r="L36" s="18" t="str">
        <f>IF('[1]Season Set up'!$P$23&gt;='[1]Season Set up'!V33,'[1]Season Set up'!V33,"")</f>
        <v/>
      </c>
      <c r="M36" s="18"/>
      <c r="N36" s="17" t="str">
        <f>IF(U36="",L36,IF(U35=U36,"28=",IF(U36=U37,"29=",L36)))</f>
        <v/>
      </c>
      <c r="O36" s="18" t="str">
        <f t="shared" si="6"/>
        <v/>
      </c>
      <c r="P36" s="19" t="str">
        <f t="shared" si="7"/>
        <v/>
      </c>
      <c r="Q36" s="19" t="str">
        <f t="shared" si="8"/>
        <v/>
      </c>
      <c r="R36" s="19" t="str">
        <f t="shared" si="9"/>
        <v/>
      </c>
      <c r="S36" s="19" t="str">
        <f t="shared" si="10"/>
        <v/>
      </c>
      <c r="T36" s="19" t="str">
        <f t="shared" si="11"/>
        <v/>
      </c>
      <c r="U36" s="20" t="str">
        <f t="shared" si="12"/>
        <v/>
      </c>
      <c r="V36" s="1"/>
      <c r="W36" s="1"/>
      <c r="X36" s="1"/>
      <c r="Y36" s="1"/>
      <c r="Z36" s="132"/>
      <c r="AA36" s="1"/>
      <c r="AB36" s="1"/>
      <c r="AC36" s="1"/>
      <c r="AD36" s="1"/>
      <c r="AE36" s="1"/>
      <c r="AF36" s="1"/>
      <c r="AG36" s="1"/>
      <c r="AH36" s="131"/>
      <c r="AM36" s="133"/>
      <c r="AU36" s="131"/>
      <c r="BI36" s="33"/>
      <c r="BJ36" s="33"/>
      <c r="BK36" s="33"/>
      <c r="BL36" s="33"/>
      <c r="BM36" s="33"/>
      <c r="BN36" s="33"/>
      <c r="BO36" s="33"/>
      <c r="BP36" s="33"/>
      <c r="BQ36" s="33"/>
      <c r="BR36" s="33"/>
      <c r="BS36" s="33"/>
      <c r="BT36" s="33"/>
      <c r="BU36" s="33"/>
      <c r="BV36" s="33"/>
    </row>
    <row r="37" spans="1:74" ht="15.75" customHeight="1" x14ac:dyDescent="0.2">
      <c r="A37" s="18" t="str">
        <f>IF('[1]Season Set up'!$O$23&gt;='[1]Season Set up'!V34,'[1]Season Set up'!V34,"")</f>
        <v/>
      </c>
      <c r="B37" s="18"/>
      <c r="C37" s="17" t="str">
        <f>IF(J37="",A37,IF(J36=J37,"29=",IF(J37=J38,"30=",A37)))</f>
        <v/>
      </c>
      <c r="D37" s="18" t="str">
        <f>IFERROR(IF(A37="","",VLOOKUP(A37,$AJ$2:$AX$606,2,0)),"")</f>
        <v/>
      </c>
      <c r="E37" s="19" t="str">
        <f t="shared" si="0"/>
        <v/>
      </c>
      <c r="F37" s="19" t="str">
        <f t="shared" si="1"/>
        <v/>
      </c>
      <c r="G37" s="19" t="str">
        <f t="shared" si="2"/>
        <v/>
      </c>
      <c r="H37" s="19" t="str">
        <f t="shared" si="3"/>
        <v/>
      </c>
      <c r="I37" s="19" t="str">
        <f t="shared" si="4"/>
        <v/>
      </c>
      <c r="J37" s="30" t="str">
        <f t="shared" si="5"/>
        <v/>
      </c>
      <c r="K37" s="45"/>
      <c r="L37" s="18" t="str">
        <f>IF('[1]Season Set up'!$P$23&gt;='[1]Season Set up'!V34,'[1]Season Set up'!V34,"")</f>
        <v/>
      </c>
      <c r="M37" s="18"/>
      <c r="N37" s="17" t="str">
        <f>IF(U37="",L37,IF(U36=U37,"29=",IF(U37=U38,"30=",L37)))</f>
        <v/>
      </c>
      <c r="O37" s="18" t="str">
        <f t="shared" si="6"/>
        <v/>
      </c>
      <c r="P37" s="19" t="str">
        <f t="shared" si="7"/>
        <v/>
      </c>
      <c r="Q37" s="19" t="str">
        <f t="shared" si="8"/>
        <v/>
      </c>
      <c r="R37" s="19" t="str">
        <f t="shared" si="9"/>
        <v/>
      </c>
      <c r="S37" s="19" t="str">
        <f t="shared" si="10"/>
        <v/>
      </c>
      <c r="T37" s="19" t="str">
        <f t="shared" si="11"/>
        <v/>
      </c>
      <c r="U37" s="20" t="str">
        <f t="shared" si="12"/>
        <v/>
      </c>
      <c r="V37" s="1"/>
      <c r="W37" s="1"/>
      <c r="X37" s="1"/>
      <c r="Y37" s="1"/>
      <c r="Z37" s="132"/>
      <c r="AA37" s="1"/>
      <c r="AB37" s="1"/>
      <c r="AC37" s="1"/>
      <c r="AD37" s="1"/>
      <c r="AE37" s="1"/>
      <c r="AF37" s="1"/>
      <c r="AG37" s="1"/>
      <c r="AH37" s="131"/>
      <c r="AM37" s="133"/>
      <c r="AU37" s="131"/>
      <c r="BI37" s="33"/>
      <c r="BJ37" s="33"/>
      <c r="BK37" s="33"/>
      <c r="BL37" s="33"/>
      <c r="BM37" s="33"/>
      <c r="BN37" s="33"/>
      <c r="BO37" s="33"/>
      <c r="BP37" s="33"/>
      <c r="BQ37" s="33"/>
      <c r="BR37" s="33"/>
      <c r="BS37" s="33"/>
      <c r="BT37" s="33"/>
      <c r="BU37" s="33"/>
      <c r="BV37" s="33"/>
    </row>
    <row r="38" spans="1:74" ht="15.75" customHeight="1" x14ac:dyDescent="0.2">
      <c r="A38" s="18" t="str">
        <f>IF('[1]Season Set up'!$O$23&gt;='[1]Season Set up'!V35,'[1]Season Set up'!V35,"")</f>
        <v/>
      </c>
      <c r="B38" s="18"/>
      <c r="C38" s="17" t="str">
        <f>IF(J38="",A38,IF(J37=J38,"30=",IF(J38=J39,"31=",A38)))</f>
        <v/>
      </c>
      <c r="D38" s="18" t="str">
        <f>IFERROR(IF(A38="","",VLOOKUP(A38,$AJ$2:$AX$606,2,0)),"")</f>
        <v/>
      </c>
      <c r="E38" s="19" t="str">
        <f t="shared" si="0"/>
        <v/>
      </c>
      <c r="F38" s="19" t="str">
        <f t="shared" si="1"/>
        <v/>
      </c>
      <c r="G38" s="19" t="str">
        <f t="shared" si="2"/>
        <v/>
      </c>
      <c r="H38" s="19" t="str">
        <f t="shared" si="3"/>
        <v/>
      </c>
      <c r="I38" s="19" t="str">
        <f t="shared" si="4"/>
        <v/>
      </c>
      <c r="J38" s="30" t="str">
        <f t="shared" si="5"/>
        <v/>
      </c>
      <c r="K38" s="45"/>
      <c r="L38" s="18" t="str">
        <f>IF('[1]Season Set up'!$P$23&gt;='[1]Season Set up'!V35,'[1]Season Set up'!V35,"")</f>
        <v/>
      </c>
      <c r="M38" s="18"/>
      <c r="N38" s="17" t="str">
        <f>IF(U38="",L38,IF(U37=U38,"30=",IF(U38=U39,"31=",L38)))</f>
        <v/>
      </c>
      <c r="O38" s="18" t="str">
        <f t="shared" si="6"/>
        <v/>
      </c>
      <c r="P38" s="19" t="str">
        <f t="shared" si="7"/>
        <v/>
      </c>
      <c r="Q38" s="19" t="str">
        <f t="shared" si="8"/>
        <v/>
      </c>
      <c r="R38" s="19" t="str">
        <f t="shared" si="9"/>
        <v/>
      </c>
      <c r="S38" s="19" t="str">
        <f t="shared" si="10"/>
        <v/>
      </c>
      <c r="T38" s="19" t="str">
        <f t="shared" si="11"/>
        <v/>
      </c>
      <c r="U38" s="20" t="str">
        <f t="shared" si="12"/>
        <v/>
      </c>
      <c r="V38" s="1"/>
      <c r="W38" s="1"/>
      <c r="X38" s="1"/>
      <c r="Y38" s="1"/>
      <c r="Z38" s="132"/>
      <c r="AA38" s="1"/>
      <c r="AB38" s="1"/>
      <c r="AC38" s="1"/>
      <c r="AD38" s="1"/>
      <c r="AE38" s="1"/>
      <c r="AF38" s="1"/>
      <c r="AG38" s="1"/>
      <c r="AH38" s="131"/>
      <c r="AM38" s="133"/>
      <c r="AU38" s="131"/>
      <c r="BI38" s="33"/>
      <c r="BJ38" s="33"/>
      <c r="BK38" s="33"/>
      <c r="BL38" s="33"/>
      <c r="BM38" s="33"/>
      <c r="BN38" s="33"/>
      <c r="BO38" s="33"/>
      <c r="BP38" s="33"/>
      <c r="BQ38" s="33"/>
      <c r="BR38" s="33"/>
      <c r="BS38" s="33"/>
      <c r="BT38" s="33"/>
      <c r="BU38" s="33"/>
      <c r="BV38" s="33"/>
    </row>
    <row r="39" spans="1:74" ht="15.75" customHeight="1" x14ac:dyDescent="0.2">
      <c r="A39" s="18" t="str">
        <f>IF('[1]Season Set up'!$O$23&gt;='[1]Season Set up'!V36,'[1]Season Set up'!V36,"")</f>
        <v/>
      </c>
      <c r="B39" s="18"/>
      <c r="C39" s="17" t="str">
        <f>IF(J39="",A39,IF(J38=J39,"31=",IF(J39=J40,"32=",A39)))</f>
        <v/>
      </c>
      <c r="D39" s="18" t="str">
        <f>IFERROR(IF(A39="","",VLOOKUP(A39,$AJ$2:$AX$606,2,0)),"")</f>
        <v/>
      </c>
      <c r="E39" s="19" t="str">
        <f t="shared" si="0"/>
        <v/>
      </c>
      <c r="F39" s="19" t="str">
        <f t="shared" si="1"/>
        <v/>
      </c>
      <c r="G39" s="19" t="str">
        <f t="shared" si="2"/>
        <v/>
      </c>
      <c r="H39" s="19" t="str">
        <f t="shared" si="3"/>
        <v/>
      </c>
      <c r="I39" s="19" t="str">
        <f t="shared" si="4"/>
        <v/>
      </c>
      <c r="J39" s="30" t="str">
        <f t="shared" si="5"/>
        <v/>
      </c>
      <c r="K39" s="45"/>
      <c r="L39" s="18" t="str">
        <f>IF('[1]Season Set up'!$P$23&gt;='[1]Season Set up'!V36,'[1]Season Set up'!V36,"")</f>
        <v/>
      </c>
      <c r="M39" s="18"/>
      <c r="N39" s="17" t="str">
        <f>IF(U39="",L39,IF(U38=U39,"31=",IF(U39=U40,"32=",L39)))</f>
        <v/>
      </c>
      <c r="O39" s="18" t="str">
        <f t="shared" si="6"/>
        <v/>
      </c>
      <c r="P39" s="19" t="str">
        <f t="shared" si="7"/>
        <v/>
      </c>
      <c r="Q39" s="19" t="str">
        <f t="shared" si="8"/>
        <v/>
      </c>
      <c r="R39" s="19" t="str">
        <f t="shared" si="9"/>
        <v/>
      </c>
      <c r="S39" s="19" t="str">
        <f t="shared" si="10"/>
        <v/>
      </c>
      <c r="T39" s="19" t="str">
        <f t="shared" si="11"/>
        <v/>
      </c>
      <c r="U39" s="20" t="str">
        <f t="shared" si="12"/>
        <v/>
      </c>
      <c r="V39" s="1"/>
      <c r="W39" s="1"/>
      <c r="X39" s="1"/>
      <c r="Y39" s="1"/>
      <c r="Z39" s="132"/>
      <c r="AA39" s="1"/>
      <c r="AB39" s="1"/>
      <c r="AC39" s="1"/>
      <c r="AD39" s="1"/>
      <c r="AE39" s="1"/>
      <c r="AF39" s="1"/>
      <c r="AG39" s="1"/>
      <c r="AH39" s="131"/>
      <c r="AM39" s="133"/>
      <c r="AU39" s="131"/>
      <c r="BI39" s="33"/>
      <c r="BJ39" s="33"/>
      <c r="BK39" s="33"/>
      <c r="BL39" s="33"/>
      <c r="BM39" s="33"/>
      <c r="BN39" s="33"/>
      <c r="BO39" s="33"/>
      <c r="BP39" s="33"/>
      <c r="BQ39" s="33"/>
      <c r="BR39" s="33"/>
      <c r="BS39" s="33"/>
      <c r="BT39" s="33"/>
      <c r="BU39" s="33"/>
      <c r="BV39" s="33"/>
    </row>
    <row r="40" spans="1:74" ht="15.75" customHeight="1" x14ac:dyDescent="0.2">
      <c r="A40" s="18" t="str">
        <f>IF('[1]Season Set up'!$O$23&gt;='[1]Season Set up'!V37,'[1]Season Set up'!V37,"")</f>
        <v/>
      </c>
      <c r="B40" s="18"/>
      <c r="C40" s="17" t="str">
        <f>IF(J40="",A40,IF(J39=J40,"32=",IF(J40=J41,"33=",A40)))</f>
        <v/>
      </c>
      <c r="D40" s="18" t="str">
        <f>IFERROR(IF(A40="","",VLOOKUP(A40,$AJ$2:$AX$606,2,0)),"")</f>
        <v/>
      </c>
      <c r="E40" s="19" t="str">
        <f t="shared" si="0"/>
        <v/>
      </c>
      <c r="F40" s="19" t="str">
        <f t="shared" si="1"/>
        <v/>
      </c>
      <c r="G40" s="19" t="str">
        <f t="shared" si="2"/>
        <v/>
      </c>
      <c r="H40" s="19" t="str">
        <f t="shared" si="3"/>
        <v/>
      </c>
      <c r="I40" s="19" t="str">
        <f t="shared" si="4"/>
        <v/>
      </c>
      <c r="J40" s="30" t="str">
        <f t="shared" si="5"/>
        <v/>
      </c>
      <c r="K40" s="45"/>
      <c r="L40" s="18" t="str">
        <f>IF('[1]Season Set up'!$P$23&gt;='[1]Season Set up'!V37,'[1]Season Set up'!V37,"")</f>
        <v/>
      </c>
      <c r="M40" s="18"/>
      <c r="N40" s="17" t="str">
        <f>IF(U40="",L40,IF(U39=U40,"32=",IF(U40=U41,"33=",L40)))</f>
        <v/>
      </c>
      <c r="O40" s="18" t="str">
        <f t="shared" si="6"/>
        <v/>
      </c>
      <c r="P40" s="19" t="str">
        <f t="shared" si="7"/>
        <v/>
      </c>
      <c r="Q40" s="19" t="str">
        <f t="shared" si="8"/>
        <v/>
      </c>
      <c r="R40" s="19" t="str">
        <f t="shared" si="9"/>
        <v/>
      </c>
      <c r="S40" s="19" t="str">
        <f t="shared" si="10"/>
        <v/>
      </c>
      <c r="T40" s="19" t="str">
        <f t="shared" si="11"/>
        <v/>
      </c>
      <c r="U40" s="20" t="str">
        <f t="shared" si="12"/>
        <v/>
      </c>
      <c r="V40" s="1"/>
      <c r="W40" s="1"/>
      <c r="X40" s="1"/>
      <c r="Y40" s="1"/>
      <c r="Z40" s="132"/>
      <c r="AA40" s="1"/>
      <c r="AB40" s="1"/>
      <c r="AC40" s="1"/>
      <c r="AD40" s="1"/>
      <c r="AE40" s="1"/>
      <c r="AF40" s="1"/>
      <c r="AG40" s="1"/>
      <c r="AH40" s="131"/>
      <c r="AM40" s="133"/>
      <c r="AU40" s="131"/>
      <c r="BI40" s="33"/>
      <c r="BJ40" s="33"/>
      <c r="BK40" s="33"/>
      <c r="BL40" s="33"/>
      <c r="BM40" s="33"/>
      <c r="BN40" s="33"/>
      <c r="BO40" s="33"/>
      <c r="BP40" s="33"/>
      <c r="BQ40" s="33"/>
      <c r="BR40" s="33"/>
      <c r="BS40" s="33"/>
      <c r="BT40" s="33"/>
      <c r="BU40" s="33"/>
      <c r="BV40" s="33"/>
    </row>
    <row r="41" spans="1:74" ht="15.75" customHeight="1" x14ac:dyDescent="0.2">
      <c r="A41" s="18" t="str">
        <f>IF('[1]Season Set up'!$O$23&gt;='[1]Season Set up'!V38,'[1]Season Set up'!V38,"")</f>
        <v/>
      </c>
      <c r="B41" s="18"/>
      <c r="C41" s="17" t="str">
        <f>IF(J41="",A41,IF(J40=J41,"33=",IF(J41=J42,"34=",A41)))</f>
        <v/>
      </c>
      <c r="D41" s="18" t="str">
        <f>IFERROR(IF(A41="","",VLOOKUP(A41,$AJ$2:$AX$606,2,0)),"")</f>
        <v/>
      </c>
      <c r="E41" s="19" t="str">
        <f t="shared" si="0"/>
        <v/>
      </c>
      <c r="F41" s="19" t="str">
        <f t="shared" si="1"/>
        <v/>
      </c>
      <c r="G41" s="19" t="str">
        <f t="shared" si="2"/>
        <v/>
      </c>
      <c r="H41" s="19" t="str">
        <f t="shared" si="3"/>
        <v/>
      </c>
      <c r="I41" s="19" t="str">
        <f t="shared" si="4"/>
        <v/>
      </c>
      <c r="J41" s="30" t="str">
        <f t="shared" si="5"/>
        <v/>
      </c>
      <c r="K41" s="45"/>
      <c r="L41" s="18" t="str">
        <f>IF('[1]Season Set up'!$P$23&gt;='[1]Season Set up'!V38,'[1]Season Set up'!V38,"")</f>
        <v/>
      </c>
      <c r="M41" s="18"/>
      <c r="N41" s="17" t="str">
        <f>IF(U41="",L41,IF(U40=U41,"33=",IF(U41=U42,"34=",L41)))</f>
        <v/>
      </c>
      <c r="O41" s="18" t="str">
        <f t="shared" si="6"/>
        <v/>
      </c>
      <c r="P41" s="19" t="str">
        <f t="shared" si="7"/>
        <v/>
      </c>
      <c r="Q41" s="19" t="str">
        <f t="shared" si="8"/>
        <v/>
      </c>
      <c r="R41" s="19" t="str">
        <f t="shared" si="9"/>
        <v/>
      </c>
      <c r="S41" s="19" t="str">
        <f t="shared" si="10"/>
        <v/>
      </c>
      <c r="T41" s="19" t="str">
        <f t="shared" si="11"/>
        <v/>
      </c>
      <c r="U41" s="20" t="str">
        <f t="shared" si="12"/>
        <v/>
      </c>
      <c r="V41" s="1"/>
      <c r="W41" s="1"/>
      <c r="X41" s="1"/>
      <c r="Y41" s="1"/>
      <c r="Z41" s="132"/>
      <c r="AA41" s="1"/>
      <c r="AB41" s="1"/>
      <c r="AC41" s="1"/>
      <c r="AD41" s="1"/>
      <c r="AE41" s="1"/>
      <c r="AF41" s="1"/>
      <c r="AG41" s="1"/>
      <c r="AH41" s="131"/>
      <c r="AM41" s="133"/>
      <c r="AU41" s="131"/>
      <c r="BI41" s="33"/>
      <c r="BJ41" s="33"/>
      <c r="BK41" s="33"/>
      <c r="BL41" s="33"/>
      <c r="BM41" s="33"/>
      <c r="BN41" s="33"/>
      <c r="BO41" s="33"/>
      <c r="BP41" s="33"/>
      <c r="BQ41" s="33"/>
      <c r="BR41" s="33"/>
      <c r="BS41" s="33"/>
      <c r="BT41" s="33"/>
      <c r="BU41" s="33"/>
      <c r="BV41" s="33"/>
    </row>
    <row r="42" spans="1:74" ht="15.75" customHeight="1" x14ac:dyDescent="0.2">
      <c r="A42" s="18" t="str">
        <f>IF('[1]Season Set up'!$O$23&gt;='[1]Season Set up'!V39,'[1]Season Set up'!V39,"")</f>
        <v/>
      </c>
      <c r="B42" s="18"/>
      <c r="C42" s="17" t="str">
        <f>IF(J42="",A42,IF(J41=J42,"34=",IF(J42=J43,"35=",A42)))</f>
        <v/>
      </c>
      <c r="D42" s="18" t="str">
        <f>IFERROR(IF(A42="","",VLOOKUP(A42,$AJ$2:$AX$606,2,0)),"")</f>
        <v/>
      </c>
      <c r="E42" s="19" t="str">
        <f t="shared" si="0"/>
        <v/>
      </c>
      <c r="F42" s="19" t="str">
        <f t="shared" si="1"/>
        <v/>
      </c>
      <c r="G42" s="19" t="str">
        <f t="shared" si="2"/>
        <v/>
      </c>
      <c r="H42" s="19" t="str">
        <f t="shared" si="3"/>
        <v/>
      </c>
      <c r="I42" s="19" t="str">
        <f t="shared" si="4"/>
        <v/>
      </c>
      <c r="J42" s="30" t="str">
        <f t="shared" si="5"/>
        <v/>
      </c>
      <c r="K42" s="45"/>
      <c r="L42" s="18" t="str">
        <f>IF('[1]Season Set up'!$P$23&gt;='[1]Season Set up'!V39,'[1]Season Set up'!V39,"")</f>
        <v/>
      </c>
      <c r="M42" s="18"/>
      <c r="N42" s="17" t="str">
        <f>IF(U42="",L42,IF(U41=U42,"34=",IF(U42=U43,"35=",L42)))</f>
        <v/>
      </c>
      <c r="O42" s="18" t="str">
        <f t="shared" si="6"/>
        <v/>
      </c>
      <c r="P42" s="19" t="str">
        <f t="shared" si="7"/>
        <v/>
      </c>
      <c r="Q42" s="19" t="str">
        <f t="shared" si="8"/>
        <v/>
      </c>
      <c r="R42" s="19" t="str">
        <f t="shared" si="9"/>
        <v/>
      </c>
      <c r="S42" s="19" t="str">
        <f t="shared" si="10"/>
        <v/>
      </c>
      <c r="T42" s="19" t="str">
        <f t="shared" si="11"/>
        <v/>
      </c>
      <c r="U42" s="20" t="str">
        <f t="shared" si="12"/>
        <v/>
      </c>
      <c r="V42" s="1"/>
      <c r="W42" s="1"/>
      <c r="X42" s="1"/>
      <c r="Y42" s="1"/>
      <c r="Z42" s="132"/>
      <c r="AA42" s="1"/>
      <c r="AB42" s="1"/>
      <c r="AC42" s="1"/>
      <c r="AD42" s="1"/>
      <c r="AE42" s="1"/>
      <c r="AF42" s="1"/>
      <c r="AG42" s="1"/>
      <c r="AH42" s="131"/>
      <c r="AM42" s="133"/>
      <c r="AU42" s="131"/>
      <c r="BI42" s="33"/>
      <c r="BJ42" s="33"/>
      <c r="BK42" s="33"/>
      <c r="BL42" s="33"/>
      <c r="BM42" s="33"/>
      <c r="BN42" s="33"/>
      <c r="BO42" s="33"/>
      <c r="BP42" s="33"/>
      <c r="BQ42" s="33"/>
      <c r="BR42" s="33"/>
      <c r="BS42" s="33"/>
      <c r="BT42" s="33"/>
      <c r="BU42" s="33"/>
      <c r="BV42" s="33"/>
    </row>
    <row r="43" spans="1:74" ht="15.75" customHeight="1" x14ac:dyDescent="0.2">
      <c r="A43" s="18" t="str">
        <f>IF('[1]Season Set up'!$O$23&gt;='[1]Season Set up'!V40,'[1]Season Set up'!V40,"")</f>
        <v/>
      </c>
      <c r="B43" s="18"/>
      <c r="C43" s="17" t="str">
        <f>IF(J43="",A43,IF(J42=J43,"35=",IF(J43=J44,"36=",A43)))</f>
        <v/>
      </c>
      <c r="D43" s="18" t="str">
        <f>IFERROR(IF(A43="","",VLOOKUP(A43,$AJ$2:$AX$606,2,0)),"")</f>
        <v/>
      </c>
      <c r="E43" s="19" t="str">
        <f t="shared" si="0"/>
        <v/>
      </c>
      <c r="F43" s="19" t="str">
        <f t="shared" si="1"/>
        <v/>
      </c>
      <c r="G43" s="19" t="str">
        <f t="shared" si="2"/>
        <v/>
      </c>
      <c r="H43" s="19" t="str">
        <f t="shared" si="3"/>
        <v/>
      </c>
      <c r="I43" s="19" t="str">
        <f t="shared" si="4"/>
        <v/>
      </c>
      <c r="J43" s="30" t="str">
        <f t="shared" si="5"/>
        <v/>
      </c>
      <c r="K43" s="45"/>
      <c r="L43" s="18" t="str">
        <f>IF('[1]Season Set up'!$P$23&gt;='[1]Season Set up'!V40,'[1]Season Set up'!V40,"")</f>
        <v/>
      </c>
      <c r="M43" s="18"/>
      <c r="N43" s="17" t="str">
        <f>IF(U43="",L43,IF(U42=U43,"35=",IF(U43=U44,"36=",L43)))</f>
        <v/>
      </c>
      <c r="O43" s="18" t="str">
        <f t="shared" si="6"/>
        <v/>
      </c>
      <c r="P43" s="19" t="str">
        <f t="shared" si="7"/>
        <v/>
      </c>
      <c r="Q43" s="19" t="str">
        <f t="shared" si="8"/>
        <v/>
      </c>
      <c r="R43" s="19" t="str">
        <f t="shared" si="9"/>
        <v/>
      </c>
      <c r="S43" s="19" t="str">
        <f t="shared" si="10"/>
        <v/>
      </c>
      <c r="T43" s="19" t="str">
        <f t="shared" si="11"/>
        <v/>
      </c>
      <c r="U43" s="20" t="str">
        <f t="shared" si="12"/>
        <v/>
      </c>
      <c r="V43" s="1"/>
      <c r="W43" s="1"/>
      <c r="X43" s="1"/>
      <c r="Y43" s="1"/>
      <c r="Z43" s="132"/>
      <c r="AA43" s="1"/>
      <c r="AB43" s="1"/>
      <c r="AC43" s="1"/>
      <c r="AD43" s="1"/>
      <c r="AE43" s="1"/>
      <c r="AF43" s="1"/>
      <c r="AG43" s="1"/>
      <c r="AH43" s="131"/>
      <c r="AM43" s="133"/>
      <c r="AU43" s="131"/>
      <c r="BI43" s="33"/>
      <c r="BJ43" s="33"/>
      <c r="BK43" s="33"/>
      <c r="BL43" s="33"/>
      <c r="BM43" s="33"/>
      <c r="BN43" s="33"/>
      <c r="BO43" s="33"/>
      <c r="BP43" s="33"/>
      <c r="BQ43" s="33"/>
      <c r="BR43" s="33"/>
      <c r="BS43" s="33"/>
      <c r="BT43" s="33"/>
      <c r="BU43" s="33"/>
      <c r="BV43" s="33"/>
    </row>
    <row r="44" spans="1:74" ht="15.75" customHeight="1" x14ac:dyDescent="0.2">
      <c r="A44" s="18" t="str">
        <f>IF('[1]Season Set up'!$O$23&gt;='[1]Season Set up'!V41,'[1]Season Set up'!V41,"")</f>
        <v/>
      </c>
      <c r="B44" s="18"/>
      <c r="C44" s="17" t="str">
        <f>IF(J44="",A44,IF(J43=J44,"36=",IF(J44=J45,"37=",A44)))</f>
        <v/>
      </c>
      <c r="D44" s="18" t="str">
        <f>IFERROR(IF(A44="","",VLOOKUP(A44,$AJ$2:$AX$606,2,0)),"")</f>
        <v/>
      </c>
      <c r="E44" s="19" t="str">
        <f t="shared" si="0"/>
        <v/>
      </c>
      <c r="F44" s="19" t="str">
        <f t="shared" si="1"/>
        <v/>
      </c>
      <c r="G44" s="19" t="str">
        <f t="shared" si="2"/>
        <v/>
      </c>
      <c r="H44" s="19" t="str">
        <f t="shared" si="3"/>
        <v/>
      </c>
      <c r="I44" s="19" t="str">
        <f t="shared" si="4"/>
        <v/>
      </c>
      <c r="J44" s="30" t="str">
        <f t="shared" si="5"/>
        <v/>
      </c>
      <c r="K44" s="45"/>
      <c r="L44" s="18" t="str">
        <f>IF('[1]Season Set up'!$P$23&gt;='[1]Season Set up'!V41,'[1]Season Set up'!V41,"")</f>
        <v/>
      </c>
      <c r="M44" s="18"/>
      <c r="N44" s="17" t="str">
        <f>IF(U44="",L44,IF(U43=U44,"36=",IF(U44=U45,"37=",L44)))</f>
        <v/>
      </c>
      <c r="O44" s="18" t="str">
        <f t="shared" si="6"/>
        <v/>
      </c>
      <c r="P44" s="19" t="str">
        <f t="shared" si="7"/>
        <v/>
      </c>
      <c r="Q44" s="19" t="str">
        <f t="shared" si="8"/>
        <v/>
      </c>
      <c r="R44" s="19" t="str">
        <f t="shared" si="9"/>
        <v/>
      </c>
      <c r="S44" s="19" t="str">
        <f t="shared" si="10"/>
        <v/>
      </c>
      <c r="T44" s="19" t="str">
        <f t="shared" si="11"/>
        <v/>
      </c>
      <c r="U44" s="20" t="str">
        <f t="shared" si="12"/>
        <v/>
      </c>
      <c r="V44" s="1"/>
      <c r="W44" s="1"/>
      <c r="X44" s="1"/>
      <c r="Y44" s="1"/>
      <c r="Z44" s="132"/>
      <c r="AA44" s="1"/>
      <c r="AB44" s="1"/>
      <c r="AC44" s="1"/>
      <c r="AD44" s="1"/>
      <c r="AE44" s="1"/>
      <c r="AF44" s="1"/>
      <c r="AG44" s="1"/>
      <c r="AH44" s="131"/>
      <c r="AM44" s="133"/>
      <c r="AU44" s="131"/>
      <c r="BI44" s="33"/>
      <c r="BJ44" s="33"/>
      <c r="BK44" s="33"/>
      <c r="BL44" s="33"/>
      <c r="BM44" s="33"/>
      <c r="BN44" s="33"/>
      <c r="BO44" s="33"/>
      <c r="BP44" s="33"/>
      <c r="BQ44" s="33"/>
      <c r="BR44" s="33"/>
      <c r="BS44" s="33"/>
      <c r="BT44" s="33"/>
      <c r="BU44" s="33"/>
      <c r="BV44" s="33"/>
    </row>
    <row r="45" spans="1:74" ht="15.75" customHeight="1" x14ac:dyDescent="0.2">
      <c r="A45" s="18" t="str">
        <f>IF('[1]Season Set up'!$O$23&gt;='[1]Season Set up'!V42,'[1]Season Set up'!V42,"")</f>
        <v/>
      </c>
      <c r="B45" s="18"/>
      <c r="C45" s="17" t="str">
        <f>IF(J45="",A45,IF(J44=J45,"37=",IF(J45=J46,"38=",A45)))</f>
        <v/>
      </c>
      <c r="D45" s="18" t="str">
        <f>IFERROR(IF(A45="","",VLOOKUP(A45,$AJ$2:$AX$606,2,0)),"")</f>
        <v/>
      </c>
      <c r="E45" s="19" t="str">
        <f t="shared" si="0"/>
        <v/>
      </c>
      <c r="F45" s="19" t="str">
        <f t="shared" si="1"/>
        <v/>
      </c>
      <c r="G45" s="19" t="str">
        <f t="shared" si="2"/>
        <v/>
      </c>
      <c r="H45" s="19" t="str">
        <f t="shared" si="3"/>
        <v/>
      </c>
      <c r="I45" s="19" t="str">
        <f t="shared" si="4"/>
        <v/>
      </c>
      <c r="J45" s="30" t="str">
        <f t="shared" si="5"/>
        <v/>
      </c>
      <c r="K45" s="45"/>
      <c r="L45" s="18" t="str">
        <f>IF('[1]Season Set up'!$P$23&gt;='[1]Season Set up'!V42,'[1]Season Set up'!V42,"")</f>
        <v/>
      </c>
      <c r="M45" s="18"/>
      <c r="N45" s="17" t="str">
        <f>IF(U45="",L45,IF(U44=U45,"37=",IF(U45=U46,"38=",L45)))</f>
        <v/>
      </c>
      <c r="O45" s="18" t="str">
        <f t="shared" si="6"/>
        <v/>
      </c>
      <c r="P45" s="19" t="str">
        <f t="shared" si="7"/>
        <v/>
      </c>
      <c r="Q45" s="19" t="str">
        <f t="shared" si="8"/>
        <v/>
      </c>
      <c r="R45" s="19" t="str">
        <f t="shared" si="9"/>
        <v/>
      </c>
      <c r="S45" s="19" t="str">
        <f t="shared" si="10"/>
        <v/>
      </c>
      <c r="T45" s="19" t="str">
        <f t="shared" si="11"/>
        <v/>
      </c>
      <c r="U45" s="20" t="str">
        <f t="shared" si="12"/>
        <v/>
      </c>
      <c r="V45" s="1"/>
      <c r="W45" s="1"/>
      <c r="X45" s="1"/>
      <c r="Y45" s="1"/>
      <c r="Z45" s="132"/>
      <c r="AA45" s="1"/>
      <c r="AB45" s="1"/>
      <c r="AC45" s="1"/>
      <c r="AD45" s="1"/>
      <c r="AE45" s="1"/>
      <c r="AF45" s="1"/>
      <c r="AG45" s="1"/>
      <c r="AH45" s="131"/>
      <c r="AM45" s="133"/>
      <c r="AU45" s="131"/>
      <c r="BI45" s="33"/>
      <c r="BJ45" s="33"/>
      <c r="BK45" s="33"/>
      <c r="BL45" s="33"/>
      <c r="BM45" s="33"/>
      <c r="BN45" s="33"/>
      <c r="BO45" s="33"/>
      <c r="BP45" s="33"/>
      <c r="BQ45" s="33"/>
      <c r="BR45" s="33"/>
      <c r="BS45" s="33"/>
      <c r="BT45" s="33"/>
      <c r="BU45" s="33"/>
      <c r="BV45" s="33"/>
    </row>
    <row r="46" spans="1:74" ht="15.75" customHeight="1" x14ac:dyDescent="0.2">
      <c r="A46" s="18" t="str">
        <f>IF('[1]Season Set up'!$O$23&gt;='[1]Season Set up'!V43,'[1]Season Set up'!V43,"")</f>
        <v/>
      </c>
      <c r="B46" s="18"/>
      <c r="C46" s="17" t="str">
        <f>IF(J46="",A46,IF(J45=J46,"38=",IF(J46=J47,"39=",A46)))</f>
        <v/>
      </c>
      <c r="D46" s="18" t="str">
        <f>IFERROR(IF(A46="","",VLOOKUP(A46,$AJ$2:$AX$606,2,0)),"")</f>
        <v/>
      </c>
      <c r="E46" s="19" t="str">
        <f t="shared" si="0"/>
        <v/>
      </c>
      <c r="F46" s="19" t="str">
        <f t="shared" si="1"/>
        <v/>
      </c>
      <c r="G46" s="19" t="str">
        <f t="shared" si="2"/>
        <v/>
      </c>
      <c r="H46" s="19" t="str">
        <f t="shared" si="3"/>
        <v/>
      </c>
      <c r="I46" s="19" t="str">
        <f t="shared" si="4"/>
        <v/>
      </c>
      <c r="J46" s="30" t="str">
        <f t="shared" si="5"/>
        <v/>
      </c>
      <c r="K46" s="45"/>
      <c r="L46" s="18" t="str">
        <f>IF('[1]Season Set up'!$P$23&gt;='[1]Season Set up'!V43,'[1]Season Set up'!V43,"")</f>
        <v/>
      </c>
      <c r="M46" s="18"/>
      <c r="N46" s="17" t="str">
        <f>IF(U46="",L46,IF(U45=U46,"38=",IF(U46=U47,"39=",L46)))</f>
        <v/>
      </c>
      <c r="O46" s="18" t="str">
        <f t="shared" si="6"/>
        <v/>
      </c>
      <c r="P46" s="19" t="str">
        <f t="shared" si="7"/>
        <v/>
      </c>
      <c r="Q46" s="19" t="str">
        <f t="shared" si="8"/>
        <v/>
      </c>
      <c r="R46" s="19" t="str">
        <f t="shared" si="9"/>
        <v/>
      </c>
      <c r="S46" s="19" t="str">
        <f t="shared" si="10"/>
        <v/>
      </c>
      <c r="T46" s="19" t="str">
        <f t="shared" si="11"/>
        <v/>
      </c>
      <c r="U46" s="20" t="str">
        <f t="shared" si="12"/>
        <v/>
      </c>
      <c r="V46" s="1"/>
      <c r="W46" s="1"/>
      <c r="X46" s="1"/>
      <c r="Y46" s="1"/>
      <c r="Z46" s="132"/>
      <c r="AA46" s="1"/>
      <c r="AB46" s="1"/>
      <c r="AC46" s="1"/>
      <c r="AD46" s="1"/>
      <c r="AE46" s="1"/>
      <c r="AF46" s="1"/>
      <c r="AG46" s="1"/>
      <c r="AH46" s="131"/>
      <c r="AM46" s="133"/>
      <c r="AU46" s="131"/>
      <c r="BI46" s="33"/>
      <c r="BJ46" s="33"/>
      <c r="BK46" s="33"/>
      <c r="BL46" s="33"/>
      <c r="BM46" s="33"/>
      <c r="BN46" s="33"/>
      <c r="BO46" s="33"/>
      <c r="BP46" s="33"/>
      <c r="BQ46" s="33"/>
      <c r="BR46" s="33"/>
      <c r="BS46" s="33"/>
      <c r="BT46" s="33"/>
      <c r="BU46" s="33"/>
      <c r="BV46" s="33"/>
    </row>
    <row r="47" spans="1:74" ht="15.75" customHeight="1" x14ac:dyDescent="0.2">
      <c r="A47" s="18" t="str">
        <f>IF('[1]Season Set up'!$O$23&gt;='[1]Season Set up'!V44,'[1]Season Set up'!V44,"")</f>
        <v/>
      </c>
      <c r="B47" s="18"/>
      <c r="C47" s="17" t="str">
        <f>IF(J47="",A47,IF(J46=J47,"40=",IF(J47=J48,"41=",A47)))</f>
        <v/>
      </c>
      <c r="D47" s="18" t="str">
        <f>IFERROR(IF(A47="","",VLOOKUP(A47,$AJ$2:$AX$606,2,0)),"")</f>
        <v/>
      </c>
      <c r="E47" s="19" t="str">
        <f t="shared" si="0"/>
        <v/>
      </c>
      <c r="F47" s="19" t="str">
        <f t="shared" si="1"/>
        <v/>
      </c>
      <c r="G47" s="19" t="str">
        <f t="shared" si="2"/>
        <v/>
      </c>
      <c r="H47" s="19" t="str">
        <f t="shared" si="3"/>
        <v/>
      </c>
      <c r="I47" s="19" t="str">
        <f t="shared" si="4"/>
        <v/>
      </c>
      <c r="J47" s="30" t="str">
        <f t="shared" si="5"/>
        <v/>
      </c>
      <c r="K47" s="45"/>
      <c r="L47" s="18" t="str">
        <f>IF('[1]Season Set up'!$P$23&gt;='[1]Season Set up'!V44,'[1]Season Set up'!V44,"")</f>
        <v/>
      </c>
      <c r="M47" s="18"/>
      <c r="N47" s="17" t="str">
        <f>IF(U47="",L47,IF(U46=U47,"40=",IF(U47=U48,"41=",L47)))</f>
        <v/>
      </c>
      <c r="O47" s="18" t="str">
        <f t="shared" si="6"/>
        <v/>
      </c>
      <c r="P47" s="19" t="str">
        <f t="shared" si="7"/>
        <v/>
      </c>
      <c r="Q47" s="19" t="str">
        <f t="shared" si="8"/>
        <v/>
      </c>
      <c r="R47" s="19" t="str">
        <f t="shared" si="9"/>
        <v/>
      </c>
      <c r="S47" s="19" t="str">
        <f t="shared" si="10"/>
        <v/>
      </c>
      <c r="T47" s="19" t="str">
        <f t="shared" si="11"/>
        <v/>
      </c>
      <c r="U47" s="20" t="str">
        <f t="shared" si="12"/>
        <v/>
      </c>
      <c r="V47" s="1"/>
      <c r="W47" s="1"/>
      <c r="X47" s="1"/>
      <c r="Y47" s="1"/>
      <c r="Z47" s="132"/>
      <c r="AA47" s="1"/>
      <c r="AB47" s="1"/>
      <c r="AC47" s="1"/>
      <c r="AD47" s="1"/>
      <c r="AE47" s="1"/>
      <c r="AF47" s="1"/>
      <c r="AG47" s="1"/>
      <c r="AH47" s="131"/>
      <c r="AM47" s="133"/>
      <c r="AU47" s="131"/>
      <c r="BI47" s="33"/>
      <c r="BJ47" s="33"/>
      <c r="BK47" s="33"/>
      <c r="BL47" s="33"/>
      <c r="BM47" s="33"/>
      <c r="BN47" s="33"/>
      <c r="BO47" s="33"/>
      <c r="BP47" s="33"/>
      <c r="BQ47" s="33"/>
      <c r="BR47" s="33"/>
      <c r="BS47" s="33"/>
      <c r="BT47" s="33"/>
      <c r="BU47" s="33"/>
      <c r="BV47" s="33"/>
    </row>
    <row r="48" spans="1:74" ht="15.75" customHeight="1" x14ac:dyDescent="0.2">
      <c r="A48" s="18" t="str">
        <f>IF('[1]Season Set up'!$O$23&gt;='[1]Season Set up'!V45,'[1]Season Set up'!V45,"")</f>
        <v/>
      </c>
      <c r="B48" s="18"/>
      <c r="C48" s="17" t="str">
        <f>IF(J48="",A48,IF(J47=J48,"41=",IF(J48=J49,"42=",A48)))</f>
        <v/>
      </c>
      <c r="D48" s="18" t="str">
        <f>IFERROR(IF(A48="","",VLOOKUP(A48,$AJ$2:$AX$606,2,0)),"")</f>
        <v/>
      </c>
      <c r="E48" s="19" t="str">
        <f t="shared" si="0"/>
        <v/>
      </c>
      <c r="F48" s="19" t="str">
        <f t="shared" si="1"/>
        <v/>
      </c>
      <c r="G48" s="19" t="str">
        <f t="shared" si="2"/>
        <v/>
      </c>
      <c r="H48" s="19" t="str">
        <f t="shared" si="3"/>
        <v/>
      </c>
      <c r="I48" s="19" t="str">
        <f t="shared" si="4"/>
        <v/>
      </c>
      <c r="J48" s="30" t="str">
        <f t="shared" si="5"/>
        <v/>
      </c>
      <c r="K48" s="45"/>
      <c r="L48" s="18" t="str">
        <f>IF('[1]Season Set up'!$P$23&gt;='[1]Season Set up'!V45,'[1]Season Set up'!V45,"")</f>
        <v/>
      </c>
      <c r="M48" s="18"/>
      <c r="N48" s="17" t="str">
        <f>IF(U48="",L48,IF(U47=U48,"41=",IF(U48=U49,"42=",L48)))</f>
        <v/>
      </c>
      <c r="O48" s="18" t="str">
        <f t="shared" si="6"/>
        <v/>
      </c>
      <c r="P48" s="19" t="str">
        <f t="shared" si="7"/>
        <v/>
      </c>
      <c r="Q48" s="19" t="str">
        <f t="shared" si="8"/>
        <v/>
      </c>
      <c r="R48" s="19" t="str">
        <f t="shared" si="9"/>
        <v/>
      </c>
      <c r="S48" s="19" t="str">
        <f t="shared" si="10"/>
        <v/>
      </c>
      <c r="T48" s="19" t="str">
        <f t="shared" si="11"/>
        <v/>
      </c>
      <c r="U48" s="20" t="str">
        <f t="shared" si="12"/>
        <v/>
      </c>
      <c r="V48" s="1"/>
      <c r="W48" s="1"/>
      <c r="X48" s="1"/>
      <c r="Y48" s="1"/>
      <c r="Z48" s="132"/>
      <c r="AA48" s="1"/>
      <c r="AB48" s="1"/>
      <c r="AC48" s="1"/>
      <c r="AD48" s="1"/>
      <c r="AE48" s="1"/>
      <c r="AF48" s="1"/>
      <c r="AG48" s="1"/>
      <c r="AH48" s="131"/>
      <c r="AM48" s="133"/>
      <c r="AU48" s="131"/>
      <c r="BI48" s="33"/>
      <c r="BJ48" s="33"/>
      <c r="BK48" s="33"/>
      <c r="BL48" s="33"/>
      <c r="BM48" s="33"/>
      <c r="BN48" s="33"/>
      <c r="BO48" s="33"/>
      <c r="BP48" s="33"/>
      <c r="BQ48" s="33"/>
      <c r="BR48" s="33"/>
      <c r="BS48" s="33"/>
      <c r="BT48" s="33"/>
      <c r="BU48" s="33"/>
      <c r="BV48" s="33"/>
    </row>
    <row r="49" spans="1:74" ht="15.75" customHeight="1" x14ac:dyDescent="0.2">
      <c r="A49" s="18" t="str">
        <f>IF('[1]Season Set up'!$O$23&gt;='[1]Season Set up'!V46,'[1]Season Set up'!V46,"")</f>
        <v/>
      </c>
      <c r="B49" s="18"/>
      <c r="C49" s="17" t="str">
        <f>IF(J49="",A49,IF(J48=J49,"42=",IF(J49=J50,"43=",A49)))</f>
        <v/>
      </c>
      <c r="D49" s="18" t="str">
        <f>IFERROR(IF(A49="","",VLOOKUP(A49,$AJ$2:$AX$606,2,0)),"")</f>
        <v/>
      </c>
      <c r="E49" s="19" t="str">
        <f t="shared" si="0"/>
        <v/>
      </c>
      <c r="F49" s="19" t="str">
        <f t="shared" si="1"/>
        <v/>
      </c>
      <c r="G49" s="19" t="str">
        <f t="shared" si="2"/>
        <v/>
      </c>
      <c r="H49" s="19" t="str">
        <f t="shared" si="3"/>
        <v/>
      </c>
      <c r="I49" s="19" t="str">
        <f t="shared" si="4"/>
        <v/>
      </c>
      <c r="J49" s="30" t="str">
        <f t="shared" si="5"/>
        <v/>
      </c>
      <c r="K49" s="45"/>
      <c r="L49" s="18" t="str">
        <f>IF('[1]Season Set up'!$P$23&gt;='[1]Season Set up'!V46,'[1]Season Set up'!V46,"")</f>
        <v/>
      </c>
      <c r="M49" s="18"/>
      <c r="N49" s="17" t="str">
        <f>IF(U49="",L49,IF(U48=U49,"42=",IF(U49=U50,"43=",L49)))</f>
        <v/>
      </c>
      <c r="O49" s="18" t="str">
        <f t="shared" si="6"/>
        <v/>
      </c>
      <c r="P49" s="19" t="str">
        <f t="shared" si="7"/>
        <v/>
      </c>
      <c r="Q49" s="19" t="str">
        <f t="shared" si="8"/>
        <v/>
      </c>
      <c r="R49" s="19" t="str">
        <f t="shared" si="9"/>
        <v/>
      </c>
      <c r="S49" s="19" t="str">
        <f t="shared" si="10"/>
        <v/>
      </c>
      <c r="T49" s="19" t="str">
        <f t="shared" si="11"/>
        <v/>
      </c>
      <c r="U49" s="20" t="str">
        <f t="shared" si="12"/>
        <v/>
      </c>
      <c r="V49" s="1"/>
      <c r="W49" s="1"/>
      <c r="X49" s="1"/>
      <c r="Y49" s="1"/>
      <c r="Z49" s="132"/>
      <c r="AA49" s="1"/>
      <c r="AB49" s="1"/>
      <c r="AC49" s="1"/>
      <c r="AD49" s="1"/>
      <c r="AE49" s="1"/>
      <c r="AF49" s="1"/>
      <c r="AG49" s="1"/>
      <c r="AH49" s="131"/>
      <c r="AM49" s="133"/>
      <c r="AU49" s="131"/>
      <c r="BI49" s="33"/>
      <c r="BJ49" s="33"/>
      <c r="BK49" s="33"/>
      <c r="BL49" s="33"/>
      <c r="BM49" s="33"/>
      <c r="BN49" s="33"/>
      <c r="BO49" s="33"/>
      <c r="BP49" s="33"/>
      <c r="BQ49" s="33"/>
      <c r="BR49" s="33"/>
      <c r="BS49" s="33"/>
      <c r="BT49" s="33"/>
      <c r="BU49" s="33"/>
      <c r="BV49" s="33"/>
    </row>
    <row r="50" spans="1:74" ht="15.75" customHeight="1" x14ac:dyDescent="0.2">
      <c r="A50" s="18" t="str">
        <f>IF('[1]Season Set up'!$O$23&gt;='[1]Season Set up'!V47,'[1]Season Set up'!V47,"")</f>
        <v/>
      </c>
      <c r="B50" s="18"/>
      <c r="C50" s="17" t="str">
        <f>IF(J50="",A50,IF(J49=J50,"43=",IF(J50=J51,"44=",A50)))</f>
        <v/>
      </c>
      <c r="D50" s="18" t="str">
        <f>IFERROR(IF(A50="","",VLOOKUP(A50,$AJ$2:$AX$606,2,0)),"")</f>
        <v/>
      </c>
      <c r="E50" s="19" t="str">
        <f t="shared" si="0"/>
        <v/>
      </c>
      <c r="F50" s="19" t="str">
        <f t="shared" si="1"/>
        <v/>
      </c>
      <c r="G50" s="19" t="str">
        <f t="shared" si="2"/>
        <v/>
      </c>
      <c r="H50" s="19" t="str">
        <f t="shared" si="3"/>
        <v/>
      </c>
      <c r="I50" s="19" t="str">
        <f t="shared" si="4"/>
        <v/>
      </c>
      <c r="J50" s="30" t="str">
        <f t="shared" si="5"/>
        <v/>
      </c>
      <c r="K50" s="45"/>
      <c r="L50" s="18" t="str">
        <f>IF('[1]Season Set up'!$P$23&gt;='[1]Season Set up'!V47,'[1]Season Set up'!V47,"")</f>
        <v/>
      </c>
      <c r="M50" s="18"/>
      <c r="N50" s="17" t="str">
        <f>IF(U50="",L50,IF(U49=U50,"43=",IF(U50=U51,"44=",L50)))</f>
        <v/>
      </c>
      <c r="O50" s="18" t="str">
        <f t="shared" si="6"/>
        <v/>
      </c>
      <c r="P50" s="19" t="str">
        <f t="shared" si="7"/>
        <v/>
      </c>
      <c r="Q50" s="19" t="str">
        <f t="shared" si="8"/>
        <v/>
      </c>
      <c r="R50" s="19" t="str">
        <f t="shared" si="9"/>
        <v/>
      </c>
      <c r="S50" s="19" t="str">
        <f t="shared" si="10"/>
        <v/>
      </c>
      <c r="T50" s="19" t="str">
        <f t="shared" si="11"/>
        <v/>
      </c>
      <c r="U50" s="20" t="str">
        <f t="shared" si="12"/>
        <v/>
      </c>
      <c r="V50" s="1"/>
      <c r="W50" s="1"/>
      <c r="X50" s="1"/>
      <c r="Y50" s="1"/>
      <c r="Z50" s="132"/>
      <c r="AA50" s="1"/>
      <c r="AB50" s="1"/>
      <c r="AC50" s="1"/>
      <c r="AD50" s="1"/>
      <c r="AE50" s="1"/>
      <c r="AF50" s="1"/>
      <c r="AG50" s="1"/>
      <c r="AH50" s="131"/>
      <c r="AM50" s="133"/>
      <c r="AU50" s="131"/>
      <c r="BI50" s="33"/>
      <c r="BJ50" s="33"/>
      <c r="BK50" s="33"/>
      <c r="BL50" s="33"/>
      <c r="BM50" s="33"/>
      <c r="BN50" s="33"/>
      <c r="BO50" s="33"/>
      <c r="BP50" s="33"/>
      <c r="BQ50" s="33"/>
      <c r="BR50" s="33"/>
      <c r="BS50" s="33"/>
      <c r="BT50" s="33"/>
      <c r="BU50" s="33"/>
      <c r="BV50" s="33"/>
    </row>
    <row r="51" spans="1:74" ht="15.75" customHeight="1" x14ac:dyDescent="0.2">
      <c r="A51" s="18" t="str">
        <f>IF('[1]Season Set up'!$O$23&gt;='[1]Season Set up'!V48,'[1]Season Set up'!V48,"")</f>
        <v/>
      </c>
      <c r="B51" s="18"/>
      <c r="C51" s="17" t="str">
        <f>IF(J51="",A51,IF(J50=J51,"44=",IF(J51=J52,"45=",A51)))</f>
        <v/>
      </c>
      <c r="D51" s="18" t="str">
        <f>IFERROR(IF(A51="","",VLOOKUP(A51,$AJ$2:$AX$606,2,0)),"")</f>
        <v/>
      </c>
      <c r="E51" s="19" t="str">
        <f t="shared" si="0"/>
        <v/>
      </c>
      <c r="F51" s="19" t="str">
        <f t="shared" si="1"/>
        <v/>
      </c>
      <c r="G51" s="19" t="str">
        <f t="shared" si="2"/>
        <v/>
      </c>
      <c r="H51" s="19" t="str">
        <f t="shared" si="3"/>
        <v/>
      </c>
      <c r="I51" s="19" t="str">
        <f t="shared" si="4"/>
        <v/>
      </c>
      <c r="J51" s="30" t="str">
        <f t="shared" si="5"/>
        <v/>
      </c>
      <c r="K51" s="45"/>
      <c r="L51" s="18" t="str">
        <f>IF('[1]Season Set up'!$P$23&gt;='[1]Season Set up'!V48,'[1]Season Set up'!V48,"")</f>
        <v/>
      </c>
      <c r="M51" s="18"/>
      <c r="N51" s="17" t="str">
        <f>IF(U51="",L51,IF(U50=U51,"44=",IF(U51=U52,"45=",L51)))</f>
        <v/>
      </c>
      <c r="O51" s="18" t="str">
        <f t="shared" si="6"/>
        <v/>
      </c>
      <c r="P51" s="19" t="str">
        <f t="shared" si="7"/>
        <v/>
      </c>
      <c r="Q51" s="19" t="str">
        <f t="shared" si="8"/>
        <v/>
      </c>
      <c r="R51" s="19" t="str">
        <f t="shared" si="9"/>
        <v/>
      </c>
      <c r="S51" s="19" t="str">
        <f t="shared" si="10"/>
        <v/>
      </c>
      <c r="T51" s="19" t="str">
        <f t="shared" si="11"/>
        <v/>
      </c>
      <c r="U51" s="20" t="str">
        <f t="shared" si="12"/>
        <v/>
      </c>
      <c r="V51" s="1"/>
      <c r="W51" s="1"/>
      <c r="X51" s="1"/>
      <c r="Y51" s="1"/>
      <c r="Z51" s="132"/>
      <c r="AA51" s="1"/>
      <c r="AB51" s="1"/>
      <c r="AC51" s="1"/>
      <c r="AD51" s="1"/>
      <c r="AE51" s="1"/>
      <c r="AF51" s="1"/>
      <c r="AG51" s="1"/>
      <c r="AH51" s="131"/>
      <c r="AM51" s="133"/>
      <c r="AU51" s="131"/>
      <c r="BI51" s="33"/>
      <c r="BJ51" s="33"/>
      <c r="BK51" s="33"/>
      <c r="BL51" s="33"/>
      <c r="BM51" s="33"/>
      <c r="BN51" s="33"/>
      <c r="BO51" s="33"/>
      <c r="BP51" s="33"/>
      <c r="BQ51" s="33"/>
      <c r="BR51" s="33"/>
      <c r="BS51" s="33"/>
      <c r="BT51" s="33"/>
      <c r="BU51" s="33"/>
      <c r="BV51" s="33"/>
    </row>
    <row r="52" spans="1:74" ht="15.75" customHeight="1" x14ac:dyDescent="0.2">
      <c r="A52" s="18" t="str">
        <f>IF('[1]Season Set up'!$O$23&gt;='[1]Season Set up'!V49,'[1]Season Set up'!V49,"")</f>
        <v/>
      </c>
      <c r="B52" s="18"/>
      <c r="C52" s="18"/>
      <c r="D52" s="18" t="str">
        <f>IFERROR(IF(A52="","",VLOOKUP(A52,$AJ$2:$AX$606,2,0)),"")</f>
        <v/>
      </c>
      <c r="E52" s="19" t="str">
        <f t="shared" si="0"/>
        <v/>
      </c>
      <c r="F52" s="19" t="str">
        <f t="shared" si="1"/>
        <v/>
      </c>
      <c r="G52" s="19" t="str">
        <f t="shared" si="2"/>
        <v/>
      </c>
      <c r="H52" s="19" t="str">
        <f t="shared" si="3"/>
        <v/>
      </c>
      <c r="I52" s="19" t="str">
        <f t="shared" si="4"/>
        <v/>
      </c>
      <c r="J52" s="30" t="str">
        <f t="shared" si="5"/>
        <v/>
      </c>
      <c r="K52" s="45"/>
      <c r="L52" s="18" t="str">
        <f>IF('[1]Season Set up'!$P$23&gt;='[1]Season Set up'!V49,'[1]Season Set up'!V49,"")</f>
        <v/>
      </c>
      <c r="M52" s="18"/>
      <c r="N52" s="17"/>
      <c r="O52" s="18" t="str">
        <f t="shared" si="6"/>
        <v/>
      </c>
      <c r="P52" s="19" t="str">
        <f t="shared" si="7"/>
        <v/>
      </c>
      <c r="Q52" s="19" t="str">
        <f t="shared" si="8"/>
        <v/>
      </c>
      <c r="R52" s="19" t="str">
        <f t="shared" si="9"/>
        <v/>
      </c>
      <c r="S52" s="19" t="str">
        <f t="shared" si="10"/>
        <v/>
      </c>
      <c r="T52" s="19" t="str">
        <f t="shared" si="11"/>
        <v/>
      </c>
      <c r="U52" s="20" t="str">
        <f t="shared" si="12"/>
        <v/>
      </c>
      <c r="V52" s="1"/>
      <c r="W52" s="1"/>
      <c r="X52" s="1"/>
      <c r="Y52" s="1"/>
      <c r="Z52" s="132"/>
      <c r="AA52" s="1"/>
      <c r="AB52" s="1"/>
      <c r="AC52" s="1"/>
      <c r="AD52" s="1"/>
      <c r="AE52" s="1"/>
      <c r="AF52" s="1"/>
      <c r="AG52" s="1"/>
      <c r="AH52" s="131"/>
      <c r="AM52" s="133"/>
      <c r="AU52" s="131"/>
      <c r="BI52" s="33"/>
      <c r="BJ52" s="33"/>
      <c r="BK52" s="33"/>
      <c r="BL52" s="33"/>
      <c r="BM52" s="33"/>
      <c r="BN52" s="33"/>
      <c r="BO52" s="33"/>
      <c r="BP52" s="33"/>
      <c r="BQ52" s="33"/>
      <c r="BR52" s="33"/>
      <c r="BS52" s="33"/>
      <c r="BT52" s="33"/>
      <c r="BU52" s="33"/>
      <c r="BV52" s="33"/>
    </row>
    <row r="53" spans="1:74" ht="15.75" customHeight="1" x14ac:dyDescent="0.2">
      <c r="A53" s="18" t="str">
        <f>IF('[1]Season Set up'!$O$23&gt;='[1]Season Set up'!V50,'[1]Season Set up'!V50,"")</f>
        <v/>
      </c>
      <c r="B53" s="18"/>
      <c r="C53" s="18"/>
      <c r="D53" s="18" t="str">
        <f>IFERROR(IF(A53="","",VLOOKUP(A53,$AJ$2:$AX$606,2,0)),"")</f>
        <v/>
      </c>
      <c r="E53" s="19" t="str">
        <f t="shared" si="0"/>
        <v/>
      </c>
      <c r="F53" s="19" t="str">
        <f t="shared" si="1"/>
        <v/>
      </c>
      <c r="G53" s="19" t="str">
        <f t="shared" si="2"/>
        <v/>
      </c>
      <c r="H53" s="19" t="str">
        <f t="shared" si="3"/>
        <v/>
      </c>
      <c r="I53" s="19" t="str">
        <f t="shared" si="4"/>
        <v/>
      </c>
      <c r="J53" s="30" t="str">
        <f t="shared" si="5"/>
        <v/>
      </c>
      <c r="K53" s="45"/>
      <c r="L53" s="18" t="str">
        <f>IF('[1]Season Set up'!$P$23&gt;='[1]Season Set up'!V50,'[1]Season Set up'!V50,"")</f>
        <v/>
      </c>
      <c r="M53" s="18"/>
      <c r="N53" s="17"/>
      <c r="O53" s="18" t="str">
        <f t="shared" si="6"/>
        <v/>
      </c>
      <c r="P53" s="19" t="str">
        <f t="shared" si="7"/>
        <v/>
      </c>
      <c r="Q53" s="19" t="str">
        <f t="shared" si="8"/>
        <v/>
      </c>
      <c r="R53" s="19" t="str">
        <f t="shared" si="9"/>
        <v/>
      </c>
      <c r="S53" s="19" t="str">
        <f t="shared" si="10"/>
        <v/>
      </c>
      <c r="T53" s="19" t="str">
        <f t="shared" si="11"/>
        <v/>
      </c>
      <c r="U53" s="20" t="str">
        <f t="shared" si="12"/>
        <v/>
      </c>
      <c r="V53" s="1"/>
      <c r="W53" s="1"/>
      <c r="X53" s="1"/>
      <c r="Y53" s="1"/>
      <c r="Z53" s="132"/>
      <c r="AA53" s="1"/>
      <c r="AB53" s="1"/>
      <c r="AC53" s="1"/>
      <c r="AD53" s="1"/>
      <c r="AE53" s="1"/>
      <c r="AF53" s="1"/>
      <c r="AG53" s="1"/>
      <c r="AH53" s="131"/>
      <c r="AM53" s="133"/>
      <c r="AU53" s="131"/>
      <c r="BI53" s="33"/>
      <c r="BJ53" s="33"/>
      <c r="BK53" s="33"/>
      <c r="BL53" s="33"/>
      <c r="BM53" s="33"/>
      <c r="BN53" s="33"/>
      <c r="BO53" s="33"/>
      <c r="BP53" s="33"/>
      <c r="BQ53" s="33"/>
      <c r="BR53" s="33"/>
      <c r="BS53" s="33"/>
      <c r="BT53" s="33"/>
      <c r="BU53" s="33"/>
      <c r="BV53" s="33"/>
    </row>
    <row r="54" spans="1:74" ht="15.75" customHeight="1" x14ac:dyDescent="0.2">
      <c r="A54" s="18" t="str">
        <f>IF('[1]Season Set up'!$O$23&gt;='[1]Season Set up'!V51,'[1]Season Set up'!V51,"")</f>
        <v/>
      </c>
      <c r="B54" s="18"/>
      <c r="C54" s="18"/>
      <c r="D54" s="18" t="str">
        <f>IFERROR(IF(A54="","",VLOOKUP(A54,$AJ$2:$AX$606,2,0)),"")</f>
        <v/>
      </c>
      <c r="E54" s="19" t="str">
        <f t="shared" si="0"/>
        <v/>
      </c>
      <c r="F54" s="19" t="str">
        <f t="shared" si="1"/>
        <v/>
      </c>
      <c r="G54" s="19" t="str">
        <f t="shared" si="2"/>
        <v/>
      </c>
      <c r="H54" s="19" t="str">
        <f t="shared" si="3"/>
        <v/>
      </c>
      <c r="I54" s="19" t="str">
        <f t="shared" si="4"/>
        <v/>
      </c>
      <c r="J54" s="30" t="str">
        <f t="shared" si="5"/>
        <v/>
      </c>
      <c r="K54" s="45"/>
      <c r="L54" s="18" t="str">
        <f>IF('[1]Season Set up'!$P$23&gt;='[1]Season Set up'!V51,'[1]Season Set up'!V51,"")</f>
        <v/>
      </c>
      <c r="M54" s="18"/>
      <c r="N54" s="17"/>
      <c r="O54" s="18" t="str">
        <f t="shared" si="6"/>
        <v/>
      </c>
      <c r="P54" s="19" t="str">
        <f t="shared" si="7"/>
        <v/>
      </c>
      <c r="Q54" s="19" t="str">
        <f t="shared" si="8"/>
        <v/>
      </c>
      <c r="R54" s="19" t="str">
        <f t="shared" si="9"/>
        <v/>
      </c>
      <c r="S54" s="19" t="str">
        <f t="shared" si="10"/>
        <v/>
      </c>
      <c r="T54" s="19" t="str">
        <f t="shared" si="11"/>
        <v/>
      </c>
      <c r="U54" s="20" t="str">
        <f t="shared" si="12"/>
        <v/>
      </c>
      <c r="V54" s="1"/>
      <c r="W54" s="1"/>
      <c r="X54" s="1"/>
      <c r="Y54" s="1"/>
      <c r="Z54" s="132"/>
      <c r="AA54" s="1"/>
      <c r="AB54" s="1"/>
      <c r="AC54" s="1"/>
      <c r="AD54" s="1"/>
      <c r="AE54" s="1"/>
      <c r="AF54" s="1"/>
      <c r="AG54" s="1"/>
      <c r="AH54" s="131"/>
      <c r="AM54" s="133"/>
      <c r="AU54" s="131"/>
      <c r="BI54" s="33"/>
      <c r="BJ54" s="33"/>
      <c r="BK54" s="33"/>
      <c r="BL54" s="33"/>
      <c r="BM54" s="33"/>
      <c r="BN54" s="33"/>
      <c r="BO54" s="33"/>
      <c r="BP54" s="33"/>
      <c r="BQ54" s="33"/>
      <c r="BR54" s="33"/>
      <c r="BS54" s="33"/>
      <c r="BT54" s="33"/>
      <c r="BU54" s="33"/>
      <c r="BV54" s="33"/>
    </row>
    <row r="55" spans="1:74" ht="15.75" customHeight="1" x14ac:dyDescent="0.2">
      <c r="A55" s="18" t="str">
        <f>IF('[1]Season Set up'!$O$23&gt;='[1]Season Set up'!V52,'[1]Season Set up'!V52,"")</f>
        <v/>
      </c>
      <c r="B55" s="18"/>
      <c r="C55" s="18"/>
      <c r="D55" s="18" t="str">
        <f>IFERROR(IF(A55="","",VLOOKUP(A55,$AJ$2:$AX$606,2,0)),"")</f>
        <v/>
      </c>
      <c r="E55" s="19" t="str">
        <f t="shared" si="0"/>
        <v/>
      </c>
      <c r="F55" s="19" t="str">
        <f t="shared" si="1"/>
        <v/>
      </c>
      <c r="G55" s="19" t="str">
        <f t="shared" si="2"/>
        <v/>
      </c>
      <c r="H55" s="19" t="str">
        <f t="shared" si="3"/>
        <v/>
      </c>
      <c r="I55" s="19" t="str">
        <f t="shared" si="4"/>
        <v/>
      </c>
      <c r="J55" s="30" t="str">
        <f t="shared" si="5"/>
        <v/>
      </c>
      <c r="K55" s="45"/>
      <c r="L55" s="18" t="str">
        <f>IF('[1]Season Set up'!$P$23&gt;='[1]Season Set up'!V52,'[1]Season Set up'!V52,"")</f>
        <v/>
      </c>
      <c r="M55" s="18"/>
      <c r="N55" s="17"/>
      <c r="O55" s="18" t="str">
        <f t="shared" si="6"/>
        <v/>
      </c>
      <c r="P55" s="19" t="str">
        <f t="shared" si="7"/>
        <v/>
      </c>
      <c r="Q55" s="19" t="str">
        <f t="shared" si="8"/>
        <v/>
      </c>
      <c r="R55" s="19" t="str">
        <f t="shared" si="9"/>
        <v/>
      </c>
      <c r="S55" s="19" t="str">
        <f t="shared" si="10"/>
        <v/>
      </c>
      <c r="T55" s="19" t="str">
        <f t="shared" si="11"/>
        <v/>
      </c>
      <c r="U55" s="20" t="str">
        <f t="shared" si="12"/>
        <v/>
      </c>
      <c r="V55" s="1"/>
      <c r="W55" s="1"/>
      <c r="X55" s="1"/>
      <c r="Y55" s="1"/>
      <c r="Z55" s="132"/>
      <c r="AA55" s="1"/>
      <c r="AB55" s="1"/>
      <c r="AC55" s="1"/>
      <c r="AD55" s="1"/>
      <c r="AE55" s="1"/>
      <c r="AF55" s="1"/>
      <c r="AG55" s="1"/>
      <c r="AH55" s="131"/>
      <c r="AM55" s="133"/>
      <c r="AU55" s="131"/>
      <c r="BI55" s="33"/>
      <c r="BJ55" s="33"/>
      <c r="BK55" s="33"/>
      <c r="BL55" s="33"/>
      <c r="BM55" s="33"/>
      <c r="BN55" s="33"/>
      <c r="BO55" s="33"/>
      <c r="BP55" s="33"/>
      <c r="BQ55" s="33"/>
      <c r="BR55" s="33"/>
      <c r="BS55" s="33"/>
      <c r="BT55" s="33"/>
      <c r="BU55" s="33"/>
      <c r="BV55" s="33"/>
    </row>
    <row r="56" spans="1:74" ht="15.75" customHeight="1" x14ac:dyDescent="0.2">
      <c r="A56" s="18" t="str">
        <f>IF('[1]Season Set up'!$O$23&gt;='[1]Season Set up'!V53,'[1]Season Set up'!V53,"")</f>
        <v/>
      </c>
      <c r="B56" s="18"/>
      <c r="C56" s="18"/>
      <c r="D56" s="18" t="str">
        <f>IFERROR(IF(A56="","",VLOOKUP(A56,$AJ$2:$AX$606,2,0)),"")</f>
        <v/>
      </c>
      <c r="E56" s="19" t="str">
        <f t="shared" si="0"/>
        <v/>
      </c>
      <c r="F56" s="19" t="str">
        <f t="shared" si="1"/>
        <v/>
      </c>
      <c r="G56" s="19" t="str">
        <f t="shared" si="2"/>
        <v/>
      </c>
      <c r="H56" s="19" t="str">
        <f t="shared" si="3"/>
        <v/>
      </c>
      <c r="I56" s="19" t="str">
        <f t="shared" si="4"/>
        <v/>
      </c>
      <c r="J56" s="30" t="str">
        <f t="shared" si="5"/>
        <v/>
      </c>
      <c r="K56" s="45"/>
      <c r="L56" s="18" t="str">
        <f>IF('[1]Season Set up'!$P$23&gt;='[1]Season Set up'!V53,'[1]Season Set up'!V53,"")</f>
        <v/>
      </c>
      <c r="M56" s="18"/>
      <c r="N56" s="17"/>
      <c r="O56" s="18" t="str">
        <f t="shared" si="6"/>
        <v/>
      </c>
      <c r="P56" s="19" t="str">
        <f t="shared" si="7"/>
        <v/>
      </c>
      <c r="Q56" s="19" t="str">
        <f t="shared" si="8"/>
        <v/>
      </c>
      <c r="R56" s="19" t="str">
        <f t="shared" si="9"/>
        <v/>
      </c>
      <c r="S56" s="19" t="str">
        <f t="shared" si="10"/>
        <v/>
      </c>
      <c r="T56" s="19" t="str">
        <f t="shared" si="11"/>
        <v/>
      </c>
      <c r="U56" s="20" t="str">
        <f t="shared" si="12"/>
        <v/>
      </c>
      <c r="V56" s="1"/>
      <c r="W56" s="1"/>
      <c r="X56" s="1"/>
      <c r="Y56" s="1"/>
      <c r="Z56" s="132"/>
      <c r="AA56" s="1"/>
      <c r="AB56" s="1"/>
      <c r="AC56" s="1"/>
      <c r="AD56" s="1"/>
      <c r="AE56" s="1"/>
      <c r="AF56" s="1"/>
      <c r="AG56" s="1"/>
      <c r="AH56" s="131"/>
      <c r="AM56" s="133"/>
      <c r="AU56" s="131"/>
      <c r="BI56" s="33"/>
      <c r="BJ56" s="33"/>
      <c r="BK56" s="33"/>
      <c r="BL56" s="33"/>
      <c r="BM56" s="33"/>
      <c r="BN56" s="33"/>
      <c r="BO56" s="33"/>
      <c r="BP56" s="33"/>
      <c r="BQ56" s="33"/>
      <c r="BR56" s="33"/>
      <c r="BS56" s="33"/>
      <c r="BT56" s="33"/>
      <c r="BU56" s="33"/>
      <c r="BV56" s="33"/>
    </row>
    <row r="57" spans="1:74" ht="15.75" customHeight="1" x14ac:dyDescent="0.2">
      <c r="A57" s="18" t="str">
        <f>IF('[1]Season Set up'!$O$23&gt;='[1]Season Set up'!V54,'[1]Season Set up'!V54,"")</f>
        <v/>
      </c>
      <c r="B57" s="18"/>
      <c r="C57" s="18"/>
      <c r="D57" s="18" t="str">
        <f>IFERROR(IF(A57="","",VLOOKUP(A57,$AJ$2:$AX$606,2,0)),"")</f>
        <v/>
      </c>
      <c r="E57" s="19" t="str">
        <f t="shared" si="0"/>
        <v/>
      </c>
      <c r="F57" s="19" t="str">
        <f t="shared" si="1"/>
        <v/>
      </c>
      <c r="G57" s="19" t="str">
        <f t="shared" si="2"/>
        <v/>
      </c>
      <c r="H57" s="19" t="str">
        <f t="shared" si="3"/>
        <v/>
      </c>
      <c r="I57" s="19" t="str">
        <f t="shared" si="4"/>
        <v/>
      </c>
      <c r="J57" s="30" t="str">
        <f t="shared" si="5"/>
        <v/>
      </c>
      <c r="K57" s="45"/>
      <c r="L57" s="18" t="str">
        <f>IF('[1]Season Set up'!$P$23&gt;='[1]Season Set up'!V54,'[1]Season Set up'!V54,"")</f>
        <v/>
      </c>
      <c r="M57" s="18"/>
      <c r="N57" s="17"/>
      <c r="O57" s="18" t="str">
        <f t="shared" si="6"/>
        <v/>
      </c>
      <c r="P57" s="19" t="str">
        <f t="shared" si="7"/>
        <v/>
      </c>
      <c r="Q57" s="19" t="str">
        <f t="shared" si="8"/>
        <v/>
      </c>
      <c r="R57" s="19" t="str">
        <f t="shared" si="9"/>
        <v/>
      </c>
      <c r="S57" s="19" t="str">
        <f t="shared" si="10"/>
        <v/>
      </c>
      <c r="T57" s="19" t="str">
        <f t="shared" si="11"/>
        <v/>
      </c>
      <c r="U57" s="20" t="str">
        <f t="shared" si="12"/>
        <v/>
      </c>
      <c r="V57" s="1"/>
      <c r="W57" s="1"/>
      <c r="X57" s="1"/>
      <c r="Y57" s="1"/>
      <c r="Z57" s="132"/>
      <c r="AA57" s="1"/>
      <c r="AB57" s="1"/>
      <c r="AC57" s="1"/>
      <c r="AD57" s="1"/>
      <c r="AE57" s="1"/>
      <c r="AF57" s="1"/>
      <c r="AG57" s="1"/>
      <c r="AH57" s="131"/>
      <c r="AM57" s="133"/>
      <c r="AU57" s="131"/>
      <c r="BI57" s="33"/>
      <c r="BJ57" s="33"/>
      <c r="BK57" s="33"/>
      <c r="BL57" s="33"/>
      <c r="BM57" s="33"/>
      <c r="BN57" s="33"/>
      <c r="BO57" s="33"/>
      <c r="BP57" s="33"/>
      <c r="BQ57" s="33"/>
      <c r="BR57" s="33"/>
      <c r="BS57" s="33"/>
      <c r="BT57" s="33"/>
      <c r="BU57" s="33"/>
      <c r="BV57" s="33"/>
    </row>
    <row r="58" spans="1:74" ht="15.75" customHeight="1" x14ac:dyDescent="0.2">
      <c r="A58" s="18" t="str">
        <f>IF('[1]Season Set up'!$O$23&gt;='[1]Season Set up'!V55,'[1]Season Set up'!V55,"")</f>
        <v/>
      </c>
      <c r="B58" s="18"/>
      <c r="C58" s="18"/>
      <c r="D58" s="18" t="str">
        <f>IFERROR(IF(A58="","",VLOOKUP(A58,$AJ$2:$AX$606,2,0)),"")</f>
        <v/>
      </c>
      <c r="E58" s="19" t="str">
        <f t="shared" si="0"/>
        <v/>
      </c>
      <c r="F58" s="19" t="str">
        <f t="shared" si="1"/>
        <v/>
      </c>
      <c r="G58" s="19" t="str">
        <f t="shared" si="2"/>
        <v/>
      </c>
      <c r="H58" s="19" t="str">
        <f t="shared" si="3"/>
        <v/>
      </c>
      <c r="I58" s="19" t="str">
        <f t="shared" si="4"/>
        <v/>
      </c>
      <c r="J58" s="30" t="str">
        <f t="shared" si="5"/>
        <v/>
      </c>
      <c r="K58" s="45"/>
      <c r="L58" s="18" t="str">
        <f>IF('[1]Season Set up'!$P$23&gt;='[1]Season Set up'!V55,'[1]Season Set up'!V55,"")</f>
        <v/>
      </c>
      <c r="M58" s="18"/>
      <c r="N58" s="17"/>
      <c r="O58" s="18" t="str">
        <f t="shared" si="6"/>
        <v/>
      </c>
      <c r="P58" s="19" t="str">
        <f t="shared" si="7"/>
        <v/>
      </c>
      <c r="Q58" s="19" t="str">
        <f t="shared" si="8"/>
        <v/>
      </c>
      <c r="R58" s="19" t="str">
        <f t="shared" si="9"/>
        <v/>
      </c>
      <c r="S58" s="19" t="str">
        <f t="shared" si="10"/>
        <v/>
      </c>
      <c r="T58" s="19" t="str">
        <f t="shared" si="11"/>
        <v/>
      </c>
      <c r="U58" s="20" t="str">
        <f t="shared" si="12"/>
        <v/>
      </c>
      <c r="V58" s="1"/>
      <c r="W58" s="1"/>
      <c r="X58" s="1"/>
      <c r="Y58" s="1"/>
      <c r="Z58" s="132"/>
      <c r="AA58" s="1"/>
      <c r="AB58" s="1"/>
      <c r="AC58" s="1"/>
      <c r="AD58" s="1"/>
      <c r="AE58" s="1"/>
      <c r="AF58" s="1"/>
      <c r="AG58" s="1"/>
      <c r="AH58" s="131"/>
      <c r="AM58" s="133"/>
      <c r="AU58" s="131"/>
      <c r="BI58" s="33"/>
      <c r="BJ58" s="33"/>
      <c r="BK58" s="33"/>
      <c r="BL58" s="33"/>
      <c r="BM58" s="33"/>
      <c r="BN58" s="33"/>
      <c r="BO58" s="33"/>
      <c r="BP58" s="33"/>
      <c r="BQ58" s="33"/>
      <c r="BR58" s="33"/>
      <c r="BS58" s="33"/>
      <c r="BT58" s="33"/>
      <c r="BU58" s="33"/>
      <c r="BV58" s="33"/>
    </row>
    <row r="59" spans="1:74" ht="15.75" customHeight="1" x14ac:dyDescent="0.2">
      <c r="A59" s="18" t="str">
        <f>IF('[1]Season Set up'!$O$23&gt;='[1]Season Set up'!V56,'[1]Season Set up'!V56,"")</f>
        <v/>
      </c>
      <c r="B59" s="18"/>
      <c r="C59" s="18"/>
      <c r="D59" s="18" t="str">
        <f>IFERROR(IF(A59="","",VLOOKUP(A59,$AJ$2:$AX$606,2,0)),"")</f>
        <v/>
      </c>
      <c r="E59" s="19" t="str">
        <f t="shared" si="0"/>
        <v/>
      </c>
      <c r="F59" s="19" t="str">
        <f t="shared" si="1"/>
        <v/>
      </c>
      <c r="G59" s="19" t="str">
        <f t="shared" si="2"/>
        <v/>
      </c>
      <c r="H59" s="19" t="str">
        <f t="shared" si="3"/>
        <v/>
      </c>
      <c r="I59" s="19" t="str">
        <f t="shared" si="4"/>
        <v/>
      </c>
      <c r="J59" s="30" t="str">
        <f t="shared" si="5"/>
        <v/>
      </c>
      <c r="K59" s="45"/>
      <c r="L59" s="18" t="str">
        <f>IF('[1]Season Set up'!$P$23&gt;='[1]Season Set up'!V56,'[1]Season Set up'!V56,"")</f>
        <v/>
      </c>
      <c r="M59" s="18"/>
      <c r="N59" s="17"/>
      <c r="O59" s="18" t="str">
        <f t="shared" si="6"/>
        <v/>
      </c>
      <c r="P59" s="19" t="str">
        <f t="shared" si="7"/>
        <v/>
      </c>
      <c r="Q59" s="19" t="str">
        <f t="shared" si="8"/>
        <v/>
      </c>
      <c r="R59" s="19" t="str">
        <f t="shared" si="9"/>
        <v/>
      </c>
      <c r="S59" s="19" t="str">
        <f t="shared" si="10"/>
        <v/>
      </c>
      <c r="T59" s="19" t="str">
        <f t="shared" si="11"/>
        <v/>
      </c>
      <c r="U59" s="20" t="str">
        <f t="shared" si="12"/>
        <v/>
      </c>
      <c r="V59" s="1"/>
      <c r="W59" s="1"/>
      <c r="X59" s="1"/>
      <c r="Y59" s="1"/>
      <c r="Z59" s="132"/>
      <c r="AA59" s="1"/>
      <c r="AB59" s="1"/>
      <c r="AC59" s="1"/>
      <c r="AD59" s="1"/>
      <c r="AE59" s="1"/>
      <c r="AF59" s="1"/>
      <c r="AG59" s="1"/>
      <c r="AH59" s="131"/>
      <c r="AM59" s="133"/>
      <c r="AU59" s="131"/>
      <c r="BI59" s="33"/>
      <c r="BJ59" s="33"/>
      <c r="BK59" s="33"/>
      <c r="BL59" s="33"/>
      <c r="BM59" s="33"/>
      <c r="BN59" s="33"/>
      <c r="BO59" s="33"/>
      <c r="BP59" s="33"/>
      <c r="BQ59" s="33"/>
      <c r="BR59" s="33"/>
      <c r="BS59" s="33"/>
      <c r="BT59" s="33"/>
      <c r="BU59" s="33"/>
      <c r="BV59" s="33"/>
    </row>
    <row r="60" spans="1:74" ht="15.75" customHeight="1" x14ac:dyDescent="0.2">
      <c r="A60" s="18" t="str">
        <f>IF('[1]Season Set up'!$O$23&gt;='[1]Season Set up'!V57,'[1]Season Set up'!V57,"")</f>
        <v/>
      </c>
      <c r="B60" s="18"/>
      <c r="C60" s="18"/>
      <c r="D60" s="18" t="str">
        <f>IFERROR(IF(A60="","",VLOOKUP(A60,$AJ$2:$AX$606,2,0)),"")</f>
        <v/>
      </c>
      <c r="E60" s="19" t="str">
        <f t="shared" si="0"/>
        <v/>
      </c>
      <c r="F60" s="19" t="str">
        <f t="shared" si="1"/>
        <v/>
      </c>
      <c r="G60" s="19" t="str">
        <f t="shared" si="2"/>
        <v/>
      </c>
      <c r="H60" s="19" t="str">
        <f t="shared" si="3"/>
        <v/>
      </c>
      <c r="I60" s="19" t="str">
        <f t="shared" si="4"/>
        <v/>
      </c>
      <c r="J60" s="30" t="str">
        <f t="shared" si="5"/>
        <v/>
      </c>
      <c r="K60" s="45"/>
      <c r="L60" s="18" t="str">
        <f>IF('[1]Season Set up'!$P$23&gt;='[1]Season Set up'!V57,'[1]Season Set up'!V57,"")</f>
        <v/>
      </c>
      <c r="M60" s="18"/>
      <c r="N60" s="17"/>
      <c r="O60" s="18" t="str">
        <f t="shared" si="6"/>
        <v/>
      </c>
      <c r="P60" s="19" t="str">
        <f t="shared" si="7"/>
        <v/>
      </c>
      <c r="Q60" s="19" t="str">
        <f t="shared" si="8"/>
        <v/>
      </c>
      <c r="R60" s="19" t="str">
        <f t="shared" si="9"/>
        <v/>
      </c>
      <c r="S60" s="19" t="str">
        <f t="shared" si="10"/>
        <v/>
      </c>
      <c r="T60" s="19" t="str">
        <f t="shared" si="11"/>
        <v/>
      </c>
      <c r="U60" s="20" t="str">
        <f t="shared" si="12"/>
        <v/>
      </c>
      <c r="V60" s="1"/>
      <c r="W60" s="1"/>
      <c r="X60" s="1"/>
      <c r="Y60" s="1"/>
      <c r="Z60" s="132"/>
      <c r="AA60" s="1"/>
      <c r="AB60" s="1"/>
      <c r="AC60" s="1"/>
      <c r="AD60" s="1"/>
      <c r="AE60" s="1"/>
      <c r="AF60" s="1"/>
      <c r="AG60" s="1"/>
      <c r="AH60" s="131"/>
      <c r="AM60" s="133"/>
      <c r="AU60" s="131"/>
      <c r="BI60" s="33"/>
      <c r="BJ60" s="33"/>
      <c r="BK60" s="33"/>
      <c r="BL60" s="33"/>
      <c r="BM60" s="33"/>
      <c r="BN60" s="33"/>
      <c r="BO60" s="33"/>
      <c r="BP60" s="33"/>
      <c r="BQ60" s="33"/>
      <c r="BR60" s="33"/>
      <c r="BS60" s="33"/>
      <c r="BT60" s="33"/>
      <c r="BU60" s="33"/>
      <c r="BV60" s="33"/>
    </row>
    <row r="61" spans="1:74" ht="15.75" customHeight="1" x14ac:dyDescent="0.2">
      <c r="A61" s="18" t="str">
        <f>IF('[1]Season Set up'!$O$23&gt;='[1]Season Set up'!V58,'[1]Season Set up'!V58,"")</f>
        <v/>
      </c>
      <c r="B61" s="18"/>
      <c r="C61" s="18"/>
      <c r="D61" s="18" t="str">
        <f>IFERROR(IF(A61="","",VLOOKUP(A61,$AJ$2:$AX$606,2,0)),"")</f>
        <v/>
      </c>
      <c r="E61" s="19" t="str">
        <f t="shared" si="0"/>
        <v/>
      </c>
      <c r="F61" s="19" t="str">
        <f t="shared" si="1"/>
        <v/>
      </c>
      <c r="G61" s="19" t="str">
        <f t="shared" si="2"/>
        <v/>
      </c>
      <c r="H61" s="19" t="str">
        <f t="shared" si="3"/>
        <v/>
      </c>
      <c r="I61" s="19" t="str">
        <f t="shared" si="4"/>
        <v/>
      </c>
      <c r="J61" s="30" t="str">
        <f t="shared" si="5"/>
        <v/>
      </c>
      <c r="K61" s="45"/>
      <c r="L61" s="18" t="str">
        <f>IF('[1]Season Set up'!$P$23&gt;='[1]Season Set up'!V58,'[1]Season Set up'!V58,"")</f>
        <v/>
      </c>
      <c r="M61" s="18"/>
      <c r="N61" s="17"/>
      <c r="O61" s="18" t="str">
        <f t="shared" si="6"/>
        <v/>
      </c>
      <c r="P61" s="19" t="str">
        <f t="shared" si="7"/>
        <v/>
      </c>
      <c r="Q61" s="19" t="str">
        <f t="shared" si="8"/>
        <v/>
      </c>
      <c r="R61" s="19" t="str">
        <f t="shared" si="9"/>
        <v/>
      </c>
      <c r="S61" s="19" t="str">
        <f t="shared" si="10"/>
        <v/>
      </c>
      <c r="T61" s="19" t="str">
        <f t="shared" si="11"/>
        <v/>
      </c>
      <c r="U61" s="20" t="str">
        <f t="shared" si="12"/>
        <v/>
      </c>
      <c r="V61" s="1"/>
      <c r="W61" s="1"/>
      <c r="X61" s="1"/>
      <c r="Y61" s="1"/>
      <c r="Z61" s="132"/>
      <c r="AA61" s="1"/>
      <c r="AB61" s="1"/>
      <c r="AC61" s="1"/>
      <c r="AD61" s="1"/>
      <c r="AE61" s="1"/>
      <c r="AF61" s="1"/>
      <c r="AG61" s="1"/>
      <c r="AH61" s="131"/>
      <c r="AM61" s="133"/>
      <c r="AU61" s="131"/>
      <c r="BI61" s="33"/>
      <c r="BJ61" s="33"/>
      <c r="BK61" s="33"/>
      <c r="BL61" s="33"/>
      <c r="BM61" s="33"/>
      <c r="BN61" s="33"/>
      <c r="BO61" s="33"/>
      <c r="BP61" s="33"/>
      <c r="BQ61" s="33"/>
      <c r="BR61" s="33"/>
      <c r="BS61" s="33"/>
      <c r="BT61" s="33"/>
      <c r="BU61" s="33"/>
      <c r="BV61" s="33"/>
    </row>
    <row r="62" spans="1:74" ht="15.75" customHeight="1" x14ac:dyDescent="0.2">
      <c r="A62" s="18" t="str">
        <f>IF('[1]Season Set up'!$O$23&gt;='[1]Season Set up'!V59,'[1]Season Set up'!V59,"")</f>
        <v/>
      </c>
      <c r="B62" s="18"/>
      <c r="C62" s="18"/>
      <c r="D62" s="18" t="str">
        <f>IFERROR(IF(A62="","",VLOOKUP(A62,$AJ$2:$AX$606,2,0)),"")</f>
        <v/>
      </c>
      <c r="E62" s="19" t="str">
        <f t="shared" si="0"/>
        <v/>
      </c>
      <c r="F62" s="19" t="str">
        <f t="shared" si="1"/>
        <v/>
      </c>
      <c r="G62" s="19" t="str">
        <f t="shared" si="2"/>
        <v/>
      </c>
      <c r="H62" s="19" t="str">
        <f t="shared" si="3"/>
        <v/>
      </c>
      <c r="I62" s="19" t="str">
        <f t="shared" si="4"/>
        <v/>
      </c>
      <c r="J62" s="30" t="str">
        <f t="shared" si="5"/>
        <v/>
      </c>
      <c r="K62" s="45"/>
      <c r="L62" s="18" t="str">
        <f>IF('[1]Season Set up'!$P$23&gt;='[1]Season Set up'!V59,'[1]Season Set up'!V59,"")</f>
        <v/>
      </c>
      <c r="M62" s="18"/>
      <c r="N62" s="17"/>
      <c r="O62" s="18" t="str">
        <f t="shared" si="6"/>
        <v/>
      </c>
      <c r="P62" s="19" t="str">
        <f t="shared" si="7"/>
        <v/>
      </c>
      <c r="Q62" s="19" t="str">
        <f t="shared" si="8"/>
        <v/>
      </c>
      <c r="R62" s="19" t="str">
        <f t="shared" si="9"/>
        <v/>
      </c>
      <c r="S62" s="19" t="str">
        <f t="shared" si="10"/>
        <v/>
      </c>
      <c r="T62" s="19" t="str">
        <f t="shared" si="11"/>
        <v/>
      </c>
      <c r="U62" s="20" t="str">
        <f t="shared" si="12"/>
        <v/>
      </c>
      <c r="V62" s="1"/>
      <c r="W62" s="1"/>
      <c r="X62" s="1"/>
      <c r="Y62" s="1"/>
      <c r="Z62" s="132"/>
      <c r="AA62" s="1"/>
      <c r="AB62" s="1"/>
      <c r="AC62" s="1"/>
      <c r="AD62" s="1"/>
      <c r="AE62" s="1"/>
      <c r="AF62" s="1"/>
      <c r="AG62" s="1"/>
      <c r="AH62" s="131"/>
      <c r="AM62" s="133"/>
      <c r="AU62" s="131"/>
      <c r="BI62" s="33"/>
      <c r="BJ62" s="33"/>
      <c r="BK62" s="33"/>
      <c r="BL62" s="33"/>
      <c r="BM62" s="33"/>
      <c r="BN62" s="33"/>
      <c r="BO62" s="33"/>
      <c r="BP62" s="33"/>
      <c r="BQ62" s="33"/>
      <c r="BR62" s="33"/>
      <c r="BS62" s="33"/>
      <c r="BT62" s="33"/>
      <c r="BU62" s="33"/>
      <c r="BV62" s="33"/>
    </row>
    <row r="63" spans="1:74" ht="15.75" customHeight="1" x14ac:dyDescent="0.2">
      <c r="A63" s="18" t="str">
        <f>IF('[1]Season Set up'!$O$23&gt;='[1]Season Set up'!V60,'[1]Season Set up'!V60,"")</f>
        <v/>
      </c>
      <c r="B63" s="18"/>
      <c r="C63" s="18"/>
      <c r="D63" s="18" t="str">
        <f>IFERROR(IF(A63="","",VLOOKUP(A63,$AJ$2:$AX$606,2,0)),"")</f>
        <v/>
      </c>
      <c r="E63" s="19" t="str">
        <f t="shared" si="0"/>
        <v/>
      </c>
      <c r="F63" s="19" t="str">
        <f t="shared" si="1"/>
        <v/>
      </c>
      <c r="G63" s="19" t="str">
        <f t="shared" si="2"/>
        <v/>
      </c>
      <c r="H63" s="19" t="str">
        <f t="shared" si="3"/>
        <v/>
      </c>
      <c r="I63" s="19" t="str">
        <f t="shared" si="4"/>
        <v/>
      </c>
      <c r="J63" s="30" t="str">
        <f t="shared" si="5"/>
        <v/>
      </c>
      <c r="K63" s="45"/>
      <c r="L63" s="18" t="str">
        <f>IF('[1]Season Set up'!$P$23&gt;='[1]Season Set up'!V60,'[1]Season Set up'!V60,"")</f>
        <v/>
      </c>
      <c r="M63" s="18"/>
      <c r="N63" s="17"/>
      <c r="O63" s="18" t="str">
        <f t="shared" si="6"/>
        <v/>
      </c>
      <c r="P63" s="19" t="str">
        <f t="shared" si="7"/>
        <v/>
      </c>
      <c r="Q63" s="19" t="str">
        <f t="shared" si="8"/>
        <v/>
      </c>
      <c r="R63" s="19" t="str">
        <f t="shared" si="9"/>
        <v/>
      </c>
      <c r="S63" s="19" t="str">
        <f t="shared" si="10"/>
        <v/>
      </c>
      <c r="T63" s="19" t="str">
        <f t="shared" si="11"/>
        <v/>
      </c>
      <c r="U63" s="20" t="str">
        <f t="shared" si="12"/>
        <v/>
      </c>
      <c r="V63" s="1"/>
      <c r="W63" s="1"/>
      <c r="X63" s="1"/>
      <c r="Y63" s="1"/>
      <c r="Z63" s="132"/>
      <c r="AA63" s="1"/>
      <c r="AB63" s="1"/>
      <c r="AC63" s="1"/>
      <c r="AD63" s="1"/>
      <c r="AE63" s="1"/>
      <c r="AF63" s="1"/>
      <c r="AG63" s="1"/>
      <c r="AH63" s="131"/>
      <c r="AM63" s="133"/>
      <c r="AU63" s="131"/>
      <c r="BI63" s="33"/>
      <c r="BJ63" s="33"/>
      <c r="BK63" s="33"/>
      <c r="BL63" s="33"/>
      <c r="BM63" s="33"/>
      <c r="BN63" s="33"/>
      <c r="BO63" s="33"/>
      <c r="BP63" s="33"/>
      <c r="BQ63" s="33"/>
      <c r="BR63" s="33"/>
      <c r="BS63" s="33"/>
      <c r="BT63" s="33"/>
      <c r="BU63" s="33"/>
      <c r="BV63" s="33"/>
    </row>
    <row r="64" spans="1:74" ht="15.75" customHeight="1" x14ac:dyDescent="0.2">
      <c r="A64" s="18" t="str">
        <f>IF('[1]Season Set up'!$O$23&gt;='[1]Season Set up'!V61,'[1]Season Set up'!V61,"")</f>
        <v/>
      </c>
      <c r="B64" s="18"/>
      <c r="C64" s="18"/>
      <c r="D64" s="18" t="str">
        <f>IFERROR(IF(A64="","",VLOOKUP(A64,$AJ$2:$AX$606,2,0)),"")</f>
        <v/>
      </c>
      <c r="E64" s="19" t="str">
        <f t="shared" si="0"/>
        <v/>
      </c>
      <c r="F64" s="19" t="str">
        <f t="shared" si="1"/>
        <v/>
      </c>
      <c r="G64" s="19" t="str">
        <f t="shared" si="2"/>
        <v/>
      </c>
      <c r="H64" s="19" t="str">
        <f t="shared" si="3"/>
        <v/>
      </c>
      <c r="I64" s="19" t="str">
        <f t="shared" si="4"/>
        <v/>
      </c>
      <c r="J64" s="30" t="str">
        <f t="shared" si="5"/>
        <v/>
      </c>
      <c r="K64" s="45"/>
      <c r="L64" s="18" t="str">
        <f>IF('[1]Season Set up'!$P$23&gt;='[1]Season Set up'!V61,'[1]Season Set up'!V61,"")</f>
        <v/>
      </c>
      <c r="M64" s="18"/>
      <c r="N64" s="17"/>
      <c r="O64" s="18" t="str">
        <f t="shared" si="6"/>
        <v/>
      </c>
      <c r="P64" s="19" t="str">
        <f t="shared" si="7"/>
        <v/>
      </c>
      <c r="Q64" s="19" t="str">
        <f t="shared" si="8"/>
        <v/>
      </c>
      <c r="R64" s="19" t="str">
        <f t="shared" si="9"/>
        <v/>
      </c>
      <c r="S64" s="19" t="str">
        <f t="shared" si="10"/>
        <v/>
      </c>
      <c r="T64" s="19" t="str">
        <f t="shared" si="11"/>
        <v/>
      </c>
      <c r="U64" s="20" t="str">
        <f t="shared" si="12"/>
        <v/>
      </c>
      <c r="V64" s="1"/>
      <c r="W64" s="1"/>
      <c r="X64" s="1"/>
      <c r="Y64" s="1"/>
      <c r="Z64" s="132"/>
      <c r="AA64" s="1"/>
      <c r="AB64" s="1"/>
      <c r="AC64" s="1"/>
      <c r="AD64" s="1"/>
      <c r="AE64" s="1"/>
      <c r="AF64" s="1"/>
      <c r="AG64" s="1"/>
      <c r="AH64" s="131"/>
      <c r="AM64" s="133"/>
      <c r="AU64" s="131"/>
      <c r="BI64" s="33"/>
      <c r="BJ64" s="33"/>
      <c r="BK64" s="33"/>
      <c r="BL64" s="33"/>
      <c r="BM64" s="33"/>
      <c r="BN64" s="33"/>
      <c r="BO64" s="33"/>
      <c r="BP64" s="33"/>
      <c r="BQ64" s="33"/>
      <c r="BR64" s="33"/>
      <c r="BS64" s="33"/>
      <c r="BT64" s="33"/>
      <c r="BU64" s="33"/>
      <c r="BV64" s="33"/>
    </row>
    <row r="65" spans="1:74" ht="15.75" customHeight="1" x14ac:dyDescent="0.2">
      <c r="A65" s="18" t="str">
        <f>IF('[1]Season Set up'!$O$23&gt;='[1]Season Set up'!V62,'[1]Season Set up'!V62,"")</f>
        <v/>
      </c>
      <c r="B65" s="18"/>
      <c r="C65" s="18"/>
      <c r="D65" s="18" t="str">
        <f>IFERROR(IF(A65="","",VLOOKUP(A65,$AJ$2:$AX$606,2,0)),"")</f>
        <v/>
      </c>
      <c r="E65" s="19" t="str">
        <f t="shared" si="0"/>
        <v/>
      </c>
      <c r="F65" s="19" t="str">
        <f t="shared" si="1"/>
        <v/>
      </c>
      <c r="G65" s="19" t="str">
        <f t="shared" si="2"/>
        <v/>
      </c>
      <c r="H65" s="19" t="str">
        <f t="shared" si="3"/>
        <v/>
      </c>
      <c r="I65" s="19" t="str">
        <f t="shared" si="4"/>
        <v/>
      </c>
      <c r="J65" s="30" t="str">
        <f t="shared" si="5"/>
        <v/>
      </c>
      <c r="K65" s="45"/>
      <c r="L65" s="18" t="str">
        <f>IF('[1]Season Set up'!$P$23&gt;='[1]Season Set up'!V62,'[1]Season Set up'!V62,"")</f>
        <v/>
      </c>
      <c r="M65" s="18"/>
      <c r="N65" s="17"/>
      <c r="O65" s="18" t="str">
        <f t="shared" si="6"/>
        <v/>
      </c>
      <c r="P65" s="19" t="str">
        <f t="shared" si="7"/>
        <v/>
      </c>
      <c r="Q65" s="19" t="str">
        <f t="shared" si="8"/>
        <v/>
      </c>
      <c r="R65" s="19" t="str">
        <f t="shared" si="9"/>
        <v/>
      </c>
      <c r="S65" s="19" t="str">
        <f t="shared" si="10"/>
        <v/>
      </c>
      <c r="T65" s="19" t="str">
        <f t="shared" si="11"/>
        <v/>
      </c>
      <c r="U65" s="20" t="str">
        <f t="shared" si="12"/>
        <v/>
      </c>
      <c r="V65" s="1"/>
      <c r="W65" s="1"/>
      <c r="X65" s="1"/>
      <c r="Y65" s="1"/>
      <c r="Z65" s="132"/>
      <c r="AA65" s="1"/>
      <c r="AB65" s="1"/>
      <c r="AC65" s="1"/>
      <c r="AD65" s="1"/>
      <c r="AE65" s="1"/>
      <c r="AF65" s="1"/>
      <c r="AG65" s="1"/>
      <c r="AH65" s="131"/>
      <c r="AM65" s="133"/>
      <c r="AU65" s="131"/>
      <c r="BI65" s="33"/>
      <c r="BJ65" s="33"/>
      <c r="BK65" s="33"/>
      <c r="BL65" s="33"/>
      <c r="BM65" s="33"/>
      <c r="BN65" s="33"/>
      <c r="BO65" s="33"/>
      <c r="BP65" s="33"/>
      <c r="BQ65" s="33"/>
      <c r="BR65" s="33"/>
      <c r="BS65" s="33"/>
      <c r="BT65" s="33"/>
      <c r="BU65" s="33"/>
      <c r="BV65" s="33"/>
    </row>
    <row r="66" spans="1:74" ht="15.75" customHeight="1" x14ac:dyDescent="0.2">
      <c r="A66" s="18" t="str">
        <f>IF('[1]Season Set up'!$O$23&gt;='[1]Season Set up'!V63,'[1]Season Set up'!V63,"")</f>
        <v/>
      </c>
      <c r="B66" s="18"/>
      <c r="C66" s="18"/>
      <c r="D66" s="18" t="str">
        <f>IFERROR(IF(A66="","",VLOOKUP(A66,$AJ$2:$AX$606,2,0)),"")</f>
        <v/>
      </c>
      <c r="E66" s="19" t="str">
        <f t="shared" si="0"/>
        <v/>
      </c>
      <c r="F66" s="19" t="str">
        <f t="shared" si="1"/>
        <v/>
      </c>
      <c r="G66" s="19" t="str">
        <f t="shared" si="2"/>
        <v/>
      </c>
      <c r="H66" s="19" t="str">
        <f t="shared" si="3"/>
        <v/>
      </c>
      <c r="I66" s="19" t="str">
        <f t="shared" si="4"/>
        <v/>
      </c>
      <c r="J66" s="30" t="str">
        <f t="shared" si="5"/>
        <v/>
      </c>
      <c r="K66" s="45"/>
      <c r="L66" s="18" t="str">
        <f>IF('[1]Season Set up'!$P$23&gt;='[1]Season Set up'!V63,'[1]Season Set up'!V63,"")</f>
        <v/>
      </c>
      <c r="M66" s="18"/>
      <c r="N66" s="17"/>
      <c r="O66" s="18" t="str">
        <f t="shared" si="6"/>
        <v/>
      </c>
      <c r="P66" s="19" t="str">
        <f t="shared" si="7"/>
        <v/>
      </c>
      <c r="Q66" s="19" t="str">
        <f t="shared" si="8"/>
        <v/>
      </c>
      <c r="R66" s="19" t="str">
        <f t="shared" si="9"/>
        <v/>
      </c>
      <c r="S66" s="19" t="str">
        <f t="shared" si="10"/>
        <v/>
      </c>
      <c r="T66" s="19" t="str">
        <f t="shared" si="11"/>
        <v/>
      </c>
      <c r="U66" s="20" t="str">
        <f t="shared" si="12"/>
        <v/>
      </c>
      <c r="V66" s="1"/>
      <c r="W66" s="1"/>
      <c r="X66" s="1"/>
      <c r="Y66" s="1"/>
      <c r="Z66" s="132"/>
      <c r="AA66" s="1"/>
      <c r="AB66" s="1"/>
      <c r="AC66" s="1"/>
      <c r="AD66" s="1"/>
      <c r="AE66" s="1"/>
      <c r="AF66" s="1"/>
      <c r="AG66" s="1"/>
      <c r="AH66" s="131"/>
      <c r="AM66" s="133"/>
      <c r="AU66" s="131"/>
      <c r="BI66" s="33"/>
      <c r="BJ66" s="33"/>
      <c r="BK66" s="33"/>
      <c r="BL66" s="33"/>
      <c r="BM66" s="33"/>
      <c r="BN66" s="33"/>
      <c r="BO66" s="33"/>
      <c r="BP66" s="33"/>
      <c r="BQ66" s="33"/>
      <c r="BR66" s="33"/>
      <c r="BS66" s="33"/>
      <c r="BT66" s="33"/>
      <c r="BU66" s="33"/>
      <c r="BV66" s="33"/>
    </row>
    <row r="67" spans="1:74" ht="15.75" customHeight="1" x14ac:dyDescent="0.2">
      <c r="A67" s="18" t="str">
        <f>IF('[1]Season Set up'!$O$23&gt;='[1]Season Set up'!V64,'[1]Season Set up'!V64,"")</f>
        <v/>
      </c>
      <c r="B67" s="18"/>
      <c r="C67" s="18"/>
      <c r="D67" s="18" t="str">
        <f>IFERROR(IF(A67="","",VLOOKUP(A67,$AJ$2:$AX$606,2,0)),"")</f>
        <v/>
      </c>
      <c r="E67" s="19" t="str">
        <f t="shared" si="0"/>
        <v/>
      </c>
      <c r="F67" s="19" t="str">
        <f t="shared" si="1"/>
        <v/>
      </c>
      <c r="G67" s="19" t="str">
        <f t="shared" si="2"/>
        <v/>
      </c>
      <c r="H67" s="19" t="str">
        <f t="shared" si="3"/>
        <v/>
      </c>
      <c r="I67" s="19" t="str">
        <f t="shared" si="4"/>
        <v/>
      </c>
      <c r="J67" s="30" t="str">
        <f t="shared" si="5"/>
        <v/>
      </c>
      <c r="K67" s="45"/>
      <c r="L67" s="18" t="str">
        <f>IF('[1]Season Set up'!$P$23&gt;='[1]Season Set up'!V64,'[1]Season Set up'!V64,"")</f>
        <v/>
      </c>
      <c r="M67" s="18"/>
      <c r="N67" s="17"/>
      <c r="O67" s="18" t="str">
        <f t="shared" si="6"/>
        <v/>
      </c>
      <c r="P67" s="19" t="str">
        <f t="shared" si="7"/>
        <v/>
      </c>
      <c r="Q67" s="19" t="str">
        <f t="shared" si="8"/>
        <v/>
      </c>
      <c r="R67" s="19" t="str">
        <f t="shared" si="9"/>
        <v/>
      </c>
      <c r="S67" s="19" t="str">
        <f t="shared" si="10"/>
        <v/>
      </c>
      <c r="T67" s="19" t="str">
        <f t="shared" si="11"/>
        <v/>
      </c>
      <c r="U67" s="20" t="str">
        <f t="shared" si="12"/>
        <v/>
      </c>
      <c r="V67" s="1"/>
      <c r="W67" s="1"/>
      <c r="X67" s="1"/>
      <c r="Y67" s="1"/>
      <c r="Z67" s="132"/>
      <c r="AA67" s="1"/>
      <c r="AB67" s="1"/>
      <c r="AC67" s="1"/>
      <c r="AD67" s="1"/>
      <c r="AE67" s="1"/>
      <c r="AF67" s="1"/>
      <c r="AG67" s="1"/>
      <c r="AH67" s="131"/>
      <c r="AM67" s="133"/>
      <c r="AU67" s="131"/>
      <c r="BI67" s="33"/>
      <c r="BJ67" s="33"/>
      <c r="BK67" s="33"/>
      <c r="BL67" s="33"/>
      <c r="BM67" s="33"/>
      <c r="BN67" s="33"/>
      <c r="BO67" s="33"/>
      <c r="BP67" s="33"/>
      <c r="BQ67" s="33"/>
      <c r="BR67" s="33"/>
      <c r="BS67" s="33"/>
      <c r="BT67" s="33"/>
      <c r="BU67" s="33"/>
      <c r="BV67" s="33"/>
    </row>
    <row r="68" spans="1:74" ht="15.75" customHeight="1" x14ac:dyDescent="0.2">
      <c r="A68" s="18" t="str">
        <f>IF('[1]Season Set up'!$O$23&gt;='[1]Season Set up'!V65,'[1]Season Set up'!V65,"")</f>
        <v/>
      </c>
      <c r="B68" s="18"/>
      <c r="C68" s="18"/>
      <c r="D68" s="18" t="str">
        <f>IFERROR(IF(A68="","",VLOOKUP(A68,$AJ$2:$AX$606,2,0)),"")</f>
        <v/>
      </c>
      <c r="E68" s="19" t="str">
        <f t="shared" si="0"/>
        <v/>
      </c>
      <c r="F68" s="19" t="str">
        <f t="shared" si="1"/>
        <v/>
      </c>
      <c r="G68" s="19" t="str">
        <f t="shared" si="2"/>
        <v/>
      </c>
      <c r="H68" s="19" t="str">
        <f t="shared" si="3"/>
        <v/>
      </c>
      <c r="I68" s="19" t="str">
        <f t="shared" si="4"/>
        <v/>
      </c>
      <c r="J68" s="30" t="str">
        <f t="shared" si="5"/>
        <v/>
      </c>
      <c r="K68" s="45"/>
      <c r="L68" s="18" t="str">
        <f>IF('[1]Season Set up'!$P$23&gt;='[1]Season Set up'!V65,'[1]Season Set up'!V65,"")</f>
        <v/>
      </c>
      <c r="M68" s="18"/>
      <c r="N68" s="17"/>
      <c r="O68" s="18" t="str">
        <f t="shared" si="6"/>
        <v/>
      </c>
      <c r="P68" s="19" t="str">
        <f t="shared" si="7"/>
        <v/>
      </c>
      <c r="Q68" s="19" t="str">
        <f t="shared" si="8"/>
        <v/>
      </c>
      <c r="R68" s="19" t="str">
        <f t="shared" si="9"/>
        <v/>
      </c>
      <c r="S68" s="19" t="str">
        <f t="shared" si="10"/>
        <v/>
      </c>
      <c r="T68" s="19" t="str">
        <f t="shared" si="11"/>
        <v/>
      </c>
      <c r="U68" s="20" t="str">
        <f t="shared" si="12"/>
        <v/>
      </c>
      <c r="V68" s="1"/>
      <c r="W68" s="1"/>
      <c r="X68" s="1"/>
      <c r="Y68" s="1"/>
      <c r="Z68" s="132"/>
      <c r="AA68" s="1"/>
      <c r="AB68" s="1"/>
      <c r="AC68" s="1"/>
      <c r="AD68" s="1"/>
      <c r="AE68" s="1"/>
      <c r="AF68" s="1"/>
      <c r="AG68" s="1"/>
      <c r="AH68" s="131"/>
      <c r="AM68" s="133"/>
      <c r="AU68" s="131"/>
      <c r="BI68" s="33"/>
      <c r="BJ68" s="33"/>
      <c r="BK68" s="33"/>
      <c r="BL68" s="33"/>
      <c r="BM68" s="33"/>
      <c r="BN68" s="33"/>
      <c r="BO68" s="33"/>
      <c r="BP68" s="33"/>
      <c r="BQ68" s="33"/>
      <c r="BR68" s="33"/>
      <c r="BS68" s="33"/>
      <c r="BT68" s="33"/>
      <c r="BU68" s="33"/>
      <c r="BV68" s="33"/>
    </row>
    <row r="69" spans="1:74" ht="15.75" customHeight="1" x14ac:dyDescent="0.2">
      <c r="A69" s="18" t="str">
        <f>IF('[1]Season Set up'!$O$23&gt;='[1]Season Set up'!V66,'[1]Season Set up'!V66,"")</f>
        <v/>
      </c>
      <c r="B69" s="18"/>
      <c r="C69" s="18"/>
      <c r="D69" s="18" t="str">
        <f>IFERROR(IF(A69="","",VLOOKUP(A69,$AJ$2:$AX$606,2,0)),"")</f>
        <v/>
      </c>
      <c r="E69" s="19" t="str">
        <f t="shared" si="0"/>
        <v/>
      </c>
      <c r="F69" s="19" t="str">
        <f t="shared" si="1"/>
        <v/>
      </c>
      <c r="G69" s="19" t="str">
        <f t="shared" si="2"/>
        <v/>
      </c>
      <c r="H69" s="19" t="str">
        <f t="shared" si="3"/>
        <v/>
      </c>
      <c r="I69" s="19" t="str">
        <f t="shared" si="4"/>
        <v/>
      </c>
      <c r="J69" s="30" t="str">
        <f t="shared" si="5"/>
        <v/>
      </c>
      <c r="K69" s="45"/>
      <c r="L69" s="18" t="str">
        <f>IF('[1]Season Set up'!$P$23&gt;='[1]Season Set up'!V66,'[1]Season Set up'!V66,"")</f>
        <v/>
      </c>
      <c r="M69" s="18"/>
      <c r="N69" s="17"/>
      <c r="O69" s="18" t="str">
        <f t="shared" si="6"/>
        <v/>
      </c>
      <c r="P69" s="19" t="str">
        <f t="shared" si="7"/>
        <v/>
      </c>
      <c r="Q69" s="19" t="str">
        <f t="shared" si="8"/>
        <v/>
      </c>
      <c r="R69" s="19" t="str">
        <f t="shared" si="9"/>
        <v/>
      </c>
      <c r="S69" s="19" t="str">
        <f t="shared" si="10"/>
        <v/>
      </c>
      <c r="T69" s="19" t="str">
        <f t="shared" si="11"/>
        <v/>
      </c>
      <c r="U69" s="20" t="str">
        <f t="shared" si="12"/>
        <v/>
      </c>
      <c r="V69" s="1"/>
      <c r="W69" s="1"/>
      <c r="X69" s="1"/>
      <c r="Y69" s="1"/>
      <c r="Z69" s="132"/>
      <c r="AA69" s="1"/>
      <c r="AB69" s="1"/>
      <c r="AC69" s="1"/>
      <c r="AD69" s="1"/>
      <c r="AE69" s="1"/>
      <c r="AF69" s="1"/>
      <c r="AG69" s="1"/>
      <c r="AH69" s="131"/>
      <c r="AM69" s="133"/>
      <c r="AU69" s="131"/>
      <c r="BI69" s="33"/>
      <c r="BJ69" s="33"/>
      <c r="BK69" s="33"/>
      <c r="BL69" s="33"/>
      <c r="BM69" s="33"/>
      <c r="BN69" s="33"/>
      <c r="BO69" s="33"/>
      <c r="BP69" s="33"/>
      <c r="BQ69" s="33"/>
      <c r="BR69" s="33"/>
      <c r="BS69" s="33"/>
      <c r="BT69" s="33"/>
      <c r="BU69" s="33"/>
      <c r="BV69" s="33"/>
    </row>
    <row r="70" spans="1:74" ht="15.75" customHeight="1" x14ac:dyDescent="0.2">
      <c r="A70" s="18" t="str">
        <f>IF('[1]Season Set up'!$O$23&gt;='[1]Season Set up'!V67,'[1]Season Set up'!V67,"")</f>
        <v/>
      </c>
      <c r="B70" s="18"/>
      <c r="C70" s="18"/>
      <c r="D70" s="18" t="str">
        <f>IFERROR(IF(A70="","",VLOOKUP(A70,$AJ$2:$AX$606,2,0)),"")</f>
        <v/>
      </c>
      <c r="E70" s="19" t="str">
        <f t="shared" si="0"/>
        <v/>
      </c>
      <c r="F70" s="19" t="str">
        <f t="shared" si="1"/>
        <v/>
      </c>
      <c r="G70" s="19" t="str">
        <f t="shared" si="2"/>
        <v/>
      </c>
      <c r="H70" s="19" t="str">
        <f t="shared" si="3"/>
        <v/>
      </c>
      <c r="I70" s="19" t="str">
        <f t="shared" si="4"/>
        <v/>
      </c>
      <c r="J70" s="30" t="str">
        <f t="shared" si="5"/>
        <v/>
      </c>
      <c r="K70" s="45"/>
      <c r="L70" s="18" t="str">
        <f>IF('[1]Season Set up'!$P$23&gt;='[1]Season Set up'!V67,'[1]Season Set up'!V67,"")</f>
        <v/>
      </c>
      <c r="M70" s="18"/>
      <c r="N70" s="17"/>
      <c r="O70" s="18" t="str">
        <f t="shared" si="6"/>
        <v/>
      </c>
      <c r="P70" s="19" t="str">
        <f t="shared" si="7"/>
        <v/>
      </c>
      <c r="Q70" s="19" t="str">
        <f t="shared" si="8"/>
        <v/>
      </c>
      <c r="R70" s="19" t="str">
        <f t="shared" si="9"/>
        <v/>
      </c>
      <c r="S70" s="19" t="str">
        <f t="shared" si="10"/>
        <v/>
      </c>
      <c r="T70" s="19" t="str">
        <f t="shared" si="11"/>
        <v/>
      </c>
      <c r="U70" s="20" t="str">
        <f t="shared" si="12"/>
        <v/>
      </c>
      <c r="V70" s="1"/>
      <c r="W70" s="1"/>
      <c r="X70" s="1"/>
      <c r="Y70" s="1"/>
      <c r="Z70" s="132"/>
      <c r="AA70" s="1"/>
      <c r="AB70" s="1"/>
      <c r="AC70" s="1"/>
      <c r="AD70" s="1"/>
      <c r="AE70" s="1"/>
      <c r="AF70" s="1"/>
      <c r="AG70" s="1"/>
      <c r="AH70" s="131"/>
      <c r="AM70" s="133"/>
      <c r="AU70" s="131"/>
      <c r="BI70" s="33"/>
      <c r="BJ70" s="33"/>
      <c r="BK70" s="33"/>
      <c r="BL70" s="33"/>
      <c r="BM70" s="33"/>
      <c r="BN70" s="33"/>
      <c r="BO70" s="33"/>
      <c r="BP70" s="33"/>
      <c r="BQ70" s="33"/>
      <c r="BR70" s="33"/>
      <c r="BS70" s="33"/>
      <c r="BT70" s="33"/>
      <c r="BU70" s="33"/>
      <c r="BV70" s="33"/>
    </row>
    <row r="71" spans="1:74" ht="15.75" customHeight="1" x14ac:dyDescent="0.2">
      <c r="A71" s="18" t="str">
        <f>IF('[1]Season Set up'!$O$23&gt;='[1]Season Set up'!V68,'[1]Season Set up'!V68,"")</f>
        <v/>
      </c>
      <c r="B71" s="18"/>
      <c r="C71" s="18"/>
      <c r="D71" s="18" t="str">
        <f>IFERROR(IF(A71="","",VLOOKUP(A71,$AJ$2:$AX$606,2,0)),"")</f>
        <v/>
      </c>
      <c r="E71" s="19" t="str">
        <f t="shared" si="0"/>
        <v/>
      </c>
      <c r="F71" s="19" t="str">
        <f t="shared" si="1"/>
        <v/>
      </c>
      <c r="G71" s="19" t="str">
        <f t="shared" si="2"/>
        <v/>
      </c>
      <c r="H71" s="19" t="str">
        <f t="shared" si="3"/>
        <v/>
      </c>
      <c r="I71" s="19" t="str">
        <f t="shared" si="4"/>
        <v/>
      </c>
      <c r="J71" s="30" t="str">
        <f t="shared" si="5"/>
        <v/>
      </c>
      <c r="K71" s="45"/>
      <c r="L71" s="18" t="str">
        <f>IF('[1]Season Set up'!$P$23&gt;='[1]Season Set up'!V68,'[1]Season Set up'!V68,"")</f>
        <v/>
      </c>
      <c r="M71" s="18"/>
      <c r="N71" s="17"/>
      <c r="O71" s="18" t="str">
        <f t="shared" si="6"/>
        <v/>
      </c>
      <c r="P71" s="19" t="str">
        <f t="shared" si="7"/>
        <v/>
      </c>
      <c r="Q71" s="19" t="str">
        <f t="shared" si="8"/>
        <v/>
      </c>
      <c r="R71" s="19" t="str">
        <f t="shared" si="9"/>
        <v/>
      </c>
      <c r="S71" s="19" t="str">
        <f t="shared" si="10"/>
        <v/>
      </c>
      <c r="T71" s="19" t="str">
        <f t="shared" si="11"/>
        <v/>
      </c>
      <c r="U71" s="20" t="str">
        <f t="shared" si="12"/>
        <v/>
      </c>
      <c r="V71" s="1"/>
      <c r="W71" s="1"/>
      <c r="X71" s="1"/>
      <c r="Y71" s="1"/>
      <c r="Z71" s="132"/>
      <c r="AA71" s="1"/>
      <c r="AB71" s="1"/>
      <c r="AC71" s="1"/>
      <c r="AD71" s="1"/>
      <c r="AE71" s="1"/>
      <c r="AF71" s="1"/>
      <c r="AG71" s="1"/>
      <c r="AH71" s="131"/>
      <c r="AM71" s="133"/>
      <c r="AU71" s="131"/>
      <c r="BI71" s="33"/>
      <c r="BJ71" s="33"/>
      <c r="BK71" s="33"/>
      <c r="BL71" s="33"/>
      <c r="BM71" s="33"/>
      <c r="BN71" s="33"/>
      <c r="BO71" s="33"/>
      <c r="BP71" s="33"/>
      <c r="BQ71" s="33"/>
      <c r="BR71" s="33"/>
      <c r="BS71" s="33"/>
      <c r="BT71" s="33"/>
      <c r="BU71" s="33"/>
      <c r="BV71" s="33"/>
    </row>
    <row r="72" spans="1:74" ht="15.75" customHeight="1" x14ac:dyDescent="0.2">
      <c r="A72" s="18" t="str">
        <f>IF('[1]Season Set up'!$O$23&gt;='[1]Season Set up'!V69,'[1]Season Set up'!V69,"")</f>
        <v/>
      </c>
      <c r="B72" s="18"/>
      <c r="C72" s="18"/>
      <c r="D72" s="18" t="str">
        <f>IFERROR(IF(A72="","",VLOOKUP(A72,$AJ$2:$AX$606,2,0)),"")</f>
        <v/>
      </c>
      <c r="E72" s="19" t="str">
        <f t="shared" si="0"/>
        <v/>
      </c>
      <c r="F72" s="19" t="str">
        <f t="shared" ref="F72:F135" si="13">IFERROR(VLOOKUP(D72,$AA$2:$AI$606,3,0),"")</f>
        <v/>
      </c>
      <c r="G72" s="19" t="str">
        <f t="shared" ref="G72:G135" si="14">IFERROR(VLOOKUP(D72,$AA$2:$AI$606,4,0),"")</f>
        <v/>
      </c>
      <c r="H72" s="19" t="str">
        <f t="shared" ref="H72:H135" si="15">IFERROR(VLOOKUP(D72,$AA$2:$AI$606,5,0),"")</f>
        <v/>
      </c>
      <c r="I72" s="19" t="str">
        <f t="shared" ref="I72:I135" si="16">IFERROR(VLOOKUP(D72,$AA$2:$AI$606,6,0),"")</f>
        <v/>
      </c>
      <c r="J72" s="30" t="str">
        <f t="shared" ref="J72:J135" si="17">IFERROR(VLOOKUP(D72,$AA$2:$AI$606,9,0),"")</f>
        <v/>
      </c>
      <c r="K72" s="45"/>
      <c r="L72" s="18" t="str">
        <f>IF('[1]Season Set up'!$P$23&gt;='[1]Season Set up'!V69,'[1]Season Set up'!V69,"")</f>
        <v/>
      </c>
      <c r="M72" s="18"/>
      <c r="N72" s="17"/>
      <c r="O72" s="18" t="str">
        <f t="shared" ref="O72:O135" si="18">IFERROR(IF(L72="","",VLOOKUP(L72,$AW$2:$AX$606,2,0)),"")</f>
        <v/>
      </c>
      <c r="P72" s="19" t="str">
        <f t="shared" ref="P72:P135" si="19">IFERROR(VLOOKUP(O72,$AN$2:$AV$606,2,0),"")</f>
        <v/>
      </c>
      <c r="Q72" s="19" t="str">
        <f t="shared" ref="Q72:Q135" si="20">IFERROR(VLOOKUP(O72,$AN$2:$AV$606,3,0),"")</f>
        <v/>
      </c>
      <c r="R72" s="19" t="str">
        <f t="shared" ref="R72:R135" si="21">IFERROR(VLOOKUP(O72,$AN$2:$AV$606,4,0),"")</f>
        <v/>
      </c>
      <c r="S72" s="19" t="str">
        <f t="shared" ref="S72:S135" si="22">IFERROR(VLOOKUP(O72,$AN$2:$AV$606,5,0),"")</f>
        <v/>
      </c>
      <c r="T72" s="19" t="str">
        <f t="shared" ref="T72:T135" si="23">IFERROR(VLOOKUP(O72,$AN$2:$AV$606,6,0),"")</f>
        <v/>
      </c>
      <c r="U72" s="20" t="str">
        <f t="shared" ref="U72:U135" si="24">IFERROR(VLOOKUP(O72,$AN$2:$AV$606,9,0),"")</f>
        <v/>
      </c>
      <c r="V72" s="1"/>
      <c r="W72" s="1"/>
      <c r="X72" s="1"/>
      <c r="Y72" s="1"/>
      <c r="Z72" s="132"/>
      <c r="AA72" s="1"/>
      <c r="AB72" s="1"/>
      <c r="AC72" s="1"/>
      <c r="AD72" s="1"/>
      <c r="AE72" s="1"/>
      <c r="AF72" s="1"/>
      <c r="AG72" s="1"/>
      <c r="AH72" s="131"/>
      <c r="AM72" s="133"/>
      <c r="AU72" s="131"/>
      <c r="BI72" s="33"/>
      <c r="BJ72" s="33"/>
      <c r="BK72" s="33"/>
      <c r="BL72" s="33"/>
      <c r="BM72" s="33"/>
      <c r="BN72" s="33"/>
      <c r="BO72" s="33"/>
      <c r="BP72" s="33"/>
      <c r="BQ72" s="33"/>
      <c r="BR72" s="33"/>
      <c r="BS72" s="33"/>
      <c r="BT72" s="33"/>
      <c r="BU72" s="33"/>
      <c r="BV72" s="33"/>
    </row>
    <row r="73" spans="1:74" ht="15.75" customHeight="1" x14ac:dyDescent="0.2">
      <c r="A73" s="18" t="str">
        <f>IF('[1]Season Set up'!$O$23&gt;='[1]Season Set up'!V70,'[1]Season Set up'!V70,"")</f>
        <v/>
      </c>
      <c r="B73" s="18"/>
      <c r="C73" s="18"/>
      <c r="D73" s="18" t="str">
        <f>IFERROR(IF(A73="","",VLOOKUP(A73,$AJ$2:$AX$606,2,0)),"")</f>
        <v/>
      </c>
      <c r="E73" s="19" t="str">
        <f t="shared" ref="E73:E136" si="25">IFERROR(VLOOKUP(D73,$AA$2:$AI$606,2,0),"")</f>
        <v/>
      </c>
      <c r="F73" s="19" t="str">
        <f t="shared" si="13"/>
        <v/>
      </c>
      <c r="G73" s="19" t="str">
        <f t="shared" si="14"/>
        <v/>
      </c>
      <c r="H73" s="19" t="str">
        <f t="shared" si="15"/>
        <v/>
      </c>
      <c r="I73" s="19" t="str">
        <f t="shared" si="16"/>
        <v/>
      </c>
      <c r="J73" s="30" t="str">
        <f t="shared" si="17"/>
        <v/>
      </c>
      <c r="K73" s="45"/>
      <c r="L73" s="18" t="str">
        <f>IF('[1]Season Set up'!$P$23&gt;='[1]Season Set up'!V70,'[1]Season Set up'!V70,"")</f>
        <v/>
      </c>
      <c r="M73" s="18"/>
      <c r="N73" s="17"/>
      <c r="O73" s="18" t="str">
        <f t="shared" si="18"/>
        <v/>
      </c>
      <c r="P73" s="19" t="str">
        <f t="shared" si="19"/>
        <v/>
      </c>
      <c r="Q73" s="19" t="str">
        <f t="shared" si="20"/>
        <v/>
      </c>
      <c r="R73" s="19" t="str">
        <f t="shared" si="21"/>
        <v/>
      </c>
      <c r="S73" s="19" t="str">
        <f t="shared" si="22"/>
        <v/>
      </c>
      <c r="T73" s="19" t="str">
        <f t="shared" si="23"/>
        <v/>
      </c>
      <c r="U73" s="20" t="str">
        <f t="shared" si="24"/>
        <v/>
      </c>
      <c r="V73" s="1"/>
      <c r="W73" s="1"/>
      <c r="X73" s="1"/>
      <c r="Y73" s="1"/>
      <c r="Z73" s="132"/>
      <c r="AA73" s="1"/>
      <c r="AB73" s="1"/>
      <c r="AC73" s="1"/>
      <c r="AD73" s="1"/>
      <c r="AE73" s="1"/>
      <c r="AF73" s="1"/>
      <c r="AG73" s="1"/>
      <c r="AH73" s="131"/>
      <c r="AM73" s="133"/>
      <c r="AU73" s="131"/>
      <c r="BI73" s="33"/>
      <c r="BJ73" s="33"/>
      <c r="BK73" s="33"/>
      <c r="BL73" s="33"/>
      <c r="BM73" s="33"/>
      <c r="BN73" s="33"/>
      <c r="BO73" s="33"/>
      <c r="BP73" s="33"/>
      <c r="BQ73" s="33"/>
      <c r="BR73" s="33"/>
      <c r="BS73" s="33"/>
      <c r="BT73" s="33"/>
      <c r="BU73" s="33"/>
      <c r="BV73" s="33"/>
    </row>
    <row r="74" spans="1:74" ht="15.75" customHeight="1" x14ac:dyDescent="0.2">
      <c r="A74" s="18" t="str">
        <f>IF('[1]Season Set up'!$O$23&gt;='[1]Season Set up'!V71,'[1]Season Set up'!V71,"")</f>
        <v/>
      </c>
      <c r="B74" s="18"/>
      <c r="C74" s="18"/>
      <c r="D74" s="18" t="str">
        <f>IFERROR(IF(A74="","",VLOOKUP(A74,$AJ$2:$AX$606,2,0)),"")</f>
        <v/>
      </c>
      <c r="E74" s="19" t="str">
        <f t="shared" si="25"/>
        <v/>
      </c>
      <c r="F74" s="19" t="str">
        <f t="shared" si="13"/>
        <v/>
      </c>
      <c r="G74" s="19" t="str">
        <f t="shared" si="14"/>
        <v/>
      </c>
      <c r="H74" s="19" t="str">
        <f t="shared" si="15"/>
        <v/>
      </c>
      <c r="I74" s="19" t="str">
        <f t="shared" si="16"/>
        <v/>
      </c>
      <c r="J74" s="30" t="str">
        <f t="shared" si="17"/>
        <v/>
      </c>
      <c r="K74" s="45"/>
      <c r="L74" s="18" t="str">
        <f>IF('[1]Season Set up'!$P$23&gt;='[1]Season Set up'!V71,'[1]Season Set up'!V71,"")</f>
        <v/>
      </c>
      <c r="M74" s="18"/>
      <c r="N74" s="17"/>
      <c r="O74" s="18" t="str">
        <f t="shared" si="18"/>
        <v/>
      </c>
      <c r="P74" s="19" t="str">
        <f t="shared" si="19"/>
        <v/>
      </c>
      <c r="Q74" s="19" t="str">
        <f t="shared" si="20"/>
        <v/>
      </c>
      <c r="R74" s="19" t="str">
        <f t="shared" si="21"/>
        <v/>
      </c>
      <c r="S74" s="19" t="str">
        <f t="shared" si="22"/>
        <v/>
      </c>
      <c r="T74" s="19" t="str">
        <f t="shared" si="23"/>
        <v/>
      </c>
      <c r="U74" s="20" t="str">
        <f t="shared" si="24"/>
        <v/>
      </c>
      <c r="V74" s="1"/>
      <c r="W74" s="1"/>
      <c r="X74" s="1"/>
      <c r="Y74" s="1"/>
      <c r="Z74" s="132"/>
      <c r="AA74" s="1"/>
      <c r="AB74" s="1"/>
      <c r="AC74" s="1"/>
      <c r="AD74" s="1"/>
      <c r="AE74" s="1"/>
      <c r="AF74" s="1"/>
      <c r="AG74" s="1"/>
      <c r="AH74" s="131"/>
      <c r="AM74" s="133"/>
      <c r="AU74" s="131"/>
      <c r="BI74" s="33"/>
      <c r="BJ74" s="33"/>
      <c r="BK74" s="33"/>
      <c r="BL74" s="33"/>
      <c r="BM74" s="33"/>
      <c r="BN74" s="33"/>
      <c r="BO74" s="33"/>
      <c r="BP74" s="33"/>
      <c r="BQ74" s="33"/>
      <c r="BR74" s="33"/>
      <c r="BS74" s="33"/>
      <c r="BT74" s="33"/>
      <c r="BU74" s="33"/>
      <c r="BV74" s="33"/>
    </row>
    <row r="75" spans="1:74" ht="15.75" customHeight="1" x14ac:dyDescent="0.2">
      <c r="A75" s="18" t="str">
        <f>IF('[1]Season Set up'!$O$23&gt;='[1]Season Set up'!V72,'[1]Season Set up'!V72,"")</f>
        <v/>
      </c>
      <c r="B75" s="18"/>
      <c r="C75" s="18"/>
      <c r="D75" s="18" t="str">
        <f>IFERROR(IF(A75="","",VLOOKUP(A75,$AJ$2:$AX$606,2,0)),"")</f>
        <v/>
      </c>
      <c r="E75" s="19" t="str">
        <f t="shared" si="25"/>
        <v/>
      </c>
      <c r="F75" s="19" t="str">
        <f t="shared" si="13"/>
        <v/>
      </c>
      <c r="G75" s="19" t="str">
        <f t="shared" si="14"/>
        <v/>
      </c>
      <c r="H75" s="19" t="str">
        <f t="shared" si="15"/>
        <v/>
      </c>
      <c r="I75" s="19" t="str">
        <f t="shared" si="16"/>
        <v/>
      </c>
      <c r="J75" s="30" t="str">
        <f t="shared" si="17"/>
        <v/>
      </c>
      <c r="K75" s="45"/>
      <c r="L75" s="18" t="str">
        <f>IF('[1]Season Set up'!$P$23&gt;='[1]Season Set up'!V72,'[1]Season Set up'!V72,"")</f>
        <v/>
      </c>
      <c r="M75" s="18"/>
      <c r="N75" s="17"/>
      <c r="O75" s="18" t="str">
        <f t="shared" si="18"/>
        <v/>
      </c>
      <c r="P75" s="19" t="str">
        <f t="shared" si="19"/>
        <v/>
      </c>
      <c r="Q75" s="19" t="str">
        <f t="shared" si="20"/>
        <v/>
      </c>
      <c r="R75" s="19" t="str">
        <f t="shared" si="21"/>
        <v/>
      </c>
      <c r="S75" s="19" t="str">
        <f t="shared" si="22"/>
        <v/>
      </c>
      <c r="T75" s="19" t="str">
        <f t="shared" si="23"/>
        <v/>
      </c>
      <c r="U75" s="20" t="str">
        <f t="shared" si="24"/>
        <v/>
      </c>
      <c r="V75" s="1"/>
      <c r="W75" s="1"/>
      <c r="X75" s="1"/>
      <c r="Y75" s="1"/>
      <c r="Z75" s="132"/>
      <c r="AA75" s="1"/>
      <c r="AB75" s="1"/>
      <c r="AC75" s="1"/>
      <c r="AD75" s="1"/>
      <c r="AE75" s="1"/>
      <c r="AF75" s="1"/>
      <c r="AG75" s="1"/>
      <c r="AH75" s="131"/>
      <c r="AM75" s="133"/>
      <c r="AU75" s="131"/>
      <c r="BI75" s="33"/>
      <c r="BJ75" s="33"/>
      <c r="BK75" s="33"/>
      <c r="BL75" s="33"/>
      <c r="BM75" s="33"/>
      <c r="BN75" s="33"/>
      <c r="BO75" s="33"/>
      <c r="BP75" s="33"/>
      <c r="BQ75" s="33"/>
      <c r="BR75" s="33"/>
      <c r="BS75" s="33"/>
      <c r="BT75" s="33"/>
      <c r="BU75" s="33"/>
      <c r="BV75" s="33"/>
    </row>
    <row r="76" spans="1:74" ht="15.75" customHeight="1" x14ac:dyDescent="0.2">
      <c r="A76" s="18" t="str">
        <f>IF('[1]Season Set up'!$O$23&gt;='[1]Season Set up'!V73,'[1]Season Set up'!V73,"")</f>
        <v/>
      </c>
      <c r="B76" s="18"/>
      <c r="C76" s="18"/>
      <c r="D76" s="18" t="str">
        <f>IFERROR(IF(A76="","",VLOOKUP(A76,$AJ$2:$AX$606,2,0)),"")</f>
        <v/>
      </c>
      <c r="E76" s="19" t="str">
        <f t="shared" si="25"/>
        <v/>
      </c>
      <c r="F76" s="19" t="str">
        <f t="shared" si="13"/>
        <v/>
      </c>
      <c r="G76" s="19" t="str">
        <f t="shared" si="14"/>
        <v/>
      </c>
      <c r="H76" s="19" t="str">
        <f t="shared" si="15"/>
        <v/>
      </c>
      <c r="I76" s="19" t="str">
        <f t="shared" si="16"/>
        <v/>
      </c>
      <c r="J76" s="30" t="str">
        <f t="shared" si="17"/>
        <v/>
      </c>
      <c r="K76" s="45"/>
      <c r="L76" s="18" t="str">
        <f>IF('[1]Season Set up'!$P$23&gt;='[1]Season Set up'!V73,'[1]Season Set up'!V73,"")</f>
        <v/>
      </c>
      <c r="M76" s="18"/>
      <c r="N76" s="17"/>
      <c r="O76" s="18" t="str">
        <f t="shared" si="18"/>
        <v/>
      </c>
      <c r="P76" s="19" t="str">
        <f t="shared" si="19"/>
        <v/>
      </c>
      <c r="Q76" s="19" t="str">
        <f t="shared" si="20"/>
        <v/>
      </c>
      <c r="R76" s="19" t="str">
        <f t="shared" si="21"/>
        <v/>
      </c>
      <c r="S76" s="19" t="str">
        <f t="shared" si="22"/>
        <v/>
      </c>
      <c r="T76" s="19" t="str">
        <f t="shared" si="23"/>
        <v/>
      </c>
      <c r="U76" s="20" t="str">
        <f t="shared" si="24"/>
        <v/>
      </c>
      <c r="V76" s="1"/>
      <c r="W76" s="1"/>
      <c r="X76" s="1"/>
      <c r="Y76" s="1"/>
      <c r="Z76" s="132"/>
      <c r="AA76" s="1"/>
      <c r="AB76" s="1"/>
      <c r="AC76" s="1"/>
      <c r="AD76" s="1"/>
      <c r="AE76" s="1"/>
      <c r="AF76" s="1"/>
      <c r="AG76" s="1"/>
      <c r="AH76" s="131"/>
      <c r="AM76" s="133"/>
      <c r="AU76" s="131"/>
      <c r="BI76" s="33"/>
      <c r="BJ76" s="33"/>
      <c r="BK76" s="33"/>
      <c r="BL76" s="33"/>
      <c r="BM76" s="33"/>
      <c r="BN76" s="33"/>
      <c r="BO76" s="33"/>
      <c r="BP76" s="33"/>
      <c r="BQ76" s="33"/>
      <c r="BR76" s="33"/>
      <c r="BS76" s="33"/>
      <c r="BT76" s="33"/>
      <c r="BU76" s="33"/>
      <c r="BV76" s="33"/>
    </row>
    <row r="77" spans="1:74" ht="15.75" customHeight="1" x14ac:dyDescent="0.2">
      <c r="A77" s="18" t="str">
        <f>IF('[1]Season Set up'!$O$23&gt;='[1]Season Set up'!V74,'[1]Season Set up'!V74,"")</f>
        <v/>
      </c>
      <c r="B77" s="18"/>
      <c r="C77" s="18"/>
      <c r="D77" s="18" t="str">
        <f>IFERROR(IF(A77="","",VLOOKUP(A77,$AJ$2:$AX$606,2,0)),"")</f>
        <v/>
      </c>
      <c r="E77" s="19" t="str">
        <f t="shared" si="25"/>
        <v/>
      </c>
      <c r="F77" s="19" t="str">
        <f t="shared" si="13"/>
        <v/>
      </c>
      <c r="G77" s="19" t="str">
        <f t="shared" si="14"/>
        <v/>
      </c>
      <c r="H77" s="19" t="str">
        <f t="shared" si="15"/>
        <v/>
      </c>
      <c r="I77" s="19" t="str">
        <f t="shared" si="16"/>
        <v/>
      </c>
      <c r="J77" s="30" t="str">
        <f t="shared" si="17"/>
        <v/>
      </c>
      <c r="K77" s="45"/>
      <c r="L77" s="18" t="str">
        <f>IF('[1]Season Set up'!$P$23&gt;='[1]Season Set up'!V74,'[1]Season Set up'!V74,"")</f>
        <v/>
      </c>
      <c r="M77" s="18"/>
      <c r="N77" s="17"/>
      <c r="O77" s="18" t="str">
        <f t="shared" si="18"/>
        <v/>
      </c>
      <c r="P77" s="19" t="str">
        <f t="shared" si="19"/>
        <v/>
      </c>
      <c r="Q77" s="19" t="str">
        <f t="shared" si="20"/>
        <v/>
      </c>
      <c r="R77" s="19" t="str">
        <f t="shared" si="21"/>
        <v/>
      </c>
      <c r="S77" s="19" t="str">
        <f t="shared" si="22"/>
        <v/>
      </c>
      <c r="T77" s="19" t="str">
        <f t="shared" si="23"/>
        <v/>
      </c>
      <c r="U77" s="20" t="str">
        <f t="shared" si="24"/>
        <v/>
      </c>
      <c r="V77" s="1"/>
      <c r="W77" s="1"/>
      <c r="X77" s="1"/>
      <c r="Y77" s="1"/>
      <c r="Z77" s="132"/>
      <c r="AA77" s="1"/>
      <c r="AB77" s="1"/>
      <c r="AC77" s="1"/>
      <c r="AD77" s="1"/>
      <c r="AE77" s="1"/>
      <c r="AF77" s="1"/>
      <c r="AG77" s="1"/>
      <c r="AH77" s="131"/>
      <c r="AM77" s="133"/>
      <c r="AU77" s="131"/>
      <c r="BI77" s="33"/>
      <c r="BJ77" s="33"/>
      <c r="BK77" s="33"/>
      <c r="BL77" s="33"/>
      <c r="BM77" s="33"/>
      <c r="BN77" s="33"/>
      <c r="BO77" s="33"/>
      <c r="BP77" s="33"/>
      <c r="BQ77" s="33"/>
      <c r="BR77" s="33"/>
      <c r="BS77" s="33"/>
      <c r="BT77" s="33"/>
      <c r="BU77" s="33"/>
      <c r="BV77" s="33"/>
    </row>
    <row r="78" spans="1:74" ht="15.75" customHeight="1" x14ac:dyDescent="0.2">
      <c r="A78" s="18" t="str">
        <f>IF('[1]Season Set up'!$O$23&gt;='[1]Season Set up'!V75,'[1]Season Set up'!V75,"")</f>
        <v/>
      </c>
      <c r="B78" s="18"/>
      <c r="C78" s="18"/>
      <c r="D78" s="18" t="str">
        <f>IFERROR(IF(A78="","",VLOOKUP(A78,$AJ$2:$AX$606,2,0)),"")</f>
        <v/>
      </c>
      <c r="E78" s="19" t="str">
        <f t="shared" si="25"/>
        <v/>
      </c>
      <c r="F78" s="19" t="str">
        <f t="shared" si="13"/>
        <v/>
      </c>
      <c r="G78" s="19" t="str">
        <f t="shared" si="14"/>
        <v/>
      </c>
      <c r="H78" s="19" t="str">
        <f t="shared" si="15"/>
        <v/>
      </c>
      <c r="I78" s="19" t="str">
        <f t="shared" si="16"/>
        <v/>
      </c>
      <c r="J78" s="30" t="str">
        <f t="shared" si="17"/>
        <v/>
      </c>
      <c r="K78" s="45"/>
      <c r="L78" s="18" t="str">
        <f>IF('[1]Season Set up'!$P$23&gt;='[1]Season Set up'!V75,'[1]Season Set up'!V75,"")</f>
        <v/>
      </c>
      <c r="M78" s="18"/>
      <c r="N78" s="17"/>
      <c r="O78" s="18" t="str">
        <f t="shared" si="18"/>
        <v/>
      </c>
      <c r="P78" s="19" t="str">
        <f t="shared" si="19"/>
        <v/>
      </c>
      <c r="Q78" s="19" t="str">
        <f t="shared" si="20"/>
        <v/>
      </c>
      <c r="R78" s="19" t="str">
        <f t="shared" si="21"/>
        <v/>
      </c>
      <c r="S78" s="19" t="str">
        <f t="shared" si="22"/>
        <v/>
      </c>
      <c r="T78" s="19" t="str">
        <f t="shared" si="23"/>
        <v/>
      </c>
      <c r="U78" s="20" t="str">
        <f t="shared" si="24"/>
        <v/>
      </c>
      <c r="V78" s="1"/>
      <c r="W78" s="1"/>
      <c r="X78" s="1"/>
      <c r="Y78" s="1"/>
      <c r="Z78" s="132"/>
      <c r="AA78" s="1"/>
      <c r="AB78" s="1"/>
      <c r="AC78" s="1"/>
      <c r="AD78" s="1"/>
      <c r="AE78" s="1"/>
      <c r="AF78" s="1"/>
      <c r="AG78" s="1"/>
      <c r="AH78" s="131"/>
      <c r="AM78" s="133"/>
      <c r="AU78" s="131"/>
      <c r="BI78" s="33"/>
      <c r="BJ78" s="33"/>
      <c r="BK78" s="33"/>
      <c r="BL78" s="33"/>
      <c r="BM78" s="33"/>
      <c r="BN78" s="33"/>
      <c r="BO78" s="33"/>
      <c r="BP78" s="33"/>
      <c r="BQ78" s="33"/>
      <c r="BR78" s="33"/>
      <c r="BS78" s="33"/>
      <c r="BT78" s="33"/>
      <c r="BU78" s="33"/>
      <c r="BV78" s="33"/>
    </row>
    <row r="79" spans="1:74" ht="15.75" customHeight="1" x14ac:dyDescent="0.2">
      <c r="A79" s="18" t="str">
        <f>IF('[1]Season Set up'!$O$23&gt;='[1]Season Set up'!V76,'[1]Season Set up'!V76,"")</f>
        <v/>
      </c>
      <c r="B79" s="18"/>
      <c r="C79" s="18"/>
      <c r="D79" s="18" t="str">
        <f>IFERROR(IF(A79="","",VLOOKUP(A79,$AJ$2:$AX$606,2,0)),"")</f>
        <v/>
      </c>
      <c r="E79" s="19" t="str">
        <f t="shared" si="25"/>
        <v/>
      </c>
      <c r="F79" s="19" t="str">
        <f t="shared" si="13"/>
        <v/>
      </c>
      <c r="G79" s="19" t="str">
        <f t="shared" si="14"/>
        <v/>
      </c>
      <c r="H79" s="19" t="str">
        <f t="shared" si="15"/>
        <v/>
      </c>
      <c r="I79" s="19" t="str">
        <f t="shared" si="16"/>
        <v/>
      </c>
      <c r="J79" s="30" t="str">
        <f t="shared" si="17"/>
        <v/>
      </c>
      <c r="K79" s="45"/>
      <c r="L79" s="18" t="str">
        <f>IF('[1]Season Set up'!$P$23&gt;='[1]Season Set up'!V76,'[1]Season Set up'!V76,"")</f>
        <v/>
      </c>
      <c r="M79" s="18"/>
      <c r="N79" s="17"/>
      <c r="O79" s="18" t="str">
        <f t="shared" si="18"/>
        <v/>
      </c>
      <c r="P79" s="19" t="str">
        <f t="shared" si="19"/>
        <v/>
      </c>
      <c r="Q79" s="19" t="str">
        <f t="shared" si="20"/>
        <v/>
      </c>
      <c r="R79" s="19" t="str">
        <f t="shared" si="21"/>
        <v/>
      </c>
      <c r="S79" s="19" t="str">
        <f t="shared" si="22"/>
        <v/>
      </c>
      <c r="T79" s="19" t="str">
        <f t="shared" si="23"/>
        <v/>
      </c>
      <c r="U79" s="20" t="str">
        <f t="shared" si="24"/>
        <v/>
      </c>
      <c r="V79" s="1"/>
      <c r="W79" s="1"/>
      <c r="X79" s="1"/>
      <c r="Y79" s="1"/>
      <c r="Z79" s="132"/>
      <c r="AA79" s="1"/>
      <c r="AB79" s="1"/>
      <c r="AC79" s="1"/>
      <c r="AD79" s="1"/>
      <c r="AE79" s="1"/>
      <c r="AF79" s="1"/>
      <c r="AG79" s="1"/>
      <c r="AH79" s="131"/>
      <c r="AM79" s="133"/>
      <c r="AU79" s="131"/>
      <c r="BI79" s="33"/>
      <c r="BJ79" s="33"/>
      <c r="BK79" s="33"/>
      <c r="BL79" s="33"/>
      <c r="BM79" s="33"/>
      <c r="BN79" s="33"/>
      <c r="BO79" s="33"/>
      <c r="BP79" s="33"/>
      <c r="BQ79" s="33"/>
      <c r="BR79" s="33"/>
      <c r="BS79" s="33"/>
      <c r="BT79" s="33"/>
      <c r="BU79" s="33"/>
      <c r="BV79" s="33"/>
    </row>
    <row r="80" spans="1:74" ht="15.75" customHeight="1" x14ac:dyDescent="0.2">
      <c r="A80" s="18" t="str">
        <f>IF('[1]Season Set up'!$O$23&gt;='[1]Season Set up'!V77,'[1]Season Set up'!V77,"")</f>
        <v/>
      </c>
      <c r="B80" s="18"/>
      <c r="C80" s="18"/>
      <c r="D80" s="18" t="str">
        <f>IFERROR(IF(A80="","",VLOOKUP(A80,$AJ$2:$AX$606,2,0)),"")</f>
        <v/>
      </c>
      <c r="E80" s="19" t="str">
        <f t="shared" si="25"/>
        <v/>
      </c>
      <c r="F80" s="19" t="str">
        <f t="shared" si="13"/>
        <v/>
      </c>
      <c r="G80" s="19" t="str">
        <f t="shared" si="14"/>
        <v/>
      </c>
      <c r="H80" s="19" t="str">
        <f t="shared" si="15"/>
        <v/>
      </c>
      <c r="I80" s="19" t="str">
        <f t="shared" si="16"/>
        <v/>
      </c>
      <c r="J80" s="30" t="str">
        <f t="shared" si="17"/>
        <v/>
      </c>
      <c r="K80" s="45"/>
      <c r="L80" s="18" t="str">
        <f>IF('[1]Season Set up'!$P$23&gt;='[1]Season Set up'!V77,'[1]Season Set up'!V77,"")</f>
        <v/>
      </c>
      <c r="M80" s="18"/>
      <c r="N80" s="17"/>
      <c r="O80" s="18" t="str">
        <f t="shared" si="18"/>
        <v/>
      </c>
      <c r="P80" s="19" t="str">
        <f t="shared" si="19"/>
        <v/>
      </c>
      <c r="Q80" s="19" t="str">
        <f t="shared" si="20"/>
        <v/>
      </c>
      <c r="R80" s="19" t="str">
        <f t="shared" si="21"/>
        <v/>
      </c>
      <c r="S80" s="19" t="str">
        <f t="shared" si="22"/>
        <v/>
      </c>
      <c r="T80" s="19" t="str">
        <f t="shared" si="23"/>
        <v/>
      </c>
      <c r="U80" s="20" t="str">
        <f t="shared" si="24"/>
        <v/>
      </c>
      <c r="V80" s="1"/>
      <c r="W80" s="1"/>
      <c r="X80" s="1"/>
      <c r="Y80" s="1"/>
      <c r="Z80" s="132"/>
      <c r="AA80" s="1"/>
      <c r="AB80" s="1"/>
      <c r="AC80" s="1"/>
      <c r="AD80" s="1"/>
      <c r="AE80" s="1"/>
      <c r="AF80" s="1"/>
      <c r="AG80" s="1"/>
      <c r="AH80" s="131"/>
      <c r="AM80" s="133"/>
      <c r="AU80" s="131"/>
      <c r="BI80" s="33"/>
      <c r="BJ80" s="33"/>
      <c r="BK80" s="33"/>
      <c r="BL80" s="33"/>
      <c r="BM80" s="33"/>
      <c r="BN80" s="33"/>
      <c r="BO80" s="33"/>
      <c r="BP80" s="33"/>
      <c r="BQ80" s="33"/>
      <c r="BR80" s="33"/>
      <c r="BS80" s="33"/>
      <c r="BT80" s="33"/>
      <c r="BU80" s="33"/>
      <c r="BV80" s="33"/>
    </row>
    <row r="81" spans="1:74" ht="15.75" customHeight="1" x14ac:dyDescent="0.2">
      <c r="A81" s="18" t="str">
        <f>IF('[1]Season Set up'!$O$23&gt;='[1]Season Set up'!V78,'[1]Season Set up'!V78,"")</f>
        <v/>
      </c>
      <c r="B81" s="18"/>
      <c r="C81" s="18"/>
      <c r="D81" s="18" t="str">
        <f>IFERROR(IF(A81="","",VLOOKUP(A81,$AJ$2:$AX$606,2,0)),"")</f>
        <v/>
      </c>
      <c r="E81" s="19" t="str">
        <f t="shared" si="25"/>
        <v/>
      </c>
      <c r="F81" s="19" t="str">
        <f t="shared" si="13"/>
        <v/>
      </c>
      <c r="G81" s="19" t="str">
        <f t="shared" si="14"/>
        <v/>
      </c>
      <c r="H81" s="19" t="str">
        <f t="shared" si="15"/>
        <v/>
      </c>
      <c r="I81" s="19" t="str">
        <f t="shared" si="16"/>
        <v/>
      </c>
      <c r="J81" s="30" t="str">
        <f t="shared" si="17"/>
        <v/>
      </c>
      <c r="K81" s="45"/>
      <c r="L81" s="18" t="str">
        <f>IF('[1]Season Set up'!$P$23&gt;='[1]Season Set up'!V78,'[1]Season Set up'!V78,"")</f>
        <v/>
      </c>
      <c r="M81" s="18"/>
      <c r="N81" s="17"/>
      <c r="O81" s="18" t="str">
        <f t="shared" si="18"/>
        <v/>
      </c>
      <c r="P81" s="19" t="str">
        <f t="shared" si="19"/>
        <v/>
      </c>
      <c r="Q81" s="19" t="str">
        <f t="shared" si="20"/>
        <v/>
      </c>
      <c r="R81" s="19" t="str">
        <f t="shared" si="21"/>
        <v/>
      </c>
      <c r="S81" s="19" t="str">
        <f t="shared" si="22"/>
        <v/>
      </c>
      <c r="T81" s="19" t="str">
        <f t="shared" si="23"/>
        <v/>
      </c>
      <c r="U81" s="20" t="str">
        <f t="shared" si="24"/>
        <v/>
      </c>
      <c r="V81" s="1"/>
      <c r="W81" s="1"/>
      <c r="X81" s="1"/>
      <c r="Y81" s="1"/>
      <c r="Z81" s="132"/>
      <c r="AA81" s="1"/>
      <c r="AB81" s="1"/>
      <c r="AC81" s="1"/>
      <c r="AD81" s="1"/>
      <c r="AE81" s="1"/>
      <c r="AF81" s="1"/>
      <c r="AG81" s="1"/>
      <c r="AH81" s="131"/>
      <c r="AM81" s="133"/>
      <c r="AU81" s="131"/>
      <c r="BI81" s="33"/>
      <c r="BJ81" s="33"/>
      <c r="BK81" s="33"/>
      <c r="BL81" s="33"/>
      <c r="BM81" s="33"/>
      <c r="BN81" s="33"/>
      <c r="BO81" s="33"/>
      <c r="BP81" s="33"/>
      <c r="BQ81" s="33"/>
      <c r="BR81" s="33"/>
      <c r="BS81" s="33"/>
      <c r="BT81" s="33"/>
      <c r="BU81" s="33"/>
      <c r="BV81" s="33"/>
    </row>
    <row r="82" spans="1:74" ht="15.75" customHeight="1" x14ac:dyDescent="0.2">
      <c r="A82" s="18" t="str">
        <f>IF('[1]Season Set up'!$O$23&gt;='[1]Season Set up'!V79,'[1]Season Set up'!V79,"")</f>
        <v/>
      </c>
      <c r="B82" s="18"/>
      <c r="C82" s="18"/>
      <c r="D82" s="18" t="str">
        <f>IFERROR(IF(A82="","",VLOOKUP(A82,$AJ$2:$AX$606,2,0)),"")</f>
        <v/>
      </c>
      <c r="E82" s="19" t="str">
        <f t="shared" si="25"/>
        <v/>
      </c>
      <c r="F82" s="19" t="str">
        <f t="shared" si="13"/>
        <v/>
      </c>
      <c r="G82" s="19" t="str">
        <f t="shared" si="14"/>
        <v/>
      </c>
      <c r="H82" s="19" t="str">
        <f t="shared" si="15"/>
        <v/>
      </c>
      <c r="I82" s="19" t="str">
        <f t="shared" si="16"/>
        <v/>
      </c>
      <c r="J82" s="30" t="str">
        <f t="shared" si="17"/>
        <v/>
      </c>
      <c r="K82" s="45"/>
      <c r="L82" s="18" t="str">
        <f>IF('[1]Season Set up'!$P$23&gt;='[1]Season Set up'!V79,'[1]Season Set up'!V79,"")</f>
        <v/>
      </c>
      <c r="M82" s="18"/>
      <c r="N82" s="17"/>
      <c r="O82" s="18" t="str">
        <f t="shared" si="18"/>
        <v/>
      </c>
      <c r="P82" s="19" t="str">
        <f t="shared" si="19"/>
        <v/>
      </c>
      <c r="Q82" s="19" t="str">
        <f t="shared" si="20"/>
        <v/>
      </c>
      <c r="R82" s="19" t="str">
        <f t="shared" si="21"/>
        <v/>
      </c>
      <c r="S82" s="19" t="str">
        <f t="shared" si="22"/>
        <v/>
      </c>
      <c r="T82" s="19" t="str">
        <f t="shared" si="23"/>
        <v/>
      </c>
      <c r="U82" s="20" t="str">
        <f t="shared" si="24"/>
        <v/>
      </c>
      <c r="V82" s="1"/>
      <c r="W82" s="1"/>
      <c r="X82" s="1"/>
      <c r="Y82" s="1"/>
      <c r="Z82" s="132"/>
      <c r="AA82" s="1"/>
      <c r="AB82" s="1"/>
      <c r="AC82" s="1"/>
      <c r="AD82" s="1"/>
      <c r="AE82" s="1"/>
      <c r="AF82" s="1"/>
      <c r="AG82" s="1"/>
      <c r="AH82" s="131"/>
      <c r="AM82" s="133"/>
      <c r="AU82" s="131"/>
      <c r="BI82" s="33"/>
      <c r="BJ82" s="33"/>
      <c r="BK82" s="33"/>
      <c r="BL82" s="33"/>
      <c r="BM82" s="33"/>
      <c r="BN82" s="33"/>
      <c r="BO82" s="33"/>
      <c r="BP82" s="33"/>
      <c r="BQ82" s="33"/>
      <c r="BR82" s="33"/>
      <c r="BS82" s="33"/>
      <c r="BT82" s="33"/>
      <c r="BU82" s="33"/>
      <c r="BV82" s="33"/>
    </row>
    <row r="83" spans="1:74" ht="15.75" customHeight="1" x14ac:dyDescent="0.2">
      <c r="A83" s="18" t="str">
        <f>IF('[1]Season Set up'!$O$23&gt;='[1]Season Set up'!V80,'[1]Season Set up'!V80,"")</f>
        <v/>
      </c>
      <c r="B83" s="18"/>
      <c r="C83" s="18"/>
      <c r="D83" s="18" t="str">
        <f>IFERROR(IF(A83="","",VLOOKUP(A83,$AJ$2:$AX$606,2,0)),"")</f>
        <v/>
      </c>
      <c r="E83" s="19" t="str">
        <f t="shared" si="25"/>
        <v/>
      </c>
      <c r="F83" s="19" t="str">
        <f t="shared" si="13"/>
        <v/>
      </c>
      <c r="G83" s="19" t="str">
        <f t="shared" si="14"/>
        <v/>
      </c>
      <c r="H83" s="19" t="str">
        <f t="shared" si="15"/>
        <v/>
      </c>
      <c r="I83" s="19" t="str">
        <f t="shared" si="16"/>
        <v/>
      </c>
      <c r="J83" s="30" t="str">
        <f t="shared" si="17"/>
        <v/>
      </c>
      <c r="K83" s="45"/>
      <c r="L83" s="18" t="str">
        <f>IF('[1]Season Set up'!$P$23&gt;='[1]Season Set up'!V80,'[1]Season Set up'!V80,"")</f>
        <v/>
      </c>
      <c r="M83" s="18"/>
      <c r="N83" s="17"/>
      <c r="O83" s="18" t="str">
        <f t="shared" si="18"/>
        <v/>
      </c>
      <c r="P83" s="19" t="str">
        <f t="shared" si="19"/>
        <v/>
      </c>
      <c r="Q83" s="19" t="str">
        <f t="shared" si="20"/>
        <v/>
      </c>
      <c r="R83" s="19" t="str">
        <f t="shared" si="21"/>
        <v/>
      </c>
      <c r="S83" s="19" t="str">
        <f t="shared" si="22"/>
        <v/>
      </c>
      <c r="T83" s="19" t="str">
        <f t="shared" si="23"/>
        <v/>
      </c>
      <c r="U83" s="20" t="str">
        <f t="shared" si="24"/>
        <v/>
      </c>
      <c r="V83" s="1"/>
      <c r="W83" s="1"/>
      <c r="X83" s="1"/>
      <c r="Y83" s="1"/>
      <c r="Z83" s="132"/>
      <c r="AA83" s="1"/>
      <c r="AB83" s="1"/>
      <c r="AC83" s="1"/>
      <c r="AD83" s="1"/>
      <c r="AE83" s="1"/>
      <c r="AF83" s="1"/>
      <c r="AG83" s="1"/>
      <c r="AH83" s="131"/>
      <c r="AM83" s="133"/>
      <c r="AU83" s="131"/>
      <c r="BI83" s="33"/>
      <c r="BJ83" s="33"/>
      <c r="BK83" s="33"/>
      <c r="BL83" s="33"/>
      <c r="BM83" s="33"/>
      <c r="BN83" s="33"/>
      <c r="BO83" s="33"/>
      <c r="BP83" s="33"/>
      <c r="BQ83" s="33"/>
      <c r="BR83" s="33"/>
      <c r="BS83" s="33"/>
      <c r="BT83" s="33"/>
      <c r="BU83" s="33"/>
      <c r="BV83" s="33"/>
    </row>
    <row r="84" spans="1:74" ht="15.75" customHeight="1" x14ac:dyDescent="0.2">
      <c r="A84" s="18" t="str">
        <f>IF('[1]Season Set up'!$O$23&gt;='[1]Season Set up'!V81,'[1]Season Set up'!V81,"")</f>
        <v/>
      </c>
      <c r="B84" s="18"/>
      <c r="C84" s="18"/>
      <c r="D84" s="18" t="str">
        <f>IFERROR(IF(A84="","",VLOOKUP(A84,$AJ$2:$AX$606,2,0)),"")</f>
        <v/>
      </c>
      <c r="E84" s="19" t="str">
        <f t="shared" si="25"/>
        <v/>
      </c>
      <c r="F84" s="19" t="str">
        <f t="shared" si="13"/>
        <v/>
      </c>
      <c r="G84" s="19" t="str">
        <f t="shared" si="14"/>
        <v/>
      </c>
      <c r="H84" s="19" t="str">
        <f t="shared" si="15"/>
        <v/>
      </c>
      <c r="I84" s="19" t="str">
        <f t="shared" si="16"/>
        <v/>
      </c>
      <c r="J84" s="30" t="str">
        <f t="shared" si="17"/>
        <v/>
      </c>
      <c r="K84" s="45"/>
      <c r="L84" s="18" t="str">
        <f>IF('[1]Season Set up'!$P$23&gt;='[1]Season Set up'!V81,'[1]Season Set up'!V81,"")</f>
        <v/>
      </c>
      <c r="M84" s="18"/>
      <c r="N84" s="17"/>
      <c r="O84" s="18" t="str">
        <f t="shared" si="18"/>
        <v/>
      </c>
      <c r="P84" s="19" t="str">
        <f t="shared" si="19"/>
        <v/>
      </c>
      <c r="Q84" s="19" t="str">
        <f t="shared" si="20"/>
        <v/>
      </c>
      <c r="R84" s="19" t="str">
        <f t="shared" si="21"/>
        <v/>
      </c>
      <c r="S84" s="19" t="str">
        <f t="shared" si="22"/>
        <v/>
      </c>
      <c r="T84" s="19" t="str">
        <f t="shared" si="23"/>
        <v/>
      </c>
      <c r="U84" s="20" t="str">
        <f t="shared" si="24"/>
        <v/>
      </c>
      <c r="V84" s="1"/>
      <c r="W84" s="1"/>
      <c r="X84" s="1"/>
      <c r="Y84" s="1"/>
      <c r="Z84" s="132"/>
      <c r="AA84" s="1"/>
      <c r="AB84" s="1"/>
      <c r="AC84" s="1"/>
      <c r="AD84" s="1"/>
      <c r="AE84" s="1"/>
      <c r="AF84" s="1"/>
      <c r="AG84" s="1"/>
      <c r="AH84" s="131"/>
      <c r="AM84" s="133"/>
      <c r="AU84" s="131"/>
      <c r="BI84" s="33"/>
      <c r="BJ84" s="33"/>
      <c r="BK84" s="33"/>
      <c r="BL84" s="33"/>
      <c r="BM84" s="33"/>
      <c r="BN84" s="33"/>
      <c r="BO84" s="33"/>
      <c r="BP84" s="33"/>
      <c r="BQ84" s="33"/>
      <c r="BR84" s="33"/>
      <c r="BS84" s="33"/>
      <c r="BT84" s="33"/>
      <c r="BU84" s="33"/>
      <c r="BV84" s="33"/>
    </row>
    <row r="85" spans="1:74" ht="15.75" customHeight="1" x14ac:dyDescent="0.2">
      <c r="A85" s="18" t="str">
        <f>IF('[1]Season Set up'!$O$23&gt;='[1]Season Set up'!V82,'[1]Season Set up'!V82,"")</f>
        <v/>
      </c>
      <c r="B85" s="18"/>
      <c r="C85" s="18"/>
      <c r="D85" s="18" t="str">
        <f>IFERROR(IF(A85="","",VLOOKUP(A85,$AJ$2:$AX$606,2,0)),"")</f>
        <v/>
      </c>
      <c r="E85" s="19" t="str">
        <f t="shared" si="25"/>
        <v/>
      </c>
      <c r="F85" s="19" t="str">
        <f t="shared" si="13"/>
        <v/>
      </c>
      <c r="G85" s="19" t="str">
        <f t="shared" si="14"/>
        <v/>
      </c>
      <c r="H85" s="19" t="str">
        <f t="shared" si="15"/>
        <v/>
      </c>
      <c r="I85" s="19" t="str">
        <f t="shared" si="16"/>
        <v/>
      </c>
      <c r="J85" s="30" t="str">
        <f t="shared" si="17"/>
        <v/>
      </c>
      <c r="K85" s="45"/>
      <c r="L85" s="18" t="str">
        <f>IF('[1]Season Set up'!$P$23&gt;='[1]Season Set up'!V82,'[1]Season Set up'!V82,"")</f>
        <v/>
      </c>
      <c r="M85" s="18"/>
      <c r="N85" s="17"/>
      <c r="O85" s="18" t="str">
        <f t="shared" si="18"/>
        <v/>
      </c>
      <c r="P85" s="19" t="str">
        <f t="shared" si="19"/>
        <v/>
      </c>
      <c r="Q85" s="19" t="str">
        <f t="shared" si="20"/>
        <v/>
      </c>
      <c r="R85" s="19" t="str">
        <f t="shared" si="21"/>
        <v/>
      </c>
      <c r="S85" s="19" t="str">
        <f t="shared" si="22"/>
        <v/>
      </c>
      <c r="T85" s="19" t="str">
        <f t="shared" si="23"/>
        <v/>
      </c>
      <c r="U85" s="20" t="str">
        <f t="shared" si="24"/>
        <v/>
      </c>
      <c r="V85" s="1"/>
      <c r="W85" s="1"/>
      <c r="X85" s="1"/>
      <c r="Y85" s="1"/>
      <c r="Z85" s="132"/>
      <c r="AA85" s="1"/>
      <c r="AB85" s="1"/>
      <c r="AC85" s="1"/>
      <c r="AD85" s="1"/>
      <c r="AE85" s="1"/>
      <c r="AF85" s="1"/>
      <c r="AG85" s="1"/>
      <c r="AH85" s="131"/>
      <c r="AM85" s="133"/>
      <c r="AU85" s="131"/>
      <c r="BI85" s="33"/>
      <c r="BJ85" s="33"/>
      <c r="BK85" s="33"/>
      <c r="BL85" s="33"/>
      <c r="BM85" s="33"/>
      <c r="BN85" s="33"/>
      <c r="BO85" s="33"/>
      <c r="BP85" s="33"/>
      <c r="BQ85" s="33"/>
      <c r="BR85" s="33"/>
      <c r="BS85" s="33"/>
      <c r="BT85" s="33"/>
      <c r="BU85" s="33"/>
      <c r="BV85" s="33"/>
    </row>
    <row r="86" spans="1:74" ht="15.75" customHeight="1" x14ac:dyDescent="0.2">
      <c r="A86" s="18" t="str">
        <f>IF('[1]Season Set up'!$O$23&gt;='[1]Season Set up'!V83,'[1]Season Set up'!V83,"")</f>
        <v/>
      </c>
      <c r="B86" s="18"/>
      <c r="C86" s="18"/>
      <c r="D86" s="18" t="str">
        <f>IFERROR(IF(A86="","",VLOOKUP(A86,$AJ$2:$AX$606,2,0)),"")</f>
        <v/>
      </c>
      <c r="E86" s="19" t="str">
        <f t="shared" si="25"/>
        <v/>
      </c>
      <c r="F86" s="19" t="str">
        <f t="shared" si="13"/>
        <v/>
      </c>
      <c r="G86" s="19" t="str">
        <f t="shared" si="14"/>
        <v/>
      </c>
      <c r="H86" s="19" t="str">
        <f t="shared" si="15"/>
        <v/>
      </c>
      <c r="I86" s="19" t="str">
        <f t="shared" si="16"/>
        <v/>
      </c>
      <c r="J86" s="30" t="str">
        <f t="shared" si="17"/>
        <v/>
      </c>
      <c r="K86" s="45"/>
      <c r="L86" s="18" t="str">
        <f>IF('[1]Season Set up'!$P$23&gt;='[1]Season Set up'!V83,'[1]Season Set up'!V83,"")</f>
        <v/>
      </c>
      <c r="M86" s="18"/>
      <c r="N86" s="17"/>
      <c r="O86" s="18" t="str">
        <f t="shared" si="18"/>
        <v/>
      </c>
      <c r="P86" s="19" t="str">
        <f t="shared" si="19"/>
        <v/>
      </c>
      <c r="Q86" s="19" t="str">
        <f t="shared" si="20"/>
        <v/>
      </c>
      <c r="R86" s="19" t="str">
        <f t="shared" si="21"/>
        <v/>
      </c>
      <c r="S86" s="19" t="str">
        <f t="shared" si="22"/>
        <v/>
      </c>
      <c r="T86" s="19" t="str">
        <f t="shared" si="23"/>
        <v/>
      </c>
      <c r="U86" s="20" t="str">
        <f t="shared" si="24"/>
        <v/>
      </c>
      <c r="V86" s="1"/>
      <c r="W86" s="1"/>
      <c r="X86" s="1"/>
      <c r="Y86" s="1"/>
      <c r="Z86" s="132"/>
      <c r="AA86" s="1"/>
      <c r="AB86" s="1"/>
      <c r="AC86" s="1"/>
      <c r="AD86" s="1"/>
      <c r="AE86" s="1"/>
      <c r="AF86" s="1"/>
      <c r="AG86" s="1"/>
      <c r="AH86" s="131"/>
      <c r="AM86" s="133"/>
      <c r="AU86" s="131"/>
      <c r="BI86" s="33"/>
      <c r="BJ86" s="33"/>
      <c r="BK86" s="33"/>
      <c r="BL86" s="33"/>
      <c r="BM86" s="33"/>
      <c r="BN86" s="33"/>
      <c r="BO86" s="33"/>
      <c r="BP86" s="33"/>
      <c r="BQ86" s="33"/>
      <c r="BR86" s="33"/>
      <c r="BS86" s="33"/>
      <c r="BT86" s="33"/>
      <c r="BU86" s="33"/>
      <c r="BV86" s="33"/>
    </row>
    <row r="87" spans="1:74" ht="15.75" customHeight="1" x14ac:dyDescent="0.2">
      <c r="A87" s="18" t="str">
        <f>IF('[1]Season Set up'!$O$23&gt;='[1]Season Set up'!V84,'[1]Season Set up'!V84,"")</f>
        <v/>
      </c>
      <c r="B87" s="18"/>
      <c r="C87" s="18"/>
      <c r="D87" s="18" t="str">
        <f>IFERROR(IF(A87="","",VLOOKUP(A87,$AJ$2:$AX$606,2,0)),"")</f>
        <v/>
      </c>
      <c r="E87" s="19" t="str">
        <f t="shared" si="25"/>
        <v/>
      </c>
      <c r="F87" s="19" t="str">
        <f t="shared" si="13"/>
        <v/>
      </c>
      <c r="G87" s="19" t="str">
        <f t="shared" si="14"/>
        <v/>
      </c>
      <c r="H87" s="19" t="str">
        <f t="shared" si="15"/>
        <v/>
      </c>
      <c r="I87" s="19" t="str">
        <f t="shared" si="16"/>
        <v/>
      </c>
      <c r="J87" s="30" t="str">
        <f t="shared" si="17"/>
        <v/>
      </c>
      <c r="K87" s="45"/>
      <c r="L87" s="18" t="str">
        <f>IF('[1]Season Set up'!$P$23&gt;='[1]Season Set up'!V84,'[1]Season Set up'!V84,"")</f>
        <v/>
      </c>
      <c r="M87" s="18"/>
      <c r="N87" s="17"/>
      <c r="O87" s="18" t="str">
        <f t="shared" si="18"/>
        <v/>
      </c>
      <c r="P87" s="19" t="str">
        <f t="shared" si="19"/>
        <v/>
      </c>
      <c r="Q87" s="19" t="str">
        <f t="shared" si="20"/>
        <v/>
      </c>
      <c r="R87" s="19" t="str">
        <f t="shared" si="21"/>
        <v/>
      </c>
      <c r="S87" s="19" t="str">
        <f t="shared" si="22"/>
        <v/>
      </c>
      <c r="T87" s="19" t="str">
        <f t="shared" si="23"/>
        <v/>
      </c>
      <c r="U87" s="20" t="str">
        <f t="shared" si="24"/>
        <v/>
      </c>
      <c r="V87" s="1"/>
      <c r="W87" s="1"/>
      <c r="X87" s="1"/>
      <c r="Y87" s="1"/>
      <c r="Z87" s="132"/>
      <c r="AA87" s="1"/>
      <c r="AB87" s="1"/>
      <c r="AC87" s="1"/>
      <c r="AD87" s="1"/>
      <c r="AE87" s="1"/>
      <c r="AF87" s="1"/>
      <c r="AG87" s="1"/>
      <c r="AH87" s="131"/>
      <c r="AM87" s="133"/>
      <c r="AU87" s="131"/>
      <c r="BI87" s="33"/>
      <c r="BJ87" s="33"/>
      <c r="BK87" s="33"/>
      <c r="BL87" s="33"/>
      <c r="BM87" s="33"/>
      <c r="BN87" s="33"/>
      <c r="BO87" s="33"/>
      <c r="BP87" s="33"/>
      <c r="BQ87" s="33"/>
      <c r="BR87" s="33"/>
      <c r="BS87" s="33"/>
      <c r="BT87" s="33"/>
      <c r="BU87" s="33"/>
      <c r="BV87" s="33"/>
    </row>
    <row r="88" spans="1:74" ht="15.75" customHeight="1" x14ac:dyDescent="0.2">
      <c r="A88" s="18" t="str">
        <f>IF('[1]Season Set up'!$O$23&gt;='[1]Season Set up'!V85,'[1]Season Set up'!V85,"")</f>
        <v/>
      </c>
      <c r="B88" s="18"/>
      <c r="C88" s="18"/>
      <c r="D88" s="18" t="str">
        <f>IFERROR(IF(A88="","",VLOOKUP(A88,$AJ$2:$AX$606,2,0)),"")</f>
        <v/>
      </c>
      <c r="E88" s="19" t="str">
        <f t="shared" si="25"/>
        <v/>
      </c>
      <c r="F88" s="19" t="str">
        <f t="shared" si="13"/>
        <v/>
      </c>
      <c r="G88" s="19" t="str">
        <f t="shared" si="14"/>
        <v/>
      </c>
      <c r="H88" s="19" t="str">
        <f t="shared" si="15"/>
        <v/>
      </c>
      <c r="I88" s="19" t="str">
        <f t="shared" si="16"/>
        <v/>
      </c>
      <c r="J88" s="30" t="str">
        <f t="shared" si="17"/>
        <v/>
      </c>
      <c r="K88" s="45"/>
      <c r="L88" s="18" t="str">
        <f>IF('[1]Season Set up'!$P$23&gt;='[1]Season Set up'!V85,'[1]Season Set up'!V85,"")</f>
        <v/>
      </c>
      <c r="M88" s="18"/>
      <c r="N88" s="17"/>
      <c r="O88" s="18" t="str">
        <f t="shared" si="18"/>
        <v/>
      </c>
      <c r="P88" s="19" t="str">
        <f t="shared" si="19"/>
        <v/>
      </c>
      <c r="Q88" s="19" t="str">
        <f t="shared" si="20"/>
        <v/>
      </c>
      <c r="R88" s="19" t="str">
        <f t="shared" si="21"/>
        <v/>
      </c>
      <c r="S88" s="19" t="str">
        <f t="shared" si="22"/>
        <v/>
      </c>
      <c r="T88" s="19" t="str">
        <f t="shared" si="23"/>
        <v/>
      </c>
      <c r="U88" s="20" t="str">
        <f t="shared" si="24"/>
        <v/>
      </c>
      <c r="V88" s="1"/>
      <c r="W88" s="1"/>
      <c r="X88" s="1"/>
      <c r="Y88" s="1"/>
      <c r="Z88" s="132"/>
      <c r="AA88" s="1"/>
      <c r="AB88" s="1"/>
      <c r="AC88" s="1"/>
      <c r="AD88" s="1"/>
      <c r="AE88" s="1"/>
      <c r="AF88" s="1"/>
      <c r="AG88" s="1"/>
      <c r="AH88" s="131"/>
      <c r="AM88" s="133"/>
      <c r="AU88" s="131"/>
      <c r="BI88" s="33"/>
      <c r="BJ88" s="33"/>
      <c r="BK88" s="33"/>
      <c r="BL88" s="33"/>
      <c r="BM88" s="33"/>
      <c r="BN88" s="33"/>
      <c r="BO88" s="33"/>
      <c r="BP88" s="33"/>
      <c r="BQ88" s="33"/>
      <c r="BR88" s="33"/>
      <c r="BS88" s="33"/>
      <c r="BT88" s="33"/>
      <c r="BU88" s="33"/>
      <c r="BV88" s="33"/>
    </row>
    <row r="89" spans="1:74" ht="15.75" customHeight="1" x14ac:dyDescent="0.2">
      <c r="A89" s="18" t="str">
        <f>IF('[1]Season Set up'!$O$23&gt;='[1]Season Set up'!V86,'[1]Season Set up'!V86,"")</f>
        <v/>
      </c>
      <c r="B89" s="18"/>
      <c r="C89" s="18"/>
      <c r="D89" s="18" t="str">
        <f>IFERROR(IF(A89="","",VLOOKUP(A89,$AJ$2:$AX$606,2,0)),"")</f>
        <v/>
      </c>
      <c r="E89" s="19" t="str">
        <f t="shared" si="25"/>
        <v/>
      </c>
      <c r="F89" s="19" t="str">
        <f t="shared" si="13"/>
        <v/>
      </c>
      <c r="G89" s="19" t="str">
        <f t="shared" si="14"/>
        <v/>
      </c>
      <c r="H89" s="19" t="str">
        <f t="shared" si="15"/>
        <v/>
      </c>
      <c r="I89" s="19" t="str">
        <f t="shared" si="16"/>
        <v/>
      </c>
      <c r="J89" s="30" t="str">
        <f t="shared" si="17"/>
        <v/>
      </c>
      <c r="K89" s="45"/>
      <c r="L89" s="18" t="str">
        <f>IF('[1]Season Set up'!$P$23&gt;='[1]Season Set up'!V86,'[1]Season Set up'!V86,"")</f>
        <v/>
      </c>
      <c r="M89" s="18"/>
      <c r="N89" s="17"/>
      <c r="O89" s="18" t="str">
        <f t="shared" si="18"/>
        <v/>
      </c>
      <c r="P89" s="19" t="str">
        <f t="shared" si="19"/>
        <v/>
      </c>
      <c r="Q89" s="19" t="str">
        <f t="shared" si="20"/>
        <v/>
      </c>
      <c r="R89" s="19" t="str">
        <f t="shared" si="21"/>
        <v/>
      </c>
      <c r="S89" s="19" t="str">
        <f t="shared" si="22"/>
        <v/>
      </c>
      <c r="T89" s="19" t="str">
        <f t="shared" si="23"/>
        <v/>
      </c>
      <c r="U89" s="20" t="str">
        <f t="shared" si="24"/>
        <v/>
      </c>
      <c r="V89" s="1"/>
      <c r="W89" s="1"/>
      <c r="X89" s="1"/>
      <c r="Y89" s="1"/>
      <c r="Z89" s="132"/>
      <c r="AA89" s="1"/>
      <c r="AB89" s="1"/>
      <c r="AC89" s="1"/>
      <c r="AD89" s="1"/>
      <c r="AE89" s="1"/>
      <c r="AF89" s="1"/>
      <c r="AG89" s="1"/>
      <c r="AH89" s="131"/>
      <c r="AM89" s="133"/>
      <c r="AU89" s="131"/>
      <c r="BI89" s="33"/>
      <c r="BJ89" s="33"/>
      <c r="BK89" s="33"/>
      <c r="BL89" s="33"/>
      <c r="BM89" s="33"/>
      <c r="BN89" s="33"/>
      <c r="BO89" s="33"/>
      <c r="BP89" s="33"/>
      <c r="BQ89" s="33"/>
      <c r="BR89" s="33"/>
      <c r="BS89" s="33"/>
      <c r="BT89" s="33"/>
      <c r="BU89" s="33"/>
      <c r="BV89" s="33"/>
    </row>
    <row r="90" spans="1:74" ht="15.75" customHeight="1" x14ac:dyDescent="0.2">
      <c r="A90" s="18" t="str">
        <f>IF('[1]Season Set up'!$O$23&gt;='[1]Season Set up'!V87,'[1]Season Set up'!V87,"")</f>
        <v/>
      </c>
      <c r="B90" s="18"/>
      <c r="C90" s="18"/>
      <c r="D90" s="18" t="str">
        <f>IFERROR(IF(A90="","",VLOOKUP(A90,$AJ$2:$AX$606,2,0)),"")</f>
        <v/>
      </c>
      <c r="E90" s="19" t="str">
        <f t="shared" si="25"/>
        <v/>
      </c>
      <c r="F90" s="19" t="str">
        <f t="shared" si="13"/>
        <v/>
      </c>
      <c r="G90" s="19" t="str">
        <f t="shared" si="14"/>
        <v/>
      </c>
      <c r="H90" s="19" t="str">
        <f t="shared" si="15"/>
        <v/>
      </c>
      <c r="I90" s="19" t="str">
        <f t="shared" si="16"/>
        <v/>
      </c>
      <c r="J90" s="30" t="str">
        <f t="shared" si="17"/>
        <v/>
      </c>
      <c r="K90" s="45"/>
      <c r="L90" s="18" t="str">
        <f>IF('[1]Season Set up'!$P$23&gt;='[1]Season Set up'!V87,'[1]Season Set up'!V87,"")</f>
        <v/>
      </c>
      <c r="M90" s="18"/>
      <c r="N90" s="17"/>
      <c r="O90" s="18" t="str">
        <f t="shared" si="18"/>
        <v/>
      </c>
      <c r="P90" s="19" t="str">
        <f t="shared" si="19"/>
        <v/>
      </c>
      <c r="Q90" s="19" t="str">
        <f t="shared" si="20"/>
        <v/>
      </c>
      <c r="R90" s="19" t="str">
        <f t="shared" si="21"/>
        <v/>
      </c>
      <c r="S90" s="19" t="str">
        <f t="shared" si="22"/>
        <v/>
      </c>
      <c r="T90" s="19" t="str">
        <f t="shared" si="23"/>
        <v/>
      </c>
      <c r="U90" s="20" t="str">
        <f t="shared" si="24"/>
        <v/>
      </c>
      <c r="V90" s="1"/>
      <c r="W90" s="1"/>
      <c r="X90" s="1"/>
      <c r="Y90" s="1"/>
      <c r="Z90" s="132"/>
      <c r="AA90" s="1"/>
      <c r="AB90" s="1"/>
      <c r="AC90" s="1"/>
      <c r="AD90" s="1"/>
      <c r="AE90" s="1"/>
      <c r="AF90" s="1"/>
      <c r="AG90" s="1"/>
      <c r="AH90" s="131"/>
      <c r="AM90" s="133"/>
      <c r="AU90" s="131"/>
      <c r="BI90" s="33"/>
      <c r="BJ90" s="33"/>
      <c r="BK90" s="33"/>
      <c r="BL90" s="33"/>
      <c r="BM90" s="33"/>
      <c r="BN90" s="33"/>
      <c r="BO90" s="33"/>
      <c r="BP90" s="33"/>
      <c r="BQ90" s="33"/>
      <c r="BR90" s="33"/>
      <c r="BS90" s="33"/>
      <c r="BT90" s="33"/>
      <c r="BU90" s="33"/>
      <c r="BV90" s="33"/>
    </row>
    <row r="91" spans="1:74" ht="15.75" customHeight="1" x14ac:dyDescent="0.2">
      <c r="A91" s="18" t="str">
        <f>IF('[1]Season Set up'!$O$23&gt;='[1]Season Set up'!V88,'[1]Season Set up'!V88,"")</f>
        <v/>
      </c>
      <c r="B91" s="18"/>
      <c r="C91" s="18"/>
      <c r="D91" s="18" t="str">
        <f>IFERROR(IF(A91="","",VLOOKUP(A91,$AJ$2:$AX$606,2,0)),"")</f>
        <v/>
      </c>
      <c r="E91" s="19" t="str">
        <f t="shared" si="25"/>
        <v/>
      </c>
      <c r="F91" s="19" t="str">
        <f t="shared" si="13"/>
        <v/>
      </c>
      <c r="G91" s="19" t="str">
        <f t="shared" si="14"/>
        <v/>
      </c>
      <c r="H91" s="19" t="str">
        <f t="shared" si="15"/>
        <v/>
      </c>
      <c r="I91" s="19" t="str">
        <f t="shared" si="16"/>
        <v/>
      </c>
      <c r="J91" s="30" t="str">
        <f t="shared" si="17"/>
        <v/>
      </c>
      <c r="K91" s="45"/>
      <c r="L91" s="18" t="str">
        <f>IF('[1]Season Set up'!$P$23&gt;='[1]Season Set up'!V88,'[1]Season Set up'!V88,"")</f>
        <v/>
      </c>
      <c r="M91" s="18"/>
      <c r="N91" s="17"/>
      <c r="O91" s="18" t="str">
        <f t="shared" si="18"/>
        <v/>
      </c>
      <c r="P91" s="19" t="str">
        <f t="shared" si="19"/>
        <v/>
      </c>
      <c r="Q91" s="19" t="str">
        <f t="shared" si="20"/>
        <v/>
      </c>
      <c r="R91" s="19" t="str">
        <f t="shared" si="21"/>
        <v/>
      </c>
      <c r="S91" s="19" t="str">
        <f t="shared" si="22"/>
        <v/>
      </c>
      <c r="T91" s="19" t="str">
        <f t="shared" si="23"/>
        <v/>
      </c>
      <c r="U91" s="20" t="str">
        <f t="shared" si="24"/>
        <v/>
      </c>
      <c r="V91" s="1"/>
      <c r="W91" s="1"/>
      <c r="X91" s="1"/>
      <c r="Y91" s="1"/>
      <c r="Z91" s="132"/>
      <c r="AA91" s="1"/>
      <c r="AB91" s="1"/>
      <c r="AC91" s="1"/>
      <c r="AD91" s="1"/>
      <c r="AE91" s="1"/>
      <c r="AF91" s="1"/>
      <c r="AG91" s="1"/>
      <c r="AH91" s="131"/>
      <c r="AM91" s="133"/>
      <c r="AU91" s="131"/>
      <c r="BI91" s="33"/>
      <c r="BJ91" s="33"/>
      <c r="BK91" s="33"/>
      <c r="BL91" s="33"/>
      <c r="BM91" s="33"/>
      <c r="BN91" s="33"/>
      <c r="BO91" s="33"/>
      <c r="BP91" s="33"/>
      <c r="BQ91" s="33"/>
      <c r="BR91" s="33"/>
      <c r="BS91" s="33"/>
      <c r="BT91" s="33"/>
      <c r="BU91" s="33"/>
      <c r="BV91" s="33"/>
    </row>
    <row r="92" spans="1:74" ht="15.75" customHeight="1" x14ac:dyDescent="0.2">
      <c r="A92" s="18" t="str">
        <f>IF('[1]Season Set up'!$O$23&gt;='[1]Season Set up'!V89,'[1]Season Set up'!V89,"")</f>
        <v/>
      </c>
      <c r="B92" s="18"/>
      <c r="C92" s="18"/>
      <c r="D92" s="18" t="str">
        <f>IFERROR(IF(A92="","",VLOOKUP(A92,$AJ$2:$AX$606,2,0)),"")</f>
        <v/>
      </c>
      <c r="E92" s="19" t="str">
        <f t="shared" si="25"/>
        <v/>
      </c>
      <c r="F92" s="19" t="str">
        <f t="shared" si="13"/>
        <v/>
      </c>
      <c r="G92" s="19" t="str">
        <f t="shared" si="14"/>
        <v/>
      </c>
      <c r="H92" s="19" t="str">
        <f t="shared" si="15"/>
        <v/>
      </c>
      <c r="I92" s="19" t="str">
        <f t="shared" si="16"/>
        <v/>
      </c>
      <c r="J92" s="30" t="str">
        <f t="shared" si="17"/>
        <v/>
      </c>
      <c r="K92" s="45"/>
      <c r="L92" s="18" t="str">
        <f>IF('[1]Season Set up'!$P$23&gt;='[1]Season Set up'!V89,'[1]Season Set up'!V89,"")</f>
        <v/>
      </c>
      <c r="M92" s="18"/>
      <c r="N92" s="17"/>
      <c r="O92" s="18" t="str">
        <f t="shared" si="18"/>
        <v/>
      </c>
      <c r="P92" s="19" t="str">
        <f t="shared" si="19"/>
        <v/>
      </c>
      <c r="Q92" s="19" t="str">
        <f t="shared" si="20"/>
        <v/>
      </c>
      <c r="R92" s="19" t="str">
        <f t="shared" si="21"/>
        <v/>
      </c>
      <c r="S92" s="19" t="str">
        <f t="shared" si="22"/>
        <v/>
      </c>
      <c r="T92" s="19" t="str">
        <f t="shared" si="23"/>
        <v/>
      </c>
      <c r="U92" s="20" t="str">
        <f t="shared" si="24"/>
        <v/>
      </c>
      <c r="V92" s="1"/>
      <c r="W92" s="1"/>
      <c r="X92" s="1"/>
      <c r="Y92" s="1"/>
      <c r="Z92" s="132"/>
      <c r="AA92" s="1"/>
      <c r="AB92" s="1"/>
      <c r="AC92" s="1"/>
      <c r="AD92" s="1"/>
      <c r="AE92" s="1"/>
      <c r="AF92" s="1"/>
      <c r="AG92" s="1"/>
      <c r="AH92" s="131"/>
      <c r="AM92" s="133"/>
      <c r="AU92" s="131"/>
      <c r="BI92" s="33"/>
      <c r="BJ92" s="33"/>
      <c r="BK92" s="33"/>
      <c r="BL92" s="33"/>
      <c r="BM92" s="33"/>
      <c r="BN92" s="33"/>
      <c r="BO92" s="33"/>
      <c r="BP92" s="33"/>
      <c r="BQ92" s="33"/>
      <c r="BR92" s="33"/>
      <c r="BS92" s="33"/>
      <c r="BT92" s="33"/>
      <c r="BU92" s="33"/>
      <c r="BV92" s="33"/>
    </row>
    <row r="93" spans="1:74" ht="15.75" customHeight="1" x14ac:dyDescent="0.2">
      <c r="A93" s="18" t="str">
        <f>IF('[1]Season Set up'!$O$23&gt;='[1]Season Set up'!V90,'[1]Season Set up'!V90,"")</f>
        <v/>
      </c>
      <c r="B93" s="18"/>
      <c r="C93" s="18"/>
      <c r="D93" s="18" t="str">
        <f>IFERROR(IF(A93="","",VLOOKUP(A93,$AJ$2:$AX$606,2,0)),"")</f>
        <v/>
      </c>
      <c r="E93" s="19" t="str">
        <f t="shared" si="25"/>
        <v/>
      </c>
      <c r="F93" s="19" t="str">
        <f t="shared" si="13"/>
        <v/>
      </c>
      <c r="G93" s="19" t="str">
        <f t="shared" si="14"/>
        <v/>
      </c>
      <c r="H93" s="19" t="str">
        <f t="shared" si="15"/>
        <v/>
      </c>
      <c r="I93" s="19" t="str">
        <f t="shared" si="16"/>
        <v/>
      </c>
      <c r="J93" s="30" t="str">
        <f t="shared" si="17"/>
        <v/>
      </c>
      <c r="K93" s="45"/>
      <c r="L93" s="18" t="str">
        <f>IF('[1]Season Set up'!$P$23&gt;='[1]Season Set up'!V90,'[1]Season Set up'!V90,"")</f>
        <v/>
      </c>
      <c r="M93" s="18"/>
      <c r="N93" s="17"/>
      <c r="O93" s="18" t="str">
        <f t="shared" si="18"/>
        <v/>
      </c>
      <c r="P93" s="19" t="str">
        <f t="shared" si="19"/>
        <v/>
      </c>
      <c r="Q93" s="19" t="str">
        <f t="shared" si="20"/>
        <v/>
      </c>
      <c r="R93" s="19" t="str">
        <f t="shared" si="21"/>
        <v/>
      </c>
      <c r="S93" s="19" t="str">
        <f t="shared" si="22"/>
        <v/>
      </c>
      <c r="T93" s="19" t="str">
        <f t="shared" si="23"/>
        <v/>
      </c>
      <c r="U93" s="20" t="str">
        <f t="shared" si="24"/>
        <v/>
      </c>
      <c r="V93" s="1"/>
      <c r="W93" s="1"/>
      <c r="X93" s="1"/>
      <c r="Y93" s="1"/>
      <c r="Z93" s="132"/>
      <c r="AA93" s="1"/>
      <c r="AB93" s="1"/>
      <c r="AC93" s="1"/>
      <c r="AD93" s="1"/>
      <c r="AE93" s="1"/>
      <c r="AF93" s="1"/>
      <c r="AG93" s="1"/>
      <c r="AH93" s="131"/>
      <c r="AM93" s="133"/>
      <c r="AU93" s="131"/>
      <c r="BI93" s="33"/>
      <c r="BJ93" s="33"/>
      <c r="BK93" s="33"/>
      <c r="BL93" s="33"/>
      <c r="BM93" s="33"/>
      <c r="BN93" s="33"/>
      <c r="BO93" s="33"/>
      <c r="BP93" s="33"/>
      <c r="BQ93" s="33"/>
      <c r="BR93" s="33"/>
      <c r="BS93" s="33"/>
      <c r="BT93" s="33"/>
      <c r="BU93" s="33"/>
      <c r="BV93" s="33"/>
    </row>
    <row r="94" spans="1:74" ht="15.75" customHeight="1" x14ac:dyDescent="0.2">
      <c r="A94" s="18" t="str">
        <f>IF('[1]Season Set up'!$O$23&gt;='[1]Season Set up'!V91,'[1]Season Set up'!V91,"")</f>
        <v/>
      </c>
      <c r="B94" s="18"/>
      <c r="C94" s="18"/>
      <c r="D94" s="18" t="str">
        <f>IFERROR(IF(A94="","",VLOOKUP(A94,$AJ$2:$AX$606,2,0)),"")</f>
        <v/>
      </c>
      <c r="E94" s="19" t="str">
        <f t="shared" si="25"/>
        <v/>
      </c>
      <c r="F94" s="19" t="str">
        <f t="shared" si="13"/>
        <v/>
      </c>
      <c r="G94" s="19" t="str">
        <f t="shared" si="14"/>
        <v/>
      </c>
      <c r="H94" s="19" t="str">
        <f t="shared" si="15"/>
        <v/>
      </c>
      <c r="I94" s="19" t="str">
        <f t="shared" si="16"/>
        <v/>
      </c>
      <c r="J94" s="30" t="str">
        <f t="shared" si="17"/>
        <v/>
      </c>
      <c r="K94" s="45"/>
      <c r="L94" s="18" t="str">
        <f>IF('[1]Season Set up'!$P$23&gt;='[1]Season Set up'!V91,'[1]Season Set up'!V91,"")</f>
        <v/>
      </c>
      <c r="M94" s="18"/>
      <c r="N94" s="17"/>
      <c r="O94" s="18" t="str">
        <f t="shared" si="18"/>
        <v/>
      </c>
      <c r="P94" s="19" t="str">
        <f t="shared" si="19"/>
        <v/>
      </c>
      <c r="Q94" s="19" t="str">
        <f t="shared" si="20"/>
        <v/>
      </c>
      <c r="R94" s="19" t="str">
        <f t="shared" si="21"/>
        <v/>
      </c>
      <c r="S94" s="19" t="str">
        <f t="shared" si="22"/>
        <v/>
      </c>
      <c r="T94" s="19" t="str">
        <f t="shared" si="23"/>
        <v/>
      </c>
      <c r="U94" s="20" t="str">
        <f t="shared" si="24"/>
        <v/>
      </c>
      <c r="V94" s="1"/>
      <c r="W94" s="1"/>
      <c r="X94" s="1"/>
      <c r="Y94" s="1"/>
      <c r="Z94" s="132"/>
      <c r="AA94" s="1"/>
      <c r="AB94" s="1"/>
      <c r="AC94" s="1"/>
      <c r="AD94" s="1"/>
      <c r="AE94" s="1"/>
      <c r="AF94" s="1"/>
      <c r="AG94" s="1"/>
      <c r="AH94" s="131"/>
      <c r="AM94" s="133"/>
      <c r="AU94" s="131"/>
      <c r="BI94" s="33"/>
      <c r="BJ94" s="33"/>
      <c r="BK94" s="33"/>
      <c r="BL94" s="33"/>
      <c r="BM94" s="33"/>
      <c r="BN94" s="33"/>
      <c r="BO94" s="33"/>
      <c r="BP94" s="33"/>
      <c r="BQ94" s="33"/>
      <c r="BR94" s="33"/>
      <c r="BS94" s="33"/>
      <c r="BT94" s="33"/>
      <c r="BU94" s="33"/>
      <c r="BV94" s="33"/>
    </row>
    <row r="95" spans="1:74" ht="15.75" customHeight="1" x14ac:dyDescent="0.2">
      <c r="A95" s="18" t="str">
        <f>IF('[1]Season Set up'!$O$23&gt;='[1]Season Set up'!V92,'[1]Season Set up'!V92,"")</f>
        <v/>
      </c>
      <c r="B95" s="18"/>
      <c r="C95" s="18"/>
      <c r="D95" s="18" t="str">
        <f>IFERROR(IF(A95="","",VLOOKUP(A95,$AJ$2:$AX$606,2,0)),"")</f>
        <v/>
      </c>
      <c r="E95" s="19" t="str">
        <f t="shared" si="25"/>
        <v/>
      </c>
      <c r="F95" s="19" t="str">
        <f t="shared" si="13"/>
        <v/>
      </c>
      <c r="G95" s="19" t="str">
        <f t="shared" si="14"/>
        <v/>
      </c>
      <c r="H95" s="19" t="str">
        <f t="shared" si="15"/>
        <v/>
      </c>
      <c r="I95" s="19" t="str">
        <f t="shared" si="16"/>
        <v/>
      </c>
      <c r="J95" s="30" t="str">
        <f t="shared" si="17"/>
        <v/>
      </c>
      <c r="K95" s="45"/>
      <c r="L95" s="18" t="str">
        <f>IF('[1]Season Set up'!$P$23&gt;='[1]Season Set up'!V92,'[1]Season Set up'!V92,"")</f>
        <v/>
      </c>
      <c r="M95" s="18"/>
      <c r="N95" s="17"/>
      <c r="O95" s="18" t="str">
        <f t="shared" si="18"/>
        <v/>
      </c>
      <c r="P95" s="19" t="str">
        <f t="shared" si="19"/>
        <v/>
      </c>
      <c r="Q95" s="19" t="str">
        <f t="shared" si="20"/>
        <v/>
      </c>
      <c r="R95" s="19" t="str">
        <f t="shared" si="21"/>
        <v/>
      </c>
      <c r="S95" s="19" t="str">
        <f t="shared" si="22"/>
        <v/>
      </c>
      <c r="T95" s="19" t="str">
        <f t="shared" si="23"/>
        <v/>
      </c>
      <c r="U95" s="20" t="str">
        <f t="shared" si="24"/>
        <v/>
      </c>
      <c r="V95" s="1"/>
      <c r="W95" s="1"/>
      <c r="X95" s="1"/>
      <c r="Y95" s="1"/>
      <c r="Z95" s="132"/>
      <c r="AA95" s="1"/>
      <c r="AB95" s="1"/>
      <c r="AC95" s="1"/>
      <c r="AD95" s="1"/>
      <c r="AE95" s="1"/>
      <c r="AF95" s="1"/>
      <c r="AG95" s="1"/>
      <c r="AH95" s="131"/>
      <c r="AM95" s="133"/>
      <c r="AU95" s="131"/>
      <c r="BI95" s="33"/>
      <c r="BJ95" s="33"/>
      <c r="BK95" s="33"/>
      <c r="BL95" s="33"/>
      <c r="BM95" s="33"/>
      <c r="BN95" s="33"/>
      <c r="BO95" s="33"/>
      <c r="BP95" s="33"/>
      <c r="BQ95" s="33"/>
      <c r="BR95" s="33"/>
      <c r="BS95" s="33"/>
      <c r="BT95" s="33"/>
      <c r="BU95" s="33"/>
      <c r="BV95" s="33"/>
    </row>
    <row r="96" spans="1:74" ht="15.75" customHeight="1" x14ac:dyDescent="0.2">
      <c r="A96" s="18" t="str">
        <f>IF('[1]Season Set up'!$O$23&gt;='[1]Season Set up'!V93,'[1]Season Set up'!V93,"")</f>
        <v/>
      </c>
      <c r="B96" s="18"/>
      <c r="C96" s="18"/>
      <c r="D96" s="18" t="str">
        <f>IFERROR(IF(A96="","",VLOOKUP(A96,$AJ$2:$AX$606,2,0)),"")</f>
        <v/>
      </c>
      <c r="E96" s="19" t="str">
        <f t="shared" si="25"/>
        <v/>
      </c>
      <c r="F96" s="19" t="str">
        <f t="shared" si="13"/>
        <v/>
      </c>
      <c r="G96" s="19" t="str">
        <f t="shared" si="14"/>
        <v/>
      </c>
      <c r="H96" s="19" t="str">
        <f t="shared" si="15"/>
        <v/>
      </c>
      <c r="I96" s="19" t="str">
        <f t="shared" si="16"/>
        <v/>
      </c>
      <c r="J96" s="30" t="str">
        <f t="shared" si="17"/>
        <v/>
      </c>
      <c r="K96" s="45"/>
      <c r="L96" s="18" t="str">
        <f>IF('[1]Season Set up'!$P$23&gt;='[1]Season Set up'!V93,'[1]Season Set up'!V93,"")</f>
        <v/>
      </c>
      <c r="M96" s="18"/>
      <c r="N96" s="17"/>
      <c r="O96" s="18" t="str">
        <f t="shared" si="18"/>
        <v/>
      </c>
      <c r="P96" s="19" t="str">
        <f t="shared" si="19"/>
        <v/>
      </c>
      <c r="Q96" s="19" t="str">
        <f t="shared" si="20"/>
        <v/>
      </c>
      <c r="R96" s="19" t="str">
        <f t="shared" si="21"/>
        <v/>
      </c>
      <c r="S96" s="19" t="str">
        <f t="shared" si="22"/>
        <v/>
      </c>
      <c r="T96" s="19" t="str">
        <f t="shared" si="23"/>
        <v/>
      </c>
      <c r="U96" s="20" t="str">
        <f t="shared" si="24"/>
        <v/>
      </c>
      <c r="V96" s="1"/>
      <c r="W96" s="1"/>
      <c r="X96" s="1"/>
      <c r="Y96" s="1"/>
      <c r="Z96" s="132"/>
      <c r="AA96" s="1"/>
      <c r="AB96" s="1"/>
      <c r="AC96" s="1"/>
      <c r="AD96" s="1"/>
      <c r="AE96" s="1"/>
      <c r="AF96" s="1"/>
      <c r="AG96" s="1"/>
      <c r="AH96" s="131"/>
      <c r="AM96" s="133"/>
      <c r="AU96" s="131"/>
      <c r="BI96" s="33"/>
      <c r="BJ96" s="33"/>
      <c r="BK96" s="33"/>
      <c r="BL96" s="33"/>
      <c r="BM96" s="33"/>
      <c r="BN96" s="33"/>
      <c r="BO96" s="33"/>
      <c r="BP96" s="33"/>
      <c r="BQ96" s="33"/>
      <c r="BR96" s="33"/>
      <c r="BS96" s="33"/>
      <c r="BT96" s="33"/>
      <c r="BU96" s="33"/>
      <c r="BV96" s="33"/>
    </row>
    <row r="97" spans="1:74" ht="15.75" customHeight="1" x14ac:dyDescent="0.2">
      <c r="A97" s="18" t="str">
        <f>IF('[1]Season Set up'!$O$23&gt;='[1]Season Set up'!V94,'[1]Season Set up'!V94,"")</f>
        <v/>
      </c>
      <c r="B97" s="18"/>
      <c r="C97" s="18"/>
      <c r="D97" s="18" t="str">
        <f>IFERROR(IF(A97="","",VLOOKUP(A97,$AJ$2:$AX$606,2,0)),"")</f>
        <v/>
      </c>
      <c r="E97" s="19" t="str">
        <f t="shared" si="25"/>
        <v/>
      </c>
      <c r="F97" s="19" t="str">
        <f t="shared" si="13"/>
        <v/>
      </c>
      <c r="G97" s="19" t="str">
        <f t="shared" si="14"/>
        <v/>
      </c>
      <c r="H97" s="19" t="str">
        <f t="shared" si="15"/>
        <v/>
      </c>
      <c r="I97" s="19" t="str">
        <f t="shared" si="16"/>
        <v/>
      </c>
      <c r="J97" s="30" t="str">
        <f t="shared" si="17"/>
        <v/>
      </c>
      <c r="K97" s="45"/>
      <c r="L97" s="18" t="str">
        <f>IF('[1]Season Set up'!$P$23&gt;='[1]Season Set up'!V94,'[1]Season Set up'!V94,"")</f>
        <v/>
      </c>
      <c r="M97" s="18"/>
      <c r="N97" s="17"/>
      <c r="O97" s="18" t="str">
        <f t="shared" si="18"/>
        <v/>
      </c>
      <c r="P97" s="19" t="str">
        <f t="shared" si="19"/>
        <v/>
      </c>
      <c r="Q97" s="19" t="str">
        <f t="shared" si="20"/>
        <v/>
      </c>
      <c r="R97" s="19" t="str">
        <f t="shared" si="21"/>
        <v/>
      </c>
      <c r="S97" s="19" t="str">
        <f t="shared" si="22"/>
        <v/>
      </c>
      <c r="T97" s="19" t="str">
        <f t="shared" si="23"/>
        <v/>
      </c>
      <c r="U97" s="20" t="str">
        <f t="shared" si="24"/>
        <v/>
      </c>
      <c r="V97" s="1"/>
      <c r="W97" s="1"/>
      <c r="X97" s="1"/>
      <c r="Y97" s="1"/>
      <c r="Z97" s="132"/>
      <c r="AA97" s="1"/>
      <c r="AB97" s="1"/>
      <c r="AC97" s="1"/>
      <c r="AD97" s="1"/>
      <c r="AE97" s="1"/>
      <c r="AF97" s="1"/>
      <c r="AG97" s="1"/>
      <c r="AH97" s="131"/>
      <c r="AM97" s="133"/>
      <c r="AU97" s="131"/>
      <c r="BI97" s="33"/>
      <c r="BJ97" s="33"/>
      <c r="BK97" s="33"/>
      <c r="BL97" s="33"/>
      <c r="BM97" s="33"/>
      <c r="BN97" s="33"/>
      <c r="BO97" s="33"/>
      <c r="BP97" s="33"/>
      <c r="BQ97" s="33"/>
      <c r="BR97" s="33"/>
      <c r="BS97" s="33"/>
      <c r="BT97" s="33"/>
      <c r="BU97" s="33"/>
      <c r="BV97" s="33"/>
    </row>
    <row r="98" spans="1:74" ht="15.75" customHeight="1" x14ac:dyDescent="0.2">
      <c r="A98" s="18" t="str">
        <f>IF('[1]Season Set up'!$O$23&gt;='[1]Season Set up'!V95,'[1]Season Set up'!V95,"")</f>
        <v/>
      </c>
      <c r="B98" s="18"/>
      <c r="C98" s="18"/>
      <c r="D98" s="18" t="str">
        <f>IFERROR(IF(A98="","",VLOOKUP(A98,$AJ$2:$AX$606,2,0)),"")</f>
        <v/>
      </c>
      <c r="E98" s="19" t="str">
        <f t="shared" si="25"/>
        <v/>
      </c>
      <c r="F98" s="19" t="str">
        <f t="shared" si="13"/>
        <v/>
      </c>
      <c r="G98" s="19" t="str">
        <f t="shared" si="14"/>
        <v/>
      </c>
      <c r="H98" s="19" t="str">
        <f t="shared" si="15"/>
        <v/>
      </c>
      <c r="I98" s="19" t="str">
        <f t="shared" si="16"/>
        <v/>
      </c>
      <c r="J98" s="30" t="str">
        <f t="shared" si="17"/>
        <v/>
      </c>
      <c r="K98" s="45"/>
      <c r="L98" s="18" t="str">
        <f>IF('[1]Season Set up'!$P$23&gt;='[1]Season Set up'!V95,'[1]Season Set up'!V95,"")</f>
        <v/>
      </c>
      <c r="M98" s="18"/>
      <c r="N98" s="17"/>
      <c r="O98" s="18" t="str">
        <f t="shared" si="18"/>
        <v/>
      </c>
      <c r="P98" s="19" t="str">
        <f t="shared" si="19"/>
        <v/>
      </c>
      <c r="Q98" s="19" t="str">
        <f t="shared" si="20"/>
        <v/>
      </c>
      <c r="R98" s="19" t="str">
        <f t="shared" si="21"/>
        <v/>
      </c>
      <c r="S98" s="19" t="str">
        <f t="shared" si="22"/>
        <v/>
      </c>
      <c r="T98" s="19" t="str">
        <f t="shared" si="23"/>
        <v/>
      </c>
      <c r="U98" s="20" t="str">
        <f t="shared" si="24"/>
        <v/>
      </c>
      <c r="V98" s="1"/>
      <c r="W98" s="1"/>
      <c r="X98" s="1"/>
      <c r="Y98" s="1"/>
      <c r="Z98" s="132"/>
      <c r="AA98" s="1"/>
      <c r="AB98" s="1"/>
      <c r="AC98" s="1"/>
      <c r="AD98" s="1"/>
      <c r="AE98" s="1"/>
      <c r="AF98" s="1"/>
      <c r="AG98" s="1"/>
      <c r="AH98" s="131"/>
      <c r="AM98" s="133"/>
      <c r="AU98" s="131"/>
      <c r="BI98" s="33"/>
      <c r="BJ98" s="33"/>
      <c r="BK98" s="33"/>
      <c r="BL98" s="33"/>
      <c r="BM98" s="33"/>
      <c r="BN98" s="33"/>
      <c r="BO98" s="33"/>
      <c r="BP98" s="33"/>
      <c r="BQ98" s="33"/>
      <c r="BR98" s="33"/>
      <c r="BS98" s="33"/>
      <c r="BT98" s="33"/>
      <c r="BU98" s="33"/>
      <c r="BV98" s="33"/>
    </row>
    <row r="99" spans="1:74" ht="15.75" customHeight="1" x14ac:dyDescent="0.2">
      <c r="A99" s="18" t="str">
        <f>IF('[1]Season Set up'!$O$23&gt;='[1]Season Set up'!V96,'[1]Season Set up'!V96,"")</f>
        <v/>
      </c>
      <c r="B99" s="18"/>
      <c r="C99" s="18"/>
      <c r="D99" s="18" t="str">
        <f>IFERROR(IF(A99="","",VLOOKUP(A99,$AJ$2:$AX$606,2,0)),"")</f>
        <v/>
      </c>
      <c r="E99" s="19" t="str">
        <f t="shared" si="25"/>
        <v/>
      </c>
      <c r="F99" s="19" t="str">
        <f t="shared" si="13"/>
        <v/>
      </c>
      <c r="G99" s="19" t="str">
        <f t="shared" si="14"/>
        <v/>
      </c>
      <c r="H99" s="19" t="str">
        <f t="shared" si="15"/>
        <v/>
      </c>
      <c r="I99" s="19" t="str">
        <f t="shared" si="16"/>
        <v/>
      </c>
      <c r="J99" s="30" t="str">
        <f t="shared" si="17"/>
        <v/>
      </c>
      <c r="K99" s="45"/>
      <c r="L99" s="18" t="str">
        <f>IF('[1]Season Set up'!$P$23&gt;='[1]Season Set up'!V96,'[1]Season Set up'!V96,"")</f>
        <v/>
      </c>
      <c r="M99" s="18"/>
      <c r="N99" s="17"/>
      <c r="O99" s="18" t="str">
        <f t="shared" si="18"/>
        <v/>
      </c>
      <c r="P99" s="19" t="str">
        <f t="shared" si="19"/>
        <v/>
      </c>
      <c r="Q99" s="19" t="str">
        <f t="shared" si="20"/>
        <v/>
      </c>
      <c r="R99" s="19" t="str">
        <f t="shared" si="21"/>
        <v/>
      </c>
      <c r="S99" s="19" t="str">
        <f t="shared" si="22"/>
        <v/>
      </c>
      <c r="T99" s="19" t="str">
        <f t="shared" si="23"/>
        <v/>
      </c>
      <c r="U99" s="20" t="str">
        <f t="shared" si="24"/>
        <v/>
      </c>
      <c r="V99" s="1"/>
      <c r="W99" s="1"/>
      <c r="X99" s="1"/>
      <c r="Y99" s="1"/>
      <c r="Z99" s="132"/>
      <c r="AA99" s="1"/>
      <c r="AB99" s="1"/>
      <c r="AC99" s="1"/>
      <c r="AD99" s="1"/>
      <c r="AE99" s="1"/>
      <c r="AF99" s="1"/>
      <c r="AG99" s="1"/>
      <c r="AH99" s="131"/>
      <c r="AM99" s="133"/>
      <c r="AU99" s="131"/>
      <c r="BI99" s="33"/>
      <c r="BJ99" s="33"/>
      <c r="BK99" s="33"/>
      <c r="BL99" s="33"/>
      <c r="BM99" s="33"/>
      <c r="BN99" s="33"/>
      <c r="BO99" s="33"/>
      <c r="BP99" s="33"/>
      <c r="BQ99" s="33"/>
      <c r="BR99" s="33"/>
      <c r="BS99" s="33"/>
      <c r="BT99" s="33"/>
      <c r="BU99" s="33"/>
      <c r="BV99" s="33"/>
    </row>
    <row r="100" spans="1:74" ht="15.75" customHeight="1" x14ac:dyDescent="0.2">
      <c r="A100" s="18" t="str">
        <f>IF('[1]Season Set up'!$O$23&gt;='[1]Season Set up'!V97,'[1]Season Set up'!V97,"")</f>
        <v/>
      </c>
      <c r="B100" s="18"/>
      <c r="C100" s="18"/>
      <c r="D100" s="18" t="str">
        <f>IFERROR(IF(A100="","",VLOOKUP(A100,$AJ$2:$AX$606,2,0)),"")</f>
        <v/>
      </c>
      <c r="E100" s="19" t="str">
        <f t="shared" si="25"/>
        <v/>
      </c>
      <c r="F100" s="19" t="str">
        <f t="shared" si="13"/>
        <v/>
      </c>
      <c r="G100" s="19" t="str">
        <f t="shared" si="14"/>
        <v/>
      </c>
      <c r="H100" s="19" t="str">
        <f t="shared" si="15"/>
        <v/>
      </c>
      <c r="I100" s="19" t="str">
        <f t="shared" si="16"/>
        <v/>
      </c>
      <c r="J100" s="30" t="str">
        <f t="shared" si="17"/>
        <v/>
      </c>
      <c r="K100" s="45"/>
      <c r="L100" s="18" t="str">
        <f>IF('[1]Season Set up'!$P$23&gt;='[1]Season Set up'!V97,'[1]Season Set up'!V97,"")</f>
        <v/>
      </c>
      <c r="M100" s="18"/>
      <c r="N100" s="17"/>
      <c r="O100" s="18" t="str">
        <f t="shared" si="18"/>
        <v/>
      </c>
      <c r="P100" s="19" t="str">
        <f t="shared" si="19"/>
        <v/>
      </c>
      <c r="Q100" s="19" t="str">
        <f t="shared" si="20"/>
        <v/>
      </c>
      <c r="R100" s="19" t="str">
        <f t="shared" si="21"/>
        <v/>
      </c>
      <c r="S100" s="19" t="str">
        <f t="shared" si="22"/>
        <v/>
      </c>
      <c r="T100" s="19" t="str">
        <f t="shared" si="23"/>
        <v/>
      </c>
      <c r="U100" s="20" t="str">
        <f t="shared" si="24"/>
        <v/>
      </c>
      <c r="V100" s="1"/>
      <c r="W100" s="1"/>
      <c r="X100" s="1"/>
      <c r="Y100" s="1"/>
      <c r="Z100" s="132"/>
      <c r="AA100" s="1"/>
      <c r="AB100" s="1"/>
      <c r="AC100" s="1"/>
      <c r="AD100" s="1"/>
      <c r="AE100" s="1"/>
      <c r="AF100" s="1"/>
      <c r="AG100" s="1"/>
      <c r="AH100" s="131"/>
      <c r="AM100" s="133"/>
      <c r="AU100" s="131"/>
      <c r="BI100" s="33"/>
      <c r="BJ100" s="33"/>
      <c r="BK100" s="33"/>
      <c r="BL100" s="33"/>
      <c r="BM100" s="33"/>
      <c r="BN100" s="33"/>
      <c r="BO100" s="33"/>
      <c r="BP100" s="33"/>
      <c r="BQ100" s="33"/>
      <c r="BR100" s="33"/>
      <c r="BS100" s="33"/>
      <c r="BT100" s="33"/>
      <c r="BU100" s="33"/>
      <c r="BV100" s="33"/>
    </row>
    <row r="101" spans="1:74" ht="15.75" customHeight="1" x14ac:dyDescent="0.2">
      <c r="A101" s="18" t="str">
        <f>IF('[1]Season Set up'!$O$23&gt;='[1]Season Set up'!V98,'[1]Season Set up'!V98,"")</f>
        <v/>
      </c>
      <c r="B101" s="18"/>
      <c r="C101" s="18"/>
      <c r="D101" s="18" t="str">
        <f>IFERROR(IF(A101="","",VLOOKUP(A101,$AJ$2:$AX$606,2,0)),"")</f>
        <v/>
      </c>
      <c r="E101" s="19" t="str">
        <f t="shared" si="25"/>
        <v/>
      </c>
      <c r="F101" s="19" t="str">
        <f t="shared" si="13"/>
        <v/>
      </c>
      <c r="G101" s="19" t="str">
        <f t="shared" si="14"/>
        <v/>
      </c>
      <c r="H101" s="19" t="str">
        <f t="shared" si="15"/>
        <v/>
      </c>
      <c r="I101" s="19" t="str">
        <f t="shared" si="16"/>
        <v/>
      </c>
      <c r="J101" s="30" t="str">
        <f t="shared" si="17"/>
        <v/>
      </c>
      <c r="K101" s="45"/>
      <c r="L101" s="18" t="str">
        <f>IF('[1]Season Set up'!$P$23&gt;='[1]Season Set up'!V98,'[1]Season Set up'!V98,"")</f>
        <v/>
      </c>
      <c r="M101" s="18"/>
      <c r="N101" s="17"/>
      <c r="O101" s="18" t="str">
        <f t="shared" si="18"/>
        <v/>
      </c>
      <c r="P101" s="19" t="str">
        <f t="shared" si="19"/>
        <v/>
      </c>
      <c r="Q101" s="19" t="str">
        <f t="shared" si="20"/>
        <v/>
      </c>
      <c r="R101" s="19" t="str">
        <f t="shared" si="21"/>
        <v/>
      </c>
      <c r="S101" s="19" t="str">
        <f t="shared" si="22"/>
        <v/>
      </c>
      <c r="T101" s="19" t="str">
        <f t="shared" si="23"/>
        <v/>
      </c>
      <c r="U101" s="20" t="str">
        <f t="shared" si="24"/>
        <v/>
      </c>
      <c r="V101" s="1"/>
      <c r="W101" s="1"/>
      <c r="X101" s="1"/>
      <c r="Y101" s="1"/>
      <c r="Z101" s="132"/>
      <c r="AA101" s="1"/>
      <c r="AB101" s="1"/>
      <c r="AC101" s="1"/>
      <c r="AD101" s="1"/>
      <c r="AE101" s="1"/>
      <c r="AF101" s="1"/>
      <c r="AG101" s="1"/>
      <c r="AH101" s="131"/>
      <c r="AM101" s="133"/>
      <c r="AU101" s="131"/>
      <c r="BI101" s="33"/>
      <c r="BJ101" s="33"/>
      <c r="BK101" s="33"/>
      <c r="BL101" s="33"/>
      <c r="BM101" s="33"/>
      <c r="BN101" s="33"/>
      <c r="BO101" s="33"/>
      <c r="BP101" s="33"/>
      <c r="BQ101" s="33"/>
      <c r="BR101" s="33"/>
      <c r="BS101" s="33"/>
      <c r="BT101" s="33"/>
      <c r="BU101" s="33"/>
      <c r="BV101" s="33"/>
    </row>
    <row r="102" spans="1:74" ht="15.75" customHeight="1" x14ac:dyDescent="0.2">
      <c r="A102" s="18" t="str">
        <f>IF('[1]Season Set up'!$O$23&gt;='[1]Season Set up'!V99,'[1]Season Set up'!V99,"")</f>
        <v/>
      </c>
      <c r="B102" s="18"/>
      <c r="C102" s="18"/>
      <c r="D102" s="18" t="str">
        <f>IFERROR(IF(A102="","",VLOOKUP(A102,$AJ$2:$AX$606,2,0)),"")</f>
        <v/>
      </c>
      <c r="E102" s="19" t="str">
        <f t="shared" si="25"/>
        <v/>
      </c>
      <c r="F102" s="19" t="str">
        <f t="shared" si="13"/>
        <v/>
      </c>
      <c r="G102" s="19" t="str">
        <f t="shared" si="14"/>
        <v/>
      </c>
      <c r="H102" s="19" t="str">
        <f t="shared" si="15"/>
        <v/>
      </c>
      <c r="I102" s="19" t="str">
        <f t="shared" si="16"/>
        <v/>
      </c>
      <c r="J102" s="30" t="str">
        <f t="shared" si="17"/>
        <v/>
      </c>
      <c r="K102" s="45"/>
      <c r="L102" s="18" t="str">
        <f>IF('[1]Season Set up'!$P$23&gt;='[1]Season Set up'!V99,'[1]Season Set up'!V99,"")</f>
        <v/>
      </c>
      <c r="M102" s="18"/>
      <c r="N102" s="17"/>
      <c r="O102" s="18" t="str">
        <f t="shared" si="18"/>
        <v/>
      </c>
      <c r="P102" s="19" t="str">
        <f t="shared" si="19"/>
        <v/>
      </c>
      <c r="Q102" s="19" t="str">
        <f t="shared" si="20"/>
        <v/>
      </c>
      <c r="R102" s="19" t="str">
        <f t="shared" si="21"/>
        <v/>
      </c>
      <c r="S102" s="19" t="str">
        <f t="shared" si="22"/>
        <v/>
      </c>
      <c r="T102" s="19" t="str">
        <f t="shared" si="23"/>
        <v/>
      </c>
      <c r="U102" s="20" t="str">
        <f t="shared" si="24"/>
        <v/>
      </c>
      <c r="V102" s="1"/>
      <c r="W102" s="1"/>
      <c r="X102" s="1"/>
      <c r="Y102" s="1"/>
      <c r="Z102" s="132"/>
      <c r="AA102" s="1"/>
      <c r="AB102" s="1"/>
      <c r="AC102" s="1"/>
      <c r="AD102" s="1"/>
      <c r="AE102" s="1"/>
      <c r="AF102" s="1"/>
      <c r="AG102" s="1"/>
      <c r="AH102" s="131"/>
      <c r="AM102" s="133"/>
      <c r="AU102" s="131"/>
      <c r="BI102" s="33"/>
      <c r="BJ102" s="33"/>
      <c r="BK102" s="33"/>
      <c r="BL102" s="33"/>
      <c r="BM102" s="33"/>
      <c r="BN102" s="33"/>
      <c r="BO102" s="33"/>
      <c r="BP102" s="33"/>
      <c r="BQ102" s="33"/>
      <c r="BR102" s="33"/>
      <c r="BS102" s="33"/>
      <c r="BT102" s="33"/>
      <c r="BU102" s="33"/>
      <c r="BV102" s="33"/>
    </row>
    <row r="103" spans="1:74" ht="15.75" customHeight="1" x14ac:dyDescent="0.2">
      <c r="A103" s="18" t="str">
        <f>IF('[1]Season Set up'!$O$23&gt;='[1]Season Set up'!V100,'[1]Season Set up'!V100,"")</f>
        <v/>
      </c>
      <c r="B103" s="18"/>
      <c r="C103" s="18"/>
      <c r="D103" s="18" t="str">
        <f>IFERROR(IF(A103="","",VLOOKUP(A103,$AJ$2:$AX$606,2,0)),"")</f>
        <v/>
      </c>
      <c r="E103" s="19" t="str">
        <f t="shared" si="25"/>
        <v/>
      </c>
      <c r="F103" s="19" t="str">
        <f t="shared" si="13"/>
        <v/>
      </c>
      <c r="G103" s="19" t="str">
        <f t="shared" si="14"/>
        <v/>
      </c>
      <c r="H103" s="19" t="str">
        <f t="shared" si="15"/>
        <v/>
      </c>
      <c r="I103" s="19" t="str">
        <f t="shared" si="16"/>
        <v/>
      </c>
      <c r="J103" s="30" t="str">
        <f t="shared" si="17"/>
        <v/>
      </c>
      <c r="K103" s="45"/>
      <c r="L103" s="18" t="str">
        <f>IF('[1]Season Set up'!$P$23&gt;='[1]Season Set up'!V100,'[1]Season Set up'!V100,"")</f>
        <v/>
      </c>
      <c r="M103" s="18"/>
      <c r="N103" s="17"/>
      <c r="O103" s="18" t="str">
        <f t="shared" si="18"/>
        <v/>
      </c>
      <c r="P103" s="19" t="str">
        <f t="shared" si="19"/>
        <v/>
      </c>
      <c r="Q103" s="19" t="str">
        <f t="shared" si="20"/>
        <v/>
      </c>
      <c r="R103" s="19" t="str">
        <f t="shared" si="21"/>
        <v/>
      </c>
      <c r="S103" s="19" t="str">
        <f t="shared" si="22"/>
        <v/>
      </c>
      <c r="T103" s="19" t="str">
        <f t="shared" si="23"/>
        <v/>
      </c>
      <c r="U103" s="20" t="str">
        <f t="shared" si="24"/>
        <v/>
      </c>
      <c r="V103" s="1"/>
      <c r="W103" s="1"/>
      <c r="X103" s="1"/>
      <c r="Y103" s="1"/>
      <c r="Z103" s="132"/>
      <c r="AA103" s="1"/>
      <c r="AB103" s="1"/>
      <c r="AC103" s="1"/>
      <c r="AD103" s="1"/>
      <c r="AE103" s="1"/>
      <c r="AF103" s="1"/>
      <c r="AG103" s="1"/>
      <c r="AH103" s="131"/>
      <c r="AM103" s="133"/>
      <c r="AU103" s="131"/>
      <c r="BI103" s="33"/>
      <c r="BJ103" s="33"/>
      <c r="BK103" s="33"/>
      <c r="BL103" s="33"/>
      <c r="BM103" s="33"/>
      <c r="BN103" s="33"/>
      <c r="BO103" s="33"/>
      <c r="BP103" s="33"/>
      <c r="BQ103" s="33"/>
      <c r="BR103" s="33"/>
      <c r="BS103" s="33"/>
      <c r="BT103" s="33"/>
      <c r="BU103" s="33"/>
      <c r="BV103" s="33"/>
    </row>
    <row r="104" spans="1:74" ht="15.75" customHeight="1" x14ac:dyDescent="0.2">
      <c r="A104" s="18" t="str">
        <f>IF('[1]Season Set up'!$O$23&gt;='[1]Season Set up'!V101,'[1]Season Set up'!V101,"")</f>
        <v/>
      </c>
      <c r="B104" s="18"/>
      <c r="C104" s="18"/>
      <c r="D104" s="18" t="str">
        <f>IFERROR(IF(A104="","",VLOOKUP(A104,$AJ$2:$AX$606,2,0)),"")</f>
        <v/>
      </c>
      <c r="E104" s="19" t="str">
        <f t="shared" si="25"/>
        <v/>
      </c>
      <c r="F104" s="19" t="str">
        <f t="shared" si="13"/>
        <v/>
      </c>
      <c r="G104" s="19" t="str">
        <f t="shared" si="14"/>
        <v/>
      </c>
      <c r="H104" s="19" t="str">
        <f t="shared" si="15"/>
        <v/>
      </c>
      <c r="I104" s="19" t="str">
        <f t="shared" si="16"/>
        <v/>
      </c>
      <c r="J104" s="30" t="str">
        <f t="shared" si="17"/>
        <v/>
      </c>
      <c r="K104" s="45"/>
      <c r="L104" s="18" t="str">
        <f>IF('[1]Season Set up'!$P$23&gt;='[1]Season Set up'!V101,'[1]Season Set up'!V101,"")</f>
        <v/>
      </c>
      <c r="M104" s="18"/>
      <c r="N104" s="17"/>
      <c r="O104" s="18" t="str">
        <f t="shared" si="18"/>
        <v/>
      </c>
      <c r="P104" s="19" t="str">
        <f t="shared" si="19"/>
        <v/>
      </c>
      <c r="Q104" s="19" t="str">
        <f t="shared" si="20"/>
        <v/>
      </c>
      <c r="R104" s="19" t="str">
        <f t="shared" si="21"/>
        <v/>
      </c>
      <c r="S104" s="19" t="str">
        <f t="shared" si="22"/>
        <v/>
      </c>
      <c r="T104" s="19" t="str">
        <f t="shared" si="23"/>
        <v/>
      </c>
      <c r="U104" s="20" t="str">
        <f t="shared" si="24"/>
        <v/>
      </c>
      <c r="V104" s="1"/>
      <c r="W104" s="1"/>
      <c r="X104" s="1"/>
      <c r="Y104" s="1"/>
      <c r="Z104" s="132"/>
      <c r="AA104" s="1"/>
      <c r="AB104" s="1"/>
      <c r="AC104" s="1"/>
      <c r="AD104" s="1"/>
      <c r="AE104" s="1"/>
      <c r="AF104" s="1"/>
      <c r="AG104" s="1"/>
      <c r="AH104" s="131"/>
      <c r="AM104" s="133"/>
      <c r="AU104" s="131"/>
      <c r="BI104" s="33"/>
      <c r="BJ104" s="33"/>
      <c r="BK104" s="33"/>
      <c r="BL104" s="33"/>
      <c r="BM104" s="33"/>
      <c r="BN104" s="33"/>
      <c r="BO104" s="33"/>
      <c r="BP104" s="33"/>
      <c r="BQ104" s="33"/>
      <c r="BR104" s="33"/>
      <c r="BS104" s="33"/>
      <c r="BT104" s="33"/>
      <c r="BU104" s="33"/>
      <c r="BV104" s="33"/>
    </row>
    <row r="105" spans="1:74" ht="15.75" customHeight="1" x14ac:dyDescent="0.2">
      <c r="A105" s="18" t="str">
        <f>IF('[1]Season Set up'!$O$23&gt;='[1]Season Set up'!V102,'[1]Season Set up'!V102,"")</f>
        <v/>
      </c>
      <c r="B105" s="18"/>
      <c r="C105" s="18"/>
      <c r="D105" s="18" t="str">
        <f>IFERROR(IF(A105="","",VLOOKUP(A105,$AJ$2:$AX$606,2,0)),"")</f>
        <v/>
      </c>
      <c r="E105" s="19" t="str">
        <f t="shared" si="25"/>
        <v/>
      </c>
      <c r="F105" s="19" t="str">
        <f t="shared" si="13"/>
        <v/>
      </c>
      <c r="G105" s="19" t="str">
        <f t="shared" si="14"/>
        <v/>
      </c>
      <c r="H105" s="19" t="str">
        <f t="shared" si="15"/>
        <v/>
      </c>
      <c r="I105" s="19" t="str">
        <f t="shared" si="16"/>
        <v/>
      </c>
      <c r="J105" s="30" t="str">
        <f t="shared" si="17"/>
        <v/>
      </c>
      <c r="K105" s="45"/>
      <c r="L105" s="18" t="str">
        <f>IF('[1]Season Set up'!$P$23&gt;='[1]Season Set up'!V102,'[1]Season Set up'!V102,"")</f>
        <v/>
      </c>
      <c r="M105" s="18"/>
      <c r="N105" s="17"/>
      <c r="O105" s="18" t="str">
        <f t="shared" si="18"/>
        <v/>
      </c>
      <c r="P105" s="19" t="str">
        <f t="shared" si="19"/>
        <v/>
      </c>
      <c r="Q105" s="19" t="str">
        <f t="shared" si="20"/>
        <v/>
      </c>
      <c r="R105" s="19" t="str">
        <f t="shared" si="21"/>
        <v/>
      </c>
      <c r="S105" s="19" t="str">
        <f t="shared" si="22"/>
        <v/>
      </c>
      <c r="T105" s="19" t="str">
        <f t="shared" si="23"/>
        <v/>
      </c>
      <c r="U105" s="20" t="str">
        <f t="shared" si="24"/>
        <v/>
      </c>
      <c r="V105" s="1"/>
      <c r="W105" s="1"/>
      <c r="X105" s="1"/>
      <c r="Y105" s="1"/>
      <c r="Z105" s="132"/>
      <c r="AA105" s="1"/>
      <c r="AB105" s="1"/>
      <c r="AC105" s="1"/>
      <c r="AD105" s="1"/>
      <c r="AE105" s="1"/>
      <c r="AF105" s="1"/>
      <c r="AG105" s="1"/>
      <c r="AH105" s="131"/>
      <c r="AM105" s="133"/>
      <c r="AU105" s="131"/>
      <c r="BI105" s="33"/>
      <c r="BJ105" s="33"/>
      <c r="BK105" s="33"/>
      <c r="BL105" s="33"/>
      <c r="BM105" s="33"/>
      <c r="BN105" s="33"/>
      <c r="BO105" s="33"/>
      <c r="BP105" s="33"/>
      <c r="BQ105" s="33"/>
      <c r="BR105" s="33"/>
      <c r="BS105" s="33"/>
      <c r="BT105" s="33"/>
      <c r="BU105" s="33"/>
      <c r="BV105" s="33"/>
    </row>
    <row r="106" spans="1:74" ht="15.75" customHeight="1" x14ac:dyDescent="0.2">
      <c r="A106" s="18" t="str">
        <f>IF('[1]Season Set up'!$O$23&gt;='[1]Season Set up'!V103,'[1]Season Set up'!V103,"")</f>
        <v/>
      </c>
      <c r="B106" s="18"/>
      <c r="C106" s="18"/>
      <c r="D106" s="18" t="str">
        <f>IFERROR(IF(A106="","",VLOOKUP(A106,$AJ$2:$AX$606,2,0)),"")</f>
        <v/>
      </c>
      <c r="E106" s="19" t="str">
        <f t="shared" si="25"/>
        <v/>
      </c>
      <c r="F106" s="19" t="str">
        <f t="shared" si="13"/>
        <v/>
      </c>
      <c r="G106" s="19" t="str">
        <f t="shared" si="14"/>
        <v/>
      </c>
      <c r="H106" s="19" t="str">
        <f t="shared" si="15"/>
        <v/>
      </c>
      <c r="I106" s="19" t="str">
        <f t="shared" si="16"/>
        <v/>
      </c>
      <c r="J106" s="30" t="str">
        <f t="shared" si="17"/>
        <v/>
      </c>
      <c r="K106" s="45"/>
      <c r="L106" s="18" t="str">
        <f>IF('[1]Season Set up'!$P$23&gt;='[1]Season Set up'!V103,'[1]Season Set up'!V103,"")</f>
        <v/>
      </c>
      <c r="M106" s="18"/>
      <c r="N106" s="17"/>
      <c r="O106" s="18" t="str">
        <f t="shared" si="18"/>
        <v/>
      </c>
      <c r="P106" s="19" t="str">
        <f t="shared" si="19"/>
        <v/>
      </c>
      <c r="Q106" s="19" t="str">
        <f t="shared" si="20"/>
        <v/>
      </c>
      <c r="R106" s="19" t="str">
        <f t="shared" si="21"/>
        <v/>
      </c>
      <c r="S106" s="19" t="str">
        <f t="shared" si="22"/>
        <v/>
      </c>
      <c r="T106" s="19" t="str">
        <f t="shared" si="23"/>
        <v/>
      </c>
      <c r="U106" s="20" t="str">
        <f t="shared" si="24"/>
        <v/>
      </c>
      <c r="V106" s="1"/>
      <c r="W106" s="1"/>
      <c r="X106" s="1"/>
      <c r="Y106" s="1"/>
      <c r="Z106" s="132"/>
      <c r="AA106" s="1"/>
      <c r="AB106" s="1"/>
      <c r="AC106" s="1"/>
      <c r="AD106" s="1"/>
      <c r="AE106" s="1"/>
      <c r="AF106" s="1"/>
      <c r="AG106" s="1"/>
      <c r="AH106" s="131"/>
      <c r="AM106" s="133"/>
      <c r="AU106" s="131"/>
      <c r="BI106" s="33"/>
      <c r="BJ106" s="33"/>
      <c r="BK106" s="33"/>
      <c r="BL106" s="33"/>
      <c r="BM106" s="33"/>
      <c r="BN106" s="33"/>
      <c r="BO106" s="33"/>
      <c r="BP106" s="33"/>
      <c r="BQ106" s="33"/>
      <c r="BR106" s="33"/>
      <c r="BS106" s="33"/>
      <c r="BT106" s="33"/>
      <c r="BU106" s="33"/>
      <c r="BV106" s="33"/>
    </row>
    <row r="107" spans="1:74" ht="15.75" customHeight="1" x14ac:dyDescent="0.2">
      <c r="A107" s="18" t="str">
        <f>IF('[1]Season Set up'!$O$23&gt;='[1]Season Set up'!V104,'[1]Season Set up'!V104,"")</f>
        <v/>
      </c>
      <c r="B107" s="18"/>
      <c r="C107" s="18"/>
      <c r="D107" s="18" t="str">
        <f>IFERROR(IF(A107="","",VLOOKUP(A107,$AJ$2:$AX$606,2,0)),"")</f>
        <v/>
      </c>
      <c r="E107" s="19" t="str">
        <f t="shared" si="25"/>
        <v/>
      </c>
      <c r="F107" s="19" t="str">
        <f t="shared" si="13"/>
        <v/>
      </c>
      <c r="G107" s="19" t="str">
        <f t="shared" si="14"/>
        <v/>
      </c>
      <c r="H107" s="19" t="str">
        <f t="shared" si="15"/>
        <v/>
      </c>
      <c r="I107" s="19" t="str">
        <f t="shared" si="16"/>
        <v/>
      </c>
      <c r="J107" s="30" t="str">
        <f t="shared" si="17"/>
        <v/>
      </c>
      <c r="K107" s="45"/>
      <c r="L107" s="18" t="str">
        <f>IF('[1]Season Set up'!$P$23&gt;='[1]Season Set up'!V104,'[1]Season Set up'!V104,"")</f>
        <v/>
      </c>
      <c r="M107" s="18"/>
      <c r="N107" s="17"/>
      <c r="O107" s="18" t="str">
        <f t="shared" si="18"/>
        <v/>
      </c>
      <c r="P107" s="19" t="str">
        <f t="shared" si="19"/>
        <v/>
      </c>
      <c r="Q107" s="19" t="str">
        <f t="shared" si="20"/>
        <v/>
      </c>
      <c r="R107" s="19" t="str">
        <f t="shared" si="21"/>
        <v/>
      </c>
      <c r="S107" s="19" t="str">
        <f t="shared" si="22"/>
        <v/>
      </c>
      <c r="T107" s="19" t="str">
        <f t="shared" si="23"/>
        <v/>
      </c>
      <c r="U107" s="20" t="str">
        <f t="shared" si="24"/>
        <v/>
      </c>
      <c r="V107" s="1"/>
      <c r="W107" s="1"/>
      <c r="X107" s="1"/>
      <c r="Y107" s="1"/>
      <c r="Z107" s="132"/>
      <c r="AA107" s="1"/>
      <c r="AB107" s="1"/>
      <c r="AC107" s="1"/>
      <c r="AD107" s="1"/>
      <c r="AE107" s="1"/>
      <c r="AF107" s="1"/>
      <c r="AG107" s="1"/>
      <c r="AH107" s="131"/>
      <c r="AM107" s="133"/>
      <c r="AU107" s="131"/>
      <c r="BI107" s="33"/>
      <c r="BJ107" s="33"/>
      <c r="BK107" s="33"/>
      <c r="BL107" s="33"/>
      <c r="BM107" s="33"/>
      <c r="BN107" s="33"/>
      <c r="BO107" s="33"/>
      <c r="BP107" s="33"/>
      <c r="BQ107" s="33"/>
      <c r="BR107" s="33"/>
      <c r="BS107" s="33"/>
      <c r="BT107" s="33"/>
      <c r="BU107" s="33"/>
      <c r="BV107" s="33"/>
    </row>
    <row r="108" spans="1:74" ht="15.75" customHeight="1" x14ac:dyDescent="0.2">
      <c r="A108" s="18" t="str">
        <f>IF('[1]Season Set up'!$O$23&gt;='[1]Season Set up'!V105,'[1]Season Set up'!V105,"")</f>
        <v/>
      </c>
      <c r="B108" s="18"/>
      <c r="C108" s="18"/>
      <c r="D108" s="18" t="str">
        <f>IFERROR(IF(A108="","",VLOOKUP(A108,$AJ$2:$AX$606,2,0)),"")</f>
        <v/>
      </c>
      <c r="E108" s="19" t="str">
        <f t="shared" si="25"/>
        <v/>
      </c>
      <c r="F108" s="19" t="str">
        <f t="shared" si="13"/>
        <v/>
      </c>
      <c r="G108" s="19" t="str">
        <f t="shared" si="14"/>
        <v/>
      </c>
      <c r="H108" s="19" t="str">
        <f t="shared" si="15"/>
        <v/>
      </c>
      <c r="I108" s="19" t="str">
        <f t="shared" si="16"/>
        <v/>
      </c>
      <c r="J108" s="30" t="str">
        <f t="shared" si="17"/>
        <v/>
      </c>
      <c r="K108" s="45"/>
      <c r="L108" s="18" t="str">
        <f>IF('[1]Season Set up'!$P$23&gt;='[1]Season Set up'!V105,'[1]Season Set up'!V105,"")</f>
        <v/>
      </c>
      <c r="M108" s="18"/>
      <c r="N108" s="17"/>
      <c r="O108" s="18" t="str">
        <f t="shared" si="18"/>
        <v/>
      </c>
      <c r="P108" s="19" t="str">
        <f t="shared" si="19"/>
        <v/>
      </c>
      <c r="Q108" s="19" t="str">
        <f t="shared" si="20"/>
        <v/>
      </c>
      <c r="R108" s="19" t="str">
        <f t="shared" si="21"/>
        <v/>
      </c>
      <c r="S108" s="19" t="str">
        <f t="shared" si="22"/>
        <v/>
      </c>
      <c r="T108" s="19" t="str">
        <f t="shared" si="23"/>
        <v/>
      </c>
      <c r="U108" s="20" t="str">
        <f t="shared" si="24"/>
        <v/>
      </c>
      <c r="V108" s="1"/>
      <c r="W108" s="1"/>
      <c r="X108" s="1"/>
      <c r="Y108" s="1"/>
      <c r="Z108" s="132"/>
      <c r="AA108" s="1"/>
      <c r="AB108" s="1"/>
      <c r="AC108" s="1"/>
      <c r="AD108" s="1"/>
      <c r="AE108" s="1"/>
      <c r="AF108" s="1"/>
      <c r="AG108" s="1"/>
      <c r="AH108" s="131"/>
      <c r="AM108" s="133"/>
      <c r="AU108" s="131"/>
      <c r="BI108" s="33"/>
      <c r="BJ108" s="33"/>
      <c r="BK108" s="33"/>
      <c r="BL108" s="33"/>
      <c r="BM108" s="33"/>
      <c r="BN108" s="33"/>
      <c r="BO108" s="33"/>
      <c r="BP108" s="33"/>
      <c r="BQ108" s="33"/>
      <c r="BR108" s="33"/>
      <c r="BS108" s="33"/>
      <c r="BT108" s="33"/>
      <c r="BU108" s="33"/>
      <c r="BV108" s="33"/>
    </row>
    <row r="109" spans="1:74" ht="15.75" customHeight="1" x14ac:dyDescent="0.2">
      <c r="A109" s="18" t="str">
        <f>IF('[1]Season Set up'!$O$23&gt;='[1]Season Set up'!V106,'[1]Season Set up'!V106,"")</f>
        <v/>
      </c>
      <c r="B109" s="18"/>
      <c r="C109" s="18"/>
      <c r="D109" s="18" t="str">
        <f>IFERROR(IF(A109="","",VLOOKUP(A109,$AJ$2:$AX$606,2,0)),"")</f>
        <v/>
      </c>
      <c r="E109" s="19" t="str">
        <f t="shared" si="25"/>
        <v/>
      </c>
      <c r="F109" s="19" t="str">
        <f t="shared" si="13"/>
        <v/>
      </c>
      <c r="G109" s="19" t="str">
        <f t="shared" si="14"/>
        <v/>
      </c>
      <c r="H109" s="19" t="str">
        <f t="shared" si="15"/>
        <v/>
      </c>
      <c r="I109" s="19" t="str">
        <f t="shared" si="16"/>
        <v/>
      </c>
      <c r="J109" s="30" t="str">
        <f t="shared" si="17"/>
        <v/>
      </c>
      <c r="K109" s="45"/>
      <c r="L109" s="18" t="str">
        <f>IF('[1]Season Set up'!$P$23&gt;='[1]Season Set up'!V106,'[1]Season Set up'!V106,"")</f>
        <v/>
      </c>
      <c r="M109" s="18"/>
      <c r="N109" s="17"/>
      <c r="O109" s="18" t="str">
        <f t="shared" si="18"/>
        <v/>
      </c>
      <c r="P109" s="19" t="str">
        <f t="shared" si="19"/>
        <v/>
      </c>
      <c r="Q109" s="19" t="str">
        <f t="shared" si="20"/>
        <v/>
      </c>
      <c r="R109" s="19" t="str">
        <f t="shared" si="21"/>
        <v/>
      </c>
      <c r="S109" s="19" t="str">
        <f t="shared" si="22"/>
        <v/>
      </c>
      <c r="T109" s="19" t="str">
        <f t="shared" si="23"/>
        <v/>
      </c>
      <c r="U109" s="20" t="str">
        <f t="shared" si="24"/>
        <v/>
      </c>
      <c r="V109" s="1"/>
      <c r="W109" s="1"/>
      <c r="X109" s="1"/>
      <c r="Y109" s="1"/>
      <c r="Z109" s="132"/>
      <c r="AA109" s="1"/>
      <c r="AB109" s="1"/>
      <c r="AC109" s="1"/>
      <c r="AD109" s="1"/>
      <c r="AE109" s="1"/>
      <c r="AF109" s="1"/>
      <c r="AG109" s="1"/>
      <c r="AH109" s="131"/>
      <c r="AM109" s="133"/>
      <c r="AU109" s="131"/>
      <c r="BI109" s="33"/>
      <c r="BJ109" s="33"/>
      <c r="BK109" s="33"/>
      <c r="BL109" s="33"/>
      <c r="BM109" s="33"/>
      <c r="BN109" s="33"/>
      <c r="BO109" s="33"/>
      <c r="BP109" s="33"/>
      <c r="BQ109" s="33"/>
      <c r="BR109" s="33"/>
      <c r="BS109" s="33"/>
      <c r="BT109" s="33"/>
      <c r="BU109" s="33"/>
      <c r="BV109" s="33"/>
    </row>
    <row r="110" spans="1:74" ht="15.75" customHeight="1" x14ac:dyDescent="0.2">
      <c r="A110" s="18" t="str">
        <f>IF('[1]Season Set up'!$O$23&gt;='[1]Season Set up'!V107,'[1]Season Set up'!V107,"")</f>
        <v/>
      </c>
      <c r="B110" s="18"/>
      <c r="C110" s="18"/>
      <c r="D110" s="18" t="str">
        <f>IFERROR(IF(A110="","",VLOOKUP(A110,$AJ$2:$AX$606,2,0)),"")</f>
        <v/>
      </c>
      <c r="E110" s="19" t="str">
        <f t="shared" si="25"/>
        <v/>
      </c>
      <c r="F110" s="19" t="str">
        <f t="shared" si="13"/>
        <v/>
      </c>
      <c r="G110" s="19" t="str">
        <f t="shared" si="14"/>
        <v/>
      </c>
      <c r="H110" s="19" t="str">
        <f t="shared" si="15"/>
        <v/>
      </c>
      <c r="I110" s="19" t="str">
        <f t="shared" si="16"/>
        <v/>
      </c>
      <c r="J110" s="30" t="str">
        <f t="shared" si="17"/>
        <v/>
      </c>
      <c r="K110" s="45"/>
      <c r="L110" s="18" t="str">
        <f>IF('[1]Season Set up'!$P$23&gt;='[1]Season Set up'!V107,'[1]Season Set up'!V107,"")</f>
        <v/>
      </c>
      <c r="M110" s="18"/>
      <c r="N110" s="17"/>
      <c r="O110" s="18" t="str">
        <f t="shared" si="18"/>
        <v/>
      </c>
      <c r="P110" s="19" t="str">
        <f t="shared" si="19"/>
        <v/>
      </c>
      <c r="Q110" s="19" t="str">
        <f t="shared" si="20"/>
        <v/>
      </c>
      <c r="R110" s="19" t="str">
        <f t="shared" si="21"/>
        <v/>
      </c>
      <c r="S110" s="19" t="str">
        <f t="shared" si="22"/>
        <v/>
      </c>
      <c r="T110" s="19" t="str">
        <f t="shared" si="23"/>
        <v/>
      </c>
      <c r="U110" s="20" t="str">
        <f t="shared" si="24"/>
        <v/>
      </c>
      <c r="V110" s="1"/>
      <c r="W110" s="1"/>
      <c r="X110" s="1"/>
      <c r="Y110" s="1"/>
      <c r="Z110" s="132"/>
      <c r="AA110" s="1"/>
      <c r="AB110" s="1"/>
      <c r="AC110" s="1"/>
      <c r="AD110" s="1"/>
      <c r="AE110" s="1"/>
      <c r="AF110" s="1"/>
      <c r="AG110" s="1"/>
      <c r="AH110" s="131"/>
      <c r="AM110" s="133"/>
      <c r="AU110" s="131"/>
      <c r="BI110" s="33"/>
      <c r="BJ110" s="33"/>
      <c r="BK110" s="33"/>
      <c r="BL110" s="33"/>
      <c r="BM110" s="33"/>
      <c r="BN110" s="33"/>
      <c r="BO110" s="33"/>
      <c r="BP110" s="33"/>
      <c r="BQ110" s="33"/>
      <c r="BR110" s="33"/>
      <c r="BS110" s="33"/>
      <c r="BT110" s="33"/>
      <c r="BU110" s="33"/>
      <c r="BV110" s="33"/>
    </row>
    <row r="111" spans="1:74" ht="15.75" customHeight="1" x14ac:dyDescent="0.2">
      <c r="A111" s="18" t="str">
        <f>IF('[1]Season Set up'!$O$23&gt;='[1]Season Set up'!V108,'[1]Season Set up'!V108,"")</f>
        <v/>
      </c>
      <c r="B111" s="18"/>
      <c r="C111" s="18"/>
      <c r="D111" s="18" t="str">
        <f>IFERROR(IF(A111="","",VLOOKUP(A111,$AJ$2:$AX$606,2,0)),"")</f>
        <v/>
      </c>
      <c r="E111" s="19" t="str">
        <f t="shared" si="25"/>
        <v/>
      </c>
      <c r="F111" s="19" t="str">
        <f t="shared" si="13"/>
        <v/>
      </c>
      <c r="G111" s="19" t="str">
        <f t="shared" si="14"/>
        <v/>
      </c>
      <c r="H111" s="19" t="str">
        <f t="shared" si="15"/>
        <v/>
      </c>
      <c r="I111" s="19" t="str">
        <f t="shared" si="16"/>
        <v/>
      </c>
      <c r="J111" s="30" t="str">
        <f t="shared" si="17"/>
        <v/>
      </c>
      <c r="K111" s="45"/>
      <c r="L111" s="18" t="str">
        <f>IF('[1]Season Set up'!$P$23&gt;='[1]Season Set up'!V108,'[1]Season Set up'!V108,"")</f>
        <v/>
      </c>
      <c r="M111" s="18"/>
      <c r="N111" s="17"/>
      <c r="O111" s="18" t="str">
        <f t="shared" si="18"/>
        <v/>
      </c>
      <c r="P111" s="19" t="str">
        <f t="shared" si="19"/>
        <v/>
      </c>
      <c r="Q111" s="19" t="str">
        <f t="shared" si="20"/>
        <v/>
      </c>
      <c r="R111" s="19" t="str">
        <f t="shared" si="21"/>
        <v/>
      </c>
      <c r="S111" s="19" t="str">
        <f t="shared" si="22"/>
        <v/>
      </c>
      <c r="T111" s="19" t="str">
        <f t="shared" si="23"/>
        <v/>
      </c>
      <c r="U111" s="20" t="str">
        <f t="shared" si="24"/>
        <v/>
      </c>
      <c r="V111" s="1"/>
      <c r="W111" s="1"/>
      <c r="X111" s="1"/>
      <c r="Y111" s="1"/>
      <c r="Z111" s="132"/>
      <c r="AA111" s="1"/>
      <c r="AB111" s="1"/>
      <c r="AC111" s="1"/>
      <c r="AD111" s="1"/>
      <c r="AE111" s="1"/>
      <c r="AF111" s="1"/>
      <c r="AG111" s="1"/>
      <c r="AH111" s="131"/>
      <c r="AM111" s="133"/>
      <c r="AU111" s="131"/>
      <c r="BI111" s="33"/>
      <c r="BJ111" s="33"/>
      <c r="BK111" s="33"/>
      <c r="BL111" s="33"/>
      <c r="BM111" s="33"/>
      <c r="BN111" s="33"/>
      <c r="BO111" s="33"/>
      <c r="BP111" s="33"/>
      <c r="BQ111" s="33"/>
      <c r="BR111" s="33"/>
      <c r="BS111" s="33"/>
      <c r="BT111" s="33"/>
      <c r="BU111" s="33"/>
      <c r="BV111" s="33"/>
    </row>
    <row r="112" spans="1:74" ht="15.75" customHeight="1" x14ac:dyDescent="0.2">
      <c r="A112" s="18" t="str">
        <f>IF('[1]Season Set up'!$O$23&gt;='[1]Season Set up'!V109,'[1]Season Set up'!V109,"")</f>
        <v/>
      </c>
      <c r="B112" s="18"/>
      <c r="C112" s="18"/>
      <c r="D112" s="18" t="str">
        <f>IFERROR(IF(A112="","",VLOOKUP(A112,$AJ$2:$AX$606,2,0)),"")</f>
        <v/>
      </c>
      <c r="E112" s="19" t="str">
        <f t="shared" si="25"/>
        <v/>
      </c>
      <c r="F112" s="19" t="str">
        <f t="shared" si="13"/>
        <v/>
      </c>
      <c r="G112" s="19" t="str">
        <f t="shared" si="14"/>
        <v/>
      </c>
      <c r="H112" s="19" t="str">
        <f t="shared" si="15"/>
        <v/>
      </c>
      <c r="I112" s="19" t="str">
        <f t="shared" si="16"/>
        <v/>
      </c>
      <c r="J112" s="30" t="str">
        <f t="shared" si="17"/>
        <v/>
      </c>
      <c r="K112" s="45"/>
      <c r="L112" s="18" t="str">
        <f>IF('[1]Season Set up'!$P$23&gt;='[1]Season Set up'!V109,'[1]Season Set up'!V109,"")</f>
        <v/>
      </c>
      <c r="M112" s="18"/>
      <c r="N112" s="17"/>
      <c r="O112" s="18" t="str">
        <f t="shared" si="18"/>
        <v/>
      </c>
      <c r="P112" s="19" t="str">
        <f t="shared" si="19"/>
        <v/>
      </c>
      <c r="Q112" s="19" t="str">
        <f t="shared" si="20"/>
        <v/>
      </c>
      <c r="R112" s="19" t="str">
        <f t="shared" si="21"/>
        <v/>
      </c>
      <c r="S112" s="19" t="str">
        <f t="shared" si="22"/>
        <v/>
      </c>
      <c r="T112" s="19" t="str">
        <f t="shared" si="23"/>
        <v/>
      </c>
      <c r="U112" s="20" t="str">
        <f t="shared" si="24"/>
        <v/>
      </c>
      <c r="V112" s="1"/>
      <c r="W112" s="1"/>
      <c r="X112" s="1"/>
      <c r="Y112" s="1"/>
      <c r="Z112" s="132"/>
      <c r="AA112" s="1"/>
      <c r="AB112" s="1"/>
      <c r="AC112" s="1"/>
      <c r="AD112" s="1"/>
      <c r="AE112" s="1"/>
      <c r="AF112" s="1"/>
      <c r="AG112" s="1"/>
      <c r="AH112" s="131"/>
      <c r="AM112" s="133"/>
      <c r="AU112" s="131"/>
      <c r="BI112" s="33"/>
      <c r="BJ112" s="33"/>
      <c r="BK112" s="33"/>
      <c r="BL112" s="33"/>
      <c r="BM112" s="33"/>
      <c r="BN112" s="33"/>
      <c r="BO112" s="33"/>
      <c r="BP112" s="33"/>
      <c r="BQ112" s="33"/>
      <c r="BR112" s="33"/>
      <c r="BS112" s="33"/>
      <c r="BT112" s="33"/>
      <c r="BU112" s="33"/>
      <c r="BV112" s="33"/>
    </row>
    <row r="113" spans="1:74" ht="15.75" customHeight="1" x14ac:dyDescent="0.2">
      <c r="A113" s="18" t="str">
        <f>IF('[1]Season Set up'!$O$23&gt;='[1]Season Set up'!V110,'[1]Season Set up'!V110,"")</f>
        <v/>
      </c>
      <c r="B113" s="18"/>
      <c r="C113" s="18"/>
      <c r="D113" s="18" t="str">
        <f>IFERROR(IF(A113="","",VLOOKUP(A113,$AJ$2:$AX$606,2,0)),"")</f>
        <v/>
      </c>
      <c r="E113" s="19" t="str">
        <f t="shared" si="25"/>
        <v/>
      </c>
      <c r="F113" s="19" t="str">
        <f t="shared" si="13"/>
        <v/>
      </c>
      <c r="G113" s="19" t="str">
        <f t="shared" si="14"/>
        <v/>
      </c>
      <c r="H113" s="19" t="str">
        <f t="shared" si="15"/>
        <v/>
      </c>
      <c r="I113" s="19" t="str">
        <f t="shared" si="16"/>
        <v/>
      </c>
      <c r="J113" s="30" t="str">
        <f t="shared" si="17"/>
        <v/>
      </c>
      <c r="K113" s="45"/>
      <c r="L113" s="18" t="str">
        <f>IF('[1]Season Set up'!$P$23&gt;='[1]Season Set up'!V110,'[1]Season Set up'!V110,"")</f>
        <v/>
      </c>
      <c r="M113" s="18"/>
      <c r="N113" s="17"/>
      <c r="O113" s="18" t="str">
        <f t="shared" si="18"/>
        <v/>
      </c>
      <c r="P113" s="19" t="str">
        <f t="shared" si="19"/>
        <v/>
      </c>
      <c r="Q113" s="19" t="str">
        <f t="shared" si="20"/>
        <v/>
      </c>
      <c r="R113" s="19" t="str">
        <f t="shared" si="21"/>
        <v/>
      </c>
      <c r="S113" s="19" t="str">
        <f t="shared" si="22"/>
        <v/>
      </c>
      <c r="T113" s="19" t="str">
        <f t="shared" si="23"/>
        <v/>
      </c>
      <c r="U113" s="20" t="str">
        <f t="shared" si="24"/>
        <v/>
      </c>
      <c r="V113" s="1"/>
      <c r="W113" s="1"/>
      <c r="X113" s="1"/>
      <c r="Y113" s="1"/>
      <c r="Z113" s="132"/>
      <c r="AA113" s="1"/>
      <c r="AB113" s="1"/>
      <c r="AC113" s="1"/>
      <c r="AD113" s="1"/>
      <c r="AE113" s="1"/>
      <c r="AF113" s="1"/>
      <c r="AG113" s="1"/>
      <c r="AH113" s="131"/>
      <c r="AM113" s="133"/>
      <c r="AU113" s="131"/>
      <c r="BI113" s="33"/>
      <c r="BJ113" s="33"/>
      <c r="BK113" s="33"/>
      <c r="BL113" s="33"/>
      <c r="BM113" s="33"/>
      <c r="BN113" s="33"/>
      <c r="BO113" s="33"/>
      <c r="BP113" s="33"/>
      <c r="BQ113" s="33"/>
      <c r="BR113" s="33"/>
      <c r="BS113" s="33"/>
      <c r="BT113" s="33"/>
      <c r="BU113" s="33"/>
      <c r="BV113" s="33"/>
    </row>
    <row r="114" spans="1:74" ht="15.75" customHeight="1" x14ac:dyDescent="0.2">
      <c r="A114" s="18" t="str">
        <f>IF('[1]Season Set up'!$O$23&gt;='[1]Season Set up'!V111,'[1]Season Set up'!V111,"")</f>
        <v/>
      </c>
      <c r="B114" s="18"/>
      <c r="C114" s="18"/>
      <c r="D114" s="18" t="str">
        <f>IFERROR(IF(A114="","",VLOOKUP(A114,$AJ$2:$AX$606,2,0)),"")</f>
        <v/>
      </c>
      <c r="E114" s="19" t="str">
        <f t="shared" si="25"/>
        <v/>
      </c>
      <c r="F114" s="19" t="str">
        <f t="shared" si="13"/>
        <v/>
      </c>
      <c r="G114" s="19" t="str">
        <f t="shared" si="14"/>
        <v/>
      </c>
      <c r="H114" s="19" t="str">
        <f t="shared" si="15"/>
        <v/>
      </c>
      <c r="I114" s="19" t="str">
        <f t="shared" si="16"/>
        <v/>
      </c>
      <c r="J114" s="30" t="str">
        <f t="shared" si="17"/>
        <v/>
      </c>
      <c r="K114" s="45"/>
      <c r="L114" s="18" t="str">
        <f>IF('[1]Season Set up'!$P$23&gt;='[1]Season Set up'!V111,'[1]Season Set up'!V111,"")</f>
        <v/>
      </c>
      <c r="M114" s="18"/>
      <c r="N114" s="17"/>
      <c r="O114" s="18" t="str">
        <f t="shared" si="18"/>
        <v/>
      </c>
      <c r="P114" s="19" t="str">
        <f t="shared" si="19"/>
        <v/>
      </c>
      <c r="Q114" s="19" t="str">
        <f t="shared" si="20"/>
        <v/>
      </c>
      <c r="R114" s="19" t="str">
        <f t="shared" si="21"/>
        <v/>
      </c>
      <c r="S114" s="19" t="str">
        <f t="shared" si="22"/>
        <v/>
      </c>
      <c r="T114" s="19" t="str">
        <f t="shared" si="23"/>
        <v/>
      </c>
      <c r="U114" s="20" t="str">
        <f t="shared" si="24"/>
        <v/>
      </c>
      <c r="V114" s="1"/>
      <c r="W114" s="1"/>
      <c r="X114" s="1"/>
      <c r="Y114" s="1"/>
      <c r="Z114" s="132"/>
      <c r="AA114" s="1"/>
      <c r="AB114" s="1"/>
      <c r="AC114" s="1"/>
      <c r="AD114" s="1"/>
      <c r="AE114" s="1"/>
      <c r="AF114" s="1"/>
      <c r="AG114" s="1"/>
      <c r="AH114" s="131"/>
      <c r="AM114" s="133"/>
      <c r="AU114" s="131"/>
      <c r="BI114" s="33"/>
      <c r="BJ114" s="33"/>
      <c r="BK114" s="33"/>
      <c r="BL114" s="33"/>
      <c r="BM114" s="33"/>
      <c r="BN114" s="33"/>
      <c r="BO114" s="33"/>
      <c r="BP114" s="33"/>
      <c r="BQ114" s="33"/>
      <c r="BR114" s="33"/>
      <c r="BS114" s="33"/>
      <c r="BT114" s="33"/>
      <c r="BU114" s="33"/>
      <c r="BV114" s="33"/>
    </row>
    <row r="115" spans="1:74" ht="15.75" customHeight="1" x14ac:dyDescent="0.2">
      <c r="A115" s="18" t="str">
        <f>IF('[1]Season Set up'!$O$23&gt;='[1]Season Set up'!V112,'[1]Season Set up'!V112,"")</f>
        <v/>
      </c>
      <c r="B115" s="18"/>
      <c r="C115" s="18"/>
      <c r="D115" s="18" t="str">
        <f>IFERROR(IF(A115="","",VLOOKUP(A115,$AJ$2:$AX$606,2,0)),"")</f>
        <v/>
      </c>
      <c r="E115" s="19" t="str">
        <f t="shared" si="25"/>
        <v/>
      </c>
      <c r="F115" s="19" t="str">
        <f t="shared" si="13"/>
        <v/>
      </c>
      <c r="G115" s="19" t="str">
        <f t="shared" si="14"/>
        <v/>
      </c>
      <c r="H115" s="19" t="str">
        <f t="shared" si="15"/>
        <v/>
      </c>
      <c r="I115" s="19" t="str">
        <f t="shared" si="16"/>
        <v/>
      </c>
      <c r="J115" s="30" t="str">
        <f t="shared" si="17"/>
        <v/>
      </c>
      <c r="K115" s="45"/>
      <c r="L115" s="18" t="str">
        <f>IF('[1]Season Set up'!$P$23&gt;='[1]Season Set up'!V112,'[1]Season Set up'!V112,"")</f>
        <v/>
      </c>
      <c r="M115" s="18"/>
      <c r="N115" s="17"/>
      <c r="O115" s="18" t="str">
        <f t="shared" si="18"/>
        <v/>
      </c>
      <c r="P115" s="19" t="str">
        <f t="shared" si="19"/>
        <v/>
      </c>
      <c r="Q115" s="19" t="str">
        <f t="shared" si="20"/>
        <v/>
      </c>
      <c r="R115" s="19" t="str">
        <f t="shared" si="21"/>
        <v/>
      </c>
      <c r="S115" s="19" t="str">
        <f t="shared" si="22"/>
        <v/>
      </c>
      <c r="T115" s="19" t="str">
        <f t="shared" si="23"/>
        <v/>
      </c>
      <c r="U115" s="20" t="str">
        <f t="shared" si="24"/>
        <v/>
      </c>
      <c r="V115" s="1"/>
      <c r="W115" s="1"/>
      <c r="X115" s="1"/>
      <c r="Y115" s="1"/>
      <c r="Z115" s="132"/>
      <c r="AA115" s="1"/>
      <c r="AB115" s="1"/>
      <c r="AC115" s="1"/>
      <c r="AD115" s="1"/>
      <c r="AE115" s="1"/>
      <c r="AF115" s="1"/>
      <c r="AG115" s="1"/>
      <c r="AH115" s="131"/>
      <c r="AM115" s="133"/>
      <c r="AU115" s="131"/>
      <c r="BI115" s="33"/>
      <c r="BJ115" s="33"/>
      <c r="BK115" s="33"/>
      <c r="BL115" s="33"/>
      <c r="BM115" s="33"/>
      <c r="BN115" s="33"/>
      <c r="BO115" s="33"/>
      <c r="BP115" s="33"/>
      <c r="BQ115" s="33"/>
      <c r="BR115" s="33"/>
      <c r="BS115" s="33"/>
      <c r="BT115" s="33"/>
      <c r="BU115" s="33"/>
      <c r="BV115" s="33"/>
    </row>
    <row r="116" spans="1:74" ht="15.75" customHeight="1" x14ac:dyDescent="0.2">
      <c r="A116" s="18" t="str">
        <f>IF('[1]Season Set up'!$O$23&gt;='[1]Season Set up'!V113,'[1]Season Set up'!V113,"")</f>
        <v/>
      </c>
      <c r="B116" s="18"/>
      <c r="C116" s="18"/>
      <c r="D116" s="18" t="str">
        <f>IFERROR(IF(A116="","",VLOOKUP(A116,$AJ$2:$AX$606,2,0)),"")</f>
        <v/>
      </c>
      <c r="E116" s="19" t="str">
        <f t="shared" si="25"/>
        <v/>
      </c>
      <c r="F116" s="19" t="str">
        <f t="shared" si="13"/>
        <v/>
      </c>
      <c r="G116" s="19" t="str">
        <f t="shared" si="14"/>
        <v/>
      </c>
      <c r="H116" s="19" t="str">
        <f t="shared" si="15"/>
        <v/>
      </c>
      <c r="I116" s="19" t="str">
        <f t="shared" si="16"/>
        <v/>
      </c>
      <c r="J116" s="30" t="str">
        <f t="shared" si="17"/>
        <v/>
      </c>
      <c r="K116" s="45"/>
      <c r="L116" s="18" t="str">
        <f>IF('[1]Season Set up'!$P$23&gt;='[1]Season Set up'!V113,'[1]Season Set up'!V113,"")</f>
        <v/>
      </c>
      <c r="M116" s="18"/>
      <c r="N116" s="17"/>
      <c r="O116" s="18" t="str">
        <f t="shared" si="18"/>
        <v/>
      </c>
      <c r="P116" s="19" t="str">
        <f t="shared" si="19"/>
        <v/>
      </c>
      <c r="Q116" s="19" t="str">
        <f t="shared" si="20"/>
        <v/>
      </c>
      <c r="R116" s="19" t="str">
        <f t="shared" si="21"/>
        <v/>
      </c>
      <c r="S116" s="19" t="str">
        <f t="shared" si="22"/>
        <v/>
      </c>
      <c r="T116" s="19" t="str">
        <f t="shared" si="23"/>
        <v/>
      </c>
      <c r="U116" s="20" t="str">
        <f t="shared" si="24"/>
        <v/>
      </c>
      <c r="V116" s="1"/>
      <c r="W116" s="1"/>
      <c r="X116" s="1"/>
      <c r="Y116" s="1"/>
      <c r="Z116" s="132"/>
      <c r="AA116" s="1"/>
      <c r="AB116" s="1"/>
      <c r="AC116" s="1"/>
      <c r="AD116" s="1"/>
      <c r="AE116" s="1"/>
      <c r="AF116" s="1"/>
      <c r="AG116" s="1"/>
      <c r="AH116" s="131"/>
      <c r="AM116" s="133"/>
      <c r="AU116" s="131"/>
      <c r="BI116" s="33"/>
      <c r="BJ116" s="33"/>
      <c r="BK116" s="33"/>
      <c r="BL116" s="33"/>
      <c r="BM116" s="33"/>
      <c r="BN116" s="33"/>
      <c r="BO116" s="33"/>
      <c r="BP116" s="33"/>
      <c r="BQ116" s="33"/>
      <c r="BR116" s="33"/>
      <c r="BS116" s="33"/>
      <c r="BT116" s="33"/>
      <c r="BU116" s="33"/>
      <c r="BV116" s="33"/>
    </row>
    <row r="117" spans="1:74" ht="15.75" customHeight="1" x14ac:dyDescent="0.2">
      <c r="A117" s="18" t="str">
        <f>IF('[1]Season Set up'!$O$23&gt;='[1]Season Set up'!V114,'[1]Season Set up'!V114,"")</f>
        <v/>
      </c>
      <c r="B117" s="18"/>
      <c r="C117" s="18"/>
      <c r="D117" s="18" t="str">
        <f>IFERROR(IF(A117="","",VLOOKUP(A117,$AJ$2:$AX$606,2,0)),"")</f>
        <v/>
      </c>
      <c r="E117" s="19" t="str">
        <f t="shared" si="25"/>
        <v/>
      </c>
      <c r="F117" s="19" t="str">
        <f t="shared" si="13"/>
        <v/>
      </c>
      <c r="G117" s="19" t="str">
        <f t="shared" si="14"/>
        <v/>
      </c>
      <c r="H117" s="19" t="str">
        <f t="shared" si="15"/>
        <v/>
      </c>
      <c r="I117" s="19" t="str">
        <f t="shared" si="16"/>
        <v/>
      </c>
      <c r="J117" s="30" t="str">
        <f t="shared" si="17"/>
        <v/>
      </c>
      <c r="K117" s="45"/>
      <c r="L117" s="18" t="str">
        <f>IF('[1]Season Set up'!$P$23&gt;='[1]Season Set up'!V114,'[1]Season Set up'!V114,"")</f>
        <v/>
      </c>
      <c r="M117" s="18"/>
      <c r="N117" s="17"/>
      <c r="O117" s="18" t="str">
        <f t="shared" si="18"/>
        <v/>
      </c>
      <c r="P117" s="19" t="str">
        <f t="shared" si="19"/>
        <v/>
      </c>
      <c r="Q117" s="19" t="str">
        <f t="shared" si="20"/>
        <v/>
      </c>
      <c r="R117" s="19" t="str">
        <f t="shared" si="21"/>
        <v/>
      </c>
      <c r="S117" s="19" t="str">
        <f t="shared" si="22"/>
        <v/>
      </c>
      <c r="T117" s="19" t="str">
        <f t="shared" si="23"/>
        <v/>
      </c>
      <c r="U117" s="20" t="str">
        <f t="shared" si="24"/>
        <v/>
      </c>
      <c r="V117" s="1"/>
      <c r="W117" s="1"/>
      <c r="X117" s="1"/>
      <c r="Y117" s="1"/>
      <c r="Z117" s="132"/>
      <c r="AA117" s="1"/>
      <c r="AB117" s="1"/>
      <c r="AC117" s="1"/>
      <c r="AD117" s="1"/>
      <c r="AE117" s="1"/>
      <c r="AF117" s="1"/>
      <c r="AG117" s="1"/>
      <c r="AH117" s="131"/>
      <c r="AM117" s="133"/>
      <c r="AU117" s="131"/>
      <c r="BI117" s="33"/>
      <c r="BJ117" s="33"/>
      <c r="BK117" s="33"/>
      <c r="BL117" s="33"/>
      <c r="BM117" s="33"/>
      <c r="BN117" s="33"/>
      <c r="BO117" s="33"/>
      <c r="BP117" s="33"/>
      <c r="BQ117" s="33"/>
      <c r="BR117" s="33"/>
      <c r="BS117" s="33"/>
      <c r="BT117" s="33"/>
      <c r="BU117" s="33"/>
      <c r="BV117" s="33"/>
    </row>
    <row r="118" spans="1:74" ht="15.75" customHeight="1" x14ac:dyDescent="0.2">
      <c r="A118" s="18" t="str">
        <f>IF('[1]Season Set up'!$O$23&gt;='[1]Season Set up'!V115,'[1]Season Set up'!V115,"")</f>
        <v/>
      </c>
      <c r="B118" s="18"/>
      <c r="C118" s="18"/>
      <c r="D118" s="18" t="str">
        <f>IFERROR(IF(A118="","",VLOOKUP(A118,$AJ$2:$AX$606,2,0)),"")</f>
        <v/>
      </c>
      <c r="E118" s="19" t="str">
        <f t="shared" si="25"/>
        <v/>
      </c>
      <c r="F118" s="19" t="str">
        <f t="shared" si="13"/>
        <v/>
      </c>
      <c r="G118" s="19" t="str">
        <f t="shared" si="14"/>
        <v/>
      </c>
      <c r="H118" s="19" t="str">
        <f t="shared" si="15"/>
        <v/>
      </c>
      <c r="I118" s="19" t="str">
        <f t="shared" si="16"/>
        <v/>
      </c>
      <c r="J118" s="30" t="str">
        <f t="shared" si="17"/>
        <v/>
      </c>
      <c r="K118" s="45"/>
      <c r="L118" s="18" t="str">
        <f>IF('[1]Season Set up'!$P$23&gt;='[1]Season Set up'!V115,'[1]Season Set up'!V115,"")</f>
        <v/>
      </c>
      <c r="M118" s="18"/>
      <c r="N118" s="17"/>
      <c r="O118" s="18" t="str">
        <f t="shared" si="18"/>
        <v/>
      </c>
      <c r="P118" s="19" t="str">
        <f t="shared" si="19"/>
        <v/>
      </c>
      <c r="Q118" s="19" t="str">
        <f t="shared" si="20"/>
        <v/>
      </c>
      <c r="R118" s="19" t="str">
        <f t="shared" si="21"/>
        <v/>
      </c>
      <c r="S118" s="19" t="str">
        <f t="shared" si="22"/>
        <v/>
      </c>
      <c r="T118" s="19" t="str">
        <f t="shared" si="23"/>
        <v/>
      </c>
      <c r="U118" s="20" t="str">
        <f t="shared" si="24"/>
        <v/>
      </c>
      <c r="V118" s="1"/>
      <c r="W118" s="1"/>
      <c r="X118" s="1"/>
      <c r="Y118" s="1"/>
      <c r="Z118" s="132"/>
      <c r="AA118" s="1"/>
      <c r="AB118" s="1"/>
      <c r="AC118" s="1"/>
      <c r="AD118" s="1"/>
      <c r="AE118" s="1"/>
      <c r="AF118" s="1"/>
      <c r="AG118" s="1"/>
      <c r="AH118" s="131"/>
      <c r="AM118" s="133"/>
      <c r="AU118" s="131"/>
      <c r="BI118" s="33"/>
      <c r="BJ118" s="33"/>
      <c r="BK118" s="33"/>
      <c r="BL118" s="33"/>
      <c r="BM118" s="33"/>
      <c r="BN118" s="33"/>
      <c r="BO118" s="33"/>
      <c r="BP118" s="33"/>
      <c r="BQ118" s="33"/>
      <c r="BR118" s="33"/>
      <c r="BS118" s="33"/>
      <c r="BT118" s="33"/>
      <c r="BU118" s="33"/>
      <c r="BV118" s="33"/>
    </row>
    <row r="119" spans="1:74" ht="15.75" customHeight="1" x14ac:dyDescent="0.2">
      <c r="A119" s="18" t="str">
        <f>IF('[1]Season Set up'!$O$23&gt;='[1]Season Set up'!V116,'[1]Season Set up'!V116,"")</f>
        <v/>
      </c>
      <c r="B119" s="18"/>
      <c r="C119" s="18"/>
      <c r="D119" s="18" t="str">
        <f>IFERROR(IF(A119="","",VLOOKUP(A119,$AJ$2:$AX$606,2,0)),"")</f>
        <v/>
      </c>
      <c r="E119" s="19" t="str">
        <f t="shared" si="25"/>
        <v/>
      </c>
      <c r="F119" s="19" t="str">
        <f t="shared" si="13"/>
        <v/>
      </c>
      <c r="G119" s="19" t="str">
        <f t="shared" si="14"/>
        <v/>
      </c>
      <c r="H119" s="19" t="str">
        <f t="shared" si="15"/>
        <v/>
      </c>
      <c r="I119" s="19" t="str">
        <f t="shared" si="16"/>
        <v/>
      </c>
      <c r="J119" s="30" t="str">
        <f t="shared" si="17"/>
        <v/>
      </c>
      <c r="K119" s="45"/>
      <c r="L119" s="18" t="str">
        <f>IF('[1]Season Set up'!$P$23&gt;='[1]Season Set up'!V116,'[1]Season Set up'!V116,"")</f>
        <v/>
      </c>
      <c r="M119" s="18"/>
      <c r="N119" s="17"/>
      <c r="O119" s="18" t="str">
        <f t="shared" si="18"/>
        <v/>
      </c>
      <c r="P119" s="19" t="str">
        <f t="shared" si="19"/>
        <v/>
      </c>
      <c r="Q119" s="19" t="str">
        <f t="shared" si="20"/>
        <v/>
      </c>
      <c r="R119" s="19" t="str">
        <f t="shared" si="21"/>
        <v/>
      </c>
      <c r="S119" s="19" t="str">
        <f t="shared" si="22"/>
        <v/>
      </c>
      <c r="T119" s="19" t="str">
        <f t="shared" si="23"/>
        <v/>
      </c>
      <c r="U119" s="20" t="str">
        <f t="shared" si="24"/>
        <v/>
      </c>
      <c r="V119" s="1"/>
      <c r="W119" s="1"/>
      <c r="X119" s="1"/>
      <c r="Y119" s="1"/>
      <c r="Z119" s="132"/>
      <c r="AA119" s="1"/>
      <c r="AB119" s="1"/>
      <c r="AC119" s="1"/>
      <c r="AD119" s="1"/>
      <c r="AE119" s="1"/>
      <c r="AF119" s="1"/>
      <c r="AG119" s="1"/>
      <c r="AH119" s="131"/>
      <c r="AM119" s="133"/>
      <c r="AU119" s="131"/>
      <c r="BI119" s="33"/>
      <c r="BJ119" s="33"/>
      <c r="BK119" s="33"/>
      <c r="BL119" s="33"/>
      <c r="BM119" s="33"/>
      <c r="BN119" s="33"/>
      <c r="BO119" s="33"/>
      <c r="BP119" s="33"/>
      <c r="BQ119" s="33"/>
      <c r="BR119" s="33"/>
      <c r="BS119" s="33"/>
      <c r="BT119" s="33"/>
      <c r="BU119" s="33"/>
      <c r="BV119" s="33"/>
    </row>
    <row r="120" spans="1:74" ht="15.75" customHeight="1" x14ac:dyDescent="0.2">
      <c r="A120" s="18" t="str">
        <f>IF('[1]Season Set up'!$O$23&gt;='[1]Season Set up'!V117,'[1]Season Set up'!V117,"")</f>
        <v/>
      </c>
      <c r="B120" s="18"/>
      <c r="C120" s="18"/>
      <c r="D120" s="18" t="str">
        <f>IFERROR(IF(A120="","",VLOOKUP(A120,$AJ$2:$AX$606,2,0)),"")</f>
        <v/>
      </c>
      <c r="E120" s="19" t="str">
        <f t="shared" si="25"/>
        <v/>
      </c>
      <c r="F120" s="19" t="str">
        <f t="shared" si="13"/>
        <v/>
      </c>
      <c r="G120" s="19" t="str">
        <f t="shared" si="14"/>
        <v/>
      </c>
      <c r="H120" s="19" t="str">
        <f t="shared" si="15"/>
        <v/>
      </c>
      <c r="I120" s="19" t="str">
        <f t="shared" si="16"/>
        <v/>
      </c>
      <c r="J120" s="30" t="str">
        <f t="shared" si="17"/>
        <v/>
      </c>
      <c r="K120" s="45"/>
      <c r="L120" s="18" t="str">
        <f>IF('[1]Season Set up'!$P$23&gt;='[1]Season Set up'!V117,'[1]Season Set up'!V117,"")</f>
        <v/>
      </c>
      <c r="M120" s="18"/>
      <c r="N120" s="17"/>
      <c r="O120" s="18" t="str">
        <f t="shared" si="18"/>
        <v/>
      </c>
      <c r="P120" s="19" t="str">
        <f t="shared" si="19"/>
        <v/>
      </c>
      <c r="Q120" s="19" t="str">
        <f t="shared" si="20"/>
        <v/>
      </c>
      <c r="R120" s="19" t="str">
        <f t="shared" si="21"/>
        <v/>
      </c>
      <c r="S120" s="19" t="str">
        <f t="shared" si="22"/>
        <v/>
      </c>
      <c r="T120" s="19" t="str">
        <f t="shared" si="23"/>
        <v/>
      </c>
      <c r="U120" s="20" t="str">
        <f t="shared" si="24"/>
        <v/>
      </c>
      <c r="V120" s="1"/>
      <c r="W120" s="1"/>
      <c r="X120" s="1"/>
      <c r="Y120" s="1"/>
      <c r="Z120" s="132"/>
      <c r="AA120" s="1"/>
      <c r="AB120" s="1"/>
      <c r="AC120" s="1"/>
      <c r="AD120" s="1"/>
      <c r="AE120" s="1"/>
      <c r="AF120" s="1"/>
      <c r="AG120" s="1"/>
      <c r="AH120" s="131"/>
      <c r="AM120" s="133"/>
      <c r="AU120" s="131"/>
      <c r="BI120" s="33"/>
      <c r="BJ120" s="33"/>
      <c r="BK120" s="33"/>
      <c r="BL120" s="33"/>
      <c r="BM120" s="33"/>
      <c r="BN120" s="33"/>
      <c r="BO120" s="33"/>
      <c r="BP120" s="33"/>
      <c r="BQ120" s="33"/>
      <c r="BR120" s="33"/>
      <c r="BS120" s="33"/>
      <c r="BT120" s="33"/>
      <c r="BU120" s="33"/>
      <c r="BV120" s="33"/>
    </row>
    <row r="121" spans="1:74" ht="15.75" customHeight="1" x14ac:dyDescent="0.2">
      <c r="A121" s="18" t="str">
        <f>IF('[1]Season Set up'!$O$23&gt;='[1]Season Set up'!V118,'[1]Season Set up'!V118,"")</f>
        <v/>
      </c>
      <c r="B121" s="18"/>
      <c r="C121" s="18"/>
      <c r="D121" s="18" t="str">
        <f>IFERROR(IF(A121="","",VLOOKUP(A121,$AJ$2:$AX$606,2,0)),"")</f>
        <v/>
      </c>
      <c r="E121" s="19" t="str">
        <f t="shared" si="25"/>
        <v/>
      </c>
      <c r="F121" s="19" t="str">
        <f t="shared" si="13"/>
        <v/>
      </c>
      <c r="G121" s="19" t="str">
        <f t="shared" si="14"/>
        <v/>
      </c>
      <c r="H121" s="19" t="str">
        <f t="shared" si="15"/>
        <v/>
      </c>
      <c r="I121" s="19" t="str">
        <f t="shared" si="16"/>
        <v/>
      </c>
      <c r="J121" s="30" t="str">
        <f t="shared" si="17"/>
        <v/>
      </c>
      <c r="K121" s="45"/>
      <c r="L121" s="18" t="str">
        <f>IF('[1]Season Set up'!$P$23&gt;='[1]Season Set up'!V118,'[1]Season Set up'!V118,"")</f>
        <v/>
      </c>
      <c r="M121" s="18"/>
      <c r="N121" s="17"/>
      <c r="O121" s="18" t="str">
        <f t="shared" si="18"/>
        <v/>
      </c>
      <c r="P121" s="19" t="str">
        <f t="shared" si="19"/>
        <v/>
      </c>
      <c r="Q121" s="19" t="str">
        <f t="shared" si="20"/>
        <v/>
      </c>
      <c r="R121" s="19" t="str">
        <f t="shared" si="21"/>
        <v/>
      </c>
      <c r="S121" s="19" t="str">
        <f t="shared" si="22"/>
        <v/>
      </c>
      <c r="T121" s="19" t="str">
        <f t="shared" si="23"/>
        <v/>
      </c>
      <c r="U121" s="20" t="str">
        <f t="shared" si="24"/>
        <v/>
      </c>
      <c r="V121" s="1"/>
      <c r="W121" s="1"/>
      <c r="X121" s="1"/>
      <c r="Y121" s="1"/>
      <c r="Z121" s="132"/>
      <c r="AA121" s="1"/>
      <c r="AB121" s="1"/>
      <c r="AC121" s="1"/>
      <c r="AD121" s="1"/>
      <c r="AE121" s="1"/>
      <c r="AF121" s="1"/>
      <c r="AG121" s="1"/>
      <c r="AH121" s="131"/>
      <c r="AM121" s="133"/>
      <c r="AU121" s="131"/>
      <c r="BI121" s="33"/>
      <c r="BJ121" s="33"/>
      <c r="BK121" s="33"/>
      <c r="BL121" s="33"/>
      <c r="BM121" s="33"/>
      <c r="BN121" s="33"/>
      <c r="BO121" s="33"/>
      <c r="BP121" s="33"/>
      <c r="BQ121" s="33"/>
      <c r="BR121" s="33"/>
      <c r="BS121" s="33"/>
      <c r="BT121" s="33"/>
      <c r="BU121" s="33"/>
      <c r="BV121" s="33"/>
    </row>
    <row r="122" spans="1:74" ht="15.75" customHeight="1" x14ac:dyDescent="0.2">
      <c r="A122" s="18" t="str">
        <f>IF('[1]Season Set up'!$O$23&gt;='[1]Season Set up'!V119,'[1]Season Set up'!V119,"")</f>
        <v/>
      </c>
      <c r="B122" s="18"/>
      <c r="C122" s="18"/>
      <c r="D122" s="18" t="str">
        <f>IFERROR(IF(A122="","",VLOOKUP(A122,$AJ$2:$AX$606,2,0)),"")</f>
        <v/>
      </c>
      <c r="E122" s="19" t="str">
        <f t="shared" si="25"/>
        <v/>
      </c>
      <c r="F122" s="19" t="str">
        <f t="shared" si="13"/>
        <v/>
      </c>
      <c r="G122" s="19" t="str">
        <f t="shared" si="14"/>
        <v/>
      </c>
      <c r="H122" s="19" t="str">
        <f t="shared" si="15"/>
        <v/>
      </c>
      <c r="I122" s="19" t="str">
        <f t="shared" si="16"/>
        <v/>
      </c>
      <c r="J122" s="30" t="str">
        <f t="shared" si="17"/>
        <v/>
      </c>
      <c r="K122" s="45"/>
      <c r="L122" s="18" t="str">
        <f>IF('[1]Season Set up'!$P$23&gt;='[1]Season Set up'!V119,'[1]Season Set up'!V119,"")</f>
        <v/>
      </c>
      <c r="M122" s="18"/>
      <c r="N122" s="17"/>
      <c r="O122" s="18" t="str">
        <f t="shared" si="18"/>
        <v/>
      </c>
      <c r="P122" s="19" t="str">
        <f t="shared" si="19"/>
        <v/>
      </c>
      <c r="Q122" s="19" t="str">
        <f t="shared" si="20"/>
        <v/>
      </c>
      <c r="R122" s="19" t="str">
        <f t="shared" si="21"/>
        <v/>
      </c>
      <c r="S122" s="19" t="str">
        <f t="shared" si="22"/>
        <v/>
      </c>
      <c r="T122" s="19" t="str">
        <f t="shared" si="23"/>
        <v/>
      </c>
      <c r="U122" s="20" t="str">
        <f t="shared" si="24"/>
        <v/>
      </c>
      <c r="V122" s="1"/>
      <c r="W122" s="1"/>
      <c r="X122" s="1"/>
      <c r="Y122" s="1"/>
      <c r="Z122" s="132"/>
      <c r="AA122" s="1"/>
      <c r="AB122" s="1"/>
      <c r="AC122" s="1"/>
      <c r="AD122" s="1"/>
      <c r="AE122" s="1"/>
      <c r="AF122" s="1"/>
      <c r="AG122" s="1"/>
      <c r="AH122" s="131"/>
      <c r="AM122" s="133"/>
      <c r="AU122" s="131"/>
      <c r="BI122" s="33"/>
      <c r="BJ122" s="33"/>
      <c r="BK122" s="33"/>
      <c r="BL122" s="33"/>
      <c r="BM122" s="33"/>
      <c r="BN122" s="33"/>
      <c r="BO122" s="33"/>
      <c r="BP122" s="33"/>
      <c r="BQ122" s="33"/>
      <c r="BR122" s="33"/>
      <c r="BS122" s="33"/>
      <c r="BT122" s="33"/>
      <c r="BU122" s="33"/>
      <c r="BV122" s="33"/>
    </row>
    <row r="123" spans="1:74" ht="15.75" customHeight="1" x14ac:dyDescent="0.2">
      <c r="A123" s="18" t="str">
        <f>IF('[1]Season Set up'!$O$23&gt;='[1]Season Set up'!V120,'[1]Season Set up'!V120,"")</f>
        <v/>
      </c>
      <c r="B123" s="18"/>
      <c r="C123" s="18"/>
      <c r="D123" s="18" t="str">
        <f>IFERROR(IF(A123="","",VLOOKUP(A123,$AJ$2:$AX$606,2,0)),"")</f>
        <v/>
      </c>
      <c r="E123" s="19" t="str">
        <f t="shared" si="25"/>
        <v/>
      </c>
      <c r="F123" s="19" t="str">
        <f t="shared" si="13"/>
        <v/>
      </c>
      <c r="G123" s="19" t="str">
        <f t="shared" si="14"/>
        <v/>
      </c>
      <c r="H123" s="19" t="str">
        <f t="shared" si="15"/>
        <v/>
      </c>
      <c r="I123" s="19" t="str">
        <f t="shared" si="16"/>
        <v/>
      </c>
      <c r="J123" s="30" t="str">
        <f t="shared" si="17"/>
        <v/>
      </c>
      <c r="K123" s="45"/>
      <c r="L123" s="18" t="str">
        <f>IF('[1]Season Set up'!$P$23&gt;='[1]Season Set up'!V120,'[1]Season Set up'!V120,"")</f>
        <v/>
      </c>
      <c r="M123" s="18"/>
      <c r="N123" s="17"/>
      <c r="O123" s="18" t="str">
        <f t="shared" si="18"/>
        <v/>
      </c>
      <c r="P123" s="19" t="str">
        <f t="shared" si="19"/>
        <v/>
      </c>
      <c r="Q123" s="19" t="str">
        <f t="shared" si="20"/>
        <v/>
      </c>
      <c r="R123" s="19" t="str">
        <f t="shared" si="21"/>
        <v/>
      </c>
      <c r="S123" s="19" t="str">
        <f t="shared" si="22"/>
        <v/>
      </c>
      <c r="T123" s="19" t="str">
        <f t="shared" si="23"/>
        <v/>
      </c>
      <c r="U123" s="20" t="str">
        <f t="shared" si="24"/>
        <v/>
      </c>
      <c r="V123" s="1"/>
      <c r="W123" s="1"/>
      <c r="X123" s="1"/>
      <c r="Y123" s="1"/>
      <c r="Z123" s="132"/>
      <c r="AA123" s="1"/>
      <c r="AB123" s="1"/>
      <c r="AC123" s="1"/>
      <c r="AD123" s="1"/>
      <c r="AE123" s="1"/>
      <c r="AF123" s="1"/>
      <c r="AG123" s="1"/>
      <c r="AH123" s="131"/>
      <c r="AM123" s="133"/>
      <c r="AU123" s="131"/>
      <c r="BI123" s="33"/>
      <c r="BJ123" s="33"/>
      <c r="BK123" s="33"/>
      <c r="BL123" s="33"/>
      <c r="BM123" s="33"/>
      <c r="BN123" s="33"/>
      <c r="BO123" s="33"/>
      <c r="BP123" s="33"/>
      <c r="BQ123" s="33"/>
      <c r="BR123" s="33"/>
      <c r="BS123" s="33"/>
      <c r="BT123" s="33"/>
      <c r="BU123" s="33"/>
      <c r="BV123" s="33"/>
    </row>
    <row r="124" spans="1:74" ht="15.75" customHeight="1" x14ac:dyDescent="0.2">
      <c r="A124" s="18" t="str">
        <f>IF('[1]Season Set up'!$O$23&gt;='[1]Season Set up'!V121,'[1]Season Set up'!V121,"")</f>
        <v/>
      </c>
      <c r="B124" s="18"/>
      <c r="C124" s="18"/>
      <c r="D124" s="18" t="str">
        <f>IFERROR(IF(A124="","",VLOOKUP(A124,$AJ$2:$AX$606,2,0)),"")</f>
        <v/>
      </c>
      <c r="E124" s="19" t="str">
        <f t="shared" si="25"/>
        <v/>
      </c>
      <c r="F124" s="19" t="str">
        <f t="shared" si="13"/>
        <v/>
      </c>
      <c r="G124" s="19" t="str">
        <f t="shared" si="14"/>
        <v/>
      </c>
      <c r="H124" s="19" t="str">
        <f t="shared" si="15"/>
        <v/>
      </c>
      <c r="I124" s="19" t="str">
        <f t="shared" si="16"/>
        <v/>
      </c>
      <c r="J124" s="30" t="str">
        <f t="shared" si="17"/>
        <v/>
      </c>
      <c r="K124" s="45"/>
      <c r="L124" s="18" t="str">
        <f>IF('[1]Season Set up'!$P$23&gt;='[1]Season Set up'!V121,'[1]Season Set up'!V121,"")</f>
        <v/>
      </c>
      <c r="M124" s="18"/>
      <c r="N124" s="17"/>
      <c r="O124" s="18" t="str">
        <f t="shared" si="18"/>
        <v/>
      </c>
      <c r="P124" s="19" t="str">
        <f t="shared" si="19"/>
        <v/>
      </c>
      <c r="Q124" s="19" t="str">
        <f t="shared" si="20"/>
        <v/>
      </c>
      <c r="R124" s="19" t="str">
        <f t="shared" si="21"/>
        <v/>
      </c>
      <c r="S124" s="19" t="str">
        <f t="shared" si="22"/>
        <v/>
      </c>
      <c r="T124" s="19" t="str">
        <f t="shared" si="23"/>
        <v/>
      </c>
      <c r="U124" s="20" t="str">
        <f t="shared" si="24"/>
        <v/>
      </c>
      <c r="V124" s="1"/>
      <c r="W124" s="1"/>
      <c r="X124" s="1"/>
      <c r="Y124" s="1"/>
      <c r="Z124" s="132"/>
      <c r="AA124" s="1"/>
      <c r="AB124" s="1"/>
      <c r="AC124" s="1"/>
      <c r="AD124" s="1"/>
      <c r="AE124" s="1"/>
      <c r="AF124" s="1"/>
      <c r="AG124" s="1"/>
      <c r="AH124" s="131"/>
      <c r="AM124" s="133"/>
      <c r="AU124" s="131"/>
      <c r="BI124" s="33"/>
      <c r="BJ124" s="33"/>
      <c r="BK124" s="33"/>
      <c r="BL124" s="33"/>
      <c r="BM124" s="33"/>
      <c r="BN124" s="33"/>
      <c r="BO124" s="33"/>
      <c r="BP124" s="33"/>
      <c r="BQ124" s="33"/>
      <c r="BR124" s="33"/>
      <c r="BS124" s="33"/>
      <c r="BT124" s="33"/>
      <c r="BU124" s="33"/>
      <c r="BV124" s="33"/>
    </row>
    <row r="125" spans="1:74" ht="15.75" customHeight="1" x14ac:dyDescent="0.2">
      <c r="A125" s="18" t="str">
        <f>IF('[1]Season Set up'!$O$23&gt;='[1]Season Set up'!V122,'[1]Season Set up'!V122,"")</f>
        <v/>
      </c>
      <c r="B125" s="18"/>
      <c r="C125" s="18"/>
      <c r="D125" s="18" t="str">
        <f>IFERROR(IF(A125="","",VLOOKUP(A125,$AJ$2:$AX$606,2,0)),"")</f>
        <v/>
      </c>
      <c r="E125" s="19" t="str">
        <f t="shared" si="25"/>
        <v/>
      </c>
      <c r="F125" s="19" t="str">
        <f t="shared" si="13"/>
        <v/>
      </c>
      <c r="G125" s="19" t="str">
        <f t="shared" si="14"/>
        <v/>
      </c>
      <c r="H125" s="19" t="str">
        <f t="shared" si="15"/>
        <v/>
      </c>
      <c r="I125" s="19" t="str">
        <f t="shared" si="16"/>
        <v/>
      </c>
      <c r="J125" s="30" t="str">
        <f t="shared" si="17"/>
        <v/>
      </c>
      <c r="K125" s="45"/>
      <c r="L125" s="18" t="str">
        <f>IF('[1]Season Set up'!$P$23&gt;='[1]Season Set up'!V122,'[1]Season Set up'!V122,"")</f>
        <v/>
      </c>
      <c r="M125" s="18"/>
      <c r="N125" s="17"/>
      <c r="O125" s="18" t="str">
        <f t="shared" si="18"/>
        <v/>
      </c>
      <c r="P125" s="19" t="str">
        <f t="shared" si="19"/>
        <v/>
      </c>
      <c r="Q125" s="19" t="str">
        <f t="shared" si="20"/>
        <v/>
      </c>
      <c r="R125" s="19" t="str">
        <f t="shared" si="21"/>
        <v/>
      </c>
      <c r="S125" s="19" t="str">
        <f t="shared" si="22"/>
        <v/>
      </c>
      <c r="T125" s="19" t="str">
        <f t="shared" si="23"/>
        <v/>
      </c>
      <c r="U125" s="20" t="str">
        <f t="shared" si="24"/>
        <v/>
      </c>
      <c r="V125" s="1"/>
      <c r="W125" s="1"/>
      <c r="X125" s="1"/>
      <c r="Y125" s="1"/>
      <c r="Z125" s="132"/>
      <c r="AA125" s="1"/>
      <c r="AB125" s="1"/>
      <c r="AC125" s="1"/>
      <c r="AD125" s="1"/>
      <c r="AE125" s="1"/>
      <c r="AF125" s="1"/>
      <c r="AG125" s="1"/>
      <c r="AH125" s="131"/>
      <c r="AM125" s="133"/>
      <c r="AU125" s="131"/>
      <c r="BI125" s="33"/>
      <c r="BJ125" s="33"/>
      <c r="BK125" s="33"/>
      <c r="BL125" s="33"/>
      <c r="BM125" s="33"/>
      <c r="BN125" s="33"/>
      <c r="BO125" s="33"/>
      <c r="BP125" s="33"/>
      <c r="BQ125" s="33"/>
      <c r="BR125" s="33"/>
      <c r="BS125" s="33"/>
      <c r="BT125" s="33"/>
      <c r="BU125" s="33"/>
      <c r="BV125" s="33"/>
    </row>
    <row r="126" spans="1:74" ht="15.75" customHeight="1" x14ac:dyDescent="0.2">
      <c r="A126" s="18" t="str">
        <f>IF('[1]Season Set up'!$O$23&gt;='[1]Season Set up'!V123,'[1]Season Set up'!V123,"")</f>
        <v/>
      </c>
      <c r="B126" s="18"/>
      <c r="C126" s="18"/>
      <c r="D126" s="18" t="str">
        <f>IFERROR(IF(A126="","",VLOOKUP(A126,$AJ$2:$AX$606,2,0)),"")</f>
        <v/>
      </c>
      <c r="E126" s="19" t="str">
        <f t="shared" si="25"/>
        <v/>
      </c>
      <c r="F126" s="19" t="str">
        <f t="shared" si="13"/>
        <v/>
      </c>
      <c r="G126" s="19" t="str">
        <f t="shared" si="14"/>
        <v/>
      </c>
      <c r="H126" s="19" t="str">
        <f t="shared" si="15"/>
        <v/>
      </c>
      <c r="I126" s="19" t="str">
        <f t="shared" si="16"/>
        <v/>
      </c>
      <c r="J126" s="30" t="str">
        <f t="shared" si="17"/>
        <v/>
      </c>
      <c r="K126" s="45"/>
      <c r="L126" s="18" t="str">
        <f>IF('[1]Season Set up'!$P$23&gt;='[1]Season Set up'!V123,'[1]Season Set up'!V123,"")</f>
        <v/>
      </c>
      <c r="M126" s="18"/>
      <c r="N126" s="17"/>
      <c r="O126" s="18" t="str">
        <f t="shared" si="18"/>
        <v/>
      </c>
      <c r="P126" s="19" t="str">
        <f t="shared" si="19"/>
        <v/>
      </c>
      <c r="Q126" s="19" t="str">
        <f t="shared" si="20"/>
        <v/>
      </c>
      <c r="R126" s="19" t="str">
        <f t="shared" si="21"/>
        <v/>
      </c>
      <c r="S126" s="19" t="str">
        <f t="shared" si="22"/>
        <v/>
      </c>
      <c r="T126" s="19" t="str">
        <f t="shared" si="23"/>
        <v/>
      </c>
      <c r="U126" s="20" t="str">
        <f t="shared" si="24"/>
        <v/>
      </c>
      <c r="V126" s="1"/>
      <c r="W126" s="1"/>
      <c r="X126" s="1"/>
      <c r="Y126" s="1"/>
      <c r="Z126" s="132"/>
      <c r="AA126" s="1"/>
      <c r="AB126" s="1"/>
      <c r="AC126" s="1"/>
      <c r="AD126" s="1"/>
      <c r="AE126" s="1"/>
      <c r="AF126" s="1"/>
      <c r="AG126" s="1"/>
      <c r="AH126" s="131"/>
      <c r="AM126" s="133"/>
      <c r="AU126" s="131"/>
      <c r="BI126" s="33"/>
      <c r="BJ126" s="33"/>
      <c r="BK126" s="33"/>
      <c r="BL126" s="33"/>
      <c r="BM126" s="33"/>
      <c r="BN126" s="33"/>
      <c r="BO126" s="33"/>
      <c r="BP126" s="33"/>
      <c r="BQ126" s="33"/>
      <c r="BR126" s="33"/>
      <c r="BS126" s="33"/>
      <c r="BT126" s="33"/>
      <c r="BU126" s="33"/>
      <c r="BV126" s="33"/>
    </row>
    <row r="127" spans="1:74" ht="15.75" customHeight="1" x14ac:dyDescent="0.2">
      <c r="A127" s="18" t="str">
        <f>IF('[1]Season Set up'!$O$23&gt;='[1]Season Set up'!V124,'[1]Season Set up'!V124,"")</f>
        <v/>
      </c>
      <c r="B127" s="18"/>
      <c r="C127" s="18"/>
      <c r="D127" s="18" t="str">
        <f>IFERROR(IF(A127="","",VLOOKUP(A127,$AJ$2:$AX$606,2,0)),"")</f>
        <v/>
      </c>
      <c r="E127" s="19" t="str">
        <f t="shared" si="25"/>
        <v/>
      </c>
      <c r="F127" s="19" t="str">
        <f t="shared" si="13"/>
        <v/>
      </c>
      <c r="G127" s="19" t="str">
        <f t="shared" si="14"/>
        <v/>
      </c>
      <c r="H127" s="19" t="str">
        <f t="shared" si="15"/>
        <v/>
      </c>
      <c r="I127" s="19" t="str">
        <f t="shared" si="16"/>
        <v/>
      </c>
      <c r="J127" s="30" t="str">
        <f t="shared" si="17"/>
        <v/>
      </c>
      <c r="K127" s="45"/>
      <c r="L127" s="18" t="str">
        <f>IF('[1]Season Set up'!$P$23&gt;='[1]Season Set up'!V124,'[1]Season Set up'!V124,"")</f>
        <v/>
      </c>
      <c r="M127" s="18"/>
      <c r="N127" s="17"/>
      <c r="O127" s="18" t="str">
        <f t="shared" si="18"/>
        <v/>
      </c>
      <c r="P127" s="19" t="str">
        <f t="shared" si="19"/>
        <v/>
      </c>
      <c r="Q127" s="19" t="str">
        <f t="shared" si="20"/>
        <v/>
      </c>
      <c r="R127" s="19" t="str">
        <f t="shared" si="21"/>
        <v/>
      </c>
      <c r="S127" s="19" t="str">
        <f t="shared" si="22"/>
        <v/>
      </c>
      <c r="T127" s="19" t="str">
        <f t="shared" si="23"/>
        <v/>
      </c>
      <c r="U127" s="20" t="str">
        <f t="shared" si="24"/>
        <v/>
      </c>
      <c r="V127" s="1"/>
      <c r="W127" s="1"/>
      <c r="X127" s="1"/>
      <c r="Y127" s="1"/>
      <c r="Z127" s="132"/>
      <c r="AA127" s="1"/>
      <c r="AB127" s="1"/>
      <c r="AC127" s="1"/>
      <c r="AD127" s="1"/>
      <c r="AE127" s="1"/>
      <c r="AF127" s="1"/>
      <c r="AG127" s="1"/>
      <c r="AH127" s="131"/>
      <c r="AM127" s="133"/>
      <c r="AU127" s="131"/>
      <c r="BI127" s="33"/>
      <c r="BJ127" s="33"/>
      <c r="BK127" s="33"/>
      <c r="BL127" s="33"/>
      <c r="BM127" s="33"/>
      <c r="BN127" s="33"/>
      <c r="BO127" s="33"/>
      <c r="BP127" s="33"/>
      <c r="BQ127" s="33"/>
      <c r="BR127" s="33"/>
      <c r="BS127" s="33"/>
      <c r="BT127" s="33"/>
      <c r="BU127" s="33"/>
      <c r="BV127" s="33"/>
    </row>
    <row r="128" spans="1:74" ht="15.75" customHeight="1" x14ac:dyDescent="0.2">
      <c r="A128" s="18" t="str">
        <f>IF('[1]Season Set up'!$O$23&gt;='[1]Season Set up'!V125,'[1]Season Set up'!V125,"")</f>
        <v/>
      </c>
      <c r="B128" s="18"/>
      <c r="C128" s="18"/>
      <c r="D128" s="18" t="str">
        <f>IFERROR(IF(A128="","",VLOOKUP(A128,$AJ$2:$AX$606,2,0)),"")</f>
        <v/>
      </c>
      <c r="E128" s="19" t="str">
        <f t="shared" si="25"/>
        <v/>
      </c>
      <c r="F128" s="19" t="str">
        <f t="shared" si="13"/>
        <v/>
      </c>
      <c r="G128" s="19" t="str">
        <f t="shared" si="14"/>
        <v/>
      </c>
      <c r="H128" s="19" t="str">
        <f t="shared" si="15"/>
        <v/>
      </c>
      <c r="I128" s="19" t="str">
        <f t="shared" si="16"/>
        <v/>
      </c>
      <c r="J128" s="30" t="str">
        <f t="shared" si="17"/>
        <v/>
      </c>
      <c r="K128" s="45"/>
      <c r="L128" s="18" t="str">
        <f>IF('[1]Season Set up'!$P$23&gt;='[1]Season Set up'!V125,'[1]Season Set up'!V125,"")</f>
        <v/>
      </c>
      <c r="M128" s="18"/>
      <c r="N128" s="17"/>
      <c r="O128" s="18" t="str">
        <f t="shared" si="18"/>
        <v/>
      </c>
      <c r="P128" s="19" t="str">
        <f t="shared" si="19"/>
        <v/>
      </c>
      <c r="Q128" s="19" t="str">
        <f t="shared" si="20"/>
        <v/>
      </c>
      <c r="R128" s="19" t="str">
        <f t="shared" si="21"/>
        <v/>
      </c>
      <c r="S128" s="19" t="str">
        <f t="shared" si="22"/>
        <v/>
      </c>
      <c r="T128" s="19" t="str">
        <f t="shared" si="23"/>
        <v/>
      </c>
      <c r="U128" s="20" t="str">
        <f t="shared" si="24"/>
        <v/>
      </c>
      <c r="V128" s="1"/>
      <c r="W128" s="1"/>
      <c r="X128" s="1"/>
      <c r="Y128" s="1"/>
      <c r="Z128" s="132"/>
      <c r="AA128" s="1"/>
      <c r="AB128" s="1"/>
      <c r="AC128" s="1"/>
      <c r="AD128" s="1"/>
      <c r="AE128" s="1"/>
      <c r="AF128" s="1"/>
      <c r="AG128" s="1"/>
      <c r="AH128" s="131"/>
      <c r="AM128" s="133"/>
      <c r="AU128" s="131"/>
      <c r="BI128" s="33"/>
      <c r="BJ128" s="33"/>
      <c r="BK128" s="33"/>
      <c r="BL128" s="33"/>
      <c r="BM128" s="33"/>
      <c r="BN128" s="33"/>
      <c r="BO128" s="33"/>
      <c r="BP128" s="33"/>
      <c r="BQ128" s="33"/>
      <c r="BR128" s="33"/>
      <c r="BS128" s="33"/>
      <c r="BT128" s="33"/>
      <c r="BU128" s="33"/>
      <c r="BV128" s="33"/>
    </row>
    <row r="129" spans="1:74" ht="15.75" customHeight="1" x14ac:dyDescent="0.2">
      <c r="A129" s="18" t="str">
        <f>IF('[1]Season Set up'!$O$23&gt;='[1]Season Set up'!V126,'[1]Season Set up'!V126,"")</f>
        <v/>
      </c>
      <c r="B129" s="18"/>
      <c r="C129" s="18"/>
      <c r="D129" s="18" t="str">
        <f>IFERROR(IF(A129="","",VLOOKUP(A129,$AJ$2:$AX$606,2,0)),"")</f>
        <v/>
      </c>
      <c r="E129" s="19" t="str">
        <f t="shared" si="25"/>
        <v/>
      </c>
      <c r="F129" s="19" t="str">
        <f t="shared" si="13"/>
        <v/>
      </c>
      <c r="G129" s="19" t="str">
        <f t="shared" si="14"/>
        <v/>
      </c>
      <c r="H129" s="19" t="str">
        <f t="shared" si="15"/>
        <v/>
      </c>
      <c r="I129" s="19" t="str">
        <f t="shared" si="16"/>
        <v/>
      </c>
      <c r="J129" s="30" t="str">
        <f t="shared" si="17"/>
        <v/>
      </c>
      <c r="K129" s="45"/>
      <c r="L129" s="18" t="str">
        <f>IF('[1]Season Set up'!$P$23&gt;='[1]Season Set up'!V126,'[1]Season Set up'!V126,"")</f>
        <v/>
      </c>
      <c r="M129" s="18"/>
      <c r="N129" s="17"/>
      <c r="O129" s="18" t="str">
        <f t="shared" si="18"/>
        <v/>
      </c>
      <c r="P129" s="19" t="str">
        <f t="shared" si="19"/>
        <v/>
      </c>
      <c r="Q129" s="19" t="str">
        <f t="shared" si="20"/>
        <v/>
      </c>
      <c r="R129" s="19" t="str">
        <f t="shared" si="21"/>
        <v/>
      </c>
      <c r="S129" s="19" t="str">
        <f t="shared" si="22"/>
        <v/>
      </c>
      <c r="T129" s="19" t="str">
        <f t="shared" si="23"/>
        <v/>
      </c>
      <c r="U129" s="20" t="str">
        <f t="shared" si="24"/>
        <v/>
      </c>
      <c r="V129" s="1"/>
      <c r="W129" s="1"/>
      <c r="X129" s="1"/>
      <c r="Y129" s="1"/>
      <c r="Z129" s="132"/>
      <c r="AA129" s="1"/>
      <c r="AB129" s="1"/>
      <c r="AC129" s="1"/>
      <c r="AD129" s="1"/>
      <c r="AE129" s="1"/>
      <c r="AF129" s="1"/>
      <c r="AG129" s="1"/>
      <c r="AH129" s="131"/>
      <c r="AM129" s="133"/>
      <c r="AU129" s="131"/>
      <c r="BI129" s="33"/>
      <c r="BJ129" s="33"/>
      <c r="BK129" s="33"/>
      <c r="BL129" s="33"/>
      <c r="BM129" s="33"/>
      <c r="BN129" s="33"/>
      <c r="BO129" s="33"/>
      <c r="BP129" s="33"/>
      <c r="BQ129" s="33"/>
      <c r="BR129" s="33"/>
      <c r="BS129" s="33"/>
      <c r="BT129" s="33"/>
      <c r="BU129" s="33"/>
      <c r="BV129" s="33"/>
    </row>
    <row r="130" spans="1:74" ht="15.75" customHeight="1" x14ac:dyDescent="0.2">
      <c r="A130" s="18" t="str">
        <f>IF('[1]Season Set up'!$O$23&gt;='[1]Season Set up'!V127,'[1]Season Set up'!V127,"")</f>
        <v/>
      </c>
      <c r="B130" s="18"/>
      <c r="C130" s="18"/>
      <c r="D130" s="18" t="str">
        <f>IFERROR(IF(A130="","",VLOOKUP(A130,$AJ$2:$AX$606,2,0)),"")</f>
        <v/>
      </c>
      <c r="E130" s="19" t="str">
        <f t="shared" si="25"/>
        <v/>
      </c>
      <c r="F130" s="19" t="str">
        <f t="shared" si="13"/>
        <v/>
      </c>
      <c r="G130" s="19" t="str">
        <f t="shared" si="14"/>
        <v/>
      </c>
      <c r="H130" s="19" t="str">
        <f t="shared" si="15"/>
        <v/>
      </c>
      <c r="I130" s="19" t="str">
        <f t="shared" si="16"/>
        <v/>
      </c>
      <c r="J130" s="30" t="str">
        <f t="shared" si="17"/>
        <v/>
      </c>
      <c r="K130" s="45"/>
      <c r="L130" s="18" t="str">
        <f>IF('[1]Season Set up'!$P$23&gt;='[1]Season Set up'!V127,'[1]Season Set up'!V127,"")</f>
        <v/>
      </c>
      <c r="M130" s="18"/>
      <c r="N130" s="17"/>
      <c r="O130" s="18" t="str">
        <f t="shared" si="18"/>
        <v/>
      </c>
      <c r="P130" s="19" t="str">
        <f t="shared" si="19"/>
        <v/>
      </c>
      <c r="Q130" s="19" t="str">
        <f t="shared" si="20"/>
        <v/>
      </c>
      <c r="R130" s="19" t="str">
        <f t="shared" si="21"/>
        <v/>
      </c>
      <c r="S130" s="19" t="str">
        <f t="shared" si="22"/>
        <v/>
      </c>
      <c r="T130" s="19" t="str">
        <f t="shared" si="23"/>
        <v/>
      </c>
      <c r="U130" s="20" t="str">
        <f t="shared" si="24"/>
        <v/>
      </c>
      <c r="V130" s="1"/>
      <c r="W130" s="1"/>
      <c r="X130" s="1"/>
      <c r="Y130" s="1"/>
      <c r="Z130" s="132"/>
      <c r="AA130" s="1"/>
      <c r="AB130" s="1"/>
      <c r="AC130" s="1"/>
      <c r="AD130" s="1"/>
      <c r="AE130" s="1"/>
      <c r="AF130" s="1"/>
      <c r="AG130" s="1"/>
      <c r="AH130" s="131"/>
      <c r="AM130" s="133"/>
      <c r="AU130" s="131"/>
      <c r="BI130" s="33"/>
      <c r="BJ130" s="33"/>
      <c r="BK130" s="33"/>
      <c r="BL130" s="33"/>
      <c r="BM130" s="33"/>
      <c r="BN130" s="33"/>
      <c r="BO130" s="33"/>
      <c r="BP130" s="33"/>
      <c r="BQ130" s="33"/>
      <c r="BR130" s="33"/>
      <c r="BS130" s="33"/>
      <c r="BT130" s="33"/>
      <c r="BU130" s="33"/>
      <c r="BV130" s="33"/>
    </row>
    <row r="131" spans="1:74" ht="15.75" customHeight="1" x14ac:dyDescent="0.2">
      <c r="A131" s="18" t="str">
        <f>IF('[1]Season Set up'!$O$23&gt;='[1]Season Set up'!V128,'[1]Season Set up'!V128,"")</f>
        <v/>
      </c>
      <c r="B131" s="18"/>
      <c r="C131" s="18"/>
      <c r="D131" s="18" t="str">
        <f>IFERROR(IF(A131="","",VLOOKUP(A131,$AJ$2:$AX$606,2,0)),"")</f>
        <v/>
      </c>
      <c r="E131" s="19" t="str">
        <f t="shared" si="25"/>
        <v/>
      </c>
      <c r="F131" s="19" t="str">
        <f t="shared" si="13"/>
        <v/>
      </c>
      <c r="G131" s="19" t="str">
        <f t="shared" si="14"/>
        <v/>
      </c>
      <c r="H131" s="19" t="str">
        <f t="shared" si="15"/>
        <v/>
      </c>
      <c r="I131" s="19" t="str">
        <f t="shared" si="16"/>
        <v/>
      </c>
      <c r="J131" s="30" t="str">
        <f t="shared" si="17"/>
        <v/>
      </c>
      <c r="K131" s="45"/>
      <c r="L131" s="18" t="str">
        <f>IF('[1]Season Set up'!$P$23&gt;='[1]Season Set up'!V128,'[1]Season Set up'!V128,"")</f>
        <v/>
      </c>
      <c r="M131" s="18"/>
      <c r="N131" s="17"/>
      <c r="O131" s="18" t="str">
        <f t="shared" si="18"/>
        <v/>
      </c>
      <c r="P131" s="19" t="str">
        <f t="shared" si="19"/>
        <v/>
      </c>
      <c r="Q131" s="19" t="str">
        <f t="shared" si="20"/>
        <v/>
      </c>
      <c r="R131" s="19" t="str">
        <f t="shared" si="21"/>
        <v/>
      </c>
      <c r="S131" s="19" t="str">
        <f t="shared" si="22"/>
        <v/>
      </c>
      <c r="T131" s="19" t="str">
        <f t="shared" si="23"/>
        <v/>
      </c>
      <c r="U131" s="20" t="str">
        <f t="shared" si="24"/>
        <v/>
      </c>
      <c r="V131" s="1"/>
      <c r="W131" s="1"/>
      <c r="X131" s="1"/>
      <c r="Y131" s="1"/>
      <c r="Z131" s="132"/>
      <c r="AA131" s="1"/>
      <c r="AB131" s="1"/>
      <c r="AC131" s="1"/>
      <c r="AD131" s="1"/>
      <c r="AE131" s="1"/>
      <c r="AF131" s="1"/>
      <c r="AG131" s="1"/>
      <c r="AH131" s="131"/>
      <c r="AM131" s="133"/>
      <c r="AU131" s="131"/>
      <c r="BI131" s="33"/>
      <c r="BJ131" s="33"/>
      <c r="BK131" s="33"/>
      <c r="BL131" s="33"/>
      <c r="BM131" s="33"/>
      <c r="BN131" s="33"/>
      <c r="BO131" s="33"/>
      <c r="BP131" s="33"/>
      <c r="BQ131" s="33"/>
      <c r="BR131" s="33"/>
      <c r="BS131" s="33"/>
      <c r="BT131" s="33"/>
      <c r="BU131" s="33"/>
      <c r="BV131" s="33"/>
    </row>
    <row r="132" spans="1:74" ht="15.75" customHeight="1" x14ac:dyDescent="0.2">
      <c r="A132" s="18" t="str">
        <f>IF('[1]Season Set up'!$O$23&gt;='[1]Season Set up'!V129,'[1]Season Set up'!V129,"")</f>
        <v/>
      </c>
      <c r="B132" s="18"/>
      <c r="C132" s="18"/>
      <c r="D132" s="18" t="str">
        <f>IFERROR(IF(A132="","",VLOOKUP(A132,$AJ$2:$AX$606,2,0)),"")</f>
        <v/>
      </c>
      <c r="E132" s="19" t="str">
        <f t="shared" si="25"/>
        <v/>
      </c>
      <c r="F132" s="19" t="str">
        <f t="shared" si="13"/>
        <v/>
      </c>
      <c r="G132" s="19" t="str">
        <f t="shared" si="14"/>
        <v/>
      </c>
      <c r="H132" s="19" t="str">
        <f t="shared" si="15"/>
        <v/>
      </c>
      <c r="I132" s="19" t="str">
        <f t="shared" si="16"/>
        <v/>
      </c>
      <c r="J132" s="30" t="str">
        <f t="shared" si="17"/>
        <v/>
      </c>
      <c r="K132" s="45"/>
      <c r="L132" s="18" t="str">
        <f>IF('[1]Season Set up'!$P$23&gt;='[1]Season Set up'!V129,'[1]Season Set up'!V129,"")</f>
        <v/>
      </c>
      <c r="M132" s="18"/>
      <c r="N132" s="17"/>
      <c r="O132" s="18" t="str">
        <f t="shared" si="18"/>
        <v/>
      </c>
      <c r="P132" s="19" t="str">
        <f t="shared" si="19"/>
        <v/>
      </c>
      <c r="Q132" s="19" t="str">
        <f t="shared" si="20"/>
        <v/>
      </c>
      <c r="R132" s="19" t="str">
        <f t="shared" si="21"/>
        <v/>
      </c>
      <c r="S132" s="19" t="str">
        <f t="shared" si="22"/>
        <v/>
      </c>
      <c r="T132" s="19" t="str">
        <f t="shared" si="23"/>
        <v/>
      </c>
      <c r="U132" s="20" t="str">
        <f t="shared" si="24"/>
        <v/>
      </c>
      <c r="V132" s="1"/>
      <c r="W132" s="1"/>
      <c r="X132" s="1"/>
      <c r="Y132" s="1"/>
      <c r="Z132" s="132"/>
      <c r="AA132" s="1"/>
      <c r="AB132" s="1"/>
      <c r="AC132" s="1"/>
      <c r="AD132" s="1"/>
      <c r="AE132" s="1"/>
      <c r="AF132" s="1"/>
      <c r="AG132" s="1"/>
      <c r="AH132" s="131"/>
      <c r="AM132" s="133"/>
      <c r="AU132" s="131"/>
      <c r="BI132" s="33"/>
      <c r="BJ132" s="33"/>
      <c r="BK132" s="33"/>
      <c r="BL132" s="33"/>
      <c r="BM132" s="33"/>
      <c r="BN132" s="33"/>
      <c r="BO132" s="33"/>
      <c r="BP132" s="33"/>
      <c r="BQ132" s="33"/>
      <c r="BR132" s="33"/>
      <c r="BS132" s="33"/>
      <c r="BT132" s="33"/>
      <c r="BU132" s="33"/>
      <c r="BV132" s="33"/>
    </row>
    <row r="133" spans="1:74" ht="15.75" customHeight="1" x14ac:dyDescent="0.2">
      <c r="A133" s="18" t="str">
        <f>IF('[1]Season Set up'!$O$23&gt;='[1]Season Set up'!V130,'[1]Season Set up'!V130,"")</f>
        <v/>
      </c>
      <c r="B133" s="18"/>
      <c r="C133" s="18"/>
      <c r="D133" s="18" t="str">
        <f>IFERROR(IF(A133="","",VLOOKUP(A133,$AJ$2:$AX$606,2,0)),"")</f>
        <v/>
      </c>
      <c r="E133" s="19" t="str">
        <f t="shared" si="25"/>
        <v/>
      </c>
      <c r="F133" s="19" t="str">
        <f t="shared" si="13"/>
        <v/>
      </c>
      <c r="G133" s="19" t="str">
        <f t="shared" si="14"/>
        <v/>
      </c>
      <c r="H133" s="19" t="str">
        <f t="shared" si="15"/>
        <v/>
      </c>
      <c r="I133" s="19" t="str">
        <f t="shared" si="16"/>
        <v/>
      </c>
      <c r="J133" s="30" t="str">
        <f t="shared" si="17"/>
        <v/>
      </c>
      <c r="K133" s="45"/>
      <c r="L133" s="18" t="str">
        <f>IF('[1]Season Set up'!$P$23&gt;='[1]Season Set up'!V130,'[1]Season Set up'!V130,"")</f>
        <v/>
      </c>
      <c r="M133" s="18"/>
      <c r="N133" s="17"/>
      <c r="O133" s="18" t="str">
        <f t="shared" si="18"/>
        <v/>
      </c>
      <c r="P133" s="19" t="str">
        <f t="shared" si="19"/>
        <v/>
      </c>
      <c r="Q133" s="19" t="str">
        <f t="shared" si="20"/>
        <v/>
      </c>
      <c r="R133" s="19" t="str">
        <f t="shared" si="21"/>
        <v/>
      </c>
      <c r="S133" s="19" t="str">
        <f t="shared" si="22"/>
        <v/>
      </c>
      <c r="T133" s="19" t="str">
        <f t="shared" si="23"/>
        <v/>
      </c>
      <c r="U133" s="20" t="str">
        <f t="shared" si="24"/>
        <v/>
      </c>
      <c r="V133" s="1"/>
      <c r="W133" s="1"/>
      <c r="X133" s="1"/>
      <c r="Y133" s="1"/>
      <c r="Z133" s="132"/>
      <c r="AA133" s="1"/>
      <c r="AB133" s="1"/>
      <c r="AC133" s="1"/>
      <c r="AD133" s="1"/>
      <c r="AE133" s="1"/>
      <c r="AF133" s="1"/>
      <c r="AG133" s="1"/>
      <c r="AH133" s="131"/>
      <c r="AM133" s="133"/>
      <c r="AU133" s="131"/>
      <c r="BI133" s="33"/>
      <c r="BJ133" s="33"/>
      <c r="BK133" s="33"/>
      <c r="BL133" s="33"/>
      <c r="BM133" s="33"/>
      <c r="BN133" s="33"/>
      <c r="BO133" s="33"/>
      <c r="BP133" s="33"/>
      <c r="BQ133" s="33"/>
      <c r="BR133" s="33"/>
      <c r="BS133" s="33"/>
      <c r="BT133" s="33"/>
      <c r="BU133" s="33"/>
      <c r="BV133" s="33"/>
    </row>
    <row r="134" spans="1:74" ht="15.75" customHeight="1" x14ac:dyDescent="0.2">
      <c r="A134" s="18" t="str">
        <f>IF('[1]Season Set up'!$O$23&gt;='[1]Season Set up'!V131,'[1]Season Set up'!V131,"")</f>
        <v/>
      </c>
      <c r="B134" s="18"/>
      <c r="C134" s="18"/>
      <c r="D134" s="18" t="str">
        <f>IFERROR(IF(A134="","",VLOOKUP(A134,$AJ$2:$AX$606,2,0)),"")</f>
        <v/>
      </c>
      <c r="E134" s="19" t="str">
        <f t="shared" si="25"/>
        <v/>
      </c>
      <c r="F134" s="19" t="str">
        <f t="shared" si="13"/>
        <v/>
      </c>
      <c r="G134" s="19" t="str">
        <f t="shared" si="14"/>
        <v/>
      </c>
      <c r="H134" s="19" t="str">
        <f t="shared" si="15"/>
        <v/>
      </c>
      <c r="I134" s="19" t="str">
        <f t="shared" si="16"/>
        <v/>
      </c>
      <c r="J134" s="30" t="str">
        <f t="shared" si="17"/>
        <v/>
      </c>
      <c r="K134" s="45"/>
      <c r="L134" s="18" t="str">
        <f>IF('[1]Season Set up'!$P$23&gt;='[1]Season Set up'!V131,'[1]Season Set up'!V131,"")</f>
        <v/>
      </c>
      <c r="M134" s="18"/>
      <c r="N134" s="17"/>
      <c r="O134" s="18" t="str">
        <f t="shared" si="18"/>
        <v/>
      </c>
      <c r="P134" s="19" t="str">
        <f t="shared" si="19"/>
        <v/>
      </c>
      <c r="Q134" s="19" t="str">
        <f t="shared" si="20"/>
        <v/>
      </c>
      <c r="R134" s="19" t="str">
        <f t="shared" si="21"/>
        <v/>
      </c>
      <c r="S134" s="19" t="str">
        <f t="shared" si="22"/>
        <v/>
      </c>
      <c r="T134" s="19" t="str">
        <f t="shared" si="23"/>
        <v/>
      </c>
      <c r="U134" s="20" t="str">
        <f t="shared" si="24"/>
        <v/>
      </c>
      <c r="V134" s="1"/>
      <c r="W134" s="1"/>
      <c r="X134" s="1"/>
      <c r="Y134" s="1"/>
      <c r="Z134" s="132"/>
      <c r="AA134" s="1"/>
      <c r="AB134" s="1"/>
      <c r="AC134" s="1"/>
      <c r="AD134" s="1"/>
      <c r="AE134" s="1"/>
      <c r="AF134" s="1"/>
      <c r="AG134" s="1"/>
      <c r="AH134" s="131"/>
      <c r="AM134" s="133"/>
      <c r="AU134" s="131"/>
      <c r="BI134" s="33"/>
      <c r="BJ134" s="33"/>
      <c r="BK134" s="33"/>
      <c r="BL134" s="33"/>
      <c r="BM134" s="33"/>
      <c r="BN134" s="33"/>
      <c r="BO134" s="33"/>
      <c r="BP134" s="33"/>
      <c r="BQ134" s="33"/>
      <c r="BR134" s="33"/>
      <c r="BS134" s="33"/>
      <c r="BT134" s="33"/>
      <c r="BU134" s="33"/>
      <c r="BV134" s="33"/>
    </row>
    <row r="135" spans="1:74" ht="15.75" customHeight="1" x14ac:dyDescent="0.2">
      <c r="A135" s="18" t="str">
        <f>IF('[1]Season Set up'!$O$23&gt;='[1]Season Set up'!V132,'[1]Season Set up'!V132,"")</f>
        <v/>
      </c>
      <c r="B135" s="18"/>
      <c r="C135" s="18"/>
      <c r="D135" s="18" t="str">
        <f>IFERROR(IF(A135="","",VLOOKUP(A135,$AJ$2:$AX$606,2,0)),"")</f>
        <v/>
      </c>
      <c r="E135" s="19" t="str">
        <f t="shared" si="25"/>
        <v/>
      </c>
      <c r="F135" s="19" t="str">
        <f t="shared" si="13"/>
        <v/>
      </c>
      <c r="G135" s="19" t="str">
        <f t="shared" si="14"/>
        <v/>
      </c>
      <c r="H135" s="19" t="str">
        <f t="shared" si="15"/>
        <v/>
      </c>
      <c r="I135" s="19" t="str">
        <f t="shared" si="16"/>
        <v/>
      </c>
      <c r="J135" s="30" t="str">
        <f t="shared" si="17"/>
        <v/>
      </c>
      <c r="K135" s="45"/>
      <c r="L135" s="18" t="str">
        <f>IF('[1]Season Set up'!$P$23&gt;='[1]Season Set up'!V132,'[1]Season Set up'!V132,"")</f>
        <v/>
      </c>
      <c r="M135" s="18"/>
      <c r="N135" s="17"/>
      <c r="O135" s="18" t="str">
        <f t="shared" si="18"/>
        <v/>
      </c>
      <c r="P135" s="19" t="str">
        <f t="shared" si="19"/>
        <v/>
      </c>
      <c r="Q135" s="19" t="str">
        <f t="shared" si="20"/>
        <v/>
      </c>
      <c r="R135" s="19" t="str">
        <f t="shared" si="21"/>
        <v/>
      </c>
      <c r="S135" s="19" t="str">
        <f t="shared" si="22"/>
        <v/>
      </c>
      <c r="T135" s="19" t="str">
        <f t="shared" si="23"/>
        <v/>
      </c>
      <c r="U135" s="20" t="str">
        <f t="shared" si="24"/>
        <v/>
      </c>
      <c r="V135" s="1"/>
      <c r="W135" s="1"/>
      <c r="X135" s="1"/>
      <c r="Y135" s="1"/>
      <c r="Z135" s="132"/>
      <c r="AA135" s="1"/>
      <c r="AB135" s="1"/>
      <c r="AC135" s="1"/>
      <c r="AD135" s="1"/>
      <c r="AE135" s="1"/>
      <c r="AF135" s="1"/>
      <c r="AG135" s="1"/>
      <c r="AH135" s="131"/>
      <c r="AM135" s="133"/>
      <c r="AU135" s="131"/>
      <c r="BI135" s="33"/>
      <c r="BJ135" s="33"/>
      <c r="BK135" s="33"/>
      <c r="BL135" s="33"/>
      <c r="BM135" s="33"/>
      <c r="BN135" s="33"/>
      <c r="BO135" s="33"/>
      <c r="BP135" s="33"/>
      <c r="BQ135" s="33"/>
      <c r="BR135" s="33"/>
      <c r="BS135" s="33"/>
      <c r="BT135" s="33"/>
      <c r="BU135" s="33"/>
      <c r="BV135" s="33"/>
    </row>
    <row r="136" spans="1:74" ht="15.75" customHeight="1" x14ac:dyDescent="0.2">
      <c r="A136" s="18" t="str">
        <f>IF('[1]Season Set up'!$O$23&gt;='[1]Season Set up'!V133,'[1]Season Set up'!V133,"")</f>
        <v/>
      </c>
      <c r="B136" s="18"/>
      <c r="C136" s="18"/>
      <c r="D136" s="18" t="str">
        <f>IFERROR(IF(A136="","",VLOOKUP(A136,$AJ$2:$AX$606,2,0)),"")</f>
        <v/>
      </c>
      <c r="E136" s="19" t="str">
        <f t="shared" si="25"/>
        <v/>
      </c>
      <c r="F136" s="19" t="str">
        <f t="shared" ref="F136:F199" si="26">IFERROR(VLOOKUP(D136,$AA$2:$AI$606,3,0),"")</f>
        <v/>
      </c>
      <c r="G136" s="19" t="str">
        <f t="shared" ref="G136:G199" si="27">IFERROR(VLOOKUP(D136,$AA$2:$AI$606,4,0),"")</f>
        <v/>
      </c>
      <c r="H136" s="19" t="str">
        <f t="shared" ref="H136:H199" si="28">IFERROR(VLOOKUP(D136,$AA$2:$AI$606,5,0),"")</f>
        <v/>
      </c>
      <c r="I136" s="19" t="str">
        <f t="shared" ref="I136:I199" si="29">IFERROR(VLOOKUP(D136,$AA$2:$AI$606,6,0),"")</f>
        <v/>
      </c>
      <c r="J136" s="30" t="str">
        <f t="shared" ref="J136:J199" si="30">IFERROR(VLOOKUP(D136,$AA$2:$AI$606,9,0),"")</f>
        <v/>
      </c>
      <c r="K136" s="45"/>
      <c r="L136" s="18" t="str">
        <f>IF('[1]Season Set up'!$P$23&gt;='[1]Season Set up'!V133,'[1]Season Set up'!V133,"")</f>
        <v/>
      </c>
      <c r="M136" s="18"/>
      <c r="N136" s="17"/>
      <c r="O136" s="18" t="str">
        <f t="shared" ref="O136:O199" si="31">IFERROR(IF(L136="","",VLOOKUP(L136,$AW$2:$AX$606,2,0)),"")</f>
        <v/>
      </c>
      <c r="P136" s="19" t="str">
        <f t="shared" ref="P136:P199" si="32">IFERROR(VLOOKUP(O136,$AN$2:$AV$606,2,0),"")</f>
        <v/>
      </c>
      <c r="Q136" s="19" t="str">
        <f t="shared" ref="Q136:Q199" si="33">IFERROR(VLOOKUP(O136,$AN$2:$AV$606,3,0),"")</f>
        <v/>
      </c>
      <c r="R136" s="19" t="str">
        <f t="shared" ref="R136:R199" si="34">IFERROR(VLOOKUP(O136,$AN$2:$AV$606,4,0),"")</f>
        <v/>
      </c>
      <c r="S136" s="19" t="str">
        <f t="shared" ref="S136:S199" si="35">IFERROR(VLOOKUP(O136,$AN$2:$AV$606,5,0),"")</f>
        <v/>
      </c>
      <c r="T136" s="19" t="str">
        <f t="shared" ref="T136:T199" si="36">IFERROR(VLOOKUP(O136,$AN$2:$AV$606,6,0),"")</f>
        <v/>
      </c>
      <c r="U136" s="20" t="str">
        <f t="shared" ref="U136:U199" si="37">IFERROR(VLOOKUP(O136,$AN$2:$AV$606,9,0),"")</f>
        <v/>
      </c>
      <c r="V136" s="1"/>
      <c r="W136" s="1"/>
      <c r="X136" s="1"/>
      <c r="Y136" s="1"/>
      <c r="Z136" s="132"/>
      <c r="AA136" s="1"/>
      <c r="AB136" s="1"/>
      <c r="AC136" s="1"/>
      <c r="AD136" s="1"/>
      <c r="AE136" s="1"/>
      <c r="AF136" s="1"/>
      <c r="AG136" s="1"/>
      <c r="AH136" s="131"/>
      <c r="AM136" s="133"/>
      <c r="AU136" s="131"/>
      <c r="BI136" s="33"/>
      <c r="BJ136" s="33"/>
      <c r="BK136" s="33"/>
      <c r="BL136" s="33"/>
      <c r="BM136" s="33"/>
      <c r="BN136" s="33"/>
      <c r="BO136" s="33"/>
      <c r="BP136" s="33"/>
      <c r="BQ136" s="33"/>
      <c r="BR136" s="33"/>
      <c r="BS136" s="33"/>
      <c r="BT136" s="33"/>
      <c r="BU136" s="33"/>
      <c r="BV136" s="33"/>
    </row>
    <row r="137" spans="1:74" ht="15.75" customHeight="1" x14ac:dyDescent="0.2">
      <c r="A137" s="18" t="str">
        <f>IF('[1]Season Set up'!$O$23&gt;='[1]Season Set up'!V134,'[1]Season Set up'!V134,"")</f>
        <v/>
      </c>
      <c r="B137" s="18"/>
      <c r="C137" s="18"/>
      <c r="D137" s="18" t="str">
        <f>IFERROR(IF(A137="","",VLOOKUP(A137,$AJ$2:$AX$606,2,0)),"")</f>
        <v/>
      </c>
      <c r="E137" s="19" t="str">
        <f t="shared" ref="E137:E200" si="38">IFERROR(VLOOKUP(D137,$AA$2:$AI$606,2,0),"")</f>
        <v/>
      </c>
      <c r="F137" s="19" t="str">
        <f t="shared" si="26"/>
        <v/>
      </c>
      <c r="G137" s="19" t="str">
        <f t="shared" si="27"/>
        <v/>
      </c>
      <c r="H137" s="19" t="str">
        <f t="shared" si="28"/>
        <v/>
      </c>
      <c r="I137" s="19" t="str">
        <f t="shared" si="29"/>
        <v/>
      </c>
      <c r="J137" s="30" t="str">
        <f t="shared" si="30"/>
        <v/>
      </c>
      <c r="K137" s="45"/>
      <c r="L137" s="18" t="str">
        <f>IF('[1]Season Set up'!$P$23&gt;='[1]Season Set up'!V134,'[1]Season Set up'!V134,"")</f>
        <v/>
      </c>
      <c r="M137" s="18"/>
      <c r="N137" s="17"/>
      <c r="O137" s="18" t="str">
        <f t="shared" si="31"/>
        <v/>
      </c>
      <c r="P137" s="19" t="str">
        <f t="shared" si="32"/>
        <v/>
      </c>
      <c r="Q137" s="19" t="str">
        <f t="shared" si="33"/>
        <v/>
      </c>
      <c r="R137" s="19" t="str">
        <f t="shared" si="34"/>
        <v/>
      </c>
      <c r="S137" s="19" t="str">
        <f t="shared" si="35"/>
        <v/>
      </c>
      <c r="T137" s="19" t="str">
        <f t="shared" si="36"/>
        <v/>
      </c>
      <c r="U137" s="20" t="str">
        <f t="shared" si="37"/>
        <v/>
      </c>
      <c r="V137" s="1"/>
      <c r="W137" s="1"/>
      <c r="X137" s="1"/>
      <c r="Y137" s="1"/>
      <c r="Z137" s="132"/>
      <c r="AA137" s="1"/>
      <c r="AB137" s="1"/>
      <c r="AC137" s="1"/>
      <c r="AD137" s="1"/>
      <c r="AE137" s="1"/>
      <c r="AF137" s="1"/>
      <c r="AG137" s="1"/>
      <c r="AH137" s="131"/>
      <c r="AM137" s="133"/>
      <c r="AU137" s="131"/>
      <c r="BI137" s="33"/>
      <c r="BJ137" s="33"/>
      <c r="BK137" s="33"/>
      <c r="BL137" s="33"/>
      <c r="BM137" s="33"/>
      <c r="BN137" s="33"/>
      <c r="BO137" s="33"/>
      <c r="BP137" s="33"/>
      <c r="BQ137" s="33"/>
      <c r="BR137" s="33"/>
      <c r="BS137" s="33"/>
      <c r="BT137" s="33"/>
      <c r="BU137" s="33"/>
      <c r="BV137" s="33"/>
    </row>
    <row r="138" spans="1:74" ht="15.75" customHeight="1" x14ac:dyDescent="0.2">
      <c r="A138" s="18" t="str">
        <f>IF('[1]Season Set up'!$O$23&gt;='[1]Season Set up'!V135,'[1]Season Set up'!V135,"")</f>
        <v/>
      </c>
      <c r="B138" s="18"/>
      <c r="C138" s="18"/>
      <c r="D138" s="18" t="str">
        <f>IFERROR(IF(A138="","",VLOOKUP(A138,$AJ$2:$AX$606,2,0)),"")</f>
        <v/>
      </c>
      <c r="E138" s="19" t="str">
        <f t="shared" si="38"/>
        <v/>
      </c>
      <c r="F138" s="19" t="str">
        <f t="shared" si="26"/>
        <v/>
      </c>
      <c r="G138" s="19" t="str">
        <f t="shared" si="27"/>
        <v/>
      </c>
      <c r="H138" s="19" t="str">
        <f t="shared" si="28"/>
        <v/>
      </c>
      <c r="I138" s="19" t="str">
        <f t="shared" si="29"/>
        <v/>
      </c>
      <c r="J138" s="30" t="str">
        <f t="shared" si="30"/>
        <v/>
      </c>
      <c r="K138" s="45"/>
      <c r="L138" s="18" t="str">
        <f>IF('[1]Season Set up'!$P$23&gt;='[1]Season Set up'!V135,'[1]Season Set up'!V135,"")</f>
        <v/>
      </c>
      <c r="M138" s="18"/>
      <c r="N138" s="17"/>
      <c r="O138" s="18" t="str">
        <f t="shared" si="31"/>
        <v/>
      </c>
      <c r="P138" s="19" t="str">
        <f t="shared" si="32"/>
        <v/>
      </c>
      <c r="Q138" s="19" t="str">
        <f t="shared" si="33"/>
        <v/>
      </c>
      <c r="R138" s="19" t="str">
        <f t="shared" si="34"/>
        <v/>
      </c>
      <c r="S138" s="19" t="str">
        <f t="shared" si="35"/>
        <v/>
      </c>
      <c r="T138" s="19" t="str">
        <f t="shared" si="36"/>
        <v/>
      </c>
      <c r="U138" s="20" t="str">
        <f t="shared" si="37"/>
        <v/>
      </c>
      <c r="V138" s="1"/>
      <c r="W138" s="1"/>
      <c r="X138" s="1"/>
      <c r="Y138" s="1"/>
      <c r="Z138" s="132"/>
      <c r="AA138" s="1"/>
      <c r="AB138" s="1"/>
      <c r="AC138" s="1"/>
      <c r="AD138" s="1"/>
      <c r="AE138" s="1"/>
      <c r="AF138" s="1"/>
      <c r="AG138" s="1"/>
      <c r="AH138" s="131"/>
      <c r="AM138" s="133"/>
      <c r="AU138" s="131"/>
      <c r="BI138" s="33"/>
      <c r="BJ138" s="33"/>
      <c r="BK138" s="33"/>
      <c r="BL138" s="33"/>
      <c r="BM138" s="33"/>
      <c r="BN138" s="33"/>
      <c r="BO138" s="33"/>
      <c r="BP138" s="33"/>
      <c r="BQ138" s="33"/>
      <c r="BR138" s="33"/>
      <c r="BS138" s="33"/>
      <c r="BT138" s="33"/>
      <c r="BU138" s="33"/>
      <c r="BV138" s="33"/>
    </row>
    <row r="139" spans="1:74" ht="15.75" customHeight="1" x14ac:dyDescent="0.2">
      <c r="A139" s="18" t="str">
        <f>IF('[1]Season Set up'!$O$23&gt;='[1]Season Set up'!V136,'[1]Season Set up'!V136,"")</f>
        <v/>
      </c>
      <c r="B139" s="18"/>
      <c r="C139" s="18"/>
      <c r="D139" s="18" t="str">
        <f>IFERROR(IF(A139="","",VLOOKUP(A139,$AJ$2:$AX$606,2,0)),"")</f>
        <v/>
      </c>
      <c r="E139" s="19" t="str">
        <f t="shared" si="38"/>
        <v/>
      </c>
      <c r="F139" s="19" t="str">
        <f t="shared" si="26"/>
        <v/>
      </c>
      <c r="G139" s="19" t="str">
        <f t="shared" si="27"/>
        <v/>
      </c>
      <c r="H139" s="19" t="str">
        <f t="shared" si="28"/>
        <v/>
      </c>
      <c r="I139" s="19" t="str">
        <f t="shared" si="29"/>
        <v/>
      </c>
      <c r="J139" s="30" t="str">
        <f t="shared" si="30"/>
        <v/>
      </c>
      <c r="K139" s="45"/>
      <c r="L139" s="18" t="str">
        <f>IF('[1]Season Set up'!$P$23&gt;='[1]Season Set up'!V136,'[1]Season Set up'!V136,"")</f>
        <v/>
      </c>
      <c r="M139" s="18"/>
      <c r="N139" s="17"/>
      <c r="O139" s="18" t="str">
        <f t="shared" si="31"/>
        <v/>
      </c>
      <c r="P139" s="19" t="str">
        <f t="shared" si="32"/>
        <v/>
      </c>
      <c r="Q139" s="19" t="str">
        <f t="shared" si="33"/>
        <v/>
      </c>
      <c r="R139" s="19" t="str">
        <f t="shared" si="34"/>
        <v/>
      </c>
      <c r="S139" s="19" t="str">
        <f t="shared" si="35"/>
        <v/>
      </c>
      <c r="T139" s="19" t="str">
        <f t="shared" si="36"/>
        <v/>
      </c>
      <c r="U139" s="20" t="str">
        <f t="shared" si="37"/>
        <v/>
      </c>
      <c r="V139" s="1"/>
      <c r="W139" s="1"/>
      <c r="X139" s="1"/>
      <c r="Y139" s="1"/>
      <c r="Z139" s="132"/>
      <c r="AA139" s="1"/>
      <c r="AB139" s="1"/>
      <c r="AC139" s="1"/>
      <c r="AD139" s="1"/>
      <c r="AE139" s="1"/>
      <c r="AF139" s="1"/>
      <c r="AG139" s="1"/>
      <c r="AH139" s="131"/>
      <c r="AM139" s="133"/>
      <c r="AU139" s="131"/>
      <c r="BI139" s="33"/>
      <c r="BJ139" s="33"/>
      <c r="BK139" s="33"/>
      <c r="BL139" s="33"/>
      <c r="BM139" s="33"/>
      <c r="BN139" s="33"/>
      <c r="BO139" s="33"/>
      <c r="BP139" s="33"/>
      <c r="BQ139" s="33"/>
      <c r="BR139" s="33"/>
      <c r="BS139" s="33"/>
      <c r="BT139" s="33"/>
      <c r="BU139" s="33"/>
      <c r="BV139" s="33"/>
    </row>
    <row r="140" spans="1:74" ht="15.75" customHeight="1" x14ac:dyDescent="0.2">
      <c r="A140" s="18" t="str">
        <f>IF('[1]Season Set up'!$O$23&gt;='[1]Season Set up'!V137,'[1]Season Set up'!V137,"")</f>
        <v/>
      </c>
      <c r="B140" s="18"/>
      <c r="C140" s="18"/>
      <c r="D140" s="18" t="str">
        <f>IFERROR(IF(A140="","",VLOOKUP(A140,$AJ$2:$AX$606,2,0)),"")</f>
        <v/>
      </c>
      <c r="E140" s="19" t="str">
        <f t="shared" si="38"/>
        <v/>
      </c>
      <c r="F140" s="19" t="str">
        <f t="shared" si="26"/>
        <v/>
      </c>
      <c r="G140" s="19" t="str">
        <f t="shared" si="27"/>
        <v/>
      </c>
      <c r="H140" s="19" t="str">
        <f t="shared" si="28"/>
        <v/>
      </c>
      <c r="I140" s="19" t="str">
        <f t="shared" si="29"/>
        <v/>
      </c>
      <c r="J140" s="30" t="str">
        <f t="shared" si="30"/>
        <v/>
      </c>
      <c r="K140" s="45"/>
      <c r="L140" s="18" t="str">
        <f>IF('[1]Season Set up'!$P$23&gt;='[1]Season Set up'!V137,'[1]Season Set up'!V137,"")</f>
        <v/>
      </c>
      <c r="M140" s="18"/>
      <c r="N140" s="17"/>
      <c r="O140" s="18" t="str">
        <f t="shared" si="31"/>
        <v/>
      </c>
      <c r="P140" s="19" t="str">
        <f t="shared" si="32"/>
        <v/>
      </c>
      <c r="Q140" s="19" t="str">
        <f t="shared" si="33"/>
        <v/>
      </c>
      <c r="R140" s="19" t="str">
        <f t="shared" si="34"/>
        <v/>
      </c>
      <c r="S140" s="19" t="str">
        <f t="shared" si="35"/>
        <v/>
      </c>
      <c r="T140" s="19" t="str">
        <f t="shared" si="36"/>
        <v/>
      </c>
      <c r="U140" s="20" t="str">
        <f t="shared" si="37"/>
        <v/>
      </c>
      <c r="V140" s="1"/>
      <c r="W140" s="1"/>
      <c r="X140" s="1"/>
      <c r="Y140" s="1"/>
      <c r="Z140" s="132"/>
      <c r="AA140" s="1"/>
      <c r="AB140" s="1"/>
      <c r="AC140" s="1"/>
      <c r="AD140" s="1"/>
      <c r="AE140" s="1"/>
      <c r="AF140" s="1"/>
      <c r="AG140" s="1"/>
      <c r="AH140" s="131"/>
      <c r="AM140" s="133"/>
      <c r="AU140" s="131"/>
      <c r="BI140" s="33"/>
      <c r="BJ140" s="33"/>
      <c r="BK140" s="33"/>
      <c r="BL140" s="33"/>
      <c r="BM140" s="33"/>
      <c r="BN140" s="33"/>
      <c r="BO140" s="33"/>
      <c r="BP140" s="33"/>
      <c r="BQ140" s="33"/>
      <c r="BR140" s="33"/>
      <c r="BS140" s="33"/>
      <c r="BT140" s="33"/>
      <c r="BU140" s="33"/>
      <c r="BV140" s="33"/>
    </row>
    <row r="141" spans="1:74" ht="15.75" customHeight="1" x14ac:dyDescent="0.2">
      <c r="A141" s="18" t="str">
        <f>IF('[1]Season Set up'!$O$23&gt;='[1]Season Set up'!V138,'[1]Season Set up'!V138,"")</f>
        <v/>
      </c>
      <c r="B141" s="18"/>
      <c r="C141" s="18"/>
      <c r="D141" s="18" t="str">
        <f>IFERROR(IF(A141="","",VLOOKUP(A141,$AJ$2:$AX$606,2,0)),"")</f>
        <v/>
      </c>
      <c r="E141" s="19" t="str">
        <f t="shared" si="38"/>
        <v/>
      </c>
      <c r="F141" s="19" t="str">
        <f t="shared" si="26"/>
        <v/>
      </c>
      <c r="G141" s="19" t="str">
        <f t="shared" si="27"/>
        <v/>
      </c>
      <c r="H141" s="19" t="str">
        <f t="shared" si="28"/>
        <v/>
      </c>
      <c r="I141" s="19" t="str">
        <f t="shared" si="29"/>
        <v/>
      </c>
      <c r="J141" s="30" t="str">
        <f t="shared" si="30"/>
        <v/>
      </c>
      <c r="K141" s="45"/>
      <c r="L141" s="18" t="str">
        <f>IF('[1]Season Set up'!$P$23&gt;='[1]Season Set up'!V138,'[1]Season Set up'!V138,"")</f>
        <v/>
      </c>
      <c r="M141" s="18"/>
      <c r="N141" s="17"/>
      <c r="O141" s="18" t="str">
        <f t="shared" si="31"/>
        <v/>
      </c>
      <c r="P141" s="19" t="str">
        <f t="shared" si="32"/>
        <v/>
      </c>
      <c r="Q141" s="19" t="str">
        <f t="shared" si="33"/>
        <v/>
      </c>
      <c r="R141" s="19" t="str">
        <f t="shared" si="34"/>
        <v/>
      </c>
      <c r="S141" s="19" t="str">
        <f t="shared" si="35"/>
        <v/>
      </c>
      <c r="T141" s="19" t="str">
        <f t="shared" si="36"/>
        <v/>
      </c>
      <c r="U141" s="20" t="str">
        <f t="shared" si="37"/>
        <v/>
      </c>
      <c r="V141" s="1"/>
      <c r="W141" s="1"/>
      <c r="X141" s="1"/>
      <c r="Y141" s="1"/>
      <c r="Z141" s="132"/>
      <c r="AA141" s="1"/>
      <c r="AB141" s="1"/>
      <c r="AC141" s="1"/>
      <c r="AD141" s="1"/>
      <c r="AE141" s="1"/>
      <c r="AF141" s="1"/>
      <c r="AG141" s="1"/>
      <c r="AH141" s="131"/>
      <c r="AM141" s="133"/>
      <c r="AU141" s="131"/>
      <c r="BI141" s="33"/>
      <c r="BJ141" s="33"/>
      <c r="BK141" s="33"/>
      <c r="BL141" s="33"/>
      <c r="BM141" s="33"/>
      <c r="BN141" s="33"/>
      <c r="BO141" s="33"/>
      <c r="BP141" s="33"/>
      <c r="BQ141" s="33"/>
      <c r="BR141" s="33"/>
      <c r="BS141" s="33"/>
      <c r="BT141" s="33"/>
      <c r="BU141" s="33"/>
      <c r="BV141" s="33"/>
    </row>
    <row r="142" spans="1:74" ht="15.75" customHeight="1" x14ac:dyDescent="0.2">
      <c r="A142" s="18" t="str">
        <f>IF('[1]Season Set up'!$O$23&gt;='[1]Season Set up'!V139,'[1]Season Set up'!V139,"")</f>
        <v/>
      </c>
      <c r="B142" s="18"/>
      <c r="C142" s="18"/>
      <c r="D142" s="18" t="str">
        <f>IFERROR(IF(A142="","",VLOOKUP(A142,$AJ$2:$AX$606,2,0)),"")</f>
        <v/>
      </c>
      <c r="E142" s="19" t="str">
        <f t="shared" si="38"/>
        <v/>
      </c>
      <c r="F142" s="19" t="str">
        <f t="shared" si="26"/>
        <v/>
      </c>
      <c r="G142" s="19" t="str">
        <f t="shared" si="27"/>
        <v/>
      </c>
      <c r="H142" s="19" t="str">
        <f t="shared" si="28"/>
        <v/>
      </c>
      <c r="I142" s="19" t="str">
        <f t="shared" si="29"/>
        <v/>
      </c>
      <c r="J142" s="30" t="str">
        <f t="shared" si="30"/>
        <v/>
      </c>
      <c r="K142" s="45"/>
      <c r="L142" s="18" t="str">
        <f>IF('[1]Season Set up'!$P$23&gt;='[1]Season Set up'!V139,'[1]Season Set up'!V139,"")</f>
        <v/>
      </c>
      <c r="M142" s="18"/>
      <c r="N142" s="17"/>
      <c r="O142" s="18" t="str">
        <f t="shared" si="31"/>
        <v/>
      </c>
      <c r="P142" s="19" t="str">
        <f t="shared" si="32"/>
        <v/>
      </c>
      <c r="Q142" s="19" t="str">
        <f t="shared" si="33"/>
        <v/>
      </c>
      <c r="R142" s="19" t="str">
        <f t="shared" si="34"/>
        <v/>
      </c>
      <c r="S142" s="19" t="str">
        <f t="shared" si="35"/>
        <v/>
      </c>
      <c r="T142" s="19" t="str">
        <f t="shared" si="36"/>
        <v/>
      </c>
      <c r="U142" s="20" t="str">
        <f t="shared" si="37"/>
        <v/>
      </c>
      <c r="V142" s="1"/>
      <c r="W142" s="1"/>
      <c r="X142" s="1"/>
      <c r="Y142" s="1"/>
      <c r="Z142" s="132"/>
      <c r="AA142" s="1"/>
      <c r="AB142" s="1"/>
      <c r="AC142" s="1"/>
      <c r="AD142" s="1"/>
      <c r="AE142" s="1"/>
      <c r="AF142" s="1"/>
      <c r="AG142" s="1"/>
      <c r="AH142" s="131"/>
      <c r="AM142" s="133"/>
      <c r="AU142" s="131"/>
      <c r="BI142" s="33"/>
      <c r="BJ142" s="33"/>
      <c r="BK142" s="33"/>
      <c r="BL142" s="33"/>
      <c r="BM142" s="33"/>
      <c r="BN142" s="33"/>
      <c r="BO142" s="33"/>
      <c r="BP142" s="33"/>
      <c r="BQ142" s="33"/>
      <c r="BR142" s="33"/>
      <c r="BS142" s="33"/>
      <c r="BT142" s="33"/>
      <c r="BU142" s="33"/>
      <c r="BV142" s="33"/>
    </row>
    <row r="143" spans="1:74" ht="15.75" customHeight="1" x14ac:dyDescent="0.2">
      <c r="A143" s="18" t="str">
        <f>IF('[1]Season Set up'!$O$23&gt;='[1]Season Set up'!V140,'[1]Season Set up'!V140,"")</f>
        <v/>
      </c>
      <c r="B143" s="18"/>
      <c r="C143" s="18"/>
      <c r="D143" s="18" t="str">
        <f>IFERROR(IF(A143="","",VLOOKUP(A143,$AJ$2:$AX$606,2,0)),"")</f>
        <v/>
      </c>
      <c r="E143" s="19" t="str">
        <f t="shared" si="38"/>
        <v/>
      </c>
      <c r="F143" s="19" t="str">
        <f t="shared" si="26"/>
        <v/>
      </c>
      <c r="G143" s="19" t="str">
        <f t="shared" si="27"/>
        <v/>
      </c>
      <c r="H143" s="19" t="str">
        <f t="shared" si="28"/>
        <v/>
      </c>
      <c r="I143" s="19" t="str">
        <f t="shared" si="29"/>
        <v/>
      </c>
      <c r="J143" s="30" t="str">
        <f t="shared" si="30"/>
        <v/>
      </c>
      <c r="K143" s="45"/>
      <c r="L143" s="18" t="str">
        <f>IF('[1]Season Set up'!$P$23&gt;='[1]Season Set up'!V140,'[1]Season Set up'!V140,"")</f>
        <v/>
      </c>
      <c r="M143" s="18"/>
      <c r="N143" s="17"/>
      <c r="O143" s="18" t="str">
        <f t="shared" si="31"/>
        <v/>
      </c>
      <c r="P143" s="19" t="str">
        <f t="shared" si="32"/>
        <v/>
      </c>
      <c r="Q143" s="19" t="str">
        <f t="shared" si="33"/>
        <v/>
      </c>
      <c r="R143" s="19" t="str">
        <f t="shared" si="34"/>
        <v/>
      </c>
      <c r="S143" s="19" t="str">
        <f t="shared" si="35"/>
        <v/>
      </c>
      <c r="T143" s="19" t="str">
        <f t="shared" si="36"/>
        <v/>
      </c>
      <c r="U143" s="20" t="str">
        <f t="shared" si="37"/>
        <v/>
      </c>
      <c r="V143" s="1"/>
      <c r="W143" s="1"/>
      <c r="X143" s="1"/>
      <c r="Y143" s="1"/>
      <c r="Z143" s="132"/>
      <c r="AA143" s="1"/>
      <c r="AB143" s="1"/>
      <c r="AC143" s="1"/>
      <c r="AD143" s="1"/>
      <c r="AE143" s="1"/>
      <c r="AF143" s="1"/>
      <c r="AG143" s="1"/>
      <c r="AH143" s="131"/>
      <c r="AM143" s="133"/>
      <c r="AU143" s="131"/>
      <c r="BI143" s="33"/>
      <c r="BJ143" s="33"/>
      <c r="BK143" s="33"/>
      <c r="BL143" s="33"/>
      <c r="BM143" s="33"/>
      <c r="BN143" s="33"/>
      <c r="BO143" s="33"/>
      <c r="BP143" s="33"/>
      <c r="BQ143" s="33"/>
      <c r="BR143" s="33"/>
      <c r="BS143" s="33"/>
      <c r="BT143" s="33"/>
      <c r="BU143" s="33"/>
      <c r="BV143" s="33"/>
    </row>
    <row r="144" spans="1:74" ht="15.75" customHeight="1" x14ac:dyDescent="0.2">
      <c r="A144" s="18" t="str">
        <f>IF('[1]Season Set up'!$O$23&gt;='[1]Season Set up'!V141,'[1]Season Set up'!V141,"")</f>
        <v/>
      </c>
      <c r="B144" s="18"/>
      <c r="C144" s="18"/>
      <c r="D144" s="18" t="str">
        <f>IFERROR(IF(A144="","",VLOOKUP(A144,$AJ$2:$AX$606,2,0)),"")</f>
        <v/>
      </c>
      <c r="E144" s="19" t="str">
        <f t="shared" si="38"/>
        <v/>
      </c>
      <c r="F144" s="19" t="str">
        <f t="shared" si="26"/>
        <v/>
      </c>
      <c r="G144" s="19" t="str">
        <f t="shared" si="27"/>
        <v/>
      </c>
      <c r="H144" s="19" t="str">
        <f t="shared" si="28"/>
        <v/>
      </c>
      <c r="I144" s="19" t="str">
        <f t="shared" si="29"/>
        <v/>
      </c>
      <c r="J144" s="30" t="str">
        <f t="shared" si="30"/>
        <v/>
      </c>
      <c r="K144" s="45"/>
      <c r="L144" s="18" t="str">
        <f>IF('[1]Season Set up'!$P$23&gt;='[1]Season Set up'!V141,'[1]Season Set up'!V141,"")</f>
        <v/>
      </c>
      <c r="M144" s="18"/>
      <c r="N144" s="17"/>
      <c r="O144" s="18" t="str">
        <f t="shared" si="31"/>
        <v/>
      </c>
      <c r="P144" s="19" t="str">
        <f t="shared" si="32"/>
        <v/>
      </c>
      <c r="Q144" s="19" t="str">
        <f t="shared" si="33"/>
        <v/>
      </c>
      <c r="R144" s="19" t="str">
        <f t="shared" si="34"/>
        <v/>
      </c>
      <c r="S144" s="19" t="str">
        <f t="shared" si="35"/>
        <v/>
      </c>
      <c r="T144" s="19" t="str">
        <f t="shared" si="36"/>
        <v/>
      </c>
      <c r="U144" s="20" t="str">
        <f t="shared" si="37"/>
        <v/>
      </c>
      <c r="V144" s="1"/>
      <c r="W144" s="1"/>
      <c r="X144" s="1"/>
      <c r="Y144" s="1"/>
      <c r="Z144" s="132"/>
      <c r="AA144" s="1"/>
      <c r="AB144" s="1"/>
      <c r="AC144" s="1"/>
      <c r="AD144" s="1"/>
      <c r="AE144" s="1"/>
      <c r="AF144" s="1"/>
      <c r="AG144" s="1"/>
      <c r="AH144" s="131"/>
      <c r="AM144" s="133"/>
      <c r="AU144" s="131"/>
      <c r="BI144" s="33"/>
      <c r="BJ144" s="33"/>
      <c r="BK144" s="33"/>
      <c r="BL144" s="33"/>
      <c r="BM144" s="33"/>
      <c r="BN144" s="33"/>
      <c r="BO144" s="33"/>
      <c r="BP144" s="33"/>
      <c r="BQ144" s="33"/>
      <c r="BR144" s="33"/>
      <c r="BS144" s="33"/>
      <c r="BT144" s="33"/>
      <c r="BU144" s="33"/>
      <c r="BV144" s="33"/>
    </row>
    <row r="145" spans="1:74" ht="15.75" customHeight="1" x14ac:dyDescent="0.2">
      <c r="A145" s="18" t="str">
        <f>IF('[1]Season Set up'!$O$23&gt;='[1]Season Set up'!V142,'[1]Season Set up'!V142,"")</f>
        <v/>
      </c>
      <c r="B145" s="18"/>
      <c r="C145" s="18"/>
      <c r="D145" s="18" t="str">
        <f>IFERROR(IF(A145="","",VLOOKUP(A145,$AJ$2:$AX$606,2,0)),"")</f>
        <v/>
      </c>
      <c r="E145" s="19" t="str">
        <f t="shared" si="38"/>
        <v/>
      </c>
      <c r="F145" s="19" t="str">
        <f t="shared" si="26"/>
        <v/>
      </c>
      <c r="G145" s="19" t="str">
        <f t="shared" si="27"/>
        <v/>
      </c>
      <c r="H145" s="19" t="str">
        <f t="shared" si="28"/>
        <v/>
      </c>
      <c r="I145" s="19" t="str">
        <f t="shared" si="29"/>
        <v/>
      </c>
      <c r="J145" s="30" t="str">
        <f t="shared" si="30"/>
        <v/>
      </c>
      <c r="K145" s="45"/>
      <c r="L145" s="18" t="str">
        <f>IF('[1]Season Set up'!$P$23&gt;='[1]Season Set up'!V142,'[1]Season Set up'!V142,"")</f>
        <v/>
      </c>
      <c r="M145" s="18"/>
      <c r="N145" s="17"/>
      <c r="O145" s="18" t="str">
        <f t="shared" si="31"/>
        <v/>
      </c>
      <c r="P145" s="19" t="str">
        <f t="shared" si="32"/>
        <v/>
      </c>
      <c r="Q145" s="19" t="str">
        <f t="shared" si="33"/>
        <v/>
      </c>
      <c r="R145" s="19" t="str">
        <f t="shared" si="34"/>
        <v/>
      </c>
      <c r="S145" s="19" t="str">
        <f t="shared" si="35"/>
        <v/>
      </c>
      <c r="T145" s="19" t="str">
        <f t="shared" si="36"/>
        <v/>
      </c>
      <c r="U145" s="20" t="str">
        <f t="shared" si="37"/>
        <v/>
      </c>
      <c r="V145" s="1"/>
      <c r="W145" s="1"/>
      <c r="X145" s="1"/>
      <c r="Y145" s="1"/>
      <c r="Z145" s="132"/>
      <c r="AA145" s="1"/>
      <c r="AB145" s="1"/>
      <c r="AC145" s="1"/>
      <c r="AD145" s="1"/>
      <c r="AE145" s="1"/>
      <c r="AF145" s="1"/>
      <c r="AG145" s="1"/>
      <c r="AH145" s="131"/>
      <c r="AM145" s="133"/>
      <c r="AU145" s="131"/>
      <c r="BI145" s="33"/>
      <c r="BJ145" s="33"/>
      <c r="BK145" s="33"/>
      <c r="BL145" s="33"/>
      <c r="BM145" s="33"/>
      <c r="BN145" s="33"/>
      <c r="BO145" s="33"/>
      <c r="BP145" s="33"/>
      <c r="BQ145" s="33"/>
      <c r="BR145" s="33"/>
      <c r="BS145" s="33"/>
      <c r="BT145" s="33"/>
      <c r="BU145" s="33"/>
      <c r="BV145" s="33"/>
    </row>
    <row r="146" spans="1:74" ht="15.75" customHeight="1" x14ac:dyDescent="0.2">
      <c r="A146" s="18" t="str">
        <f>IF('[1]Season Set up'!$O$23&gt;='[1]Season Set up'!V143,'[1]Season Set up'!V143,"")</f>
        <v/>
      </c>
      <c r="B146" s="18"/>
      <c r="C146" s="18"/>
      <c r="D146" s="18" t="str">
        <f>IFERROR(IF(A146="","",VLOOKUP(A146,$AJ$2:$AX$606,2,0)),"")</f>
        <v/>
      </c>
      <c r="E146" s="19" t="str">
        <f t="shared" si="38"/>
        <v/>
      </c>
      <c r="F146" s="19" t="str">
        <f t="shared" si="26"/>
        <v/>
      </c>
      <c r="G146" s="19" t="str">
        <f t="shared" si="27"/>
        <v/>
      </c>
      <c r="H146" s="19" t="str">
        <f t="shared" si="28"/>
        <v/>
      </c>
      <c r="I146" s="19" t="str">
        <f t="shared" si="29"/>
        <v/>
      </c>
      <c r="J146" s="30" t="str">
        <f t="shared" si="30"/>
        <v/>
      </c>
      <c r="K146" s="45"/>
      <c r="L146" s="18" t="str">
        <f>IF('[1]Season Set up'!$P$23&gt;='[1]Season Set up'!V143,'[1]Season Set up'!V143,"")</f>
        <v/>
      </c>
      <c r="M146" s="18"/>
      <c r="N146" s="17"/>
      <c r="O146" s="18" t="str">
        <f t="shared" si="31"/>
        <v/>
      </c>
      <c r="P146" s="19" t="str">
        <f t="shared" si="32"/>
        <v/>
      </c>
      <c r="Q146" s="19" t="str">
        <f t="shared" si="33"/>
        <v/>
      </c>
      <c r="R146" s="19" t="str">
        <f t="shared" si="34"/>
        <v/>
      </c>
      <c r="S146" s="19" t="str">
        <f t="shared" si="35"/>
        <v/>
      </c>
      <c r="T146" s="19" t="str">
        <f t="shared" si="36"/>
        <v/>
      </c>
      <c r="U146" s="20" t="str">
        <f t="shared" si="37"/>
        <v/>
      </c>
      <c r="V146" s="1"/>
      <c r="W146" s="1"/>
      <c r="X146" s="1"/>
      <c r="Y146" s="1"/>
      <c r="Z146" s="132"/>
      <c r="AA146" s="1"/>
      <c r="AB146" s="1"/>
      <c r="AC146" s="1"/>
      <c r="AD146" s="1"/>
      <c r="AE146" s="1"/>
      <c r="AF146" s="1"/>
      <c r="AG146" s="1"/>
      <c r="AH146" s="131"/>
      <c r="AM146" s="133"/>
      <c r="AU146" s="131"/>
      <c r="BI146" s="33"/>
      <c r="BJ146" s="33"/>
      <c r="BK146" s="33"/>
      <c r="BL146" s="33"/>
      <c r="BM146" s="33"/>
      <c r="BN146" s="33"/>
      <c r="BO146" s="33"/>
      <c r="BP146" s="33"/>
      <c r="BQ146" s="33"/>
      <c r="BR146" s="33"/>
      <c r="BS146" s="33"/>
      <c r="BT146" s="33"/>
      <c r="BU146" s="33"/>
      <c r="BV146" s="33"/>
    </row>
    <row r="147" spans="1:74" ht="15.75" customHeight="1" x14ac:dyDescent="0.2">
      <c r="A147" s="18" t="str">
        <f>IF('[1]Season Set up'!$O$23&gt;='[1]Season Set up'!V144,'[1]Season Set up'!V144,"")</f>
        <v/>
      </c>
      <c r="B147" s="18"/>
      <c r="C147" s="18"/>
      <c r="D147" s="18" t="str">
        <f>IFERROR(IF(A147="","",VLOOKUP(A147,$AJ$2:$AX$606,2,0)),"")</f>
        <v/>
      </c>
      <c r="E147" s="19" t="str">
        <f t="shared" si="38"/>
        <v/>
      </c>
      <c r="F147" s="19" t="str">
        <f t="shared" si="26"/>
        <v/>
      </c>
      <c r="G147" s="19" t="str">
        <f t="shared" si="27"/>
        <v/>
      </c>
      <c r="H147" s="19" t="str">
        <f t="shared" si="28"/>
        <v/>
      </c>
      <c r="I147" s="19" t="str">
        <f t="shared" si="29"/>
        <v/>
      </c>
      <c r="J147" s="30" t="str">
        <f t="shared" si="30"/>
        <v/>
      </c>
      <c r="K147" s="45"/>
      <c r="L147" s="18" t="str">
        <f>IF('[1]Season Set up'!$P$23&gt;='[1]Season Set up'!V144,'[1]Season Set up'!V144,"")</f>
        <v/>
      </c>
      <c r="M147" s="18"/>
      <c r="N147" s="17"/>
      <c r="O147" s="18" t="str">
        <f t="shared" si="31"/>
        <v/>
      </c>
      <c r="P147" s="19" t="str">
        <f t="shared" si="32"/>
        <v/>
      </c>
      <c r="Q147" s="19" t="str">
        <f t="shared" si="33"/>
        <v/>
      </c>
      <c r="R147" s="19" t="str">
        <f t="shared" si="34"/>
        <v/>
      </c>
      <c r="S147" s="19" t="str">
        <f t="shared" si="35"/>
        <v/>
      </c>
      <c r="T147" s="19" t="str">
        <f t="shared" si="36"/>
        <v/>
      </c>
      <c r="U147" s="20" t="str">
        <f t="shared" si="37"/>
        <v/>
      </c>
      <c r="V147" s="1"/>
      <c r="W147" s="1"/>
      <c r="X147" s="1"/>
      <c r="Y147" s="1"/>
      <c r="Z147" s="132"/>
      <c r="AA147" s="1"/>
      <c r="AB147" s="1"/>
      <c r="AC147" s="1"/>
      <c r="AD147" s="1"/>
      <c r="AE147" s="1"/>
      <c r="AF147" s="1"/>
      <c r="AG147" s="1"/>
      <c r="AH147" s="131"/>
      <c r="AM147" s="133"/>
      <c r="AU147" s="131"/>
      <c r="BI147" s="33"/>
      <c r="BJ147" s="33"/>
      <c r="BK147" s="33"/>
      <c r="BL147" s="33"/>
      <c r="BM147" s="33"/>
      <c r="BN147" s="33"/>
      <c r="BO147" s="33"/>
      <c r="BP147" s="33"/>
      <c r="BQ147" s="33"/>
      <c r="BR147" s="33"/>
      <c r="BS147" s="33"/>
      <c r="BT147" s="33"/>
      <c r="BU147" s="33"/>
      <c r="BV147" s="33"/>
    </row>
    <row r="148" spans="1:74" ht="15.75" customHeight="1" x14ac:dyDescent="0.2">
      <c r="A148" s="18" t="str">
        <f>IF('[1]Season Set up'!$O$23&gt;='[1]Season Set up'!V145,'[1]Season Set up'!V145,"")</f>
        <v/>
      </c>
      <c r="B148" s="18"/>
      <c r="C148" s="18"/>
      <c r="D148" s="18" t="str">
        <f>IFERROR(IF(A148="","",VLOOKUP(A148,$AJ$2:$AX$606,2,0)),"")</f>
        <v/>
      </c>
      <c r="E148" s="19" t="str">
        <f t="shared" si="38"/>
        <v/>
      </c>
      <c r="F148" s="19" t="str">
        <f t="shared" si="26"/>
        <v/>
      </c>
      <c r="G148" s="19" t="str">
        <f t="shared" si="27"/>
        <v/>
      </c>
      <c r="H148" s="19" t="str">
        <f t="shared" si="28"/>
        <v/>
      </c>
      <c r="I148" s="19" t="str">
        <f t="shared" si="29"/>
        <v/>
      </c>
      <c r="J148" s="30" t="str">
        <f t="shared" si="30"/>
        <v/>
      </c>
      <c r="K148" s="45"/>
      <c r="L148" s="18" t="str">
        <f>IF('[1]Season Set up'!$P$23&gt;='[1]Season Set up'!V145,'[1]Season Set up'!V145,"")</f>
        <v/>
      </c>
      <c r="M148" s="18"/>
      <c r="N148" s="17"/>
      <c r="O148" s="18" t="str">
        <f t="shared" si="31"/>
        <v/>
      </c>
      <c r="P148" s="19" t="str">
        <f t="shared" si="32"/>
        <v/>
      </c>
      <c r="Q148" s="19" t="str">
        <f t="shared" si="33"/>
        <v/>
      </c>
      <c r="R148" s="19" t="str">
        <f t="shared" si="34"/>
        <v/>
      </c>
      <c r="S148" s="19" t="str">
        <f t="shared" si="35"/>
        <v/>
      </c>
      <c r="T148" s="19" t="str">
        <f t="shared" si="36"/>
        <v/>
      </c>
      <c r="U148" s="20" t="str">
        <f t="shared" si="37"/>
        <v/>
      </c>
      <c r="V148" s="1"/>
      <c r="W148" s="1"/>
      <c r="X148" s="1"/>
      <c r="Y148" s="1"/>
      <c r="Z148" s="132"/>
      <c r="AA148" s="1"/>
      <c r="AB148" s="1"/>
      <c r="AC148" s="1"/>
      <c r="AD148" s="1"/>
      <c r="AE148" s="1"/>
      <c r="AF148" s="1"/>
      <c r="AG148" s="1"/>
      <c r="AH148" s="131"/>
      <c r="AM148" s="133"/>
      <c r="AU148" s="131"/>
      <c r="BI148" s="33"/>
      <c r="BJ148" s="33"/>
      <c r="BK148" s="33"/>
      <c r="BL148" s="33"/>
      <c r="BM148" s="33"/>
      <c r="BN148" s="33"/>
      <c r="BO148" s="33"/>
      <c r="BP148" s="33"/>
      <c r="BQ148" s="33"/>
      <c r="BR148" s="33"/>
      <c r="BS148" s="33"/>
      <c r="BT148" s="33"/>
      <c r="BU148" s="33"/>
      <c r="BV148" s="33"/>
    </row>
    <row r="149" spans="1:74" ht="15.75" customHeight="1" x14ac:dyDescent="0.2">
      <c r="A149" s="18" t="str">
        <f>IF('[1]Season Set up'!$O$23&gt;='[1]Season Set up'!V146,'[1]Season Set up'!V146,"")</f>
        <v/>
      </c>
      <c r="B149" s="18"/>
      <c r="C149" s="18"/>
      <c r="D149" s="18" t="str">
        <f>IFERROR(IF(A149="","",VLOOKUP(A149,$AJ$2:$AX$606,2,0)),"")</f>
        <v/>
      </c>
      <c r="E149" s="19" t="str">
        <f t="shared" si="38"/>
        <v/>
      </c>
      <c r="F149" s="19" t="str">
        <f t="shared" si="26"/>
        <v/>
      </c>
      <c r="G149" s="19" t="str">
        <f t="shared" si="27"/>
        <v/>
      </c>
      <c r="H149" s="19" t="str">
        <f t="shared" si="28"/>
        <v/>
      </c>
      <c r="I149" s="19" t="str">
        <f t="shared" si="29"/>
        <v/>
      </c>
      <c r="J149" s="30" t="str">
        <f t="shared" si="30"/>
        <v/>
      </c>
      <c r="K149" s="45"/>
      <c r="L149" s="18" t="str">
        <f>IF('[1]Season Set up'!$P$23&gt;='[1]Season Set up'!V146,'[1]Season Set up'!V146,"")</f>
        <v/>
      </c>
      <c r="M149" s="18"/>
      <c r="N149" s="17"/>
      <c r="O149" s="18" t="str">
        <f t="shared" si="31"/>
        <v/>
      </c>
      <c r="P149" s="19" t="str">
        <f t="shared" si="32"/>
        <v/>
      </c>
      <c r="Q149" s="19" t="str">
        <f t="shared" si="33"/>
        <v/>
      </c>
      <c r="R149" s="19" t="str">
        <f t="shared" si="34"/>
        <v/>
      </c>
      <c r="S149" s="19" t="str">
        <f t="shared" si="35"/>
        <v/>
      </c>
      <c r="T149" s="19" t="str">
        <f t="shared" si="36"/>
        <v/>
      </c>
      <c r="U149" s="20" t="str">
        <f t="shared" si="37"/>
        <v/>
      </c>
      <c r="V149" s="1"/>
      <c r="W149" s="1"/>
      <c r="X149" s="1"/>
      <c r="Y149" s="1"/>
      <c r="Z149" s="132"/>
      <c r="AA149" s="1"/>
      <c r="AB149" s="1"/>
      <c r="AC149" s="1"/>
      <c r="AD149" s="1"/>
      <c r="AE149" s="1"/>
      <c r="AF149" s="1"/>
      <c r="AG149" s="1"/>
      <c r="AH149" s="131"/>
      <c r="AM149" s="133"/>
      <c r="AU149" s="131"/>
      <c r="BI149" s="33"/>
      <c r="BJ149" s="33"/>
      <c r="BK149" s="33"/>
      <c r="BL149" s="33"/>
      <c r="BM149" s="33"/>
      <c r="BN149" s="33"/>
      <c r="BO149" s="33"/>
      <c r="BP149" s="33"/>
      <c r="BQ149" s="33"/>
      <c r="BR149" s="33"/>
      <c r="BS149" s="33"/>
      <c r="BT149" s="33"/>
      <c r="BU149" s="33"/>
      <c r="BV149" s="33"/>
    </row>
    <row r="150" spans="1:74" ht="15.75" customHeight="1" x14ac:dyDescent="0.2">
      <c r="A150" s="18" t="str">
        <f>IF('[1]Season Set up'!$O$23&gt;='[1]Season Set up'!V147,'[1]Season Set up'!V147,"")</f>
        <v/>
      </c>
      <c r="B150" s="18"/>
      <c r="C150" s="18"/>
      <c r="D150" s="18" t="str">
        <f>IFERROR(IF(A150="","",VLOOKUP(A150,$AJ$2:$AX$606,2,0)),"")</f>
        <v/>
      </c>
      <c r="E150" s="19" t="str">
        <f t="shared" si="38"/>
        <v/>
      </c>
      <c r="F150" s="19" t="str">
        <f t="shared" si="26"/>
        <v/>
      </c>
      <c r="G150" s="19" t="str">
        <f t="shared" si="27"/>
        <v/>
      </c>
      <c r="H150" s="19" t="str">
        <f t="shared" si="28"/>
        <v/>
      </c>
      <c r="I150" s="19" t="str">
        <f t="shared" si="29"/>
        <v/>
      </c>
      <c r="J150" s="30" t="str">
        <f t="shared" si="30"/>
        <v/>
      </c>
      <c r="K150" s="45"/>
      <c r="L150" s="18" t="str">
        <f>IF('[1]Season Set up'!$P$23&gt;='[1]Season Set up'!V147,'[1]Season Set up'!V147,"")</f>
        <v/>
      </c>
      <c r="M150" s="18"/>
      <c r="N150" s="17"/>
      <c r="O150" s="18" t="str">
        <f t="shared" si="31"/>
        <v/>
      </c>
      <c r="P150" s="19" t="str">
        <f t="shared" si="32"/>
        <v/>
      </c>
      <c r="Q150" s="19" t="str">
        <f t="shared" si="33"/>
        <v/>
      </c>
      <c r="R150" s="19" t="str">
        <f t="shared" si="34"/>
        <v/>
      </c>
      <c r="S150" s="19" t="str">
        <f t="shared" si="35"/>
        <v/>
      </c>
      <c r="T150" s="19" t="str">
        <f t="shared" si="36"/>
        <v/>
      </c>
      <c r="U150" s="20" t="str">
        <f t="shared" si="37"/>
        <v/>
      </c>
      <c r="V150" s="1"/>
      <c r="W150" s="1"/>
      <c r="X150" s="1"/>
      <c r="Y150" s="1"/>
      <c r="Z150" s="132"/>
      <c r="AA150" s="1"/>
      <c r="AB150" s="1"/>
      <c r="AC150" s="1"/>
      <c r="AD150" s="1"/>
      <c r="AE150" s="1"/>
      <c r="AF150" s="1"/>
      <c r="AG150" s="1"/>
      <c r="AH150" s="131"/>
      <c r="AM150" s="133"/>
      <c r="AU150" s="131"/>
      <c r="BI150" s="33"/>
      <c r="BJ150" s="33"/>
      <c r="BK150" s="33"/>
      <c r="BL150" s="33"/>
      <c r="BM150" s="33"/>
      <c r="BN150" s="33"/>
      <c r="BO150" s="33"/>
      <c r="BP150" s="33"/>
      <c r="BQ150" s="33"/>
      <c r="BR150" s="33"/>
      <c r="BS150" s="33"/>
      <c r="BT150" s="33"/>
      <c r="BU150" s="33"/>
      <c r="BV150" s="33"/>
    </row>
    <row r="151" spans="1:74" ht="15.75" customHeight="1" x14ac:dyDescent="0.2">
      <c r="A151" s="18" t="str">
        <f>IF('[1]Season Set up'!$O$23&gt;='[1]Season Set up'!V148,'[1]Season Set up'!V148,"")</f>
        <v/>
      </c>
      <c r="B151" s="18"/>
      <c r="C151" s="18"/>
      <c r="D151" s="18" t="str">
        <f>IFERROR(IF(A151="","",VLOOKUP(A151,$AJ$2:$AX$606,2,0)),"")</f>
        <v/>
      </c>
      <c r="E151" s="19" t="str">
        <f t="shared" si="38"/>
        <v/>
      </c>
      <c r="F151" s="19" t="str">
        <f t="shared" si="26"/>
        <v/>
      </c>
      <c r="G151" s="19" t="str">
        <f t="shared" si="27"/>
        <v/>
      </c>
      <c r="H151" s="19" t="str">
        <f t="shared" si="28"/>
        <v/>
      </c>
      <c r="I151" s="19" t="str">
        <f t="shared" si="29"/>
        <v/>
      </c>
      <c r="J151" s="30" t="str">
        <f t="shared" si="30"/>
        <v/>
      </c>
      <c r="K151" s="45"/>
      <c r="L151" s="18" t="str">
        <f>IF('[1]Season Set up'!$P$23&gt;='[1]Season Set up'!V148,'[1]Season Set up'!V148,"")</f>
        <v/>
      </c>
      <c r="M151" s="18"/>
      <c r="N151" s="17"/>
      <c r="O151" s="18" t="str">
        <f t="shared" si="31"/>
        <v/>
      </c>
      <c r="P151" s="19" t="str">
        <f t="shared" si="32"/>
        <v/>
      </c>
      <c r="Q151" s="19" t="str">
        <f t="shared" si="33"/>
        <v/>
      </c>
      <c r="R151" s="19" t="str">
        <f t="shared" si="34"/>
        <v/>
      </c>
      <c r="S151" s="19" t="str">
        <f t="shared" si="35"/>
        <v/>
      </c>
      <c r="T151" s="19" t="str">
        <f t="shared" si="36"/>
        <v/>
      </c>
      <c r="U151" s="20" t="str">
        <f t="shared" si="37"/>
        <v/>
      </c>
      <c r="V151" s="1"/>
      <c r="W151" s="1"/>
      <c r="X151" s="1"/>
      <c r="Y151" s="1"/>
      <c r="Z151" s="132"/>
      <c r="AA151" s="1"/>
      <c r="AB151" s="1"/>
      <c r="AC151" s="1"/>
      <c r="AD151" s="1"/>
      <c r="AE151" s="1"/>
      <c r="AF151" s="1"/>
      <c r="AG151" s="1"/>
      <c r="AH151" s="131"/>
      <c r="AM151" s="133"/>
      <c r="AU151" s="131"/>
      <c r="BI151" s="33"/>
      <c r="BJ151" s="33"/>
      <c r="BK151" s="33"/>
      <c r="BL151" s="33"/>
      <c r="BM151" s="33"/>
      <c r="BN151" s="33"/>
      <c r="BO151" s="33"/>
      <c r="BP151" s="33"/>
      <c r="BQ151" s="33"/>
      <c r="BR151" s="33"/>
      <c r="BS151" s="33"/>
      <c r="BT151" s="33"/>
      <c r="BU151" s="33"/>
      <c r="BV151" s="33"/>
    </row>
    <row r="152" spans="1:74" ht="15.75" customHeight="1" x14ac:dyDescent="0.2">
      <c r="A152" s="18" t="str">
        <f>IF('[1]Season Set up'!$O$23&gt;='[1]Season Set up'!V149,'[1]Season Set up'!V149,"")</f>
        <v/>
      </c>
      <c r="B152" s="18"/>
      <c r="C152" s="18"/>
      <c r="D152" s="18" t="str">
        <f>IFERROR(IF(A152="","",VLOOKUP(A152,$AJ$2:$AX$606,2,0)),"")</f>
        <v/>
      </c>
      <c r="E152" s="19" t="str">
        <f t="shared" si="38"/>
        <v/>
      </c>
      <c r="F152" s="19" t="str">
        <f t="shared" si="26"/>
        <v/>
      </c>
      <c r="G152" s="19" t="str">
        <f t="shared" si="27"/>
        <v/>
      </c>
      <c r="H152" s="19" t="str">
        <f t="shared" si="28"/>
        <v/>
      </c>
      <c r="I152" s="19" t="str">
        <f t="shared" si="29"/>
        <v/>
      </c>
      <c r="J152" s="30" t="str">
        <f t="shared" si="30"/>
        <v/>
      </c>
      <c r="K152" s="45"/>
      <c r="L152" s="18" t="str">
        <f>IF('[1]Season Set up'!$P$23&gt;='[1]Season Set up'!V149,'[1]Season Set up'!V149,"")</f>
        <v/>
      </c>
      <c r="M152" s="18"/>
      <c r="N152" s="17"/>
      <c r="O152" s="18" t="str">
        <f t="shared" si="31"/>
        <v/>
      </c>
      <c r="P152" s="19" t="str">
        <f t="shared" si="32"/>
        <v/>
      </c>
      <c r="Q152" s="19" t="str">
        <f t="shared" si="33"/>
        <v/>
      </c>
      <c r="R152" s="19" t="str">
        <f t="shared" si="34"/>
        <v/>
      </c>
      <c r="S152" s="19" t="str">
        <f t="shared" si="35"/>
        <v/>
      </c>
      <c r="T152" s="19" t="str">
        <f t="shared" si="36"/>
        <v/>
      </c>
      <c r="U152" s="20" t="str">
        <f t="shared" si="37"/>
        <v/>
      </c>
      <c r="V152" s="1"/>
      <c r="W152" s="1"/>
      <c r="X152" s="1"/>
      <c r="Y152" s="1"/>
      <c r="Z152" s="132"/>
      <c r="AA152" s="1"/>
      <c r="AB152" s="1"/>
      <c r="AC152" s="1"/>
      <c r="AD152" s="1"/>
      <c r="AE152" s="1"/>
      <c r="AF152" s="1"/>
      <c r="AG152" s="1"/>
      <c r="AH152" s="131"/>
      <c r="AM152" s="133"/>
      <c r="AU152" s="131"/>
      <c r="BI152" s="33"/>
      <c r="BJ152" s="33"/>
      <c r="BK152" s="33"/>
      <c r="BL152" s="33"/>
      <c r="BM152" s="33"/>
      <c r="BN152" s="33"/>
      <c r="BO152" s="33"/>
      <c r="BP152" s="33"/>
      <c r="BQ152" s="33"/>
      <c r="BR152" s="33"/>
      <c r="BS152" s="33"/>
      <c r="BT152" s="33"/>
      <c r="BU152" s="33"/>
      <c r="BV152" s="33"/>
    </row>
    <row r="153" spans="1:74" ht="15.75" customHeight="1" x14ac:dyDescent="0.2">
      <c r="A153" s="18" t="str">
        <f>IF('[1]Season Set up'!$O$23&gt;='[1]Season Set up'!V150,'[1]Season Set up'!V150,"")</f>
        <v/>
      </c>
      <c r="B153" s="18"/>
      <c r="C153" s="18"/>
      <c r="D153" s="18" t="str">
        <f>IFERROR(IF(A153="","",VLOOKUP(A153,$AJ$2:$AX$606,2,0)),"")</f>
        <v/>
      </c>
      <c r="E153" s="19" t="str">
        <f t="shared" si="38"/>
        <v/>
      </c>
      <c r="F153" s="19" t="str">
        <f t="shared" si="26"/>
        <v/>
      </c>
      <c r="G153" s="19" t="str">
        <f t="shared" si="27"/>
        <v/>
      </c>
      <c r="H153" s="19" t="str">
        <f t="shared" si="28"/>
        <v/>
      </c>
      <c r="I153" s="19" t="str">
        <f t="shared" si="29"/>
        <v/>
      </c>
      <c r="J153" s="30" t="str">
        <f t="shared" si="30"/>
        <v/>
      </c>
      <c r="K153" s="45"/>
      <c r="L153" s="18" t="str">
        <f>IF('[1]Season Set up'!$P$23&gt;='[1]Season Set up'!V150,'[1]Season Set up'!V150,"")</f>
        <v/>
      </c>
      <c r="M153" s="18"/>
      <c r="N153" s="17"/>
      <c r="O153" s="18" t="str">
        <f t="shared" si="31"/>
        <v/>
      </c>
      <c r="P153" s="19" t="str">
        <f t="shared" si="32"/>
        <v/>
      </c>
      <c r="Q153" s="19" t="str">
        <f t="shared" si="33"/>
        <v/>
      </c>
      <c r="R153" s="19" t="str">
        <f t="shared" si="34"/>
        <v/>
      </c>
      <c r="S153" s="19" t="str">
        <f t="shared" si="35"/>
        <v/>
      </c>
      <c r="T153" s="19" t="str">
        <f t="shared" si="36"/>
        <v/>
      </c>
      <c r="U153" s="20" t="str">
        <f t="shared" si="37"/>
        <v/>
      </c>
      <c r="V153" s="1"/>
      <c r="W153" s="1"/>
      <c r="X153" s="1"/>
      <c r="Y153" s="1"/>
      <c r="Z153" s="132"/>
      <c r="AA153" s="1"/>
      <c r="AB153" s="1"/>
      <c r="AC153" s="1"/>
      <c r="AD153" s="1"/>
      <c r="AE153" s="1"/>
      <c r="AF153" s="1"/>
      <c r="AG153" s="1"/>
      <c r="AH153" s="131"/>
      <c r="AM153" s="133"/>
      <c r="AU153" s="131"/>
      <c r="BI153" s="33"/>
      <c r="BJ153" s="33"/>
      <c r="BK153" s="33"/>
      <c r="BL153" s="33"/>
      <c r="BM153" s="33"/>
      <c r="BN153" s="33"/>
      <c r="BO153" s="33"/>
      <c r="BP153" s="33"/>
      <c r="BQ153" s="33"/>
      <c r="BR153" s="33"/>
      <c r="BS153" s="33"/>
      <c r="BT153" s="33"/>
      <c r="BU153" s="33"/>
      <c r="BV153" s="33"/>
    </row>
    <row r="154" spans="1:74" ht="15.75" customHeight="1" x14ac:dyDescent="0.2">
      <c r="A154" s="18" t="str">
        <f>IF('[1]Season Set up'!$O$23&gt;='[1]Season Set up'!V151,'[1]Season Set up'!V151,"")</f>
        <v/>
      </c>
      <c r="B154" s="18"/>
      <c r="C154" s="18"/>
      <c r="D154" s="18" t="str">
        <f>IFERROR(IF(A154="","",VLOOKUP(A154,$AJ$2:$AX$606,2,0)),"")</f>
        <v/>
      </c>
      <c r="E154" s="19" t="str">
        <f t="shared" si="38"/>
        <v/>
      </c>
      <c r="F154" s="19" t="str">
        <f t="shared" si="26"/>
        <v/>
      </c>
      <c r="G154" s="19" t="str">
        <f t="shared" si="27"/>
        <v/>
      </c>
      <c r="H154" s="19" t="str">
        <f t="shared" si="28"/>
        <v/>
      </c>
      <c r="I154" s="19" t="str">
        <f t="shared" si="29"/>
        <v/>
      </c>
      <c r="J154" s="30" t="str">
        <f t="shared" si="30"/>
        <v/>
      </c>
      <c r="K154" s="45"/>
      <c r="L154" s="18" t="str">
        <f>IF('[1]Season Set up'!$P$23&gt;='[1]Season Set up'!V151,'[1]Season Set up'!V151,"")</f>
        <v/>
      </c>
      <c r="M154" s="18"/>
      <c r="N154" s="17"/>
      <c r="O154" s="18" t="str">
        <f t="shared" si="31"/>
        <v/>
      </c>
      <c r="P154" s="19" t="str">
        <f t="shared" si="32"/>
        <v/>
      </c>
      <c r="Q154" s="19" t="str">
        <f t="shared" si="33"/>
        <v/>
      </c>
      <c r="R154" s="19" t="str">
        <f t="shared" si="34"/>
        <v/>
      </c>
      <c r="S154" s="19" t="str">
        <f t="shared" si="35"/>
        <v/>
      </c>
      <c r="T154" s="19" t="str">
        <f t="shared" si="36"/>
        <v/>
      </c>
      <c r="U154" s="20" t="str">
        <f t="shared" si="37"/>
        <v/>
      </c>
      <c r="V154" s="1"/>
      <c r="W154" s="1"/>
      <c r="X154" s="1"/>
      <c r="Y154" s="1"/>
      <c r="Z154" s="132"/>
      <c r="AA154" s="1"/>
      <c r="AB154" s="1"/>
      <c r="AC154" s="1"/>
      <c r="AD154" s="1"/>
      <c r="AE154" s="1"/>
      <c r="AF154" s="1"/>
      <c r="AG154" s="1"/>
      <c r="AH154" s="131"/>
      <c r="AM154" s="133"/>
      <c r="AU154" s="131"/>
      <c r="BI154" s="33"/>
      <c r="BJ154" s="33"/>
      <c r="BK154" s="33"/>
      <c r="BL154" s="33"/>
      <c r="BM154" s="33"/>
      <c r="BN154" s="33"/>
      <c r="BO154" s="33"/>
      <c r="BP154" s="33"/>
      <c r="BQ154" s="33"/>
      <c r="BR154" s="33"/>
      <c r="BS154" s="33"/>
      <c r="BT154" s="33"/>
      <c r="BU154" s="33"/>
      <c r="BV154" s="33"/>
    </row>
    <row r="155" spans="1:74" ht="15.75" customHeight="1" x14ac:dyDescent="0.2">
      <c r="A155" s="18" t="str">
        <f>IF('[1]Season Set up'!$O$23&gt;='[1]Season Set up'!V152,'[1]Season Set up'!V152,"")</f>
        <v/>
      </c>
      <c r="B155" s="18"/>
      <c r="C155" s="18"/>
      <c r="D155" s="18" t="str">
        <f>IFERROR(IF(A155="","",VLOOKUP(A155,$AJ$2:$AX$606,2,0)),"")</f>
        <v/>
      </c>
      <c r="E155" s="19" t="str">
        <f t="shared" si="38"/>
        <v/>
      </c>
      <c r="F155" s="19" t="str">
        <f t="shared" si="26"/>
        <v/>
      </c>
      <c r="G155" s="19" t="str">
        <f t="shared" si="27"/>
        <v/>
      </c>
      <c r="H155" s="19" t="str">
        <f t="shared" si="28"/>
        <v/>
      </c>
      <c r="I155" s="19" t="str">
        <f t="shared" si="29"/>
        <v/>
      </c>
      <c r="J155" s="30" t="str">
        <f t="shared" si="30"/>
        <v/>
      </c>
      <c r="K155" s="45"/>
      <c r="L155" s="18" t="str">
        <f>IF('[1]Season Set up'!$P$23&gt;='[1]Season Set up'!V152,'[1]Season Set up'!V152,"")</f>
        <v/>
      </c>
      <c r="M155" s="18"/>
      <c r="N155" s="17"/>
      <c r="O155" s="18" t="str">
        <f t="shared" si="31"/>
        <v/>
      </c>
      <c r="P155" s="19" t="str">
        <f t="shared" si="32"/>
        <v/>
      </c>
      <c r="Q155" s="19" t="str">
        <f t="shared" si="33"/>
        <v/>
      </c>
      <c r="R155" s="19" t="str">
        <f t="shared" si="34"/>
        <v/>
      </c>
      <c r="S155" s="19" t="str">
        <f t="shared" si="35"/>
        <v/>
      </c>
      <c r="T155" s="19" t="str">
        <f t="shared" si="36"/>
        <v/>
      </c>
      <c r="U155" s="20" t="str">
        <f t="shared" si="37"/>
        <v/>
      </c>
      <c r="V155" s="1"/>
      <c r="W155" s="1"/>
      <c r="X155" s="1"/>
      <c r="Y155" s="1"/>
      <c r="Z155" s="132"/>
      <c r="AA155" s="1"/>
      <c r="AB155" s="1"/>
      <c r="AC155" s="1"/>
      <c r="AD155" s="1"/>
      <c r="AE155" s="1"/>
      <c r="AF155" s="1"/>
      <c r="AG155" s="1"/>
      <c r="AH155" s="131"/>
      <c r="AM155" s="133"/>
      <c r="AU155" s="131"/>
      <c r="BI155" s="33"/>
      <c r="BJ155" s="33"/>
      <c r="BK155" s="33"/>
      <c r="BL155" s="33"/>
      <c r="BM155" s="33"/>
      <c r="BN155" s="33"/>
      <c r="BO155" s="33"/>
      <c r="BP155" s="33"/>
      <c r="BQ155" s="33"/>
      <c r="BR155" s="33"/>
      <c r="BS155" s="33"/>
      <c r="BT155" s="33"/>
      <c r="BU155" s="33"/>
      <c r="BV155" s="33"/>
    </row>
    <row r="156" spans="1:74" ht="15.75" customHeight="1" x14ac:dyDescent="0.2">
      <c r="A156" s="18" t="str">
        <f>IF('[1]Season Set up'!$O$23&gt;='[1]Season Set up'!V153,'[1]Season Set up'!V153,"")</f>
        <v/>
      </c>
      <c r="B156" s="18"/>
      <c r="C156" s="18"/>
      <c r="D156" s="18" t="str">
        <f>IFERROR(IF(A156="","",VLOOKUP(A156,$AJ$2:$AX$606,2,0)),"")</f>
        <v/>
      </c>
      <c r="E156" s="19" t="str">
        <f t="shared" si="38"/>
        <v/>
      </c>
      <c r="F156" s="19" t="str">
        <f t="shared" si="26"/>
        <v/>
      </c>
      <c r="G156" s="19" t="str">
        <f t="shared" si="27"/>
        <v/>
      </c>
      <c r="H156" s="19" t="str">
        <f t="shared" si="28"/>
        <v/>
      </c>
      <c r="I156" s="19" t="str">
        <f t="shared" si="29"/>
        <v/>
      </c>
      <c r="J156" s="30" t="str">
        <f t="shared" si="30"/>
        <v/>
      </c>
      <c r="K156" s="45"/>
      <c r="L156" s="18" t="str">
        <f>IF('[1]Season Set up'!$P$23&gt;='[1]Season Set up'!V153,'[1]Season Set up'!V153,"")</f>
        <v/>
      </c>
      <c r="M156" s="18"/>
      <c r="N156" s="17"/>
      <c r="O156" s="18" t="str">
        <f t="shared" si="31"/>
        <v/>
      </c>
      <c r="P156" s="19" t="str">
        <f t="shared" si="32"/>
        <v/>
      </c>
      <c r="Q156" s="19" t="str">
        <f t="shared" si="33"/>
        <v/>
      </c>
      <c r="R156" s="19" t="str">
        <f t="shared" si="34"/>
        <v/>
      </c>
      <c r="S156" s="19" t="str">
        <f t="shared" si="35"/>
        <v/>
      </c>
      <c r="T156" s="19" t="str">
        <f t="shared" si="36"/>
        <v/>
      </c>
      <c r="U156" s="20" t="str">
        <f t="shared" si="37"/>
        <v/>
      </c>
      <c r="V156" s="1"/>
      <c r="W156" s="1"/>
      <c r="X156" s="1"/>
      <c r="Y156" s="1"/>
      <c r="Z156" s="132"/>
      <c r="AA156" s="1"/>
      <c r="AB156" s="1"/>
      <c r="AC156" s="1"/>
      <c r="AD156" s="1"/>
      <c r="AE156" s="1"/>
      <c r="AF156" s="1"/>
      <c r="AG156" s="1"/>
      <c r="AH156" s="131"/>
      <c r="AM156" s="133"/>
      <c r="AU156" s="131"/>
      <c r="BI156" s="33"/>
      <c r="BJ156" s="33"/>
      <c r="BK156" s="33"/>
      <c r="BL156" s="33"/>
      <c r="BM156" s="33"/>
      <c r="BN156" s="33"/>
      <c r="BO156" s="33"/>
      <c r="BP156" s="33"/>
      <c r="BQ156" s="33"/>
      <c r="BR156" s="33"/>
      <c r="BS156" s="33"/>
      <c r="BT156" s="33"/>
      <c r="BU156" s="33"/>
      <c r="BV156" s="33"/>
    </row>
    <row r="157" spans="1:74" ht="15.75" customHeight="1" x14ac:dyDescent="0.2">
      <c r="A157" s="18" t="str">
        <f>IF('[1]Season Set up'!$O$23&gt;='[1]Season Set up'!V154,'[1]Season Set up'!V154,"")</f>
        <v/>
      </c>
      <c r="B157" s="18"/>
      <c r="C157" s="18"/>
      <c r="D157" s="18" t="str">
        <f>IFERROR(IF(A157="","",VLOOKUP(A157,$AJ$2:$AX$606,2,0)),"")</f>
        <v/>
      </c>
      <c r="E157" s="19" t="str">
        <f t="shared" si="38"/>
        <v/>
      </c>
      <c r="F157" s="19" t="str">
        <f t="shared" si="26"/>
        <v/>
      </c>
      <c r="G157" s="19" t="str">
        <f t="shared" si="27"/>
        <v/>
      </c>
      <c r="H157" s="19" t="str">
        <f t="shared" si="28"/>
        <v/>
      </c>
      <c r="I157" s="19" t="str">
        <f t="shared" si="29"/>
        <v/>
      </c>
      <c r="J157" s="30" t="str">
        <f t="shared" si="30"/>
        <v/>
      </c>
      <c r="K157" s="45"/>
      <c r="L157" s="18" t="str">
        <f>IF('[1]Season Set up'!$P$23&gt;='[1]Season Set up'!V154,'[1]Season Set up'!V154,"")</f>
        <v/>
      </c>
      <c r="M157" s="18"/>
      <c r="N157" s="17"/>
      <c r="O157" s="18" t="str">
        <f t="shared" si="31"/>
        <v/>
      </c>
      <c r="P157" s="19" t="str">
        <f t="shared" si="32"/>
        <v/>
      </c>
      <c r="Q157" s="19" t="str">
        <f t="shared" si="33"/>
        <v/>
      </c>
      <c r="R157" s="19" t="str">
        <f t="shared" si="34"/>
        <v/>
      </c>
      <c r="S157" s="19" t="str">
        <f t="shared" si="35"/>
        <v/>
      </c>
      <c r="T157" s="19" t="str">
        <f t="shared" si="36"/>
        <v/>
      </c>
      <c r="U157" s="20" t="str">
        <f t="shared" si="37"/>
        <v/>
      </c>
      <c r="V157" s="1"/>
      <c r="W157" s="1"/>
      <c r="X157" s="1"/>
      <c r="Y157" s="1"/>
      <c r="Z157" s="132"/>
      <c r="AA157" s="1"/>
      <c r="AB157" s="1"/>
      <c r="AC157" s="1"/>
      <c r="AD157" s="1"/>
      <c r="AE157" s="1"/>
      <c r="AF157" s="1"/>
      <c r="AG157" s="1"/>
      <c r="AH157" s="131"/>
      <c r="AM157" s="133"/>
      <c r="AU157" s="131"/>
      <c r="BI157" s="33"/>
      <c r="BJ157" s="33"/>
      <c r="BK157" s="33"/>
      <c r="BL157" s="33"/>
      <c r="BM157" s="33"/>
      <c r="BN157" s="33"/>
      <c r="BO157" s="33"/>
      <c r="BP157" s="33"/>
      <c r="BQ157" s="33"/>
      <c r="BR157" s="33"/>
      <c r="BS157" s="33"/>
      <c r="BT157" s="33"/>
      <c r="BU157" s="33"/>
      <c r="BV157" s="33"/>
    </row>
    <row r="158" spans="1:74" ht="15.75" customHeight="1" x14ac:dyDescent="0.2">
      <c r="A158" s="18" t="str">
        <f>IF('[1]Season Set up'!$O$23&gt;='[1]Season Set up'!V155,'[1]Season Set up'!V155,"")</f>
        <v/>
      </c>
      <c r="B158" s="18"/>
      <c r="C158" s="18"/>
      <c r="D158" s="18" t="str">
        <f>IFERROR(IF(A158="","",VLOOKUP(A158,$AJ$2:$AX$606,2,0)),"")</f>
        <v/>
      </c>
      <c r="E158" s="19" t="str">
        <f t="shared" si="38"/>
        <v/>
      </c>
      <c r="F158" s="19" t="str">
        <f t="shared" si="26"/>
        <v/>
      </c>
      <c r="G158" s="19" t="str">
        <f t="shared" si="27"/>
        <v/>
      </c>
      <c r="H158" s="19" t="str">
        <f t="shared" si="28"/>
        <v/>
      </c>
      <c r="I158" s="19" t="str">
        <f t="shared" si="29"/>
        <v/>
      </c>
      <c r="J158" s="30" t="str">
        <f t="shared" si="30"/>
        <v/>
      </c>
      <c r="K158" s="45"/>
      <c r="L158" s="18" t="str">
        <f>IF('[1]Season Set up'!$P$23&gt;='[1]Season Set up'!V155,'[1]Season Set up'!V155,"")</f>
        <v/>
      </c>
      <c r="M158" s="18"/>
      <c r="N158" s="17"/>
      <c r="O158" s="18" t="str">
        <f t="shared" si="31"/>
        <v/>
      </c>
      <c r="P158" s="19" t="str">
        <f t="shared" si="32"/>
        <v/>
      </c>
      <c r="Q158" s="19" t="str">
        <f t="shared" si="33"/>
        <v/>
      </c>
      <c r="R158" s="19" t="str">
        <f t="shared" si="34"/>
        <v/>
      </c>
      <c r="S158" s="19" t="str">
        <f t="shared" si="35"/>
        <v/>
      </c>
      <c r="T158" s="19" t="str">
        <f t="shared" si="36"/>
        <v/>
      </c>
      <c r="U158" s="20" t="str">
        <f t="shared" si="37"/>
        <v/>
      </c>
      <c r="V158" s="1"/>
      <c r="W158" s="1"/>
      <c r="X158" s="1"/>
      <c r="Y158" s="1"/>
      <c r="Z158" s="132"/>
      <c r="AA158" s="1"/>
      <c r="AB158" s="1"/>
      <c r="AC158" s="1"/>
      <c r="AD158" s="1"/>
      <c r="AE158" s="1"/>
      <c r="AF158" s="1"/>
      <c r="AG158" s="1"/>
      <c r="AH158" s="131"/>
      <c r="AM158" s="133"/>
      <c r="AU158" s="131"/>
      <c r="BI158" s="33"/>
      <c r="BJ158" s="33"/>
      <c r="BK158" s="33"/>
      <c r="BL158" s="33"/>
      <c r="BM158" s="33"/>
      <c r="BN158" s="33"/>
      <c r="BO158" s="33"/>
      <c r="BP158" s="33"/>
      <c r="BQ158" s="33"/>
      <c r="BR158" s="33"/>
      <c r="BS158" s="33"/>
      <c r="BT158" s="33"/>
      <c r="BU158" s="33"/>
      <c r="BV158" s="33"/>
    </row>
    <row r="159" spans="1:74" ht="15.75" customHeight="1" x14ac:dyDescent="0.2">
      <c r="A159" s="18" t="str">
        <f>IF('[1]Season Set up'!$O$23&gt;='[1]Season Set up'!V156,'[1]Season Set up'!V156,"")</f>
        <v/>
      </c>
      <c r="B159" s="18"/>
      <c r="C159" s="18"/>
      <c r="D159" s="18" t="str">
        <f>IFERROR(IF(A159="","",VLOOKUP(A159,$AJ$2:$AX$606,2,0)),"")</f>
        <v/>
      </c>
      <c r="E159" s="19" t="str">
        <f t="shared" si="38"/>
        <v/>
      </c>
      <c r="F159" s="19" t="str">
        <f t="shared" si="26"/>
        <v/>
      </c>
      <c r="G159" s="19" t="str">
        <f t="shared" si="27"/>
        <v/>
      </c>
      <c r="H159" s="19" t="str">
        <f t="shared" si="28"/>
        <v/>
      </c>
      <c r="I159" s="19" t="str">
        <f t="shared" si="29"/>
        <v/>
      </c>
      <c r="J159" s="30" t="str">
        <f t="shared" si="30"/>
        <v/>
      </c>
      <c r="K159" s="45"/>
      <c r="L159" s="18" t="str">
        <f>IF('[1]Season Set up'!$P$23&gt;='[1]Season Set up'!V156,'[1]Season Set up'!V156,"")</f>
        <v/>
      </c>
      <c r="M159" s="18"/>
      <c r="N159" s="17"/>
      <c r="O159" s="18" t="str">
        <f t="shared" si="31"/>
        <v/>
      </c>
      <c r="P159" s="19" t="str">
        <f t="shared" si="32"/>
        <v/>
      </c>
      <c r="Q159" s="19" t="str">
        <f t="shared" si="33"/>
        <v/>
      </c>
      <c r="R159" s="19" t="str">
        <f t="shared" si="34"/>
        <v/>
      </c>
      <c r="S159" s="19" t="str">
        <f t="shared" si="35"/>
        <v/>
      </c>
      <c r="T159" s="19" t="str">
        <f t="shared" si="36"/>
        <v/>
      </c>
      <c r="U159" s="20" t="str">
        <f t="shared" si="37"/>
        <v/>
      </c>
      <c r="V159" s="1"/>
      <c r="W159" s="1"/>
      <c r="X159" s="1"/>
      <c r="Y159" s="1"/>
      <c r="Z159" s="132"/>
      <c r="AA159" s="1"/>
      <c r="AB159" s="1"/>
      <c r="AC159" s="1"/>
      <c r="AD159" s="1"/>
      <c r="AE159" s="1"/>
      <c r="AF159" s="1"/>
      <c r="AG159" s="1"/>
      <c r="AH159" s="131"/>
      <c r="AM159" s="133"/>
      <c r="AU159" s="131"/>
      <c r="BI159" s="33"/>
      <c r="BJ159" s="33"/>
      <c r="BK159" s="33"/>
      <c r="BL159" s="33"/>
      <c r="BM159" s="33"/>
      <c r="BN159" s="33"/>
      <c r="BO159" s="33"/>
      <c r="BP159" s="33"/>
      <c r="BQ159" s="33"/>
      <c r="BR159" s="33"/>
      <c r="BS159" s="33"/>
      <c r="BT159" s="33"/>
      <c r="BU159" s="33"/>
      <c r="BV159" s="33"/>
    </row>
    <row r="160" spans="1:74" ht="15.75" customHeight="1" x14ac:dyDescent="0.2">
      <c r="A160" s="18" t="str">
        <f>IF('[1]Season Set up'!$O$23&gt;='[1]Season Set up'!V157,'[1]Season Set up'!V157,"")</f>
        <v/>
      </c>
      <c r="B160" s="18"/>
      <c r="C160" s="18"/>
      <c r="D160" s="18" t="str">
        <f>IFERROR(IF(A160="","",VLOOKUP(A160,$AJ$2:$AX$606,2,0)),"")</f>
        <v/>
      </c>
      <c r="E160" s="19" t="str">
        <f t="shared" si="38"/>
        <v/>
      </c>
      <c r="F160" s="19" t="str">
        <f t="shared" si="26"/>
        <v/>
      </c>
      <c r="G160" s="19" t="str">
        <f t="shared" si="27"/>
        <v/>
      </c>
      <c r="H160" s="19" t="str">
        <f t="shared" si="28"/>
        <v/>
      </c>
      <c r="I160" s="19" t="str">
        <f t="shared" si="29"/>
        <v/>
      </c>
      <c r="J160" s="30" t="str">
        <f t="shared" si="30"/>
        <v/>
      </c>
      <c r="K160" s="45"/>
      <c r="L160" s="18" t="str">
        <f>IF('[1]Season Set up'!$P$23&gt;='[1]Season Set up'!V157,'[1]Season Set up'!V157,"")</f>
        <v/>
      </c>
      <c r="M160" s="18"/>
      <c r="N160" s="17"/>
      <c r="O160" s="18" t="str">
        <f t="shared" si="31"/>
        <v/>
      </c>
      <c r="P160" s="19" t="str">
        <f t="shared" si="32"/>
        <v/>
      </c>
      <c r="Q160" s="19" t="str">
        <f t="shared" si="33"/>
        <v/>
      </c>
      <c r="R160" s="19" t="str">
        <f t="shared" si="34"/>
        <v/>
      </c>
      <c r="S160" s="19" t="str">
        <f t="shared" si="35"/>
        <v/>
      </c>
      <c r="T160" s="19" t="str">
        <f t="shared" si="36"/>
        <v/>
      </c>
      <c r="U160" s="20" t="str">
        <f t="shared" si="37"/>
        <v/>
      </c>
      <c r="V160" s="1"/>
      <c r="W160" s="1"/>
      <c r="X160" s="1"/>
      <c r="Y160" s="1"/>
      <c r="Z160" s="132"/>
      <c r="AA160" s="1"/>
      <c r="AB160" s="1"/>
      <c r="AC160" s="1"/>
      <c r="AD160" s="1"/>
      <c r="AE160" s="1"/>
      <c r="AF160" s="1"/>
      <c r="AG160" s="1"/>
      <c r="AH160" s="131"/>
      <c r="AM160" s="133"/>
      <c r="AU160" s="131"/>
      <c r="BI160" s="33"/>
      <c r="BJ160" s="33"/>
      <c r="BK160" s="33"/>
      <c r="BL160" s="33"/>
      <c r="BM160" s="33"/>
      <c r="BN160" s="33"/>
      <c r="BO160" s="33"/>
      <c r="BP160" s="33"/>
      <c r="BQ160" s="33"/>
      <c r="BR160" s="33"/>
      <c r="BS160" s="33"/>
      <c r="BT160" s="33"/>
      <c r="BU160" s="33"/>
      <c r="BV160" s="33"/>
    </row>
    <row r="161" spans="1:74" ht="15.75" customHeight="1" x14ac:dyDescent="0.2">
      <c r="A161" s="18" t="str">
        <f>IF('[1]Season Set up'!$O$23&gt;='[1]Season Set up'!V158,'[1]Season Set up'!V158,"")</f>
        <v/>
      </c>
      <c r="B161" s="18"/>
      <c r="C161" s="18"/>
      <c r="D161" s="18" t="str">
        <f>IFERROR(IF(A161="","",VLOOKUP(A161,$AJ$2:$AX$606,2,0)),"")</f>
        <v/>
      </c>
      <c r="E161" s="19" t="str">
        <f t="shared" si="38"/>
        <v/>
      </c>
      <c r="F161" s="19" t="str">
        <f t="shared" si="26"/>
        <v/>
      </c>
      <c r="G161" s="19" t="str">
        <f t="shared" si="27"/>
        <v/>
      </c>
      <c r="H161" s="19" t="str">
        <f t="shared" si="28"/>
        <v/>
      </c>
      <c r="I161" s="19" t="str">
        <f t="shared" si="29"/>
        <v/>
      </c>
      <c r="J161" s="30" t="str">
        <f t="shared" si="30"/>
        <v/>
      </c>
      <c r="K161" s="45"/>
      <c r="L161" s="18" t="str">
        <f>IF('[1]Season Set up'!$P$23&gt;='[1]Season Set up'!V158,'[1]Season Set up'!V158,"")</f>
        <v/>
      </c>
      <c r="M161" s="18"/>
      <c r="N161" s="17"/>
      <c r="O161" s="18" t="str">
        <f t="shared" si="31"/>
        <v/>
      </c>
      <c r="P161" s="19" t="str">
        <f t="shared" si="32"/>
        <v/>
      </c>
      <c r="Q161" s="19" t="str">
        <f t="shared" si="33"/>
        <v/>
      </c>
      <c r="R161" s="19" t="str">
        <f t="shared" si="34"/>
        <v/>
      </c>
      <c r="S161" s="19" t="str">
        <f t="shared" si="35"/>
        <v/>
      </c>
      <c r="T161" s="19" t="str">
        <f t="shared" si="36"/>
        <v/>
      </c>
      <c r="U161" s="20" t="str">
        <f t="shared" si="37"/>
        <v/>
      </c>
      <c r="V161" s="1"/>
      <c r="W161" s="1"/>
      <c r="X161" s="1"/>
      <c r="Y161" s="1"/>
      <c r="Z161" s="132"/>
      <c r="AA161" s="1"/>
      <c r="AB161" s="1"/>
      <c r="AC161" s="1"/>
      <c r="AD161" s="1"/>
      <c r="AE161" s="1"/>
      <c r="AF161" s="1"/>
      <c r="AG161" s="1"/>
      <c r="AH161" s="131"/>
      <c r="AM161" s="133"/>
      <c r="AU161" s="131"/>
      <c r="BI161" s="33"/>
      <c r="BJ161" s="33"/>
      <c r="BK161" s="33"/>
      <c r="BL161" s="33"/>
      <c r="BM161" s="33"/>
      <c r="BN161" s="33"/>
      <c r="BO161" s="33"/>
      <c r="BP161" s="33"/>
      <c r="BQ161" s="33"/>
      <c r="BR161" s="33"/>
      <c r="BS161" s="33"/>
      <c r="BT161" s="33"/>
      <c r="BU161" s="33"/>
      <c r="BV161" s="33"/>
    </row>
    <row r="162" spans="1:74" ht="15.75" customHeight="1" x14ac:dyDescent="0.2">
      <c r="A162" s="18" t="str">
        <f>IF('[1]Season Set up'!$O$23&gt;='[1]Season Set up'!V159,'[1]Season Set up'!V159,"")</f>
        <v/>
      </c>
      <c r="B162" s="18"/>
      <c r="C162" s="18"/>
      <c r="D162" s="18" t="str">
        <f>IFERROR(IF(A162="","",VLOOKUP(A162,$AJ$2:$AX$606,2,0)),"")</f>
        <v/>
      </c>
      <c r="E162" s="19" t="str">
        <f t="shared" si="38"/>
        <v/>
      </c>
      <c r="F162" s="19" t="str">
        <f t="shared" si="26"/>
        <v/>
      </c>
      <c r="G162" s="19" t="str">
        <f t="shared" si="27"/>
        <v/>
      </c>
      <c r="H162" s="19" t="str">
        <f t="shared" si="28"/>
        <v/>
      </c>
      <c r="I162" s="19" t="str">
        <f t="shared" si="29"/>
        <v/>
      </c>
      <c r="J162" s="30" t="str">
        <f t="shared" si="30"/>
        <v/>
      </c>
      <c r="K162" s="45"/>
      <c r="L162" s="18" t="str">
        <f>IF('[1]Season Set up'!$P$23&gt;='[1]Season Set up'!V159,'[1]Season Set up'!V159,"")</f>
        <v/>
      </c>
      <c r="M162" s="18"/>
      <c r="N162" s="17"/>
      <c r="O162" s="18" t="str">
        <f t="shared" si="31"/>
        <v/>
      </c>
      <c r="P162" s="19" t="str">
        <f t="shared" si="32"/>
        <v/>
      </c>
      <c r="Q162" s="19" t="str">
        <f t="shared" si="33"/>
        <v/>
      </c>
      <c r="R162" s="19" t="str">
        <f t="shared" si="34"/>
        <v/>
      </c>
      <c r="S162" s="19" t="str">
        <f t="shared" si="35"/>
        <v/>
      </c>
      <c r="T162" s="19" t="str">
        <f t="shared" si="36"/>
        <v/>
      </c>
      <c r="U162" s="20" t="str">
        <f t="shared" si="37"/>
        <v/>
      </c>
      <c r="V162" s="1"/>
      <c r="W162" s="1"/>
      <c r="X162" s="1"/>
      <c r="Y162" s="1"/>
      <c r="Z162" s="132"/>
      <c r="AA162" s="1"/>
      <c r="AB162" s="1"/>
      <c r="AC162" s="1"/>
      <c r="AD162" s="1"/>
      <c r="AE162" s="1"/>
      <c r="AF162" s="1"/>
      <c r="AG162" s="1"/>
      <c r="AH162" s="131"/>
      <c r="AM162" s="133"/>
      <c r="AU162" s="131"/>
      <c r="BI162" s="33"/>
      <c r="BJ162" s="33"/>
      <c r="BK162" s="33"/>
      <c r="BL162" s="33"/>
      <c r="BM162" s="33"/>
      <c r="BN162" s="33"/>
      <c r="BO162" s="33"/>
      <c r="BP162" s="33"/>
      <c r="BQ162" s="33"/>
      <c r="BR162" s="33"/>
      <c r="BS162" s="33"/>
      <c r="BT162" s="33"/>
      <c r="BU162" s="33"/>
      <c r="BV162" s="33"/>
    </row>
    <row r="163" spans="1:74" ht="15.75" customHeight="1" x14ac:dyDescent="0.2">
      <c r="A163" s="18" t="str">
        <f>IF('[1]Season Set up'!$O$23&gt;='[1]Season Set up'!V160,'[1]Season Set up'!V160,"")</f>
        <v/>
      </c>
      <c r="B163" s="18"/>
      <c r="C163" s="18"/>
      <c r="D163" s="18" t="str">
        <f>IFERROR(IF(A163="","",VLOOKUP(A163,$AJ$2:$AX$606,2,0)),"")</f>
        <v/>
      </c>
      <c r="E163" s="19" t="str">
        <f t="shared" si="38"/>
        <v/>
      </c>
      <c r="F163" s="19" t="str">
        <f t="shared" si="26"/>
        <v/>
      </c>
      <c r="G163" s="19" t="str">
        <f t="shared" si="27"/>
        <v/>
      </c>
      <c r="H163" s="19" t="str">
        <f t="shared" si="28"/>
        <v/>
      </c>
      <c r="I163" s="19" t="str">
        <f t="shared" si="29"/>
        <v/>
      </c>
      <c r="J163" s="30" t="str">
        <f t="shared" si="30"/>
        <v/>
      </c>
      <c r="K163" s="45"/>
      <c r="L163" s="18" t="str">
        <f>IF('[1]Season Set up'!$P$23&gt;='[1]Season Set up'!V160,'[1]Season Set up'!V160,"")</f>
        <v/>
      </c>
      <c r="M163" s="18"/>
      <c r="N163" s="17"/>
      <c r="O163" s="18" t="str">
        <f t="shared" si="31"/>
        <v/>
      </c>
      <c r="P163" s="19" t="str">
        <f t="shared" si="32"/>
        <v/>
      </c>
      <c r="Q163" s="19" t="str">
        <f t="shared" si="33"/>
        <v/>
      </c>
      <c r="R163" s="19" t="str">
        <f t="shared" si="34"/>
        <v/>
      </c>
      <c r="S163" s="19" t="str">
        <f t="shared" si="35"/>
        <v/>
      </c>
      <c r="T163" s="19" t="str">
        <f t="shared" si="36"/>
        <v/>
      </c>
      <c r="U163" s="20" t="str">
        <f t="shared" si="37"/>
        <v/>
      </c>
      <c r="V163" s="1"/>
      <c r="W163" s="1"/>
      <c r="X163" s="1"/>
      <c r="Y163" s="1"/>
      <c r="Z163" s="132"/>
      <c r="AA163" s="1"/>
      <c r="AB163" s="1"/>
      <c r="AC163" s="1"/>
      <c r="AD163" s="1"/>
      <c r="AE163" s="1"/>
      <c r="AF163" s="1"/>
      <c r="AG163" s="1"/>
      <c r="AH163" s="131"/>
      <c r="AM163" s="133"/>
      <c r="AU163" s="131"/>
      <c r="BI163" s="33"/>
      <c r="BJ163" s="33"/>
      <c r="BK163" s="33"/>
      <c r="BL163" s="33"/>
      <c r="BM163" s="33"/>
      <c r="BN163" s="33"/>
      <c r="BO163" s="33"/>
      <c r="BP163" s="33"/>
      <c r="BQ163" s="33"/>
      <c r="BR163" s="33"/>
      <c r="BS163" s="33"/>
      <c r="BT163" s="33"/>
      <c r="BU163" s="33"/>
      <c r="BV163" s="33"/>
    </row>
    <row r="164" spans="1:74" ht="15.75" customHeight="1" x14ac:dyDescent="0.2">
      <c r="A164" s="18" t="str">
        <f>IF('[1]Season Set up'!$O$23&gt;='[1]Season Set up'!V161,'[1]Season Set up'!V161,"")</f>
        <v/>
      </c>
      <c r="B164" s="18"/>
      <c r="C164" s="18"/>
      <c r="D164" s="18" t="str">
        <f>IFERROR(IF(A164="","",VLOOKUP(A164,$AJ$2:$AX$606,2,0)),"")</f>
        <v/>
      </c>
      <c r="E164" s="19" t="str">
        <f t="shared" si="38"/>
        <v/>
      </c>
      <c r="F164" s="19" t="str">
        <f t="shared" si="26"/>
        <v/>
      </c>
      <c r="G164" s="19" t="str">
        <f t="shared" si="27"/>
        <v/>
      </c>
      <c r="H164" s="19" t="str">
        <f t="shared" si="28"/>
        <v/>
      </c>
      <c r="I164" s="19" t="str">
        <f t="shared" si="29"/>
        <v/>
      </c>
      <c r="J164" s="30" t="str">
        <f t="shared" si="30"/>
        <v/>
      </c>
      <c r="K164" s="45"/>
      <c r="L164" s="18" t="str">
        <f>IF('[1]Season Set up'!$P$23&gt;='[1]Season Set up'!V161,'[1]Season Set up'!V161,"")</f>
        <v/>
      </c>
      <c r="M164" s="18"/>
      <c r="N164" s="17"/>
      <c r="O164" s="18" t="str">
        <f t="shared" si="31"/>
        <v/>
      </c>
      <c r="P164" s="19" t="str">
        <f t="shared" si="32"/>
        <v/>
      </c>
      <c r="Q164" s="19" t="str">
        <f t="shared" si="33"/>
        <v/>
      </c>
      <c r="R164" s="19" t="str">
        <f t="shared" si="34"/>
        <v/>
      </c>
      <c r="S164" s="19" t="str">
        <f t="shared" si="35"/>
        <v/>
      </c>
      <c r="T164" s="19" t="str">
        <f t="shared" si="36"/>
        <v/>
      </c>
      <c r="U164" s="20" t="str">
        <f t="shared" si="37"/>
        <v/>
      </c>
      <c r="V164" s="1"/>
      <c r="W164" s="1"/>
      <c r="X164" s="1"/>
      <c r="Y164" s="1"/>
      <c r="Z164" s="132"/>
      <c r="AA164" s="1"/>
      <c r="AB164" s="1"/>
      <c r="AC164" s="1"/>
      <c r="AD164" s="1"/>
      <c r="AE164" s="1"/>
      <c r="AF164" s="1"/>
      <c r="AG164" s="1"/>
      <c r="AH164" s="131"/>
      <c r="AM164" s="133"/>
      <c r="AU164" s="131"/>
      <c r="BI164" s="33"/>
      <c r="BJ164" s="33"/>
      <c r="BK164" s="33"/>
      <c r="BL164" s="33"/>
      <c r="BM164" s="33"/>
      <c r="BN164" s="33"/>
      <c r="BO164" s="33"/>
      <c r="BP164" s="33"/>
      <c r="BQ164" s="33"/>
      <c r="BR164" s="33"/>
      <c r="BS164" s="33"/>
      <c r="BT164" s="33"/>
      <c r="BU164" s="33"/>
      <c r="BV164" s="33"/>
    </row>
    <row r="165" spans="1:74" ht="15.75" customHeight="1" x14ac:dyDescent="0.2">
      <c r="A165" s="18" t="str">
        <f>IF('[1]Season Set up'!$O$23&gt;='[1]Season Set up'!V162,'[1]Season Set up'!V162,"")</f>
        <v/>
      </c>
      <c r="B165" s="18"/>
      <c r="C165" s="18"/>
      <c r="D165" s="18" t="str">
        <f>IFERROR(IF(A165="","",VLOOKUP(A165,$AJ$2:$AX$606,2,0)),"")</f>
        <v/>
      </c>
      <c r="E165" s="19" t="str">
        <f t="shared" si="38"/>
        <v/>
      </c>
      <c r="F165" s="19" t="str">
        <f t="shared" si="26"/>
        <v/>
      </c>
      <c r="G165" s="19" t="str">
        <f t="shared" si="27"/>
        <v/>
      </c>
      <c r="H165" s="19" t="str">
        <f t="shared" si="28"/>
        <v/>
      </c>
      <c r="I165" s="19" t="str">
        <f t="shared" si="29"/>
        <v/>
      </c>
      <c r="J165" s="30" t="str">
        <f t="shared" si="30"/>
        <v/>
      </c>
      <c r="K165" s="45"/>
      <c r="L165" s="18" t="str">
        <f>IF('[1]Season Set up'!$P$23&gt;='[1]Season Set up'!V162,'[1]Season Set up'!V162,"")</f>
        <v/>
      </c>
      <c r="M165" s="18"/>
      <c r="N165" s="17"/>
      <c r="O165" s="18" t="str">
        <f t="shared" si="31"/>
        <v/>
      </c>
      <c r="P165" s="19" t="str">
        <f t="shared" si="32"/>
        <v/>
      </c>
      <c r="Q165" s="19" t="str">
        <f t="shared" si="33"/>
        <v/>
      </c>
      <c r="R165" s="19" t="str">
        <f t="shared" si="34"/>
        <v/>
      </c>
      <c r="S165" s="19" t="str">
        <f t="shared" si="35"/>
        <v/>
      </c>
      <c r="T165" s="19" t="str">
        <f t="shared" si="36"/>
        <v/>
      </c>
      <c r="U165" s="20" t="str">
        <f t="shared" si="37"/>
        <v/>
      </c>
      <c r="V165" s="1"/>
      <c r="W165" s="1"/>
      <c r="X165" s="1"/>
      <c r="Y165" s="1"/>
      <c r="Z165" s="132"/>
      <c r="AA165" s="1"/>
      <c r="AB165" s="1"/>
      <c r="AC165" s="1"/>
      <c r="AD165" s="1"/>
      <c r="AE165" s="1"/>
      <c r="AF165" s="1"/>
      <c r="AG165" s="1"/>
      <c r="AH165" s="131"/>
      <c r="AM165" s="133"/>
      <c r="AU165" s="131"/>
      <c r="BI165" s="33"/>
      <c r="BJ165" s="33"/>
      <c r="BK165" s="33"/>
      <c r="BL165" s="33"/>
      <c r="BM165" s="33"/>
      <c r="BN165" s="33"/>
      <c r="BO165" s="33"/>
      <c r="BP165" s="33"/>
      <c r="BQ165" s="33"/>
      <c r="BR165" s="33"/>
      <c r="BS165" s="33"/>
      <c r="BT165" s="33"/>
      <c r="BU165" s="33"/>
      <c r="BV165" s="33"/>
    </row>
    <row r="166" spans="1:74" ht="15.75" customHeight="1" x14ac:dyDescent="0.2">
      <c r="A166" s="18" t="str">
        <f>IF('[1]Season Set up'!$O$23&gt;='[1]Season Set up'!V163,'[1]Season Set up'!V163,"")</f>
        <v/>
      </c>
      <c r="B166" s="18"/>
      <c r="C166" s="18"/>
      <c r="D166" s="18" t="str">
        <f>IFERROR(IF(A166="","",VLOOKUP(A166,$AJ$2:$AX$606,2,0)),"")</f>
        <v/>
      </c>
      <c r="E166" s="19" t="str">
        <f t="shared" si="38"/>
        <v/>
      </c>
      <c r="F166" s="19" t="str">
        <f t="shared" si="26"/>
        <v/>
      </c>
      <c r="G166" s="19" t="str">
        <f t="shared" si="27"/>
        <v/>
      </c>
      <c r="H166" s="19" t="str">
        <f t="shared" si="28"/>
        <v/>
      </c>
      <c r="I166" s="19" t="str">
        <f t="shared" si="29"/>
        <v/>
      </c>
      <c r="J166" s="30" t="str">
        <f t="shared" si="30"/>
        <v/>
      </c>
      <c r="K166" s="45"/>
      <c r="L166" s="18" t="str">
        <f>IF('[1]Season Set up'!$P$23&gt;='[1]Season Set up'!V163,'[1]Season Set up'!V163,"")</f>
        <v/>
      </c>
      <c r="M166" s="18"/>
      <c r="N166" s="17"/>
      <c r="O166" s="18" t="str">
        <f t="shared" si="31"/>
        <v/>
      </c>
      <c r="P166" s="19" t="str">
        <f t="shared" si="32"/>
        <v/>
      </c>
      <c r="Q166" s="19" t="str">
        <f t="shared" si="33"/>
        <v/>
      </c>
      <c r="R166" s="19" t="str">
        <f t="shared" si="34"/>
        <v/>
      </c>
      <c r="S166" s="19" t="str">
        <f t="shared" si="35"/>
        <v/>
      </c>
      <c r="T166" s="19" t="str">
        <f t="shared" si="36"/>
        <v/>
      </c>
      <c r="U166" s="20" t="str">
        <f t="shared" si="37"/>
        <v/>
      </c>
      <c r="V166" s="1"/>
      <c r="W166" s="1"/>
      <c r="X166" s="1"/>
      <c r="Y166" s="1"/>
      <c r="Z166" s="132"/>
      <c r="AA166" s="1"/>
      <c r="AB166" s="1"/>
      <c r="AC166" s="1"/>
      <c r="AD166" s="1"/>
      <c r="AE166" s="1"/>
      <c r="AF166" s="1"/>
      <c r="AG166" s="1"/>
      <c r="AH166" s="131"/>
      <c r="AM166" s="133"/>
      <c r="AU166" s="131"/>
      <c r="BI166" s="33"/>
      <c r="BJ166" s="33"/>
      <c r="BK166" s="33"/>
      <c r="BL166" s="33"/>
      <c r="BM166" s="33"/>
      <c r="BN166" s="33"/>
      <c r="BO166" s="33"/>
      <c r="BP166" s="33"/>
      <c r="BQ166" s="33"/>
      <c r="BR166" s="33"/>
      <c r="BS166" s="33"/>
      <c r="BT166" s="33"/>
      <c r="BU166" s="33"/>
      <c r="BV166" s="33"/>
    </row>
    <row r="167" spans="1:74" ht="15.75" customHeight="1" x14ac:dyDescent="0.2">
      <c r="A167" s="18" t="str">
        <f>IF('[1]Season Set up'!$O$23&gt;='[1]Season Set up'!V164,'[1]Season Set up'!V164,"")</f>
        <v/>
      </c>
      <c r="B167" s="18"/>
      <c r="C167" s="18"/>
      <c r="D167" s="18" t="str">
        <f>IFERROR(IF(A167="","",VLOOKUP(A167,$AJ$2:$AX$606,2,0)),"")</f>
        <v/>
      </c>
      <c r="E167" s="19" t="str">
        <f t="shared" si="38"/>
        <v/>
      </c>
      <c r="F167" s="19" t="str">
        <f t="shared" si="26"/>
        <v/>
      </c>
      <c r="G167" s="19" t="str">
        <f t="shared" si="27"/>
        <v/>
      </c>
      <c r="H167" s="19" t="str">
        <f t="shared" si="28"/>
        <v/>
      </c>
      <c r="I167" s="19" t="str">
        <f t="shared" si="29"/>
        <v/>
      </c>
      <c r="J167" s="30" t="str">
        <f t="shared" si="30"/>
        <v/>
      </c>
      <c r="K167" s="45"/>
      <c r="L167" s="18" t="str">
        <f>IF('[1]Season Set up'!$P$23&gt;='[1]Season Set up'!V164,'[1]Season Set up'!V164,"")</f>
        <v/>
      </c>
      <c r="M167" s="18"/>
      <c r="N167" s="17"/>
      <c r="O167" s="18" t="str">
        <f t="shared" si="31"/>
        <v/>
      </c>
      <c r="P167" s="19" t="str">
        <f t="shared" si="32"/>
        <v/>
      </c>
      <c r="Q167" s="19" t="str">
        <f t="shared" si="33"/>
        <v/>
      </c>
      <c r="R167" s="19" t="str">
        <f t="shared" si="34"/>
        <v/>
      </c>
      <c r="S167" s="19" t="str">
        <f t="shared" si="35"/>
        <v/>
      </c>
      <c r="T167" s="19" t="str">
        <f t="shared" si="36"/>
        <v/>
      </c>
      <c r="U167" s="20" t="str">
        <f t="shared" si="37"/>
        <v/>
      </c>
      <c r="V167" s="1"/>
      <c r="W167" s="1"/>
      <c r="X167" s="1"/>
      <c r="Y167" s="1"/>
      <c r="Z167" s="132"/>
      <c r="AA167" s="1"/>
      <c r="AB167" s="1"/>
      <c r="AC167" s="1"/>
      <c r="AD167" s="1"/>
      <c r="AE167" s="1"/>
      <c r="AF167" s="1"/>
      <c r="AG167" s="1"/>
      <c r="AH167" s="131"/>
      <c r="AM167" s="133"/>
      <c r="AU167" s="131"/>
      <c r="BI167" s="33"/>
      <c r="BJ167" s="33"/>
      <c r="BK167" s="33"/>
      <c r="BL167" s="33"/>
      <c r="BM167" s="33"/>
      <c r="BN167" s="33"/>
      <c r="BO167" s="33"/>
      <c r="BP167" s="33"/>
      <c r="BQ167" s="33"/>
      <c r="BR167" s="33"/>
      <c r="BS167" s="33"/>
      <c r="BT167" s="33"/>
      <c r="BU167" s="33"/>
      <c r="BV167" s="33"/>
    </row>
    <row r="168" spans="1:74" ht="15.75" customHeight="1" x14ac:dyDescent="0.2">
      <c r="A168" s="18" t="str">
        <f>IF('[1]Season Set up'!$O$23&gt;='[1]Season Set up'!V165,'[1]Season Set up'!V165,"")</f>
        <v/>
      </c>
      <c r="B168" s="18"/>
      <c r="C168" s="18"/>
      <c r="D168" s="18" t="str">
        <f>IFERROR(IF(A168="","",VLOOKUP(A168,$AJ$2:$AX$606,2,0)),"")</f>
        <v/>
      </c>
      <c r="E168" s="19" t="str">
        <f t="shared" si="38"/>
        <v/>
      </c>
      <c r="F168" s="19" t="str">
        <f t="shared" si="26"/>
        <v/>
      </c>
      <c r="G168" s="19" t="str">
        <f t="shared" si="27"/>
        <v/>
      </c>
      <c r="H168" s="19" t="str">
        <f t="shared" si="28"/>
        <v/>
      </c>
      <c r="I168" s="19" t="str">
        <f t="shared" si="29"/>
        <v/>
      </c>
      <c r="J168" s="30" t="str">
        <f t="shared" si="30"/>
        <v/>
      </c>
      <c r="K168" s="45"/>
      <c r="L168" s="18" t="str">
        <f>IF('[1]Season Set up'!$P$23&gt;='[1]Season Set up'!V165,'[1]Season Set up'!V165,"")</f>
        <v/>
      </c>
      <c r="M168" s="18"/>
      <c r="N168" s="17"/>
      <c r="O168" s="18" t="str">
        <f t="shared" si="31"/>
        <v/>
      </c>
      <c r="P168" s="19" t="str">
        <f t="shared" si="32"/>
        <v/>
      </c>
      <c r="Q168" s="19" t="str">
        <f t="shared" si="33"/>
        <v/>
      </c>
      <c r="R168" s="19" t="str">
        <f t="shared" si="34"/>
        <v/>
      </c>
      <c r="S168" s="19" t="str">
        <f t="shared" si="35"/>
        <v/>
      </c>
      <c r="T168" s="19" t="str">
        <f t="shared" si="36"/>
        <v/>
      </c>
      <c r="U168" s="20" t="str">
        <f t="shared" si="37"/>
        <v/>
      </c>
      <c r="V168" s="1"/>
      <c r="W168" s="1"/>
      <c r="X168" s="1"/>
      <c r="Y168" s="1"/>
      <c r="Z168" s="132"/>
      <c r="AA168" s="1"/>
      <c r="AB168" s="1"/>
      <c r="AC168" s="1"/>
      <c r="AD168" s="1"/>
      <c r="AE168" s="1"/>
      <c r="AF168" s="1"/>
      <c r="AG168" s="1"/>
      <c r="AH168" s="131"/>
      <c r="AM168" s="133"/>
      <c r="AU168" s="131"/>
      <c r="BI168" s="33"/>
      <c r="BJ168" s="33"/>
      <c r="BK168" s="33"/>
      <c r="BL168" s="33"/>
      <c r="BM168" s="33"/>
      <c r="BN168" s="33"/>
      <c r="BO168" s="33"/>
      <c r="BP168" s="33"/>
      <c r="BQ168" s="33"/>
      <c r="BR168" s="33"/>
      <c r="BS168" s="33"/>
      <c r="BT168" s="33"/>
      <c r="BU168" s="33"/>
      <c r="BV168" s="33"/>
    </row>
    <row r="169" spans="1:74" ht="15.75" customHeight="1" x14ac:dyDescent="0.2">
      <c r="A169" s="18" t="str">
        <f>IF('[1]Season Set up'!$O$23&gt;='[1]Season Set up'!V166,'[1]Season Set up'!V166,"")</f>
        <v/>
      </c>
      <c r="B169" s="18"/>
      <c r="C169" s="18"/>
      <c r="D169" s="18" t="str">
        <f>IFERROR(IF(A169="","",VLOOKUP(A169,$AJ$2:$AX$606,2,0)),"")</f>
        <v/>
      </c>
      <c r="E169" s="19" t="str">
        <f t="shared" si="38"/>
        <v/>
      </c>
      <c r="F169" s="19" t="str">
        <f t="shared" si="26"/>
        <v/>
      </c>
      <c r="G169" s="19" t="str">
        <f t="shared" si="27"/>
        <v/>
      </c>
      <c r="H169" s="19" t="str">
        <f t="shared" si="28"/>
        <v/>
      </c>
      <c r="I169" s="19" t="str">
        <f t="shared" si="29"/>
        <v/>
      </c>
      <c r="J169" s="30" t="str">
        <f t="shared" si="30"/>
        <v/>
      </c>
      <c r="K169" s="45"/>
      <c r="L169" s="18" t="str">
        <f>IF('[1]Season Set up'!$P$23&gt;='[1]Season Set up'!V166,'[1]Season Set up'!V166,"")</f>
        <v/>
      </c>
      <c r="M169" s="18"/>
      <c r="N169" s="17"/>
      <c r="O169" s="18" t="str">
        <f t="shared" si="31"/>
        <v/>
      </c>
      <c r="P169" s="19" t="str">
        <f t="shared" si="32"/>
        <v/>
      </c>
      <c r="Q169" s="19" t="str">
        <f t="shared" si="33"/>
        <v/>
      </c>
      <c r="R169" s="19" t="str">
        <f t="shared" si="34"/>
        <v/>
      </c>
      <c r="S169" s="19" t="str">
        <f t="shared" si="35"/>
        <v/>
      </c>
      <c r="T169" s="19" t="str">
        <f t="shared" si="36"/>
        <v/>
      </c>
      <c r="U169" s="20" t="str">
        <f t="shared" si="37"/>
        <v/>
      </c>
      <c r="V169" s="1"/>
      <c r="W169" s="1"/>
      <c r="X169" s="1"/>
      <c r="Y169" s="1"/>
      <c r="Z169" s="132"/>
      <c r="AA169" s="1"/>
      <c r="AB169" s="1"/>
      <c r="AC169" s="1"/>
      <c r="AD169" s="1"/>
      <c r="AE169" s="1"/>
      <c r="AF169" s="1"/>
      <c r="AG169" s="1"/>
      <c r="AH169" s="131"/>
      <c r="AM169" s="133"/>
      <c r="AU169" s="131"/>
      <c r="BI169" s="33"/>
      <c r="BJ169" s="33"/>
      <c r="BK169" s="33"/>
      <c r="BL169" s="33"/>
      <c r="BM169" s="33"/>
      <c r="BN169" s="33"/>
      <c r="BO169" s="33"/>
      <c r="BP169" s="33"/>
      <c r="BQ169" s="33"/>
      <c r="BR169" s="33"/>
      <c r="BS169" s="33"/>
      <c r="BT169" s="33"/>
      <c r="BU169" s="33"/>
      <c r="BV169" s="33"/>
    </row>
    <row r="170" spans="1:74" ht="15.75" customHeight="1" x14ac:dyDescent="0.2">
      <c r="A170" s="18" t="str">
        <f>IF('[1]Season Set up'!$O$23&gt;='[1]Season Set up'!V167,'[1]Season Set up'!V167,"")</f>
        <v/>
      </c>
      <c r="B170" s="18"/>
      <c r="C170" s="18"/>
      <c r="D170" s="18" t="str">
        <f>IFERROR(IF(A170="","",VLOOKUP(A170,$AJ$2:$AX$606,2,0)),"")</f>
        <v/>
      </c>
      <c r="E170" s="19" t="str">
        <f t="shared" si="38"/>
        <v/>
      </c>
      <c r="F170" s="19" t="str">
        <f t="shared" si="26"/>
        <v/>
      </c>
      <c r="G170" s="19" t="str">
        <f t="shared" si="27"/>
        <v/>
      </c>
      <c r="H170" s="19" t="str">
        <f t="shared" si="28"/>
        <v/>
      </c>
      <c r="I170" s="19" t="str">
        <f t="shared" si="29"/>
        <v/>
      </c>
      <c r="J170" s="30" t="str">
        <f t="shared" si="30"/>
        <v/>
      </c>
      <c r="K170" s="45"/>
      <c r="L170" s="18" t="str">
        <f>IF('[1]Season Set up'!$P$23&gt;='[1]Season Set up'!V167,'[1]Season Set up'!V167,"")</f>
        <v/>
      </c>
      <c r="M170" s="18"/>
      <c r="N170" s="17"/>
      <c r="O170" s="18" t="str">
        <f t="shared" si="31"/>
        <v/>
      </c>
      <c r="P170" s="19" t="str">
        <f t="shared" si="32"/>
        <v/>
      </c>
      <c r="Q170" s="19" t="str">
        <f t="shared" si="33"/>
        <v/>
      </c>
      <c r="R170" s="19" t="str">
        <f t="shared" si="34"/>
        <v/>
      </c>
      <c r="S170" s="19" t="str">
        <f t="shared" si="35"/>
        <v/>
      </c>
      <c r="T170" s="19" t="str">
        <f t="shared" si="36"/>
        <v/>
      </c>
      <c r="U170" s="20" t="str">
        <f t="shared" si="37"/>
        <v/>
      </c>
      <c r="V170" s="1"/>
      <c r="W170" s="1"/>
      <c r="X170" s="1"/>
      <c r="Y170" s="1"/>
      <c r="Z170" s="132"/>
      <c r="AA170" s="1"/>
      <c r="AB170" s="1"/>
      <c r="AC170" s="1"/>
      <c r="AD170" s="1"/>
      <c r="AE170" s="1"/>
      <c r="AF170" s="1"/>
      <c r="AG170" s="1"/>
      <c r="AH170" s="131"/>
      <c r="AM170" s="133"/>
      <c r="AU170" s="131"/>
      <c r="BI170" s="33"/>
      <c r="BJ170" s="33"/>
      <c r="BK170" s="33"/>
      <c r="BL170" s="33"/>
      <c r="BM170" s="33"/>
      <c r="BN170" s="33"/>
      <c r="BO170" s="33"/>
      <c r="BP170" s="33"/>
      <c r="BQ170" s="33"/>
      <c r="BR170" s="33"/>
      <c r="BS170" s="33"/>
      <c r="BT170" s="33"/>
      <c r="BU170" s="33"/>
      <c r="BV170" s="33"/>
    </row>
    <row r="171" spans="1:74" ht="15.75" customHeight="1" x14ac:dyDescent="0.2">
      <c r="A171" s="18" t="str">
        <f>IF('[1]Season Set up'!$O$23&gt;='[1]Season Set up'!V168,'[1]Season Set up'!V168,"")</f>
        <v/>
      </c>
      <c r="B171" s="18"/>
      <c r="C171" s="18"/>
      <c r="D171" s="18" t="str">
        <f>IFERROR(IF(A171="","",VLOOKUP(A171,$AJ$2:$AX$606,2,0)),"")</f>
        <v/>
      </c>
      <c r="E171" s="19" t="str">
        <f t="shared" si="38"/>
        <v/>
      </c>
      <c r="F171" s="19" t="str">
        <f t="shared" si="26"/>
        <v/>
      </c>
      <c r="G171" s="19" t="str">
        <f t="shared" si="27"/>
        <v/>
      </c>
      <c r="H171" s="19" t="str">
        <f t="shared" si="28"/>
        <v/>
      </c>
      <c r="I171" s="19" t="str">
        <f t="shared" si="29"/>
        <v/>
      </c>
      <c r="J171" s="30" t="str">
        <f t="shared" si="30"/>
        <v/>
      </c>
      <c r="K171" s="45"/>
      <c r="L171" s="18" t="str">
        <f>IF('[1]Season Set up'!$P$23&gt;='[1]Season Set up'!V168,'[1]Season Set up'!V168,"")</f>
        <v/>
      </c>
      <c r="M171" s="18"/>
      <c r="N171" s="17"/>
      <c r="O171" s="18" t="str">
        <f t="shared" si="31"/>
        <v/>
      </c>
      <c r="P171" s="19" t="str">
        <f t="shared" si="32"/>
        <v/>
      </c>
      <c r="Q171" s="19" t="str">
        <f t="shared" si="33"/>
        <v/>
      </c>
      <c r="R171" s="19" t="str">
        <f t="shared" si="34"/>
        <v/>
      </c>
      <c r="S171" s="19" t="str">
        <f t="shared" si="35"/>
        <v/>
      </c>
      <c r="T171" s="19" t="str">
        <f t="shared" si="36"/>
        <v/>
      </c>
      <c r="U171" s="20" t="str">
        <f t="shared" si="37"/>
        <v/>
      </c>
      <c r="V171" s="1"/>
      <c r="W171" s="1"/>
      <c r="X171" s="1"/>
      <c r="Y171" s="1"/>
      <c r="Z171" s="132"/>
      <c r="AA171" s="1"/>
      <c r="AB171" s="1"/>
      <c r="AC171" s="1"/>
      <c r="AD171" s="1"/>
      <c r="AE171" s="1"/>
      <c r="AF171" s="1"/>
      <c r="AG171" s="1"/>
      <c r="AH171" s="131"/>
      <c r="AM171" s="133"/>
      <c r="AU171" s="131"/>
      <c r="BI171" s="33"/>
      <c r="BJ171" s="33"/>
      <c r="BK171" s="33"/>
      <c r="BL171" s="33"/>
      <c r="BM171" s="33"/>
      <c r="BN171" s="33"/>
      <c r="BO171" s="33"/>
      <c r="BP171" s="33"/>
      <c r="BQ171" s="33"/>
      <c r="BR171" s="33"/>
      <c r="BS171" s="33"/>
      <c r="BT171" s="33"/>
      <c r="BU171" s="33"/>
      <c r="BV171" s="33"/>
    </row>
    <row r="172" spans="1:74" ht="15.75" customHeight="1" x14ac:dyDescent="0.2">
      <c r="A172" s="18" t="str">
        <f>IF('[1]Season Set up'!$O$23&gt;='[1]Season Set up'!V169,'[1]Season Set up'!V169,"")</f>
        <v/>
      </c>
      <c r="B172" s="18"/>
      <c r="C172" s="18"/>
      <c r="D172" s="18" t="str">
        <f>IFERROR(IF(A172="","",VLOOKUP(A172,$AJ$2:$AX$606,2,0)),"")</f>
        <v/>
      </c>
      <c r="E172" s="19" t="str">
        <f t="shared" si="38"/>
        <v/>
      </c>
      <c r="F172" s="19" t="str">
        <f t="shared" si="26"/>
        <v/>
      </c>
      <c r="G172" s="19" t="str">
        <f t="shared" si="27"/>
        <v/>
      </c>
      <c r="H172" s="19" t="str">
        <f t="shared" si="28"/>
        <v/>
      </c>
      <c r="I172" s="19" t="str">
        <f t="shared" si="29"/>
        <v/>
      </c>
      <c r="J172" s="30" t="str">
        <f t="shared" si="30"/>
        <v/>
      </c>
      <c r="K172" s="45"/>
      <c r="L172" s="18" t="str">
        <f>IF('[1]Season Set up'!$P$23&gt;='[1]Season Set up'!V169,'[1]Season Set up'!V169,"")</f>
        <v/>
      </c>
      <c r="M172" s="18"/>
      <c r="N172" s="17"/>
      <c r="O172" s="18" t="str">
        <f t="shared" si="31"/>
        <v/>
      </c>
      <c r="P172" s="19" t="str">
        <f t="shared" si="32"/>
        <v/>
      </c>
      <c r="Q172" s="19" t="str">
        <f t="shared" si="33"/>
        <v/>
      </c>
      <c r="R172" s="19" t="str">
        <f t="shared" si="34"/>
        <v/>
      </c>
      <c r="S172" s="19" t="str">
        <f t="shared" si="35"/>
        <v/>
      </c>
      <c r="T172" s="19" t="str">
        <f t="shared" si="36"/>
        <v/>
      </c>
      <c r="U172" s="20" t="str">
        <f t="shared" si="37"/>
        <v/>
      </c>
      <c r="V172" s="1"/>
      <c r="W172" s="1"/>
      <c r="X172" s="1"/>
      <c r="Y172" s="1"/>
      <c r="Z172" s="132"/>
      <c r="AA172" s="1"/>
      <c r="AB172" s="1"/>
      <c r="AC172" s="1"/>
      <c r="AD172" s="1"/>
      <c r="AE172" s="1"/>
      <c r="AF172" s="1"/>
      <c r="AG172" s="1"/>
      <c r="AH172" s="131"/>
      <c r="AM172" s="133"/>
      <c r="AU172" s="131"/>
      <c r="BI172" s="33"/>
      <c r="BJ172" s="33"/>
      <c r="BK172" s="33"/>
      <c r="BL172" s="33"/>
      <c r="BM172" s="33"/>
      <c r="BN172" s="33"/>
      <c r="BO172" s="33"/>
      <c r="BP172" s="33"/>
      <c r="BQ172" s="33"/>
      <c r="BR172" s="33"/>
      <c r="BS172" s="33"/>
      <c r="BT172" s="33"/>
      <c r="BU172" s="33"/>
      <c r="BV172" s="33"/>
    </row>
    <row r="173" spans="1:74" ht="15.75" customHeight="1" x14ac:dyDescent="0.2">
      <c r="A173" s="18" t="str">
        <f>IF('[1]Season Set up'!$O$23&gt;='[1]Season Set up'!V170,'[1]Season Set up'!V170,"")</f>
        <v/>
      </c>
      <c r="B173" s="18"/>
      <c r="C173" s="18"/>
      <c r="D173" s="18" t="str">
        <f>IFERROR(IF(A173="","",VLOOKUP(A173,$AJ$2:$AX$606,2,0)),"")</f>
        <v/>
      </c>
      <c r="E173" s="19" t="str">
        <f t="shared" si="38"/>
        <v/>
      </c>
      <c r="F173" s="19" t="str">
        <f t="shared" si="26"/>
        <v/>
      </c>
      <c r="G173" s="19" t="str">
        <f t="shared" si="27"/>
        <v/>
      </c>
      <c r="H173" s="19" t="str">
        <f t="shared" si="28"/>
        <v/>
      </c>
      <c r="I173" s="19" t="str">
        <f t="shared" si="29"/>
        <v/>
      </c>
      <c r="J173" s="30" t="str">
        <f t="shared" si="30"/>
        <v/>
      </c>
      <c r="K173" s="45"/>
      <c r="L173" s="18" t="str">
        <f>IF('[1]Season Set up'!$P$23&gt;='[1]Season Set up'!V170,'[1]Season Set up'!V170,"")</f>
        <v/>
      </c>
      <c r="M173" s="18"/>
      <c r="N173" s="17"/>
      <c r="O173" s="18" t="str">
        <f t="shared" si="31"/>
        <v/>
      </c>
      <c r="P173" s="19" t="str">
        <f t="shared" si="32"/>
        <v/>
      </c>
      <c r="Q173" s="19" t="str">
        <f t="shared" si="33"/>
        <v/>
      </c>
      <c r="R173" s="19" t="str">
        <f t="shared" si="34"/>
        <v/>
      </c>
      <c r="S173" s="19" t="str">
        <f t="shared" si="35"/>
        <v/>
      </c>
      <c r="T173" s="19" t="str">
        <f t="shared" si="36"/>
        <v/>
      </c>
      <c r="U173" s="20" t="str">
        <f t="shared" si="37"/>
        <v/>
      </c>
      <c r="V173" s="1"/>
      <c r="W173" s="1"/>
      <c r="X173" s="1"/>
      <c r="Y173" s="1"/>
      <c r="Z173" s="132"/>
      <c r="AA173" s="1"/>
      <c r="AB173" s="1"/>
      <c r="AC173" s="1"/>
      <c r="AD173" s="1"/>
      <c r="AE173" s="1"/>
      <c r="AF173" s="1"/>
      <c r="AG173" s="1"/>
      <c r="AH173" s="131"/>
      <c r="AM173" s="133"/>
      <c r="AU173" s="131"/>
      <c r="BI173" s="33"/>
      <c r="BJ173" s="33"/>
      <c r="BK173" s="33"/>
      <c r="BL173" s="33"/>
      <c r="BM173" s="33"/>
      <c r="BN173" s="33"/>
      <c r="BO173" s="33"/>
      <c r="BP173" s="33"/>
      <c r="BQ173" s="33"/>
      <c r="BR173" s="33"/>
      <c r="BS173" s="33"/>
      <c r="BT173" s="33"/>
      <c r="BU173" s="33"/>
      <c r="BV173" s="33"/>
    </row>
    <row r="174" spans="1:74" ht="15.75" customHeight="1" x14ac:dyDescent="0.2">
      <c r="A174" s="18" t="str">
        <f>IF('[1]Season Set up'!$O$23&gt;='[1]Season Set up'!V171,'[1]Season Set up'!V171,"")</f>
        <v/>
      </c>
      <c r="B174" s="18"/>
      <c r="C174" s="18"/>
      <c r="D174" s="18" t="str">
        <f>IFERROR(IF(A174="","",VLOOKUP(A174,$AJ$2:$AX$606,2,0)),"")</f>
        <v/>
      </c>
      <c r="E174" s="19" t="str">
        <f t="shared" si="38"/>
        <v/>
      </c>
      <c r="F174" s="19" t="str">
        <f t="shared" si="26"/>
        <v/>
      </c>
      <c r="G174" s="19" t="str">
        <f t="shared" si="27"/>
        <v/>
      </c>
      <c r="H174" s="19" t="str">
        <f t="shared" si="28"/>
        <v/>
      </c>
      <c r="I174" s="19" t="str">
        <f t="shared" si="29"/>
        <v/>
      </c>
      <c r="J174" s="30" t="str">
        <f t="shared" si="30"/>
        <v/>
      </c>
      <c r="K174" s="45"/>
      <c r="L174" s="18" t="str">
        <f>IF('[1]Season Set up'!$P$23&gt;='[1]Season Set up'!V171,'[1]Season Set up'!V171,"")</f>
        <v/>
      </c>
      <c r="M174" s="18"/>
      <c r="N174" s="17"/>
      <c r="O174" s="18" t="str">
        <f t="shared" si="31"/>
        <v/>
      </c>
      <c r="P174" s="19" t="str">
        <f t="shared" si="32"/>
        <v/>
      </c>
      <c r="Q174" s="19" t="str">
        <f t="shared" si="33"/>
        <v/>
      </c>
      <c r="R174" s="19" t="str">
        <f t="shared" si="34"/>
        <v/>
      </c>
      <c r="S174" s="19" t="str">
        <f t="shared" si="35"/>
        <v/>
      </c>
      <c r="T174" s="19" t="str">
        <f t="shared" si="36"/>
        <v/>
      </c>
      <c r="U174" s="20" t="str">
        <f t="shared" si="37"/>
        <v/>
      </c>
      <c r="V174" s="1"/>
      <c r="W174" s="1"/>
      <c r="X174" s="1"/>
      <c r="Y174" s="1"/>
      <c r="Z174" s="132"/>
      <c r="AA174" s="1"/>
      <c r="AB174" s="1"/>
      <c r="AC174" s="1"/>
      <c r="AD174" s="1"/>
      <c r="AE174" s="1"/>
      <c r="AF174" s="1"/>
      <c r="AG174" s="1"/>
      <c r="AH174" s="131"/>
      <c r="AM174" s="133"/>
      <c r="AU174" s="131"/>
      <c r="BI174" s="33"/>
      <c r="BJ174" s="33"/>
      <c r="BK174" s="33"/>
      <c r="BL174" s="33"/>
      <c r="BM174" s="33"/>
      <c r="BN174" s="33"/>
      <c r="BO174" s="33"/>
      <c r="BP174" s="33"/>
      <c r="BQ174" s="33"/>
      <c r="BR174" s="33"/>
      <c r="BS174" s="33"/>
      <c r="BT174" s="33"/>
      <c r="BU174" s="33"/>
      <c r="BV174" s="33"/>
    </row>
    <row r="175" spans="1:74" ht="15.75" customHeight="1" x14ac:dyDescent="0.2">
      <c r="A175" s="18" t="str">
        <f>IF('[1]Season Set up'!$O$23&gt;='[1]Season Set up'!V172,'[1]Season Set up'!V172,"")</f>
        <v/>
      </c>
      <c r="B175" s="18"/>
      <c r="C175" s="18"/>
      <c r="D175" s="18" t="str">
        <f>IFERROR(IF(A175="","",VLOOKUP(A175,$AJ$2:$AX$606,2,0)),"")</f>
        <v/>
      </c>
      <c r="E175" s="19" t="str">
        <f t="shared" si="38"/>
        <v/>
      </c>
      <c r="F175" s="19" t="str">
        <f t="shared" si="26"/>
        <v/>
      </c>
      <c r="G175" s="19" t="str">
        <f t="shared" si="27"/>
        <v/>
      </c>
      <c r="H175" s="19" t="str">
        <f t="shared" si="28"/>
        <v/>
      </c>
      <c r="I175" s="19" t="str">
        <f t="shared" si="29"/>
        <v/>
      </c>
      <c r="J175" s="30" t="str">
        <f t="shared" si="30"/>
        <v/>
      </c>
      <c r="K175" s="45"/>
      <c r="L175" s="18" t="str">
        <f>IF('[1]Season Set up'!$P$23&gt;='[1]Season Set up'!V172,'[1]Season Set up'!V172,"")</f>
        <v/>
      </c>
      <c r="M175" s="18"/>
      <c r="N175" s="17"/>
      <c r="O175" s="18" t="str">
        <f t="shared" si="31"/>
        <v/>
      </c>
      <c r="P175" s="19" t="str">
        <f t="shared" si="32"/>
        <v/>
      </c>
      <c r="Q175" s="19" t="str">
        <f t="shared" si="33"/>
        <v/>
      </c>
      <c r="R175" s="19" t="str">
        <f t="shared" si="34"/>
        <v/>
      </c>
      <c r="S175" s="19" t="str">
        <f t="shared" si="35"/>
        <v/>
      </c>
      <c r="T175" s="19" t="str">
        <f t="shared" si="36"/>
        <v/>
      </c>
      <c r="U175" s="20" t="str">
        <f t="shared" si="37"/>
        <v/>
      </c>
      <c r="V175" s="1"/>
      <c r="W175" s="1"/>
      <c r="X175" s="1"/>
      <c r="Y175" s="1"/>
      <c r="Z175" s="132"/>
      <c r="AA175" s="1"/>
      <c r="AB175" s="1"/>
      <c r="AC175" s="1"/>
      <c r="AD175" s="1"/>
      <c r="AE175" s="1"/>
      <c r="AF175" s="1"/>
      <c r="AG175" s="1"/>
      <c r="AH175" s="131"/>
      <c r="AM175" s="133"/>
      <c r="AU175" s="131"/>
      <c r="BI175" s="33"/>
      <c r="BJ175" s="33"/>
      <c r="BK175" s="33"/>
      <c r="BL175" s="33"/>
      <c r="BM175" s="33"/>
      <c r="BN175" s="33"/>
      <c r="BO175" s="33"/>
      <c r="BP175" s="33"/>
      <c r="BQ175" s="33"/>
      <c r="BR175" s="33"/>
      <c r="BS175" s="33"/>
      <c r="BT175" s="33"/>
      <c r="BU175" s="33"/>
      <c r="BV175" s="33"/>
    </row>
    <row r="176" spans="1:74" ht="15.75" customHeight="1" x14ac:dyDescent="0.2">
      <c r="A176" s="18" t="str">
        <f>IF('[1]Season Set up'!$O$23&gt;='[1]Season Set up'!V173,'[1]Season Set up'!V173,"")</f>
        <v/>
      </c>
      <c r="B176" s="18"/>
      <c r="C176" s="18"/>
      <c r="D176" s="18" t="str">
        <f>IFERROR(IF(A176="","",VLOOKUP(A176,$AJ$2:$AX$606,2,0)),"")</f>
        <v/>
      </c>
      <c r="E176" s="19" t="str">
        <f t="shared" si="38"/>
        <v/>
      </c>
      <c r="F176" s="19" t="str">
        <f t="shared" si="26"/>
        <v/>
      </c>
      <c r="G176" s="19" t="str">
        <f t="shared" si="27"/>
        <v/>
      </c>
      <c r="H176" s="19" t="str">
        <f t="shared" si="28"/>
        <v/>
      </c>
      <c r="I176" s="19" t="str">
        <f t="shared" si="29"/>
        <v/>
      </c>
      <c r="J176" s="30" t="str">
        <f t="shared" si="30"/>
        <v/>
      </c>
      <c r="K176" s="45"/>
      <c r="L176" s="18" t="str">
        <f>IF('[1]Season Set up'!$P$23&gt;='[1]Season Set up'!V173,'[1]Season Set up'!V173,"")</f>
        <v/>
      </c>
      <c r="M176" s="18"/>
      <c r="N176" s="17"/>
      <c r="O176" s="18" t="str">
        <f t="shared" si="31"/>
        <v/>
      </c>
      <c r="P176" s="19" t="str">
        <f t="shared" si="32"/>
        <v/>
      </c>
      <c r="Q176" s="19" t="str">
        <f t="shared" si="33"/>
        <v/>
      </c>
      <c r="R176" s="19" t="str">
        <f t="shared" si="34"/>
        <v/>
      </c>
      <c r="S176" s="19" t="str">
        <f t="shared" si="35"/>
        <v/>
      </c>
      <c r="T176" s="19" t="str">
        <f t="shared" si="36"/>
        <v/>
      </c>
      <c r="U176" s="20" t="str">
        <f t="shared" si="37"/>
        <v/>
      </c>
      <c r="V176" s="1"/>
      <c r="W176" s="1"/>
      <c r="X176" s="1"/>
      <c r="Y176" s="1"/>
      <c r="Z176" s="132"/>
      <c r="AA176" s="1"/>
      <c r="AB176" s="1"/>
      <c r="AC176" s="1"/>
      <c r="AD176" s="1"/>
      <c r="AE176" s="1"/>
      <c r="AF176" s="1"/>
      <c r="AG176" s="1"/>
      <c r="AH176" s="131"/>
      <c r="AM176" s="133"/>
      <c r="AU176" s="131"/>
      <c r="BI176" s="33"/>
      <c r="BJ176" s="33"/>
      <c r="BK176" s="33"/>
      <c r="BL176" s="33"/>
      <c r="BM176" s="33"/>
      <c r="BN176" s="33"/>
      <c r="BO176" s="33"/>
      <c r="BP176" s="33"/>
      <c r="BQ176" s="33"/>
      <c r="BR176" s="33"/>
      <c r="BS176" s="33"/>
      <c r="BT176" s="33"/>
      <c r="BU176" s="33"/>
      <c r="BV176" s="33"/>
    </row>
    <row r="177" spans="1:74" ht="15.75" customHeight="1" x14ac:dyDescent="0.2">
      <c r="A177" s="18" t="str">
        <f>IF('[1]Season Set up'!$O$23&gt;='[1]Season Set up'!V174,'[1]Season Set up'!V174,"")</f>
        <v/>
      </c>
      <c r="B177" s="18"/>
      <c r="C177" s="18"/>
      <c r="D177" s="18" t="str">
        <f>IFERROR(IF(A177="","",VLOOKUP(A177,$AJ$2:$AX$606,2,0)),"")</f>
        <v/>
      </c>
      <c r="E177" s="19" t="str">
        <f t="shared" si="38"/>
        <v/>
      </c>
      <c r="F177" s="19" t="str">
        <f t="shared" si="26"/>
        <v/>
      </c>
      <c r="G177" s="19" t="str">
        <f t="shared" si="27"/>
        <v/>
      </c>
      <c r="H177" s="19" t="str">
        <f t="shared" si="28"/>
        <v/>
      </c>
      <c r="I177" s="19" t="str">
        <f t="shared" si="29"/>
        <v/>
      </c>
      <c r="J177" s="30" t="str">
        <f t="shared" si="30"/>
        <v/>
      </c>
      <c r="K177" s="45"/>
      <c r="L177" s="18" t="str">
        <f>IF('[1]Season Set up'!$P$23&gt;='[1]Season Set up'!V174,'[1]Season Set up'!V174,"")</f>
        <v/>
      </c>
      <c r="M177" s="18"/>
      <c r="N177" s="17"/>
      <c r="O177" s="18" t="str">
        <f t="shared" si="31"/>
        <v/>
      </c>
      <c r="P177" s="19" t="str">
        <f t="shared" si="32"/>
        <v/>
      </c>
      <c r="Q177" s="19" t="str">
        <f t="shared" si="33"/>
        <v/>
      </c>
      <c r="R177" s="19" t="str">
        <f t="shared" si="34"/>
        <v/>
      </c>
      <c r="S177" s="19" t="str">
        <f t="shared" si="35"/>
        <v/>
      </c>
      <c r="T177" s="19" t="str">
        <f t="shared" si="36"/>
        <v/>
      </c>
      <c r="U177" s="20" t="str">
        <f t="shared" si="37"/>
        <v/>
      </c>
      <c r="V177" s="1"/>
      <c r="W177" s="1"/>
      <c r="X177" s="1"/>
      <c r="Y177" s="1"/>
      <c r="Z177" s="132"/>
      <c r="AA177" s="1"/>
      <c r="AB177" s="1"/>
      <c r="AC177" s="1"/>
      <c r="AD177" s="1"/>
      <c r="AE177" s="1"/>
      <c r="AF177" s="1"/>
      <c r="AG177" s="1"/>
      <c r="AH177" s="131"/>
      <c r="AM177" s="133"/>
      <c r="AU177" s="131"/>
      <c r="BI177" s="33"/>
      <c r="BJ177" s="33"/>
      <c r="BK177" s="33"/>
      <c r="BL177" s="33"/>
      <c r="BM177" s="33"/>
      <c r="BN177" s="33"/>
      <c r="BO177" s="33"/>
      <c r="BP177" s="33"/>
      <c r="BQ177" s="33"/>
      <c r="BR177" s="33"/>
      <c r="BS177" s="33"/>
      <c r="BT177" s="33"/>
      <c r="BU177" s="33"/>
      <c r="BV177" s="33"/>
    </row>
    <row r="178" spans="1:74" ht="15.75" customHeight="1" x14ac:dyDescent="0.2">
      <c r="A178" s="18" t="str">
        <f>IF('[1]Season Set up'!$O$23&gt;='[1]Season Set up'!V175,'[1]Season Set up'!V175,"")</f>
        <v/>
      </c>
      <c r="B178" s="18"/>
      <c r="C178" s="18"/>
      <c r="D178" s="18" t="str">
        <f>IFERROR(IF(A178="","",VLOOKUP(A178,$AJ$2:$AX$606,2,0)),"")</f>
        <v/>
      </c>
      <c r="E178" s="19" t="str">
        <f t="shared" si="38"/>
        <v/>
      </c>
      <c r="F178" s="19" t="str">
        <f t="shared" si="26"/>
        <v/>
      </c>
      <c r="G178" s="19" t="str">
        <f t="shared" si="27"/>
        <v/>
      </c>
      <c r="H178" s="19" t="str">
        <f t="shared" si="28"/>
        <v/>
      </c>
      <c r="I178" s="19" t="str">
        <f t="shared" si="29"/>
        <v/>
      </c>
      <c r="J178" s="30" t="str">
        <f t="shared" si="30"/>
        <v/>
      </c>
      <c r="K178" s="45"/>
      <c r="L178" s="18" t="str">
        <f>IF('[1]Season Set up'!$P$23&gt;='[1]Season Set up'!V175,'[1]Season Set up'!V175,"")</f>
        <v/>
      </c>
      <c r="M178" s="18"/>
      <c r="N178" s="17"/>
      <c r="O178" s="18" t="str">
        <f t="shared" si="31"/>
        <v/>
      </c>
      <c r="P178" s="19" t="str">
        <f t="shared" si="32"/>
        <v/>
      </c>
      <c r="Q178" s="19" t="str">
        <f t="shared" si="33"/>
        <v/>
      </c>
      <c r="R178" s="19" t="str">
        <f t="shared" si="34"/>
        <v/>
      </c>
      <c r="S178" s="19" t="str">
        <f t="shared" si="35"/>
        <v/>
      </c>
      <c r="T178" s="19" t="str">
        <f t="shared" si="36"/>
        <v/>
      </c>
      <c r="U178" s="20" t="str">
        <f t="shared" si="37"/>
        <v/>
      </c>
      <c r="V178" s="1"/>
      <c r="W178" s="1"/>
      <c r="X178" s="1"/>
      <c r="Y178" s="1"/>
      <c r="Z178" s="132"/>
      <c r="AA178" s="1"/>
      <c r="AB178" s="1"/>
      <c r="AC178" s="1"/>
      <c r="AD178" s="1"/>
      <c r="AE178" s="1"/>
      <c r="AF178" s="1"/>
      <c r="AG178" s="1"/>
      <c r="AH178" s="131"/>
      <c r="AM178" s="133"/>
      <c r="AU178" s="131"/>
      <c r="BI178" s="33"/>
      <c r="BJ178" s="33"/>
      <c r="BK178" s="33"/>
      <c r="BL178" s="33"/>
      <c r="BM178" s="33"/>
      <c r="BN178" s="33"/>
      <c r="BO178" s="33"/>
      <c r="BP178" s="33"/>
      <c r="BQ178" s="33"/>
      <c r="BR178" s="33"/>
      <c r="BS178" s="33"/>
      <c r="BT178" s="33"/>
      <c r="BU178" s="33"/>
      <c r="BV178" s="33"/>
    </row>
    <row r="179" spans="1:74" ht="15.75" customHeight="1" x14ac:dyDescent="0.2">
      <c r="A179" s="18" t="str">
        <f>IF('[1]Season Set up'!$O$23&gt;='[1]Season Set up'!V176,'[1]Season Set up'!V176,"")</f>
        <v/>
      </c>
      <c r="B179" s="18"/>
      <c r="C179" s="18"/>
      <c r="D179" s="18" t="str">
        <f>IFERROR(IF(A179="","",VLOOKUP(A179,$AJ$2:$AX$606,2,0)),"")</f>
        <v/>
      </c>
      <c r="E179" s="19" t="str">
        <f t="shared" si="38"/>
        <v/>
      </c>
      <c r="F179" s="19" t="str">
        <f t="shared" si="26"/>
        <v/>
      </c>
      <c r="G179" s="19" t="str">
        <f t="shared" si="27"/>
        <v/>
      </c>
      <c r="H179" s="19" t="str">
        <f t="shared" si="28"/>
        <v/>
      </c>
      <c r="I179" s="19" t="str">
        <f t="shared" si="29"/>
        <v/>
      </c>
      <c r="J179" s="30" t="str">
        <f t="shared" si="30"/>
        <v/>
      </c>
      <c r="K179" s="45"/>
      <c r="L179" s="18" t="str">
        <f>IF('[1]Season Set up'!$P$23&gt;='[1]Season Set up'!V176,'[1]Season Set up'!V176,"")</f>
        <v/>
      </c>
      <c r="M179" s="18"/>
      <c r="N179" s="17"/>
      <c r="O179" s="18" t="str">
        <f t="shared" si="31"/>
        <v/>
      </c>
      <c r="P179" s="19" t="str">
        <f t="shared" si="32"/>
        <v/>
      </c>
      <c r="Q179" s="19" t="str">
        <f t="shared" si="33"/>
        <v/>
      </c>
      <c r="R179" s="19" t="str">
        <f t="shared" si="34"/>
        <v/>
      </c>
      <c r="S179" s="19" t="str">
        <f t="shared" si="35"/>
        <v/>
      </c>
      <c r="T179" s="19" t="str">
        <f t="shared" si="36"/>
        <v/>
      </c>
      <c r="U179" s="20" t="str">
        <f t="shared" si="37"/>
        <v/>
      </c>
      <c r="V179" s="1"/>
      <c r="W179" s="1"/>
      <c r="X179" s="1"/>
      <c r="Y179" s="1"/>
      <c r="Z179" s="132"/>
      <c r="AA179" s="1"/>
      <c r="AB179" s="1"/>
      <c r="AC179" s="1"/>
      <c r="AD179" s="1"/>
      <c r="AE179" s="1"/>
      <c r="AF179" s="1"/>
      <c r="AG179" s="1"/>
      <c r="AH179" s="131"/>
      <c r="AM179" s="133"/>
      <c r="AU179" s="131"/>
      <c r="BI179" s="33"/>
      <c r="BJ179" s="33"/>
      <c r="BK179" s="33"/>
      <c r="BL179" s="33"/>
      <c r="BM179" s="33"/>
      <c r="BN179" s="33"/>
      <c r="BO179" s="33"/>
      <c r="BP179" s="33"/>
      <c r="BQ179" s="33"/>
      <c r="BR179" s="33"/>
      <c r="BS179" s="33"/>
      <c r="BT179" s="33"/>
      <c r="BU179" s="33"/>
      <c r="BV179" s="33"/>
    </row>
    <row r="180" spans="1:74" ht="15.75" customHeight="1" x14ac:dyDescent="0.2">
      <c r="A180" s="18" t="str">
        <f>IF('[1]Season Set up'!$O$23&gt;='[1]Season Set up'!V177,'[1]Season Set up'!V177,"")</f>
        <v/>
      </c>
      <c r="B180" s="18"/>
      <c r="C180" s="18"/>
      <c r="D180" s="18" t="str">
        <f>IFERROR(IF(A180="","",VLOOKUP(A180,$AJ$2:$AX$606,2,0)),"")</f>
        <v/>
      </c>
      <c r="E180" s="19" t="str">
        <f t="shared" si="38"/>
        <v/>
      </c>
      <c r="F180" s="19" t="str">
        <f t="shared" si="26"/>
        <v/>
      </c>
      <c r="G180" s="19" t="str">
        <f t="shared" si="27"/>
        <v/>
      </c>
      <c r="H180" s="19" t="str">
        <f t="shared" si="28"/>
        <v/>
      </c>
      <c r="I180" s="19" t="str">
        <f t="shared" si="29"/>
        <v/>
      </c>
      <c r="J180" s="30" t="str">
        <f t="shared" si="30"/>
        <v/>
      </c>
      <c r="K180" s="45"/>
      <c r="L180" s="18" t="str">
        <f>IF('[1]Season Set up'!$P$23&gt;='[1]Season Set up'!V177,'[1]Season Set up'!V177,"")</f>
        <v/>
      </c>
      <c r="M180" s="18"/>
      <c r="N180" s="17"/>
      <c r="O180" s="18" t="str">
        <f t="shared" si="31"/>
        <v/>
      </c>
      <c r="P180" s="19" t="str">
        <f t="shared" si="32"/>
        <v/>
      </c>
      <c r="Q180" s="19" t="str">
        <f t="shared" si="33"/>
        <v/>
      </c>
      <c r="R180" s="19" t="str">
        <f t="shared" si="34"/>
        <v/>
      </c>
      <c r="S180" s="19" t="str">
        <f t="shared" si="35"/>
        <v/>
      </c>
      <c r="T180" s="19" t="str">
        <f t="shared" si="36"/>
        <v/>
      </c>
      <c r="U180" s="20" t="str">
        <f t="shared" si="37"/>
        <v/>
      </c>
      <c r="V180" s="1"/>
      <c r="W180" s="1"/>
      <c r="X180" s="1"/>
      <c r="Y180" s="1"/>
      <c r="Z180" s="132"/>
      <c r="AA180" s="1"/>
      <c r="AB180" s="1"/>
      <c r="AC180" s="1"/>
      <c r="AD180" s="1"/>
      <c r="AE180" s="1"/>
      <c r="AF180" s="1"/>
      <c r="AG180" s="1"/>
      <c r="AH180" s="131"/>
      <c r="AM180" s="133"/>
      <c r="AU180" s="131"/>
      <c r="BI180" s="33"/>
      <c r="BJ180" s="33"/>
      <c r="BK180" s="33"/>
      <c r="BL180" s="33"/>
      <c r="BM180" s="33"/>
      <c r="BN180" s="33"/>
      <c r="BO180" s="33"/>
      <c r="BP180" s="33"/>
      <c r="BQ180" s="33"/>
      <c r="BR180" s="33"/>
      <c r="BS180" s="33"/>
      <c r="BT180" s="33"/>
      <c r="BU180" s="33"/>
      <c r="BV180" s="33"/>
    </row>
    <row r="181" spans="1:74" ht="15.75" customHeight="1" x14ac:dyDescent="0.2">
      <c r="A181" s="18" t="str">
        <f>IF('[1]Season Set up'!$O$23&gt;='[1]Season Set up'!V178,'[1]Season Set up'!V178,"")</f>
        <v/>
      </c>
      <c r="B181" s="18"/>
      <c r="C181" s="18"/>
      <c r="D181" s="18" t="str">
        <f>IFERROR(IF(A181="","",VLOOKUP(A181,$AJ$2:$AX$606,2,0)),"")</f>
        <v/>
      </c>
      <c r="E181" s="19" t="str">
        <f t="shared" si="38"/>
        <v/>
      </c>
      <c r="F181" s="19" t="str">
        <f t="shared" si="26"/>
        <v/>
      </c>
      <c r="G181" s="19" t="str">
        <f t="shared" si="27"/>
        <v/>
      </c>
      <c r="H181" s="19" t="str">
        <f t="shared" si="28"/>
        <v/>
      </c>
      <c r="I181" s="19" t="str">
        <f t="shared" si="29"/>
        <v/>
      </c>
      <c r="J181" s="30" t="str">
        <f t="shared" si="30"/>
        <v/>
      </c>
      <c r="K181" s="45"/>
      <c r="L181" s="18" t="str">
        <f>IF('[1]Season Set up'!$P$23&gt;='[1]Season Set up'!V178,'[1]Season Set up'!V178,"")</f>
        <v/>
      </c>
      <c r="M181" s="18"/>
      <c r="N181" s="17"/>
      <c r="O181" s="18" t="str">
        <f t="shared" si="31"/>
        <v/>
      </c>
      <c r="P181" s="19" t="str">
        <f t="shared" si="32"/>
        <v/>
      </c>
      <c r="Q181" s="19" t="str">
        <f t="shared" si="33"/>
        <v/>
      </c>
      <c r="R181" s="19" t="str">
        <f t="shared" si="34"/>
        <v/>
      </c>
      <c r="S181" s="19" t="str">
        <f t="shared" si="35"/>
        <v/>
      </c>
      <c r="T181" s="19" t="str">
        <f t="shared" si="36"/>
        <v/>
      </c>
      <c r="U181" s="20" t="str">
        <f t="shared" si="37"/>
        <v/>
      </c>
      <c r="V181" s="1"/>
      <c r="W181" s="1"/>
      <c r="X181" s="1"/>
      <c r="Y181" s="1"/>
      <c r="Z181" s="132"/>
      <c r="AA181" s="1"/>
      <c r="AB181" s="1"/>
      <c r="AC181" s="1"/>
      <c r="AD181" s="1"/>
      <c r="AE181" s="1"/>
      <c r="AF181" s="1"/>
      <c r="AG181" s="1"/>
      <c r="AH181" s="131"/>
      <c r="AM181" s="133"/>
      <c r="AU181" s="131"/>
      <c r="BI181" s="33"/>
      <c r="BJ181" s="33"/>
      <c r="BK181" s="33"/>
      <c r="BL181" s="33"/>
      <c r="BM181" s="33"/>
      <c r="BN181" s="33"/>
      <c r="BO181" s="33"/>
      <c r="BP181" s="33"/>
      <c r="BQ181" s="33"/>
      <c r="BR181" s="33"/>
      <c r="BS181" s="33"/>
      <c r="BT181" s="33"/>
      <c r="BU181" s="33"/>
      <c r="BV181" s="33"/>
    </row>
    <row r="182" spans="1:74" ht="15.75" customHeight="1" x14ac:dyDescent="0.2">
      <c r="A182" s="18" t="str">
        <f>IF('[1]Season Set up'!$O$23&gt;='[1]Season Set up'!V179,'[1]Season Set up'!V179,"")</f>
        <v/>
      </c>
      <c r="B182" s="18"/>
      <c r="C182" s="18"/>
      <c r="D182" s="18" t="str">
        <f>IFERROR(IF(A182="","",VLOOKUP(A182,$AJ$2:$AX$606,2,0)),"")</f>
        <v/>
      </c>
      <c r="E182" s="19" t="str">
        <f t="shared" si="38"/>
        <v/>
      </c>
      <c r="F182" s="19" t="str">
        <f t="shared" si="26"/>
        <v/>
      </c>
      <c r="G182" s="19" t="str">
        <f t="shared" si="27"/>
        <v/>
      </c>
      <c r="H182" s="19" t="str">
        <f t="shared" si="28"/>
        <v/>
      </c>
      <c r="I182" s="19" t="str">
        <f t="shared" si="29"/>
        <v/>
      </c>
      <c r="J182" s="30" t="str">
        <f t="shared" si="30"/>
        <v/>
      </c>
      <c r="K182" s="45"/>
      <c r="L182" s="18" t="str">
        <f>IF('[1]Season Set up'!$P$23&gt;='[1]Season Set up'!V179,'[1]Season Set up'!V179,"")</f>
        <v/>
      </c>
      <c r="M182" s="18"/>
      <c r="N182" s="17"/>
      <c r="O182" s="18" t="str">
        <f t="shared" si="31"/>
        <v/>
      </c>
      <c r="P182" s="19" t="str">
        <f t="shared" si="32"/>
        <v/>
      </c>
      <c r="Q182" s="19" t="str">
        <f t="shared" si="33"/>
        <v/>
      </c>
      <c r="R182" s="19" t="str">
        <f t="shared" si="34"/>
        <v/>
      </c>
      <c r="S182" s="19" t="str">
        <f t="shared" si="35"/>
        <v/>
      </c>
      <c r="T182" s="19" t="str">
        <f t="shared" si="36"/>
        <v/>
      </c>
      <c r="U182" s="20" t="str">
        <f t="shared" si="37"/>
        <v/>
      </c>
      <c r="V182" s="1"/>
      <c r="W182" s="1"/>
      <c r="X182" s="1"/>
      <c r="Y182" s="1"/>
      <c r="Z182" s="132"/>
      <c r="AA182" s="1"/>
      <c r="AB182" s="1"/>
      <c r="AC182" s="1"/>
      <c r="AD182" s="1"/>
      <c r="AE182" s="1"/>
      <c r="AF182" s="1"/>
      <c r="AG182" s="1"/>
      <c r="AH182" s="131"/>
      <c r="AM182" s="133"/>
      <c r="AU182" s="131"/>
      <c r="BI182" s="33"/>
      <c r="BJ182" s="33"/>
      <c r="BK182" s="33"/>
      <c r="BL182" s="33"/>
      <c r="BM182" s="33"/>
      <c r="BN182" s="33"/>
      <c r="BO182" s="33"/>
      <c r="BP182" s="33"/>
      <c r="BQ182" s="33"/>
      <c r="BR182" s="33"/>
      <c r="BS182" s="33"/>
      <c r="BT182" s="33"/>
      <c r="BU182" s="33"/>
      <c r="BV182" s="33"/>
    </row>
    <row r="183" spans="1:74" ht="15.75" customHeight="1" x14ac:dyDescent="0.2">
      <c r="A183" s="18" t="str">
        <f>IF('[1]Season Set up'!$O$23&gt;='[1]Season Set up'!V180,'[1]Season Set up'!V180,"")</f>
        <v/>
      </c>
      <c r="B183" s="18"/>
      <c r="C183" s="18"/>
      <c r="D183" s="18" t="str">
        <f>IFERROR(IF(A183="","",VLOOKUP(A183,$AJ$2:$AX$606,2,0)),"")</f>
        <v/>
      </c>
      <c r="E183" s="19" t="str">
        <f t="shared" si="38"/>
        <v/>
      </c>
      <c r="F183" s="19" t="str">
        <f t="shared" si="26"/>
        <v/>
      </c>
      <c r="G183" s="19" t="str">
        <f t="shared" si="27"/>
        <v/>
      </c>
      <c r="H183" s="19" t="str">
        <f t="shared" si="28"/>
        <v/>
      </c>
      <c r="I183" s="19" t="str">
        <f t="shared" si="29"/>
        <v/>
      </c>
      <c r="J183" s="30" t="str">
        <f t="shared" si="30"/>
        <v/>
      </c>
      <c r="K183" s="45"/>
      <c r="L183" s="18" t="str">
        <f>IF('[1]Season Set up'!$P$23&gt;='[1]Season Set up'!V180,'[1]Season Set up'!V180,"")</f>
        <v/>
      </c>
      <c r="M183" s="18"/>
      <c r="N183" s="17"/>
      <c r="O183" s="18" t="str">
        <f t="shared" si="31"/>
        <v/>
      </c>
      <c r="P183" s="19" t="str">
        <f t="shared" si="32"/>
        <v/>
      </c>
      <c r="Q183" s="19" t="str">
        <f t="shared" si="33"/>
        <v/>
      </c>
      <c r="R183" s="19" t="str">
        <f t="shared" si="34"/>
        <v/>
      </c>
      <c r="S183" s="19" t="str">
        <f t="shared" si="35"/>
        <v/>
      </c>
      <c r="T183" s="19" t="str">
        <f t="shared" si="36"/>
        <v/>
      </c>
      <c r="U183" s="20" t="str">
        <f t="shared" si="37"/>
        <v/>
      </c>
      <c r="V183" s="1"/>
      <c r="W183" s="1"/>
      <c r="X183" s="1"/>
      <c r="Y183" s="1"/>
      <c r="Z183" s="132"/>
      <c r="AA183" s="1"/>
      <c r="AB183" s="1"/>
      <c r="AC183" s="1"/>
      <c r="AD183" s="1"/>
      <c r="AE183" s="1"/>
      <c r="AF183" s="1"/>
      <c r="AG183" s="1"/>
      <c r="AH183" s="131"/>
      <c r="AM183" s="133"/>
      <c r="AU183" s="131"/>
      <c r="BI183" s="33"/>
      <c r="BJ183" s="33"/>
      <c r="BK183" s="33"/>
      <c r="BL183" s="33"/>
      <c r="BM183" s="33"/>
      <c r="BN183" s="33"/>
      <c r="BO183" s="33"/>
      <c r="BP183" s="33"/>
      <c r="BQ183" s="33"/>
      <c r="BR183" s="33"/>
      <c r="BS183" s="33"/>
      <c r="BT183" s="33"/>
      <c r="BU183" s="33"/>
      <c r="BV183" s="33"/>
    </row>
    <row r="184" spans="1:74" ht="15.75" customHeight="1" x14ac:dyDescent="0.2">
      <c r="A184" s="18" t="str">
        <f>IF('[1]Season Set up'!$O$23&gt;='[1]Season Set up'!V181,'[1]Season Set up'!V181,"")</f>
        <v/>
      </c>
      <c r="B184" s="18"/>
      <c r="C184" s="18"/>
      <c r="D184" s="18" t="str">
        <f>IFERROR(IF(A184="","",VLOOKUP(A184,$AJ$2:$AX$606,2,0)),"")</f>
        <v/>
      </c>
      <c r="E184" s="19" t="str">
        <f t="shared" si="38"/>
        <v/>
      </c>
      <c r="F184" s="19" t="str">
        <f t="shared" si="26"/>
        <v/>
      </c>
      <c r="G184" s="19" t="str">
        <f t="shared" si="27"/>
        <v/>
      </c>
      <c r="H184" s="19" t="str">
        <f t="shared" si="28"/>
        <v/>
      </c>
      <c r="I184" s="19" t="str">
        <f t="shared" si="29"/>
        <v/>
      </c>
      <c r="J184" s="30" t="str">
        <f t="shared" si="30"/>
        <v/>
      </c>
      <c r="K184" s="45"/>
      <c r="L184" s="18" t="str">
        <f>IF('[1]Season Set up'!$P$23&gt;='[1]Season Set up'!V181,'[1]Season Set up'!V181,"")</f>
        <v/>
      </c>
      <c r="M184" s="18"/>
      <c r="N184" s="17"/>
      <c r="O184" s="18" t="str">
        <f t="shared" si="31"/>
        <v/>
      </c>
      <c r="P184" s="19" t="str">
        <f t="shared" si="32"/>
        <v/>
      </c>
      <c r="Q184" s="19" t="str">
        <f t="shared" si="33"/>
        <v/>
      </c>
      <c r="R184" s="19" t="str">
        <f t="shared" si="34"/>
        <v/>
      </c>
      <c r="S184" s="19" t="str">
        <f t="shared" si="35"/>
        <v/>
      </c>
      <c r="T184" s="19" t="str">
        <f t="shared" si="36"/>
        <v/>
      </c>
      <c r="U184" s="20" t="str">
        <f t="shared" si="37"/>
        <v/>
      </c>
      <c r="V184" s="1"/>
      <c r="W184" s="1"/>
      <c r="X184" s="1"/>
      <c r="Y184" s="1"/>
      <c r="Z184" s="132"/>
      <c r="AA184" s="1"/>
      <c r="AB184" s="1"/>
      <c r="AC184" s="1"/>
      <c r="AD184" s="1"/>
      <c r="AE184" s="1"/>
      <c r="AF184" s="1"/>
      <c r="AG184" s="1"/>
      <c r="AH184" s="131"/>
      <c r="AM184" s="133"/>
      <c r="AU184" s="131"/>
      <c r="BI184" s="33"/>
      <c r="BJ184" s="33"/>
      <c r="BK184" s="33"/>
      <c r="BL184" s="33"/>
      <c r="BM184" s="33"/>
      <c r="BN184" s="33"/>
      <c r="BO184" s="33"/>
      <c r="BP184" s="33"/>
      <c r="BQ184" s="33"/>
      <c r="BR184" s="33"/>
      <c r="BS184" s="33"/>
      <c r="BT184" s="33"/>
      <c r="BU184" s="33"/>
      <c r="BV184" s="33"/>
    </row>
    <row r="185" spans="1:74" ht="15.75" customHeight="1" x14ac:dyDescent="0.2">
      <c r="A185" s="18" t="str">
        <f>IF('[1]Season Set up'!$O$23&gt;='[1]Season Set up'!V182,'[1]Season Set up'!V182,"")</f>
        <v/>
      </c>
      <c r="B185" s="18"/>
      <c r="C185" s="18"/>
      <c r="D185" s="18" t="str">
        <f>IFERROR(IF(A185="","",VLOOKUP(A185,$AJ$2:$AX$606,2,0)),"")</f>
        <v/>
      </c>
      <c r="E185" s="19" t="str">
        <f t="shared" si="38"/>
        <v/>
      </c>
      <c r="F185" s="19" t="str">
        <f t="shared" si="26"/>
        <v/>
      </c>
      <c r="G185" s="19" t="str">
        <f t="shared" si="27"/>
        <v/>
      </c>
      <c r="H185" s="19" t="str">
        <f t="shared" si="28"/>
        <v/>
      </c>
      <c r="I185" s="19" t="str">
        <f t="shared" si="29"/>
        <v/>
      </c>
      <c r="J185" s="30" t="str">
        <f t="shared" si="30"/>
        <v/>
      </c>
      <c r="K185" s="45"/>
      <c r="L185" s="18" t="str">
        <f>IF('[1]Season Set up'!$P$23&gt;='[1]Season Set up'!V182,'[1]Season Set up'!V182,"")</f>
        <v/>
      </c>
      <c r="M185" s="18"/>
      <c r="N185" s="17"/>
      <c r="O185" s="18" t="str">
        <f t="shared" si="31"/>
        <v/>
      </c>
      <c r="P185" s="19" t="str">
        <f t="shared" si="32"/>
        <v/>
      </c>
      <c r="Q185" s="19" t="str">
        <f t="shared" si="33"/>
        <v/>
      </c>
      <c r="R185" s="19" t="str">
        <f t="shared" si="34"/>
        <v/>
      </c>
      <c r="S185" s="19" t="str">
        <f t="shared" si="35"/>
        <v/>
      </c>
      <c r="T185" s="19" t="str">
        <f t="shared" si="36"/>
        <v/>
      </c>
      <c r="U185" s="20" t="str">
        <f t="shared" si="37"/>
        <v/>
      </c>
      <c r="V185" s="1"/>
      <c r="W185" s="1"/>
      <c r="X185" s="1"/>
      <c r="Y185" s="1"/>
      <c r="Z185" s="132"/>
      <c r="AA185" s="1"/>
      <c r="AB185" s="1"/>
      <c r="AC185" s="1"/>
      <c r="AD185" s="1"/>
      <c r="AE185" s="1"/>
      <c r="AF185" s="1"/>
      <c r="AG185" s="1"/>
      <c r="AH185" s="131"/>
      <c r="AM185" s="133"/>
      <c r="AU185" s="131"/>
      <c r="BI185" s="33"/>
      <c r="BJ185" s="33"/>
      <c r="BK185" s="33"/>
      <c r="BL185" s="33"/>
      <c r="BM185" s="33"/>
      <c r="BN185" s="33"/>
      <c r="BO185" s="33"/>
      <c r="BP185" s="33"/>
      <c r="BQ185" s="33"/>
      <c r="BR185" s="33"/>
      <c r="BS185" s="33"/>
      <c r="BT185" s="33"/>
      <c r="BU185" s="33"/>
      <c r="BV185" s="33"/>
    </row>
    <row r="186" spans="1:74" ht="15.75" customHeight="1" x14ac:dyDescent="0.2">
      <c r="A186" s="18" t="str">
        <f>IF('[1]Season Set up'!$O$23&gt;='[1]Season Set up'!V183,'[1]Season Set up'!V183,"")</f>
        <v/>
      </c>
      <c r="B186" s="18"/>
      <c r="C186" s="18"/>
      <c r="D186" s="18" t="str">
        <f>IFERROR(IF(A186="","",VLOOKUP(A186,$AJ$2:$AX$606,2,0)),"")</f>
        <v/>
      </c>
      <c r="E186" s="19" t="str">
        <f t="shared" si="38"/>
        <v/>
      </c>
      <c r="F186" s="19" t="str">
        <f t="shared" si="26"/>
        <v/>
      </c>
      <c r="G186" s="19" t="str">
        <f t="shared" si="27"/>
        <v/>
      </c>
      <c r="H186" s="19" t="str">
        <f t="shared" si="28"/>
        <v/>
      </c>
      <c r="I186" s="19" t="str">
        <f t="shared" si="29"/>
        <v/>
      </c>
      <c r="J186" s="30" t="str">
        <f t="shared" si="30"/>
        <v/>
      </c>
      <c r="K186" s="45"/>
      <c r="L186" s="18" t="str">
        <f>IF('[1]Season Set up'!$P$23&gt;='[1]Season Set up'!V183,'[1]Season Set up'!V183,"")</f>
        <v/>
      </c>
      <c r="M186" s="18"/>
      <c r="N186" s="17"/>
      <c r="O186" s="18" t="str">
        <f t="shared" si="31"/>
        <v/>
      </c>
      <c r="P186" s="19" t="str">
        <f t="shared" si="32"/>
        <v/>
      </c>
      <c r="Q186" s="19" t="str">
        <f t="shared" si="33"/>
        <v/>
      </c>
      <c r="R186" s="19" t="str">
        <f t="shared" si="34"/>
        <v/>
      </c>
      <c r="S186" s="19" t="str">
        <f t="shared" si="35"/>
        <v/>
      </c>
      <c r="T186" s="19" t="str">
        <f t="shared" si="36"/>
        <v/>
      </c>
      <c r="U186" s="20" t="str">
        <f t="shared" si="37"/>
        <v/>
      </c>
      <c r="V186" s="1"/>
      <c r="W186" s="1"/>
      <c r="X186" s="1"/>
      <c r="Y186" s="1"/>
      <c r="Z186" s="132"/>
      <c r="AA186" s="1"/>
      <c r="AB186" s="1"/>
      <c r="AC186" s="1"/>
      <c r="AD186" s="1"/>
      <c r="AE186" s="1"/>
      <c r="AF186" s="1"/>
      <c r="AG186" s="1"/>
      <c r="AH186" s="131"/>
      <c r="AM186" s="133"/>
      <c r="AU186" s="131"/>
      <c r="BI186" s="33"/>
      <c r="BJ186" s="33"/>
      <c r="BK186" s="33"/>
      <c r="BL186" s="33"/>
      <c r="BM186" s="33"/>
      <c r="BN186" s="33"/>
      <c r="BO186" s="33"/>
      <c r="BP186" s="33"/>
      <c r="BQ186" s="33"/>
      <c r="BR186" s="33"/>
      <c r="BS186" s="33"/>
      <c r="BT186" s="33"/>
      <c r="BU186" s="33"/>
      <c r="BV186" s="33"/>
    </row>
    <row r="187" spans="1:74" ht="15.75" customHeight="1" x14ac:dyDescent="0.2">
      <c r="A187" s="18" t="str">
        <f>IF('[1]Season Set up'!$O$23&gt;='[1]Season Set up'!V184,'[1]Season Set up'!V184,"")</f>
        <v/>
      </c>
      <c r="B187" s="18"/>
      <c r="C187" s="18"/>
      <c r="D187" s="18" t="str">
        <f>IFERROR(IF(A187="","",VLOOKUP(A187,$AJ$2:$AX$606,2,0)),"")</f>
        <v/>
      </c>
      <c r="E187" s="19" t="str">
        <f t="shared" si="38"/>
        <v/>
      </c>
      <c r="F187" s="19" t="str">
        <f t="shared" si="26"/>
        <v/>
      </c>
      <c r="G187" s="19" t="str">
        <f t="shared" si="27"/>
        <v/>
      </c>
      <c r="H187" s="19" t="str">
        <f t="shared" si="28"/>
        <v/>
      </c>
      <c r="I187" s="19" t="str">
        <f t="shared" si="29"/>
        <v/>
      </c>
      <c r="J187" s="30" t="str">
        <f t="shared" si="30"/>
        <v/>
      </c>
      <c r="K187" s="45"/>
      <c r="L187" s="18" t="str">
        <f>IF('[1]Season Set up'!$P$23&gt;='[1]Season Set up'!V184,'[1]Season Set up'!V184,"")</f>
        <v/>
      </c>
      <c r="M187" s="18"/>
      <c r="N187" s="17"/>
      <c r="O187" s="18" t="str">
        <f t="shared" si="31"/>
        <v/>
      </c>
      <c r="P187" s="19" t="str">
        <f t="shared" si="32"/>
        <v/>
      </c>
      <c r="Q187" s="19" t="str">
        <f t="shared" si="33"/>
        <v/>
      </c>
      <c r="R187" s="19" t="str">
        <f t="shared" si="34"/>
        <v/>
      </c>
      <c r="S187" s="19" t="str">
        <f t="shared" si="35"/>
        <v/>
      </c>
      <c r="T187" s="19" t="str">
        <f t="shared" si="36"/>
        <v/>
      </c>
      <c r="U187" s="20" t="str">
        <f t="shared" si="37"/>
        <v/>
      </c>
      <c r="V187" s="1"/>
      <c r="W187" s="1"/>
      <c r="X187" s="1"/>
      <c r="Y187" s="1"/>
      <c r="Z187" s="132"/>
      <c r="AA187" s="1"/>
      <c r="AB187" s="1"/>
      <c r="AC187" s="1"/>
      <c r="AD187" s="1"/>
      <c r="AE187" s="1"/>
      <c r="AF187" s="1"/>
      <c r="AG187" s="1"/>
      <c r="AH187" s="131"/>
      <c r="AM187" s="133"/>
      <c r="AU187" s="131"/>
      <c r="BI187" s="33"/>
      <c r="BJ187" s="33"/>
      <c r="BK187" s="33"/>
      <c r="BL187" s="33"/>
      <c r="BM187" s="33"/>
      <c r="BN187" s="33"/>
      <c r="BO187" s="33"/>
      <c r="BP187" s="33"/>
      <c r="BQ187" s="33"/>
      <c r="BR187" s="33"/>
      <c r="BS187" s="33"/>
      <c r="BT187" s="33"/>
      <c r="BU187" s="33"/>
      <c r="BV187" s="33"/>
    </row>
    <row r="188" spans="1:74" ht="15.75" customHeight="1" x14ac:dyDescent="0.2">
      <c r="A188" s="18" t="str">
        <f>IF('[1]Season Set up'!$O$23&gt;='[1]Season Set up'!V185,'[1]Season Set up'!V185,"")</f>
        <v/>
      </c>
      <c r="B188" s="18"/>
      <c r="C188" s="18"/>
      <c r="D188" s="18" t="str">
        <f>IFERROR(IF(A188="","",VLOOKUP(A188,$AJ$2:$AX$606,2,0)),"")</f>
        <v/>
      </c>
      <c r="E188" s="19" t="str">
        <f t="shared" si="38"/>
        <v/>
      </c>
      <c r="F188" s="19" t="str">
        <f t="shared" si="26"/>
        <v/>
      </c>
      <c r="G188" s="19" t="str">
        <f t="shared" si="27"/>
        <v/>
      </c>
      <c r="H188" s="19" t="str">
        <f t="shared" si="28"/>
        <v/>
      </c>
      <c r="I188" s="19" t="str">
        <f t="shared" si="29"/>
        <v/>
      </c>
      <c r="J188" s="30" t="str">
        <f t="shared" si="30"/>
        <v/>
      </c>
      <c r="K188" s="45"/>
      <c r="L188" s="18" t="str">
        <f>IF('[1]Season Set up'!$P$23&gt;='[1]Season Set up'!V185,'[1]Season Set up'!V185,"")</f>
        <v/>
      </c>
      <c r="M188" s="18"/>
      <c r="N188" s="17"/>
      <c r="O188" s="18" t="str">
        <f t="shared" si="31"/>
        <v/>
      </c>
      <c r="P188" s="19" t="str">
        <f t="shared" si="32"/>
        <v/>
      </c>
      <c r="Q188" s="19" t="str">
        <f t="shared" si="33"/>
        <v/>
      </c>
      <c r="R188" s="19" t="str">
        <f t="shared" si="34"/>
        <v/>
      </c>
      <c r="S188" s="19" t="str">
        <f t="shared" si="35"/>
        <v/>
      </c>
      <c r="T188" s="19" t="str">
        <f t="shared" si="36"/>
        <v/>
      </c>
      <c r="U188" s="20" t="str">
        <f t="shared" si="37"/>
        <v/>
      </c>
      <c r="V188" s="1"/>
      <c r="W188" s="1"/>
      <c r="X188" s="1"/>
      <c r="Y188" s="1"/>
      <c r="Z188" s="132"/>
      <c r="AA188" s="1"/>
      <c r="AB188" s="1"/>
      <c r="AC188" s="1"/>
      <c r="AD188" s="1"/>
      <c r="AE188" s="1"/>
      <c r="AF188" s="1"/>
      <c r="AG188" s="1"/>
      <c r="AH188" s="131"/>
      <c r="AM188" s="133"/>
      <c r="AU188" s="131"/>
      <c r="BI188" s="33"/>
      <c r="BJ188" s="33"/>
      <c r="BK188" s="33"/>
      <c r="BL188" s="33"/>
      <c r="BM188" s="33"/>
      <c r="BN188" s="33"/>
      <c r="BO188" s="33"/>
      <c r="BP188" s="33"/>
      <c r="BQ188" s="33"/>
      <c r="BR188" s="33"/>
      <c r="BS188" s="33"/>
      <c r="BT188" s="33"/>
      <c r="BU188" s="33"/>
      <c r="BV188" s="33"/>
    </row>
    <row r="189" spans="1:74" ht="15.75" customHeight="1" x14ac:dyDescent="0.2">
      <c r="A189" s="18" t="str">
        <f>IF('[1]Season Set up'!$O$23&gt;='[1]Season Set up'!V186,'[1]Season Set up'!V186,"")</f>
        <v/>
      </c>
      <c r="B189" s="18"/>
      <c r="C189" s="18"/>
      <c r="D189" s="18" t="str">
        <f>IFERROR(IF(A189="","",VLOOKUP(A189,$AJ$2:$AX$606,2,0)),"")</f>
        <v/>
      </c>
      <c r="E189" s="19" t="str">
        <f t="shared" si="38"/>
        <v/>
      </c>
      <c r="F189" s="19" t="str">
        <f t="shared" si="26"/>
        <v/>
      </c>
      <c r="G189" s="19" t="str">
        <f t="shared" si="27"/>
        <v/>
      </c>
      <c r="H189" s="19" t="str">
        <f t="shared" si="28"/>
        <v/>
      </c>
      <c r="I189" s="19" t="str">
        <f t="shared" si="29"/>
        <v/>
      </c>
      <c r="J189" s="30" t="str">
        <f t="shared" si="30"/>
        <v/>
      </c>
      <c r="K189" s="45"/>
      <c r="L189" s="18" t="str">
        <f>IF('[1]Season Set up'!$P$23&gt;='[1]Season Set up'!V186,'[1]Season Set up'!V186,"")</f>
        <v/>
      </c>
      <c r="M189" s="18"/>
      <c r="N189" s="17"/>
      <c r="O189" s="18" t="str">
        <f t="shared" si="31"/>
        <v/>
      </c>
      <c r="P189" s="19" t="str">
        <f t="shared" si="32"/>
        <v/>
      </c>
      <c r="Q189" s="19" t="str">
        <f t="shared" si="33"/>
        <v/>
      </c>
      <c r="R189" s="19" t="str">
        <f t="shared" si="34"/>
        <v/>
      </c>
      <c r="S189" s="19" t="str">
        <f t="shared" si="35"/>
        <v/>
      </c>
      <c r="T189" s="19" t="str">
        <f t="shared" si="36"/>
        <v/>
      </c>
      <c r="U189" s="20" t="str">
        <f t="shared" si="37"/>
        <v/>
      </c>
      <c r="V189" s="1"/>
      <c r="W189" s="1"/>
      <c r="X189" s="1"/>
      <c r="Y189" s="1"/>
      <c r="Z189" s="132"/>
      <c r="AA189" s="1"/>
      <c r="AB189" s="1"/>
      <c r="AC189" s="1"/>
      <c r="AD189" s="1"/>
      <c r="AE189" s="1"/>
      <c r="AF189" s="1"/>
      <c r="AG189" s="1"/>
      <c r="AH189" s="131"/>
      <c r="AM189" s="133"/>
      <c r="AU189" s="131"/>
      <c r="BI189" s="33"/>
      <c r="BJ189" s="33"/>
      <c r="BK189" s="33"/>
      <c r="BL189" s="33"/>
      <c r="BM189" s="33"/>
      <c r="BN189" s="33"/>
      <c r="BO189" s="33"/>
      <c r="BP189" s="33"/>
      <c r="BQ189" s="33"/>
      <c r="BR189" s="33"/>
      <c r="BS189" s="33"/>
      <c r="BT189" s="33"/>
      <c r="BU189" s="33"/>
      <c r="BV189" s="33"/>
    </row>
    <row r="190" spans="1:74" ht="15.75" customHeight="1" x14ac:dyDescent="0.2">
      <c r="A190" s="18" t="str">
        <f>IF('[1]Season Set up'!$O$23&gt;='[1]Season Set up'!V187,'[1]Season Set up'!V187,"")</f>
        <v/>
      </c>
      <c r="B190" s="18"/>
      <c r="C190" s="18"/>
      <c r="D190" s="18" t="str">
        <f>IFERROR(IF(A190="","",VLOOKUP(A190,$AJ$2:$AX$606,2,0)),"")</f>
        <v/>
      </c>
      <c r="E190" s="19" t="str">
        <f t="shared" si="38"/>
        <v/>
      </c>
      <c r="F190" s="19" t="str">
        <f t="shared" si="26"/>
        <v/>
      </c>
      <c r="G190" s="19" t="str">
        <f t="shared" si="27"/>
        <v/>
      </c>
      <c r="H190" s="19" t="str">
        <f t="shared" si="28"/>
        <v/>
      </c>
      <c r="I190" s="19" t="str">
        <f t="shared" si="29"/>
        <v/>
      </c>
      <c r="J190" s="30" t="str">
        <f t="shared" si="30"/>
        <v/>
      </c>
      <c r="K190" s="45"/>
      <c r="L190" s="18" t="str">
        <f>IF('[1]Season Set up'!$P$23&gt;='[1]Season Set up'!V187,'[1]Season Set up'!V187,"")</f>
        <v/>
      </c>
      <c r="M190" s="18"/>
      <c r="N190" s="17"/>
      <c r="O190" s="18" t="str">
        <f t="shared" si="31"/>
        <v/>
      </c>
      <c r="P190" s="19" t="str">
        <f t="shared" si="32"/>
        <v/>
      </c>
      <c r="Q190" s="19" t="str">
        <f t="shared" si="33"/>
        <v/>
      </c>
      <c r="R190" s="19" t="str">
        <f t="shared" si="34"/>
        <v/>
      </c>
      <c r="S190" s="19" t="str">
        <f t="shared" si="35"/>
        <v/>
      </c>
      <c r="T190" s="19" t="str">
        <f t="shared" si="36"/>
        <v/>
      </c>
      <c r="U190" s="20" t="str">
        <f t="shared" si="37"/>
        <v/>
      </c>
      <c r="V190" s="1"/>
      <c r="W190" s="1"/>
      <c r="X190" s="1"/>
      <c r="Y190" s="1"/>
      <c r="Z190" s="132"/>
      <c r="AA190" s="1"/>
      <c r="AB190" s="1"/>
      <c r="AC190" s="1"/>
      <c r="AD190" s="1"/>
      <c r="AE190" s="1"/>
      <c r="AF190" s="1"/>
      <c r="AG190" s="1"/>
      <c r="AH190" s="131"/>
      <c r="AM190" s="133"/>
      <c r="AU190" s="131"/>
      <c r="BI190" s="33"/>
      <c r="BJ190" s="33"/>
      <c r="BK190" s="33"/>
      <c r="BL190" s="33"/>
      <c r="BM190" s="33"/>
      <c r="BN190" s="33"/>
      <c r="BO190" s="33"/>
      <c r="BP190" s="33"/>
      <c r="BQ190" s="33"/>
      <c r="BR190" s="33"/>
      <c r="BS190" s="33"/>
      <c r="BT190" s="33"/>
      <c r="BU190" s="33"/>
      <c r="BV190" s="33"/>
    </row>
    <row r="191" spans="1:74" ht="15.75" customHeight="1" x14ac:dyDescent="0.2">
      <c r="A191" s="18" t="str">
        <f>IF('[1]Season Set up'!$O$23&gt;='[1]Season Set up'!V188,'[1]Season Set up'!V188,"")</f>
        <v/>
      </c>
      <c r="B191" s="18"/>
      <c r="C191" s="18"/>
      <c r="D191" s="18" t="str">
        <f>IFERROR(IF(A191="","",VLOOKUP(A191,$AJ$2:$AX$606,2,0)),"")</f>
        <v/>
      </c>
      <c r="E191" s="19" t="str">
        <f t="shared" si="38"/>
        <v/>
      </c>
      <c r="F191" s="19" t="str">
        <f t="shared" si="26"/>
        <v/>
      </c>
      <c r="G191" s="19" t="str">
        <f t="shared" si="27"/>
        <v/>
      </c>
      <c r="H191" s="19" t="str">
        <f t="shared" si="28"/>
        <v/>
      </c>
      <c r="I191" s="19" t="str">
        <f t="shared" si="29"/>
        <v/>
      </c>
      <c r="J191" s="30" t="str">
        <f t="shared" si="30"/>
        <v/>
      </c>
      <c r="K191" s="45"/>
      <c r="L191" s="18" t="str">
        <f>IF('[1]Season Set up'!$P$23&gt;='[1]Season Set up'!V188,'[1]Season Set up'!V188,"")</f>
        <v/>
      </c>
      <c r="M191" s="18"/>
      <c r="N191" s="17"/>
      <c r="O191" s="18" t="str">
        <f t="shared" si="31"/>
        <v/>
      </c>
      <c r="P191" s="19" t="str">
        <f t="shared" si="32"/>
        <v/>
      </c>
      <c r="Q191" s="19" t="str">
        <f t="shared" si="33"/>
        <v/>
      </c>
      <c r="R191" s="19" t="str">
        <f t="shared" si="34"/>
        <v/>
      </c>
      <c r="S191" s="19" t="str">
        <f t="shared" si="35"/>
        <v/>
      </c>
      <c r="T191" s="19" t="str">
        <f t="shared" si="36"/>
        <v/>
      </c>
      <c r="U191" s="20" t="str">
        <f t="shared" si="37"/>
        <v/>
      </c>
      <c r="V191" s="1"/>
      <c r="W191" s="1"/>
      <c r="X191" s="1"/>
      <c r="Y191" s="1"/>
      <c r="Z191" s="132"/>
      <c r="AA191" s="1"/>
      <c r="AB191" s="1"/>
      <c r="AC191" s="1"/>
      <c r="AD191" s="1"/>
      <c r="AE191" s="1"/>
      <c r="AF191" s="1"/>
      <c r="AG191" s="1"/>
      <c r="AH191" s="131"/>
      <c r="AM191" s="133"/>
      <c r="AU191" s="131"/>
      <c r="BI191" s="33"/>
      <c r="BJ191" s="33"/>
      <c r="BK191" s="33"/>
      <c r="BL191" s="33"/>
      <c r="BM191" s="33"/>
      <c r="BN191" s="33"/>
      <c r="BO191" s="33"/>
      <c r="BP191" s="33"/>
      <c r="BQ191" s="33"/>
      <c r="BR191" s="33"/>
      <c r="BS191" s="33"/>
      <c r="BT191" s="33"/>
      <c r="BU191" s="33"/>
      <c r="BV191" s="33"/>
    </row>
    <row r="192" spans="1:74" ht="15.75" customHeight="1" x14ac:dyDescent="0.2">
      <c r="A192" s="18" t="str">
        <f>IF('[1]Season Set up'!$O$23&gt;='[1]Season Set up'!V189,'[1]Season Set up'!V189,"")</f>
        <v/>
      </c>
      <c r="B192" s="18"/>
      <c r="C192" s="18"/>
      <c r="D192" s="18" t="str">
        <f>IFERROR(IF(A192="","",VLOOKUP(A192,$AJ$2:$AX$606,2,0)),"")</f>
        <v/>
      </c>
      <c r="E192" s="19" t="str">
        <f t="shared" si="38"/>
        <v/>
      </c>
      <c r="F192" s="19" t="str">
        <f t="shared" si="26"/>
        <v/>
      </c>
      <c r="G192" s="19" t="str">
        <f t="shared" si="27"/>
        <v/>
      </c>
      <c r="H192" s="19" t="str">
        <f t="shared" si="28"/>
        <v/>
      </c>
      <c r="I192" s="19" t="str">
        <f t="shared" si="29"/>
        <v/>
      </c>
      <c r="J192" s="30" t="str">
        <f t="shared" si="30"/>
        <v/>
      </c>
      <c r="K192" s="45"/>
      <c r="L192" s="18" t="str">
        <f>IF('[1]Season Set up'!$P$23&gt;='[1]Season Set up'!V189,'[1]Season Set up'!V189,"")</f>
        <v/>
      </c>
      <c r="M192" s="18"/>
      <c r="N192" s="17"/>
      <c r="O192" s="18" t="str">
        <f t="shared" si="31"/>
        <v/>
      </c>
      <c r="P192" s="19" t="str">
        <f t="shared" si="32"/>
        <v/>
      </c>
      <c r="Q192" s="19" t="str">
        <f t="shared" si="33"/>
        <v/>
      </c>
      <c r="R192" s="19" t="str">
        <f t="shared" si="34"/>
        <v/>
      </c>
      <c r="S192" s="19" t="str">
        <f t="shared" si="35"/>
        <v/>
      </c>
      <c r="T192" s="19" t="str">
        <f t="shared" si="36"/>
        <v/>
      </c>
      <c r="U192" s="20" t="str">
        <f t="shared" si="37"/>
        <v/>
      </c>
      <c r="V192" s="1"/>
      <c r="W192" s="1"/>
      <c r="X192" s="1"/>
      <c r="Y192" s="1"/>
      <c r="Z192" s="132"/>
      <c r="AA192" s="1"/>
      <c r="AB192" s="1"/>
      <c r="AC192" s="1"/>
      <c r="AD192" s="1"/>
      <c r="AE192" s="1"/>
      <c r="AF192" s="1"/>
      <c r="AG192" s="1"/>
      <c r="AH192" s="131"/>
      <c r="AM192" s="133"/>
      <c r="AU192" s="131"/>
      <c r="BI192" s="33"/>
      <c r="BJ192" s="33"/>
      <c r="BK192" s="33"/>
      <c r="BL192" s="33"/>
      <c r="BM192" s="33"/>
      <c r="BN192" s="33"/>
      <c r="BO192" s="33"/>
      <c r="BP192" s="33"/>
      <c r="BQ192" s="33"/>
      <c r="BR192" s="33"/>
      <c r="BS192" s="33"/>
      <c r="BT192" s="33"/>
      <c r="BU192" s="33"/>
      <c r="BV192" s="33"/>
    </row>
    <row r="193" spans="1:74" ht="15.75" customHeight="1" x14ac:dyDescent="0.2">
      <c r="A193" s="18" t="str">
        <f>IF('[1]Season Set up'!$O$23&gt;='[1]Season Set up'!V190,'[1]Season Set up'!V190,"")</f>
        <v/>
      </c>
      <c r="B193" s="18"/>
      <c r="C193" s="18"/>
      <c r="D193" s="18" t="str">
        <f>IFERROR(IF(A193="","",VLOOKUP(A193,$AJ$2:$AX$606,2,0)),"")</f>
        <v/>
      </c>
      <c r="E193" s="19" t="str">
        <f t="shared" si="38"/>
        <v/>
      </c>
      <c r="F193" s="19" t="str">
        <f t="shared" si="26"/>
        <v/>
      </c>
      <c r="G193" s="19" t="str">
        <f t="shared" si="27"/>
        <v/>
      </c>
      <c r="H193" s="19" t="str">
        <f t="shared" si="28"/>
        <v/>
      </c>
      <c r="I193" s="19" t="str">
        <f t="shared" si="29"/>
        <v/>
      </c>
      <c r="J193" s="30" t="str">
        <f t="shared" si="30"/>
        <v/>
      </c>
      <c r="K193" s="45"/>
      <c r="L193" s="18" t="str">
        <f>IF('[1]Season Set up'!$P$23&gt;='[1]Season Set up'!V190,'[1]Season Set up'!V190,"")</f>
        <v/>
      </c>
      <c r="M193" s="18"/>
      <c r="N193" s="17"/>
      <c r="O193" s="18" t="str">
        <f t="shared" si="31"/>
        <v/>
      </c>
      <c r="P193" s="19" t="str">
        <f t="shared" si="32"/>
        <v/>
      </c>
      <c r="Q193" s="19" t="str">
        <f t="shared" si="33"/>
        <v/>
      </c>
      <c r="R193" s="19" t="str">
        <f t="shared" si="34"/>
        <v/>
      </c>
      <c r="S193" s="19" t="str">
        <f t="shared" si="35"/>
        <v/>
      </c>
      <c r="T193" s="19" t="str">
        <f t="shared" si="36"/>
        <v/>
      </c>
      <c r="U193" s="20" t="str">
        <f t="shared" si="37"/>
        <v/>
      </c>
      <c r="V193" s="1"/>
      <c r="W193" s="1"/>
      <c r="X193" s="1"/>
      <c r="Y193" s="1"/>
      <c r="Z193" s="132"/>
      <c r="AA193" s="1"/>
      <c r="AB193" s="1"/>
      <c r="AC193" s="1"/>
      <c r="AD193" s="1"/>
      <c r="AE193" s="1"/>
      <c r="AF193" s="1"/>
      <c r="AG193" s="1"/>
      <c r="AH193" s="131"/>
      <c r="AM193" s="133"/>
      <c r="AU193" s="131"/>
      <c r="BI193" s="33"/>
      <c r="BJ193" s="33"/>
      <c r="BK193" s="33"/>
      <c r="BL193" s="33"/>
      <c r="BM193" s="33"/>
      <c r="BN193" s="33"/>
      <c r="BO193" s="33"/>
      <c r="BP193" s="33"/>
      <c r="BQ193" s="33"/>
      <c r="BR193" s="33"/>
      <c r="BS193" s="33"/>
      <c r="BT193" s="33"/>
      <c r="BU193" s="33"/>
      <c r="BV193" s="33"/>
    </row>
    <row r="194" spans="1:74" ht="15.75" customHeight="1" x14ac:dyDescent="0.2">
      <c r="A194" s="18" t="str">
        <f>IF('[1]Season Set up'!$O$23&gt;='[1]Season Set up'!V191,'[1]Season Set up'!V191,"")</f>
        <v/>
      </c>
      <c r="B194" s="18"/>
      <c r="C194" s="18"/>
      <c r="D194" s="18" t="str">
        <f>IFERROR(IF(A194="","",VLOOKUP(A194,$AJ$2:$AX$606,2,0)),"")</f>
        <v/>
      </c>
      <c r="E194" s="19" t="str">
        <f t="shared" si="38"/>
        <v/>
      </c>
      <c r="F194" s="19" t="str">
        <f t="shared" si="26"/>
        <v/>
      </c>
      <c r="G194" s="19" t="str">
        <f t="shared" si="27"/>
        <v/>
      </c>
      <c r="H194" s="19" t="str">
        <f t="shared" si="28"/>
        <v/>
      </c>
      <c r="I194" s="19" t="str">
        <f t="shared" si="29"/>
        <v/>
      </c>
      <c r="J194" s="30" t="str">
        <f t="shared" si="30"/>
        <v/>
      </c>
      <c r="K194" s="45"/>
      <c r="L194" s="18" t="str">
        <f>IF('[1]Season Set up'!$P$23&gt;='[1]Season Set up'!V191,'[1]Season Set up'!V191,"")</f>
        <v/>
      </c>
      <c r="M194" s="18"/>
      <c r="N194" s="17"/>
      <c r="O194" s="18" t="str">
        <f t="shared" si="31"/>
        <v/>
      </c>
      <c r="P194" s="19" t="str">
        <f t="shared" si="32"/>
        <v/>
      </c>
      <c r="Q194" s="19" t="str">
        <f t="shared" si="33"/>
        <v/>
      </c>
      <c r="R194" s="19" t="str">
        <f t="shared" si="34"/>
        <v/>
      </c>
      <c r="S194" s="19" t="str">
        <f t="shared" si="35"/>
        <v/>
      </c>
      <c r="T194" s="19" t="str">
        <f t="shared" si="36"/>
        <v/>
      </c>
      <c r="U194" s="20" t="str">
        <f t="shared" si="37"/>
        <v/>
      </c>
      <c r="V194" s="1"/>
      <c r="W194" s="1"/>
      <c r="X194" s="1"/>
      <c r="Y194" s="1"/>
      <c r="Z194" s="132"/>
      <c r="AA194" s="1"/>
      <c r="AB194" s="1"/>
      <c r="AC194" s="1"/>
      <c r="AD194" s="1"/>
      <c r="AE194" s="1"/>
      <c r="AF194" s="1"/>
      <c r="AG194" s="1"/>
      <c r="AH194" s="131"/>
      <c r="AM194" s="133"/>
      <c r="AU194" s="131"/>
      <c r="BI194" s="33"/>
      <c r="BJ194" s="33"/>
      <c r="BK194" s="33"/>
      <c r="BL194" s="33"/>
      <c r="BM194" s="33"/>
      <c r="BN194" s="33"/>
      <c r="BO194" s="33"/>
      <c r="BP194" s="33"/>
      <c r="BQ194" s="33"/>
      <c r="BR194" s="33"/>
      <c r="BS194" s="33"/>
      <c r="BT194" s="33"/>
      <c r="BU194" s="33"/>
      <c r="BV194" s="33"/>
    </row>
    <row r="195" spans="1:74" ht="15.75" customHeight="1" x14ac:dyDescent="0.2">
      <c r="A195" s="18" t="str">
        <f>IF('[1]Season Set up'!$O$23&gt;='[1]Season Set up'!V192,'[1]Season Set up'!V192,"")</f>
        <v/>
      </c>
      <c r="B195" s="18"/>
      <c r="C195" s="18"/>
      <c r="D195" s="18" t="str">
        <f>IFERROR(IF(A195="","",VLOOKUP(A195,$AJ$2:$AX$606,2,0)),"")</f>
        <v/>
      </c>
      <c r="E195" s="19" t="str">
        <f t="shared" si="38"/>
        <v/>
      </c>
      <c r="F195" s="19" t="str">
        <f t="shared" si="26"/>
        <v/>
      </c>
      <c r="G195" s="19" t="str">
        <f t="shared" si="27"/>
        <v/>
      </c>
      <c r="H195" s="19" t="str">
        <f t="shared" si="28"/>
        <v/>
      </c>
      <c r="I195" s="19" t="str">
        <f t="shared" si="29"/>
        <v/>
      </c>
      <c r="J195" s="30" t="str">
        <f t="shared" si="30"/>
        <v/>
      </c>
      <c r="K195" s="45"/>
      <c r="L195" s="18" t="str">
        <f>IF('[1]Season Set up'!$P$23&gt;='[1]Season Set up'!V192,'[1]Season Set up'!V192,"")</f>
        <v/>
      </c>
      <c r="M195" s="18"/>
      <c r="N195" s="17"/>
      <c r="O195" s="18" t="str">
        <f t="shared" si="31"/>
        <v/>
      </c>
      <c r="P195" s="19" t="str">
        <f t="shared" si="32"/>
        <v/>
      </c>
      <c r="Q195" s="19" t="str">
        <f t="shared" si="33"/>
        <v/>
      </c>
      <c r="R195" s="19" t="str">
        <f t="shared" si="34"/>
        <v/>
      </c>
      <c r="S195" s="19" t="str">
        <f t="shared" si="35"/>
        <v/>
      </c>
      <c r="T195" s="19" t="str">
        <f t="shared" si="36"/>
        <v/>
      </c>
      <c r="U195" s="20" t="str">
        <f t="shared" si="37"/>
        <v/>
      </c>
      <c r="V195" s="1"/>
      <c r="W195" s="1"/>
      <c r="X195" s="1"/>
      <c r="Y195" s="1"/>
      <c r="Z195" s="132"/>
      <c r="AA195" s="1"/>
      <c r="AB195" s="1"/>
      <c r="AC195" s="1"/>
      <c r="AD195" s="1"/>
      <c r="AE195" s="1"/>
      <c r="AF195" s="1"/>
      <c r="AG195" s="1"/>
      <c r="AH195" s="131"/>
      <c r="AM195" s="133"/>
      <c r="AU195" s="131"/>
      <c r="BI195" s="33"/>
      <c r="BJ195" s="33"/>
      <c r="BK195" s="33"/>
      <c r="BL195" s="33"/>
      <c r="BM195" s="33"/>
      <c r="BN195" s="33"/>
      <c r="BO195" s="33"/>
      <c r="BP195" s="33"/>
      <c r="BQ195" s="33"/>
      <c r="BR195" s="33"/>
      <c r="BS195" s="33"/>
      <c r="BT195" s="33"/>
      <c r="BU195" s="33"/>
      <c r="BV195" s="33"/>
    </row>
    <row r="196" spans="1:74" ht="15.75" customHeight="1" x14ac:dyDescent="0.2">
      <c r="A196" s="18" t="str">
        <f>IF('[1]Season Set up'!$O$23&gt;='[1]Season Set up'!V193,'[1]Season Set up'!V193,"")</f>
        <v/>
      </c>
      <c r="B196" s="18"/>
      <c r="C196" s="18"/>
      <c r="D196" s="18" t="str">
        <f>IFERROR(IF(A196="","",VLOOKUP(A196,$AJ$2:$AX$606,2,0)),"")</f>
        <v/>
      </c>
      <c r="E196" s="19" t="str">
        <f t="shared" si="38"/>
        <v/>
      </c>
      <c r="F196" s="19" t="str">
        <f t="shared" si="26"/>
        <v/>
      </c>
      <c r="G196" s="19" t="str">
        <f t="shared" si="27"/>
        <v/>
      </c>
      <c r="H196" s="19" t="str">
        <f t="shared" si="28"/>
        <v/>
      </c>
      <c r="I196" s="19" t="str">
        <f t="shared" si="29"/>
        <v/>
      </c>
      <c r="J196" s="30" t="str">
        <f t="shared" si="30"/>
        <v/>
      </c>
      <c r="K196" s="45"/>
      <c r="L196" s="18" t="str">
        <f>IF('[1]Season Set up'!$P$23&gt;='[1]Season Set up'!V193,'[1]Season Set up'!V193,"")</f>
        <v/>
      </c>
      <c r="M196" s="18"/>
      <c r="N196" s="17"/>
      <c r="O196" s="18" t="str">
        <f t="shared" si="31"/>
        <v/>
      </c>
      <c r="P196" s="19" t="str">
        <f t="shared" si="32"/>
        <v/>
      </c>
      <c r="Q196" s="19" t="str">
        <f t="shared" si="33"/>
        <v/>
      </c>
      <c r="R196" s="19" t="str">
        <f t="shared" si="34"/>
        <v/>
      </c>
      <c r="S196" s="19" t="str">
        <f t="shared" si="35"/>
        <v/>
      </c>
      <c r="T196" s="19" t="str">
        <f t="shared" si="36"/>
        <v/>
      </c>
      <c r="U196" s="20" t="str">
        <f t="shared" si="37"/>
        <v/>
      </c>
      <c r="V196" s="1"/>
      <c r="W196" s="1"/>
      <c r="X196" s="1"/>
      <c r="Y196" s="1"/>
      <c r="Z196" s="132"/>
      <c r="AA196" s="1"/>
      <c r="AB196" s="1"/>
      <c r="AC196" s="1"/>
      <c r="AD196" s="1"/>
      <c r="AE196" s="1"/>
      <c r="AF196" s="1"/>
      <c r="AG196" s="1"/>
      <c r="AH196" s="131"/>
      <c r="AM196" s="133"/>
      <c r="AU196" s="131"/>
      <c r="BI196" s="33"/>
      <c r="BJ196" s="33"/>
      <c r="BK196" s="33"/>
      <c r="BL196" s="33"/>
      <c r="BM196" s="33"/>
      <c r="BN196" s="33"/>
      <c r="BO196" s="33"/>
      <c r="BP196" s="33"/>
      <c r="BQ196" s="33"/>
      <c r="BR196" s="33"/>
      <c r="BS196" s="33"/>
      <c r="BT196" s="33"/>
      <c r="BU196" s="33"/>
      <c r="BV196" s="33"/>
    </row>
    <row r="197" spans="1:74" ht="15.75" customHeight="1" x14ac:dyDescent="0.2">
      <c r="A197" s="18" t="str">
        <f>IF('[1]Season Set up'!$O$23&gt;='[1]Season Set up'!V194,'[1]Season Set up'!V194,"")</f>
        <v/>
      </c>
      <c r="B197" s="18"/>
      <c r="C197" s="18"/>
      <c r="D197" s="18" t="str">
        <f>IFERROR(IF(A197="","",VLOOKUP(A197,$AJ$2:$AX$606,2,0)),"")</f>
        <v/>
      </c>
      <c r="E197" s="19" t="str">
        <f t="shared" si="38"/>
        <v/>
      </c>
      <c r="F197" s="19" t="str">
        <f t="shared" si="26"/>
        <v/>
      </c>
      <c r="G197" s="19" t="str">
        <f t="shared" si="27"/>
        <v/>
      </c>
      <c r="H197" s="19" t="str">
        <f t="shared" si="28"/>
        <v/>
      </c>
      <c r="I197" s="19" t="str">
        <f t="shared" si="29"/>
        <v/>
      </c>
      <c r="J197" s="30" t="str">
        <f t="shared" si="30"/>
        <v/>
      </c>
      <c r="K197" s="45"/>
      <c r="L197" s="18" t="str">
        <f>IF('[1]Season Set up'!$P$23&gt;='[1]Season Set up'!V194,'[1]Season Set up'!V194,"")</f>
        <v/>
      </c>
      <c r="M197" s="18"/>
      <c r="N197" s="17"/>
      <c r="O197" s="18" t="str">
        <f t="shared" si="31"/>
        <v/>
      </c>
      <c r="P197" s="19" t="str">
        <f t="shared" si="32"/>
        <v/>
      </c>
      <c r="Q197" s="19" t="str">
        <f t="shared" si="33"/>
        <v/>
      </c>
      <c r="R197" s="19" t="str">
        <f t="shared" si="34"/>
        <v/>
      </c>
      <c r="S197" s="19" t="str">
        <f t="shared" si="35"/>
        <v/>
      </c>
      <c r="T197" s="19" t="str">
        <f t="shared" si="36"/>
        <v/>
      </c>
      <c r="U197" s="20" t="str">
        <f t="shared" si="37"/>
        <v/>
      </c>
      <c r="V197" s="1"/>
      <c r="W197" s="1"/>
      <c r="X197" s="1"/>
      <c r="Y197" s="1"/>
      <c r="Z197" s="132"/>
      <c r="AA197" s="1"/>
      <c r="AB197" s="1"/>
      <c r="AC197" s="1"/>
      <c r="AD197" s="1"/>
      <c r="AE197" s="1"/>
      <c r="AF197" s="1"/>
      <c r="AG197" s="1"/>
      <c r="AH197" s="131"/>
      <c r="AM197" s="133"/>
      <c r="AU197" s="131"/>
      <c r="BI197" s="33"/>
      <c r="BJ197" s="33"/>
      <c r="BK197" s="33"/>
      <c r="BL197" s="33"/>
      <c r="BM197" s="33"/>
      <c r="BN197" s="33"/>
      <c r="BO197" s="33"/>
      <c r="BP197" s="33"/>
      <c r="BQ197" s="33"/>
      <c r="BR197" s="33"/>
      <c r="BS197" s="33"/>
      <c r="BT197" s="33"/>
      <c r="BU197" s="33"/>
      <c r="BV197" s="33"/>
    </row>
    <row r="198" spans="1:74" ht="15.75" customHeight="1" x14ac:dyDescent="0.2">
      <c r="A198" s="18" t="str">
        <f>IF('[1]Season Set up'!$O$23&gt;='[1]Season Set up'!V195,'[1]Season Set up'!V195,"")</f>
        <v/>
      </c>
      <c r="B198" s="18"/>
      <c r="C198" s="18"/>
      <c r="D198" s="18" t="str">
        <f>IFERROR(IF(A198="","",VLOOKUP(A198,$AJ$2:$AX$606,2,0)),"")</f>
        <v/>
      </c>
      <c r="E198" s="19" t="str">
        <f t="shared" si="38"/>
        <v/>
      </c>
      <c r="F198" s="19" t="str">
        <f t="shared" si="26"/>
        <v/>
      </c>
      <c r="G198" s="19" t="str">
        <f t="shared" si="27"/>
        <v/>
      </c>
      <c r="H198" s="19" t="str">
        <f t="shared" si="28"/>
        <v/>
      </c>
      <c r="I198" s="19" t="str">
        <f t="shared" si="29"/>
        <v/>
      </c>
      <c r="J198" s="30" t="str">
        <f t="shared" si="30"/>
        <v/>
      </c>
      <c r="K198" s="45"/>
      <c r="L198" s="18" t="str">
        <f>IF('[1]Season Set up'!$P$23&gt;='[1]Season Set up'!V195,'[1]Season Set up'!V195,"")</f>
        <v/>
      </c>
      <c r="M198" s="18"/>
      <c r="N198" s="17"/>
      <c r="O198" s="18" t="str">
        <f t="shared" si="31"/>
        <v/>
      </c>
      <c r="P198" s="19" t="str">
        <f t="shared" si="32"/>
        <v/>
      </c>
      <c r="Q198" s="19" t="str">
        <f t="shared" si="33"/>
        <v/>
      </c>
      <c r="R198" s="19" t="str">
        <f t="shared" si="34"/>
        <v/>
      </c>
      <c r="S198" s="19" t="str">
        <f t="shared" si="35"/>
        <v/>
      </c>
      <c r="T198" s="19" t="str">
        <f t="shared" si="36"/>
        <v/>
      </c>
      <c r="U198" s="20" t="str">
        <f t="shared" si="37"/>
        <v/>
      </c>
      <c r="V198" s="1"/>
      <c r="W198" s="1"/>
      <c r="X198" s="1"/>
      <c r="Y198" s="1"/>
      <c r="Z198" s="132"/>
      <c r="AA198" s="1"/>
      <c r="AB198" s="1"/>
      <c r="AC198" s="1"/>
      <c r="AD198" s="1"/>
      <c r="AE198" s="1"/>
      <c r="AF198" s="1"/>
      <c r="AG198" s="1"/>
      <c r="AH198" s="131"/>
      <c r="AM198" s="133"/>
      <c r="AU198" s="131"/>
      <c r="BI198" s="33"/>
      <c r="BJ198" s="33"/>
      <c r="BK198" s="33"/>
      <c r="BL198" s="33"/>
      <c r="BM198" s="33"/>
      <c r="BN198" s="33"/>
      <c r="BO198" s="33"/>
      <c r="BP198" s="33"/>
      <c r="BQ198" s="33"/>
      <c r="BR198" s="33"/>
      <c r="BS198" s="33"/>
      <c r="BT198" s="33"/>
      <c r="BU198" s="33"/>
      <c r="BV198" s="33"/>
    </row>
    <row r="199" spans="1:74" ht="15.75" customHeight="1" x14ac:dyDescent="0.2">
      <c r="A199" s="18" t="str">
        <f>IF('[1]Season Set up'!$O$23&gt;='[1]Season Set up'!V196,'[1]Season Set up'!V196,"")</f>
        <v/>
      </c>
      <c r="B199" s="18"/>
      <c r="C199" s="18"/>
      <c r="D199" s="18" t="str">
        <f>IFERROR(IF(A199="","",VLOOKUP(A199,$AJ$2:$AX$606,2,0)),"")</f>
        <v/>
      </c>
      <c r="E199" s="19" t="str">
        <f t="shared" si="38"/>
        <v/>
      </c>
      <c r="F199" s="19" t="str">
        <f t="shared" si="26"/>
        <v/>
      </c>
      <c r="G199" s="19" t="str">
        <f t="shared" si="27"/>
        <v/>
      </c>
      <c r="H199" s="19" t="str">
        <f t="shared" si="28"/>
        <v/>
      </c>
      <c r="I199" s="19" t="str">
        <f t="shared" si="29"/>
        <v/>
      </c>
      <c r="J199" s="30" t="str">
        <f t="shared" si="30"/>
        <v/>
      </c>
      <c r="K199" s="45"/>
      <c r="L199" s="18" t="str">
        <f>IF('[1]Season Set up'!$P$23&gt;='[1]Season Set up'!V196,'[1]Season Set up'!V196,"")</f>
        <v/>
      </c>
      <c r="M199" s="18"/>
      <c r="N199" s="17"/>
      <c r="O199" s="18" t="str">
        <f t="shared" si="31"/>
        <v/>
      </c>
      <c r="P199" s="19" t="str">
        <f t="shared" si="32"/>
        <v/>
      </c>
      <c r="Q199" s="19" t="str">
        <f t="shared" si="33"/>
        <v/>
      </c>
      <c r="R199" s="19" t="str">
        <f t="shared" si="34"/>
        <v/>
      </c>
      <c r="S199" s="19" t="str">
        <f t="shared" si="35"/>
        <v/>
      </c>
      <c r="T199" s="19" t="str">
        <f t="shared" si="36"/>
        <v/>
      </c>
      <c r="U199" s="20" t="str">
        <f t="shared" si="37"/>
        <v/>
      </c>
      <c r="V199" s="1"/>
      <c r="W199" s="1"/>
      <c r="X199" s="1"/>
      <c r="Y199" s="1"/>
      <c r="Z199" s="132"/>
      <c r="AA199" s="1"/>
      <c r="AB199" s="1"/>
      <c r="AC199" s="1"/>
      <c r="AD199" s="1"/>
      <c r="AE199" s="1"/>
      <c r="AF199" s="1"/>
      <c r="AG199" s="1"/>
      <c r="AH199" s="131"/>
      <c r="AM199" s="133"/>
      <c r="AU199" s="131"/>
      <c r="BI199" s="33"/>
      <c r="BJ199" s="33"/>
      <c r="BK199" s="33"/>
      <c r="BL199" s="33"/>
      <c r="BM199" s="33"/>
      <c r="BN199" s="33"/>
      <c r="BO199" s="33"/>
      <c r="BP199" s="33"/>
      <c r="BQ199" s="33"/>
      <c r="BR199" s="33"/>
      <c r="BS199" s="33"/>
      <c r="BT199" s="33"/>
      <c r="BU199" s="33"/>
      <c r="BV199" s="33"/>
    </row>
    <row r="200" spans="1:74" ht="15.75" customHeight="1" x14ac:dyDescent="0.2">
      <c r="A200" s="18" t="str">
        <f>IF('[1]Season Set up'!$O$23&gt;='[1]Season Set up'!V197,'[1]Season Set up'!V197,"")</f>
        <v/>
      </c>
      <c r="B200" s="18"/>
      <c r="C200" s="18"/>
      <c r="D200" s="18" t="str">
        <f>IFERROR(IF(A200="","",VLOOKUP(A200,$AJ$2:$AX$606,2,0)),"")</f>
        <v/>
      </c>
      <c r="E200" s="19" t="str">
        <f t="shared" si="38"/>
        <v/>
      </c>
      <c r="F200" s="19" t="str">
        <f t="shared" ref="F200:F263" si="39">IFERROR(VLOOKUP(D200,$AA$2:$AI$606,3,0),"")</f>
        <v/>
      </c>
      <c r="G200" s="19" t="str">
        <f t="shared" ref="G200:G263" si="40">IFERROR(VLOOKUP(D200,$AA$2:$AI$606,4,0),"")</f>
        <v/>
      </c>
      <c r="H200" s="19" t="str">
        <f t="shared" ref="H200:H263" si="41">IFERROR(VLOOKUP(D200,$AA$2:$AI$606,5,0),"")</f>
        <v/>
      </c>
      <c r="I200" s="19" t="str">
        <f t="shared" ref="I200:I263" si="42">IFERROR(VLOOKUP(D200,$AA$2:$AI$606,6,0),"")</f>
        <v/>
      </c>
      <c r="J200" s="30" t="str">
        <f t="shared" ref="J200:J263" si="43">IFERROR(VLOOKUP(D200,$AA$2:$AI$606,9,0),"")</f>
        <v/>
      </c>
      <c r="K200" s="45"/>
      <c r="L200" s="18" t="str">
        <f>IF('[1]Season Set up'!$P$23&gt;='[1]Season Set up'!V197,'[1]Season Set up'!V197,"")</f>
        <v/>
      </c>
      <c r="M200" s="18"/>
      <c r="N200" s="17"/>
      <c r="O200" s="18" t="str">
        <f t="shared" ref="O200:O263" si="44">IFERROR(IF(L200="","",VLOOKUP(L200,$AW$2:$AX$606,2,0)),"")</f>
        <v/>
      </c>
      <c r="P200" s="19" t="str">
        <f t="shared" ref="P200:P263" si="45">IFERROR(VLOOKUP(O200,$AN$2:$AV$606,2,0),"")</f>
        <v/>
      </c>
      <c r="Q200" s="19" t="str">
        <f t="shared" ref="Q200:Q263" si="46">IFERROR(VLOOKUP(O200,$AN$2:$AV$606,3,0),"")</f>
        <v/>
      </c>
      <c r="R200" s="19" t="str">
        <f t="shared" ref="R200:R263" si="47">IFERROR(VLOOKUP(O200,$AN$2:$AV$606,4,0),"")</f>
        <v/>
      </c>
      <c r="S200" s="19" t="str">
        <f t="shared" ref="S200:S263" si="48">IFERROR(VLOOKUP(O200,$AN$2:$AV$606,5,0),"")</f>
        <v/>
      </c>
      <c r="T200" s="19" t="str">
        <f t="shared" ref="T200:T263" si="49">IFERROR(VLOOKUP(O200,$AN$2:$AV$606,6,0),"")</f>
        <v/>
      </c>
      <c r="U200" s="20" t="str">
        <f t="shared" ref="U200:U263" si="50">IFERROR(VLOOKUP(O200,$AN$2:$AV$606,9,0),"")</f>
        <v/>
      </c>
      <c r="V200" s="1"/>
      <c r="W200" s="1"/>
      <c r="X200" s="1"/>
      <c r="Y200" s="1"/>
      <c r="Z200" s="132"/>
      <c r="AA200" s="1"/>
      <c r="AB200" s="1"/>
      <c r="AC200" s="1"/>
      <c r="AD200" s="1"/>
      <c r="AE200" s="1"/>
      <c r="AF200" s="1"/>
      <c r="AG200" s="1"/>
      <c r="AH200" s="131"/>
      <c r="AM200" s="133"/>
      <c r="AU200" s="131"/>
      <c r="BI200" s="33"/>
      <c r="BJ200" s="33"/>
      <c r="BK200" s="33"/>
      <c r="BL200" s="33"/>
      <c r="BM200" s="33"/>
      <c r="BN200" s="33"/>
      <c r="BO200" s="33"/>
      <c r="BP200" s="33"/>
      <c r="BQ200" s="33"/>
      <c r="BR200" s="33"/>
      <c r="BS200" s="33"/>
      <c r="BT200" s="33"/>
      <c r="BU200" s="33"/>
      <c r="BV200" s="33"/>
    </row>
    <row r="201" spans="1:74" ht="15.75" customHeight="1" x14ac:dyDescent="0.2">
      <c r="A201" s="18" t="str">
        <f>IF('[1]Season Set up'!$O$23&gt;='[1]Season Set up'!V198,'[1]Season Set up'!V198,"")</f>
        <v/>
      </c>
      <c r="B201" s="18"/>
      <c r="C201" s="18"/>
      <c r="D201" s="18" t="str">
        <f>IFERROR(IF(A201="","",VLOOKUP(A201,$AJ$2:$AX$606,2,0)),"")</f>
        <v/>
      </c>
      <c r="E201" s="19" t="str">
        <f t="shared" ref="E201:E264" si="51">IFERROR(VLOOKUP(D201,$AA$2:$AI$606,2,0),"")</f>
        <v/>
      </c>
      <c r="F201" s="19" t="str">
        <f t="shared" si="39"/>
        <v/>
      </c>
      <c r="G201" s="19" t="str">
        <f t="shared" si="40"/>
        <v/>
      </c>
      <c r="H201" s="19" t="str">
        <f t="shared" si="41"/>
        <v/>
      </c>
      <c r="I201" s="19" t="str">
        <f t="shared" si="42"/>
        <v/>
      </c>
      <c r="J201" s="30" t="str">
        <f t="shared" si="43"/>
        <v/>
      </c>
      <c r="K201" s="45"/>
      <c r="L201" s="18" t="str">
        <f>IF('[1]Season Set up'!$P$23&gt;='[1]Season Set up'!V198,'[1]Season Set up'!V198,"")</f>
        <v/>
      </c>
      <c r="M201" s="18"/>
      <c r="N201" s="17"/>
      <c r="O201" s="18" t="str">
        <f t="shared" si="44"/>
        <v/>
      </c>
      <c r="P201" s="19" t="str">
        <f t="shared" si="45"/>
        <v/>
      </c>
      <c r="Q201" s="19" t="str">
        <f t="shared" si="46"/>
        <v/>
      </c>
      <c r="R201" s="19" t="str">
        <f t="shared" si="47"/>
        <v/>
      </c>
      <c r="S201" s="19" t="str">
        <f t="shared" si="48"/>
        <v/>
      </c>
      <c r="T201" s="19" t="str">
        <f t="shared" si="49"/>
        <v/>
      </c>
      <c r="U201" s="20" t="str">
        <f t="shared" si="50"/>
        <v/>
      </c>
      <c r="V201" s="1"/>
      <c r="W201" s="1"/>
      <c r="X201" s="1"/>
      <c r="Y201" s="1"/>
      <c r="Z201" s="132"/>
      <c r="AA201" s="1"/>
      <c r="AB201" s="1"/>
      <c r="AC201" s="1"/>
      <c r="AD201" s="1"/>
      <c r="AE201" s="1"/>
      <c r="AF201" s="1"/>
      <c r="AG201" s="1"/>
      <c r="AH201" s="131"/>
      <c r="AM201" s="133"/>
      <c r="AU201" s="131"/>
      <c r="BI201" s="33"/>
      <c r="BJ201" s="33"/>
      <c r="BK201" s="33"/>
      <c r="BL201" s="33"/>
      <c r="BM201" s="33"/>
      <c r="BN201" s="33"/>
      <c r="BO201" s="33"/>
      <c r="BP201" s="33"/>
      <c r="BQ201" s="33"/>
      <c r="BR201" s="33"/>
      <c r="BS201" s="33"/>
      <c r="BT201" s="33"/>
      <c r="BU201" s="33"/>
      <c r="BV201" s="33"/>
    </row>
    <row r="202" spans="1:74" ht="15.75" customHeight="1" x14ac:dyDescent="0.2">
      <c r="A202" s="18" t="str">
        <f>IF('[1]Season Set up'!$O$23&gt;='[1]Season Set up'!V199,'[1]Season Set up'!V199,"")</f>
        <v/>
      </c>
      <c r="B202" s="18"/>
      <c r="C202" s="18"/>
      <c r="D202" s="18" t="str">
        <f>IFERROR(IF(A202="","",VLOOKUP(A202,$AJ$2:$AX$606,2,0)),"")</f>
        <v/>
      </c>
      <c r="E202" s="19" t="str">
        <f t="shared" si="51"/>
        <v/>
      </c>
      <c r="F202" s="19" t="str">
        <f t="shared" si="39"/>
        <v/>
      </c>
      <c r="G202" s="19" t="str">
        <f t="shared" si="40"/>
        <v/>
      </c>
      <c r="H202" s="19" t="str">
        <f t="shared" si="41"/>
        <v/>
      </c>
      <c r="I202" s="19" t="str">
        <f t="shared" si="42"/>
        <v/>
      </c>
      <c r="J202" s="30" t="str">
        <f t="shared" si="43"/>
        <v/>
      </c>
      <c r="K202" s="45"/>
      <c r="L202" s="18" t="str">
        <f>IF('[1]Season Set up'!$P$23&gt;='[1]Season Set up'!V199,'[1]Season Set up'!V199,"")</f>
        <v/>
      </c>
      <c r="M202" s="18"/>
      <c r="N202" s="17"/>
      <c r="O202" s="18" t="str">
        <f t="shared" si="44"/>
        <v/>
      </c>
      <c r="P202" s="19" t="str">
        <f t="shared" si="45"/>
        <v/>
      </c>
      <c r="Q202" s="19" t="str">
        <f t="shared" si="46"/>
        <v/>
      </c>
      <c r="R202" s="19" t="str">
        <f t="shared" si="47"/>
        <v/>
      </c>
      <c r="S202" s="19" t="str">
        <f t="shared" si="48"/>
        <v/>
      </c>
      <c r="T202" s="19" t="str">
        <f t="shared" si="49"/>
        <v/>
      </c>
      <c r="U202" s="20" t="str">
        <f t="shared" si="50"/>
        <v/>
      </c>
      <c r="V202" s="1"/>
      <c r="W202" s="1"/>
      <c r="X202" s="1"/>
      <c r="Y202" s="1"/>
      <c r="Z202" s="132"/>
      <c r="AA202" s="1"/>
      <c r="AB202" s="1"/>
      <c r="AC202" s="1"/>
      <c r="AD202" s="1"/>
      <c r="AE202" s="1"/>
      <c r="AF202" s="1"/>
      <c r="AG202" s="1"/>
      <c r="AH202" s="131"/>
      <c r="AM202" s="133"/>
      <c r="AU202" s="131"/>
      <c r="BI202" s="33"/>
      <c r="BJ202" s="33"/>
      <c r="BK202" s="33"/>
      <c r="BL202" s="33"/>
      <c r="BM202" s="33"/>
      <c r="BN202" s="33"/>
      <c r="BO202" s="33"/>
      <c r="BP202" s="33"/>
      <c r="BQ202" s="33"/>
      <c r="BR202" s="33"/>
      <c r="BS202" s="33"/>
      <c r="BT202" s="33"/>
      <c r="BU202" s="33"/>
      <c r="BV202" s="33"/>
    </row>
    <row r="203" spans="1:74" ht="15.75" customHeight="1" x14ac:dyDescent="0.2">
      <c r="A203" s="18" t="str">
        <f>IF('[1]Season Set up'!$O$23&gt;='[1]Season Set up'!V200,'[1]Season Set up'!V200,"")</f>
        <v/>
      </c>
      <c r="B203" s="18"/>
      <c r="C203" s="18"/>
      <c r="D203" s="18" t="str">
        <f>IFERROR(IF(A203="","",VLOOKUP(A203,$AJ$2:$AX$606,2,0)),"")</f>
        <v/>
      </c>
      <c r="E203" s="19" t="str">
        <f t="shared" si="51"/>
        <v/>
      </c>
      <c r="F203" s="19" t="str">
        <f t="shared" si="39"/>
        <v/>
      </c>
      <c r="G203" s="19" t="str">
        <f t="shared" si="40"/>
        <v/>
      </c>
      <c r="H203" s="19" t="str">
        <f t="shared" si="41"/>
        <v/>
      </c>
      <c r="I203" s="19" t="str">
        <f t="shared" si="42"/>
        <v/>
      </c>
      <c r="J203" s="30" t="str">
        <f t="shared" si="43"/>
        <v/>
      </c>
      <c r="K203" s="45"/>
      <c r="L203" s="18" t="str">
        <f>IF('[1]Season Set up'!$P$23&gt;='[1]Season Set up'!V200,'[1]Season Set up'!V200,"")</f>
        <v/>
      </c>
      <c r="M203" s="18"/>
      <c r="N203" s="17"/>
      <c r="O203" s="18" t="str">
        <f t="shared" si="44"/>
        <v/>
      </c>
      <c r="P203" s="19" t="str">
        <f t="shared" si="45"/>
        <v/>
      </c>
      <c r="Q203" s="19" t="str">
        <f t="shared" si="46"/>
        <v/>
      </c>
      <c r="R203" s="19" t="str">
        <f t="shared" si="47"/>
        <v/>
      </c>
      <c r="S203" s="19" t="str">
        <f t="shared" si="48"/>
        <v/>
      </c>
      <c r="T203" s="19" t="str">
        <f t="shared" si="49"/>
        <v/>
      </c>
      <c r="U203" s="20" t="str">
        <f t="shared" si="50"/>
        <v/>
      </c>
      <c r="V203" s="1"/>
      <c r="W203" s="1"/>
      <c r="X203" s="1"/>
      <c r="Y203" s="1"/>
      <c r="Z203" s="132"/>
      <c r="AA203" s="1"/>
      <c r="AB203" s="1"/>
      <c r="AC203" s="1"/>
      <c r="AD203" s="1"/>
      <c r="AE203" s="1"/>
      <c r="AF203" s="1"/>
      <c r="AG203" s="1"/>
      <c r="AH203" s="131"/>
      <c r="AM203" s="133"/>
      <c r="AU203" s="131"/>
      <c r="BI203" s="33"/>
      <c r="BJ203" s="33"/>
      <c r="BK203" s="33"/>
      <c r="BL203" s="33"/>
      <c r="BM203" s="33"/>
      <c r="BN203" s="33"/>
      <c r="BO203" s="33"/>
      <c r="BP203" s="33"/>
      <c r="BQ203" s="33"/>
      <c r="BR203" s="33"/>
      <c r="BS203" s="33"/>
      <c r="BT203" s="33"/>
      <c r="BU203" s="33"/>
      <c r="BV203" s="33"/>
    </row>
    <row r="204" spans="1:74" ht="15.75" customHeight="1" x14ac:dyDescent="0.2">
      <c r="A204" s="18" t="str">
        <f>IF('[1]Season Set up'!$O$23&gt;='[1]Season Set up'!V201,'[1]Season Set up'!V201,"")</f>
        <v/>
      </c>
      <c r="B204" s="18"/>
      <c r="C204" s="18"/>
      <c r="D204" s="18" t="str">
        <f>IFERROR(IF(A204="","",VLOOKUP(A204,$AJ$2:$AX$606,2,0)),"")</f>
        <v/>
      </c>
      <c r="E204" s="19" t="str">
        <f t="shared" si="51"/>
        <v/>
      </c>
      <c r="F204" s="19" t="str">
        <f t="shared" si="39"/>
        <v/>
      </c>
      <c r="G204" s="19" t="str">
        <f t="shared" si="40"/>
        <v/>
      </c>
      <c r="H204" s="19" t="str">
        <f t="shared" si="41"/>
        <v/>
      </c>
      <c r="I204" s="19" t="str">
        <f t="shared" si="42"/>
        <v/>
      </c>
      <c r="J204" s="30" t="str">
        <f t="shared" si="43"/>
        <v/>
      </c>
      <c r="K204" s="45"/>
      <c r="L204" s="18" t="str">
        <f>IF('[1]Season Set up'!$P$23&gt;='[1]Season Set up'!V201,'[1]Season Set up'!V201,"")</f>
        <v/>
      </c>
      <c r="M204" s="18"/>
      <c r="N204" s="17"/>
      <c r="O204" s="18" t="str">
        <f t="shared" si="44"/>
        <v/>
      </c>
      <c r="P204" s="19" t="str">
        <f t="shared" si="45"/>
        <v/>
      </c>
      <c r="Q204" s="19" t="str">
        <f t="shared" si="46"/>
        <v/>
      </c>
      <c r="R204" s="19" t="str">
        <f t="shared" si="47"/>
        <v/>
      </c>
      <c r="S204" s="19" t="str">
        <f t="shared" si="48"/>
        <v/>
      </c>
      <c r="T204" s="19" t="str">
        <f t="shared" si="49"/>
        <v/>
      </c>
      <c r="U204" s="20" t="str">
        <f t="shared" si="50"/>
        <v/>
      </c>
      <c r="V204" s="1"/>
      <c r="W204" s="1"/>
      <c r="X204" s="1"/>
      <c r="Y204" s="1"/>
      <c r="Z204" s="132"/>
      <c r="AA204" s="1"/>
      <c r="AB204" s="1"/>
      <c r="AC204" s="1"/>
      <c r="AD204" s="1"/>
      <c r="AE204" s="1"/>
      <c r="AF204" s="1"/>
      <c r="AG204" s="1"/>
      <c r="AH204" s="131"/>
      <c r="AM204" s="133"/>
      <c r="AU204" s="131"/>
      <c r="BI204" s="33"/>
      <c r="BJ204" s="33"/>
      <c r="BK204" s="33"/>
      <c r="BL204" s="33"/>
      <c r="BM204" s="33"/>
      <c r="BN204" s="33"/>
      <c r="BO204" s="33"/>
      <c r="BP204" s="33"/>
      <c r="BQ204" s="33"/>
      <c r="BR204" s="33"/>
      <c r="BS204" s="33"/>
      <c r="BT204" s="33"/>
      <c r="BU204" s="33"/>
      <c r="BV204" s="33"/>
    </row>
    <row r="205" spans="1:74" ht="15.75" customHeight="1" x14ac:dyDescent="0.2">
      <c r="A205" s="18" t="str">
        <f>IF('[1]Season Set up'!$O$23&gt;='[1]Season Set up'!V202,'[1]Season Set up'!V202,"")</f>
        <v/>
      </c>
      <c r="B205" s="18"/>
      <c r="C205" s="18"/>
      <c r="D205" s="18" t="str">
        <f>IFERROR(IF(A205="","",VLOOKUP(A205,$AJ$2:$AX$606,2,0)),"")</f>
        <v/>
      </c>
      <c r="E205" s="19" t="str">
        <f t="shared" si="51"/>
        <v/>
      </c>
      <c r="F205" s="19" t="str">
        <f t="shared" si="39"/>
        <v/>
      </c>
      <c r="G205" s="19" t="str">
        <f t="shared" si="40"/>
        <v/>
      </c>
      <c r="H205" s="19" t="str">
        <f t="shared" si="41"/>
        <v/>
      </c>
      <c r="I205" s="19" t="str">
        <f t="shared" si="42"/>
        <v/>
      </c>
      <c r="J205" s="30" t="str">
        <f t="shared" si="43"/>
        <v/>
      </c>
      <c r="K205" s="45"/>
      <c r="L205" s="18" t="str">
        <f>IF('[1]Season Set up'!$P$23&gt;='[1]Season Set up'!V202,'[1]Season Set up'!V202,"")</f>
        <v/>
      </c>
      <c r="M205" s="18"/>
      <c r="N205" s="17"/>
      <c r="O205" s="18" t="str">
        <f t="shared" si="44"/>
        <v/>
      </c>
      <c r="P205" s="19" t="str">
        <f t="shared" si="45"/>
        <v/>
      </c>
      <c r="Q205" s="19" t="str">
        <f t="shared" si="46"/>
        <v/>
      </c>
      <c r="R205" s="19" t="str">
        <f t="shared" si="47"/>
        <v/>
      </c>
      <c r="S205" s="19" t="str">
        <f t="shared" si="48"/>
        <v/>
      </c>
      <c r="T205" s="19" t="str">
        <f t="shared" si="49"/>
        <v/>
      </c>
      <c r="U205" s="20" t="str">
        <f t="shared" si="50"/>
        <v/>
      </c>
      <c r="V205" s="1"/>
      <c r="W205" s="1"/>
      <c r="X205" s="1"/>
      <c r="Y205" s="1"/>
      <c r="Z205" s="132"/>
      <c r="AA205" s="1"/>
      <c r="AB205" s="1"/>
      <c r="AC205" s="1"/>
      <c r="AD205" s="1"/>
      <c r="AE205" s="1"/>
      <c r="AF205" s="1"/>
      <c r="AG205" s="1"/>
      <c r="AH205" s="131"/>
      <c r="AM205" s="133"/>
      <c r="AU205" s="131"/>
      <c r="BI205" s="33"/>
      <c r="BJ205" s="33"/>
      <c r="BK205" s="33"/>
      <c r="BL205" s="33"/>
      <c r="BM205" s="33"/>
      <c r="BN205" s="33"/>
      <c r="BO205" s="33"/>
      <c r="BP205" s="33"/>
      <c r="BQ205" s="33"/>
      <c r="BR205" s="33"/>
      <c r="BS205" s="33"/>
      <c r="BT205" s="33"/>
      <c r="BU205" s="33"/>
      <c r="BV205" s="33"/>
    </row>
    <row r="206" spans="1:74" ht="15.75" customHeight="1" x14ac:dyDescent="0.2">
      <c r="A206" s="18" t="str">
        <f>IF('[1]Season Set up'!$O$23&gt;='[1]Season Set up'!V203,'[1]Season Set up'!V203,"")</f>
        <v/>
      </c>
      <c r="B206" s="18"/>
      <c r="C206" s="18"/>
      <c r="D206" s="18" t="str">
        <f>IFERROR(IF(A206="","",VLOOKUP(A206,$AJ$2:$AX$606,2,0)),"")</f>
        <v/>
      </c>
      <c r="E206" s="19" t="str">
        <f t="shared" si="51"/>
        <v/>
      </c>
      <c r="F206" s="19" t="str">
        <f t="shared" si="39"/>
        <v/>
      </c>
      <c r="G206" s="19" t="str">
        <f t="shared" si="40"/>
        <v/>
      </c>
      <c r="H206" s="19" t="str">
        <f t="shared" si="41"/>
        <v/>
      </c>
      <c r="I206" s="19" t="str">
        <f t="shared" si="42"/>
        <v/>
      </c>
      <c r="J206" s="30" t="str">
        <f t="shared" si="43"/>
        <v/>
      </c>
      <c r="K206" s="45"/>
      <c r="L206" s="18" t="str">
        <f>IF('[1]Season Set up'!$P$23&gt;='[1]Season Set up'!V203,'[1]Season Set up'!V203,"")</f>
        <v/>
      </c>
      <c r="M206" s="18"/>
      <c r="N206" s="17"/>
      <c r="O206" s="18" t="str">
        <f t="shared" si="44"/>
        <v/>
      </c>
      <c r="P206" s="19" t="str">
        <f t="shared" si="45"/>
        <v/>
      </c>
      <c r="Q206" s="19" t="str">
        <f t="shared" si="46"/>
        <v/>
      </c>
      <c r="R206" s="19" t="str">
        <f t="shared" si="47"/>
        <v/>
      </c>
      <c r="S206" s="19" t="str">
        <f t="shared" si="48"/>
        <v/>
      </c>
      <c r="T206" s="19" t="str">
        <f t="shared" si="49"/>
        <v/>
      </c>
      <c r="U206" s="20" t="str">
        <f t="shared" si="50"/>
        <v/>
      </c>
      <c r="V206" s="1"/>
      <c r="W206" s="1"/>
      <c r="X206" s="1"/>
      <c r="Y206" s="1"/>
      <c r="Z206" s="132"/>
      <c r="AA206" s="1"/>
      <c r="AB206" s="1"/>
      <c r="AC206" s="1"/>
      <c r="AD206" s="1"/>
      <c r="AE206" s="1"/>
      <c r="AF206" s="1"/>
      <c r="AG206" s="1"/>
      <c r="AH206" s="131"/>
      <c r="AM206" s="133"/>
      <c r="AU206" s="131"/>
      <c r="BI206" s="33"/>
      <c r="BJ206" s="33"/>
      <c r="BK206" s="33"/>
      <c r="BL206" s="33"/>
      <c r="BM206" s="33"/>
      <c r="BN206" s="33"/>
      <c r="BO206" s="33"/>
      <c r="BP206" s="33"/>
      <c r="BQ206" s="33"/>
      <c r="BR206" s="33"/>
      <c r="BS206" s="33"/>
      <c r="BT206" s="33"/>
      <c r="BU206" s="33"/>
      <c r="BV206" s="33"/>
    </row>
    <row r="207" spans="1:74" ht="15.75" customHeight="1" x14ac:dyDescent="0.2">
      <c r="A207" s="18" t="str">
        <f>IF('[1]Season Set up'!$O$23&gt;='[1]Season Set up'!V204,'[1]Season Set up'!V204,"")</f>
        <v/>
      </c>
      <c r="B207" s="18"/>
      <c r="C207" s="18"/>
      <c r="D207" s="18" t="str">
        <f>IFERROR(IF(A207="","",VLOOKUP(A207,$AJ$2:$AX$606,2,0)),"")</f>
        <v/>
      </c>
      <c r="E207" s="19" t="str">
        <f t="shared" si="51"/>
        <v/>
      </c>
      <c r="F207" s="19" t="str">
        <f t="shared" si="39"/>
        <v/>
      </c>
      <c r="G207" s="19" t="str">
        <f t="shared" si="40"/>
        <v/>
      </c>
      <c r="H207" s="19" t="str">
        <f t="shared" si="41"/>
        <v/>
      </c>
      <c r="I207" s="19" t="str">
        <f t="shared" si="42"/>
        <v/>
      </c>
      <c r="J207" s="30" t="str">
        <f t="shared" si="43"/>
        <v/>
      </c>
      <c r="K207" s="45"/>
      <c r="L207" s="18" t="str">
        <f>IF('[1]Season Set up'!$P$23&gt;='[1]Season Set up'!V204,'[1]Season Set up'!V204,"")</f>
        <v/>
      </c>
      <c r="M207" s="18"/>
      <c r="N207" s="17"/>
      <c r="O207" s="18" t="str">
        <f t="shared" si="44"/>
        <v/>
      </c>
      <c r="P207" s="19" t="str">
        <f t="shared" si="45"/>
        <v/>
      </c>
      <c r="Q207" s="19" t="str">
        <f t="shared" si="46"/>
        <v/>
      </c>
      <c r="R207" s="19" t="str">
        <f t="shared" si="47"/>
        <v/>
      </c>
      <c r="S207" s="19" t="str">
        <f t="shared" si="48"/>
        <v/>
      </c>
      <c r="T207" s="19" t="str">
        <f t="shared" si="49"/>
        <v/>
      </c>
      <c r="U207" s="20" t="str">
        <f t="shared" si="50"/>
        <v/>
      </c>
      <c r="V207" s="1"/>
      <c r="W207" s="1"/>
      <c r="X207" s="1"/>
      <c r="Y207" s="1"/>
      <c r="Z207" s="132"/>
      <c r="AA207" s="1"/>
      <c r="AB207" s="1"/>
      <c r="AC207" s="1"/>
      <c r="AD207" s="1"/>
      <c r="AE207" s="1"/>
      <c r="AF207" s="1"/>
      <c r="AG207" s="1"/>
      <c r="AH207" s="131"/>
      <c r="AM207" s="133"/>
      <c r="AU207" s="131"/>
      <c r="BI207" s="33"/>
      <c r="BJ207" s="33"/>
      <c r="BK207" s="33"/>
      <c r="BL207" s="33"/>
      <c r="BM207" s="33"/>
      <c r="BN207" s="33"/>
      <c r="BO207" s="33"/>
      <c r="BP207" s="33"/>
      <c r="BQ207" s="33"/>
      <c r="BR207" s="33"/>
      <c r="BS207" s="33"/>
      <c r="BT207" s="33"/>
      <c r="BU207" s="33"/>
      <c r="BV207" s="33"/>
    </row>
    <row r="208" spans="1:74" ht="15.75" customHeight="1" x14ac:dyDescent="0.2">
      <c r="A208" s="18" t="str">
        <f>IF('[1]Season Set up'!$O$23&gt;='[1]Season Set up'!V205,'[1]Season Set up'!V205,"")</f>
        <v/>
      </c>
      <c r="B208" s="18"/>
      <c r="C208" s="18"/>
      <c r="D208" s="18" t="str">
        <f>IFERROR(IF(A208="","",VLOOKUP(A208,$AJ$2:$AX$606,2,0)),"")</f>
        <v/>
      </c>
      <c r="E208" s="19" t="str">
        <f t="shared" si="51"/>
        <v/>
      </c>
      <c r="F208" s="19" t="str">
        <f t="shared" si="39"/>
        <v/>
      </c>
      <c r="G208" s="19" t="str">
        <f t="shared" si="40"/>
        <v/>
      </c>
      <c r="H208" s="19" t="str">
        <f t="shared" si="41"/>
        <v/>
      </c>
      <c r="I208" s="19" t="str">
        <f t="shared" si="42"/>
        <v/>
      </c>
      <c r="J208" s="30" t="str">
        <f t="shared" si="43"/>
        <v/>
      </c>
      <c r="K208" s="45"/>
      <c r="L208" s="18" t="str">
        <f>IF('[1]Season Set up'!$P$23&gt;='[1]Season Set up'!V205,'[1]Season Set up'!V205,"")</f>
        <v/>
      </c>
      <c r="M208" s="18"/>
      <c r="N208" s="17"/>
      <c r="O208" s="18" t="str">
        <f t="shared" si="44"/>
        <v/>
      </c>
      <c r="P208" s="19" t="str">
        <f t="shared" si="45"/>
        <v/>
      </c>
      <c r="Q208" s="19" t="str">
        <f t="shared" si="46"/>
        <v/>
      </c>
      <c r="R208" s="19" t="str">
        <f t="shared" si="47"/>
        <v/>
      </c>
      <c r="S208" s="19" t="str">
        <f t="shared" si="48"/>
        <v/>
      </c>
      <c r="T208" s="19" t="str">
        <f t="shared" si="49"/>
        <v/>
      </c>
      <c r="U208" s="20" t="str">
        <f t="shared" si="50"/>
        <v/>
      </c>
      <c r="V208" s="1"/>
      <c r="W208" s="1"/>
      <c r="X208" s="1"/>
      <c r="Y208" s="1"/>
      <c r="Z208" s="132"/>
      <c r="AA208" s="1"/>
      <c r="AB208" s="1"/>
      <c r="AC208" s="1"/>
      <c r="AD208" s="1"/>
      <c r="AE208" s="1"/>
      <c r="AF208" s="1"/>
      <c r="AG208" s="1"/>
      <c r="AH208" s="131"/>
      <c r="AM208" s="133"/>
      <c r="AU208" s="131"/>
      <c r="BI208" s="33"/>
      <c r="BJ208" s="33"/>
      <c r="BK208" s="33"/>
      <c r="BL208" s="33"/>
      <c r="BM208" s="33"/>
      <c r="BN208" s="33"/>
      <c r="BO208" s="33"/>
      <c r="BP208" s="33"/>
      <c r="BQ208" s="33"/>
      <c r="BR208" s="33"/>
      <c r="BS208" s="33"/>
      <c r="BT208" s="33"/>
      <c r="BU208" s="33"/>
      <c r="BV208" s="33"/>
    </row>
    <row r="209" spans="1:74" ht="15.75" customHeight="1" x14ac:dyDescent="0.2">
      <c r="A209" s="18" t="str">
        <f>IF('[1]Season Set up'!$O$23&gt;='[1]Season Set up'!V206,'[1]Season Set up'!V206,"")</f>
        <v/>
      </c>
      <c r="B209" s="18"/>
      <c r="C209" s="18"/>
      <c r="D209" s="18" t="str">
        <f>IFERROR(IF(A209="","",VLOOKUP(A209,$AJ$2:$AX$606,2,0)),"")</f>
        <v/>
      </c>
      <c r="E209" s="19" t="str">
        <f t="shared" si="51"/>
        <v/>
      </c>
      <c r="F209" s="19" t="str">
        <f t="shared" si="39"/>
        <v/>
      </c>
      <c r="G209" s="19" t="str">
        <f t="shared" si="40"/>
        <v/>
      </c>
      <c r="H209" s="19" t="str">
        <f t="shared" si="41"/>
        <v/>
      </c>
      <c r="I209" s="19" t="str">
        <f t="shared" si="42"/>
        <v/>
      </c>
      <c r="J209" s="30" t="str">
        <f t="shared" si="43"/>
        <v/>
      </c>
      <c r="K209" s="45"/>
      <c r="L209" s="18" t="str">
        <f>IF('[1]Season Set up'!$P$23&gt;='[1]Season Set up'!V206,'[1]Season Set up'!V206,"")</f>
        <v/>
      </c>
      <c r="M209" s="18"/>
      <c r="N209" s="17"/>
      <c r="O209" s="18" t="str">
        <f t="shared" si="44"/>
        <v/>
      </c>
      <c r="P209" s="19" t="str">
        <f t="shared" si="45"/>
        <v/>
      </c>
      <c r="Q209" s="19" t="str">
        <f t="shared" si="46"/>
        <v/>
      </c>
      <c r="R209" s="19" t="str">
        <f t="shared" si="47"/>
        <v/>
      </c>
      <c r="S209" s="19" t="str">
        <f t="shared" si="48"/>
        <v/>
      </c>
      <c r="T209" s="19" t="str">
        <f t="shared" si="49"/>
        <v/>
      </c>
      <c r="U209" s="20" t="str">
        <f t="shared" si="50"/>
        <v/>
      </c>
      <c r="V209" s="1"/>
      <c r="W209" s="1"/>
      <c r="X209" s="1"/>
      <c r="Y209" s="1"/>
      <c r="Z209" s="132"/>
      <c r="AA209" s="1"/>
      <c r="AB209" s="1"/>
      <c r="AC209" s="1"/>
      <c r="AD209" s="1"/>
      <c r="AE209" s="1"/>
      <c r="AF209" s="1"/>
      <c r="AG209" s="1"/>
      <c r="AH209" s="131"/>
      <c r="AM209" s="133"/>
      <c r="AU209" s="131"/>
      <c r="BI209" s="33"/>
      <c r="BJ209" s="33"/>
      <c r="BK209" s="33"/>
      <c r="BL209" s="33"/>
      <c r="BM209" s="33"/>
      <c r="BN209" s="33"/>
      <c r="BO209" s="33"/>
      <c r="BP209" s="33"/>
      <c r="BQ209" s="33"/>
      <c r="BR209" s="33"/>
      <c r="BS209" s="33"/>
      <c r="BT209" s="33"/>
      <c r="BU209" s="33"/>
      <c r="BV209" s="33"/>
    </row>
    <row r="210" spans="1:74" ht="15.75" customHeight="1" x14ac:dyDescent="0.2">
      <c r="A210" s="18" t="str">
        <f>IF('[1]Season Set up'!$O$23&gt;='[1]Season Set up'!V207,'[1]Season Set up'!V207,"")</f>
        <v/>
      </c>
      <c r="B210" s="18"/>
      <c r="C210" s="18"/>
      <c r="D210" s="18" t="str">
        <f>IFERROR(IF(A210="","",VLOOKUP(A210,$AJ$2:$AX$606,2,0)),"")</f>
        <v/>
      </c>
      <c r="E210" s="19" t="str">
        <f t="shared" si="51"/>
        <v/>
      </c>
      <c r="F210" s="19" t="str">
        <f t="shared" si="39"/>
        <v/>
      </c>
      <c r="G210" s="19" t="str">
        <f t="shared" si="40"/>
        <v/>
      </c>
      <c r="H210" s="19" t="str">
        <f t="shared" si="41"/>
        <v/>
      </c>
      <c r="I210" s="19" t="str">
        <f t="shared" si="42"/>
        <v/>
      </c>
      <c r="J210" s="30" t="str">
        <f t="shared" si="43"/>
        <v/>
      </c>
      <c r="K210" s="45"/>
      <c r="L210" s="18" t="str">
        <f>IF('[1]Season Set up'!$P$23&gt;='[1]Season Set up'!V207,'[1]Season Set up'!V207,"")</f>
        <v/>
      </c>
      <c r="M210" s="18"/>
      <c r="N210" s="17"/>
      <c r="O210" s="18" t="str">
        <f t="shared" si="44"/>
        <v/>
      </c>
      <c r="P210" s="19" t="str">
        <f t="shared" si="45"/>
        <v/>
      </c>
      <c r="Q210" s="19" t="str">
        <f t="shared" si="46"/>
        <v/>
      </c>
      <c r="R210" s="19" t="str">
        <f t="shared" si="47"/>
        <v/>
      </c>
      <c r="S210" s="19" t="str">
        <f t="shared" si="48"/>
        <v/>
      </c>
      <c r="T210" s="19" t="str">
        <f t="shared" si="49"/>
        <v/>
      </c>
      <c r="U210" s="20" t="str">
        <f t="shared" si="50"/>
        <v/>
      </c>
      <c r="V210" s="1"/>
      <c r="W210" s="1"/>
      <c r="X210" s="1"/>
      <c r="Y210" s="1"/>
      <c r="Z210" s="132"/>
      <c r="AA210" s="1"/>
      <c r="AB210" s="1"/>
      <c r="AC210" s="1"/>
      <c r="AD210" s="1"/>
      <c r="AE210" s="1"/>
      <c r="AF210" s="1"/>
      <c r="AG210" s="1"/>
      <c r="AH210" s="131"/>
      <c r="AM210" s="133"/>
      <c r="AU210" s="131"/>
      <c r="BI210" s="33"/>
      <c r="BJ210" s="33"/>
      <c r="BK210" s="33"/>
      <c r="BL210" s="33"/>
      <c r="BM210" s="33"/>
      <c r="BN210" s="33"/>
      <c r="BO210" s="33"/>
      <c r="BP210" s="33"/>
      <c r="BQ210" s="33"/>
      <c r="BR210" s="33"/>
      <c r="BS210" s="33"/>
      <c r="BT210" s="33"/>
      <c r="BU210" s="33"/>
      <c r="BV210" s="33"/>
    </row>
    <row r="211" spans="1:74" ht="15.75" customHeight="1" x14ac:dyDescent="0.2">
      <c r="A211" s="18" t="str">
        <f>IF('[1]Season Set up'!$O$23&gt;='[1]Season Set up'!V208,'[1]Season Set up'!V208,"")</f>
        <v/>
      </c>
      <c r="B211" s="18"/>
      <c r="C211" s="18"/>
      <c r="D211" s="18" t="str">
        <f>IFERROR(IF(A211="","",VLOOKUP(A211,$AJ$2:$AX$606,2,0)),"")</f>
        <v/>
      </c>
      <c r="E211" s="19" t="str">
        <f t="shared" si="51"/>
        <v/>
      </c>
      <c r="F211" s="19" t="str">
        <f t="shared" si="39"/>
        <v/>
      </c>
      <c r="G211" s="19" t="str">
        <f t="shared" si="40"/>
        <v/>
      </c>
      <c r="H211" s="19" t="str">
        <f t="shared" si="41"/>
        <v/>
      </c>
      <c r="I211" s="19" t="str">
        <f t="shared" si="42"/>
        <v/>
      </c>
      <c r="J211" s="30" t="str">
        <f t="shared" si="43"/>
        <v/>
      </c>
      <c r="K211" s="45"/>
      <c r="L211" s="18" t="str">
        <f>IF('[1]Season Set up'!$P$23&gt;='[1]Season Set up'!V208,'[1]Season Set up'!V208,"")</f>
        <v/>
      </c>
      <c r="M211" s="18"/>
      <c r="N211" s="17"/>
      <c r="O211" s="18" t="str">
        <f t="shared" si="44"/>
        <v/>
      </c>
      <c r="P211" s="19" t="str">
        <f t="shared" si="45"/>
        <v/>
      </c>
      <c r="Q211" s="19" t="str">
        <f t="shared" si="46"/>
        <v/>
      </c>
      <c r="R211" s="19" t="str">
        <f t="shared" si="47"/>
        <v/>
      </c>
      <c r="S211" s="19" t="str">
        <f t="shared" si="48"/>
        <v/>
      </c>
      <c r="T211" s="19" t="str">
        <f t="shared" si="49"/>
        <v/>
      </c>
      <c r="U211" s="20" t="str">
        <f t="shared" si="50"/>
        <v/>
      </c>
      <c r="V211" s="1"/>
      <c r="W211" s="1"/>
      <c r="X211" s="1"/>
      <c r="Y211" s="1"/>
      <c r="Z211" s="132"/>
      <c r="AA211" s="1"/>
      <c r="AB211" s="1"/>
      <c r="AC211" s="1"/>
      <c r="AD211" s="1"/>
      <c r="AE211" s="1"/>
      <c r="AF211" s="1"/>
      <c r="AG211" s="1"/>
      <c r="AH211" s="131"/>
      <c r="AM211" s="133"/>
      <c r="AU211" s="131"/>
      <c r="BI211" s="33"/>
      <c r="BJ211" s="33"/>
      <c r="BK211" s="33"/>
      <c r="BL211" s="33"/>
      <c r="BM211" s="33"/>
      <c r="BN211" s="33"/>
      <c r="BO211" s="33"/>
      <c r="BP211" s="33"/>
      <c r="BQ211" s="33"/>
      <c r="BR211" s="33"/>
      <c r="BS211" s="33"/>
      <c r="BT211" s="33"/>
      <c r="BU211" s="33"/>
      <c r="BV211" s="33"/>
    </row>
    <row r="212" spans="1:74" ht="15.75" customHeight="1" x14ac:dyDescent="0.2">
      <c r="A212" s="18" t="str">
        <f>IF('[1]Season Set up'!$O$23&gt;='[1]Season Set up'!V209,'[1]Season Set up'!V209,"")</f>
        <v/>
      </c>
      <c r="B212" s="18"/>
      <c r="C212" s="18"/>
      <c r="D212" s="18" t="str">
        <f>IFERROR(IF(A212="","",VLOOKUP(A212,$AJ$2:$AX$606,2,0)),"")</f>
        <v/>
      </c>
      <c r="E212" s="19" t="str">
        <f t="shared" si="51"/>
        <v/>
      </c>
      <c r="F212" s="19" t="str">
        <f t="shared" si="39"/>
        <v/>
      </c>
      <c r="G212" s="19" t="str">
        <f t="shared" si="40"/>
        <v/>
      </c>
      <c r="H212" s="19" t="str">
        <f t="shared" si="41"/>
        <v/>
      </c>
      <c r="I212" s="19" t="str">
        <f t="shared" si="42"/>
        <v/>
      </c>
      <c r="J212" s="30" t="str">
        <f t="shared" si="43"/>
        <v/>
      </c>
      <c r="K212" s="45"/>
      <c r="L212" s="18" t="str">
        <f>IF('[1]Season Set up'!$P$23&gt;='[1]Season Set up'!V209,'[1]Season Set up'!V209,"")</f>
        <v/>
      </c>
      <c r="M212" s="18"/>
      <c r="N212" s="17"/>
      <c r="O212" s="18" t="str">
        <f t="shared" si="44"/>
        <v/>
      </c>
      <c r="P212" s="19" t="str">
        <f t="shared" si="45"/>
        <v/>
      </c>
      <c r="Q212" s="19" t="str">
        <f t="shared" si="46"/>
        <v/>
      </c>
      <c r="R212" s="19" t="str">
        <f t="shared" si="47"/>
        <v/>
      </c>
      <c r="S212" s="19" t="str">
        <f t="shared" si="48"/>
        <v/>
      </c>
      <c r="T212" s="19" t="str">
        <f t="shared" si="49"/>
        <v/>
      </c>
      <c r="U212" s="20" t="str">
        <f t="shared" si="50"/>
        <v/>
      </c>
      <c r="V212" s="1"/>
      <c r="W212" s="1"/>
      <c r="X212" s="1"/>
      <c r="Y212" s="1"/>
      <c r="Z212" s="132"/>
      <c r="AA212" s="1"/>
      <c r="AB212" s="1"/>
      <c r="AC212" s="1"/>
      <c r="AD212" s="1"/>
      <c r="AE212" s="1"/>
      <c r="AF212" s="1"/>
      <c r="AG212" s="1"/>
      <c r="AH212" s="131"/>
      <c r="AM212" s="133"/>
      <c r="AU212" s="131"/>
      <c r="BI212" s="33"/>
      <c r="BJ212" s="33"/>
      <c r="BK212" s="33"/>
      <c r="BL212" s="33"/>
      <c r="BM212" s="33"/>
      <c r="BN212" s="33"/>
      <c r="BO212" s="33"/>
      <c r="BP212" s="33"/>
      <c r="BQ212" s="33"/>
      <c r="BR212" s="33"/>
      <c r="BS212" s="33"/>
      <c r="BT212" s="33"/>
      <c r="BU212" s="33"/>
      <c r="BV212" s="33"/>
    </row>
    <row r="213" spans="1:74" ht="15.75" customHeight="1" x14ac:dyDescent="0.2">
      <c r="A213" s="18" t="str">
        <f>IF('[1]Season Set up'!$O$23&gt;='[1]Season Set up'!V210,'[1]Season Set up'!V210,"")</f>
        <v/>
      </c>
      <c r="B213" s="18"/>
      <c r="C213" s="18"/>
      <c r="D213" s="18" t="str">
        <f>IFERROR(IF(A213="","",VLOOKUP(A213,$AJ$2:$AX$606,2,0)),"")</f>
        <v/>
      </c>
      <c r="E213" s="19" t="str">
        <f t="shared" si="51"/>
        <v/>
      </c>
      <c r="F213" s="19" t="str">
        <f t="shared" si="39"/>
        <v/>
      </c>
      <c r="G213" s="19" t="str">
        <f t="shared" si="40"/>
        <v/>
      </c>
      <c r="H213" s="19" t="str">
        <f t="shared" si="41"/>
        <v/>
      </c>
      <c r="I213" s="19" t="str">
        <f t="shared" si="42"/>
        <v/>
      </c>
      <c r="J213" s="30" t="str">
        <f t="shared" si="43"/>
        <v/>
      </c>
      <c r="K213" s="45"/>
      <c r="L213" s="18" t="str">
        <f>IF('[1]Season Set up'!$P$23&gt;='[1]Season Set up'!V210,'[1]Season Set up'!V210,"")</f>
        <v/>
      </c>
      <c r="M213" s="18"/>
      <c r="N213" s="17"/>
      <c r="O213" s="18" t="str">
        <f t="shared" si="44"/>
        <v/>
      </c>
      <c r="P213" s="19" t="str">
        <f t="shared" si="45"/>
        <v/>
      </c>
      <c r="Q213" s="19" t="str">
        <f t="shared" si="46"/>
        <v/>
      </c>
      <c r="R213" s="19" t="str">
        <f t="shared" si="47"/>
        <v/>
      </c>
      <c r="S213" s="19" t="str">
        <f t="shared" si="48"/>
        <v/>
      </c>
      <c r="T213" s="19" t="str">
        <f t="shared" si="49"/>
        <v/>
      </c>
      <c r="U213" s="20" t="str">
        <f t="shared" si="50"/>
        <v/>
      </c>
      <c r="V213" s="1"/>
      <c r="W213" s="1"/>
      <c r="X213" s="1"/>
      <c r="Y213" s="1"/>
      <c r="Z213" s="132"/>
      <c r="AA213" s="1"/>
      <c r="AB213" s="1"/>
      <c r="AC213" s="1"/>
      <c r="AD213" s="1"/>
      <c r="AE213" s="1"/>
      <c r="AF213" s="1"/>
      <c r="AG213" s="1"/>
      <c r="AH213" s="131"/>
      <c r="AM213" s="133"/>
      <c r="AU213" s="131"/>
      <c r="BI213" s="33"/>
      <c r="BJ213" s="33"/>
      <c r="BK213" s="33"/>
      <c r="BL213" s="33"/>
      <c r="BM213" s="33"/>
      <c r="BN213" s="33"/>
      <c r="BO213" s="33"/>
      <c r="BP213" s="33"/>
      <c r="BQ213" s="33"/>
      <c r="BR213" s="33"/>
      <c r="BS213" s="33"/>
      <c r="BT213" s="33"/>
      <c r="BU213" s="33"/>
      <c r="BV213" s="33"/>
    </row>
    <row r="214" spans="1:74" ht="15.75" customHeight="1" x14ac:dyDescent="0.2">
      <c r="A214" s="18" t="str">
        <f>IF('[1]Season Set up'!$O$23&gt;='[1]Season Set up'!V211,'[1]Season Set up'!V211,"")</f>
        <v/>
      </c>
      <c r="B214" s="18"/>
      <c r="C214" s="18"/>
      <c r="D214" s="18" t="str">
        <f>IFERROR(IF(A214="","",VLOOKUP(A214,$AJ$2:$AX$606,2,0)),"")</f>
        <v/>
      </c>
      <c r="E214" s="19" t="str">
        <f t="shared" si="51"/>
        <v/>
      </c>
      <c r="F214" s="19" t="str">
        <f t="shared" si="39"/>
        <v/>
      </c>
      <c r="G214" s="19" t="str">
        <f t="shared" si="40"/>
        <v/>
      </c>
      <c r="H214" s="19" t="str">
        <f t="shared" si="41"/>
        <v/>
      </c>
      <c r="I214" s="19" t="str">
        <f t="shared" si="42"/>
        <v/>
      </c>
      <c r="J214" s="30" t="str">
        <f t="shared" si="43"/>
        <v/>
      </c>
      <c r="K214" s="45"/>
      <c r="L214" s="18" t="str">
        <f>IF('[1]Season Set up'!$P$23&gt;='[1]Season Set up'!V211,'[1]Season Set up'!V211,"")</f>
        <v/>
      </c>
      <c r="M214" s="18"/>
      <c r="N214" s="17"/>
      <c r="O214" s="18" t="str">
        <f t="shared" si="44"/>
        <v/>
      </c>
      <c r="P214" s="19" t="str">
        <f t="shared" si="45"/>
        <v/>
      </c>
      <c r="Q214" s="19" t="str">
        <f t="shared" si="46"/>
        <v/>
      </c>
      <c r="R214" s="19" t="str">
        <f t="shared" si="47"/>
        <v/>
      </c>
      <c r="S214" s="19" t="str">
        <f t="shared" si="48"/>
        <v/>
      </c>
      <c r="T214" s="19" t="str">
        <f t="shared" si="49"/>
        <v/>
      </c>
      <c r="U214" s="20" t="str">
        <f t="shared" si="50"/>
        <v/>
      </c>
      <c r="V214" s="1"/>
      <c r="W214" s="1"/>
      <c r="X214" s="1"/>
      <c r="Y214" s="1"/>
      <c r="Z214" s="132"/>
      <c r="AA214" s="1"/>
      <c r="AB214" s="1"/>
      <c r="AC214" s="1"/>
      <c r="AD214" s="1"/>
      <c r="AE214" s="1"/>
      <c r="AF214" s="1"/>
      <c r="AG214" s="1"/>
      <c r="AH214" s="131"/>
      <c r="AM214" s="133"/>
      <c r="AU214" s="131"/>
      <c r="BI214" s="33"/>
      <c r="BJ214" s="33"/>
      <c r="BK214" s="33"/>
      <c r="BL214" s="33"/>
      <c r="BM214" s="33"/>
      <c r="BN214" s="33"/>
      <c r="BO214" s="33"/>
      <c r="BP214" s="33"/>
      <c r="BQ214" s="33"/>
      <c r="BR214" s="33"/>
      <c r="BS214" s="33"/>
      <c r="BT214" s="33"/>
      <c r="BU214" s="33"/>
      <c r="BV214" s="33"/>
    </row>
    <row r="215" spans="1:74" ht="15.75" customHeight="1" x14ac:dyDescent="0.2">
      <c r="A215" s="18" t="str">
        <f>IF('[1]Season Set up'!$O$23&gt;='[1]Season Set up'!V212,'[1]Season Set up'!V212,"")</f>
        <v/>
      </c>
      <c r="B215" s="18"/>
      <c r="C215" s="18"/>
      <c r="D215" s="18" t="str">
        <f>IFERROR(IF(A215="","",VLOOKUP(A215,$AJ$2:$AX$606,2,0)),"")</f>
        <v/>
      </c>
      <c r="E215" s="19" t="str">
        <f t="shared" si="51"/>
        <v/>
      </c>
      <c r="F215" s="19" t="str">
        <f t="shared" si="39"/>
        <v/>
      </c>
      <c r="G215" s="19" t="str">
        <f t="shared" si="40"/>
        <v/>
      </c>
      <c r="H215" s="19" t="str">
        <f t="shared" si="41"/>
        <v/>
      </c>
      <c r="I215" s="19" t="str">
        <f t="shared" si="42"/>
        <v/>
      </c>
      <c r="J215" s="30" t="str">
        <f t="shared" si="43"/>
        <v/>
      </c>
      <c r="K215" s="45"/>
      <c r="L215" s="18" t="str">
        <f>IF('[1]Season Set up'!$P$23&gt;='[1]Season Set up'!V212,'[1]Season Set up'!V212,"")</f>
        <v/>
      </c>
      <c r="M215" s="18"/>
      <c r="N215" s="17"/>
      <c r="O215" s="18" t="str">
        <f t="shared" si="44"/>
        <v/>
      </c>
      <c r="P215" s="19" t="str">
        <f t="shared" si="45"/>
        <v/>
      </c>
      <c r="Q215" s="19" t="str">
        <f t="shared" si="46"/>
        <v/>
      </c>
      <c r="R215" s="19" t="str">
        <f t="shared" si="47"/>
        <v/>
      </c>
      <c r="S215" s="19" t="str">
        <f t="shared" si="48"/>
        <v/>
      </c>
      <c r="T215" s="19" t="str">
        <f t="shared" si="49"/>
        <v/>
      </c>
      <c r="U215" s="20" t="str">
        <f t="shared" si="50"/>
        <v/>
      </c>
      <c r="V215" s="1"/>
      <c r="W215" s="1"/>
      <c r="X215" s="1"/>
      <c r="Y215" s="1"/>
      <c r="Z215" s="132"/>
      <c r="AA215" s="1"/>
      <c r="AB215" s="1"/>
      <c r="AC215" s="1"/>
      <c r="AD215" s="1"/>
      <c r="AE215" s="1"/>
      <c r="AF215" s="1"/>
      <c r="AG215" s="1"/>
      <c r="AH215" s="131"/>
      <c r="AM215" s="133"/>
      <c r="AU215" s="131"/>
      <c r="BI215" s="33"/>
      <c r="BJ215" s="33"/>
      <c r="BK215" s="33"/>
      <c r="BL215" s="33"/>
      <c r="BM215" s="33"/>
      <c r="BN215" s="33"/>
      <c r="BO215" s="33"/>
      <c r="BP215" s="33"/>
      <c r="BQ215" s="33"/>
      <c r="BR215" s="33"/>
      <c r="BS215" s="33"/>
      <c r="BT215" s="33"/>
      <c r="BU215" s="33"/>
      <c r="BV215" s="33"/>
    </row>
    <row r="216" spans="1:74" ht="15.75" customHeight="1" x14ac:dyDescent="0.2">
      <c r="A216" s="18" t="str">
        <f>IF('[1]Season Set up'!$O$23&gt;='[1]Season Set up'!V213,'[1]Season Set up'!V213,"")</f>
        <v/>
      </c>
      <c r="B216" s="18"/>
      <c r="C216" s="18"/>
      <c r="D216" s="18" t="str">
        <f>IFERROR(IF(A216="","",VLOOKUP(A216,$AJ$2:$AX$606,2,0)),"")</f>
        <v/>
      </c>
      <c r="E216" s="19" t="str">
        <f t="shared" si="51"/>
        <v/>
      </c>
      <c r="F216" s="19" t="str">
        <f t="shared" si="39"/>
        <v/>
      </c>
      <c r="G216" s="19" t="str">
        <f t="shared" si="40"/>
        <v/>
      </c>
      <c r="H216" s="19" t="str">
        <f t="shared" si="41"/>
        <v/>
      </c>
      <c r="I216" s="19" t="str">
        <f t="shared" si="42"/>
        <v/>
      </c>
      <c r="J216" s="30" t="str">
        <f t="shared" si="43"/>
        <v/>
      </c>
      <c r="K216" s="45"/>
      <c r="L216" s="18" t="str">
        <f>IF('[1]Season Set up'!$P$23&gt;='[1]Season Set up'!V213,'[1]Season Set up'!V213,"")</f>
        <v/>
      </c>
      <c r="M216" s="18"/>
      <c r="N216" s="17"/>
      <c r="O216" s="18" t="str">
        <f t="shared" si="44"/>
        <v/>
      </c>
      <c r="P216" s="19" t="str">
        <f t="shared" si="45"/>
        <v/>
      </c>
      <c r="Q216" s="19" t="str">
        <f t="shared" si="46"/>
        <v/>
      </c>
      <c r="R216" s="19" t="str">
        <f t="shared" si="47"/>
        <v/>
      </c>
      <c r="S216" s="19" t="str">
        <f t="shared" si="48"/>
        <v/>
      </c>
      <c r="T216" s="19" t="str">
        <f t="shared" si="49"/>
        <v/>
      </c>
      <c r="U216" s="20" t="str">
        <f t="shared" si="50"/>
        <v/>
      </c>
      <c r="V216" s="1"/>
      <c r="W216" s="1"/>
      <c r="X216" s="1"/>
      <c r="Y216" s="1"/>
      <c r="Z216" s="132"/>
      <c r="AA216" s="1"/>
      <c r="AB216" s="1"/>
      <c r="AC216" s="1"/>
      <c r="AD216" s="1"/>
      <c r="AE216" s="1"/>
      <c r="AF216" s="1"/>
      <c r="AG216" s="1"/>
      <c r="AH216" s="131"/>
      <c r="AM216" s="133"/>
      <c r="AU216" s="131"/>
      <c r="BI216" s="33"/>
      <c r="BJ216" s="33"/>
      <c r="BK216" s="33"/>
      <c r="BL216" s="33"/>
      <c r="BM216" s="33"/>
      <c r="BN216" s="33"/>
      <c r="BO216" s="33"/>
      <c r="BP216" s="33"/>
      <c r="BQ216" s="33"/>
      <c r="BR216" s="33"/>
      <c r="BS216" s="33"/>
      <c r="BT216" s="33"/>
      <c r="BU216" s="33"/>
      <c r="BV216" s="33"/>
    </row>
    <row r="217" spans="1:74" ht="15.75" customHeight="1" x14ac:dyDescent="0.2">
      <c r="A217" s="18" t="str">
        <f>IF('[1]Season Set up'!$O$23&gt;='[1]Season Set up'!V214,'[1]Season Set up'!V214,"")</f>
        <v/>
      </c>
      <c r="B217" s="18"/>
      <c r="C217" s="18"/>
      <c r="D217" s="18" t="str">
        <f>IFERROR(IF(A217="","",VLOOKUP(A217,$AJ$2:$AX$606,2,0)),"")</f>
        <v/>
      </c>
      <c r="E217" s="19" t="str">
        <f t="shared" si="51"/>
        <v/>
      </c>
      <c r="F217" s="19" t="str">
        <f t="shared" si="39"/>
        <v/>
      </c>
      <c r="G217" s="19" t="str">
        <f t="shared" si="40"/>
        <v/>
      </c>
      <c r="H217" s="19" t="str">
        <f t="shared" si="41"/>
        <v/>
      </c>
      <c r="I217" s="19" t="str">
        <f t="shared" si="42"/>
        <v/>
      </c>
      <c r="J217" s="30" t="str">
        <f t="shared" si="43"/>
        <v/>
      </c>
      <c r="K217" s="45"/>
      <c r="L217" s="18" t="str">
        <f>IF('[1]Season Set up'!$P$23&gt;='[1]Season Set up'!V214,'[1]Season Set up'!V214,"")</f>
        <v/>
      </c>
      <c r="M217" s="18"/>
      <c r="N217" s="17"/>
      <c r="O217" s="18" t="str">
        <f t="shared" si="44"/>
        <v/>
      </c>
      <c r="P217" s="19" t="str">
        <f t="shared" si="45"/>
        <v/>
      </c>
      <c r="Q217" s="19" t="str">
        <f t="shared" si="46"/>
        <v/>
      </c>
      <c r="R217" s="19" t="str">
        <f t="shared" si="47"/>
        <v/>
      </c>
      <c r="S217" s="19" t="str">
        <f t="shared" si="48"/>
        <v/>
      </c>
      <c r="T217" s="19" t="str">
        <f t="shared" si="49"/>
        <v/>
      </c>
      <c r="U217" s="20" t="str">
        <f t="shared" si="50"/>
        <v/>
      </c>
      <c r="V217" s="1"/>
      <c r="W217" s="1"/>
      <c r="X217" s="1"/>
      <c r="Y217" s="1"/>
      <c r="Z217" s="132"/>
      <c r="AA217" s="1"/>
      <c r="AB217" s="1"/>
      <c r="AC217" s="1"/>
      <c r="AD217" s="1"/>
      <c r="AE217" s="1"/>
      <c r="AF217" s="1"/>
      <c r="AG217" s="1"/>
      <c r="AH217" s="131"/>
      <c r="AM217" s="133"/>
      <c r="AU217" s="131"/>
      <c r="BI217" s="33"/>
      <c r="BJ217" s="33"/>
      <c r="BK217" s="33"/>
      <c r="BL217" s="33"/>
      <c r="BM217" s="33"/>
      <c r="BN217" s="33"/>
      <c r="BO217" s="33"/>
      <c r="BP217" s="33"/>
      <c r="BQ217" s="33"/>
      <c r="BR217" s="33"/>
      <c r="BS217" s="33"/>
      <c r="BT217" s="33"/>
      <c r="BU217" s="33"/>
      <c r="BV217" s="33"/>
    </row>
    <row r="218" spans="1:74" ht="15.75" customHeight="1" x14ac:dyDescent="0.2">
      <c r="A218" s="18" t="str">
        <f>IF('[1]Season Set up'!$O$23&gt;='[1]Season Set up'!V215,'[1]Season Set up'!V215,"")</f>
        <v/>
      </c>
      <c r="B218" s="18"/>
      <c r="C218" s="18"/>
      <c r="D218" s="18" t="str">
        <f>IFERROR(IF(A218="","",VLOOKUP(A218,$AJ$2:$AX$606,2,0)),"")</f>
        <v/>
      </c>
      <c r="E218" s="19" t="str">
        <f t="shared" si="51"/>
        <v/>
      </c>
      <c r="F218" s="19" t="str">
        <f t="shared" si="39"/>
        <v/>
      </c>
      <c r="G218" s="19" t="str">
        <f t="shared" si="40"/>
        <v/>
      </c>
      <c r="H218" s="19" t="str">
        <f t="shared" si="41"/>
        <v/>
      </c>
      <c r="I218" s="19" t="str">
        <f t="shared" si="42"/>
        <v/>
      </c>
      <c r="J218" s="30" t="str">
        <f t="shared" si="43"/>
        <v/>
      </c>
      <c r="K218" s="45"/>
      <c r="L218" s="18" t="str">
        <f>IF('[1]Season Set up'!$P$23&gt;='[1]Season Set up'!V215,'[1]Season Set up'!V215,"")</f>
        <v/>
      </c>
      <c r="M218" s="18"/>
      <c r="N218" s="17"/>
      <c r="O218" s="18" t="str">
        <f t="shared" si="44"/>
        <v/>
      </c>
      <c r="P218" s="19" t="str">
        <f t="shared" si="45"/>
        <v/>
      </c>
      <c r="Q218" s="19" t="str">
        <f t="shared" si="46"/>
        <v/>
      </c>
      <c r="R218" s="19" t="str">
        <f t="shared" si="47"/>
        <v/>
      </c>
      <c r="S218" s="19" t="str">
        <f t="shared" si="48"/>
        <v/>
      </c>
      <c r="T218" s="19" t="str">
        <f t="shared" si="49"/>
        <v/>
      </c>
      <c r="U218" s="20" t="str">
        <f t="shared" si="50"/>
        <v/>
      </c>
      <c r="V218" s="1"/>
      <c r="W218" s="1"/>
      <c r="X218" s="1"/>
      <c r="Y218" s="1"/>
      <c r="Z218" s="132"/>
      <c r="AA218" s="1"/>
      <c r="AB218" s="1"/>
      <c r="AC218" s="1"/>
      <c r="AD218" s="1"/>
      <c r="AE218" s="1"/>
      <c r="AF218" s="1"/>
      <c r="AG218" s="1"/>
      <c r="AH218" s="131"/>
      <c r="AM218" s="133"/>
      <c r="AU218" s="131"/>
      <c r="BI218" s="33"/>
      <c r="BJ218" s="33"/>
      <c r="BK218" s="33"/>
      <c r="BL218" s="33"/>
      <c r="BM218" s="33"/>
      <c r="BN218" s="33"/>
      <c r="BO218" s="33"/>
      <c r="BP218" s="33"/>
      <c r="BQ218" s="33"/>
      <c r="BR218" s="33"/>
      <c r="BS218" s="33"/>
      <c r="BT218" s="33"/>
      <c r="BU218" s="33"/>
      <c r="BV218" s="33"/>
    </row>
    <row r="219" spans="1:74" ht="15.75" customHeight="1" x14ac:dyDescent="0.2">
      <c r="A219" s="18" t="str">
        <f>IF('[1]Season Set up'!$O$23&gt;='[1]Season Set up'!V216,'[1]Season Set up'!V216,"")</f>
        <v/>
      </c>
      <c r="B219" s="18"/>
      <c r="C219" s="18"/>
      <c r="D219" s="18" t="str">
        <f>IFERROR(IF(A219="","",VLOOKUP(A219,$AJ$2:$AX$606,2,0)),"")</f>
        <v/>
      </c>
      <c r="E219" s="19" t="str">
        <f t="shared" si="51"/>
        <v/>
      </c>
      <c r="F219" s="19" t="str">
        <f t="shared" si="39"/>
        <v/>
      </c>
      <c r="G219" s="19" t="str">
        <f t="shared" si="40"/>
        <v/>
      </c>
      <c r="H219" s="19" t="str">
        <f t="shared" si="41"/>
        <v/>
      </c>
      <c r="I219" s="19" t="str">
        <f t="shared" si="42"/>
        <v/>
      </c>
      <c r="J219" s="30" t="str">
        <f t="shared" si="43"/>
        <v/>
      </c>
      <c r="K219" s="45"/>
      <c r="L219" s="18" t="str">
        <f>IF('[1]Season Set up'!$P$23&gt;='[1]Season Set up'!V216,'[1]Season Set up'!V216,"")</f>
        <v/>
      </c>
      <c r="M219" s="18"/>
      <c r="N219" s="17"/>
      <c r="O219" s="18" t="str">
        <f t="shared" si="44"/>
        <v/>
      </c>
      <c r="P219" s="19" t="str">
        <f t="shared" si="45"/>
        <v/>
      </c>
      <c r="Q219" s="19" t="str">
        <f t="shared" si="46"/>
        <v/>
      </c>
      <c r="R219" s="19" t="str">
        <f t="shared" si="47"/>
        <v/>
      </c>
      <c r="S219" s="19" t="str">
        <f t="shared" si="48"/>
        <v/>
      </c>
      <c r="T219" s="19" t="str">
        <f t="shared" si="49"/>
        <v/>
      </c>
      <c r="U219" s="20" t="str">
        <f t="shared" si="50"/>
        <v/>
      </c>
      <c r="V219" s="1"/>
      <c r="W219" s="1"/>
      <c r="X219" s="1"/>
      <c r="Y219" s="1"/>
      <c r="Z219" s="132"/>
      <c r="AA219" s="1"/>
      <c r="AB219" s="1"/>
      <c r="AC219" s="1"/>
      <c r="AD219" s="1"/>
      <c r="AE219" s="1"/>
      <c r="AF219" s="1"/>
      <c r="AG219" s="1"/>
      <c r="AH219" s="131"/>
      <c r="AM219" s="133"/>
      <c r="AU219" s="131"/>
      <c r="BI219" s="33"/>
      <c r="BJ219" s="33"/>
      <c r="BK219" s="33"/>
      <c r="BL219" s="33"/>
      <c r="BM219" s="33"/>
      <c r="BN219" s="33"/>
      <c r="BO219" s="33"/>
      <c r="BP219" s="33"/>
      <c r="BQ219" s="33"/>
      <c r="BR219" s="33"/>
      <c r="BS219" s="33"/>
      <c r="BT219" s="33"/>
      <c r="BU219" s="33"/>
      <c r="BV219" s="33"/>
    </row>
    <row r="220" spans="1:74" ht="15.75" customHeight="1" x14ac:dyDescent="0.2">
      <c r="A220" s="18" t="str">
        <f>IF('[1]Season Set up'!$O$23&gt;='[1]Season Set up'!V217,'[1]Season Set up'!V217,"")</f>
        <v/>
      </c>
      <c r="B220" s="18"/>
      <c r="C220" s="18"/>
      <c r="D220" s="18" t="str">
        <f>IFERROR(IF(A220="","",VLOOKUP(A220,$AJ$2:$AX$606,2,0)),"")</f>
        <v/>
      </c>
      <c r="E220" s="19" t="str">
        <f t="shared" si="51"/>
        <v/>
      </c>
      <c r="F220" s="19" t="str">
        <f t="shared" si="39"/>
        <v/>
      </c>
      <c r="G220" s="19" t="str">
        <f t="shared" si="40"/>
        <v/>
      </c>
      <c r="H220" s="19" t="str">
        <f t="shared" si="41"/>
        <v/>
      </c>
      <c r="I220" s="19" t="str">
        <f t="shared" si="42"/>
        <v/>
      </c>
      <c r="J220" s="30" t="str">
        <f t="shared" si="43"/>
        <v/>
      </c>
      <c r="K220" s="45"/>
      <c r="L220" s="18" t="str">
        <f>IF('[1]Season Set up'!$P$23&gt;='[1]Season Set up'!V217,'[1]Season Set up'!V217,"")</f>
        <v/>
      </c>
      <c r="M220" s="18"/>
      <c r="N220" s="17"/>
      <c r="O220" s="18" t="str">
        <f t="shared" si="44"/>
        <v/>
      </c>
      <c r="P220" s="19" t="str">
        <f t="shared" si="45"/>
        <v/>
      </c>
      <c r="Q220" s="19" t="str">
        <f t="shared" si="46"/>
        <v/>
      </c>
      <c r="R220" s="19" t="str">
        <f t="shared" si="47"/>
        <v/>
      </c>
      <c r="S220" s="19" t="str">
        <f t="shared" si="48"/>
        <v/>
      </c>
      <c r="T220" s="19" t="str">
        <f t="shared" si="49"/>
        <v/>
      </c>
      <c r="U220" s="20" t="str">
        <f t="shared" si="50"/>
        <v/>
      </c>
      <c r="V220" s="1"/>
      <c r="W220" s="1"/>
      <c r="X220" s="1"/>
      <c r="Y220" s="1"/>
      <c r="Z220" s="132"/>
      <c r="AA220" s="1"/>
      <c r="AB220" s="1"/>
      <c r="AC220" s="1"/>
      <c r="AD220" s="1"/>
      <c r="AE220" s="1"/>
      <c r="AF220" s="1"/>
      <c r="AG220" s="1"/>
      <c r="AH220" s="131"/>
      <c r="AM220" s="133"/>
      <c r="AU220" s="131"/>
      <c r="BI220" s="33"/>
      <c r="BJ220" s="33"/>
      <c r="BK220" s="33"/>
      <c r="BL220" s="33"/>
      <c r="BM220" s="33"/>
      <c r="BN220" s="33"/>
      <c r="BO220" s="33"/>
      <c r="BP220" s="33"/>
      <c r="BQ220" s="33"/>
      <c r="BR220" s="33"/>
      <c r="BS220" s="33"/>
      <c r="BT220" s="33"/>
      <c r="BU220" s="33"/>
      <c r="BV220" s="33"/>
    </row>
    <row r="221" spans="1:74" ht="15.75" customHeight="1" x14ac:dyDescent="0.2">
      <c r="A221" s="18" t="str">
        <f>IF('[1]Season Set up'!$O$23&gt;='[1]Season Set up'!V218,'[1]Season Set up'!V218,"")</f>
        <v/>
      </c>
      <c r="B221" s="18"/>
      <c r="C221" s="18"/>
      <c r="D221" s="18" t="str">
        <f>IFERROR(IF(A221="","",VLOOKUP(A221,$AJ$2:$AX$606,2,0)),"")</f>
        <v/>
      </c>
      <c r="E221" s="19" t="str">
        <f t="shared" si="51"/>
        <v/>
      </c>
      <c r="F221" s="19" t="str">
        <f t="shared" si="39"/>
        <v/>
      </c>
      <c r="G221" s="19" t="str">
        <f t="shared" si="40"/>
        <v/>
      </c>
      <c r="H221" s="19" t="str">
        <f t="shared" si="41"/>
        <v/>
      </c>
      <c r="I221" s="19" t="str">
        <f t="shared" si="42"/>
        <v/>
      </c>
      <c r="J221" s="30" t="str">
        <f t="shared" si="43"/>
        <v/>
      </c>
      <c r="K221" s="45"/>
      <c r="L221" s="18" t="str">
        <f>IF('[1]Season Set up'!$P$23&gt;='[1]Season Set up'!V218,'[1]Season Set up'!V218,"")</f>
        <v/>
      </c>
      <c r="M221" s="18"/>
      <c r="N221" s="17"/>
      <c r="O221" s="18" t="str">
        <f t="shared" si="44"/>
        <v/>
      </c>
      <c r="P221" s="19" t="str">
        <f t="shared" si="45"/>
        <v/>
      </c>
      <c r="Q221" s="19" t="str">
        <f t="shared" si="46"/>
        <v/>
      </c>
      <c r="R221" s="19" t="str">
        <f t="shared" si="47"/>
        <v/>
      </c>
      <c r="S221" s="19" t="str">
        <f t="shared" si="48"/>
        <v/>
      </c>
      <c r="T221" s="19" t="str">
        <f t="shared" si="49"/>
        <v/>
      </c>
      <c r="U221" s="20" t="str">
        <f t="shared" si="50"/>
        <v/>
      </c>
      <c r="V221" s="1"/>
      <c r="W221" s="1"/>
      <c r="X221" s="1"/>
      <c r="Y221" s="1"/>
      <c r="Z221" s="132"/>
      <c r="AA221" s="1"/>
      <c r="AB221" s="1"/>
      <c r="AC221" s="1"/>
      <c r="AD221" s="1"/>
      <c r="AE221" s="1"/>
      <c r="AF221" s="1"/>
      <c r="AG221" s="1"/>
      <c r="AH221" s="131"/>
      <c r="AM221" s="133"/>
      <c r="AU221" s="131"/>
      <c r="BI221" s="33"/>
      <c r="BJ221" s="33"/>
      <c r="BK221" s="33"/>
      <c r="BL221" s="33"/>
      <c r="BM221" s="33"/>
      <c r="BN221" s="33"/>
      <c r="BO221" s="33"/>
      <c r="BP221" s="33"/>
      <c r="BQ221" s="33"/>
      <c r="BR221" s="33"/>
      <c r="BS221" s="33"/>
      <c r="BT221" s="33"/>
      <c r="BU221" s="33"/>
      <c r="BV221" s="33"/>
    </row>
    <row r="222" spans="1:74" ht="15.75" customHeight="1" x14ac:dyDescent="0.2">
      <c r="A222" s="18" t="str">
        <f>IF('[1]Season Set up'!$O$23&gt;='[1]Season Set up'!V219,'[1]Season Set up'!V219,"")</f>
        <v/>
      </c>
      <c r="B222" s="18"/>
      <c r="C222" s="18"/>
      <c r="D222" s="18" t="str">
        <f>IFERROR(IF(A222="","",VLOOKUP(A222,$AJ$2:$AX$606,2,0)),"")</f>
        <v/>
      </c>
      <c r="E222" s="19" t="str">
        <f t="shared" si="51"/>
        <v/>
      </c>
      <c r="F222" s="19" t="str">
        <f t="shared" si="39"/>
        <v/>
      </c>
      <c r="G222" s="19" t="str">
        <f t="shared" si="40"/>
        <v/>
      </c>
      <c r="H222" s="19" t="str">
        <f t="shared" si="41"/>
        <v/>
      </c>
      <c r="I222" s="19" t="str">
        <f t="shared" si="42"/>
        <v/>
      </c>
      <c r="J222" s="30" t="str">
        <f t="shared" si="43"/>
        <v/>
      </c>
      <c r="K222" s="45"/>
      <c r="L222" s="18" t="str">
        <f>IF('[1]Season Set up'!$P$23&gt;='[1]Season Set up'!V219,'[1]Season Set up'!V219,"")</f>
        <v/>
      </c>
      <c r="M222" s="18"/>
      <c r="N222" s="17"/>
      <c r="O222" s="18" t="str">
        <f t="shared" si="44"/>
        <v/>
      </c>
      <c r="P222" s="19" t="str">
        <f t="shared" si="45"/>
        <v/>
      </c>
      <c r="Q222" s="19" t="str">
        <f t="shared" si="46"/>
        <v/>
      </c>
      <c r="R222" s="19" t="str">
        <f t="shared" si="47"/>
        <v/>
      </c>
      <c r="S222" s="19" t="str">
        <f t="shared" si="48"/>
        <v/>
      </c>
      <c r="T222" s="19" t="str">
        <f t="shared" si="49"/>
        <v/>
      </c>
      <c r="U222" s="20" t="str">
        <f t="shared" si="50"/>
        <v/>
      </c>
      <c r="V222" s="1"/>
      <c r="W222" s="1"/>
      <c r="X222" s="1"/>
      <c r="Y222" s="1"/>
      <c r="Z222" s="132"/>
      <c r="AA222" s="1"/>
      <c r="AB222" s="1"/>
      <c r="AC222" s="1"/>
      <c r="AD222" s="1"/>
      <c r="AE222" s="1"/>
      <c r="AF222" s="1"/>
      <c r="AG222" s="1"/>
      <c r="AH222" s="131"/>
      <c r="AM222" s="133"/>
      <c r="AU222" s="131"/>
      <c r="BI222" s="33"/>
      <c r="BJ222" s="33"/>
      <c r="BK222" s="33"/>
      <c r="BL222" s="33"/>
      <c r="BM222" s="33"/>
      <c r="BN222" s="33"/>
      <c r="BO222" s="33"/>
      <c r="BP222" s="33"/>
      <c r="BQ222" s="33"/>
      <c r="BR222" s="33"/>
      <c r="BS222" s="33"/>
      <c r="BT222" s="33"/>
      <c r="BU222" s="33"/>
      <c r="BV222" s="33"/>
    </row>
    <row r="223" spans="1:74" ht="15.75" customHeight="1" x14ac:dyDescent="0.2">
      <c r="A223" s="18" t="str">
        <f>IF('[1]Season Set up'!$O$23&gt;='[1]Season Set up'!V220,'[1]Season Set up'!V220,"")</f>
        <v/>
      </c>
      <c r="B223" s="18"/>
      <c r="C223" s="18"/>
      <c r="D223" s="18" t="str">
        <f>IFERROR(IF(A223="","",VLOOKUP(A223,$AJ$2:$AX$606,2,0)),"")</f>
        <v/>
      </c>
      <c r="E223" s="19" t="str">
        <f t="shared" si="51"/>
        <v/>
      </c>
      <c r="F223" s="19" t="str">
        <f t="shared" si="39"/>
        <v/>
      </c>
      <c r="G223" s="19" t="str">
        <f t="shared" si="40"/>
        <v/>
      </c>
      <c r="H223" s="19" t="str">
        <f t="shared" si="41"/>
        <v/>
      </c>
      <c r="I223" s="19" t="str">
        <f t="shared" si="42"/>
        <v/>
      </c>
      <c r="J223" s="30" t="str">
        <f t="shared" si="43"/>
        <v/>
      </c>
      <c r="K223" s="45"/>
      <c r="L223" s="18" t="str">
        <f>IF('[1]Season Set up'!$P$23&gt;='[1]Season Set up'!V220,'[1]Season Set up'!V220,"")</f>
        <v/>
      </c>
      <c r="M223" s="18"/>
      <c r="N223" s="17"/>
      <c r="O223" s="18" t="str">
        <f t="shared" si="44"/>
        <v/>
      </c>
      <c r="P223" s="19" t="str">
        <f t="shared" si="45"/>
        <v/>
      </c>
      <c r="Q223" s="19" t="str">
        <f t="shared" si="46"/>
        <v/>
      </c>
      <c r="R223" s="19" t="str">
        <f t="shared" si="47"/>
        <v/>
      </c>
      <c r="S223" s="19" t="str">
        <f t="shared" si="48"/>
        <v/>
      </c>
      <c r="T223" s="19" t="str">
        <f t="shared" si="49"/>
        <v/>
      </c>
      <c r="U223" s="20" t="str">
        <f t="shared" si="50"/>
        <v/>
      </c>
      <c r="V223" s="1"/>
      <c r="W223" s="1"/>
      <c r="X223" s="1"/>
      <c r="Y223" s="1"/>
      <c r="Z223" s="132"/>
      <c r="AA223" s="1"/>
      <c r="AB223" s="1"/>
      <c r="AC223" s="1"/>
      <c r="AD223" s="1"/>
      <c r="AE223" s="1"/>
      <c r="AF223" s="1"/>
      <c r="AG223" s="1"/>
      <c r="AH223" s="131"/>
      <c r="AM223" s="133"/>
      <c r="AU223" s="131"/>
      <c r="BI223" s="33"/>
      <c r="BJ223" s="33"/>
      <c r="BK223" s="33"/>
      <c r="BL223" s="33"/>
      <c r="BM223" s="33"/>
      <c r="BN223" s="33"/>
      <c r="BO223" s="33"/>
      <c r="BP223" s="33"/>
      <c r="BQ223" s="33"/>
      <c r="BR223" s="33"/>
      <c r="BS223" s="33"/>
      <c r="BT223" s="33"/>
      <c r="BU223" s="33"/>
      <c r="BV223" s="33"/>
    </row>
    <row r="224" spans="1:74" ht="15.75" customHeight="1" x14ac:dyDescent="0.2">
      <c r="A224" s="18" t="str">
        <f>IF('[1]Season Set up'!$O$23&gt;='[1]Season Set up'!V221,'[1]Season Set up'!V221,"")</f>
        <v/>
      </c>
      <c r="B224" s="18"/>
      <c r="C224" s="18"/>
      <c r="D224" s="18" t="str">
        <f>IFERROR(IF(A224="","",VLOOKUP(A224,$AJ$2:$AX$606,2,0)),"")</f>
        <v/>
      </c>
      <c r="E224" s="19" t="str">
        <f t="shared" si="51"/>
        <v/>
      </c>
      <c r="F224" s="19" t="str">
        <f t="shared" si="39"/>
        <v/>
      </c>
      <c r="G224" s="19" t="str">
        <f t="shared" si="40"/>
        <v/>
      </c>
      <c r="H224" s="19" t="str">
        <f t="shared" si="41"/>
        <v/>
      </c>
      <c r="I224" s="19" t="str">
        <f t="shared" si="42"/>
        <v/>
      </c>
      <c r="J224" s="30" t="str">
        <f t="shared" si="43"/>
        <v/>
      </c>
      <c r="K224" s="45"/>
      <c r="L224" s="18" t="str">
        <f>IF('[1]Season Set up'!$P$23&gt;='[1]Season Set up'!V221,'[1]Season Set up'!V221,"")</f>
        <v/>
      </c>
      <c r="M224" s="18"/>
      <c r="N224" s="17"/>
      <c r="O224" s="18" t="str">
        <f t="shared" si="44"/>
        <v/>
      </c>
      <c r="P224" s="19" t="str">
        <f t="shared" si="45"/>
        <v/>
      </c>
      <c r="Q224" s="19" t="str">
        <f t="shared" si="46"/>
        <v/>
      </c>
      <c r="R224" s="19" t="str">
        <f t="shared" si="47"/>
        <v/>
      </c>
      <c r="S224" s="19" t="str">
        <f t="shared" si="48"/>
        <v/>
      </c>
      <c r="T224" s="19" t="str">
        <f t="shared" si="49"/>
        <v/>
      </c>
      <c r="U224" s="20" t="str">
        <f t="shared" si="50"/>
        <v/>
      </c>
      <c r="V224" s="1"/>
      <c r="W224" s="1"/>
      <c r="X224" s="1"/>
      <c r="Y224" s="1"/>
      <c r="Z224" s="132"/>
      <c r="AA224" s="1"/>
      <c r="AB224" s="1"/>
      <c r="AC224" s="1"/>
      <c r="AD224" s="1"/>
      <c r="AE224" s="1"/>
      <c r="AF224" s="1"/>
      <c r="AG224" s="1"/>
      <c r="AH224" s="131"/>
      <c r="AM224" s="133"/>
      <c r="AU224" s="131"/>
      <c r="BI224" s="33"/>
      <c r="BJ224" s="33"/>
      <c r="BK224" s="33"/>
      <c r="BL224" s="33"/>
      <c r="BM224" s="33"/>
      <c r="BN224" s="33"/>
      <c r="BO224" s="33"/>
      <c r="BP224" s="33"/>
      <c r="BQ224" s="33"/>
      <c r="BR224" s="33"/>
      <c r="BS224" s="33"/>
      <c r="BT224" s="33"/>
      <c r="BU224" s="33"/>
      <c r="BV224" s="33"/>
    </row>
    <row r="225" spans="1:74" ht="15.75" customHeight="1" x14ac:dyDescent="0.2">
      <c r="A225" s="18" t="str">
        <f>IF('[1]Season Set up'!$O$23&gt;='[1]Season Set up'!V222,'[1]Season Set up'!V222,"")</f>
        <v/>
      </c>
      <c r="B225" s="18"/>
      <c r="C225" s="18"/>
      <c r="D225" s="18" t="str">
        <f>IFERROR(IF(A225="","",VLOOKUP(A225,$AJ$2:$AX$606,2,0)),"")</f>
        <v/>
      </c>
      <c r="E225" s="19" t="str">
        <f t="shared" si="51"/>
        <v/>
      </c>
      <c r="F225" s="19" t="str">
        <f t="shared" si="39"/>
        <v/>
      </c>
      <c r="G225" s="19" t="str">
        <f t="shared" si="40"/>
        <v/>
      </c>
      <c r="H225" s="19" t="str">
        <f t="shared" si="41"/>
        <v/>
      </c>
      <c r="I225" s="19" t="str">
        <f t="shared" si="42"/>
        <v/>
      </c>
      <c r="J225" s="30" t="str">
        <f t="shared" si="43"/>
        <v/>
      </c>
      <c r="K225" s="45"/>
      <c r="L225" s="18" t="str">
        <f>IF('[1]Season Set up'!$P$23&gt;='[1]Season Set up'!V222,'[1]Season Set up'!V222,"")</f>
        <v/>
      </c>
      <c r="M225" s="18"/>
      <c r="N225" s="17"/>
      <c r="O225" s="18" t="str">
        <f t="shared" si="44"/>
        <v/>
      </c>
      <c r="P225" s="19" t="str">
        <f t="shared" si="45"/>
        <v/>
      </c>
      <c r="Q225" s="19" t="str">
        <f t="shared" si="46"/>
        <v/>
      </c>
      <c r="R225" s="19" t="str">
        <f t="shared" si="47"/>
        <v/>
      </c>
      <c r="S225" s="19" t="str">
        <f t="shared" si="48"/>
        <v/>
      </c>
      <c r="T225" s="19" t="str">
        <f t="shared" si="49"/>
        <v/>
      </c>
      <c r="U225" s="20" t="str">
        <f t="shared" si="50"/>
        <v/>
      </c>
      <c r="V225" s="1"/>
      <c r="W225" s="1"/>
      <c r="X225" s="1"/>
      <c r="Y225" s="1"/>
      <c r="Z225" s="132"/>
      <c r="AA225" s="1"/>
      <c r="AB225" s="1"/>
      <c r="AC225" s="1"/>
      <c r="AD225" s="1"/>
      <c r="AE225" s="1"/>
      <c r="AF225" s="1"/>
      <c r="AG225" s="1"/>
      <c r="AH225" s="131"/>
      <c r="AM225" s="133"/>
      <c r="AU225" s="131"/>
      <c r="BI225" s="33"/>
      <c r="BJ225" s="33"/>
      <c r="BK225" s="33"/>
      <c r="BL225" s="33"/>
      <c r="BM225" s="33"/>
      <c r="BN225" s="33"/>
      <c r="BO225" s="33"/>
      <c r="BP225" s="33"/>
      <c r="BQ225" s="33"/>
      <c r="BR225" s="33"/>
      <c r="BS225" s="33"/>
      <c r="BT225" s="33"/>
      <c r="BU225" s="33"/>
      <c r="BV225" s="33"/>
    </row>
    <row r="226" spans="1:74" ht="15.75" customHeight="1" x14ac:dyDescent="0.2">
      <c r="A226" s="18" t="str">
        <f>IF('[1]Season Set up'!$O$23&gt;='[1]Season Set up'!V223,'[1]Season Set up'!V223,"")</f>
        <v/>
      </c>
      <c r="B226" s="18"/>
      <c r="C226" s="18"/>
      <c r="D226" s="18" t="str">
        <f>IFERROR(IF(A226="","",VLOOKUP(A226,$AJ$2:$AX$606,2,0)),"")</f>
        <v/>
      </c>
      <c r="E226" s="19" t="str">
        <f t="shared" si="51"/>
        <v/>
      </c>
      <c r="F226" s="19" t="str">
        <f t="shared" si="39"/>
        <v/>
      </c>
      <c r="G226" s="19" t="str">
        <f t="shared" si="40"/>
        <v/>
      </c>
      <c r="H226" s="19" t="str">
        <f t="shared" si="41"/>
        <v/>
      </c>
      <c r="I226" s="19" t="str">
        <f t="shared" si="42"/>
        <v/>
      </c>
      <c r="J226" s="30" t="str">
        <f t="shared" si="43"/>
        <v/>
      </c>
      <c r="K226" s="45"/>
      <c r="L226" s="18" t="str">
        <f>IF('[1]Season Set up'!$P$23&gt;='[1]Season Set up'!V223,'[1]Season Set up'!V223,"")</f>
        <v/>
      </c>
      <c r="M226" s="18"/>
      <c r="N226" s="17"/>
      <c r="O226" s="18" t="str">
        <f t="shared" si="44"/>
        <v/>
      </c>
      <c r="P226" s="19" t="str">
        <f t="shared" si="45"/>
        <v/>
      </c>
      <c r="Q226" s="19" t="str">
        <f t="shared" si="46"/>
        <v/>
      </c>
      <c r="R226" s="19" t="str">
        <f t="shared" si="47"/>
        <v/>
      </c>
      <c r="S226" s="19" t="str">
        <f t="shared" si="48"/>
        <v/>
      </c>
      <c r="T226" s="19" t="str">
        <f t="shared" si="49"/>
        <v/>
      </c>
      <c r="U226" s="20" t="str">
        <f t="shared" si="50"/>
        <v/>
      </c>
      <c r="V226" s="1"/>
      <c r="W226" s="1"/>
      <c r="X226" s="1"/>
      <c r="Y226" s="1"/>
      <c r="Z226" s="132"/>
      <c r="AA226" s="1"/>
      <c r="AB226" s="1"/>
      <c r="AC226" s="1"/>
      <c r="AD226" s="1"/>
      <c r="AE226" s="1"/>
      <c r="AF226" s="1"/>
      <c r="AG226" s="1"/>
      <c r="AH226" s="131"/>
      <c r="AM226" s="133"/>
      <c r="AU226" s="131"/>
      <c r="BI226" s="33"/>
      <c r="BJ226" s="33"/>
      <c r="BK226" s="33"/>
      <c r="BL226" s="33"/>
      <c r="BM226" s="33"/>
      <c r="BN226" s="33"/>
      <c r="BO226" s="33"/>
      <c r="BP226" s="33"/>
      <c r="BQ226" s="33"/>
      <c r="BR226" s="33"/>
      <c r="BS226" s="33"/>
      <c r="BT226" s="33"/>
      <c r="BU226" s="33"/>
      <c r="BV226" s="33"/>
    </row>
    <row r="227" spans="1:74" ht="15.75" customHeight="1" x14ac:dyDescent="0.2">
      <c r="A227" s="18" t="str">
        <f>IF('[1]Season Set up'!$O$23&gt;='[1]Season Set up'!V224,'[1]Season Set up'!V224,"")</f>
        <v/>
      </c>
      <c r="B227" s="18"/>
      <c r="C227" s="18"/>
      <c r="D227" s="18" t="str">
        <f>IFERROR(IF(A227="","",VLOOKUP(A227,$AJ$2:$AX$606,2,0)),"")</f>
        <v/>
      </c>
      <c r="E227" s="19" t="str">
        <f t="shared" si="51"/>
        <v/>
      </c>
      <c r="F227" s="19" t="str">
        <f t="shared" si="39"/>
        <v/>
      </c>
      <c r="G227" s="19" t="str">
        <f t="shared" si="40"/>
        <v/>
      </c>
      <c r="H227" s="19" t="str">
        <f t="shared" si="41"/>
        <v/>
      </c>
      <c r="I227" s="19" t="str">
        <f t="shared" si="42"/>
        <v/>
      </c>
      <c r="J227" s="30" t="str">
        <f t="shared" si="43"/>
        <v/>
      </c>
      <c r="K227" s="45"/>
      <c r="L227" s="18" t="str">
        <f>IF('[1]Season Set up'!$P$23&gt;='[1]Season Set up'!V224,'[1]Season Set up'!V224,"")</f>
        <v/>
      </c>
      <c r="M227" s="18"/>
      <c r="N227" s="17"/>
      <c r="O227" s="18" t="str">
        <f t="shared" si="44"/>
        <v/>
      </c>
      <c r="P227" s="19" t="str">
        <f t="shared" si="45"/>
        <v/>
      </c>
      <c r="Q227" s="19" t="str">
        <f t="shared" si="46"/>
        <v/>
      </c>
      <c r="R227" s="19" t="str">
        <f t="shared" si="47"/>
        <v/>
      </c>
      <c r="S227" s="19" t="str">
        <f t="shared" si="48"/>
        <v/>
      </c>
      <c r="T227" s="19" t="str">
        <f t="shared" si="49"/>
        <v/>
      </c>
      <c r="U227" s="20" t="str">
        <f t="shared" si="50"/>
        <v/>
      </c>
      <c r="V227" s="1"/>
      <c r="W227" s="1"/>
      <c r="X227" s="1"/>
      <c r="Y227" s="1"/>
      <c r="Z227" s="132"/>
      <c r="AA227" s="1"/>
      <c r="AB227" s="1"/>
      <c r="AC227" s="1"/>
      <c r="AD227" s="1"/>
      <c r="AE227" s="1"/>
      <c r="AF227" s="1"/>
      <c r="AG227" s="1"/>
      <c r="AH227" s="131"/>
      <c r="AM227" s="133"/>
      <c r="AU227" s="131"/>
      <c r="BI227" s="33"/>
      <c r="BJ227" s="33"/>
      <c r="BK227" s="33"/>
      <c r="BL227" s="33"/>
      <c r="BM227" s="33"/>
      <c r="BN227" s="33"/>
      <c r="BO227" s="33"/>
      <c r="BP227" s="33"/>
      <c r="BQ227" s="33"/>
      <c r="BR227" s="33"/>
      <c r="BS227" s="33"/>
      <c r="BT227" s="33"/>
      <c r="BU227" s="33"/>
      <c r="BV227" s="33"/>
    </row>
    <row r="228" spans="1:74" ht="15.75" customHeight="1" x14ac:dyDescent="0.2">
      <c r="A228" s="18" t="str">
        <f>IF('[1]Season Set up'!$O$23&gt;='[1]Season Set up'!V225,'[1]Season Set up'!V225,"")</f>
        <v/>
      </c>
      <c r="B228" s="18"/>
      <c r="C228" s="18"/>
      <c r="D228" s="18" t="str">
        <f>IFERROR(IF(A228="","",VLOOKUP(A228,$AJ$2:$AX$606,2,0)),"")</f>
        <v/>
      </c>
      <c r="E228" s="19" t="str">
        <f t="shared" si="51"/>
        <v/>
      </c>
      <c r="F228" s="19" t="str">
        <f t="shared" si="39"/>
        <v/>
      </c>
      <c r="G228" s="19" t="str">
        <f t="shared" si="40"/>
        <v/>
      </c>
      <c r="H228" s="19" t="str">
        <f t="shared" si="41"/>
        <v/>
      </c>
      <c r="I228" s="19" t="str">
        <f t="shared" si="42"/>
        <v/>
      </c>
      <c r="J228" s="30" t="str">
        <f t="shared" si="43"/>
        <v/>
      </c>
      <c r="K228" s="45"/>
      <c r="L228" s="18" t="str">
        <f>IF('[1]Season Set up'!$P$23&gt;='[1]Season Set up'!V225,'[1]Season Set up'!V225,"")</f>
        <v/>
      </c>
      <c r="M228" s="18"/>
      <c r="N228" s="17"/>
      <c r="O228" s="18" t="str">
        <f t="shared" si="44"/>
        <v/>
      </c>
      <c r="P228" s="19" t="str">
        <f t="shared" si="45"/>
        <v/>
      </c>
      <c r="Q228" s="19" t="str">
        <f t="shared" si="46"/>
        <v/>
      </c>
      <c r="R228" s="19" t="str">
        <f t="shared" si="47"/>
        <v/>
      </c>
      <c r="S228" s="19" t="str">
        <f t="shared" si="48"/>
        <v/>
      </c>
      <c r="T228" s="19" t="str">
        <f t="shared" si="49"/>
        <v/>
      </c>
      <c r="U228" s="20" t="str">
        <f t="shared" si="50"/>
        <v/>
      </c>
      <c r="V228" s="1"/>
      <c r="W228" s="1"/>
      <c r="X228" s="1"/>
      <c r="Y228" s="1"/>
      <c r="Z228" s="132"/>
      <c r="AA228" s="1"/>
      <c r="AB228" s="1"/>
      <c r="AC228" s="1"/>
      <c r="AD228" s="1"/>
      <c r="AE228" s="1"/>
      <c r="AF228" s="1"/>
      <c r="AG228" s="1"/>
      <c r="AH228" s="131"/>
      <c r="AM228" s="133"/>
      <c r="AU228" s="131"/>
      <c r="BI228" s="33"/>
      <c r="BJ228" s="33"/>
      <c r="BK228" s="33"/>
      <c r="BL228" s="33"/>
      <c r="BM228" s="33"/>
      <c r="BN228" s="33"/>
      <c r="BO228" s="33"/>
      <c r="BP228" s="33"/>
      <c r="BQ228" s="33"/>
      <c r="BR228" s="33"/>
      <c r="BS228" s="33"/>
      <c r="BT228" s="33"/>
      <c r="BU228" s="33"/>
      <c r="BV228" s="33"/>
    </row>
    <row r="229" spans="1:74" ht="15.75" customHeight="1" x14ac:dyDescent="0.2">
      <c r="A229" s="18" t="str">
        <f>IF('[1]Season Set up'!$O$23&gt;='[1]Season Set up'!V226,'[1]Season Set up'!V226,"")</f>
        <v/>
      </c>
      <c r="B229" s="18"/>
      <c r="C229" s="18"/>
      <c r="D229" s="18" t="str">
        <f>IFERROR(IF(A229="","",VLOOKUP(A229,$AJ$2:$AX$606,2,0)),"")</f>
        <v/>
      </c>
      <c r="E229" s="19" t="str">
        <f t="shared" si="51"/>
        <v/>
      </c>
      <c r="F229" s="19" t="str">
        <f t="shared" si="39"/>
        <v/>
      </c>
      <c r="G229" s="19" t="str">
        <f t="shared" si="40"/>
        <v/>
      </c>
      <c r="H229" s="19" t="str">
        <f t="shared" si="41"/>
        <v/>
      </c>
      <c r="I229" s="19" t="str">
        <f t="shared" si="42"/>
        <v/>
      </c>
      <c r="J229" s="30" t="str">
        <f t="shared" si="43"/>
        <v/>
      </c>
      <c r="K229" s="45"/>
      <c r="L229" s="18" t="str">
        <f>IF('[1]Season Set up'!$P$23&gt;='[1]Season Set up'!V226,'[1]Season Set up'!V226,"")</f>
        <v/>
      </c>
      <c r="M229" s="18"/>
      <c r="N229" s="17"/>
      <c r="O229" s="18" t="str">
        <f t="shared" si="44"/>
        <v/>
      </c>
      <c r="P229" s="19" t="str">
        <f t="shared" si="45"/>
        <v/>
      </c>
      <c r="Q229" s="19" t="str">
        <f t="shared" si="46"/>
        <v/>
      </c>
      <c r="R229" s="19" t="str">
        <f t="shared" si="47"/>
        <v/>
      </c>
      <c r="S229" s="19" t="str">
        <f t="shared" si="48"/>
        <v/>
      </c>
      <c r="T229" s="19" t="str">
        <f t="shared" si="49"/>
        <v/>
      </c>
      <c r="U229" s="20" t="str">
        <f t="shared" si="50"/>
        <v/>
      </c>
      <c r="V229" s="1"/>
      <c r="W229" s="1"/>
      <c r="X229" s="1"/>
      <c r="Y229" s="1"/>
      <c r="Z229" s="132"/>
      <c r="AA229" s="1"/>
      <c r="AB229" s="1"/>
      <c r="AC229" s="1"/>
      <c r="AD229" s="1"/>
      <c r="AE229" s="1"/>
      <c r="AF229" s="1"/>
      <c r="AG229" s="1"/>
      <c r="AH229" s="131"/>
      <c r="AM229" s="133"/>
      <c r="AU229" s="131"/>
      <c r="BI229" s="33"/>
      <c r="BJ229" s="33"/>
      <c r="BK229" s="33"/>
      <c r="BL229" s="33"/>
      <c r="BM229" s="33"/>
      <c r="BN229" s="33"/>
      <c r="BO229" s="33"/>
      <c r="BP229" s="33"/>
      <c r="BQ229" s="33"/>
      <c r="BR229" s="33"/>
      <c r="BS229" s="33"/>
      <c r="BT229" s="33"/>
      <c r="BU229" s="33"/>
      <c r="BV229" s="33"/>
    </row>
    <row r="230" spans="1:74" ht="15.75" customHeight="1" x14ac:dyDescent="0.2">
      <c r="A230" s="18" t="str">
        <f>IF('[1]Season Set up'!$O$23&gt;='[1]Season Set up'!V227,'[1]Season Set up'!V227,"")</f>
        <v/>
      </c>
      <c r="B230" s="18"/>
      <c r="C230" s="18"/>
      <c r="D230" s="18" t="str">
        <f>IFERROR(IF(A230="","",VLOOKUP(A230,$AJ$2:$AX$606,2,0)),"")</f>
        <v/>
      </c>
      <c r="E230" s="19" t="str">
        <f t="shared" si="51"/>
        <v/>
      </c>
      <c r="F230" s="19" t="str">
        <f t="shared" si="39"/>
        <v/>
      </c>
      <c r="G230" s="19" t="str">
        <f t="shared" si="40"/>
        <v/>
      </c>
      <c r="H230" s="19" t="str">
        <f t="shared" si="41"/>
        <v/>
      </c>
      <c r="I230" s="19" t="str">
        <f t="shared" si="42"/>
        <v/>
      </c>
      <c r="J230" s="30" t="str">
        <f t="shared" si="43"/>
        <v/>
      </c>
      <c r="K230" s="45"/>
      <c r="L230" s="18" t="str">
        <f>IF('[1]Season Set up'!$P$23&gt;='[1]Season Set up'!V227,'[1]Season Set up'!V227,"")</f>
        <v/>
      </c>
      <c r="M230" s="18"/>
      <c r="N230" s="17"/>
      <c r="O230" s="18" t="str">
        <f t="shared" si="44"/>
        <v/>
      </c>
      <c r="P230" s="19" t="str">
        <f t="shared" si="45"/>
        <v/>
      </c>
      <c r="Q230" s="19" t="str">
        <f t="shared" si="46"/>
        <v/>
      </c>
      <c r="R230" s="19" t="str">
        <f t="shared" si="47"/>
        <v/>
      </c>
      <c r="S230" s="19" t="str">
        <f t="shared" si="48"/>
        <v/>
      </c>
      <c r="T230" s="19" t="str">
        <f t="shared" si="49"/>
        <v/>
      </c>
      <c r="U230" s="20" t="str">
        <f t="shared" si="50"/>
        <v/>
      </c>
      <c r="V230" s="1"/>
      <c r="W230" s="1"/>
      <c r="X230" s="1"/>
      <c r="Y230" s="1"/>
      <c r="Z230" s="132"/>
      <c r="AA230" s="1"/>
      <c r="AB230" s="1"/>
      <c r="AC230" s="1"/>
      <c r="AD230" s="1"/>
      <c r="AE230" s="1"/>
      <c r="AF230" s="1"/>
      <c r="AG230" s="1"/>
      <c r="AH230" s="131"/>
      <c r="AM230" s="133"/>
      <c r="AU230" s="131"/>
      <c r="BI230" s="33"/>
      <c r="BJ230" s="33"/>
      <c r="BK230" s="33"/>
      <c r="BL230" s="33"/>
      <c r="BM230" s="33"/>
      <c r="BN230" s="33"/>
      <c r="BO230" s="33"/>
      <c r="BP230" s="33"/>
      <c r="BQ230" s="33"/>
      <c r="BR230" s="33"/>
      <c r="BS230" s="33"/>
      <c r="BT230" s="33"/>
      <c r="BU230" s="33"/>
      <c r="BV230" s="33"/>
    </row>
    <row r="231" spans="1:74" ht="15.75" customHeight="1" x14ac:dyDescent="0.2">
      <c r="A231" s="18" t="str">
        <f>IF('[1]Season Set up'!$O$23&gt;='[1]Season Set up'!V228,'[1]Season Set up'!V228,"")</f>
        <v/>
      </c>
      <c r="B231" s="18"/>
      <c r="C231" s="18"/>
      <c r="D231" s="18" t="str">
        <f>IFERROR(IF(A231="","",VLOOKUP(A231,$AJ$2:$AX$606,2,0)),"")</f>
        <v/>
      </c>
      <c r="E231" s="19" t="str">
        <f t="shared" si="51"/>
        <v/>
      </c>
      <c r="F231" s="19" t="str">
        <f t="shared" si="39"/>
        <v/>
      </c>
      <c r="G231" s="19" t="str">
        <f t="shared" si="40"/>
        <v/>
      </c>
      <c r="H231" s="19" t="str">
        <f t="shared" si="41"/>
        <v/>
      </c>
      <c r="I231" s="19" t="str">
        <f t="shared" si="42"/>
        <v/>
      </c>
      <c r="J231" s="30" t="str">
        <f t="shared" si="43"/>
        <v/>
      </c>
      <c r="K231" s="45"/>
      <c r="L231" s="18" t="str">
        <f>IF('[1]Season Set up'!$P$23&gt;='[1]Season Set up'!V228,'[1]Season Set up'!V228,"")</f>
        <v/>
      </c>
      <c r="M231" s="18"/>
      <c r="N231" s="17"/>
      <c r="O231" s="18" t="str">
        <f t="shared" si="44"/>
        <v/>
      </c>
      <c r="P231" s="19" t="str">
        <f t="shared" si="45"/>
        <v/>
      </c>
      <c r="Q231" s="19" t="str">
        <f t="shared" si="46"/>
        <v/>
      </c>
      <c r="R231" s="19" t="str">
        <f t="shared" si="47"/>
        <v/>
      </c>
      <c r="S231" s="19" t="str">
        <f t="shared" si="48"/>
        <v/>
      </c>
      <c r="T231" s="19" t="str">
        <f t="shared" si="49"/>
        <v/>
      </c>
      <c r="U231" s="20" t="str">
        <f t="shared" si="50"/>
        <v/>
      </c>
      <c r="V231" s="1"/>
      <c r="W231" s="1"/>
      <c r="X231" s="1"/>
      <c r="Y231" s="1"/>
      <c r="Z231" s="132"/>
      <c r="AA231" s="1"/>
      <c r="AB231" s="1"/>
      <c r="AC231" s="1"/>
      <c r="AD231" s="1"/>
      <c r="AE231" s="1"/>
      <c r="AF231" s="1"/>
      <c r="AG231" s="1"/>
      <c r="AH231" s="131"/>
      <c r="AM231" s="133"/>
      <c r="AU231" s="131"/>
      <c r="BI231" s="33"/>
      <c r="BJ231" s="33"/>
      <c r="BK231" s="33"/>
      <c r="BL231" s="33"/>
      <c r="BM231" s="33"/>
      <c r="BN231" s="33"/>
      <c r="BO231" s="33"/>
      <c r="BP231" s="33"/>
      <c r="BQ231" s="33"/>
      <c r="BR231" s="33"/>
      <c r="BS231" s="33"/>
      <c r="BT231" s="33"/>
      <c r="BU231" s="33"/>
      <c r="BV231" s="33"/>
    </row>
    <row r="232" spans="1:74" ht="15.75" customHeight="1" x14ac:dyDescent="0.2">
      <c r="A232" s="18" t="str">
        <f>IF('[1]Season Set up'!$O$23&gt;='[1]Season Set up'!V229,'[1]Season Set up'!V229,"")</f>
        <v/>
      </c>
      <c r="B232" s="18"/>
      <c r="C232" s="18"/>
      <c r="D232" s="18" t="str">
        <f>IFERROR(IF(A232="","",VLOOKUP(A232,$AJ$2:$AX$606,2,0)),"")</f>
        <v/>
      </c>
      <c r="E232" s="19" t="str">
        <f t="shared" si="51"/>
        <v/>
      </c>
      <c r="F232" s="19" t="str">
        <f t="shared" si="39"/>
        <v/>
      </c>
      <c r="G232" s="19" t="str">
        <f t="shared" si="40"/>
        <v/>
      </c>
      <c r="H232" s="19" t="str">
        <f t="shared" si="41"/>
        <v/>
      </c>
      <c r="I232" s="19" t="str">
        <f t="shared" si="42"/>
        <v/>
      </c>
      <c r="J232" s="30" t="str">
        <f t="shared" si="43"/>
        <v/>
      </c>
      <c r="K232" s="45"/>
      <c r="L232" s="18" t="str">
        <f>IF('[1]Season Set up'!$P$23&gt;='[1]Season Set up'!V229,'[1]Season Set up'!V229,"")</f>
        <v/>
      </c>
      <c r="M232" s="18"/>
      <c r="N232" s="17"/>
      <c r="O232" s="18" t="str">
        <f t="shared" si="44"/>
        <v/>
      </c>
      <c r="P232" s="19" t="str">
        <f t="shared" si="45"/>
        <v/>
      </c>
      <c r="Q232" s="19" t="str">
        <f t="shared" si="46"/>
        <v/>
      </c>
      <c r="R232" s="19" t="str">
        <f t="shared" si="47"/>
        <v/>
      </c>
      <c r="S232" s="19" t="str">
        <f t="shared" si="48"/>
        <v/>
      </c>
      <c r="T232" s="19" t="str">
        <f t="shared" si="49"/>
        <v/>
      </c>
      <c r="U232" s="20" t="str">
        <f t="shared" si="50"/>
        <v/>
      </c>
      <c r="V232" s="1"/>
      <c r="W232" s="1"/>
      <c r="X232" s="1"/>
      <c r="Y232" s="1"/>
      <c r="Z232" s="132"/>
      <c r="AA232" s="1"/>
      <c r="AB232" s="1"/>
      <c r="AC232" s="1"/>
      <c r="AD232" s="1"/>
      <c r="AE232" s="1"/>
      <c r="AF232" s="1"/>
      <c r="AG232" s="1"/>
      <c r="AH232" s="131"/>
      <c r="AM232" s="133"/>
      <c r="AU232" s="131"/>
      <c r="BI232" s="33"/>
      <c r="BJ232" s="33"/>
      <c r="BK232" s="33"/>
      <c r="BL232" s="33"/>
      <c r="BM232" s="33"/>
      <c r="BN232" s="33"/>
      <c r="BO232" s="33"/>
      <c r="BP232" s="33"/>
      <c r="BQ232" s="33"/>
      <c r="BR232" s="33"/>
      <c r="BS232" s="33"/>
      <c r="BT232" s="33"/>
      <c r="BU232" s="33"/>
      <c r="BV232" s="33"/>
    </row>
    <row r="233" spans="1:74" ht="15.75" customHeight="1" x14ac:dyDescent="0.2">
      <c r="A233" s="18" t="str">
        <f>IF('[1]Season Set up'!$O$23&gt;='[1]Season Set up'!V230,'[1]Season Set up'!V230,"")</f>
        <v/>
      </c>
      <c r="B233" s="18"/>
      <c r="C233" s="18"/>
      <c r="D233" s="18" t="str">
        <f>IFERROR(IF(A233="","",VLOOKUP(A233,$AJ$2:$AX$606,2,0)),"")</f>
        <v/>
      </c>
      <c r="E233" s="19" t="str">
        <f t="shared" si="51"/>
        <v/>
      </c>
      <c r="F233" s="19" t="str">
        <f t="shared" si="39"/>
        <v/>
      </c>
      <c r="G233" s="19" t="str">
        <f t="shared" si="40"/>
        <v/>
      </c>
      <c r="H233" s="19" t="str">
        <f t="shared" si="41"/>
        <v/>
      </c>
      <c r="I233" s="19" t="str">
        <f t="shared" si="42"/>
        <v/>
      </c>
      <c r="J233" s="30" t="str">
        <f t="shared" si="43"/>
        <v/>
      </c>
      <c r="K233" s="45"/>
      <c r="L233" s="18" t="str">
        <f>IF('[1]Season Set up'!$P$23&gt;='[1]Season Set up'!V230,'[1]Season Set up'!V230,"")</f>
        <v/>
      </c>
      <c r="M233" s="18"/>
      <c r="N233" s="17"/>
      <c r="O233" s="18" t="str">
        <f t="shared" si="44"/>
        <v/>
      </c>
      <c r="P233" s="19" t="str">
        <f t="shared" si="45"/>
        <v/>
      </c>
      <c r="Q233" s="19" t="str">
        <f t="shared" si="46"/>
        <v/>
      </c>
      <c r="R233" s="19" t="str">
        <f t="shared" si="47"/>
        <v/>
      </c>
      <c r="S233" s="19" t="str">
        <f t="shared" si="48"/>
        <v/>
      </c>
      <c r="T233" s="19" t="str">
        <f t="shared" si="49"/>
        <v/>
      </c>
      <c r="U233" s="20" t="str">
        <f t="shared" si="50"/>
        <v/>
      </c>
      <c r="V233" s="1"/>
      <c r="W233" s="1"/>
      <c r="X233" s="1"/>
      <c r="Y233" s="1"/>
      <c r="Z233" s="132"/>
      <c r="AA233" s="1"/>
      <c r="AB233" s="1"/>
      <c r="AC233" s="1"/>
      <c r="AD233" s="1"/>
      <c r="AE233" s="1"/>
      <c r="AF233" s="1"/>
      <c r="AG233" s="1"/>
      <c r="AH233" s="131"/>
      <c r="AM233" s="133"/>
      <c r="AU233" s="131"/>
      <c r="BI233" s="33"/>
      <c r="BJ233" s="33"/>
      <c r="BK233" s="33"/>
      <c r="BL233" s="33"/>
      <c r="BM233" s="33"/>
      <c r="BN233" s="33"/>
      <c r="BO233" s="33"/>
      <c r="BP233" s="33"/>
      <c r="BQ233" s="33"/>
      <c r="BR233" s="33"/>
      <c r="BS233" s="33"/>
      <c r="BT233" s="33"/>
      <c r="BU233" s="33"/>
      <c r="BV233" s="33"/>
    </row>
    <row r="234" spans="1:74" ht="15.75" customHeight="1" x14ac:dyDescent="0.2">
      <c r="A234" s="18" t="str">
        <f>IF('[1]Season Set up'!$O$23&gt;='[1]Season Set up'!V231,'[1]Season Set up'!V231,"")</f>
        <v/>
      </c>
      <c r="B234" s="18"/>
      <c r="C234" s="18"/>
      <c r="D234" s="18" t="str">
        <f>IFERROR(IF(A234="","",VLOOKUP(A234,$AJ$2:$AX$606,2,0)),"")</f>
        <v/>
      </c>
      <c r="E234" s="19" t="str">
        <f t="shared" si="51"/>
        <v/>
      </c>
      <c r="F234" s="19" t="str">
        <f t="shared" si="39"/>
        <v/>
      </c>
      <c r="G234" s="19" t="str">
        <f t="shared" si="40"/>
        <v/>
      </c>
      <c r="H234" s="19" t="str">
        <f t="shared" si="41"/>
        <v/>
      </c>
      <c r="I234" s="19" t="str">
        <f t="shared" si="42"/>
        <v/>
      </c>
      <c r="J234" s="30" t="str">
        <f t="shared" si="43"/>
        <v/>
      </c>
      <c r="K234" s="45"/>
      <c r="L234" s="18" t="str">
        <f>IF('[1]Season Set up'!$P$23&gt;='[1]Season Set up'!V231,'[1]Season Set up'!V231,"")</f>
        <v/>
      </c>
      <c r="M234" s="18"/>
      <c r="N234" s="17"/>
      <c r="O234" s="18" t="str">
        <f t="shared" si="44"/>
        <v/>
      </c>
      <c r="P234" s="19" t="str">
        <f t="shared" si="45"/>
        <v/>
      </c>
      <c r="Q234" s="19" t="str">
        <f t="shared" si="46"/>
        <v/>
      </c>
      <c r="R234" s="19" t="str">
        <f t="shared" si="47"/>
        <v/>
      </c>
      <c r="S234" s="19" t="str">
        <f t="shared" si="48"/>
        <v/>
      </c>
      <c r="T234" s="19" t="str">
        <f t="shared" si="49"/>
        <v/>
      </c>
      <c r="U234" s="20" t="str">
        <f t="shared" si="50"/>
        <v/>
      </c>
      <c r="V234" s="1"/>
      <c r="W234" s="1"/>
      <c r="X234" s="1"/>
      <c r="Y234" s="1"/>
      <c r="Z234" s="132"/>
      <c r="AA234" s="1"/>
      <c r="AB234" s="1"/>
      <c r="AC234" s="1"/>
      <c r="AD234" s="1"/>
      <c r="AE234" s="1"/>
      <c r="AF234" s="1"/>
      <c r="AG234" s="1"/>
      <c r="AH234" s="131"/>
      <c r="AM234" s="133"/>
      <c r="AU234" s="131"/>
      <c r="BI234" s="33"/>
      <c r="BJ234" s="33"/>
      <c r="BK234" s="33"/>
      <c r="BL234" s="33"/>
      <c r="BM234" s="33"/>
      <c r="BN234" s="33"/>
      <c r="BO234" s="33"/>
      <c r="BP234" s="33"/>
      <c r="BQ234" s="33"/>
      <c r="BR234" s="33"/>
      <c r="BS234" s="33"/>
      <c r="BT234" s="33"/>
      <c r="BU234" s="33"/>
      <c r="BV234" s="33"/>
    </row>
    <row r="235" spans="1:74" ht="15.75" customHeight="1" x14ac:dyDescent="0.2">
      <c r="A235" s="18" t="str">
        <f>IF('[1]Season Set up'!$O$23&gt;='[1]Season Set up'!V232,'[1]Season Set up'!V232,"")</f>
        <v/>
      </c>
      <c r="B235" s="18"/>
      <c r="C235" s="18"/>
      <c r="D235" s="18" t="str">
        <f>IFERROR(IF(A235="","",VLOOKUP(A235,$AJ$2:$AX$606,2,0)),"")</f>
        <v/>
      </c>
      <c r="E235" s="19" t="str">
        <f t="shared" si="51"/>
        <v/>
      </c>
      <c r="F235" s="19" t="str">
        <f t="shared" si="39"/>
        <v/>
      </c>
      <c r="G235" s="19" t="str">
        <f t="shared" si="40"/>
        <v/>
      </c>
      <c r="H235" s="19" t="str">
        <f t="shared" si="41"/>
        <v/>
      </c>
      <c r="I235" s="19" t="str">
        <f t="shared" si="42"/>
        <v/>
      </c>
      <c r="J235" s="30" t="str">
        <f t="shared" si="43"/>
        <v/>
      </c>
      <c r="K235" s="45"/>
      <c r="L235" s="18" t="str">
        <f>IF('[1]Season Set up'!$P$23&gt;='[1]Season Set up'!V232,'[1]Season Set up'!V232,"")</f>
        <v/>
      </c>
      <c r="M235" s="18"/>
      <c r="N235" s="17"/>
      <c r="O235" s="18" t="str">
        <f t="shared" si="44"/>
        <v/>
      </c>
      <c r="P235" s="19" t="str">
        <f t="shared" si="45"/>
        <v/>
      </c>
      <c r="Q235" s="19" t="str">
        <f t="shared" si="46"/>
        <v/>
      </c>
      <c r="R235" s="19" t="str">
        <f t="shared" si="47"/>
        <v/>
      </c>
      <c r="S235" s="19" t="str">
        <f t="shared" si="48"/>
        <v/>
      </c>
      <c r="T235" s="19" t="str">
        <f t="shared" si="49"/>
        <v/>
      </c>
      <c r="U235" s="20" t="str">
        <f t="shared" si="50"/>
        <v/>
      </c>
      <c r="V235" s="1"/>
      <c r="W235" s="1"/>
      <c r="X235" s="1"/>
      <c r="Y235" s="1"/>
      <c r="Z235" s="132"/>
      <c r="AA235" s="1"/>
      <c r="AB235" s="1"/>
      <c r="AC235" s="1"/>
      <c r="AD235" s="1"/>
      <c r="AE235" s="1"/>
      <c r="AF235" s="1"/>
      <c r="AG235" s="1"/>
      <c r="AH235" s="131"/>
      <c r="AM235" s="133"/>
      <c r="AU235" s="131"/>
      <c r="BI235" s="33"/>
      <c r="BJ235" s="33"/>
      <c r="BK235" s="33"/>
      <c r="BL235" s="33"/>
      <c r="BM235" s="33"/>
      <c r="BN235" s="33"/>
      <c r="BO235" s="33"/>
      <c r="BP235" s="33"/>
      <c r="BQ235" s="33"/>
      <c r="BR235" s="33"/>
      <c r="BS235" s="33"/>
      <c r="BT235" s="33"/>
      <c r="BU235" s="33"/>
      <c r="BV235" s="33"/>
    </row>
    <row r="236" spans="1:74" ht="15.75" customHeight="1" x14ac:dyDescent="0.2">
      <c r="A236" s="18" t="str">
        <f>IF('[1]Season Set up'!$O$23&gt;='[1]Season Set up'!V233,'[1]Season Set up'!V233,"")</f>
        <v/>
      </c>
      <c r="B236" s="18"/>
      <c r="C236" s="18"/>
      <c r="D236" s="18" t="str">
        <f>IFERROR(IF(A236="","",VLOOKUP(A236,$AJ$2:$AX$606,2,0)),"")</f>
        <v/>
      </c>
      <c r="E236" s="19" t="str">
        <f t="shared" si="51"/>
        <v/>
      </c>
      <c r="F236" s="19" t="str">
        <f t="shared" si="39"/>
        <v/>
      </c>
      <c r="G236" s="19" t="str">
        <f t="shared" si="40"/>
        <v/>
      </c>
      <c r="H236" s="19" t="str">
        <f t="shared" si="41"/>
        <v/>
      </c>
      <c r="I236" s="19" t="str">
        <f t="shared" si="42"/>
        <v/>
      </c>
      <c r="J236" s="30" t="str">
        <f t="shared" si="43"/>
        <v/>
      </c>
      <c r="K236" s="45"/>
      <c r="L236" s="18" t="str">
        <f>IF('[1]Season Set up'!$P$23&gt;='[1]Season Set up'!V233,'[1]Season Set up'!V233,"")</f>
        <v/>
      </c>
      <c r="M236" s="18"/>
      <c r="N236" s="17"/>
      <c r="O236" s="18" t="str">
        <f t="shared" si="44"/>
        <v/>
      </c>
      <c r="P236" s="19" t="str">
        <f t="shared" si="45"/>
        <v/>
      </c>
      <c r="Q236" s="19" t="str">
        <f t="shared" si="46"/>
        <v/>
      </c>
      <c r="R236" s="19" t="str">
        <f t="shared" si="47"/>
        <v/>
      </c>
      <c r="S236" s="19" t="str">
        <f t="shared" si="48"/>
        <v/>
      </c>
      <c r="T236" s="19" t="str">
        <f t="shared" si="49"/>
        <v/>
      </c>
      <c r="U236" s="20" t="str">
        <f t="shared" si="50"/>
        <v/>
      </c>
      <c r="V236" s="1"/>
      <c r="W236" s="1"/>
      <c r="X236" s="1"/>
      <c r="Y236" s="1"/>
      <c r="Z236" s="132"/>
      <c r="AA236" s="1"/>
      <c r="AB236" s="1"/>
      <c r="AC236" s="1"/>
      <c r="AD236" s="1"/>
      <c r="AE236" s="1"/>
      <c r="AF236" s="1"/>
      <c r="AG236" s="1"/>
      <c r="AH236" s="131"/>
      <c r="AM236" s="133"/>
      <c r="AU236" s="131"/>
      <c r="BI236" s="33"/>
      <c r="BJ236" s="33"/>
      <c r="BK236" s="33"/>
      <c r="BL236" s="33"/>
      <c r="BM236" s="33"/>
      <c r="BN236" s="33"/>
      <c r="BO236" s="33"/>
      <c r="BP236" s="33"/>
      <c r="BQ236" s="33"/>
      <c r="BR236" s="33"/>
      <c r="BS236" s="33"/>
      <c r="BT236" s="33"/>
      <c r="BU236" s="33"/>
      <c r="BV236" s="33"/>
    </row>
    <row r="237" spans="1:74" ht="15.75" customHeight="1" x14ac:dyDescent="0.2">
      <c r="A237" s="18" t="str">
        <f>IF('[1]Season Set up'!$O$23&gt;='[1]Season Set up'!V234,'[1]Season Set up'!V234,"")</f>
        <v/>
      </c>
      <c r="B237" s="18"/>
      <c r="C237" s="18"/>
      <c r="D237" s="18" t="str">
        <f>IFERROR(IF(A237="","",VLOOKUP(A237,$AJ$2:$AX$606,2,0)),"")</f>
        <v/>
      </c>
      <c r="E237" s="19" t="str">
        <f t="shared" si="51"/>
        <v/>
      </c>
      <c r="F237" s="19" t="str">
        <f t="shared" si="39"/>
        <v/>
      </c>
      <c r="G237" s="19" t="str">
        <f t="shared" si="40"/>
        <v/>
      </c>
      <c r="H237" s="19" t="str">
        <f t="shared" si="41"/>
        <v/>
      </c>
      <c r="I237" s="19" t="str">
        <f t="shared" si="42"/>
        <v/>
      </c>
      <c r="J237" s="30" t="str">
        <f t="shared" si="43"/>
        <v/>
      </c>
      <c r="K237" s="45"/>
      <c r="L237" s="18" t="str">
        <f>IF('[1]Season Set up'!$P$23&gt;='[1]Season Set up'!V234,'[1]Season Set up'!V234,"")</f>
        <v/>
      </c>
      <c r="M237" s="18"/>
      <c r="N237" s="17"/>
      <c r="O237" s="18" t="str">
        <f t="shared" si="44"/>
        <v/>
      </c>
      <c r="P237" s="19" t="str">
        <f t="shared" si="45"/>
        <v/>
      </c>
      <c r="Q237" s="19" t="str">
        <f t="shared" si="46"/>
        <v/>
      </c>
      <c r="R237" s="19" t="str">
        <f t="shared" si="47"/>
        <v/>
      </c>
      <c r="S237" s="19" t="str">
        <f t="shared" si="48"/>
        <v/>
      </c>
      <c r="T237" s="19" t="str">
        <f t="shared" si="49"/>
        <v/>
      </c>
      <c r="U237" s="20" t="str">
        <f t="shared" si="50"/>
        <v/>
      </c>
      <c r="V237" s="1"/>
      <c r="W237" s="1"/>
      <c r="X237" s="1"/>
      <c r="Y237" s="1"/>
      <c r="Z237" s="132"/>
      <c r="AA237" s="1"/>
      <c r="AB237" s="1"/>
      <c r="AC237" s="1"/>
      <c r="AD237" s="1"/>
      <c r="AE237" s="1"/>
      <c r="AF237" s="1"/>
      <c r="AG237" s="1"/>
      <c r="AH237" s="131"/>
      <c r="AM237" s="133"/>
      <c r="AU237" s="131"/>
      <c r="BI237" s="33"/>
      <c r="BJ237" s="33"/>
      <c r="BK237" s="33"/>
      <c r="BL237" s="33"/>
      <c r="BM237" s="33"/>
      <c r="BN237" s="33"/>
      <c r="BO237" s="33"/>
      <c r="BP237" s="33"/>
      <c r="BQ237" s="33"/>
      <c r="BR237" s="33"/>
      <c r="BS237" s="33"/>
      <c r="BT237" s="33"/>
      <c r="BU237" s="33"/>
      <c r="BV237" s="33"/>
    </row>
    <row r="238" spans="1:74" ht="15.75" customHeight="1" x14ac:dyDescent="0.2">
      <c r="A238" s="18" t="str">
        <f>IF('[1]Season Set up'!$O$23&gt;='[1]Season Set up'!V235,'[1]Season Set up'!V235,"")</f>
        <v/>
      </c>
      <c r="B238" s="18"/>
      <c r="C238" s="18"/>
      <c r="D238" s="18" t="str">
        <f>IFERROR(IF(A238="","",VLOOKUP(A238,$AJ$2:$AX$606,2,0)),"")</f>
        <v/>
      </c>
      <c r="E238" s="19" t="str">
        <f t="shared" si="51"/>
        <v/>
      </c>
      <c r="F238" s="19" t="str">
        <f t="shared" si="39"/>
        <v/>
      </c>
      <c r="G238" s="19" t="str">
        <f t="shared" si="40"/>
        <v/>
      </c>
      <c r="H238" s="19" t="str">
        <f t="shared" si="41"/>
        <v/>
      </c>
      <c r="I238" s="19" t="str">
        <f t="shared" si="42"/>
        <v/>
      </c>
      <c r="J238" s="30" t="str">
        <f t="shared" si="43"/>
        <v/>
      </c>
      <c r="K238" s="45"/>
      <c r="L238" s="18" t="str">
        <f>IF('[1]Season Set up'!$P$23&gt;='[1]Season Set up'!V235,'[1]Season Set up'!V235,"")</f>
        <v/>
      </c>
      <c r="M238" s="18"/>
      <c r="N238" s="17"/>
      <c r="O238" s="18" t="str">
        <f t="shared" si="44"/>
        <v/>
      </c>
      <c r="P238" s="19" t="str">
        <f t="shared" si="45"/>
        <v/>
      </c>
      <c r="Q238" s="19" t="str">
        <f t="shared" si="46"/>
        <v/>
      </c>
      <c r="R238" s="19" t="str">
        <f t="shared" si="47"/>
        <v/>
      </c>
      <c r="S238" s="19" t="str">
        <f t="shared" si="48"/>
        <v/>
      </c>
      <c r="T238" s="19" t="str">
        <f t="shared" si="49"/>
        <v/>
      </c>
      <c r="U238" s="20" t="str">
        <f t="shared" si="50"/>
        <v/>
      </c>
      <c r="V238" s="1"/>
      <c r="W238" s="1"/>
      <c r="X238" s="1"/>
      <c r="Y238" s="1"/>
      <c r="Z238" s="132"/>
      <c r="AA238" s="1"/>
      <c r="AB238" s="1"/>
      <c r="AC238" s="1"/>
      <c r="AD238" s="1"/>
      <c r="AE238" s="1"/>
      <c r="AF238" s="1"/>
      <c r="AG238" s="1"/>
      <c r="AH238" s="131"/>
      <c r="AM238" s="133"/>
      <c r="AU238" s="131"/>
      <c r="BI238" s="33"/>
      <c r="BJ238" s="33"/>
      <c r="BK238" s="33"/>
      <c r="BL238" s="33"/>
      <c r="BM238" s="33"/>
      <c r="BN238" s="33"/>
      <c r="BO238" s="33"/>
      <c r="BP238" s="33"/>
      <c r="BQ238" s="33"/>
      <c r="BR238" s="33"/>
      <c r="BS238" s="33"/>
      <c r="BT238" s="33"/>
      <c r="BU238" s="33"/>
      <c r="BV238" s="33"/>
    </row>
    <row r="239" spans="1:74" ht="15.75" customHeight="1" x14ac:dyDescent="0.2">
      <c r="A239" s="18" t="str">
        <f>IF('[1]Season Set up'!$O$23&gt;='[1]Season Set up'!V236,'[1]Season Set up'!V236,"")</f>
        <v/>
      </c>
      <c r="B239" s="18"/>
      <c r="C239" s="18"/>
      <c r="D239" s="18" t="str">
        <f>IFERROR(IF(A239="","",VLOOKUP(A239,$AJ$2:$AX$606,2,0)),"")</f>
        <v/>
      </c>
      <c r="E239" s="19" t="str">
        <f t="shared" si="51"/>
        <v/>
      </c>
      <c r="F239" s="19" t="str">
        <f t="shared" si="39"/>
        <v/>
      </c>
      <c r="G239" s="19" t="str">
        <f t="shared" si="40"/>
        <v/>
      </c>
      <c r="H239" s="19" t="str">
        <f t="shared" si="41"/>
        <v/>
      </c>
      <c r="I239" s="19" t="str">
        <f t="shared" si="42"/>
        <v/>
      </c>
      <c r="J239" s="30" t="str">
        <f t="shared" si="43"/>
        <v/>
      </c>
      <c r="K239" s="45"/>
      <c r="L239" s="18" t="str">
        <f>IF('[1]Season Set up'!$P$23&gt;='[1]Season Set up'!V236,'[1]Season Set up'!V236,"")</f>
        <v/>
      </c>
      <c r="M239" s="18"/>
      <c r="N239" s="17"/>
      <c r="O239" s="18" t="str">
        <f t="shared" si="44"/>
        <v/>
      </c>
      <c r="P239" s="19" t="str">
        <f t="shared" si="45"/>
        <v/>
      </c>
      <c r="Q239" s="19" t="str">
        <f t="shared" si="46"/>
        <v/>
      </c>
      <c r="R239" s="19" t="str">
        <f t="shared" si="47"/>
        <v/>
      </c>
      <c r="S239" s="19" t="str">
        <f t="shared" si="48"/>
        <v/>
      </c>
      <c r="T239" s="19" t="str">
        <f t="shared" si="49"/>
        <v/>
      </c>
      <c r="U239" s="20" t="str">
        <f t="shared" si="50"/>
        <v/>
      </c>
      <c r="V239" s="1"/>
      <c r="W239" s="1"/>
      <c r="X239" s="1"/>
      <c r="Y239" s="1"/>
      <c r="Z239" s="132"/>
      <c r="AA239" s="1"/>
      <c r="AB239" s="1"/>
      <c r="AC239" s="1"/>
      <c r="AD239" s="1"/>
      <c r="AE239" s="1"/>
      <c r="AF239" s="1"/>
      <c r="AG239" s="1"/>
      <c r="AH239" s="131"/>
      <c r="AM239" s="133"/>
      <c r="AU239" s="131"/>
      <c r="BI239" s="33"/>
      <c r="BJ239" s="33"/>
      <c r="BK239" s="33"/>
      <c r="BL239" s="33"/>
      <c r="BM239" s="33"/>
      <c r="BN239" s="33"/>
      <c r="BO239" s="33"/>
      <c r="BP239" s="33"/>
      <c r="BQ239" s="33"/>
      <c r="BR239" s="33"/>
      <c r="BS239" s="33"/>
      <c r="BT239" s="33"/>
      <c r="BU239" s="33"/>
      <c r="BV239" s="33"/>
    </row>
    <row r="240" spans="1:74" ht="15.75" customHeight="1" x14ac:dyDescent="0.2">
      <c r="A240" s="18" t="str">
        <f>IF('[1]Season Set up'!$O$23&gt;='[1]Season Set up'!V237,'[1]Season Set up'!V237,"")</f>
        <v/>
      </c>
      <c r="B240" s="18"/>
      <c r="C240" s="18"/>
      <c r="D240" s="18" t="str">
        <f>IFERROR(IF(A240="","",VLOOKUP(A240,$AJ$2:$AX$606,2,0)),"")</f>
        <v/>
      </c>
      <c r="E240" s="19" t="str">
        <f t="shared" si="51"/>
        <v/>
      </c>
      <c r="F240" s="19" t="str">
        <f t="shared" si="39"/>
        <v/>
      </c>
      <c r="G240" s="19" t="str">
        <f t="shared" si="40"/>
        <v/>
      </c>
      <c r="H240" s="19" t="str">
        <f t="shared" si="41"/>
        <v/>
      </c>
      <c r="I240" s="19" t="str">
        <f t="shared" si="42"/>
        <v/>
      </c>
      <c r="J240" s="30" t="str">
        <f t="shared" si="43"/>
        <v/>
      </c>
      <c r="K240" s="45"/>
      <c r="L240" s="18" t="str">
        <f>IF('[1]Season Set up'!$P$23&gt;='[1]Season Set up'!V237,'[1]Season Set up'!V237,"")</f>
        <v/>
      </c>
      <c r="M240" s="18"/>
      <c r="N240" s="17"/>
      <c r="O240" s="18" t="str">
        <f t="shared" si="44"/>
        <v/>
      </c>
      <c r="P240" s="19" t="str">
        <f t="shared" si="45"/>
        <v/>
      </c>
      <c r="Q240" s="19" t="str">
        <f t="shared" si="46"/>
        <v/>
      </c>
      <c r="R240" s="19" t="str">
        <f t="shared" si="47"/>
        <v/>
      </c>
      <c r="S240" s="19" t="str">
        <f t="shared" si="48"/>
        <v/>
      </c>
      <c r="T240" s="19" t="str">
        <f t="shared" si="49"/>
        <v/>
      </c>
      <c r="U240" s="20" t="str">
        <f t="shared" si="50"/>
        <v/>
      </c>
      <c r="V240" s="1"/>
      <c r="W240" s="1"/>
      <c r="X240" s="1"/>
      <c r="Y240" s="1"/>
      <c r="Z240" s="132"/>
      <c r="AA240" s="1"/>
      <c r="AB240" s="1"/>
      <c r="AC240" s="1"/>
      <c r="AD240" s="1"/>
      <c r="AE240" s="1"/>
      <c r="AF240" s="1"/>
      <c r="AG240" s="1"/>
      <c r="AH240" s="131"/>
      <c r="AM240" s="133"/>
      <c r="AU240" s="131"/>
      <c r="BI240" s="33"/>
      <c r="BJ240" s="33"/>
      <c r="BK240" s="33"/>
      <c r="BL240" s="33"/>
      <c r="BM240" s="33"/>
      <c r="BN240" s="33"/>
      <c r="BO240" s="33"/>
      <c r="BP240" s="33"/>
      <c r="BQ240" s="33"/>
      <c r="BR240" s="33"/>
      <c r="BS240" s="33"/>
      <c r="BT240" s="33"/>
      <c r="BU240" s="33"/>
      <c r="BV240" s="33"/>
    </row>
    <row r="241" spans="1:74" ht="15.75" customHeight="1" x14ac:dyDescent="0.2">
      <c r="A241" s="18" t="str">
        <f>IF('[1]Season Set up'!$O$23&gt;='[1]Season Set up'!V238,'[1]Season Set up'!V238,"")</f>
        <v/>
      </c>
      <c r="B241" s="18"/>
      <c r="C241" s="18"/>
      <c r="D241" s="18" t="str">
        <f>IFERROR(IF(A241="","",VLOOKUP(A241,$AJ$2:$AX$606,2,0)),"")</f>
        <v/>
      </c>
      <c r="E241" s="19" t="str">
        <f t="shared" si="51"/>
        <v/>
      </c>
      <c r="F241" s="19" t="str">
        <f t="shared" si="39"/>
        <v/>
      </c>
      <c r="G241" s="19" t="str">
        <f t="shared" si="40"/>
        <v/>
      </c>
      <c r="H241" s="19" t="str">
        <f t="shared" si="41"/>
        <v/>
      </c>
      <c r="I241" s="19" t="str">
        <f t="shared" si="42"/>
        <v/>
      </c>
      <c r="J241" s="30" t="str">
        <f t="shared" si="43"/>
        <v/>
      </c>
      <c r="K241" s="45"/>
      <c r="L241" s="18" t="str">
        <f>IF('[1]Season Set up'!$P$23&gt;='[1]Season Set up'!V238,'[1]Season Set up'!V238,"")</f>
        <v/>
      </c>
      <c r="M241" s="18"/>
      <c r="N241" s="17"/>
      <c r="O241" s="18" t="str">
        <f t="shared" si="44"/>
        <v/>
      </c>
      <c r="P241" s="19" t="str">
        <f t="shared" si="45"/>
        <v/>
      </c>
      <c r="Q241" s="19" t="str">
        <f t="shared" si="46"/>
        <v/>
      </c>
      <c r="R241" s="19" t="str">
        <f t="shared" si="47"/>
        <v/>
      </c>
      <c r="S241" s="19" t="str">
        <f t="shared" si="48"/>
        <v/>
      </c>
      <c r="T241" s="19" t="str">
        <f t="shared" si="49"/>
        <v/>
      </c>
      <c r="U241" s="20" t="str">
        <f t="shared" si="50"/>
        <v/>
      </c>
      <c r="V241" s="1"/>
      <c r="W241" s="1"/>
      <c r="X241" s="1"/>
      <c r="Y241" s="1"/>
      <c r="Z241" s="132"/>
      <c r="AA241" s="1"/>
      <c r="AB241" s="1"/>
      <c r="AC241" s="1"/>
      <c r="AD241" s="1"/>
      <c r="AE241" s="1"/>
      <c r="AF241" s="1"/>
      <c r="AG241" s="1"/>
      <c r="AH241" s="131"/>
      <c r="AM241" s="133"/>
      <c r="AU241" s="131"/>
      <c r="BI241" s="33"/>
      <c r="BJ241" s="33"/>
      <c r="BK241" s="33"/>
      <c r="BL241" s="33"/>
      <c r="BM241" s="33"/>
      <c r="BN241" s="33"/>
      <c r="BO241" s="33"/>
      <c r="BP241" s="33"/>
      <c r="BQ241" s="33"/>
      <c r="BR241" s="33"/>
      <c r="BS241" s="33"/>
      <c r="BT241" s="33"/>
      <c r="BU241" s="33"/>
      <c r="BV241" s="33"/>
    </row>
    <row r="242" spans="1:74" ht="15.75" customHeight="1" x14ac:dyDescent="0.2">
      <c r="A242" s="18" t="str">
        <f>IF('[1]Season Set up'!$O$23&gt;='[1]Season Set up'!V239,'[1]Season Set up'!V239,"")</f>
        <v/>
      </c>
      <c r="B242" s="18"/>
      <c r="C242" s="18"/>
      <c r="D242" s="18" t="str">
        <f>IFERROR(IF(A242="","",VLOOKUP(A242,$AJ$2:$AX$606,2,0)),"")</f>
        <v/>
      </c>
      <c r="E242" s="19" t="str">
        <f t="shared" si="51"/>
        <v/>
      </c>
      <c r="F242" s="19" t="str">
        <f t="shared" si="39"/>
        <v/>
      </c>
      <c r="G242" s="19" t="str">
        <f t="shared" si="40"/>
        <v/>
      </c>
      <c r="H242" s="19" t="str">
        <f t="shared" si="41"/>
        <v/>
      </c>
      <c r="I242" s="19" t="str">
        <f t="shared" si="42"/>
        <v/>
      </c>
      <c r="J242" s="30" t="str">
        <f t="shared" si="43"/>
        <v/>
      </c>
      <c r="K242" s="45"/>
      <c r="L242" s="18" t="str">
        <f>IF('[1]Season Set up'!$P$23&gt;='[1]Season Set up'!V239,'[1]Season Set up'!V239,"")</f>
        <v/>
      </c>
      <c r="M242" s="18"/>
      <c r="N242" s="17"/>
      <c r="O242" s="18" t="str">
        <f t="shared" si="44"/>
        <v/>
      </c>
      <c r="P242" s="19" t="str">
        <f t="shared" si="45"/>
        <v/>
      </c>
      <c r="Q242" s="19" t="str">
        <f t="shared" si="46"/>
        <v/>
      </c>
      <c r="R242" s="19" t="str">
        <f t="shared" si="47"/>
        <v/>
      </c>
      <c r="S242" s="19" t="str">
        <f t="shared" si="48"/>
        <v/>
      </c>
      <c r="T242" s="19" t="str">
        <f t="shared" si="49"/>
        <v/>
      </c>
      <c r="U242" s="20" t="str">
        <f t="shared" si="50"/>
        <v/>
      </c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31"/>
      <c r="AU242" s="131"/>
      <c r="BI242" s="33"/>
      <c r="BJ242" s="33"/>
      <c r="BK242" s="33"/>
      <c r="BL242" s="33"/>
      <c r="BM242" s="33"/>
      <c r="BN242" s="33"/>
      <c r="BO242" s="33"/>
      <c r="BP242" s="33"/>
      <c r="BQ242" s="33"/>
      <c r="BR242" s="33"/>
      <c r="BS242" s="33"/>
      <c r="BT242" s="33"/>
      <c r="BU242" s="33"/>
      <c r="BV242" s="33"/>
    </row>
    <row r="243" spans="1:74" ht="15.75" customHeight="1" x14ac:dyDescent="0.2">
      <c r="A243" s="18" t="str">
        <f>IF('[1]Season Set up'!$O$23&gt;='[1]Season Set up'!V240,'[1]Season Set up'!V240,"")</f>
        <v/>
      </c>
      <c r="B243" s="18"/>
      <c r="C243" s="18"/>
      <c r="D243" s="18" t="str">
        <f>IFERROR(IF(A243="","",VLOOKUP(A243,$AJ$2:$AX$606,2,0)),"")</f>
        <v/>
      </c>
      <c r="E243" s="19" t="str">
        <f t="shared" si="51"/>
        <v/>
      </c>
      <c r="F243" s="19" t="str">
        <f t="shared" si="39"/>
        <v/>
      </c>
      <c r="G243" s="19" t="str">
        <f t="shared" si="40"/>
        <v/>
      </c>
      <c r="H243" s="19" t="str">
        <f t="shared" si="41"/>
        <v/>
      </c>
      <c r="I243" s="19" t="str">
        <f t="shared" si="42"/>
        <v/>
      </c>
      <c r="J243" s="30" t="str">
        <f t="shared" si="43"/>
        <v/>
      </c>
      <c r="K243" s="45"/>
      <c r="L243" s="18" t="str">
        <f>IF('[1]Season Set up'!$P$23&gt;='[1]Season Set up'!V240,'[1]Season Set up'!V240,"")</f>
        <v/>
      </c>
      <c r="M243" s="18"/>
      <c r="N243" s="17"/>
      <c r="O243" s="18" t="str">
        <f t="shared" si="44"/>
        <v/>
      </c>
      <c r="P243" s="19" t="str">
        <f t="shared" si="45"/>
        <v/>
      </c>
      <c r="Q243" s="19" t="str">
        <f t="shared" si="46"/>
        <v/>
      </c>
      <c r="R243" s="19" t="str">
        <f t="shared" si="47"/>
        <v/>
      </c>
      <c r="S243" s="19" t="str">
        <f t="shared" si="48"/>
        <v/>
      </c>
      <c r="T243" s="19" t="str">
        <f t="shared" si="49"/>
        <v/>
      </c>
      <c r="U243" s="20" t="str">
        <f t="shared" si="50"/>
        <v/>
      </c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31"/>
      <c r="AU243" s="131"/>
      <c r="BI243" s="33"/>
      <c r="BJ243" s="33"/>
      <c r="BK243" s="33"/>
      <c r="BL243" s="33"/>
      <c r="BM243" s="33"/>
      <c r="BN243" s="33"/>
      <c r="BO243" s="33"/>
      <c r="BP243" s="33"/>
      <c r="BQ243" s="33"/>
      <c r="BR243" s="33"/>
      <c r="BS243" s="33"/>
      <c r="BT243" s="33"/>
      <c r="BU243" s="33"/>
      <c r="BV243" s="33"/>
    </row>
    <row r="244" spans="1:74" ht="15.75" customHeight="1" x14ac:dyDescent="0.2">
      <c r="A244" s="18" t="str">
        <f>IF('[1]Season Set up'!$O$23&gt;='[1]Season Set up'!V241,'[1]Season Set up'!V241,"")</f>
        <v/>
      </c>
      <c r="B244" s="18"/>
      <c r="C244" s="18"/>
      <c r="D244" s="18" t="str">
        <f>IFERROR(IF(A244="","",VLOOKUP(A244,$AJ$2:$AX$606,2,0)),"")</f>
        <v/>
      </c>
      <c r="E244" s="19" t="str">
        <f t="shared" si="51"/>
        <v/>
      </c>
      <c r="F244" s="19" t="str">
        <f t="shared" si="39"/>
        <v/>
      </c>
      <c r="G244" s="19" t="str">
        <f t="shared" si="40"/>
        <v/>
      </c>
      <c r="H244" s="19" t="str">
        <f t="shared" si="41"/>
        <v/>
      </c>
      <c r="I244" s="19" t="str">
        <f t="shared" si="42"/>
        <v/>
      </c>
      <c r="J244" s="30" t="str">
        <f t="shared" si="43"/>
        <v/>
      </c>
      <c r="K244" s="45"/>
      <c r="L244" s="18" t="str">
        <f>IF('[1]Season Set up'!$P$23&gt;='[1]Season Set up'!V241,'[1]Season Set up'!V241,"")</f>
        <v/>
      </c>
      <c r="M244" s="18"/>
      <c r="N244" s="17"/>
      <c r="O244" s="18" t="str">
        <f t="shared" si="44"/>
        <v/>
      </c>
      <c r="P244" s="19" t="str">
        <f t="shared" si="45"/>
        <v/>
      </c>
      <c r="Q244" s="19" t="str">
        <f t="shared" si="46"/>
        <v/>
      </c>
      <c r="R244" s="19" t="str">
        <f t="shared" si="47"/>
        <v/>
      </c>
      <c r="S244" s="19" t="str">
        <f t="shared" si="48"/>
        <v/>
      </c>
      <c r="T244" s="19" t="str">
        <f t="shared" si="49"/>
        <v/>
      </c>
      <c r="U244" s="20" t="str">
        <f t="shared" si="50"/>
        <v/>
      </c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31"/>
      <c r="AU244" s="131"/>
      <c r="BI244" s="33"/>
      <c r="BJ244" s="33"/>
      <c r="BK244" s="33"/>
      <c r="BL244" s="33"/>
      <c r="BM244" s="33"/>
      <c r="BN244" s="33"/>
      <c r="BO244" s="33"/>
      <c r="BP244" s="33"/>
      <c r="BQ244" s="33"/>
      <c r="BR244" s="33"/>
      <c r="BS244" s="33"/>
      <c r="BT244" s="33"/>
      <c r="BU244" s="33"/>
      <c r="BV244" s="33"/>
    </row>
    <row r="245" spans="1:74" ht="15.75" customHeight="1" x14ac:dyDescent="0.2">
      <c r="A245" s="18" t="str">
        <f>IF('[1]Season Set up'!$O$23&gt;='[1]Season Set up'!V242,'[1]Season Set up'!V242,"")</f>
        <v/>
      </c>
      <c r="B245" s="18"/>
      <c r="C245" s="18"/>
      <c r="D245" s="18" t="str">
        <f>IFERROR(IF(A245="","",VLOOKUP(A245,$AJ$2:$AX$606,2,0)),"")</f>
        <v/>
      </c>
      <c r="E245" s="19" t="str">
        <f t="shared" si="51"/>
        <v/>
      </c>
      <c r="F245" s="19" t="str">
        <f t="shared" si="39"/>
        <v/>
      </c>
      <c r="G245" s="19" t="str">
        <f t="shared" si="40"/>
        <v/>
      </c>
      <c r="H245" s="19" t="str">
        <f t="shared" si="41"/>
        <v/>
      </c>
      <c r="I245" s="19" t="str">
        <f t="shared" si="42"/>
        <v/>
      </c>
      <c r="J245" s="30" t="str">
        <f t="shared" si="43"/>
        <v/>
      </c>
      <c r="K245" s="45"/>
      <c r="L245" s="18" t="str">
        <f>IF('[1]Season Set up'!$P$23&gt;='[1]Season Set up'!V242,'[1]Season Set up'!V242,"")</f>
        <v/>
      </c>
      <c r="M245" s="18"/>
      <c r="N245" s="17"/>
      <c r="O245" s="18" t="str">
        <f t="shared" si="44"/>
        <v/>
      </c>
      <c r="P245" s="19" t="str">
        <f t="shared" si="45"/>
        <v/>
      </c>
      <c r="Q245" s="19" t="str">
        <f t="shared" si="46"/>
        <v/>
      </c>
      <c r="R245" s="19" t="str">
        <f t="shared" si="47"/>
        <v/>
      </c>
      <c r="S245" s="19" t="str">
        <f t="shared" si="48"/>
        <v/>
      </c>
      <c r="T245" s="19" t="str">
        <f t="shared" si="49"/>
        <v/>
      </c>
      <c r="U245" s="20" t="str">
        <f t="shared" si="50"/>
        <v/>
      </c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31"/>
      <c r="AU245" s="131"/>
      <c r="BI245" s="33"/>
      <c r="BJ245" s="33"/>
      <c r="BK245" s="33"/>
      <c r="BL245" s="33"/>
      <c r="BM245" s="33"/>
      <c r="BN245" s="33"/>
      <c r="BO245" s="33"/>
      <c r="BP245" s="33"/>
      <c r="BQ245" s="33"/>
      <c r="BR245" s="33"/>
      <c r="BS245" s="33"/>
      <c r="BT245" s="33"/>
      <c r="BU245" s="33"/>
      <c r="BV245" s="33"/>
    </row>
    <row r="246" spans="1:74" ht="15.75" customHeight="1" x14ac:dyDescent="0.2">
      <c r="A246" s="18" t="str">
        <f>IF('[1]Season Set up'!$O$23&gt;='[1]Season Set up'!V243,'[1]Season Set up'!V243,"")</f>
        <v/>
      </c>
      <c r="B246" s="18"/>
      <c r="C246" s="18"/>
      <c r="D246" s="18" t="str">
        <f>IFERROR(IF(A246="","",VLOOKUP(A246,$AJ$2:$AX$606,2,0)),"")</f>
        <v/>
      </c>
      <c r="E246" s="19" t="str">
        <f t="shared" si="51"/>
        <v/>
      </c>
      <c r="F246" s="19" t="str">
        <f t="shared" si="39"/>
        <v/>
      </c>
      <c r="G246" s="19" t="str">
        <f t="shared" si="40"/>
        <v/>
      </c>
      <c r="H246" s="19" t="str">
        <f t="shared" si="41"/>
        <v/>
      </c>
      <c r="I246" s="19" t="str">
        <f t="shared" si="42"/>
        <v/>
      </c>
      <c r="J246" s="30" t="str">
        <f t="shared" si="43"/>
        <v/>
      </c>
      <c r="K246" s="45"/>
      <c r="L246" s="18" t="str">
        <f>IF('[1]Season Set up'!$P$23&gt;='[1]Season Set up'!V243,'[1]Season Set up'!V243,"")</f>
        <v/>
      </c>
      <c r="M246" s="18"/>
      <c r="N246" s="17"/>
      <c r="O246" s="18" t="str">
        <f t="shared" si="44"/>
        <v/>
      </c>
      <c r="P246" s="19" t="str">
        <f t="shared" si="45"/>
        <v/>
      </c>
      <c r="Q246" s="19" t="str">
        <f t="shared" si="46"/>
        <v/>
      </c>
      <c r="R246" s="19" t="str">
        <f t="shared" si="47"/>
        <v/>
      </c>
      <c r="S246" s="19" t="str">
        <f t="shared" si="48"/>
        <v/>
      </c>
      <c r="T246" s="19" t="str">
        <f t="shared" si="49"/>
        <v/>
      </c>
      <c r="U246" s="20" t="str">
        <f t="shared" si="50"/>
        <v/>
      </c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31"/>
      <c r="AU246" s="131"/>
      <c r="BI246" s="33"/>
      <c r="BJ246" s="33"/>
      <c r="BK246" s="33"/>
      <c r="BL246" s="33"/>
      <c r="BM246" s="33"/>
      <c r="BN246" s="33"/>
      <c r="BO246" s="33"/>
      <c r="BP246" s="33"/>
      <c r="BQ246" s="33"/>
      <c r="BR246" s="33"/>
      <c r="BS246" s="33"/>
      <c r="BT246" s="33"/>
      <c r="BU246" s="33"/>
      <c r="BV246" s="33"/>
    </row>
    <row r="247" spans="1:74" ht="15.75" customHeight="1" x14ac:dyDescent="0.2">
      <c r="A247" s="18" t="str">
        <f>IF('[1]Season Set up'!$O$23&gt;='[1]Season Set up'!V244,'[1]Season Set up'!V244,"")</f>
        <v/>
      </c>
      <c r="B247" s="18"/>
      <c r="C247" s="18"/>
      <c r="D247" s="18" t="str">
        <f>IFERROR(IF(A247="","",VLOOKUP(A247,$AJ$2:$AX$606,2,0)),"")</f>
        <v/>
      </c>
      <c r="E247" s="19" t="str">
        <f t="shared" si="51"/>
        <v/>
      </c>
      <c r="F247" s="19" t="str">
        <f t="shared" si="39"/>
        <v/>
      </c>
      <c r="G247" s="19" t="str">
        <f t="shared" si="40"/>
        <v/>
      </c>
      <c r="H247" s="19" t="str">
        <f t="shared" si="41"/>
        <v/>
      </c>
      <c r="I247" s="19" t="str">
        <f t="shared" si="42"/>
        <v/>
      </c>
      <c r="J247" s="30" t="str">
        <f t="shared" si="43"/>
        <v/>
      </c>
      <c r="K247" s="45"/>
      <c r="L247" s="18" t="str">
        <f>IF('[1]Season Set up'!$P$23&gt;='[1]Season Set up'!V244,'[1]Season Set up'!V244,"")</f>
        <v/>
      </c>
      <c r="M247" s="18"/>
      <c r="N247" s="17"/>
      <c r="O247" s="18" t="str">
        <f t="shared" si="44"/>
        <v/>
      </c>
      <c r="P247" s="19" t="str">
        <f t="shared" si="45"/>
        <v/>
      </c>
      <c r="Q247" s="19" t="str">
        <f t="shared" si="46"/>
        <v/>
      </c>
      <c r="R247" s="19" t="str">
        <f t="shared" si="47"/>
        <v/>
      </c>
      <c r="S247" s="19" t="str">
        <f t="shared" si="48"/>
        <v/>
      </c>
      <c r="T247" s="19" t="str">
        <f t="shared" si="49"/>
        <v/>
      </c>
      <c r="U247" s="20" t="str">
        <f t="shared" si="50"/>
        <v/>
      </c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31"/>
      <c r="AU247" s="131"/>
      <c r="BI247" s="33"/>
      <c r="BJ247" s="33"/>
      <c r="BK247" s="33"/>
      <c r="BL247" s="33"/>
      <c r="BM247" s="33"/>
      <c r="BN247" s="33"/>
      <c r="BO247" s="33"/>
      <c r="BP247" s="33"/>
      <c r="BQ247" s="33"/>
      <c r="BR247" s="33"/>
      <c r="BS247" s="33"/>
      <c r="BT247" s="33"/>
      <c r="BU247" s="33"/>
      <c r="BV247" s="33"/>
    </row>
    <row r="248" spans="1:74" ht="15.75" customHeight="1" x14ac:dyDescent="0.2">
      <c r="A248" s="18" t="str">
        <f>IF('[1]Season Set up'!$O$23&gt;='[1]Season Set up'!V245,'[1]Season Set up'!V245,"")</f>
        <v/>
      </c>
      <c r="B248" s="18"/>
      <c r="C248" s="18"/>
      <c r="D248" s="18" t="str">
        <f>IFERROR(IF(A248="","",VLOOKUP(A248,$AJ$2:$AX$606,2,0)),"")</f>
        <v/>
      </c>
      <c r="E248" s="19" t="str">
        <f t="shared" si="51"/>
        <v/>
      </c>
      <c r="F248" s="19" t="str">
        <f t="shared" si="39"/>
        <v/>
      </c>
      <c r="G248" s="19" t="str">
        <f t="shared" si="40"/>
        <v/>
      </c>
      <c r="H248" s="19" t="str">
        <f t="shared" si="41"/>
        <v/>
      </c>
      <c r="I248" s="19" t="str">
        <f t="shared" si="42"/>
        <v/>
      </c>
      <c r="J248" s="30" t="str">
        <f t="shared" si="43"/>
        <v/>
      </c>
      <c r="K248" s="45"/>
      <c r="L248" s="18" t="str">
        <f>IF('[1]Season Set up'!$P$23&gt;='[1]Season Set up'!V245,'[1]Season Set up'!V245,"")</f>
        <v/>
      </c>
      <c r="M248" s="18"/>
      <c r="N248" s="17"/>
      <c r="O248" s="18" t="str">
        <f t="shared" si="44"/>
        <v/>
      </c>
      <c r="P248" s="19" t="str">
        <f t="shared" si="45"/>
        <v/>
      </c>
      <c r="Q248" s="19" t="str">
        <f t="shared" si="46"/>
        <v/>
      </c>
      <c r="R248" s="19" t="str">
        <f t="shared" si="47"/>
        <v/>
      </c>
      <c r="S248" s="19" t="str">
        <f t="shared" si="48"/>
        <v/>
      </c>
      <c r="T248" s="19" t="str">
        <f t="shared" si="49"/>
        <v/>
      </c>
      <c r="U248" s="20" t="str">
        <f t="shared" si="50"/>
        <v/>
      </c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31"/>
      <c r="AU248" s="131"/>
      <c r="BI248" s="33"/>
      <c r="BJ248" s="33"/>
      <c r="BK248" s="33"/>
      <c r="BL248" s="33"/>
      <c r="BM248" s="33"/>
      <c r="BN248" s="33"/>
      <c r="BO248" s="33"/>
      <c r="BP248" s="33"/>
      <c r="BQ248" s="33"/>
      <c r="BR248" s="33"/>
      <c r="BS248" s="33"/>
      <c r="BT248" s="33"/>
      <c r="BU248" s="33"/>
      <c r="BV248" s="33"/>
    </row>
    <row r="249" spans="1:74" ht="15.75" customHeight="1" x14ac:dyDescent="0.2">
      <c r="A249" s="18" t="str">
        <f>IF('[1]Season Set up'!$O$23&gt;='[1]Season Set up'!V246,'[1]Season Set up'!V246,"")</f>
        <v/>
      </c>
      <c r="B249" s="18"/>
      <c r="C249" s="18"/>
      <c r="D249" s="18" t="str">
        <f>IFERROR(IF(A249="","",VLOOKUP(A249,$AJ$2:$AX$606,2,0)),"")</f>
        <v/>
      </c>
      <c r="E249" s="19" t="str">
        <f t="shared" si="51"/>
        <v/>
      </c>
      <c r="F249" s="19" t="str">
        <f t="shared" si="39"/>
        <v/>
      </c>
      <c r="G249" s="19" t="str">
        <f t="shared" si="40"/>
        <v/>
      </c>
      <c r="H249" s="19" t="str">
        <f t="shared" si="41"/>
        <v/>
      </c>
      <c r="I249" s="19" t="str">
        <f t="shared" si="42"/>
        <v/>
      </c>
      <c r="J249" s="30" t="str">
        <f t="shared" si="43"/>
        <v/>
      </c>
      <c r="K249" s="45"/>
      <c r="L249" s="18" t="str">
        <f>IF('[1]Season Set up'!$P$23&gt;='[1]Season Set up'!V246,'[1]Season Set up'!V246,"")</f>
        <v/>
      </c>
      <c r="M249" s="18"/>
      <c r="N249" s="17"/>
      <c r="O249" s="18" t="str">
        <f t="shared" si="44"/>
        <v/>
      </c>
      <c r="P249" s="19" t="str">
        <f t="shared" si="45"/>
        <v/>
      </c>
      <c r="Q249" s="19" t="str">
        <f t="shared" si="46"/>
        <v/>
      </c>
      <c r="R249" s="19" t="str">
        <f t="shared" si="47"/>
        <v/>
      </c>
      <c r="S249" s="19" t="str">
        <f t="shared" si="48"/>
        <v/>
      </c>
      <c r="T249" s="19" t="str">
        <f t="shared" si="49"/>
        <v/>
      </c>
      <c r="U249" s="20" t="str">
        <f t="shared" si="50"/>
        <v/>
      </c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31"/>
      <c r="AU249" s="131"/>
      <c r="BI249" s="33"/>
      <c r="BJ249" s="33"/>
      <c r="BK249" s="33"/>
      <c r="BL249" s="33"/>
      <c r="BM249" s="33"/>
      <c r="BN249" s="33"/>
      <c r="BO249" s="33"/>
      <c r="BP249" s="33"/>
      <c r="BQ249" s="33"/>
      <c r="BR249" s="33"/>
      <c r="BS249" s="33"/>
      <c r="BT249" s="33"/>
      <c r="BU249" s="33"/>
      <c r="BV249" s="33"/>
    </row>
    <row r="250" spans="1:74" ht="15.75" customHeight="1" x14ac:dyDescent="0.2">
      <c r="A250" s="18" t="str">
        <f>IF('[1]Season Set up'!$O$23&gt;='[1]Season Set up'!V247,'[1]Season Set up'!V247,"")</f>
        <v/>
      </c>
      <c r="B250" s="18"/>
      <c r="C250" s="18"/>
      <c r="D250" s="18" t="str">
        <f>IFERROR(IF(A250="","",VLOOKUP(A250,$AJ$2:$AX$606,2,0)),"")</f>
        <v/>
      </c>
      <c r="E250" s="19" t="str">
        <f t="shared" si="51"/>
        <v/>
      </c>
      <c r="F250" s="19" t="str">
        <f t="shared" si="39"/>
        <v/>
      </c>
      <c r="G250" s="19" t="str">
        <f t="shared" si="40"/>
        <v/>
      </c>
      <c r="H250" s="19" t="str">
        <f t="shared" si="41"/>
        <v/>
      </c>
      <c r="I250" s="19" t="str">
        <f t="shared" si="42"/>
        <v/>
      </c>
      <c r="J250" s="30" t="str">
        <f t="shared" si="43"/>
        <v/>
      </c>
      <c r="K250" s="45"/>
      <c r="L250" s="18" t="str">
        <f>IF('[1]Season Set up'!$P$23&gt;='[1]Season Set up'!V247,'[1]Season Set up'!V247,"")</f>
        <v/>
      </c>
      <c r="M250" s="18"/>
      <c r="N250" s="17"/>
      <c r="O250" s="18" t="str">
        <f t="shared" si="44"/>
        <v/>
      </c>
      <c r="P250" s="19" t="str">
        <f t="shared" si="45"/>
        <v/>
      </c>
      <c r="Q250" s="19" t="str">
        <f t="shared" si="46"/>
        <v/>
      </c>
      <c r="R250" s="19" t="str">
        <f t="shared" si="47"/>
        <v/>
      </c>
      <c r="S250" s="19" t="str">
        <f t="shared" si="48"/>
        <v/>
      </c>
      <c r="T250" s="19" t="str">
        <f t="shared" si="49"/>
        <v/>
      </c>
      <c r="U250" s="20" t="str">
        <f t="shared" si="50"/>
        <v/>
      </c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31"/>
      <c r="AU250" s="131"/>
      <c r="BI250" s="33"/>
      <c r="BJ250" s="33"/>
      <c r="BK250" s="33"/>
      <c r="BL250" s="33"/>
      <c r="BM250" s="33"/>
      <c r="BN250" s="33"/>
      <c r="BO250" s="33"/>
      <c r="BP250" s="33"/>
      <c r="BQ250" s="33"/>
      <c r="BR250" s="33"/>
      <c r="BS250" s="33"/>
      <c r="BT250" s="33"/>
      <c r="BU250" s="33"/>
      <c r="BV250" s="33"/>
    </row>
    <row r="251" spans="1:74" ht="15.75" customHeight="1" x14ac:dyDescent="0.2">
      <c r="A251" s="18" t="str">
        <f>IF('[1]Season Set up'!$O$23&gt;='[1]Season Set up'!V248,'[1]Season Set up'!V248,"")</f>
        <v/>
      </c>
      <c r="B251" s="18"/>
      <c r="C251" s="18"/>
      <c r="D251" s="18" t="str">
        <f>IFERROR(IF(A251="","",VLOOKUP(A251,$AJ$2:$AX$606,2,0)),"")</f>
        <v/>
      </c>
      <c r="E251" s="19" t="str">
        <f t="shared" si="51"/>
        <v/>
      </c>
      <c r="F251" s="19" t="str">
        <f t="shared" si="39"/>
        <v/>
      </c>
      <c r="G251" s="19" t="str">
        <f t="shared" si="40"/>
        <v/>
      </c>
      <c r="H251" s="19" t="str">
        <f t="shared" si="41"/>
        <v/>
      </c>
      <c r="I251" s="19" t="str">
        <f t="shared" si="42"/>
        <v/>
      </c>
      <c r="J251" s="30" t="str">
        <f t="shared" si="43"/>
        <v/>
      </c>
      <c r="K251" s="45"/>
      <c r="L251" s="18" t="str">
        <f>IF('[1]Season Set up'!$P$23&gt;='[1]Season Set up'!V248,'[1]Season Set up'!V248,"")</f>
        <v/>
      </c>
      <c r="M251" s="18"/>
      <c r="N251" s="17"/>
      <c r="O251" s="18" t="str">
        <f t="shared" si="44"/>
        <v/>
      </c>
      <c r="P251" s="19" t="str">
        <f t="shared" si="45"/>
        <v/>
      </c>
      <c r="Q251" s="19" t="str">
        <f t="shared" si="46"/>
        <v/>
      </c>
      <c r="R251" s="19" t="str">
        <f t="shared" si="47"/>
        <v/>
      </c>
      <c r="S251" s="19" t="str">
        <f t="shared" si="48"/>
        <v/>
      </c>
      <c r="T251" s="19" t="str">
        <f t="shared" si="49"/>
        <v/>
      </c>
      <c r="U251" s="20" t="str">
        <f t="shared" si="50"/>
        <v/>
      </c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31"/>
      <c r="AU251" s="131"/>
      <c r="BI251" s="33"/>
      <c r="BJ251" s="33"/>
      <c r="BK251" s="33"/>
      <c r="BL251" s="33"/>
      <c r="BM251" s="33"/>
      <c r="BN251" s="33"/>
      <c r="BO251" s="33"/>
      <c r="BP251" s="33"/>
      <c r="BQ251" s="33"/>
      <c r="BR251" s="33"/>
      <c r="BS251" s="33"/>
      <c r="BT251" s="33"/>
      <c r="BU251" s="33"/>
      <c r="BV251" s="33"/>
    </row>
    <row r="252" spans="1:74" ht="15.75" customHeight="1" x14ac:dyDescent="0.2">
      <c r="A252" s="18" t="str">
        <f>IF('[1]Season Set up'!$O$23&gt;='[1]Season Set up'!V249,'[1]Season Set up'!V249,"")</f>
        <v/>
      </c>
      <c r="B252" s="18"/>
      <c r="C252" s="18"/>
      <c r="D252" s="18" t="str">
        <f>IFERROR(IF(A252="","",VLOOKUP(A252,$AJ$2:$AX$606,2,0)),"")</f>
        <v/>
      </c>
      <c r="E252" s="19" t="str">
        <f t="shared" si="51"/>
        <v/>
      </c>
      <c r="F252" s="19" t="str">
        <f t="shared" si="39"/>
        <v/>
      </c>
      <c r="G252" s="19" t="str">
        <f t="shared" si="40"/>
        <v/>
      </c>
      <c r="H252" s="19" t="str">
        <f t="shared" si="41"/>
        <v/>
      </c>
      <c r="I252" s="19" t="str">
        <f t="shared" si="42"/>
        <v/>
      </c>
      <c r="J252" s="30" t="str">
        <f t="shared" si="43"/>
        <v/>
      </c>
      <c r="K252" s="45"/>
      <c r="L252" s="18" t="str">
        <f>IF('[1]Season Set up'!$P$23&gt;='[1]Season Set up'!V249,'[1]Season Set up'!V249,"")</f>
        <v/>
      </c>
      <c r="M252" s="18"/>
      <c r="N252" s="17"/>
      <c r="O252" s="18" t="str">
        <f t="shared" si="44"/>
        <v/>
      </c>
      <c r="P252" s="19" t="str">
        <f t="shared" si="45"/>
        <v/>
      </c>
      <c r="Q252" s="19" t="str">
        <f t="shared" si="46"/>
        <v/>
      </c>
      <c r="R252" s="19" t="str">
        <f t="shared" si="47"/>
        <v/>
      </c>
      <c r="S252" s="19" t="str">
        <f t="shared" si="48"/>
        <v/>
      </c>
      <c r="T252" s="19" t="str">
        <f t="shared" si="49"/>
        <v/>
      </c>
      <c r="U252" s="20" t="str">
        <f t="shared" si="50"/>
        <v/>
      </c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31"/>
      <c r="AU252" s="131"/>
      <c r="BI252" s="33"/>
      <c r="BJ252" s="33"/>
      <c r="BK252" s="33"/>
      <c r="BL252" s="33"/>
      <c r="BM252" s="33"/>
      <c r="BN252" s="33"/>
      <c r="BO252" s="33"/>
      <c r="BP252" s="33"/>
      <c r="BQ252" s="33"/>
      <c r="BR252" s="33"/>
      <c r="BS252" s="33"/>
      <c r="BT252" s="33"/>
      <c r="BU252" s="33"/>
      <c r="BV252" s="33"/>
    </row>
    <row r="253" spans="1:74" ht="15.75" customHeight="1" x14ac:dyDescent="0.2">
      <c r="A253" s="18" t="str">
        <f>IF('[1]Season Set up'!$O$23&gt;='[1]Season Set up'!V250,'[1]Season Set up'!V250,"")</f>
        <v/>
      </c>
      <c r="B253" s="18"/>
      <c r="C253" s="18"/>
      <c r="D253" s="18" t="str">
        <f>IFERROR(IF(A253="","",VLOOKUP(A253,$AJ$2:$AX$606,2,0)),"")</f>
        <v/>
      </c>
      <c r="E253" s="19" t="str">
        <f t="shared" si="51"/>
        <v/>
      </c>
      <c r="F253" s="19" t="str">
        <f t="shared" si="39"/>
        <v/>
      </c>
      <c r="G253" s="19" t="str">
        <f t="shared" si="40"/>
        <v/>
      </c>
      <c r="H253" s="19" t="str">
        <f t="shared" si="41"/>
        <v/>
      </c>
      <c r="I253" s="19" t="str">
        <f t="shared" si="42"/>
        <v/>
      </c>
      <c r="J253" s="30" t="str">
        <f t="shared" si="43"/>
        <v/>
      </c>
      <c r="K253" s="45"/>
      <c r="L253" s="18" t="str">
        <f>IF('[1]Season Set up'!$P$23&gt;='[1]Season Set up'!V250,'[1]Season Set up'!V250,"")</f>
        <v/>
      </c>
      <c r="M253" s="18"/>
      <c r="N253" s="17"/>
      <c r="O253" s="18" t="str">
        <f t="shared" si="44"/>
        <v/>
      </c>
      <c r="P253" s="19" t="str">
        <f t="shared" si="45"/>
        <v/>
      </c>
      <c r="Q253" s="19" t="str">
        <f t="shared" si="46"/>
        <v/>
      </c>
      <c r="R253" s="19" t="str">
        <f t="shared" si="47"/>
        <v/>
      </c>
      <c r="S253" s="19" t="str">
        <f t="shared" si="48"/>
        <v/>
      </c>
      <c r="T253" s="19" t="str">
        <f t="shared" si="49"/>
        <v/>
      </c>
      <c r="U253" s="20" t="str">
        <f t="shared" si="50"/>
        <v/>
      </c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31"/>
      <c r="AU253" s="131"/>
      <c r="BI253" s="33"/>
      <c r="BJ253" s="33"/>
      <c r="BK253" s="33"/>
      <c r="BL253" s="33"/>
      <c r="BM253" s="33"/>
      <c r="BN253" s="33"/>
      <c r="BO253" s="33"/>
      <c r="BP253" s="33"/>
      <c r="BQ253" s="33"/>
      <c r="BR253" s="33"/>
      <c r="BS253" s="33"/>
      <c r="BT253" s="33"/>
      <c r="BU253" s="33"/>
      <c r="BV253" s="33"/>
    </row>
    <row r="254" spans="1:74" ht="15.75" customHeight="1" x14ac:dyDescent="0.2">
      <c r="A254" s="18" t="str">
        <f>IF('[1]Season Set up'!$O$23&gt;='[1]Season Set up'!V251,'[1]Season Set up'!V251,"")</f>
        <v/>
      </c>
      <c r="B254" s="18"/>
      <c r="C254" s="18"/>
      <c r="D254" s="18" t="str">
        <f>IFERROR(IF(A254="","",VLOOKUP(A254,$AJ$2:$AX$606,2,0)),"")</f>
        <v/>
      </c>
      <c r="E254" s="19" t="str">
        <f t="shared" si="51"/>
        <v/>
      </c>
      <c r="F254" s="19" t="str">
        <f t="shared" si="39"/>
        <v/>
      </c>
      <c r="G254" s="19" t="str">
        <f t="shared" si="40"/>
        <v/>
      </c>
      <c r="H254" s="19" t="str">
        <f t="shared" si="41"/>
        <v/>
      </c>
      <c r="I254" s="19" t="str">
        <f t="shared" si="42"/>
        <v/>
      </c>
      <c r="J254" s="30" t="str">
        <f t="shared" si="43"/>
        <v/>
      </c>
      <c r="K254" s="45"/>
      <c r="L254" s="18" t="str">
        <f>IF('[1]Season Set up'!$P$23&gt;='[1]Season Set up'!V251,'[1]Season Set up'!V251,"")</f>
        <v/>
      </c>
      <c r="M254" s="18"/>
      <c r="N254" s="17"/>
      <c r="O254" s="18" t="str">
        <f t="shared" si="44"/>
        <v/>
      </c>
      <c r="P254" s="19" t="str">
        <f t="shared" si="45"/>
        <v/>
      </c>
      <c r="Q254" s="19" t="str">
        <f t="shared" si="46"/>
        <v/>
      </c>
      <c r="R254" s="19" t="str">
        <f t="shared" si="47"/>
        <v/>
      </c>
      <c r="S254" s="19" t="str">
        <f t="shared" si="48"/>
        <v/>
      </c>
      <c r="T254" s="19" t="str">
        <f t="shared" si="49"/>
        <v/>
      </c>
      <c r="U254" s="20" t="str">
        <f t="shared" si="50"/>
        <v/>
      </c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31"/>
      <c r="AU254" s="131"/>
      <c r="BI254" s="33"/>
      <c r="BJ254" s="33"/>
      <c r="BK254" s="33"/>
      <c r="BL254" s="33"/>
      <c r="BM254" s="33"/>
      <c r="BN254" s="33"/>
      <c r="BO254" s="33"/>
      <c r="BP254" s="33"/>
      <c r="BQ254" s="33"/>
      <c r="BR254" s="33"/>
      <c r="BS254" s="33"/>
      <c r="BT254" s="33"/>
      <c r="BU254" s="33"/>
      <c r="BV254" s="33"/>
    </row>
    <row r="255" spans="1:74" ht="15.75" customHeight="1" x14ac:dyDescent="0.2">
      <c r="A255" s="18" t="str">
        <f>IF('[1]Season Set up'!$O$23&gt;='[1]Season Set up'!V252,'[1]Season Set up'!V252,"")</f>
        <v/>
      </c>
      <c r="B255" s="18"/>
      <c r="C255" s="18"/>
      <c r="D255" s="18" t="str">
        <f>IFERROR(IF(A255="","",VLOOKUP(A255,$AJ$2:$AX$606,2,0)),"")</f>
        <v/>
      </c>
      <c r="E255" s="19" t="str">
        <f t="shared" si="51"/>
        <v/>
      </c>
      <c r="F255" s="19" t="str">
        <f t="shared" si="39"/>
        <v/>
      </c>
      <c r="G255" s="19" t="str">
        <f t="shared" si="40"/>
        <v/>
      </c>
      <c r="H255" s="19" t="str">
        <f t="shared" si="41"/>
        <v/>
      </c>
      <c r="I255" s="19" t="str">
        <f t="shared" si="42"/>
        <v/>
      </c>
      <c r="J255" s="30" t="str">
        <f t="shared" si="43"/>
        <v/>
      </c>
      <c r="K255" s="45"/>
      <c r="L255" s="18" t="str">
        <f>IF('[1]Season Set up'!$P$23&gt;='[1]Season Set up'!V252,'[1]Season Set up'!V252,"")</f>
        <v/>
      </c>
      <c r="M255" s="18"/>
      <c r="N255" s="17"/>
      <c r="O255" s="18" t="str">
        <f t="shared" si="44"/>
        <v/>
      </c>
      <c r="P255" s="19" t="str">
        <f t="shared" si="45"/>
        <v/>
      </c>
      <c r="Q255" s="19" t="str">
        <f t="shared" si="46"/>
        <v/>
      </c>
      <c r="R255" s="19" t="str">
        <f t="shared" si="47"/>
        <v/>
      </c>
      <c r="S255" s="19" t="str">
        <f t="shared" si="48"/>
        <v/>
      </c>
      <c r="T255" s="19" t="str">
        <f t="shared" si="49"/>
        <v/>
      </c>
      <c r="U255" s="20" t="str">
        <f t="shared" si="50"/>
        <v/>
      </c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31"/>
      <c r="AU255" s="131"/>
      <c r="BI255" s="33"/>
      <c r="BJ255" s="33"/>
      <c r="BK255" s="33"/>
      <c r="BL255" s="33"/>
      <c r="BM255" s="33"/>
      <c r="BN255" s="33"/>
      <c r="BO255" s="33"/>
      <c r="BP255" s="33"/>
      <c r="BQ255" s="33"/>
      <c r="BR255" s="33"/>
      <c r="BS255" s="33"/>
      <c r="BT255" s="33"/>
      <c r="BU255" s="33"/>
      <c r="BV255" s="33"/>
    </row>
    <row r="256" spans="1:74" ht="15.75" customHeight="1" x14ac:dyDescent="0.2">
      <c r="A256" s="18" t="str">
        <f>IF('[1]Season Set up'!$O$23&gt;='[1]Season Set up'!V253,'[1]Season Set up'!V253,"")</f>
        <v/>
      </c>
      <c r="B256" s="18"/>
      <c r="C256" s="18"/>
      <c r="D256" s="18" t="str">
        <f>IFERROR(IF(A256="","",VLOOKUP(A256,$AJ$2:$AX$606,2,0)),"")</f>
        <v/>
      </c>
      <c r="E256" s="19" t="str">
        <f t="shared" si="51"/>
        <v/>
      </c>
      <c r="F256" s="19" t="str">
        <f t="shared" si="39"/>
        <v/>
      </c>
      <c r="G256" s="19" t="str">
        <f t="shared" si="40"/>
        <v/>
      </c>
      <c r="H256" s="19" t="str">
        <f t="shared" si="41"/>
        <v/>
      </c>
      <c r="I256" s="19" t="str">
        <f t="shared" si="42"/>
        <v/>
      </c>
      <c r="J256" s="30" t="str">
        <f t="shared" si="43"/>
        <v/>
      </c>
      <c r="K256" s="45"/>
      <c r="L256" s="18" t="str">
        <f>IF('[1]Season Set up'!$P$23&gt;='[1]Season Set up'!V253,'[1]Season Set up'!V253,"")</f>
        <v/>
      </c>
      <c r="M256" s="18"/>
      <c r="N256" s="17"/>
      <c r="O256" s="18" t="str">
        <f t="shared" si="44"/>
        <v/>
      </c>
      <c r="P256" s="19" t="str">
        <f t="shared" si="45"/>
        <v/>
      </c>
      <c r="Q256" s="19" t="str">
        <f t="shared" si="46"/>
        <v/>
      </c>
      <c r="R256" s="19" t="str">
        <f t="shared" si="47"/>
        <v/>
      </c>
      <c r="S256" s="19" t="str">
        <f t="shared" si="48"/>
        <v/>
      </c>
      <c r="T256" s="19" t="str">
        <f t="shared" si="49"/>
        <v/>
      </c>
      <c r="U256" s="20" t="str">
        <f t="shared" si="50"/>
        <v/>
      </c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31"/>
      <c r="AU256" s="131"/>
      <c r="BI256" s="33"/>
      <c r="BJ256" s="33"/>
      <c r="BK256" s="33"/>
      <c r="BL256" s="33"/>
      <c r="BM256" s="33"/>
      <c r="BN256" s="33"/>
      <c r="BO256" s="33"/>
      <c r="BP256" s="33"/>
      <c r="BQ256" s="33"/>
      <c r="BR256" s="33"/>
      <c r="BS256" s="33"/>
      <c r="BT256" s="33"/>
      <c r="BU256" s="33"/>
      <c r="BV256" s="33"/>
    </row>
    <row r="257" spans="1:74" ht="15.75" customHeight="1" x14ac:dyDescent="0.2">
      <c r="A257" s="18" t="str">
        <f>IF('[1]Season Set up'!$O$23&gt;='[1]Season Set up'!V254,'[1]Season Set up'!V254,"")</f>
        <v/>
      </c>
      <c r="B257" s="18"/>
      <c r="C257" s="18"/>
      <c r="D257" s="18" t="str">
        <f>IFERROR(IF(A257="","",VLOOKUP(A257,$AJ$2:$AX$606,2,0)),"")</f>
        <v/>
      </c>
      <c r="E257" s="19" t="str">
        <f t="shared" si="51"/>
        <v/>
      </c>
      <c r="F257" s="19" t="str">
        <f t="shared" si="39"/>
        <v/>
      </c>
      <c r="G257" s="19" t="str">
        <f t="shared" si="40"/>
        <v/>
      </c>
      <c r="H257" s="19" t="str">
        <f t="shared" si="41"/>
        <v/>
      </c>
      <c r="I257" s="19" t="str">
        <f t="shared" si="42"/>
        <v/>
      </c>
      <c r="J257" s="30" t="str">
        <f t="shared" si="43"/>
        <v/>
      </c>
      <c r="K257" s="45"/>
      <c r="L257" s="18" t="str">
        <f>IF('[1]Season Set up'!$P$23&gt;='[1]Season Set up'!V254,'[1]Season Set up'!V254,"")</f>
        <v/>
      </c>
      <c r="M257" s="18"/>
      <c r="N257" s="17"/>
      <c r="O257" s="18" t="str">
        <f t="shared" si="44"/>
        <v/>
      </c>
      <c r="P257" s="19" t="str">
        <f t="shared" si="45"/>
        <v/>
      </c>
      <c r="Q257" s="19" t="str">
        <f t="shared" si="46"/>
        <v/>
      </c>
      <c r="R257" s="19" t="str">
        <f t="shared" si="47"/>
        <v/>
      </c>
      <c r="S257" s="19" t="str">
        <f t="shared" si="48"/>
        <v/>
      </c>
      <c r="T257" s="19" t="str">
        <f t="shared" si="49"/>
        <v/>
      </c>
      <c r="U257" s="20" t="str">
        <f t="shared" si="50"/>
        <v/>
      </c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31"/>
      <c r="AU257" s="131"/>
      <c r="BI257" s="33"/>
      <c r="BJ257" s="33"/>
      <c r="BK257" s="33"/>
      <c r="BL257" s="33"/>
      <c r="BM257" s="33"/>
      <c r="BN257" s="33"/>
      <c r="BO257" s="33"/>
      <c r="BP257" s="33"/>
      <c r="BQ257" s="33"/>
      <c r="BR257" s="33"/>
      <c r="BS257" s="33"/>
      <c r="BT257" s="33"/>
      <c r="BU257" s="33"/>
      <c r="BV257" s="33"/>
    </row>
    <row r="258" spans="1:74" ht="15.75" customHeight="1" x14ac:dyDescent="0.2">
      <c r="A258" s="18" t="str">
        <f>IF('[1]Season Set up'!$O$23&gt;='[1]Season Set up'!V255,'[1]Season Set up'!V255,"")</f>
        <v/>
      </c>
      <c r="B258" s="18"/>
      <c r="C258" s="18"/>
      <c r="D258" s="18" t="str">
        <f>IFERROR(IF(A258="","",VLOOKUP(A258,$AJ$2:$AX$606,2,0)),"")</f>
        <v/>
      </c>
      <c r="E258" s="19" t="str">
        <f t="shared" si="51"/>
        <v/>
      </c>
      <c r="F258" s="19" t="str">
        <f t="shared" si="39"/>
        <v/>
      </c>
      <c r="G258" s="19" t="str">
        <f t="shared" si="40"/>
        <v/>
      </c>
      <c r="H258" s="19" t="str">
        <f t="shared" si="41"/>
        <v/>
      </c>
      <c r="I258" s="19" t="str">
        <f t="shared" si="42"/>
        <v/>
      </c>
      <c r="J258" s="30" t="str">
        <f t="shared" si="43"/>
        <v/>
      </c>
      <c r="K258" s="45"/>
      <c r="L258" s="18" t="str">
        <f>IF('[1]Season Set up'!$P$23&gt;='[1]Season Set up'!V255,'[1]Season Set up'!V255,"")</f>
        <v/>
      </c>
      <c r="M258" s="18"/>
      <c r="N258" s="17"/>
      <c r="O258" s="18" t="str">
        <f t="shared" si="44"/>
        <v/>
      </c>
      <c r="P258" s="19" t="str">
        <f t="shared" si="45"/>
        <v/>
      </c>
      <c r="Q258" s="19" t="str">
        <f t="shared" si="46"/>
        <v/>
      </c>
      <c r="R258" s="19" t="str">
        <f t="shared" si="47"/>
        <v/>
      </c>
      <c r="S258" s="19" t="str">
        <f t="shared" si="48"/>
        <v/>
      </c>
      <c r="T258" s="19" t="str">
        <f t="shared" si="49"/>
        <v/>
      </c>
      <c r="U258" s="20" t="str">
        <f t="shared" si="50"/>
        <v/>
      </c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31"/>
      <c r="AU258" s="131"/>
      <c r="BI258" s="33"/>
      <c r="BJ258" s="33"/>
      <c r="BK258" s="33"/>
      <c r="BL258" s="33"/>
      <c r="BM258" s="33"/>
      <c r="BN258" s="33"/>
      <c r="BO258" s="33"/>
      <c r="BP258" s="33"/>
      <c r="BQ258" s="33"/>
      <c r="BR258" s="33"/>
      <c r="BS258" s="33"/>
      <c r="BT258" s="33"/>
      <c r="BU258" s="33"/>
      <c r="BV258" s="33"/>
    </row>
    <row r="259" spans="1:74" ht="15.75" customHeight="1" x14ac:dyDescent="0.2">
      <c r="A259" s="18" t="str">
        <f>IF('[1]Season Set up'!$O$23&gt;='[1]Season Set up'!V256,'[1]Season Set up'!V256,"")</f>
        <v/>
      </c>
      <c r="B259" s="18"/>
      <c r="C259" s="18"/>
      <c r="D259" s="18" t="str">
        <f>IFERROR(IF(A259="","",VLOOKUP(A259,$AJ$2:$AX$606,2,0)),"")</f>
        <v/>
      </c>
      <c r="E259" s="19" t="str">
        <f t="shared" si="51"/>
        <v/>
      </c>
      <c r="F259" s="19" t="str">
        <f t="shared" si="39"/>
        <v/>
      </c>
      <c r="G259" s="19" t="str">
        <f t="shared" si="40"/>
        <v/>
      </c>
      <c r="H259" s="19" t="str">
        <f t="shared" si="41"/>
        <v/>
      </c>
      <c r="I259" s="19" t="str">
        <f t="shared" si="42"/>
        <v/>
      </c>
      <c r="J259" s="30" t="str">
        <f t="shared" si="43"/>
        <v/>
      </c>
      <c r="K259" s="45"/>
      <c r="L259" s="18" t="str">
        <f>IF('[1]Season Set up'!$P$23&gt;='[1]Season Set up'!V256,'[1]Season Set up'!V256,"")</f>
        <v/>
      </c>
      <c r="M259" s="18"/>
      <c r="N259" s="17"/>
      <c r="O259" s="18" t="str">
        <f t="shared" si="44"/>
        <v/>
      </c>
      <c r="P259" s="19" t="str">
        <f t="shared" si="45"/>
        <v/>
      </c>
      <c r="Q259" s="19" t="str">
        <f t="shared" si="46"/>
        <v/>
      </c>
      <c r="R259" s="19" t="str">
        <f t="shared" si="47"/>
        <v/>
      </c>
      <c r="S259" s="19" t="str">
        <f t="shared" si="48"/>
        <v/>
      </c>
      <c r="T259" s="19" t="str">
        <f t="shared" si="49"/>
        <v/>
      </c>
      <c r="U259" s="20" t="str">
        <f t="shared" si="50"/>
        <v/>
      </c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31"/>
      <c r="AU259" s="131"/>
      <c r="BI259" s="33"/>
      <c r="BJ259" s="33"/>
      <c r="BK259" s="33"/>
      <c r="BL259" s="33"/>
      <c r="BM259" s="33"/>
      <c r="BN259" s="33"/>
      <c r="BO259" s="33"/>
      <c r="BP259" s="33"/>
      <c r="BQ259" s="33"/>
      <c r="BR259" s="33"/>
      <c r="BS259" s="33"/>
      <c r="BT259" s="33"/>
      <c r="BU259" s="33"/>
      <c r="BV259" s="33"/>
    </row>
    <row r="260" spans="1:74" ht="15.75" customHeight="1" x14ac:dyDescent="0.2">
      <c r="A260" s="18" t="str">
        <f>IF('[1]Season Set up'!$O$23&gt;='[1]Season Set up'!V257,'[1]Season Set up'!V257,"")</f>
        <v/>
      </c>
      <c r="B260" s="18"/>
      <c r="C260" s="18"/>
      <c r="D260" s="18" t="str">
        <f>IFERROR(IF(A260="","",VLOOKUP(A260,$AJ$2:$AX$606,2,0)),"")</f>
        <v/>
      </c>
      <c r="E260" s="19" t="str">
        <f t="shared" si="51"/>
        <v/>
      </c>
      <c r="F260" s="19" t="str">
        <f t="shared" si="39"/>
        <v/>
      </c>
      <c r="G260" s="19" t="str">
        <f t="shared" si="40"/>
        <v/>
      </c>
      <c r="H260" s="19" t="str">
        <f t="shared" si="41"/>
        <v/>
      </c>
      <c r="I260" s="19" t="str">
        <f t="shared" si="42"/>
        <v/>
      </c>
      <c r="J260" s="30" t="str">
        <f t="shared" si="43"/>
        <v/>
      </c>
      <c r="K260" s="45"/>
      <c r="L260" s="18" t="str">
        <f>IF('[1]Season Set up'!$P$23&gt;='[1]Season Set up'!V257,'[1]Season Set up'!V257,"")</f>
        <v/>
      </c>
      <c r="M260" s="18"/>
      <c r="N260" s="17"/>
      <c r="O260" s="18" t="str">
        <f t="shared" si="44"/>
        <v/>
      </c>
      <c r="P260" s="19" t="str">
        <f t="shared" si="45"/>
        <v/>
      </c>
      <c r="Q260" s="19" t="str">
        <f t="shared" si="46"/>
        <v/>
      </c>
      <c r="R260" s="19" t="str">
        <f t="shared" si="47"/>
        <v/>
      </c>
      <c r="S260" s="19" t="str">
        <f t="shared" si="48"/>
        <v/>
      </c>
      <c r="T260" s="19" t="str">
        <f t="shared" si="49"/>
        <v/>
      </c>
      <c r="U260" s="20" t="str">
        <f t="shared" si="50"/>
        <v/>
      </c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31"/>
      <c r="AU260" s="131"/>
      <c r="BI260" s="33"/>
      <c r="BJ260" s="33"/>
      <c r="BK260" s="33"/>
      <c r="BL260" s="33"/>
      <c r="BM260" s="33"/>
      <c r="BN260" s="33"/>
      <c r="BO260" s="33"/>
      <c r="BP260" s="33"/>
      <c r="BQ260" s="33"/>
      <c r="BR260" s="33"/>
      <c r="BS260" s="33"/>
      <c r="BT260" s="33"/>
      <c r="BU260" s="33"/>
      <c r="BV260" s="33"/>
    </row>
    <row r="261" spans="1:74" ht="15.75" customHeight="1" x14ac:dyDescent="0.2">
      <c r="A261" s="18" t="str">
        <f>IF('[1]Season Set up'!$O$23&gt;='[1]Season Set up'!V258,'[1]Season Set up'!V258,"")</f>
        <v/>
      </c>
      <c r="B261" s="18"/>
      <c r="C261" s="18"/>
      <c r="D261" s="18" t="str">
        <f>IFERROR(IF(A261="","",VLOOKUP(A261,$AJ$2:$AX$606,2,0)),"")</f>
        <v/>
      </c>
      <c r="E261" s="19" t="str">
        <f t="shared" si="51"/>
        <v/>
      </c>
      <c r="F261" s="19" t="str">
        <f t="shared" si="39"/>
        <v/>
      </c>
      <c r="G261" s="19" t="str">
        <f t="shared" si="40"/>
        <v/>
      </c>
      <c r="H261" s="19" t="str">
        <f t="shared" si="41"/>
        <v/>
      </c>
      <c r="I261" s="19" t="str">
        <f t="shared" si="42"/>
        <v/>
      </c>
      <c r="J261" s="30" t="str">
        <f t="shared" si="43"/>
        <v/>
      </c>
      <c r="K261" s="45"/>
      <c r="L261" s="18" t="str">
        <f>IF('[1]Season Set up'!$P$23&gt;='[1]Season Set up'!V258,'[1]Season Set up'!V258,"")</f>
        <v/>
      </c>
      <c r="M261" s="18"/>
      <c r="N261" s="17"/>
      <c r="O261" s="18" t="str">
        <f t="shared" si="44"/>
        <v/>
      </c>
      <c r="P261" s="19" t="str">
        <f t="shared" si="45"/>
        <v/>
      </c>
      <c r="Q261" s="19" t="str">
        <f t="shared" si="46"/>
        <v/>
      </c>
      <c r="R261" s="19" t="str">
        <f t="shared" si="47"/>
        <v/>
      </c>
      <c r="S261" s="19" t="str">
        <f t="shared" si="48"/>
        <v/>
      </c>
      <c r="T261" s="19" t="str">
        <f t="shared" si="49"/>
        <v/>
      </c>
      <c r="U261" s="20" t="str">
        <f t="shared" si="50"/>
        <v/>
      </c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31"/>
      <c r="AU261" s="131"/>
      <c r="BI261" s="33"/>
      <c r="BJ261" s="33"/>
      <c r="BK261" s="33"/>
      <c r="BL261" s="33"/>
      <c r="BM261" s="33"/>
      <c r="BN261" s="33"/>
      <c r="BO261" s="33"/>
      <c r="BP261" s="33"/>
      <c r="BQ261" s="33"/>
      <c r="BR261" s="33"/>
      <c r="BS261" s="33"/>
      <c r="BT261" s="33"/>
      <c r="BU261" s="33"/>
      <c r="BV261" s="33"/>
    </row>
    <row r="262" spans="1:74" ht="15.75" customHeight="1" x14ac:dyDescent="0.2">
      <c r="A262" s="18" t="str">
        <f>IF('[1]Season Set up'!$O$23&gt;='[1]Season Set up'!V259,'[1]Season Set up'!V259,"")</f>
        <v/>
      </c>
      <c r="B262" s="18"/>
      <c r="C262" s="18"/>
      <c r="D262" s="18" t="str">
        <f>IFERROR(IF(A262="","",VLOOKUP(A262,$AJ$2:$AX$606,2,0)),"")</f>
        <v/>
      </c>
      <c r="E262" s="19" t="str">
        <f t="shared" si="51"/>
        <v/>
      </c>
      <c r="F262" s="19" t="str">
        <f t="shared" si="39"/>
        <v/>
      </c>
      <c r="G262" s="19" t="str">
        <f t="shared" si="40"/>
        <v/>
      </c>
      <c r="H262" s="19" t="str">
        <f t="shared" si="41"/>
        <v/>
      </c>
      <c r="I262" s="19" t="str">
        <f t="shared" si="42"/>
        <v/>
      </c>
      <c r="J262" s="30" t="str">
        <f t="shared" si="43"/>
        <v/>
      </c>
      <c r="K262" s="45"/>
      <c r="L262" s="18" t="str">
        <f>IF('[1]Season Set up'!$P$23&gt;='[1]Season Set up'!V259,'[1]Season Set up'!V259,"")</f>
        <v/>
      </c>
      <c r="M262" s="18"/>
      <c r="N262" s="17"/>
      <c r="O262" s="18" t="str">
        <f t="shared" si="44"/>
        <v/>
      </c>
      <c r="P262" s="19" t="str">
        <f t="shared" si="45"/>
        <v/>
      </c>
      <c r="Q262" s="19" t="str">
        <f t="shared" si="46"/>
        <v/>
      </c>
      <c r="R262" s="19" t="str">
        <f t="shared" si="47"/>
        <v/>
      </c>
      <c r="S262" s="19" t="str">
        <f t="shared" si="48"/>
        <v/>
      </c>
      <c r="T262" s="19" t="str">
        <f t="shared" si="49"/>
        <v/>
      </c>
      <c r="U262" s="20" t="str">
        <f t="shared" si="50"/>
        <v/>
      </c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31"/>
      <c r="AU262" s="131"/>
      <c r="BI262" s="33"/>
      <c r="BJ262" s="33"/>
      <c r="BK262" s="33"/>
      <c r="BL262" s="33"/>
      <c r="BM262" s="33"/>
      <c r="BN262" s="33"/>
      <c r="BO262" s="33"/>
      <c r="BP262" s="33"/>
      <c r="BQ262" s="33"/>
      <c r="BR262" s="33"/>
      <c r="BS262" s="33"/>
      <c r="BT262" s="33"/>
      <c r="BU262" s="33"/>
      <c r="BV262" s="33"/>
    </row>
    <row r="263" spans="1:74" ht="15.75" customHeight="1" x14ac:dyDescent="0.2">
      <c r="A263" s="18" t="str">
        <f>IF('[1]Season Set up'!$O$23&gt;='[1]Season Set up'!V260,'[1]Season Set up'!V260,"")</f>
        <v/>
      </c>
      <c r="B263" s="18"/>
      <c r="C263" s="18"/>
      <c r="D263" s="18" t="str">
        <f>IFERROR(IF(A263="","",VLOOKUP(A263,$AJ$2:$AX$606,2,0)),"")</f>
        <v/>
      </c>
      <c r="E263" s="19" t="str">
        <f t="shared" si="51"/>
        <v/>
      </c>
      <c r="F263" s="19" t="str">
        <f t="shared" si="39"/>
        <v/>
      </c>
      <c r="G263" s="19" t="str">
        <f t="shared" si="40"/>
        <v/>
      </c>
      <c r="H263" s="19" t="str">
        <f t="shared" si="41"/>
        <v/>
      </c>
      <c r="I263" s="19" t="str">
        <f t="shared" si="42"/>
        <v/>
      </c>
      <c r="J263" s="30" t="str">
        <f t="shared" si="43"/>
        <v/>
      </c>
      <c r="K263" s="45"/>
      <c r="L263" s="18" t="str">
        <f>IF('[1]Season Set up'!$P$23&gt;='[1]Season Set up'!V260,'[1]Season Set up'!V260,"")</f>
        <v/>
      </c>
      <c r="M263" s="18"/>
      <c r="N263" s="17"/>
      <c r="O263" s="18" t="str">
        <f t="shared" si="44"/>
        <v/>
      </c>
      <c r="P263" s="19" t="str">
        <f t="shared" si="45"/>
        <v/>
      </c>
      <c r="Q263" s="19" t="str">
        <f t="shared" si="46"/>
        <v/>
      </c>
      <c r="R263" s="19" t="str">
        <f t="shared" si="47"/>
        <v/>
      </c>
      <c r="S263" s="19" t="str">
        <f t="shared" si="48"/>
        <v/>
      </c>
      <c r="T263" s="19" t="str">
        <f t="shared" si="49"/>
        <v/>
      </c>
      <c r="U263" s="20" t="str">
        <f t="shared" si="50"/>
        <v/>
      </c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31"/>
      <c r="AU263" s="131"/>
      <c r="BI263" s="33"/>
      <c r="BJ263" s="33"/>
      <c r="BK263" s="33"/>
      <c r="BL263" s="33"/>
      <c r="BM263" s="33"/>
      <c r="BN263" s="33"/>
      <c r="BO263" s="33"/>
      <c r="BP263" s="33"/>
      <c r="BQ263" s="33"/>
      <c r="BR263" s="33"/>
      <c r="BS263" s="33"/>
      <c r="BT263" s="33"/>
      <c r="BU263" s="33"/>
      <c r="BV263" s="33"/>
    </row>
    <row r="264" spans="1:74" ht="15.75" customHeight="1" x14ac:dyDescent="0.2">
      <c r="A264" s="18" t="str">
        <f>IF('[1]Season Set up'!$O$23&gt;='[1]Season Set up'!V261,'[1]Season Set up'!V261,"")</f>
        <v/>
      </c>
      <c r="B264" s="18"/>
      <c r="C264" s="18"/>
      <c r="D264" s="18" t="str">
        <f>IFERROR(IF(A264="","",VLOOKUP(A264,$AJ$2:$AX$606,2,0)),"")</f>
        <v/>
      </c>
      <c r="E264" s="19" t="str">
        <f t="shared" si="51"/>
        <v/>
      </c>
      <c r="F264" s="19" t="str">
        <f t="shared" ref="F264:F327" si="52">IFERROR(VLOOKUP(D264,$AA$2:$AI$606,3,0),"")</f>
        <v/>
      </c>
      <c r="G264" s="19" t="str">
        <f t="shared" ref="G264:G327" si="53">IFERROR(VLOOKUP(D264,$AA$2:$AI$606,4,0),"")</f>
        <v/>
      </c>
      <c r="H264" s="19" t="str">
        <f t="shared" ref="H264:H327" si="54">IFERROR(VLOOKUP(D264,$AA$2:$AI$606,5,0),"")</f>
        <v/>
      </c>
      <c r="I264" s="19" t="str">
        <f t="shared" ref="I264:I327" si="55">IFERROR(VLOOKUP(D264,$AA$2:$AI$606,6,0),"")</f>
        <v/>
      </c>
      <c r="J264" s="30" t="str">
        <f t="shared" ref="J264:J327" si="56">IFERROR(VLOOKUP(D264,$AA$2:$AI$606,9,0),"")</f>
        <v/>
      </c>
      <c r="K264" s="45"/>
      <c r="L264" s="18" t="str">
        <f>IF('[1]Season Set up'!$P$23&gt;='[1]Season Set up'!V261,'[1]Season Set up'!V261,"")</f>
        <v/>
      </c>
      <c r="M264" s="18"/>
      <c r="N264" s="17"/>
      <c r="O264" s="18" t="str">
        <f t="shared" ref="O264:O327" si="57">IFERROR(IF(L264="","",VLOOKUP(L264,$AW$2:$AX$606,2,0)),"")</f>
        <v/>
      </c>
      <c r="P264" s="19" t="str">
        <f t="shared" ref="P264:P327" si="58">IFERROR(VLOOKUP(O264,$AN$2:$AV$606,2,0),"")</f>
        <v/>
      </c>
      <c r="Q264" s="19" t="str">
        <f t="shared" ref="Q264:Q327" si="59">IFERROR(VLOOKUP(O264,$AN$2:$AV$606,3,0),"")</f>
        <v/>
      </c>
      <c r="R264" s="19" t="str">
        <f t="shared" ref="R264:R327" si="60">IFERROR(VLOOKUP(O264,$AN$2:$AV$606,4,0),"")</f>
        <v/>
      </c>
      <c r="S264" s="19" t="str">
        <f t="shared" ref="S264:S327" si="61">IFERROR(VLOOKUP(O264,$AN$2:$AV$606,5,0),"")</f>
        <v/>
      </c>
      <c r="T264" s="19" t="str">
        <f t="shared" ref="T264:T327" si="62">IFERROR(VLOOKUP(O264,$AN$2:$AV$606,6,0),"")</f>
        <v/>
      </c>
      <c r="U264" s="20" t="str">
        <f t="shared" ref="U264:U327" si="63">IFERROR(VLOOKUP(O264,$AN$2:$AV$606,9,0),"")</f>
        <v/>
      </c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31"/>
      <c r="AU264" s="131"/>
      <c r="BI264" s="33"/>
      <c r="BJ264" s="33"/>
      <c r="BK264" s="33"/>
      <c r="BL264" s="33"/>
      <c r="BM264" s="33"/>
      <c r="BN264" s="33"/>
      <c r="BO264" s="33"/>
      <c r="BP264" s="33"/>
      <c r="BQ264" s="33"/>
      <c r="BR264" s="33"/>
      <c r="BS264" s="33"/>
      <c r="BT264" s="33"/>
      <c r="BU264" s="33"/>
      <c r="BV264" s="33"/>
    </row>
    <row r="265" spans="1:74" ht="15.75" customHeight="1" x14ac:dyDescent="0.2">
      <c r="A265" s="18" t="str">
        <f>IF('[1]Season Set up'!$O$23&gt;='[1]Season Set up'!V262,'[1]Season Set up'!V262,"")</f>
        <v/>
      </c>
      <c r="B265" s="18"/>
      <c r="C265" s="18"/>
      <c r="D265" s="18" t="str">
        <f>IFERROR(IF(A265="","",VLOOKUP(A265,$AJ$2:$AX$606,2,0)),"")</f>
        <v/>
      </c>
      <c r="E265" s="19" t="str">
        <f t="shared" ref="E265:E328" si="64">IFERROR(VLOOKUP(D265,$AA$2:$AI$606,2,0),"")</f>
        <v/>
      </c>
      <c r="F265" s="19" t="str">
        <f t="shared" si="52"/>
        <v/>
      </c>
      <c r="G265" s="19" t="str">
        <f t="shared" si="53"/>
        <v/>
      </c>
      <c r="H265" s="19" t="str">
        <f t="shared" si="54"/>
        <v/>
      </c>
      <c r="I265" s="19" t="str">
        <f t="shared" si="55"/>
        <v/>
      </c>
      <c r="J265" s="30" t="str">
        <f t="shared" si="56"/>
        <v/>
      </c>
      <c r="K265" s="45"/>
      <c r="L265" s="18" t="str">
        <f>IF('[1]Season Set up'!$P$23&gt;='[1]Season Set up'!V262,'[1]Season Set up'!V262,"")</f>
        <v/>
      </c>
      <c r="M265" s="18"/>
      <c r="N265" s="17"/>
      <c r="O265" s="18" t="str">
        <f t="shared" si="57"/>
        <v/>
      </c>
      <c r="P265" s="19" t="str">
        <f t="shared" si="58"/>
        <v/>
      </c>
      <c r="Q265" s="19" t="str">
        <f t="shared" si="59"/>
        <v/>
      </c>
      <c r="R265" s="19" t="str">
        <f t="shared" si="60"/>
        <v/>
      </c>
      <c r="S265" s="19" t="str">
        <f t="shared" si="61"/>
        <v/>
      </c>
      <c r="T265" s="19" t="str">
        <f t="shared" si="62"/>
        <v/>
      </c>
      <c r="U265" s="20" t="str">
        <f t="shared" si="63"/>
        <v/>
      </c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31"/>
      <c r="AU265" s="131"/>
      <c r="BI265" s="33"/>
      <c r="BJ265" s="33"/>
      <c r="BK265" s="33"/>
      <c r="BL265" s="33"/>
      <c r="BM265" s="33"/>
      <c r="BN265" s="33"/>
      <c r="BO265" s="33"/>
      <c r="BP265" s="33"/>
      <c r="BQ265" s="33"/>
      <c r="BR265" s="33"/>
      <c r="BS265" s="33"/>
      <c r="BT265" s="33"/>
      <c r="BU265" s="33"/>
      <c r="BV265" s="33"/>
    </row>
    <row r="266" spans="1:74" ht="15.75" customHeight="1" x14ac:dyDescent="0.2">
      <c r="A266" s="18" t="str">
        <f>IF('[1]Season Set up'!$O$23&gt;='[1]Season Set up'!V263,'[1]Season Set up'!V263,"")</f>
        <v/>
      </c>
      <c r="B266" s="18"/>
      <c r="C266" s="18"/>
      <c r="D266" s="18" t="str">
        <f>IFERROR(IF(A266="","",VLOOKUP(A266,$AJ$2:$AX$606,2,0)),"")</f>
        <v/>
      </c>
      <c r="E266" s="19" t="str">
        <f t="shared" si="64"/>
        <v/>
      </c>
      <c r="F266" s="19" t="str">
        <f t="shared" si="52"/>
        <v/>
      </c>
      <c r="G266" s="19" t="str">
        <f t="shared" si="53"/>
        <v/>
      </c>
      <c r="H266" s="19" t="str">
        <f t="shared" si="54"/>
        <v/>
      </c>
      <c r="I266" s="19" t="str">
        <f t="shared" si="55"/>
        <v/>
      </c>
      <c r="J266" s="30" t="str">
        <f t="shared" si="56"/>
        <v/>
      </c>
      <c r="K266" s="45"/>
      <c r="L266" s="18" t="str">
        <f>IF('[1]Season Set up'!$P$23&gt;='[1]Season Set up'!V263,'[1]Season Set up'!V263,"")</f>
        <v/>
      </c>
      <c r="M266" s="18"/>
      <c r="N266" s="17"/>
      <c r="O266" s="18" t="str">
        <f t="shared" si="57"/>
        <v/>
      </c>
      <c r="P266" s="19" t="str">
        <f t="shared" si="58"/>
        <v/>
      </c>
      <c r="Q266" s="19" t="str">
        <f t="shared" si="59"/>
        <v/>
      </c>
      <c r="R266" s="19" t="str">
        <f t="shared" si="60"/>
        <v/>
      </c>
      <c r="S266" s="19" t="str">
        <f t="shared" si="61"/>
        <v/>
      </c>
      <c r="T266" s="19" t="str">
        <f t="shared" si="62"/>
        <v/>
      </c>
      <c r="U266" s="20" t="str">
        <f t="shared" si="63"/>
        <v/>
      </c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31"/>
      <c r="AU266" s="131"/>
      <c r="BI266" s="33"/>
      <c r="BJ266" s="33"/>
      <c r="BK266" s="33"/>
      <c r="BL266" s="33"/>
      <c r="BM266" s="33"/>
      <c r="BN266" s="33"/>
      <c r="BO266" s="33"/>
      <c r="BP266" s="33"/>
      <c r="BQ266" s="33"/>
      <c r="BR266" s="33"/>
      <c r="BS266" s="33"/>
      <c r="BT266" s="33"/>
      <c r="BU266" s="33"/>
      <c r="BV266" s="33"/>
    </row>
    <row r="267" spans="1:74" ht="15.75" customHeight="1" x14ac:dyDescent="0.2">
      <c r="A267" s="18" t="str">
        <f>IF('[1]Season Set up'!$O$23&gt;='[1]Season Set up'!V264,'[1]Season Set up'!V264,"")</f>
        <v/>
      </c>
      <c r="B267" s="18"/>
      <c r="C267" s="18"/>
      <c r="D267" s="18" t="str">
        <f>IFERROR(IF(A267="","",VLOOKUP(A267,$AJ$2:$AX$606,2,0)),"")</f>
        <v/>
      </c>
      <c r="E267" s="19" t="str">
        <f t="shared" si="64"/>
        <v/>
      </c>
      <c r="F267" s="19" t="str">
        <f t="shared" si="52"/>
        <v/>
      </c>
      <c r="G267" s="19" t="str">
        <f t="shared" si="53"/>
        <v/>
      </c>
      <c r="H267" s="19" t="str">
        <f t="shared" si="54"/>
        <v/>
      </c>
      <c r="I267" s="19" t="str">
        <f t="shared" si="55"/>
        <v/>
      </c>
      <c r="J267" s="30" t="str">
        <f t="shared" si="56"/>
        <v/>
      </c>
      <c r="K267" s="45"/>
      <c r="L267" s="18" t="str">
        <f>IF('[1]Season Set up'!$P$23&gt;='[1]Season Set up'!V264,'[1]Season Set up'!V264,"")</f>
        <v/>
      </c>
      <c r="M267" s="18"/>
      <c r="N267" s="17"/>
      <c r="O267" s="18" t="str">
        <f t="shared" si="57"/>
        <v/>
      </c>
      <c r="P267" s="19" t="str">
        <f t="shared" si="58"/>
        <v/>
      </c>
      <c r="Q267" s="19" t="str">
        <f t="shared" si="59"/>
        <v/>
      </c>
      <c r="R267" s="19" t="str">
        <f t="shared" si="60"/>
        <v/>
      </c>
      <c r="S267" s="19" t="str">
        <f t="shared" si="61"/>
        <v/>
      </c>
      <c r="T267" s="19" t="str">
        <f t="shared" si="62"/>
        <v/>
      </c>
      <c r="U267" s="20" t="str">
        <f t="shared" si="63"/>
        <v/>
      </c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31"/>
      <c r="AU267" s="131"/>
      <c r="BI267" s="33"/>
      <c r="BJ267" s="33"/>
      <c r="BK267" s="33"/>
      <c r="BL267" s="33"/>
      <c r="BM267" s="33"/>
      <c r="BN267" s="33"/>
      <c r="BO267" s="33"/>
      <c r="BP267" s="33"/>
      <c r="BQ267" s="33"/>
      <c r="BR267" s="33"/>
      <c r="BS267" s="33"/>
      <c r="BT267" s="33"/>
      <c r="BU267" s="33"/>
      <c r="BV267" s="33"/>
    </row>
    <row r="268" spans="1:74" ht="15.75" customHeight="1" x14ac:dyDescent="0.2">
      <c r="A268" s="18" t="str">
        <f>IF('[1]Season Set up'!$O$23&gt;='[1]Season Set up'!V265,'[1]Season Set up'!V265,"")</f>
        <v/>
      </c>
      <c r="B268" s="18"/>
      <c r="C268" s="18"/>
      <c r="D268" s="18" t="str">
        <f>IFERROR(IF(A268="","",VLOOKUP(A268,$AJ$2:$AX$606,2,0)),"")</f>
        <v/>
      </c>
      <c r="E268" s="19" t="str">
        <f t="shared" si="64"/>
        <v/>
      </c>
      <c r="F268" s="19" t="str">
        <f t="shared" si="52"/>
        <v/>
      </c>
      <c r="G268" s="19" t="str">
        <f t="shared" si="53"/>
        <v/>
      </c>
      <c r="H268" s="19" t="str">
        <f t="shared" si="54"/>
        <v/>
      </c>
      <c r="I268" s="19" t="str">
        <f t="shared" si="55"/>
        <v/>
      </c>
      <c r="J268" s="30" t="str">
        <f t="shared" si="56"/>
        <v/>
      </c>
      <c r="K268" s="45"/>
      <c r="L268" s="18" t="str">
        <f>IF('[1]Season Set up'!$P$23&gt;='[1]Season Set up'!V265,'[1]Season Set up'!V265,"")</f>
        <v/>
      </c>
      <c r="M268" s="18"/>
      <c r="N268" s="17"/>
      <c r="O268" s="18" t="str">
        <f t="shared" si="57"/>
        <v/>
      </c>
      <c r="P268" s="19" t="str">
        <f t="shared" si="58"/>
        <v/>
      </c>
      <c r="Q268" s="19" t="str">
        <f t="shared" si="59"/>
        <v/>
      </c>
      <c r="R268" s="19" t="str">
        <f t="shared" si="60"/>
        <v/>
      </c>
      <c r="S268" s="19" t="str">
        <f t="shared" si="61"/>
        <v/>
      </c>
      <c r="T268" s="19" t="str">
        <f t="shared" si="62"/>
        <v/>
      </c>
      <c r="U268" s="20" t="str">
        <f t="shared" si="63"/>
        <v/>
      </c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31"/>
      <c r="AU268" s="131"/>
      <c r="BI268" s="33"/>
      <c r="BJ268" s="33"/>
      <c r="BK268" s="33"/>
      <c r="BL268" s="33"/>
      <c r="BM268" s="33"/>
      <c r="BN268" s="33"/>
      <c r="BO268" s="33"/>
      <c r="BP268" s="33"/>
      <c r="BQ268" s="33"/>
      <c r="BR268" s="33"/>
      <c r="BS268" s="33"/>
      <c r="BT268" s="33"/>
      <c r="BU268" s="33"/>
      <c r="BV268" s="33"/>
    </row>
    <row r="269" spans="1:74" ht="15.75" customHeight="1" x14ac:dyDescent="0.2">
      <c r="A269" s="18" t="str">
        <f>IF('[1]Season Set up'!$O$23&gt;='[1]Season Set up'!V266,'[1]Season Set up'!V266,"")</f>
        <v/>
      </c>
      <c r="B269" s="18"/>
      <c r="C269" s="18"/>
      <c r="D269" s="18" t="str">
        <f>IFERROR(IF(A269="","",VLOOKUP(A269,$AJ$2:$AX$606,2,0)),"")</f>
        <v/>
      </c>
      <c r="E269" s="19" t="str">
        <f t="shared" si="64"/>
        <v/>
      </c>
      <c r="F269" s="19" t="str">
        <f t="shared" si="52"/>
        <v/>
      </c>
      <c r="G269" s="19" t="str">
        <f t="shared" si="53"/>
        <v/>
      </c>
      <c r="H269" s="19" t="str">
        <f t="shared" si="54"/>
        <v/>
      </c>
      <c r="I269" s="19" t="str">
        <f t="shared" si="55"/>
        <v/>
      </c>
      <c r="J269" s="30" t="str">
        <f t="shared" si="56"/>
        <v/>
      </c>
      <c r="K269" s="45"/>
      <c r="L269" s="18" t="str">
        <f>IF('[1]Season Set up'!$P$23&gt;='[1]Season Set up'!V266,'[1]Season Set up'!V266,"")</f>
        <v/>
      </c>
      <c r="M269" s="18"/>
      <c r="N269" s="17"/>
      <c r="O269" s="18" t="str">
        <f t="shared" si="57"/>
        <v/>
      </c>
      <c r="P269" s="19" t="str">
        <f t="shared" si="58"/>
        <v/>
      </c>
      <c r="Q269" s="19" t="str">
        <f t="shared" si="59"/>
        <v/>
      </c>
      <c r="R269" s="19" t="str">
        <f t="shared" si="60"/>
        <v/>
      </c>
      <c r="S269" s="19" t="str">
        <f t="shared" si="61"/>
        <v/>
      </c>
      <c r="T269" s="19" t="str">
        <f t="shared" si="62"/>
        <v/>
      </c>
      <c r="U269" s="20" t="str">
        <f t="shared" si="63"/>
        <v/>
      </c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31"/>
      <c r="AU269" s="131"/>
      <c r="BI269" s="33"/>
      <c r="BJ269" s="33"/>
      <c r="BK269" s="33"/>
      <c r="BL269" s="33"/>
      <c r="BM269" s="33"/>
      <c r="BN269" s="33"/>
      <c r="BO269" s="33"/>
      <c r="BP269" s="33"/>
      <c r="BQ269" s="33"/>
      <c r="BR269" s="33"/>
      <c r="BS269" s="33"/>
      <c r="BT269" s="33"/>
      <c r="BU269" s="33"/>
      <c r="BV269" s="33"/>
    </row>
    <row r="270" spans="1:74" ht="15.75" customHeight="1" x14ac:dyDescent="0.2">
      <c r="A270" s="18" t="str">
        <f>IF('[1]Season Set up'!$O$23&gt;='[1]Season Set up'!V267,'[1]Season Set up'!V267,"")</f>
        <v/>
      </c>
      <c r="B270" s="18"/>
      <c r="C270" s="18"/>
      <c r="D270" s="18" t="str">
        <f>IFERROR(IF(A270="","",VLOOKUP(A270,$AJ$2:$AX$606,2,0)),"")</f>
        <v/>
      </c>
      <c r="E270" s="19" t="str">
        <f t="shared" si="64"/>
        <v/>
      </c>
      <c r="F270" s="19" t="str">
        <f t="shared" si="52"/>
        <v/>
      </c>
      <c r="G270" s="19" t="str">
        <f t="shared" si="53"/>
        <v/>
      </c>
      <c r="H270" s="19" t="str">
        <f t="shared" si="54"/>
        <v/>
      </c>
      <c r="I270" s="19" t="str">
        <f t="shared" si="55"/>
        <v/>
      </c>
      <c r="J270" s="30" t="str">
        <f t="shared" si="56"/>
        <v/>
      </c>
      <c r="K270" s="45"/>
      <c r="L270" s="18" t="str">
        <f>IF('[1]Season Set up'!$P$23&gt;='[1]Season Set up'!V267,'[1]Season Set up'!V267,"")</f>
        <v/>
      </c>
      <c r="M270" s="18"/>
      <c r="N270" s="17"/>
      <c r="O270" s="18" t="str">
        <f t="shared" si="57"/>
        <v/>
      </c>
      <c r="P270" s="19" t="str">
        <f t="shared" si="58"/>
        <v/>
      </c>
      <c r="Q270" s="19" t="str">
        <f t="shared" si="59"/>
        <v/>
      </c>
      <c r="R270" s="19" t="str">
        <f t="shared" si="60"/>
        <v/>
      </c>
      <c r="S270" s="19" t="str">
        <f t="shared" si="61"/>
        <v/>
      </c>
      <c r="T270" s="19" t="str">
        <f t="shared" si="62"/>
        <v/>
      </c>
      <c r="U270" s="20" t="str">
        <f t="shared" si="63"/>
        <v/>
      </c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31"/>
      <c r="AU270" s="131"/>
      <c r="BI270" s="33"/>
      <c r="BJ270" s="33"/>
      <c r="BK270" s="33"/>
      <c r="BL270" s="33"/>
      <c r="BM270" s="33"/>
      <c r="BN270" s="33"/>
      <c r="BO270" s="33"/>
      <c r="BP270" s="33"/>
      <c r="BQ270" s="33"/>
      <c r="BR270" s="33"/>
      <c r="BS270" s="33"/>
      <c r="BT270" s="33"/>
      <c r="BU270" s="33"/>
      <c r="BV270" s="33"/>
    </row>
    <row r="271" spans="1:74" ht="15.75" customHeight="1" x14ac:dyDescent="0.2">
      <c r="A271" s="18" t="str">
        <f>IF('[1]Season Set up'!$O$23&gt;='[1]Season Set up'!V268,'[1]Season Set up'!V268,"")</f>
        <v/>
      </c>
      <c r="B271" s="18"/>
      <c r="C271" s="18"/>
      <c r="D271" s="18" t="str">
        <f>IFERROR(IF(A271="","",VLOOKUP(A271,$AJ$2:$AX$606,2,0)),"")</f>
        <v/>
      </c>
      <c r="E271" s="19" t="str">
        <f t="shared" si="64"/>
        <v/>
      </c>
      <c r="F271" s="19" t="str">
        <f t="shared" si="52"/>
        <v/>
      </c>
      <c r="G271" s="19" t="str">
        <f t="shared" si="53"/>
        <v/>
      </c>
      <c r="H271" s="19" t="str">
        <f t="shared" si="54"/>
        <v/>
      </c>
      <c r="I271" s="19" t="str">
        <f t="shared" si="55"/>
        <v/>
      </c>
      <c r="J271" s="30" t="str">
        <f t="shared" si="56"/>
        <v/>
      </c>
      <c r="K271" s="45"/>
      <c r="L271" s="18" t="str">
        <f>IF('[1]Season Set up'!$P$23&gt;='[1]Season Set up'!V268,'[1]Season Set up'!V268,"")</f>
        <v/>
      </c>
      <c r="M271" s="18"/>
      <c r="N271" s="17"/>
      <c r="O271" s="18" t="str">
        <f t="shared" si="57"/>
        <v/>
      </c>
      <c r="P271" s="19" t="str">
        <f t="shared" si="58"/>
        <v/>
      </c>
      <c r="Q271" s="19" t="str">
        <f t="shared" si="59"/>
        <v/>
      </c>
      <c r="R271" s="19" t="str">
        <f t="shared" si="60"/>
        <v/>
      </c>
      <c r="S271" s="19" t="str">
        <f t="shared" si="61"/>
        <v/>
      </c>
      <c r="T271" s="19" t="str">
        <f t="shared" si="62"/>
        <v/>
      </c>
      <c r="U271" s="20" t="str">
        <f t="shared" si="63"/>
        <v/>
      </c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31"/>
      <c r="AU271" s="131"/>
      <c r="BI271" s="33"/>
      <c r="BJ271" s="33"/>
      <c r="BK271" s="33"/>
      <c r="BL271" s="33"/>
      <c r="BM271" s="33"/>
      <c r="BN271" s="33"/>
      <c r="BO271" s="33"/>
      <c r="BP271" s="33"/>
      <c r="BQ271" s="33"/>
      <c r="BR271" s="33"/>
      <c r="BS271" s="33"/>
      <c r="BT271" s="33"/>
      <c r="BU271" s="33"/>
      <c r="BV271" s="33"/>
    </row>
    <row r="272" spans="1:74" ht="15.75" customHeight="1" x14ac:dyDescent="0.2">
      <c r="A272" s="18" t="str">
        <f>IF('[1]Season Set up'!$O$23&gt;='[1]Season Set up'!V269,'[1]Season Set up'!V269,"")</f>
        <v/>
      </c>
      <c r="B272" s="18"/>
      <c r="C272" s="18"/>
      <c r="D272" s="18" t="str">
        <f>IFERROR(IF(A272="","",VLOOKUP(A272,$AJ$2:$AX$606,2,0)),"")</f>
        <v/>
      </c>
      <c r="E272" s="19" t="str">
        <f t="shared" si="64"/>
        <v/>
      </c>
      <c r="F272" s="19" t="str">
        <f t="shared" si="52"/>
        <v/>
      </c>
      <c r="G272" s="19" t="str">
        <f t="shared" si="53"/>
        <v/>
      </c>
      <c r="H272" s="19" t="str">
        <f t="shared" si="54"/>
        <v/>
      </c>
      <c r="I272" s="19" t="str">
        <f t="shared" si="55"/>
        <v/>
      </c>
      <c r="J272" s="30" t="str">
        <f t="shared" si="56"/>
        <v/>
      </c>
      <c r="K272" s="45"/>
      <c r="L272" s="18" t="str">
        <f>IF('[1]Season Set up'!$P$23&gt;='[1]Season Set up'!V269,'[1]Season Set up'!V269,"")</f>
        <v/>
      </c>
      <c r="M272" s="18"/>
      <c r="N272" s="17"/>
      <c r="O272" s="18" t="str">
        <f t="shared" si="57"/>
        <v/>
      </c>
      <c r="P272" s="19" t="str">
        <f t="shared" si="58"/>
        <v/>
      </c>
      <c r="Q272" s="19" t="str">
        <f t="shared" si="59"/>
        <v/>
      </c>
      <c r="R272" s="19" t="str">
        <f t="shared" si="60"/>
        <v/>
      </c>
      <c r="S272" s="19" t="str">
        <f t="shared" si="61"/>
        <v/>
      </c>
      <c r="T272" s="19" t="str">
        <f t="shared" si="62"/>
        <v/>
      </c>
      <c r="U272" s="20" t="str">
        <f t="shared" si="63"/>
        <v/>
      </c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31"/>
      <c r="AU272" s="131"/>
      <c r="BI272" s="33"/>
      <c r="BJ272" s="33"/>
      <c r="BK272" s="33"/>
      <c r="BL272" s="33"/>
      <c r="BM272" s="33"/>
      <c r="BN272" s="33"/>
      <c r="BO272" s="33"/>
      <c r="BP272" s="33"/>
      <c r="BQ272" s="33"/>
      <c r="BR272" s="33"/>
      <c r="BS272" s="33"/>
      <c r="BT272" s="33"/>
      <c r="BU272" s="33"/>
      <c r="BV272" s="33"/>
    </row>
    <row r="273" spans="1:74" ht="15.75" customHeight="1" x14ac:dyDescent="0.2">
      <c r="A273" s="18" t="str">
        <f>IF('[1]Season Set up'!$O$23&gt;='[1]Season Set up'!V270,'[1]Season Set up'!V270,"")</f>
        <v/>
      </c>
      <c r="B273" s="18"/>
      <c r="C273" s="18"/>
      <c r="D273" s="18" t="str">
        <f>IFERROR(IF(A273="","",VLOOKUP(A273,$AJ$2:$AX$606,2,0)),"")</f>
        <v/>
      </c>
      <c r="E273" s="19" t="str">
        <f t="shared" si="64"/>
        <v/>
      </c>
      <c r="F273" s="19" t="str">
        <f t="shared" si="52"/>
        <v/>
      </c>
      <c r="G273" s="19" t="str">
        <f t="shared" si="53"/>
        <v/>
      </c>
      <c r="H273" s="19" t="str">
        <f t="shared" si="54"/>
        <v/>
      </c>
      <c r="I273" s="19" t="str">
        <f t="shared" si="55"/>
        <v/>
      </c>
      <c r="J273" s="30" t="str">
        <f t="shared" si="56"/>
        <v/>
      </c>
      <c r="K273" s="45"/>
      <c r="L273" s="18" t="str">
        <f>IF('[1]Season Set up'!$P$23&gt;='[1]Season Set up'!V270,'[1]Season Set up'!V270,"")</f>
        <v/>
      </c>
      <c r="M273" s="18"/>
      <c r="N273" s="17"/>
      <c r="O273" s="18" t="str">
        <f t="shared" si="57"/>
        <v/>
      </c>
      <c r="P273" s="19" t="str">
        <f t="shared" si="58"/>
        <v/>
      </c>
      <c r="Q273" s="19" t="str">
        <f t="shared" si="59"/>
        <v/>
      </c>
      <c r="R273" s="19" t="str">
        <f t="shared" si="60"/>
        <v/>
      </c>
      <c r="S273" s="19" t="str">
        <f t="shared" si="61"/>
        <v/>
      </c>
      <c r="T273" s="19" t="str">
        <f t="shared" si="62"/>
        <v/>
      </c>
      <c r="U273" s="20" t="str">
        <f t="shared" si="63"/>
        <v/>
      </c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31"/>
      <c r="AU273" s="131"/>
      <c r="BI273" s="33"/>
      <c r="BJ273" s="33"/>
      <c r="BK273" s="33"/>
      <c r="BL273" s="33"/>
      <c r="BM273" s="33"/>
      <c r="BN273" s="33"/>
      <c r="BO273" s="33"/>
      <c r="BP273" s="33"/>
      <c r="BQ273" s="33"/>
      <c r="BR273" s="33"/>
      <c r="BS273" s="33"/>
      <c r="BT273" s="33"/>
      <c r="BU273" s="33"/>
      <c r="BV273" s="33"/>
    </row>
    <row r="274" spans="1:74" ht="15.75" customHeight="1" x14ac:dyDescent="0.2">
      <c r="A274" s="18" t="str">
        <f>IF('[1]Season Set up'!$O$23&gt;='[1]Season Set up'!V271,'[1]Season Set up'!V271,"")</f>
        <v/>
      </c>
      <c r="B274" s="18"/>
      <c r="C274" s="18"/>
      <c r="D274" s="18" t="str">
        <f>IFERROR(IF(A274="","",VLOOKUP(A274,$AJ$2:$AX$606,2,0)),"")</f>
        <v/>
      </c>
      <c r="E274" s="19" t="str">
        <f t="shared" si="64"/>
        <v/>
      </c>
      <c r="F274" s="19" t="str">
        <f t="shared" si="52"/>
        <v/>
      </c>
      <c r="G274" s="19" t="str">
        <f t="shared" si="53"/>
        <v/>
      </c>
      <c r="H274" s="19" t="str">
        <f t="shared" si="54"/>
        <v/>
      </c>
      <c r="I274" s="19" t="str">
        <f t="shared" si="55"/>
        <v/>
      </c>
      <c r="J274" s="30" t="str">
        <f t="shared" si="56"/>
        <v/>
      </c>
      <c r="K274" s="45"/>
      <c r="L274" s="18" t="str">
        <f>IF('[1]Season Set up'!$P$23&gt;='[1]Season Set up'!V271,'[1]Season Set up'!V271,"")</f>
        <v/>
      </c>
      <c r="M274" s="18"/>
      <c r="N274" s="17"/>
      <c r="O274" s="18" t="str">
        <f t="shared" si="57"/>
        <v/>
      </c>
      <c r="P274" s="19" t="str">
        <f t="shared" si="58"/>
        <v/>
      </c>
      <c r="Q274" s="19" t="str">
        <f t="shared" si="59"/>
        <v/>
      </c>
      <c r="R274" s="19" t="str">
        <f t="shared" si="60"/>
        <v/>
      </c>
      <c r="S274" s="19" t="str">
        <f t="shared" si="61"/>
        <v/>
      </c>
      <c r="T274" s="19" t="str">
        <f t="shared" si="62"/>
        <v/>
      </c>
      <c r="U274" s="20" t="str">
        <f t="shared" si="63"/>
        <v/>
      </c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31"/>
      <c r="AU274" s="131"/>
      <c r="BI274" s="33"/>
      <c r="BJ274" s="33"/>
      <c r="BK274" s="33"/>
      <c r="BL274" s="33"/>
      <c r="BM274" s="33"/>
      <c r="BN274" s="33"/>
      <c r="BO274" s="33"/>
      <c r="BP274" s="33"/>
      <c r="BQ274" s="33"/>
      <c r="BR274" s="33"/>
      <c r="BS274" s="33"/>
      <c r="BT274" s="33"/>
      <c r="BU274" s="33"/>
      <c r="BV274" s="33"/>
    </row>
    <row r="275" spans="1:74" ht="15.75" customHeight="1" x14ac:dyDescent="0.2">
      <c r="A275" s="18" t="str">
        <f>IF('[1]Season Set up'!$O$23&gt;='[1]Season Set up'!V272,'[1]Season Set up'!V272,"")</f>
        <v/>
      </c>
      <c r="B275" s="18"/>
      <c r="C275" s="18"/>
      <c r="D275" s="18" t="str">
        <f>IFERROR(IF(A275="","",VLOOKUP(A275,$AJ$2:$AX$606,2,0)),"")</f>
        <v/>
      </c>
      <c r="E275" s="19" t="str">
        <f t="shared" si="64"/>
        <v/>
      </c>
      <c r="F275" s="19" t="str">
        <f t="shared" si="52"/>
        <v/>
      </c>
      <c r="G275" s="19" t="str">
        <f t="shared" si="53"/>
        <v/>
      </c>
      <c r="H275" s="19" t="str">
        <f t="shared" si="54"/>
        <v/>
      </c>
      <c r="I275" s="19" t="str">
        <f t="shared" si="55"/>
        <v/>
      </c>
      <c r="J275" s="30" t="str">
        <f t="shared" si="56"/>
        <v/>
      </c>
      <c r="K275" s="45"/>
      <c r="L275" s="18" t="str">
        <f>IF('[1]Season Set up'!$P$23&gt;='[1]Season Set up'!V272,'[1]Season Set up'!V272,"")</f>
        <v/>
      </c>
      <c r="M275" s="18"/>
      <c r="N275" s="17"/>
      <c r="O275" s="18" t="str">
        <f t="shared" si="57"/>
        <v/>
      </c>
      <c r="P275" s="19" t="str">
        <f t="shared" si="58"/>
        <v/>
      </c>
      <c r="Q275" s="19" t="str">
        <f t="shared" si="59"/>
        <v/>
      </c>
      <c r="R275" s="19" t="str">
        <f t="shared" si="60"/>
        <v/>
      </c>
      <c r="S275" s="19" t="str">
        <f t="shared" si="61"/>
        <v/>
      </c>
      <c r="T275" s="19" t="str">
        <f t="shared" si="62"/>
        <v/>
      </c>
      <c r="U275" s="20" t="str">
        <f t="shared" si="63"/>
        <v/>
      </c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31"/>
      <c r="AU275" s="131"/>
      <c r="BI275" s="33"/>
      <c r="BJ275" s="33"/>
      <c r="BK275" s="33"/>
      <c r="BL275" s="33"/>
      <c r="BM275" s="33"/>
      <c r="BN275" s="33"/>
      <c r="BO275" s="33"/>
      <c r="BP275" s="33"/>
      <c r="BQ275" s="33"/>
      <c r="BR275" s="33"/>
      <c r="BS275" s="33"/>
      <c r="BT275" s="33"/>
      <c r="BU275" s="33"/>
      <c r="BV275" s="33"/>
    </row>
    <row r="276" spans="1:74" ht="15.75" customHeight="1" x14ac:dyDescent="0.2">
      <c r="A276" s="18" t="str">
        <f>IF('[1]Season Set up'!$O$23&gt;='[1]Season Set up'!V273,'[1]Season Set up'!V273,"")</f>
        <v/>
      </c>
      <c r="B276" s="18"/>
      <c r="C276" s="18"/>
      <c r="D276" s="18" t="str">
        <f>IFERROR(IF(A276="","",VLOOKUP(A276,$AJ$2:$AX$606,2,0)),"")</f>
        <v/>
      </c>
      <c r="E276" s="19" t="str">
        <f t="shared" si="64"/>
        <v/>
      </c>
      <c r="F276" s="19" t="str">
        <f t="shared" si="52"/>
        <v/>
      </c>
      <c r="G276" s="19" t="str">
        <f t="shared" si="53"/>
        <v/>
      </c>
      <c r="H276" s="19" t="str">
        <f t="shared" si="54"/>
        <v/>
      </c>
      <c r="I276" s="19" t="str">
        <f t="shared" si="55"/>
        <v/>
      </c>
      <c r="J276" s="30" t="str">
        <f t="shared" si="56"/>
        <v/>
      </c>
      <c r="K276" s="45"/>
      <c r="L276" s="18" t="str">
        <f>IF('[1]Season Set up'!$P$23&gt;='[1]Season Set up'!V273,'[1]Season Set up'!V273,"")</f>
        <v/>
      </c>
      <c r="M276" s="18"/>
      <c r="N276" s="17"/>
      <c r="O276" s="18" t="str">
        <f t="shared" si="57"/>
        <v/>
      </c>
      <c r="P276" s="19" t="str">
        <f t="shared" si="58"/>
        <v/>
      </c>
      <c r="Q276" s="19" t="str">
        <f t="shared" si="59"/>
        <v/>
      </c>
      <c r="R276" s="19" t="str">
        <f t="shared" si="60"/>
        <v/>
      </c>
      <c r="S276" s="19" t="str">
        <f t="shared" si="61"/>
        <v/>
      </c>
      <c r="T276" s="19" t="str">
        <f t="shared" si="62"/>
        <v/>
      </c>
      <c r="U276" s="20" t="str">
        <f t="shared" si="63"/>
        <v/>
      </c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31"/>
      <c r="AU276" s="131"/>
      <c r="BI276" s="33"/>
      <c r="BJ276" s="33"/>
      <c r="BK276" s="33"/>
      <c r="BL276" s="33"/>
      <c r="BM276" s="33"/>
      <c r="BN276" s="33"/>
      <c r="BO276" s="33"/>
      <c r="BP276" s="33"/>
      <c r="BQ276" s="33"/>
      <c r="BR276" s="33"/>
      <c r="BS276" s="33"/>
      <c r="BT276" s="33"/>
      <c r="BU276" s="33"/>
      <c r="BV276" s="33"/>
    </row>
    <row r="277" spans="1:74" ht="15.75" customHeight="1" x14ac:dyDescent="0.2">
      <c r="A277" s="18" t="str">
        <f>IF('[1]Season Set up'!$O$23&gt;='[1]Season Set up'!V274,'[1]Season Set up'!V274,"")</f>
        <v/>
      </c>
      <c r="B277" s="18"/>
      <c r="C277" s="18"/>
      <c r="D277" s="18" t="str">
        <f>IFERROR(IF(A277="","",VLOOKUP(A277,$AJ$2:$AX$606,2,0)),"")</f>
        <v/>
      </c>
      <c r="E277" s="19" t="str">
        <f t="shared" si="64"/>
        <v/>
      </c>
      <c r="F277" s="19" t="str">
        <f t="shared" si="52"/>
        <v/>
      </c>
      <c r="G277" s="19" t="str">
        <f t="shared" si="53"/>
        <v/>
      </c>
      <c r="H277" s="19" t="str">
        <f t="shared" si="54"/>
        <v/>
      </c>
      <c r="I277" s="19" t="str">
        <f t="shared" si="55"/>
        <v/>
      </c>
      <c r="J277" s="30" t="str">
        <f t="shared" si="56"/>
        <v/>
      </c>
      <c r="K277" s="45"/>
      <c r="L277" s="18" t="str">
        <f>IF('[1]Season Set up'!$P$23&gt;='[1]Season Set up'!V274,'[1]Season Set up'!V274,"")</f>
        <v/>
      </c>
      <c r="M277" s="18"/>
      <c r="N277" s="17"/>
      <c r="O277" s="18" t="str">
        <f t="shared" si="57"/>
        <v/>
      </c>
      <c r="P277" s="19" t="str">
        <f t="shared" si="58"/>
        <v/>
      </c>
      <c r="Q277" s="19" t="str">
        <f t="shared" si="59"/>
        <v/>
      </c>
      <c r="R277" s="19" t="str">
        <f t="shared" si="60"/>
        <v/>
      </c>
      <c r="S277" s="19" t="str">
        <f t="shared" si="61"/>
        <v/>
      </c>
      <c r="T277" s="19" t="str">
        <f t="shared" si="62"/>
        <v/>
      </c>
      <c r="U277" s="20" t="str">
        <f t="shared" si="63"/>
        <v/>
      </c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31"/>
      <c r="AU277" s="131"/>
      <c r="BI277" s="33"/>
      <c r="BJ277" s="33"/>
      <c r="BK277" s="33"/>
      <c r="BL277" s="33"/>
      <c r="BM277" s="33"/>
      <c r="BN277" s="33"/>
      <c r="BO277" s="33"/>
      <c r="BP277" s="33"/>
      <c r="BQ277" s="33"/>
      <c r="BR277" s="33"/>
      <c r="BS277" s="33"/>
      <c r="BT277" s="33"/>
      <c r="BU277" s="33"/>
      <c r="BV277" s="33"/>
    </row>
    <row r="278" spans="1:74" ht="15.75" customHeight="1" x14ac:dyDescent="0.2">
      <c r="A278" s="18" t="str">
        <f>IF('[1]Season Set up'!$O$23&gt;='[1]Season Set up'!V275,'[1]Season Set up'!V275,"")</f>
        <v/>
      </c>
      <c r="B278" s="18"/>
      <c r="C278" s="18"/>
      <c r="D278" s="18" t="str">
        <f>IFERROR(IF(A278="","",VLOOKUP(A278,$AJ$2:$AX$606,2,0)),"")</f>
        <v/>
      </c>
      <c r="E278" s="19" t="str">
        <f t="shared" si="64"/>
        <v/>
      </c>
      <c r="F278" s="19" t="str">
        <f t="shared" si="52"/>
        <v/>
      </c>
      <c r="G278" s="19" t="str">
        <f t="shared" si="53"/>
        <v/>
      </c>
      <c r="H278" s="19" t="str">
        <f t="shared" si="54"/>
        <v/>
      </c>
      <c r="I278" s="19" t="str">
        <f t="shared" si="55"/>
        <v/>
      </c>
      <c r="J278" s="30" t="str">
        <f t="shared" si="56"/>
        <v/>
      </c>
      <c r="K278" s="45"/>
      <c r="L278" s="18" t="str">
        <f>IF('[1]Season Set up'!$P$23&gt;='[1]Season Set up'!V275,'[1]Season Set up'!V275,"")</f>
        <v/>
      </c>
      <c r="M278" s="18"/>
      <c r="N278" s="17"/>
      <c r="O278" s="18" t="str">
        <f t="shared" si="57"/>
        <v/>
      </c>
      <c r="P278" s="19" t="str">
        <f t="shared" si="58"/>
        <v/>
      </c>
      <c r="Q278" s="19" t="str">
        <f t="shared" si="59"/>
        <v/>
      </c>
      <c r="R278" s="19" t="str">
        <f t="shared" si="60"/>
        <v/>
      </c>
      <c r="S278" s="19" t="str">
        <f t="shared" si="61"/>
        <v/>
      </c>
      <c r="T278" s="19" t="str">
        <f t="shared" si="62"/>
        <v/>
      </c>
      <c r="U278" s="20" t="str">
        <f t="shared" si="63"/>
        <v/>
      </c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31"/>
      <c r="AU278" s="131"/>
      <c r="BI278" s="33"/>
      <c r="BJ278" s="33"/>
      <c r="BK278" s="33"/>
      <c r="BL278" s="33"/>
      <c r="BM278" s="33"/>
      <c r="BN278" s="33"/>
      <c r="BO278" s="33"/>
      <c r="BP278" s="33"/>
      <c r="BQ278" s="33"/>
      <c r="BR278" s="33"/>
      <c r="BS278" s="33"/>
      <c r="BT278" s="33"/>
      <c r="BU278" s="33"/>
      <c r="BV278" s="33"/>
    </row>
    <row r="279" spans="1:74" ht="15.75" customHeight="1" x14ac:dyDescent="0.2">
      <c r="A279" s="18" t="str">
        <f>IF('[1]Season Set up'!$O$23&gt;='[1]Season Set up'!V276,'[1]Season Set up'!V276,"")</f>
        <v/>
      </c>
      <c r="B279" s="18"/>
      <c r="C279" s="18"/>
      <c r="D279" s="18" t="str">
        <f>IFERROR(IF(A279="","",VLOOKUP(A279,$AJ$2:$AX$606,2,0)),"")</f>
        <v/>
      </c>
      <c r="E279" s="19" t="str">
        <f t="shared" si="64"/>
        <v/>
      </c>
      <c r="F279" s="19" t="str">
        <f t="shared" si="52"/>
        <v/>
      </c>
      <c r="G279" s="19" t="str">
        <f t="shared" si="53"/>
        <v/>
      </c>
      <c r="H279" s="19" t="str">
        <f t="shared" si="54"/>
        <v/>
      </c>
      <c r="I279" s="19" t="str">
        <f t="shared" si="55"/>
        <v/>
      </c>
      <c r="J279" s="30" t="str">
        <f t="shared" si="56"/>
        <v/>
      </c>
      <c r="K279" s="45"/>
      <c r="L279" s="18" t="str">
        <f>IF('[1]Season Set up'!$P$23&gt;='[1]Season Set up'!V276,'[1]Season Set up'!V276,"")</f>
        <v/>
      </c>
      <c r="M279" s="18"/>
      <c r="N279" s="17"/>
      <c r="O279" s="18" t="str">
        <f t="shared" si="57"/>
        <v/>
      </c>
      <c r="P279" s="19" t="str">
        <f t="shared" si="58"/>
        <v/>
      </c>
      <c r="Q279" s="19" t="str">
        <f t="shared" si="59"/>
        <v/>
      </c>
      <c r="R279" s="19" t="str">
        <f t="shared" si="60"/>
        <v/>
      </c>
      <c r="S279" s="19" t="str">
        <f t="shared" si="61"/>
        <v/>
      </c>
      <c r="T279" s="19" t="str">
        <f t="shared" si="62"/>
        <v/>
      </c>
      <c r="U279" s="20" t="str">
        <f t="shared" si="63"/>
        <v/>
      </c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31"/>
      <c r="AU279" s="131"/>
      <c r="BI279" s="33"/>
      <c r="BJ279" s="33"/>
      <c r="BK279" s="33"/>
      <c r="BL279" s="33"/>
      <c r="BM279" s="33"/>
      <c r="BN279" s="33"/>
      <c r="BO279" s="33"/>
      <c r="BP279" s="33"/>
      <c r="BQ279" s="33"/>
      <c r="BR279" s="33"/>
      <c r="BS279" s="33"/>
      <c r="BT279" s="33"/>
      <c r="BU279" s="33"/>
      <c r="BV279" s="33"/>
    </row>
    <row r="280" spans="1:74" ht="15.75" customHeight="1" x14ac:dyDescent="0.2">
      <c r="A280" s="18" t="str">
        <f>IF('[1]Season Set up'!$O$23&gt;='[1]Season Set up'!V277,'[1]Season Set up'!V277,"")</f>
        <v/>
      </c>
      <c r="B280" s="18"/>
      <c r="C280" s="18"/>
      <c r="D280" s="18" t="str">
        <f>IFERROR(IF(A280="","",VLOOKUP(A280,$AJ$2:$AX$606,2,0)),"")</f>
        <v/>
      </c>
      <c r="E280" s="19" t="str">
        <f t="shared" si="64"/>
        <v/>
      </c>
      <c r="F280" s="19" t="str">
        <f t="shared" si="52"/>
        <v/>
      </c>
      <c r="G280" s="19" t="str">
        <f t="shared" si="53"/>
        <v/>
      </c>
      <c r="H280" s="19" t="str">
        <f t="shared" si="54"/>
        <v/>
      </c>
      <c r="I280" s="19" t="str">
        <f t="shared" si="55"/>
        <v/>
      </c>
      <c r="J280" s="30" t="str">
        <f t="shared" si="56"/>
        <v/>
      </c>
      <c r="K280" s="45"/>
      <c r="L280" s="18" t="str">
        <f>IF('[1]Season Set up'!$P$23&gt;='[1]Season Set up'!V277,'[1]Season Set up'!V277,"")</f>
        <v/>
      </c>
      <c r="M280" s="18"/>
      <c r="N280" s="17"/>
      <c r="O280" s="18" t="str">
        <f t="shared" si="57"/>
        <v/>
      </c>
      <c r="P280" s="19" t="str">
        <f t="shared" si="58"/>
        <v/>
      </c>
      <c r="Q280" s="19" t="str">
        <f t="shared" si="59"/>
        <v/>
      </c>
      <c r="R280" s="19" t="str">
        <f t="shared" si="60"/>
        <v/>
      </c>
      <c r="S280" s="19" t="str">
        <f t="shared" si="61"/>
        <v/>
      </c>
      <c r="T280" s="19" t="str">
        <f t="shared" si="62"/>
        <v/>
      </c>
      <c r="U280" s="20" t="str">
        <f t="shared" si="63"/>
        <v/>
      </c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31"/>
      <c r="AU280" s="131"/>
      <c r="BI280" s="33"/>
      <c r="BJ280" s="33"/>
      <c r="BK280" s="33"/>
      <c r="BL280" s="33"/>
      <c r="BM280" s="33"/>
      <c r="BN280" s="33"/>
      <c r="BO280" s="33"/>
      <c r="BP280" s="33"/>
      <c r="BQ280" s="33"/>
      <c r="BR280" s="33"/>
      <c r="BS280" s="33"/>
      <c r="BT280" s="33"/>
      <c r="BU280" s="33"/>
      <c r="BV280" s="33"/>
    </row>
    <row r="281" spans="1:74" ht="15.75" customHeight="1" x14ac:dyDescent="0.2">
      <c r="A281" s="18" t="str">
        <f>IF('[1]Season Set up'!$O$23&gt;='[1]Season Set up'!V278,'[1]Season Set up'!V278,"")</f>
        <v/>
      </c>
      <c r="B281" s="18"/>
      <c r="C281" s="18"/>
      <c r="D281" s="18" t="str">
        <f>IFERROR(IF(A281="","",VLOOKUP(A281,$AJ$2:$AX$606,2,0)),"")</f>
        <v/>
      </c>
      <c r="E281" s="19" t="str">
        <f t="shared" si="64"/>
        <v/>
      </c>
      <c r="F281" s="19" t="str">
        <f t="shared" si="52"/>
        <v/>
      </c>
      <c r="G281" s="19" t="str">
        <f t="shared" si="53"/>
        <v/>
      </c>
      <c r="H281" s="19" t="str">
        <f t="shared" si="54"/>
        <v/>
      </c>
      <c r="I281" s="19" t="str">
        <f t="shared" si="55"/>
        <v/>
      </c>
      <c r="J281" s="30" t="str">
        <f t="shared" si="56"/>
        <v/>
      </c>
      <c r="K281" s="45"/>
      <c r="L281" s="18" t="str">
        <f>IF('[1]Season Set up'!$P$23&gt;='[1]Season Set up'!V278,'[1]Season Set up'!V278,"")</f>
        <v/>
      </c>
      <c r="M281" s="18"/>
      <c r="N281" s="17"/>
      <c r="O281" s="18" t="str">
        <f t="shared" si="57"/>
        <v/>
      </c>
      <c r="P281" s="19" t="str">
        <f t="shared" si="58"/>
        <v/>
      </c>
      <c r="Q281" s="19" t="str">
        <f t="shared" si="59"/>
        <v/>
      </c>
      <c r="R281" s="19" t="str">
        <f t="shared" si="60"/>
        <v/>
      </c>
      <c r="S281" s="19" t="str">
        <f t="shared" si="61"/>
        <v/>
      </c>
      <c r="T281" s="19" t="str">
        <f t="shared" si="62"/>
        <v/>
      </c>
      <c r="U281" s="20" t="str">
        <f t="shared" si="63"/>
        <v/>
      </c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31"/>
      <c r="AU281" s="131"/>
      <c r="BI281" s="33"/>
      <c r="BJ281" s="33"/>
      <c r="BK281" s="33"/>
      <c r="BL281" s="33"/>
      <c r="BM281" s="33"/>
      <c r="BN281" s="33"/>
      <c r="BO281" s="33"/>
      <c r="BP281" s="33"/>
      <c r="BQ281" s="33"/>
      <c r="BR281" s="33"/>
      <c r="BS281" s="33"/>
      <c r="BT281" s="33"/>
      <c r="BU281" s="33"/>
      <c r="BV281" s="33"/>
    </row>
    <row r="282" spans="1:74" ht="15.75" customHeight="1" x14ac:dyDescent="0.2">
      <c r="A282" s="18" t="str">
        <f>IF('[1]Season Set up'!$O$23&gt;='[1]Season Set up'!V279,'[1]Season Set up'!V279,"")</f>
        <v/>
      </c>
      <c r="B282" s="18"/>
      <c r="C282" s="18"/>
      <c r="D282" s="18" t="str">
        <f>IFERROR(IF(A282="","",VLOOKUP(A282,$AJ$2:$AX$606,2,0)),"")</f>
        <v/>
      </c>
      <c r="E282" s="19" t="str">
        <f t="shared" si="64"/>
        <v/>
      </c>
      <c r="F282" s="19" t="str">
        <f t="shared" si="52"/>
        <v/>
      </c>
      <c r="G282" s="19" t="str">
        <f t="shared" si="53"/>
        <v/>
      </c>
      <c r="H282" s="19" t="str">
        <f t="shared" si="54"/>
        <v/>
      </c>
      <c r="I282" s="19" t="str">
        <f t="shared" si="55"/>
        <v/>
      </c>
      <c r="J282" s="30" t="str">
        <f t="shared" si="56"/>
        <v/>
      </c>
      <c r="K282" s="45"/>
      <c r="L282" s="18" t="str">
        <f>IF('[1]Season Set up'!$P$23&gt;='[1]Season Set up'!V279,'[1]Season Set up'!V279,"")</f>
        <v/>
      </c>
      <c r="M282" s="18"/>
      <c r="N282" s="17"/>
      <c r="O282" s="18" t="str">
        <f t="shared" si="57"/>
        <v/>
      </c>
      <c r="P282" s="19" t="str">
        <f t="shared" si="58"/>
        <v/>
      </c>
      <c r="Q282" s="19" t="str">
        <f t="shared" si="59"/>
        <v/>
      </c>
      <c r="R282" s="19" t="str">
        <f t="shared" si="60"/>
        <v/>
      </c>
      <c r="S282" s="19" t="str">
        <f t="shared" si="61"/>
        <v/>
      </c>
      <c r="T282" s="19" t="str">
        <f t="shared" si="62"/>
        <v/>
      </c>
      <c r="U282" s="20" t="str">
        <f t="shared" si="63"/>
        <v/>
      </c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31"/>
      <c r="AU282" s="131"/>
      <c r="BI282" s="33"/>
      <c r="BJ282" s="33"/>
      <c r="BK282" s="33"/>
      <c r="BL282" s="33"/>
      <c r="BM282" s="33"/>
      <c r="BN282" s="33"/>
      <c r="BO282" s="33"/>
      <c r="BP282" s="33"/>
      <c r="BQ282" s="33"/>
      <c r="BR282" s="33"/>
      <c r="BS282" s="33"/>
      <c r="BT282" s="33"/>
      <c r="BU282" s="33"/>
      <c r="BV282" s="33"/>
    </row>
    <row r="283" spans="1:74" ht="15.75" customHeight="1" x14ac:dyDescent="0.2">
      <c r="A283" s="18" t="str">
        <f>IF('[1]Season Set up'!$O$23&gt;='[1]Season Set up'!V280,'[1]Season Set up'!V280,"")</f>
        <v/>
      </c>
      <c r="B283" s="18"/>
      <c r="C283" s="18"/>
      <c r="D283" s="18" t="str">
        <f>IFERROR(IF(A283="","",VLOOKUP(A283,$AJ$2:$AX$606,2,0)),"")</f>
        <v/>
      </c>
      <c r="E283" s="19" t="str">
        <f t="shared" si="64"/>
        <v/>
      </c>
      <c r="F283" s="19" t="str">
        <f t="shared" si="52"/>
        <v/>
      </c>
      <c r="G283" s="19" t="str">
        <f t="shared" si="53"/>
        <v/>
      </c>
      <c r="H283" s="19" t="str">
        <f t="shared" si="54"/>
        <v/>
      </c>
      <c r="I283" s="19" t="str">
        <f t="shared" si="55"/>
        <v/>
      </c>
      <c r="J283" s="30" t="str">
        <f t="shared" si="56"/>
        <v/>
      </c>
      <c r="K283" s="45"/>
      <c r="L283" s="18" t="str">
        <f>IF('[1]Season Set up'!$P$23&gt;='[1]Season Set up'!V280,'[1]Season Set up'!V280,"")</f>
        <v/>
      </c>
      <c r="M283" s="18"/>
      <c r="N283" s="17"/>
      <c r="O283" s="18" t="str">
        <f t="shared" si="57"/>
        <v/>
      </c>
      <c r="P283" s="19" t="str">
        <f t="shared" si="58"/>
        <v/>
      </c>
      <c r="Q283" s="19" t="str">
        <f t="shared" si="59"/>
        <v/>
      </c>
      <c r="R283" s="19" t="str">
        <f t="shared" si="60"/>
        <v/>
      </c>
      <c r="S283" s="19" t="str">
        <f t="shared" si="61"/>
        <v/>
      </c>
      <c r="T283" s="19" t="str">
        <f t="shared" si="62"/>
        <v/>
      </c>
      <c r="U283" s="20" t="str">
        <f t="shared" si="63"/>
        <v/>
      </c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31"/>
      <c r="AU283" s="131"/>
      <c r="BI283" s="33"/>
      <c r="BJ283" s="33"/>
      <c r="BK283" s="33"/>
      <c r="BL283" s="33"/>
      <c r="BM283" s="33"/>
      <c r="BN283" s="33"/>
      <c r="BO283" s="33"/>
      <c r="BP283" s="33"/>
      <c r="BQ283" s="33"/>
      <c r="BR283" s="33"/>
      <c r="BS283" s="33"/>
      <c r="BT283" s="33"/>
      <c r="BU283" s="33"/>
      <c r="BV283" s="33"/>
    </row>
    <row r="284" spans="1:74" ht="15.75" customHeight="1" x14ac:dyDescent="0.2">
      <c r="A284" s="18" t="str">
        <f>IF('[1]Season Set up'!$O$23&gt;='[1]Season Set up'!V281,'[1]Season Set up'!V281,"")</f>
        <v/>
      </c>
      <c r="B284" s="18"/>
      <c r="C284" s="18"/>
      <c r="D284" s="18" t="str">
        <f>IFERROR(IF(A284="","",VLOOKUP(A284,$AJ$2:$AX$606,2,0)),"")</f>
        <v/>
      </c>
      <c r="E284" s="19" t="str">
        <f t="shared" si="64"/>
        <v/>
      </c>
      <c r="F284" s="19" t="str">
        <f t="shared" si="52"/>
        <v/>
      </c>
      <c r="G284" s="19" t="str">
        <f t="shared" si="53"/>
        <v/>
      </c>
      <c r="H284" s="19" t="str">
        <f t="shared" si="54"/>
        <v/>
      </c>
      <c r="I284" s="19" t="str">
        <f t="shared" si="55"/>
        <v/>
      </c>
      <c r="J284" s="30" t="str">
        <f t="shared" si="56"/>
        <v/>
      </c>
      <c r="K284" s="45"/>
      <c r="L284" s="18" t="str">
        <f>IF('[1]Season Set up'!$P$23&gt;='[1]Season Set up'!V281,'[1]Season Set up'!V281,"")</f>
        <v/>
      </c>
      <c r="M284" s="18"/>
      <c r="N284" s="17"/>
      <c r="O284" s="18" t="str">
        <f t="shared" si="57"/>
        <v/>
      </c>
      <c r="P284" s="19" t="str">
        <f t="shared" si="58"/>
        <v/>
      </c>
      <c r="Q284" s="19" t="str">
        <f t="shared" si="59"/>
        <v/>
      </c>
      <c r="R284" s="19" t="str">
        <f t="shared" si="60"/>
        <v/>
      </c>
      <c r="S284" s="19" t="str">
        <f t="shared" si="61"/>
        <v/>
      </c>
      <c r="T284" s="19" t="str">
        <f t="shared" si="62"/>
        <v/>
      </c>
      <c r="U284" s="20" t="str">
        <f t="shared" si="63"/>
        <v/>
      </c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31"/>
      <c r="AU284" s="131"/>
      <c r="BI284" s="33"/>
      <c r="BJ284" s="33"/>
      <c r="BK284" s="33"/>
      <c r="BL284" s="33"/>
      <c r="BM284" s="33"/>
      <c r="BN284" s="33"/>
      <c r="BO284" s="33"/>
      <c r="BP284" s="33"/>
      <c r="BQ284" s="33"/>
      <c r="BR284" s="33"/>
      <c r="BS284" s="33"/>
      <c r="BT284" s="33"/>
      <c r="BU284" s="33"/>
      <c r="BV284" s="33"/>
    </row>
    <row r="285" spans="1:74" ht="15.75" customHeight="1" x14ac:dyDescent="0.2">
      <c r="A285" s="18" t="str">
        <f>IF('[1]Season Set up'!$O$23&gt;='[1]Season Set up'!V282,'[1]Season Set up'!V282,"")</f>
        <v/>
      </c>
      <c r="B285" s="18"/>
      <c r="C285" s="18"/>
      <c r="D285" s="18" t="str">
        <f>IFERROR(IF(A285="","",VLOOKUP(A285,$AJ$2:$AX$606,2,0)),"")</f>
        <v/>
      </c>
      <c r="E285" s="19" t="str">
        <f t="shared" si="64"/>
        <v/>
      </c>
      <c r="F285" s="19" t="str">
        <f t="shared" si="52"/>
        <v/>
      </c>
      <c r="G285" s="19" t="str">
        <f t="shared" si="53"/>
        <v/>
      </c>
      <c r="H285" s="19" t="str">
        <f t="shared" si="54"/>
        <v/>
      </c>
      <c r="I285" s="19" t="str">
        <f t="shared" si="55"/>
        <v/>
      </c>
      <c r="J285" s="30" t="str">
        <f t="shared" si="56"/>
        <v/>
      </c>
      <c r="K285" s="45"/>
      <c r="L285" s="18" t="str">
        <f>IF('[1]Season Set up'!$P$23&gt;='[1]Season Set up'!V282,'[1]Season Set up'!V282,"")</f>
        <v/>
      </c>
      <c r="M285" s="18"/>
      <c r="N285" s="17"/>
      <c r="O285" s="18" t="str">
        <f t="shared" si="57"/>
        <v/>
      </c>
      <c r="P285" s="19" t="str">
        <f t="shared" si="58"/>
        <v/>
      </c>
      <c r="Q285" s="19" t="str">
        <f t="shared" si="59"/>
        <v/>
      </c>
      <c r="R285" s="19" t="str">
        <f t="shared" si="60"/>
        <v/>
      </c>
      <c r="S285" s="19" t="str">
        <f t="shared" si="61"/>
        <v/>
      </c>
      <c r="T285" s="19" t="str">
        <f t="shared" si="62"/>
        <v/>
      </c>
      <c r="U285" s="20" t="str">
        <f t="shared" si="63"/>
        <v/>
      </c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31"/>
      <c r="AU285" s="131"/>
      <c r="BI285" s="33"/>
      <c r="BJ285" s="33"/>
      <c r="BK285" s="33"/>
      <c r="BL285" s="33"/>
      <c r="BM285" s="33"/>
      <c r="BN285" s="33"/>
      <c r="BO285" s="33"/>
      <c r="BP285" s="33"/>
      <c r="BQ285" s="33"/>
      <c r="BR285" s="33"/>
      <c r="BS285" s="33"/>
      <c r="BT285" s="33"/>
      <c r="BU285" s="33"/>
      <c r="BV285" s="33"/>
    </row>
    <row r="286" spans="1:74" ht="15.75" customHeight="1" x14ac:dyDescent="0.2">
      <c r="A286" s="18" t="str">
        <f>IF('[1]Season Set up'!$O$23&gt;='[1]Season Set up'!V283,'[1]Season Set up'!V283,"")</f>
        <v/>
      </c>
      <c r="B286" s="18"/>
      <c r="C286" s="18"/>
      <c r="D286" s="18" t="str">
        <f>IFERROR(IF(A286="","",VLOOKUP(A286,$AJ$2:$AX$606,2,0)),"")</f>
        <v/>
      </c>
      <c r="E286" s="19" t="str">
        <f t="shared" si="64"/>
        <v/>
      </c>
      <c r="F286" s="19" t="str">
        <f t="shared" si="52"/>
        <v/>
      </c>
      <c r="G286" s="19" t="str">
        <f t="shared" si="53"/>
        <v/>
      </c>
      <c r="H286" s="19" t="str">
        <f t="shared" si="54"/>
        <v/>
      </c>
      <c r="I286" s="19" t="str">
        <f t="shared" si="55"/>
        <v/>
      </c>
      <c r="J286" s="30" t="str">
        <f t="shared" si="56"/>
        <v/>
      </c>
      <c r="K286" s="45"/>
      <c r="L286" s="18" t="str">
        <f>IF('[1]Season Set up'!$P$23&gt;='[1]Season Set up'!V283,'[1]Season Set up'!V283,"")</f>
        <v/>
      </c>
      <c r="M286" s="18"/>
      <c r="N286" s="17"/>
      <c r="O286" s="18" t="str">
        <f t="shared" si="57"/>
        <v/>
      </c>
      <c r="P286" s="19" t="str">
        <f t="shared" si="58"/>
        <v/>
      </c>
      <c r="Q286" s="19" t="str">
        <f t="shared" si="59"/>
        <v/>
      </c>
      <c r="R286" s="19" t="str">
        <f t="shared" si="60"/>
        <v/>
      </c>
      <c r="S286" s="19" t="str">
        <f t="shared" si="61"/>
        <v/>
      </c>
      <c r="T286" s="19" t="str">
        <f t="shared" si="62"/>
        <v/>
      </c>
      <c r="U286" s="20" t="str">
        <f t="shared" si="63"/>
        <v/>
      </c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31"/>
      <c r="AU286" s="131"/>
      <c r="BI286" s="33"/>
      <c r="BJ286" s="33"/>
      <c r="BK286" s="33"/>
      <c r="BL286" s="33"/>
      <c r="BM286" s="33"/>
      <c r="BN286" s="33"/>
      <c r="BO286" s="33"/>
      <c r="BP286" s="33"/>
      <c r="BQ286" s="33"/>
      <c r="BR286" s="33"/>
      <c r="BS286" s="33"/>
      <c r="BT286" s="33"/>
      <c r="BU286" s="33"/>
      <c r="BV286" s="33"/>
    </row>
    <row r="287" spans="1:74" ht="15.75" customHeight="1" x14ac:dyDescent="0.2">
      <c r="A287" s="18" t="str">
        <f>IF('[1]Season Set up'!$O$23&gt;='[1]Season Set up'!V284,'[1]Season Set up'!V284,"")</f>
        <v/>
      </c>
      <c r="B287" s="18"/>
      <c r="C287" s="18"/>
      <c r="D287" s="18" t="str">
        <f>IFERROR(IF(A287="","",VLOOKUP(A287,$AJ$2:$AX$606,2,0)),"")</f>
        <v/>
      </c>
      <c r="E287" s="19" t="str">
        <f t="shared" si="64"/>
        <v/>
      </c>
      <c r="F287" s="19" t="str">
        <f t="shared" si="52"/>
        <v/>
      </c>
      <c r="G287" s="19" t="str">
        <f t="shared" si="53"/>
        <v/>
      </c>
      <c r="H287" s="19" t="str">
        <f t="shared" si="54"/>
        <v/>
      </c>
      <c r="I287" s="19" t="str">
        <f t="shared" si="55"/>
        <v/>
      </c>
      <c r="J287" s="30" t="str">
        <f t="shared" si="56"/>
        <v/>
      </c>
      <c r="K287" s="45"/>
      <c r="L287" s="18" t="str">
        <f>IF('[1]Season Set up'!$P$23&gt;='[1]Season Set up'!V284,'[1]Season Set up'!V284,"")</f>
        <v/>
      </c>
      <c r="M287" s="18"/>
      <c r="N287" s="17"/>
      <c r="O287" s="18" t="str">
        <f t="shared" si="57"/>
        <v/>
      </c>
      <c r="P287" s="19" t="str">
        <f t="shared" si="58"/>
        <v/>
      </c>
      <c r="Q287" s="19" t="str">
        <f t="shared" si="59"/>
        <v/>
      </c>
      <c r="R287" s="19" t="str">
        <f t="shared" si="60"/>
        <v/>
      </c>
      <c r="S287" s="19" t="str">
        <f t="shared" si="61"/>
        <v/>
      </c>
      <c r="T287" s="19" t="str">
        <f t="shared" si="62"/>
        <v/>
      </c>
      <c r="U287" s="20" t="str">
        <f t="shared" si="63"/>
        <v/>
      </c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31"/>
      <c r="AU287" s="131"/>
      <c r="BI287" s="33"/>
      <c r="BJ287" s="33"/>
      <c r="BK287" s="33"/>
      <c r="BL287" s="33"/>
      <c r="BM287" s="33"/>
      <c r="BN287" s="33"/>
      <c r="BO287" s="33"/>
      <c r="BP287" s="33"/>
      <c r="BQ287" s="33"/>
      <c r="BR287" s="33"/>
      <c r="BS287" s="33"/>
      <c r="BT287" s="33"/>
      <c r="BU287" s="33"/>
      <c r="BV287" s="33"/>
    </row>
    <row r="288" spans="1:74" ht="15.75" customHeight="1" x14ac:dyDescent="0.2">
      <c r="A288" s="18" t="str">
        <f>IF('[1]Season Set up'!$O$23&gt;='[1]Season Set up'!V285,'[1]Season Set up'!V285,"")</f>
        <v/>
      </c>
      <c r="B288" s="18"/>
      <c r="C288" s="18"/>
      <c r="D288" s="18" t="str">
        <f>IFERROR(IF(A288="","",VLOOKUP(A288,$AJ$2:$AX$606,2,0)),"")</f>
        <v/>
      </c>
      <c r="E288" s="19" t="str">
        <f t="shared" si="64"/>
        <v/>
      </c>
      <c r="F288" s="19" t="str">
        <f t="shared" si="52"/>
        <v/>
      </c>
      <c r="G288" s="19" t="str">
        <f t="shared" si="53"/>
        <v/>
      </c>
      <c r="H288" s="19" t="str">
        <f t="shared" si="54"/>
        <v/>
      </c>
      <c r="I288" s="19" t="str">
        <f t="shared" si="55"/>
        <v/>
      </c>
      <c r="J288" s="30" t="str">
        <f t="shared" si="56"/>
        <v/>
      </c>
      <c r="K288" s="45"/>
      <c r="L288" s="18" t="str">
        <f>IF('[1]Season Set up'!$P$23&gt;='[1]Season Set up'!V285,'[1]Season Set up'!V285,"")</f>
        <v/>
      </c>
      <c r="M288" s="18"/>
      <c r="N288" s="17"/>
      <c r="O288" s="18" t="str">
        <f t="shared" si="57"/>
        <v/>
      </c>
      <c r="P288" s="19" t="str">
        <f t="shared" si="58"/>
        <v/>
      </c>
      <c r="Q288" s="19" t="str">
        <f t="shared" si="59"/>
        <v/>
      </c>
      <c r="R288" s="19" t="str">
        <f t="shared" si="60"/>
        <v/>
      </c>
      <c r="S288" s="19" t="str">
        <f t="shared" si="61"/>
        <v/>
      </c>
      <c r="T288" s="19" t="str">
        <f t="shared" si="62"/>
        <v/>
      </c>
      <c r="U288" s="20" t="str">
        <f t="shared" si="63"/>
        <v/>
      </c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31"/>
      <c r="AU288" s="131"/>
      <c r="BI288" s="33"/>
      <c r="BJ288" s="33"/>
      <c r="BK288" s="33"/>
      <c r="BL288" s="33"/>
      <c r="BM288" s="33"/>
      <c r="BN288" s="33"/>
      <c r="BO288" s="33"/>
      <c r="BP288" s="33"/>
      <c r="BQ288" s="33"/>
      <c r="BR288" s="33"/>
      <c r="BS288" s="33"/>
      <c r="BT288" s="33"/>
      <c r="BU288" s="33"/>
      <c r="BV288" s="33"/>
    </row>
    <row r="289" spans="1:74" ht="15.75" customHeight="1" x14ac:dyDescent="0.2">
      <c r="A289" s="18" t="str">
        <f>IF('[1]Season Set up'!$O$23&gt;='[1]Season Set up'!V286,'[1]Season Set up'!V286,"")</f>
        <v/>
      </c>
      <c r="B289" s="18"/>
      <c r="C289" s="18"/>
      <c r="D289" s="18" t="str">
        <f>IFERROR(IF(A289="","",VLOOKUP(A289,$AJ$2:$AX$606,2,0)),"")</f>
        <v/>
      </c>
      <c r="E289" s="19" t="str">
        <f t="shared" si="64"/>
        <v/>
      </c>
      <c r="F289" s="19" t="str">
        <f t="shared" si="52"/>
        <v/>
      </c>
      <c r="G289" s="19" t="str">
        <f t="shared" si="53"/>
        <v/>
      </c>
      <c r="H289" s="19" t="str">
        <f t="shared" si="54"/>
        <v/>
      </c>
      <c r="I289" s="19" t="str">
        <f t="shared" si="55"/>
        <v/>
      </c>
      <c r="J289" s="30" t="str">
        <f t="shared" si="56"/>
        <v/>
      </c>
      <c r="K289" s="45"/>
      <c r="L289" s="18" t="str">
        <f>IF('[1]Season Set up'!$P$23&gt;='[1]Season Set up'!V286,'[1]Season Set up'!V286,"")</f>
        <v/>
      </c>
      <c r="M289" s="18"/>
      <c r="N289" s="17"/>
      <c r="O289" s="18" t="str">
        <f t="shared" si="57"/>
        <v/>
      </c>
      <c r="P289" s="19" t="str">
        <f t="shared" si="58"/>
        <v/>
      </c>
      <c r="Q289" s="19" t="str">
        <f t="shared" si="59"/>
        <v/>
      </c>
      <c r="R289" s="19" t="str">
        <f t="shared" si="60"/>
        <v/>
      </c>
      <c r="S289" s="19" t="str">
        <f t="shared" si="61"/>
        <v/>
      </c>
      <c r="T289" s="19" t="str">
        <f t="shared" si="62"/>
        <v/>
      </c>
      <c r="U289" s="20" t="str">
        <f t="shared" si="63"/>
        <v/>
      </c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31"/>
      <c r="AU289" s="131"/>
      <c r="BI289" s="33"/>
      <c r="BJ289" s="33"/>
      <c r="BK289" s="33"/>
      <c r="BL289" s="33"/>
      <c r="BM289" s="33"/>
      <c r="BN289" s="33"/>
      <c r="BO289" s="33"/>
      <c r="BP289" s="33"/>
      <c r="BQ289" s="33"/>
      <c r="BR289" s="33"/>
      <c r="BS289" s="33"/>
      <c r="BT289" s="33"/>
      <c r="BU289" s="33"/>
      <c r="BV289" s="33"/>
    </row>
    <row r="290" spans="1:74" ht="15.75" customHeight="1" x14ac:dyDescent="0.2">
      <c r="A290" s="18" t="str">
        <f>IF('[1]Season Set up'!$O$23&gt;='[1]Season Set up'!V287,'[1]Season Set up'!V287,"")</f>
        <v/>
      </c>
      <c r="B290" s="18"/>
      <c r="C290" s="18"/>
      <c r="D290" s="18" t="str">
        <f>IFERROR(IF(A290="","",VLOOKUP(A290,$AJ$2:$AX$606,2,0)),"")</f>
        <v/>
      </c>
      <c r="E290" s="19" t="str">
        <f t="shared" si="64"/>
        <v/>
      </c>
      <c r="F290" s="19" t="str">
        <f t="shared" si="52"/>
        <v/>
      </c>
      <c r="G290" s="19" t="str">
        <f t="shared" si="53"/>
        <v/>
      </c>
      <c r="H290" s="19" t="str">
        <f t="shared" si="54"/>
        <v/>
      </c>
      <c r="I290" s="19" t="str">
        <f t="shared" si="55"/>
        <v/>
      </c>
      <c r="J290" s="30" t="str">
        <f t="shared" si="56"/>
        <v/>
      </c>
      <c r="K290" s="45"/>
      <c r="L290" s="18" t="str">
        <f>IF('[1]Season Set up'!$P$23&gt;='[1]Season Set up'!V287,'[1]Season Set up'!V287,"")</f>
        <v/>
      </c>
      <c r="M290" s="18"/>
      <c r="N290" s="17"/>
      <c r="O290" s="18" t="str">
        <f t="shared" si="57"/>
        <v/>
      </c>
      <c r="P290" s="19" t="str">
        <f t="shared" si="58"/>
        <v/>
      </c>
      <c r="Q290" s="19" t="str">
        <f t="shared" si="59"/>
        <v/>
      </c>
      <c r="R290" s="19" t="str">
        <f t="shared" si="60"/>
        <v/>
      </c>
      <c r="S290" s="19" t="str">
        <f t="shared" si="61"/>
        <v/>
      </c>
      <c r="T290" s="19" t="str">
        <f t="shared" si="62"/>
        <v/>
      </c>
      <c r="U290" s="20" t="str">
        <f t="shared" si="63"/>
        <v/>
      </c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31"/>
      <c r="AU290" s="131"/>
      <c r="BI290" s="33"/>
      <c r="BJ290" s="33"/>
      <c r="BK290" s="33"/>
      <c r="BL290" s="33"/>
      <c r="BM290" s="33"/>
      <c r="BN290" s="33"/>
      <c r="BO290" s="33"/>
      <c r="BP290" s="33"/>
      <c r="BQ290" s="33"/>
      <c r="BR290" s="33"/>
      <c r="BS290" s="33"/>
      <c r="BT290" s="33"/>
      <c r="BU290" s="33"/>
      <c r="BV290" s="33"/>
    </row>
    <row r="291" spans="1:74" ht="15.75" customHeight="1" x14ac:dyDescent="0.2">
      <c r="A291" s="18" t="str">
        <f>IF('[1]Season Set up'!$O$23&gt;='[1]Season Set up'!V288,'[1]Season Set up'!V288,"")</f>
        <v/>
      </c>
      <c r="B291" s="18"/>
      <c r="C291" s="18"/>
      <c r="D291" s="18" t="str">
        <f>IFERROR(IF(A291="","",VLOOKUP(A291,$AJ$2:$AX$606,2,0)),"")</f>
        <v/>
      </c>
      <c r="E291" s="19" t="str">
        <f t="shared" si="64"/>
        <v/>
      </c>
      <c r="F291" s="19" t="str">
        <f t="shared" si="52"/>
        <v/>
      </c>
      <c r="G291" s="19" t="str">
        <f t="shared" si="53"/>
        <v/>
      </c>
      <c r="H291" s="19" t="str">
        <f t="shared" si="54"/>
        <v/>
      </c>
      <c r="I291" s="19" t="str">
        <f t="shared" si="55"/>
        <v/>
      </c>
      <c r="J291" s="30" t="str">
        <f t="shared" si="56"/>
        <v/>
      </c>
      <c r="K291" s="45"/>
      <c r="L291" s="18" t="str">
        <f>IF('[1]Season Set up'!$P$23&gt;='[1]Season Set up'!V288,'[1]Season Set up'!V288,"")</f>
        <v/>
      </c>
      <c r="M291" s="18"/>
      <c r="N291" s="17"/>
      <c r="O291" s="18" t="str">
        <f t="shared" si="57"/>
        <v/>
      </c>
      <c r="P291" s="19" t="str">
        <f t="shared" si="58"/>
        <v/>
      </c>
      <c r="Q291" s="19" t="str">
        <f t="shared" si="59"/>
        <v/>
      </c>
      <c r="R291" s="19" t="str">
        <f t="shared" si="60"/>
        <v/>
      </c>
      <c r="S291" s="19" t="str">
        <f t="shared" si="61"/>
        <v/>
      </c>
      <c r="T291" s="19" t="str">
        <f t="shared" si="62"/>
        <v/>
      </c>
      <c r="U291" s="20" t="str">
        <f t="shared" si="63"/>
        <v/>
      </c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31"/>
      <c r="AU291" s="131"/>
      <c r="BI291" s="33"/>
      <c r="BJ291" s="33"/>
      <c r="BK291" s="33"/>
      <c r="BL291" s="33"/>
      <c r="BM291" s="33"/>
      <c r="BN291" s="33"/>
      <c r="BO291" s="33"/>
      <c r="BP291" s="33"/>
      <c r="BQ291" s="33"/>
      <c r="BR291" s="33"/>
      <c r="BS291" s="33"/>
      <c r="BT291" s="33"/>
      <c r="BU291" s="33"/>
      <c r="BV291" s="33"/>
    </row>
    <row r="292" spans="1:74" ht="15.75" customHeight="1" x14ac:dyDescent="0.2">
      <c r="A292" s="18" t="str">
        <f>IF('[1]Season Set up'!$O$23&gt;='[1]Season Set up'!V289,'[1]Season Set up'!V289,"")</f>
        <v/>
      </c>
      <c r="B292" s="18"/>
      <c r="C292" s="18"/>
      <c r="D292" s="18" t="str">
        <f>IFERROR(IF(A292="","",VLOOKUP(A292,$AJ$2:$AX$606,2,0)),"")</f>
        <v/>
      </c>
      <c r="E292" s="19" t="str">
        <f t="shared" si="64"/>
        <v/>
      </c>
      <c r="F292" s="19" t="str">
        <f t="shared" si="52"/>
        <v/>
      </c>
      <c r="G292" s="19" t="str">
        <f t="shared" si="53"/>
        <v/>
      </c>
      <c r="H292" s="19" t="str">
        <f t="shared" si="54"/>
        <v/>
      </c>
      <c r="I292" s="19" t="str">
        <f t="shared" si="55"/>
        <v/>
      </c>
      <c r="J292" s="30" t="str">
        <f t="shared" si="56"/>
        <v/>
      </c>
      <c r="K292" s="45"/>
      <c r="L292" s="18" t="str">
        <f>IF('[1]Season Set up'!$P$23&gt;='[1]Season Set up'!V289,'[1]Season Set up'!V289,"")</f>
        <v/>
      </c>
      <c r="M292" s="18"/>
      <c r="N292" s="17"/>
      <c r="O292" s="18" t="str">
        <f t="shared" si="57"/>
        <v/>
      </c>
      <c r="P292" s="19" t="str">
        <f t="shared" si="58"/>
        <v/>
      </c>
      <c r="Q292" s="19" t="str">
        <f t="shared" si="59"/>
        <v/>
      </c>
      <c r="R292" s="19" t="str">
        <f t="shared" si="60"/>
        <v/>
      </c>
      <c r="S292" s="19" t="str">
        <f t="shared" si="61"/>
        <v/>
      </c>
      <c r="T292" s="19" t="str">
        <f t="shared" si="62"/>
        <v/>
      </c>
      <c r="U292" s="20" t="str">
        <f t="shared" si="63"/>
        <v/>
      </c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31"/>
      <c r="AU292" s="131"/>
      <c r="BI292" s="33"/>
      <c r="BJ292" s="33"/>
      <c r="BK292" s="33"/>
      <c r="BL292" s="33"/>
      <c r="BM292" s="33"/>
      <c r="BN292" s="33"/>
      <c r="BO292" s="33"/>
      <c r="BP292" s="33"/>
      <c r="BQ292" s="33"/>
      <c r="BR292" s="33"/>
      <c r="BS292" s="33"/>
      <c r="BT292" s="33"/>
      <c r="BU292" s="33"/>
      <c r="BV292" s="33"/>
    </row>
    <row r="293" spans="1:74" ht="15.75" customHeight="1" x14ac:dyDescent="0.2">
      <c r="A293" s="18" t="str">
        <f>IF('[1]Season Set up'!$O$23&gt;='[1]Season Set up'!V290,'[1]Season Set up'!V290,"")</f>
        <v/>
      </c>
      <c r="B293" s="18"/>
      <c r="C293" s="18"/>
      <c r="D293" s="18" t="str">
        <f>IFERROR(IF(A293="","",VLOOKUP(A293,$AJ$2:$AX$606,2,0)),"")</f>
        <v/>
      </c>
      <c r="E293" s="19" t="str">
        <f t="shared" si="64"/>
        <v/>
      </c>
      <c r="F293" s="19" t="str">
        <f t="shared" si="52"/>
        <v/>
      </c>
      <c r="G293" s="19" t="str">
        <f t="shared" si="53"/>
        <v/>
      </c>
      <c r="H293" s="19" t="str">
        <f t="shared" si="54"/>
        <v/>
      </c>
      <c r="I293" s="19" t="str">
        <f t="shared" si="55"/>
        <v/>
      </c>
      <c r="J293" s="30" t="str">
        <f t="shared" si="56"/>
        <v/>
      </c>
      <c r="K293" s="45"/>
      <c r="L293" s="18" t="str">
        <f>IF('[1]Season Set up'!$P$23&gt;='[1]Season Set up'!V290,'[1]Season Set up'!V290,"")</f>
        <v/>
      </c>
      <c r="M293" s="18"/>
      <c r="N293" s="17"/>
      <c r="O293" s="18" t="str">
        <f t="shared" si="57"/>
        <v/>
      </c>
      <c r="P293" s="19" t="str">
        <f t="shared" si="58"/>
        <v/>
      </c>
      <c r="Q293" s="19" t="str">
        <f t="shared" si="59"/>
        <v/>
      </c>
      <c r="R293" s="19" t="str">
        <f t="shared" si="60"/>
        <v/>
      </c>
      <c r="S293" s="19" t="str">
        <f t="shared" si="61"/>
        <v/>
      </c>
      <c r="T293" s="19" t="str">
        <f t="shared" si="62"/>
        <v/>
      </c>
      <c r="U293" s="20" t="str">
        <f t="shared" si="63"/>
        <v/>
      </c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31"/>
      <c r="AU293" s="131"/>
      <c r="BI293" s="33"/>
      <c r="BJ293" s="33"/>
      <c r="BK293" s="33"/>
      <c r="BL293" s="33"/>
      <c r="BM293" s="33"/>
      <c r="BN293" s="33"/>
      <c r="BO293" s="33"/>
      <c r="BP293" s="33"/>
      <c r="BQ293" s="33"/>
      <c r="BR293" s="33"/>
      <c r="BS293" s="33"/>
      <c r="BT293" s="33"/>
      <c r="BU293" s="33"/>
      <c r="BV293" s="33"/>
    </row>
    <row r="294" spans="1:74" ht="15.75" customHeight="1" x14ac:dyDescent="0.2">
      <c r="A294" s="18" t="str">
        <f>IF('[1]Season Set up'!$O$23&gt;='[1]Season Set up'!V291,'[1]Season Set up'!V291,"")</f>
        <v/>
      </c>
      <c r="B294" s="18"/>
      <c r="C294" s="18"/>
      <c r="D294" s="18" t="str">
        <f>IFERROR(IF(A294="","",VLOOKUP(A294,$AJ$2:$AX$606,2,0)),"")</f>
        <v/>
      </c>
      <c r="E294" s="19" t="str">
        <f t="shared" si="64"/>
        <v/>
      </c>
      <c r="F294" s="19" t="str">
        <f t="shared" si="52"/>
        <v/>
      </c>
      <c r="G294" s="19" t="str">
        <f t="shared" si="53"/>
        <v/>
      </c>
      <c r="H294" s="19" t="str">
        <f t="shared" si="54"/>
        <v/>
      </c>
      <c r="I294" s="19" t="str">
        <f t="shared" si="55"/>
        <v/>
      </c>
      <c r="J294" s="30" t="str">
        <f t="shared" si="56"/>
        <v/>
      </c>
      <c r="K294" s="45"/>
      <c r="L294" s="18" t="str">
        <f>IF('[1]Season Set up'!$P$23&gt;='[1]Season Set up'!V291,'[1]Season Set up'!V291,"")</f>
        <v/>
      </c>
      <c r="M294" s="18"/>
      <c r="N294" s="17"/>
      <c r="O294" s="18" t="str">
        <f t="shared" si="57"/>
        <v/>
      </c>
      <c r="P294" s="19" t="str">
        <f t="shared" si="58"/>
        <v/>
      </c>
      <c r="Q294" s="19" t="str">
        <f t="shared" si="59"/>
        <v/>
      </c>
      <c r="R294" s="19" t="str">
        <f t="shared" si="60"/>
        <v/>
      </c>
      <c r="S294" s="19" t="str">
        <f t="shared" si="61"/>
        <v/>
      </c>
      <c r="T294" s="19" t="str">
        <f t="shared" si="62"/>
        <v/>
      </c>
      <c r="U294" s="20" t="str">
        <f t="shared" si="63"/>
        <v/>
      </c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31"/>
      <c r="AU294" s="131"/>
      <c r="BI294" s="33"/>
      <c r="BJ294" s="33"/>
      <c r="BK294" s="33"/>
      <c r="BL294" s="33"/>
      <c r="BM294" s="33"/>
      <c r="BN294" s="33"/>
      <c r="BO294" s="33"/>
      <c r="BP294" s="33"/>
      <c r="BQ294" s="33"/>
      <c r="BR294" s="33"/>
      <c r="BS294" s="33"/>
      <c r="BT294" s="33"/>
      <c r="BU294" s="33"/>
      <c r="BV294" s="33"/>
    </row>
    <row r="295" spans="1:74" ht="15.75" customHeight="1" x14ac:dyDescent="0.2">
      <c r="A295" s="18" t="str">
        <f>IF('[1]Season Set up'!$O$23&gt;='[1]Season Set up'!V292,'[1]Season Set up'!V292,"")</f>
        <v/>
      </c>
      <c r="B295" s="18"/>
      <c r="C295" s="18"/>
      <c r="D295" s="18" t="str">
        <f>IFERROR(IF(A295="","",VLOOKUP(A295,$AJ$2:$AX$606,2,0)),"")</f>
        <v/>
      </c>
      <c r="E295" s="19" t="str">
        <f t="shared" si="64"/>
        <v/>
      </c>
      <c r="F295" s="19" t="str">
        <f t="shared" si="52"/>
        <v/>
      </c>
      <c r="G295" s="19" t="str">
        <f t="shared" si="53"/>
        <v/>
      </c>
      <c r="H295" s="19" t="str">
        <f t="shared" si="54"/>
        <v/>
      </c>
      <c r="I295" s="19" t="str">
        <f t="shared" si="55"/>
        <v/>
      </c>
      <c r="J295" s="30" t="str">
        <f t="shared" si="56"/>
        <v/>
      </c>
      <c r="K295" s="45"/>
      <c r="L295" s="18" t="str">
        <f>IF('[1]Season Set up'!$P$23&gt;='[1]Season Set up'!V292,'[1]Season Set up'!V292,"")</f>
        <v/>
      </c>
      <c r="M295" s="18"/>
      <c r="N295" s="17"/>
      <c r="O295" s="18" t="str">
        <f t="shared" si="57"/>
        <v/>
      </c>
      <c r="P295" s="19" t="str">
        <f t="shared" si="58"/>
        <v/>
      </c>
      <c r="Q295" s="19" t="str">
        <f t="shared" si="59"/>
        <v/>
      </c>
      <c r="R295" s="19" t="str">
        <f t="shared" si="60"/>
        <v/>
      </c>
      <c r="S295" s="19" t="str">
        <f t="shared" si="61"/>
        <v/>
      </c>
      <c r="T295" s="19" t="str">
        <f t="shared" si="62"/>
        <v/>
      </c>
      <c r="U295" s="20" t="str">
        <f t="shared" si="63"/>
        <v/>
      </c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31"/>
      <c r="AU295" s="131"/>
      <c r="BI295" s="33"/>
      <c r="BJ295" s="33"/>
      <c r="BK295" s="33"/>
      <c r="BL295" s="33"/>
      <c r="BM295" s="33"/>
      <c r="BN295" s="33"/>
      <c r="BO295" s="33"/>
      <c r="BP295" s="33"/>
      <c r="BQ295" s="33"/>
      <c r="BR295" s="33"/>
      <c r="BS295" s="33"/>
      <c r="BT295" s="33"/>
      <c r="BU295" s="33"/>
      <c r="BV295" s="33"/>
    </row>
    <row r="296" spans="1:74" ht="15.75" customHeight="1" x14ac:dyDescent="0.2">
      <c r="A296" s="18" t="str">
        <f>IF('[1]Season Set up'!$O$23&gt;='[1]Season Set up'!V293,'[1]Season Set up'!V293,"")</f>
        <v/>
      </c>
      <c r="B296" s="18"/>
      <c r="C296" s="18"/>
      <c r="D296" s="18" t="str">
        <f>IFERROR(IF(A296="","",VLOOKUP(A296,$AJ$2:$AX$606,2,0)),"")</f>
        <v/>
      </c>
      <c r="E296" s="19" t="str">
        <f t="shared" si="64"/>
        <v/>
      </c>
      <c r="F296" s="19" t="str">
        <f t="shared" si="52"/>
        <v/>
      </c>
      <c r="G296" s="19" t="str">
        <f t="shared" si="53"/>
        <v/>
      </c>
      <c r="H296" s="19" t="str">
        <f t="shared" si="54"/>
        <v/>
      </c>
      <c r="I296" s="19" t="str">
        <f t="shared" si="55"/>
        <v/>
      </c>
      <c r="J296" s="30" t="str">
        <f t="shared" si="56"/>
        <v/>
      </c>
      <c r="K296" s="45"/>
      <c r="L296" s="18" t="str">
        <f>IF('[1]Season Set up'!$P$23&gt;='[1]Season Set up'!V293,'[1]Season Set up'!V293,"")</f>
        <v/>
      </c>
      <c r="M296" s="18"/>
      <c r="N296" s="17"/>
      <c r="O296" s="18" t="str">
        <f t="shared" si="57"/>
        <v/>
      </c>
      <c r="P296" s="19" t="str">
        <f t="shared" si="58"/>
        <v/>
      </c>
      <c r="Q296" s="19" t="str">
        <f t="shared" si="59"/>
        <v/>
      </c>
      <c r="R296" s="19" t="str">
        <f t="shared" si="60"/>
        <v/>
      </c>
      <c r="S296" s="19" t="str">
        <f t="shared" si="61"/>
        <v/>
      </c>
      <c r="T296" s="19" t="str">
        <f t="shared" si="62"/>
        <v/>
      </c>
      <c r="U296" s="20" t="str">
        <f t="shared" si="63"/>
        <v/>
      </c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31"/>
      <c r="AU296" s="131"/>
      <c r="BI296" s="33"/>
      <c r="BJ296" s="33"/>
      <c r="BK296" s="33"/>
      <c r="BL296" s="33"/>
      <c r="BM296" s="33"/>
      <c r="BN296" s="33"/>
      <c r="BO296" s="33"/>
      <c r="BP296" s="33"/>
      <c r="BQ296" s="33"/>
      <c r="BR296" s="33"/>
      <c r="BS296" s="33"/>
      <c r="BT296" s="33"/>
      <c r="BU296" s="33"/>
      <c r="BV296" s="33"/>
    </row>
    <row r="297" spans="1:74" ht="15.75" customHeight="1" x14ac:dyDescent="0.2">
      <c r="A297" s="18" t="str">
        <f>IF('[1]Season Set up'!$O$23&gt;='[1]Season Set up'!V294,'[1]Season Set up'!V294,"")</f>
        <v/>
      </c>
      <c r="B297" s="18"/>
      <c r="C297" s="18"/>
      <c r="D297" s="18" t="str">
        <f>IFERROR(IF(A297="","",VLOOKUP(A297,$AJ$2:$AX$606,2,0)),"")</f>
        <v/>
      </c>
      <c r="E297" s="19" t="str">
        <f t="shared" si="64"/>
        <v/>
      </c>
      <c r="F297" s="19" t="str">
        <f t="shared" si="52"/>
        <v/>
      </c>
      <c r="G297" s="19" t="str">
        <f t="shared" si="53"/>
        <v/>
      </c>
      <c r="H297" s="19" t="str">
        <f t="shared" si="54"/>
        <v/>
      </c>
      <c r="I297" s="19" t="str">
        <f t="shared" si="55"/>
        <v/>
      </c>
      <c r="J297" s="30" t="str">
        <f t="shared" si="56"/>
        <v/>
      </c>
      <c r="K297" s="45"/>
      <c r="L297" s="18" t="str">
        <f>IF('[1]Season Set up'!$P$23&gt;='[1]Season Set up'!V294,'[1]Season Set up'!V294,"")</f>
        <v/>
      </c>
      <c r="M297" s="18"/>
      <c r="N297" s="17"/>
      <c r="O297" s="18" t="str">
        <f t="shared" si="57"/>
        <v/>
      </c>
      <c r="P297" s="19" t="str">
        <f t="shared" si="58"/>
        <v/>
      </c>
      <c r="Q297" s="19" t="str">
        <f t="shared" si="59"/>
        <v/>
      </c>
      <c r="R297" s="19" t="str">
        <f t="shared" si="60"/>
        <v/>
      </c>
      <c r="S297" s="19" t="str">
        <f t="shared" si="61"/>
        <v/>
      </c>
      <c r="T297" s="19" t="str">
        <f t="shared" si="62"/>
        <v/>
      </c>
      <c r="U297" s="20" t="str">
        <f t="shared" si="63"/>
        <v/>
      </c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31"/>
      <c r="AU297" s="131"/>
      <c r="BI297" s="33"/>
      <c r="BJ297" s="33"/>
      <c r="BK297" s="33"/>
      <c r="BL297" s="33"/>
      <c r="BM297" s="33"/>
      <c r="BN297" s="33"/>
      <c r="BO297" s="33"/>
      <c r="BP297" s="33"/>
      <c r="BQ297" s="33"/>
      <c r="BR297" s="33"/>
      <c r="BS297" s="33"/>
      <c r="BT297" s="33"/>
      <c r="BU297" s="33"/>
      <c r="BV297" s="33"/>
    </row>
    <row r="298" spans="1:74" ht="15.75" customHeight="1" x14ac:dyDescent="0.2">
      <c r="A298" s="18" t="str">
        <f>IF('[1]Season Set up'!$O$23&gt;='[1]Season Set up'!V295,'[1]Season Set up'!V295,"")</f>
        <v/>
      </c>
      <c r="B298" s="18"/>
      <c r="C298" s="18"/>
      <c r="D298" s="18" t="str">
        <f>IFERROR(IF(A298="","",VLOOKUP(A298,$AJ$2:$AX$606,2,0)),"")</f>
        <v/>
      </c>
      <c r="E298" s="19" t="str">
        <f t="shared" si="64"/>
        <v/>
      </c>
      <c r="F298" s="19" t="str">
        <f t="shared" si="52"/>
        <v/>
      </c>
      <c r="G298" s="19" t="str">
        <f t="shared" si="53"/>
        <v/>
      </c>
      <c r="H298" s="19" t="str">
        <f t="shared" si="54"/>
        <v/>
      </c>
      <c r="I298" s="19" t="str">
        <f t="shared" si="55"/>
        <v/>
      </c>
      <c r="J298" s="30" t="str">
        <f t="shared" si="56"/>
        <v/>
      </c>
      <c r="K298" s="45"/>
      <c r="L298" s="18" t="str">
        <f>IF('[1]Season Set up'!$P$23&gt;='[1]Season Set up'!V295,'[1]Season Set up'!V295,"")</f>
        <v/>
      </c>
      <c r="M298" s="18"/>
      <c r="N298" s="17"/>
      <c r="O298" s="18" t="str">
        <f t="shared" si="57"/>
        <v/>
      </c>
      <c r="P298" s="19" t="str">
        <f t="shared" si="58"/>
        <v/>
      </c>
      <c r="Q298" s="19" t="str">
        <f t="shared" si="59"/>
        <v/>
      </c>
      <c r="R298" s="19" t="str">
        <f t="shared" si="60"/>
        <v/>
      </c>
      <c r="S298" s="19" t="str">
        <f t="shared" si="61"/>
        <v/>
      </c>
      <c r="T298" s="19" t="str">
        <f t="shared" si="62"/>
        <v/>
      </c>
      <c r="U298" s="20" t="str">
        <f t="shared" si="63"/>
        <v/>
      </c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31"/>
      <c r="AU298" s="131"/>
      <c r="BI298" s="33"/>
      <c r="BJ298" s="33"/>
      <c r="BK298" s="33"/>
      <c r="BL298" s="33"/>
      <c r="BM298" s="33"/>
      <c r="BN298" s="33"/>
      <c r="BO298" s="33"/>
      <c r="BP298" s="33"/>
      <c r="BQ298" s="33"/>
      <c r="BR298" s="33"/>
      <c r="BS298" s="33"/>
      <c r="BT298" s="33"/>
      <c r="BU298" s="33"/>
      <c r="BV298" s="33"/>
    </row>
    <row r="299" spans="1:74" ht="15.75" customHeight="1" x14ac:dyDescent="0.2">
      <c r="A299" s="18" t="str">
        <f>IF('[1]Season Set up'!$O$23&gt;='[1]Season Set up'!V296,'[1]Season Set up'!V296,"")</f>
        <v/>
      </c>
      <c r="B299" s="18"/>
      <c r="C299" s="18"/>
      <c r="D299" s="18" t="str">
        <f>IFERROR(IF(A299="","",VLOOKUP(A299,$AJ$2:$AX$606,2,0)),"")</f>
        <v/>
      </c>
      <c r="E299" s="19" t="str">
        <f t="shared" si="64"/>
        <v/>
      </c>
      <c r="F299" s="19" t="str">
        <f t="shared" si="52"/>
        <v/>
      </c>
      <c r="G299" s="19" t="str">
        <f t="shared" si="53"/>
        <v/>
      </c>
      <c r="H299" s="19" t="str">
        <f t="shared" si="54"/>
        <v/>
      </c>
      <c r="I299" s="19" t="str">
        <f t="shared" si="55"/>
        <v/>
      </c>
      <c r="J299" s="30" t="str">
        <f t="shared" si="56"/>
        <v/>
      </c>
      <c r="K299" s="45"/>
      <c r="L299" s="18" t="str">
        <f>IF('[1]Season Set up'!$P$23&gt;='[1]Season Set up'!V296,'[1]Season Set up'!V296,"")</f>
        <v/>
      </c>
      <c r="M299" s="18"/>
      <c r="N299" s="17"/>
      <c r="O299" s="18" t="str">
        <f t="shared" si="57"/>
        <v/>
      </c>
      <c r="P299" s="19" t="str">
        <f t="shared" si="58"/>
        <v/>
      </c>
      <c r="Q299" s="19" t="str">
        <f t="shared" si="59"/>
        <v/>
      </c>
      <c r="R299" s="19" t="str">
        <f t="shared" si="60"/>
        <v/>
      </c>
      <c r="S299" s="19" t="str">
        <f t="shared" si="61"/>
        <v/>
      </c>
      <c r="T299" s="19" t="str">
        <f t="shared" si="62"/>
        <v/>
      </c>
      <c r="U299" s="20" t="str">
        <f t="shared" si="63"/>
        <v/>
      </c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31"/>
      <c r="AU299" s="131"/>
      <c r="BI299" s="33"/>
      <c r="BJ299" s="33"/>
      <c r="BK299" s="33"/>
      <c r="BL299" s="33"/>
      <c r="BM299" s="33"/>
      <c r="BN299" s="33"/>
      <c r="BO299" s="33"/>
      <c r="BP299" s="33"/>
      <c r="BQ299" s="33"/>
      <c r="BR299" s="33"/>
      <c r="BS299" s="33"/>
      <c r="BT299" s="33"/>
      <c r="BU299" s="33"/>
      <c r="BV299" s="33"/>
    </row>
    <row r="300" spans="1:74" ht="15.75" customHeight="1" x14ac:dyDescent="0.2">
      <c r="A300" s="18" t="str">
        <f>IF('[1]Season Set up'!$O$23&gt;='[1]Season Set up'!V297,'[1]Season Set up'!V297,"")</f>
        <v/>
      </c>
      <c r="B300" s="18"/>
      <c r="C300" s="18"/>
      <c r="D300" s="18" t="str">
        <f>IFERROR(IF(A300="","",VLOOKUP(A300,$AJ$2:$AX$606,2,0)),"")</f>
        <v/>
      </c>
      <c r="E300" s="19" t="str">
        <f t="shared" si="64"/>
        <v/>
      </c>
      <c r="F300" s="19" t="str">
        <f t="shared" si="52"/>
        <v/>
      </c>
      <c r="G300" s="19" t="str">
        <f t="shared" si="53"/>
        <v/>
      </c>
      <c r="H300" s="19" t="str">
        <f t="shared" si="54"/>
        <v/>
      </c>
      <c r="I300" s="19" t="str">
        <f t="shared" si="55"/>
        <v/>
      </c>
      <c r="J300" s="30" t="str">
        <f t="shared" si="56"/>
        <v/>
      </c>
      <c r="K300" s="45"/>
      <c r="L300" s="18" t="str">
        <f>IF('[1]Season Set up'!$P$23&gt;='[1]Season Set up'!V297,'[1]Season Set up'!V297,"")</f>
        <v/>
      </c>
      <c r="M300" s="18"/>
      <c r="N300" s="17"/>
      <c r="O300" s="18" t="str">
        <f t="shared" si="57"/>
        <v/>
      </c>
      <c r="P300" s="19" t="str">
        <f t="shared" si="58"/>
        <v/>
      </c>
      <c r="Q300" s="19" t="str">
        <f t="shared" si="59"/>
        <v/>
      </c>
      <c r="R300" s="19" t="str">
        <f t="shared" si="60"/>
        <v/>
      </c>
      <c r="S300" s="19" t="str">
        <f t="shared" si="61"/>
        <v/>
      </c>
      <c r="T300" s="19" t="str">
        <f t="shared" si="62"/>
        <v/>
      </c>
      <c r="U300" s="20" t="str">
        <f t="shared" si="63"/>
        <v/>
      </c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31"/>
      <c r="AU300" s="131"/>
      <c r="BI300" s="33"/>
      <c r="BJ300" s="33"/>
      <c r="BK300" s="33"/>
      <c r="BL300" s="33"/>
      <c r="BM300" s="33"/>
      <c r="BN300" s="33"/>
      <c r="BO300" s="33"/>
      <c r="BP300" s="33"/>
      <c r="BQ300" s="33"/>
      <c r="BR300" s="33"/>
      <c r="BS300" s="33"/>
      <c r="BT300" s="33"/>
      <c r="BU300" s="33"/>
      <c r="BV300" s="33"/>
    </row>
    <row r="301" spans="1:74" ht="15.75" customHeight="1" x14ac:dyDescent="0.2">
      <c r="A301" s="18" t="str">
        <f>IF('[1]Season Set up'!$O$23&gt;='[1]Season Set up'!V298,'[1]Season Set up'!V298,"")</f>
        <v/>
      </c>
      <c r="B301" s="18"/>
      <c r="C301" s="18"/>
      <c r="D301" s="18" t="str">
        <f>IFERROR(IF(A301="","",VLOOKUP(A301,$AJ$2:$AX$606,2,0)),"")</f>
        <v/>
      </c>
      <c r="E301" s="19" t="str">
        <f t="shared" si="64"/>
        <v/>
      </c>
      <c r="F301" s="19" t="str">
        <f t="shared" si="52"/>
        <v/>
      </c>
      <c r="G301" s="19" t="str">
        <f t="shared" si="53"/>
        <v/>
      </c>
      <c r="H301" s="19" t="str">
        <f t="shared" si="54"/>
        <v/>
      </c>
      <c r="I301" s="19" t="str">
        <f t="shared" si="55"/>
        <v/>
      </c>
      <c r="J301" s="30" t="str">
        <f t="shared" si="56"/>
        <v/>
      </c>
      <c r="K301" s="45"/>
      <c r="L301" s="18" t="str">
        <f>IF('[1]Season Set up'!$P$23&gt;='[1]Season Set up'!V298,'[1]Season Set up'!V298,"")</f>
        <v/>
      </c>
      <c r="M301" s="18"/>
      <c r="N301" s="17"/>
      <c r="O301" s="18" t="str">
        <f t="shared" si="57"/>
        <v/>
      </c>
      <c r="P301" s="19" t="str">
        <f t="shared" si="58"/>
        <v/>
      </c>
      <c r="Q301" s="19" t="str">
        <f t="shared" si="59"/>
        <v/>
      </c>
      <c r="R301" s="19" t="str">
        <f t="shared" si="60"/>
        <v/>
      </c>
      <c r="S301" s="19" t="str">
        <f t="shared" si="61"/>
        <v/>
      </c>
      <c r="T301" s="19" t="str">
        <f t="shared" si="62"/>
        <v/>
      </c>
      <c r="U301" s="20" t="str">
        <f t="shared" si="63"/>
        <v/>
      </c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31"/>
      <c r="AU301" s="131"/>
      <c r="BI301" s="33"/>
      <c r="BJ301" s="33"/>
      <c r="BK301" s="33"/>
      <c r="BL301" s="33"/>
      <c r="BM301" s="33"/>
      <c r="BN301" s="33"/>
      <c r="BO301" s="33"/>
      <c r="BP301" s="33"/>
      <c r="BQ301" s="33"/>
      <c r="BR301" s="33"/>
      <c r="BS301" s="33"/>
      <c r="BT301" s="33"/>
      <c r="BU301" s="33"/>
      <c r="BV301" s="33"/>
    </row>
    <row r="302" spans="1:74" ht="15.75" customHeight="1" x14ac:dyDescent="0.2">
      <c r="A302" s="18" t="str">
        <f>IF('[1]Season Set up'!$O$23&gt;='[1]Season Set up'!V299,'[1]Season Set up'!V299,"")</f>
        <v/>
      </c>
      <c r="B302" s="18"/>
      <c r="C302" s="18"/>
      <c r="D302" s="18" t="str">
        <f>IFERROR(IF(A302="","",VLOOKUP(A302,$AJ$2:$AX$606,2,0)),"")</f>
        <v/>
      </c>
      <c r="E302" s="19" t="str">
        <f t="shared" si="64"/>
        <v/>
      </c>
      <c r="F302" s="19" t="str">
        <f t="shared" si="52"/>
        <v/>
      </c>
      <c r="G302" s="19" t="str">
        <f t="shared" si="53"/>
        <v/>
      </c>
      <c r="H302" s="19" t="str">
        <f t="shared" si="54"/>
        <v/>
      </c>
      <c r="I302" s="19" t="str">
        <f t="shared" si="55"/>
        <v/>
      </c>
      <c r="J302" s="30" t="str">
        <f t="shared" si="56"/>
        <v/>
      </c>
      <c r="K302" s="45"/>
      <c r="L302" s="18" t="str">
        <f>IF('[1]Season Set up'!$P$23&gt;='[1]Season Set up'!V299,'[1]Season Set up'!V299,"")</f>
        <v/>
      </c>
      <c r="M302" s="18"/>
      <c r="N302" s="17"/>
      <c r="O302" s="18" t="str">
        <f t="shared" si="57"/>
        <v/>
      </c>
      <c r="P302" s="19" t="str">
        <f t="shared" si="58"/>
        <v/>
      </c>
      <c r="Q302" s="19" t="str">
        <f t="shared" si="59"/>
        <v/>
      </c>
      <c r="R302" s="19" t="str">
        <f t="shared" si="60"/>
        <v/>
      </c>
      <c r="S302" s="19" t="str">
        <f t="shared" si="61"/>
        <v/>
      </c>
      <c r="T302" s="19" t="str">
        <f t="shared" si="62"/>
        <v/>
      </c>
      <c r="U302" s="20" t="str">
        <f t="shared" si="63"/>
        <v/>
      </c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31"/>
      <c r="AU302" s="131"/>
      <c r="BI302" s="33"/>
      <c r="BJ302" s="33"/>
      <c r="BK302" s="33"/>
      <c r="BL302" s="33"/>
      <c r="BM302" s="33"/>
      <c r="BN302" s="33"/>
      <c r="BO302" s="33"/>
      <c r="BP302" s="33"/>
      <c r="BQ302" s="33"/>
      <c r="BR302" s="33"/>
      <c r="BS302" s="33"/>
      <c r="BT302" s="33"/>
      <c r="BU302" s="33"/>
      <c r="BV302" s="33"/>
    </row>
    <row r="303" spans="1:74" ht="15.75" customHeight="1" x14ac:dyDescent="0.2">
      <c r="A303" s="18" t="str">
        <f>IF('[1]Season Set up'!$O$23&gt;='[1]Season Set up'!V300,'[1]Season Set up'!V300,"")</f>
        <v/>
      </c>
      <c r="B303" s="18"/>
      <c r="C303" s="18"/>
      <c r="D303" s="18" t="str">
        <f>IFERROR(IF(A303="","",VLOOKUP(A303,$AJ$2:$AX$606,2,0)),"")</f>
        <v/>
      </c>
      <c r="E303" s="19" t="str">
        <f t="shared" si="64"/>
        <v/>
      </c>
      <c r="F303" s="19" t="str">
        <f t="shared" si="52"/>
        <v/>
      </c>
      <c r="G303" s="19" t="str">
        <f t="shared" si="53"/>
        <v/>
      </c>
      <c r="H303" s="19" t="str">
        <f t="shared" si="54"/>
        <v/>
      </c>
      <c r="I303" s="19" t="str">
        <f t="shared" si="55"/>
        <v/>
      </c>
      <c r="J303" s="30" t="str">
        <f t="shared" si="56"/>
        <v/>
      </c>
      <c r="K303" s="45"/>
      <c r="L303" s="18" t="str">
        <f>IF('[1]Season Set up'!$P$23&gt;='[1]Season Set up'!V300,'[1]Season Set up'!V300,"")</f>
        <v/>
      </c>
      <c r="M303" s="18"/>
      <c r="N303" s="17"/>
      <c r="O303" s="18" t="str">
        <f t="shared" si="57"/>
        <v/>
      </c>
      <c r="P303" s="19" t="str">
        <f t="shared" si="58"/>
        <v/>
      </c>
      <c r="Q303" s="19" t="str">
        <f t="shared" si="59"/>
        <v/>
      </c>
      <c r="R303" s="19" t="str">
        <f t="shared" si="60"/>
        <v/>
      </c>
      <c r="S303" s="19" t="str">
        <f t="shared" si="61"/>
        <v/>
      </c>
      <c r="T303" s="19" t="str">
        <f t="shared" si="62"/>
        <v/>
      </c>
      <c r="U303" s="20" t="str">
        <f t="shared" si="63"/>
        <v/>
      </c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31"/>
      <c r="AU303" s="131"/>
      <c r="BI303" s="33"/>
      <c r="BJ303" s="33"/>
      <c r="BK303" s="33"/>
      <c r="BL303" s="33"/>
      <c r="BM303" s="33"/>
      <c r="BN303" s="33"/>
      <c r="BO303" s="33"/>
      <c r="BP303" s="33"/>
      <c r="BQ303" s="33"/>
      <c r="BR303" s="33"/>
      <c r="BS303" s="33"/>
      <c r="BT303" s="33"/>
      <c r="BU303" s="33"/>
      <c r="BV303" s="33"/>
    </row>
    <row r="304" spans="1:74" ht="15.75" customHeight="1" x14ac:dyDescent="0.2">
      <c r="A304" s="18" t="str">
        <f>IF('[1]Season Set up'!$O$23&gt;='[1]Season Set up'!V301,'[1]Season Set up'!V301,"")</f>
        <v/>
      </c>
      <c r="B304" s="18"/>
      <c r="C304" s="18"/>
      <c r="D304" s="18" t="str">
        <f>IFERROR(IF(A304="","",VLOOKUP(A304,$AJ$2:$AX$606,2,0)),"")</f>
        <v/>
      </c>
      <c r="E304" s="19" t="str">
        <f t="shared" si="64"/>
        <v/>
      </c>
      <c r="F304" s="19" t="str">
        <f t="shared" si="52"/>
        <v/>
      </c>
      <c r="G304" s="19" t="str">
        <f t="shared" si="53"/>
        <v/>
      </c>
      <c r="H304" s="19" t="str">
        <f t="shared" si="54"/>
        <v/>
      </c>
      <c r="I304" s="19" t="str">
        <f t="shared" si="55"/>
        <v/>
      </c>
      <c r="J304" s="30" t="str">
        <f t="shared" si="56"/>
        <v/>
      </c>
      <c r="K304" s="45"/>
      <c r="L304" s="18" t="str">
        <f>IF('[1]Season Set up'!$P$23&gt;='[1]Season Set up'!V301,'[1]Season Set up'!V301,"")</f>
        <v/>
      </c>
      <c r="M304" s="18"/>
      <c r="N304" s="17"/>
      <c r="O304" s="18" t="str">
        <f t="shared" si="57"/>
        <v/>
      </c>
      <c r="P304" s="19" t="str">
        <f t="shared" si="58"/>
        <v/>
      </c>
      <c r="Q304" s="19" t="str">
        <f t="shared" si="59"/>
        <v/>
      </c>
      <c r="R304" s="19" t="str">
        <f t="shared" si="60"/>
        <v/>
      </c>
      <c r="S304" s="19" t="str">
        <f t="shared" si="61"/>
        <v/>
      </c>
      <c r="T304" s="19" t="str">
        <f t="shared" si="62"/>
        <v/>
      </c>
      <c r="U304" s="20" t="str">
        <f t="shared" si="63"/>
        <v/>
      </c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31"/>
      <c r="AU304" s="131"/>
      <c r="BI304" s="33"/>
      <c r="BJ304" s="33"/>
      <c r="BK304" s="33"/>
      <c r="BL304" s="33"/>
      <c r="BM304" s="33"/>
      <c r="BN304" s="33"/>
      <c r="BO304" s="33"/>
      <c r="BP304" s="33"/>
      <c r="BQ304" s="33"/>
      <c r="BR304" s="33"/>
      <c r="BS304" s="33"/>
      <c r="BT304" s="33"/>
      <c r="BU304" s="33"/>
      <c r="BV304" s="33"/>
    </row>
    <row r="305" spans="1:74" ht="15.75" customHeight="1" x14ac:dyDescent="0.2">
      <c r="A305" s="18" t="str">
        <f>IF('[1]Season Set up'!$O$23&gt;='[1]Season Set up'!V302,'[1]Season Set up'!V302,"")</f>
        <v/>
      </c>
      <c r="B305" s="18"/>
      <c r="C305" s="18"/>
      <c r="D305" s="18" t="str">
        <f>IFERROR(IF(A305="","",VLOOKUP(A305,$AJ$2:$AX$606,2,0)),"")</f>
        <v/>
      </c>
      <c r="E305" s="19" t="str">
        <f t="shared" si="64"/>
        <v/>
      </c>
      <c r="F305" s="19" t="str">
        <f t="shared" si="52"/>
        <v/>
      </c>
      <c r="G305" s="19" t="str">
        <f t="shared" si="53"/>
        <v/>
      </c>
      <c r="H305" s="19" t="str">
        <f t="shared" si="54"/>
        <v/>
      </c>
      <c r="I305" s="19" t="str">
        <f t="shared" si="55"/>
        <v/>
      </c>
      <c r="J305" s="30" t="str">
        <f t="shared" si="56"/>
        <v/>
      </c>
      <c r="K305" s="45"/>
      <c r="L305" s="18" t="str">
        <f>IF('[1]Season Set up'!$P$23&gt;='[1]Season Set up'!V302,'[1]Season Set up'!V302,"")</f>
        <v/>
      </c>
      <c r="M305" s="18"/>
      <c r="N305" s="17"/>
      <c r="O305" s="18" t="str">
        <f t="shared" si="57"/>
        <v/>
      </c>
      <c r="P305" s="19" t="str">
        <f t="shared" si="58"/>
        <v/>
      </c>
      <c r="Q305" s="19" t="str">
        <f t="shared" si="59"/>
        <v/>
      </c>
      <c r="R305" s="19" t="str">
        <f t="shared" si="60"/>
        <v/>
      </c>
      <c r="S305" s="19" t="str">
        <f t="shared" si="61"/>
        <v/>
      </c>
      <c r="T305" s="19" t="str">
        <f t="shared" si="62"/>
        <v/>
      </c>
      <c r="U305" s="20" t="str">
        <f t="shared" si="63"/>
        <v/>
      </c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31"/>
      <c r="AU305" s="131"/>
      <c r="BI305" s="33"/>
      <c r="BJ305" s="33"/>
      <c r="BK305" s="33"/>
      <c r="BL305" s="33"/>
      <c r="BM305" s="33"/>
      <c r="BN305" s="33"/>
      <c r="BO305" s="33"/>
      <c r="BP305" s="33"/>
      <c r="BQ305" s="33"/>
      <c r="BR305" s="33"/>
      <c r="BS305" s="33"/>
      <c r="BT305" s="33"/>
      <c r="BU305" s="33"/>
      <c r="BV305" s="33"/>
    </row>
    <row r="306" spans="1:74" ht="15.75" customHeight="1" x14ac:dyDescent="0.2">
      <c r="A306" s="18" t="str">
        <f>IF('[1]Season Set up'!$O$23&gt;='[1]Season Set up'!V303,'[1]Season Set up'!V303,"")</f>
        <v/>
      </c>
      <c r="B306" s="18"/>
      <c r="C306" s="18"/>
      <c r="D306" s="18" t="str">
        <f>IFERROR(IF(A306="","",VLOOKUP(A306,$AJ$2:$AX$606,2,0)),"")</f>
        <v/>
      </c>
      <c r="E306" s="19" t="str">
        <f t="shared" si="64"/>
        <v/>
      </c>
      <c r="F306" s="19" t="str">
        <f t="shared" si="52"/>
        <v/>
      </c>
      <c r="G306" s="19" t="str">
        <f t="shared" si="53"/>
        <v/>
      </c>
      <c r="H306" s="19" t="str">
        <f t="shared" si="54"/>
        <v/>
      </c>
      <c r="I306" s="19" t="str">
        <f t="shared" si="55"/>
        <v/>
      </c>
      <c r="J306" s="30" t="str">
        <f t="shared" si="56"/>
        <v/>
      </c>
      <c r="K306" s="45"/>
      <c r="L306" s="18" t="str">
        <f>IF('[1]Season Set up'!$P$23&gt;='[1]Season Set up'!V303,'[1]Season Set up'!V303,"")</f>
        <v/>
      </c>
      <c r="M306" s="18"/>
      <c r="N306" s="17"/>
      <c r="O306" s="18" t="str">
        <f t="shared" si="57"/>
        <v/>
      </c>
      <c r="P306" s="19" t="str">
        <f t="shared" si="58"/>
        <v/>
      </c>
      <c r="Q306" s="19" t="str">
        <f t="shared" si="59"/>
        <v/>
      </c>
      <c r="R306" s="19" t="str">
        <f t="shared" si="60"/>
        <v/>
      </c>
      <c r="S306" s="19" t="str">
        <f t="shared" si="61"/>
        <v/>
      </c>
      <c r="T306" s="19" t="str">
        <f t="shared" si="62"/>
        <v/>
      </c>
      <c r="U306" s="20" t="str">
        <f t="shared" si="63"/>
        <v/>
      </c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31"/>
      <c r="AU306" s="131"/>
      <c r="BI306" s="33"/>
      <c r="BJ306" s="33"/>
      <c r="BK306" s="33"/>
      <c r="BL306" s="33"/>
      <c r="BM306" s="33"/>
      <c r="BN306" s="33"/>
      <c r="BO306" s="33"/>
      <c r="BP306" s="33"/>
      <c r="BQ306" s="33"/>
      <c r="BR306" s="33"/>
      <c r="BS306" s="33"/>
      <c r="BT306" s="33"/>
      <c r="BU306" s="33"/>
      <c r="BV306" s="33"/>
    </row>
    <row r="307" spans="1:74" ht="15.75" customHeight="1" x14ac:dyDescent="0.2">
      <c r="A307" s="18" t="str">
        <f>IF('[1]Season Set up'!$O$23&gt;='[1]Season Set up'!V304,'[1]Season Set up'!V304,"")</f>
        <v/>
      </c>
      <c r="B307" s="18"/>
      <c r="C307" s="18"/>
      <c r="D307" s="18" t="str">
        <f>IFERROR(IF(A307="","",VLOOKUP(A307,$AJ$2:$AX$606,2,0)),"")</f>
        <v/>
      </c>
      <c r="E307" s="19" t="str">
        <f t="shared" si="64"/>
        <v/>
      </c>
      <c r="F307" s="19" t="str">
        <f t="shared" si="52"/>
        <v/>
      </c>
      <c r="G307" s="19" t="str">
        <f t="shared" si="53"/>
        <v/>
      </c>
      <c r="H307" s="19" t="str">
        <f t="shared" si="54"/>
        <v/>
      </c>
      <c r="I307" s="19" t="str">
        <f t="shared" si="55"/>
        <v/>
      </c>
      <c r="J307" s="30" t="str">
        <f t="shared" si="56"/>
        <v/>
      </c>
      <c r="K307" s="45"/>
      <c r="L307" s="18" t="str">
        <f>IF('[1]Season Set up'!$P$23&gt;='[1]Season Set up'!V304,'[1]Season Set up'!V304,"")</f>
        <v/>
      </c>
      <c r="M307" s="18"/>
      <c r="N307" s="17"/>
      <c r="O307" s="18" t="str">
        <f t="shared" si="57"/>
        <v/>
      </c>
      <c r="P307" s="19" t="str">
        <f t="shared" si="58"/>
        <v/>
      </c>
      <c r="Q307" s="19" t="str">
        <f t="shared" si="59"/>
        <v/>
      </c>
      <c r="R307" s="19" t="str">
        <f t="shared" si="60"/>
        <v/>
      </c>
      <c r="S307" s="19" t="str">
        <f t="shared" si="61"/>
        <v/>
      </c>
      <c r="T307" s="19" t="str">
        <f t="shared" si="62"/>
        <v/>
      </c>
      <c r="U307" s="20" t="str">
        <f t="shared" si="63"/>
        <v/>
      </c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31"/>
      <c r="AU307" s="131"/>
      <c r="BI307" s="33"/>
      <c r="BJ307" s="33"/>
      <c r="BK307" s="33"/>
      <c r="BL307" s="33"/>
      <c r="BM307" s="33"/>
      <c r="BN307" s="33"/>
      <c r="BO307" s="33"/>
      <c r="BP307" s="33"/>
      <c r="BQ307" s="33"/>
      <c r="BR307" s="33"/>
      <c r="BS307" s="33"/>
      <c r="BT307" s="33"/>
      <c r="BU307" s="33"/>
      <c r="BV307" s="33"/>
    </row>
    <row r="308" spans="1:74" ht="15.75" customHeight="1" x14ac:dyDescent="0.2">
      <c r="A308" s="18" t="str">
        <f>IF('[1]Season Set up'!$O$23&gt;='[1]Season Set up'!V305,'[1]Season Set up'!V305,"")</f>
        <v/>
      </c>
      <c r="B308" s="18"/>
      <c r="C308" s="18"/>
      <c r="D308" s="18" t="str">
        <f>IFERROR(IF(A308="","",VLOOKUP(A308,$AJ$2:$AX$606,2,0)),"")</f>
        <v/>
      </c>
      <c r="E308" s="19" t="str">
        <f t="shared" si="64"/>
        <v/>
      </c>
      <c r="F308" s="19" t="str">
        <f t="shared" si="52"/>
        <v/>
      </c>
      <c r="G308" s="19" t="str">
        <f t="shared" si="53"/>
        <v/>
      </c>
      <c r="H308" s="19" t="str">
        <f t="shared" si="54"/>
        <v/>
      </c>
      <c r="I308" s="19" t="str">
        <f t="shared" si="55"/>
        <v/>
      </c>
      <c r="J308" s="30" t="str">
        <f t="shared" si="56"/>
        <v/>
      </c>
      <c r="K308" s="45"/>
      <c r="L308" s="18" t="str">
        <f>IF('[1]Season Set up'!$P$23&gt;='[1]Season Set up'!V305,'[1]Season Set up'!V305,"")</f>
        <v/>
      </c>
      <c r="M308" s="18"/>
      <c r="N308" s="17"/>
      <c r="O308" s="18" t="str">
        <f t="shared" si="57"/>
        <v/>
      </c>
      <c r="P308" s="19" t="str">
        <f t="shared" si="58"/>
        <v/>
      </c>
      <c r="Q308" s="19" t="str">
        <f t="shared" si="59"/>
        <v/>
      </c>
      <c r="R308" s="19" t="str">
        <f t="shared" si="60"/>
        <v/>
      </c>
      <c r="S308" s="19" t="str">
        <f t="shared" si="61"/>
        <v/>
      </c>
      <c r="T308" s="19" t="str">
        <f t="shared" si="62"/>
        <v/>
      </c>
      <c r="U308" s="20" t="str">
        <f t="shared" si="63"/>
        <v/>
      </c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31"/>
      <c r="AU308" s="131"/>
      <c r="BI308" s="33"/>
      <c r="BJ308" s="33"/>
      <c r="BK308" s="33"/>
      <c r="BL308" s="33"/>
      <c r="BM308" s="33"/>
      <c r="BN308" s="33"/>
      <c r="BO308" s="33"/>
      <c r="BP308" s="33"/>
      <c r="BQ308" s="33"/>
      <c r="BR308" s="33"/>
      <c r="BS308" s="33"/>
      <c r="BT308" s="33"/>
      <c r="BU308" s="33"/>
      <c r="BV308" s="33"/>
    </row>
    <row r="309" spans="1:74" ht="15.75" customHeight="1" x14ac:dyDescent="0.2">
      <c r="A309" s="18" t="str">
        <f>IF('[1]Season Set up'!$O$23&gt;='[1]Season Set up'!V306,'[1]Season Set up'!V306,"")</f>
        <v/>
      </c>
      <c r="B309" s="18"/>
      <c r="C309" s="18"/>
      <c r="D309" s="18" t="str">
        <f>IFERROR(IF(A309="","",VLOOKUP(A309,$AJ$2:$AX$606,2,0)),"")</f>
        <v/>
      </c>
      <c r="E309" s="19" t="str">
        <f t="shared" si="64"/>
        <v/>
      </c>
      <c r="F309" s="19" t="str">
        <f t="shared" si="52"/>
        <v/>
      </c>
      <c r="G309" s="19" t="str">
        <f t="shared" si="53"/>
        <v/>
      </c>
      <c r="H309" s="19" t="str">
        <f t="shared" si="54"/>
        <v/>
      </c>
      <c r="I309" s="19" t="str">
        <f t="shared" si="55"/>
        <v/>
      </c>
      <c r="J309" s="30" t="str">
        <f t="shared" si="56"/>
        <v/>
      </c>
      <c r="K309" s="45"/>
      <c r="L309" s="18" t="str">
        <f>IF('[1]Season Set up'!$P$23&gt;='[1]Season Set up'!V306,'[1]Season Set up'!V306,"")</f>
        <v/>
      </c>
      <c r="M309" s="18"/>
      <c r="N309" s="17"/>
      <c r="O309" s="18" t="str">
        <f t="shared" si="57"/>
        <v/>
      </c>
      <c r="P309" s="19" t="str">
        <f t="shared" si="58"/>
        <v/>
      </c>
      <c r="Q309" s="19" t="str">
        <f t="shared" si="59"/>
        <v/>
      </c>
      <c r="R309" s="19" t="str">
        <f t="shared" si="60"/>
        <v/>
      </c>
      <c r="S309" s="19" t="str">
        <f t="shared" si="61"/>
        <v/>
      </c>
      <c r="T309" s="19" t="str">
        <f t="shared" si="62"/>
        <v/>
      </c>
      <c r="U309" s="20" t="str">
        <f t="shared" si="63"/>
        <v/>
      </c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31"/>
      <c r="AU309" s="131"/>
      <c r="BI309" s="33"/>
      <c r="BJ309" s="33"/>
      <c r="BK309" s="33"/>
      <c r="BL309" s="33"/>
      <c r="BM309" s="33"/>
      <c r="BN309" s="33"/>
      <c r="BO309" s="33"/>
      <c r="BP309" s="33"/>
      <c r="BQ309" s="33"/>
      <c r="BR309" s="33"/>
      <c r="BS309" s="33"/>
      <c r="BT309" s="33"/>
      <c r="BU309" s="33"/>
      <c r="BV309" s="33"/>
    </row>
    <row r="310" spans="1:74" ht="15.75" customHeight="1" x14ac:dyDescent="0.2">
      <c r="A310" s="18" t="str">
        <f>IF('[1]Season Set up'!$O$23&gt;='[1]Season Set up'!V307,'[1]Season Set up'!V307,"")</f>
        <v/>
      </c>
      <c r="B310" s="18"/>
      <c r="C310" s="18"/>
      <c r="D310" s="18" t="str">
        <f>IFERROR(IF(A310="","",VLOOKUP(A310,$AJ$2:$AX$606,2,0)),"")</f>
        <v/>
      </c>
      <c r="E310" s="19" t="str">
        <f t="shared" si="64"/>
        <v/>
      </c>
      <c r="F310" s="19" t="str">
        <f t="shared" si="52"/>
        <v/>
      </c>
      <c r="G310" s="19" t="str">
        <f t="shared" si="53"/>
        <v/>
      </c>
      <c r="H310" s="19" t="str">
        <f t="shared" si="54"/>
        <v/>
      </c>
      <c r="I310" s="19" t="str">
        <f t="shared" si="55"/>
        <v/>
      </c>
      <c r="J310" s="30" t="str">
        <f t="shared" si="56"/>
        <v/>
      </c>
      <c r="K310" s="45"/>
      <c r="L310" s="18" t="str">
        <f>IF('[1]Season Set up'!$P$23&gt;='[1]Season Set up'!V307,'[1]Season Set up'!V307,"")</f>
        <v/>
      </c>
      <c r="M310" s="18"/>
      <c r="N310" s="17"/>
      <c r="O310" s="18" t="str">
        <f t="shared" si="57"/>
        <v/>
      </c>
      <c r="P310" s="19" t="str">
        <f t="shared" si="58"/>
        <v/>
      </c>
      <c r="Q310" s="19" t="str">
        <f t="shared" si="59"/>
        <v/>
      </c>
      <c r="R310" s="19" t="str">
        <f t="shared" si="60"/>
        <v/>
      </c>
      <c r="S310" s="19" t="str">
        <f t="shared" si="61"/>
        <v/>
      </c>
      <c r="T310" s="19" t="str">
        <f t="shared" si="62"/>
        <v/>
      </c>
      <c r="U310" s="20" t="str">
        <f t="shared" si="63"/>
        <v/>
      </c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31"/>
      <c r="AU310" s="131"/>
      <c r="BI310" s="33"/>
      <c r="BJ310" s="33"/>
      <c r="BK310" s="33"/>
      <c r="BL310" s="33"/>
      <c r="BM310" s="33"/>
      <c r="BN310" s="33"/>
      <c r="BO310" s="33"/>
      <c r="BP310" s="33"/>
      <c r="BQ310" s="33"/>
      <c r="BR310" s="33"/>
      <c r="BS310" s="33"/>
      <c r="BT310" s="33"/>
      <c r="BU310" s="33"/>
      <c r="BV310" s="33"/>
    </row>
    <row r="311" spans="1:74" ht="15.75" customHeight="1" x14ac:dyDescent="0.2">
      <c r="A311" s="18" t="str">
        <f>IF('[1]Season Set up'!$O$23&gt;='[1]Season Set up'!V308,'[1]Season Set up'!V308,"")</f>
        <v/>
      </c>
      <c r="B311" s="18"/>
      <c r="C311" s="18"/>
      <c r="D311" s="18" t="str">
        <f>IFERROR(IF(A311="","",VLOOKUP(A311,$AJ$2:$AX$606,2,0)),"")</f>
        <v/>
      </c>
      <c r="E311" s="19" t="str">
        <f t="shared" si="64"/>
        <v/>
      </c>
      <c r="F311" s="19" t="str">
        <f t="shared" si="52"/>
        <v/>
      </c>
      <c r="G311" s="19" t="str">
        <f t="shared" si="53"/>
        <v/>
      </c>
      <c r="H311" s="19" t="str">
        <f t="shared" si="54"/>
        <v/>
      </c>
      <c r="I311" s="19" t="str">
        <f t="shared" si="55"/>
        <v/>
      </c>
      <c r="J311" s="30" t="str">
        <f t="shared" si="56"/>
        <v/>
      </c>
      <c r="K311" s="45"/>
      <c r="L311" s="18" t="str">
        <f>IF('[1]Season Set up'!$P$23&gt;='[1]Season Set up'!V308,'[1]Season Set up'!V308,"")</f>
        <v/>
      </c>
      <c r="M311" s="18"/>
      <c r="N311" s="17"/>
      <c r="O311" s="18" t="str">
        <f t="shared" si="57"/>
        <v/>
      </c>
      <c r="P311" s="19" t="str">
        <f t="shared" si="58"/>
        <v/>
      </c>
      <c r="Q311" s="19" t="str">
        <f t="shared" si="59"/>
        <v/>
      </c>
      <c r="R311" s="19" t="str">
        <f t="shared" si="60"/>
        <v/>
      </c>
      <c r="S311" s="19" t="str">
        <f t="shared" si="61"/>
        <v/>
      </c>
      <c r="T311" s="19" t="str">
        <f t="shared" si="62"/>
        <v/>
      </c>
      <c r="U311" s="20" t="str">
        <f t="shared" si="63"/>
        <v/>
      </c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31"/>
      <c r="AU311" s="131"/>
      <c r="BI311" s="33"/>
      <c r="BJ311" s="33"/>
      <c r="BK311" s="33"/>
      <c r="BL311" s="33"/>
      <c r="BM311" s="33"/>
      <c r="BN311" s="33"/>
      <c r="BO311" s="33"/>
      <c r="BP311" s="33"/>
      <c r="BQ311" s="33"/>
      <c r="BR311" s="33"/>
      <c r="BS311" s="33"/>
      <c r="BT311" s="33"/>
      <c r="BU311" s="33"/>
      <c r="BV311" s="33"/>
    </row>
    <row r="312" spans="1:74" ht="15.75" customHeight="1" x14ac:dyDescent="0.2">
      <c r="A312" s="18" t="str">
        <f>IF('[1]Season Set up'!$O$23&gt;='[1]Season Set up'!V309,'[1]Season Set up'!V309,"")</f>
        <v/>
      </c>
      <c r="B312" s="18"/>
      <c r="C312" s="18"/>
      <c r="D312" s="18" t="str">
        <f>IFERROR(IF(A312="","",VLOOKUP(A312,$AJ$2:$AX$606,2,0)),"")</f>
        <v/>
      </c>
      <c r="E312" s="19" t="str">
        <f t="shared" si="64"/>
        <v/>
      </c>
      <c r="F312" s="19" t="str">
        <f t="shared" si="52"/>
        <v/>
      </c>
      <c r="G312" s="19" t="str">
        <f t="shared" si="53"/>
        <v/>
      </c>
      <c r="H312" s="19" t="str">
        <f t="shared" si="54"/>
        <v/>
      </c>
      <c r="I312" s="19" t="str">
        <f t="shared" si="55"/>
        <v/>
      </c>
      <c r="J312" s="30" t="str">
        <f t="shared" si="56"/>
        <v/>
      </c>
      <c r="K312" s="45"/>
      <c r="L312" s="18" t="str">
        <f>IF('[1]Season Set up'!$P$23&gt;='[1]Season Set up'!V309,'[1]Season Set up'!V309,"")</f>
        <v/>
      </c>
      <c r="M312" s="18"/>
      <c r="N312" s="17"/>
      <c r="O312" s="18" t="str">
        <f t="shared" si="57"/>
        <v/>
      </c>
      <c r="P312" s="19" t="str">
        <f t="shared" si="58"/>
        <v/>
      </c>
      <c r="Q312" s="19" t="str">
        <f t="shared" si="59"/>
        <v/>
      </c>
      <c r="R312" s="19" t="str">
        <f t="shared" si="60"/>
        <v/>
      </c>
      <c r="S312" s="19" t="str">
        <f t="shared" si="61"/>
        <v/>
      </c>
      <c r="T312" s="19" t="str">
        <f t="shared" si="62"/>
        <v/>
      </c>
      <c r="U312" s="20" t="str">
        <f t="shared" si="63"/>
        <v/>
      </c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31"/>
      <c r="AU312" s="131"/>
      <c r="BI312" s="33"/>
      <c r="BJ312" s="33"/>
      <c r="BK312" s="33"/>
      <c r="BL312" s="33"/>
      <c r="BM312" s="33"/>
      <c r="BN312" s="33"/>
      <c r="BO312" s="33"/>
      <c r="BP312" s="33"/>
      <c r="BQ312" s="33"/>
      <c r="BR312" s="33"/>
      <c r="BS312" s="33"/>
      <c r="BT312" s="33"/>
      <c r="BU312" s="33"/>
      <c r="BV312" s="33"/>
    </row>
    <row r="313" spans="1:74" ht="15.75" customHeight="1" x14ac:dyDescent="0.2">
      <c r="A313" s="18" t="str">
        <f>IF('[1]Season Set up'!$O$23&gt;='[1]Season Set up'!V310,'[1]Season Set up'!V310,"")</f>
        <v/>
      </c>
      <c r="B313" s="18"/>
      <c r="C313" s="18"/>
      <c r="D313" s="18" t="str">
        <f>IFERROR(IF(A313="","",VLOOKUP(A313,$AJ$2:$AX$606,2,0)),"")</f>
        <v/>
      </c>
      <c r="E313" s="19" t="str">
        <f t="shared" si="64"/>
        <v/>
      </c>
      <c r="F313" s="19" t="str">
        <f t="shared" si="52"/>
        <v/>
      </c>
      <c r="G313" s="19" t="str">
        <f t="shared" si="53"/>
        <v/>
      </c>
      <c r="H313" s="19" t="str">
        <f t="shared" si="54"/>
        <v/>
      </c>
      <c r="I313" s="19" t="str">
        <f t="shared" si="55"/>
        <v/>
      </c>
      <c r="J313" s="30" t="str">
        <f t="shared" si="56"/>
        <v/>
      </c>
      <c r="K313" s="45"/>
      <c r="L313" s="18" t="str">
        <f>IF('[1]Season Set up'!$P$23&gt;='[1]Season Set up'!V310,'[1]Season Set up'!V310,"")</f>
        <v/>
      </c>
      <c r="M313" s="18"/>
      <c r="N313" s="17"/>
      <c r="O313" s="18" t="str">
        <f t="shared" si="57"/>
        <v/>
      </c>
      <c r="P313" s="19" t="str">
        <f t="shared" si="58"/>
        <v/>
      </c>
      <c r="Q313" s="19" t="str">
        <f t="shared" si="59"/>
        <v/>
      </c>
      <c r="R313" s="19" t="str">
        <f t="shared" si="60"/>
        <v/>
      </c>
      <c r="S313" s="19" t="str">
        <f t="shared" si="61"/>
        <v/>
      </c>
      <c r="T313" s="19" t="str">
        <f t="shared" si="62"/>
        <v/>
      </c>
      <c r="U313" s="20" t="str">
        <f t="shared" si="63"/>
        <v/>
      </c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31"/>
      <c r="AU313" s="131"/>
      <c r="BI313" s="33"/>
      <c r="BJ313" s="33"/>
      <c r="BK313" s="33"/>
      <c r="BL313" s="33"/>
      <c r="BM313" s="33"/>
      <c r="BN313" s="33"/>
      <c r="BO313" s="33"/>
      <c r="BP313" s="33"/>
      <c r="BQ313" s="33"/>
      <c r="BR313" s="33"/>
      <c r="BS313" s="33"/>
      <c r="BT313" s="33"/>
      <c r="BU313" s="33"/>
      <c r="BV313" s="33"/>
    </row>
    <row r="314" spans="1:74" ht="15.75" customHeight="1" x14ac:dyDescent="0.2">
      <c r="A314" s="18" t="str">
        <f>IF('[1]Season Set up'!$O$23&gt;='[1]Season Set up'!V311,'[1]Season Set up'!V311,"")</f>
        <v/>
      </c>
      <c r="B314" s="18"/>
      <c r="C314" s="18"/>
      <c r="D314" s="18" t="str">
        <f>IFERROR(IF(A314="","",VLOOKUP(A314,$AJ$2:$AX$606,2,0)),"")</f>
        <v/>
      </c>
      <c r="E314" s="19" t="str">
        <f t="shared" si="64"/>
        <v/>
      </c>
      <c r="F314" s="19" t="str">
        <f t="shared" si="52"/>
        <v/>
      </c>
      <c r="G314" s="19" t="str">
        <f t="shared" si="53"/>
        <v/>
      </c>
      <c r="H314" s="19" t="str">
        <f t="shared" si="54"/>
        <v/>
      </c>
      <c r="I314" s="19" t="str">
        <f t="shared" si="55"/>
        <v/>
      </c>
      <c r="J314" s="30" t="str">
        <f t="shared" si="56"/>
        <v/>
      </c>
      <c r="K314" s="45"/>
      <c r="L314" s="18" t="str">
        <f>IF('[1]Season Set up'!$P$23&gt;='[1]Season Set up'!V311,'[1]Season Set up'!V311,"")</f>
        <v/>
      </c>
      <c r="M314" s="18"/>
      <c r="N314" s="17"/>
      <c r="O314" s="18" t="str">
        <f t="shared" si="57"/>
        <v/>
      </c>
      <c r="P314" s="19" t="str">
        <f t="shared" si="58"/>
        <v/>
      </c>
      <c r="Q314" s="19" t="str">
        <f t="shared" si="59"/>
        <v/>
      </c>
      <c r="R314" s="19" t="str">
        <f t="shared" si="60"/>
        <v/>
      </c>
      <c r="S314" s="19" t="str">
        <f t="shared" si="61"/>
        <v/>
      </c>
      <c r="T314" s="19" t="str">
        <f t="shared" si="62"/>
        <v/>
      </c>
      <c r="U314" s="20" t="str">
        <f t="shared" si="63"/>
        <v/>
      </c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31"/>
      <c r="AU314" s="131"/>
      <c r="BI314" s="33"/>
      <c r="BJ314" s="33"/>
      <c r="BK314" s="33"/>
      <c r="BL314" s="33"/>
      <c r="BM314" s="33"/>
      <c r="BN314" s="33"/>
      <c r="BO314" s="33"/>
      <c r="BP314" s="33"/>
      <c r="BQ314" s="33"/>
      <c r="BR314" s="33"/>
      <c r="BS314" s="33"/>
      <c r="BT314" s="33"/>
      <c r="BU314" s="33"/>
      <c r="BV314" s="33"/>
    </row>
    <row r="315" spans="1:74" ht="15.75" customHeight="1" x14ac:dyDescent="0.2">
      <c r="A315" s="18" t="str">
        <f>IF('[1]Season Set up'!$O$23&gt;='[1]Season Set up'!V312,'[1]Season Set up'!V312,"")</f>
        <v/>
      </c>
      <c r="B315" s="18"/>
      <c r="C315" s="18"/>
      <c r="D315" s="18" t="str">
        <f>IFERROR(IF(A315="","",VLOOKUP(A315,$AJ$2:$AX$606,2,0)),"")</f>
        <v/>
      </c>
      <c r="E315" s="19" t="str">
        <f t="shared" si="64"/>
        <v/>
      </c>
      <c r="F315" s="19" t="str">
        <f t="shared" si="52"/>
        <v/>
      </c>
      <c r="G315" s="19" t="str">
        <f t="shared" si="53"/>
        <v/>
      </c>
      <c r="H315" s="19" t="str">
        <f t="shared" si="54"/>
        <v/>
      </c>
      <c r="I315" s="19" t="str">
        <f t="shared" si="55"/>
        <v/>
      </c>
      <c r="J315" s="30" t="str">
        <f t="shared" si="56"/>
        <v/>
      </c>
      <c r="K315" s="45"/>
      <c r="L315" s="18" t="str">
        <f>IF('[1]Season Set up'!$P$23&gt;='[1]Season Set up'!V312,'[1]Season Set up'!V312,"")</f>
        <v/>
      </c>
      <c r="M315" s="18"/>
      <c r="N315" s="17"/>
      <c r="O315" s="18" t="str">
        <f t="shared" si="57"/>
        <v/>
      </c>
      <c r="P315" s="19" t="str">
        <f t="shared" si="58"/>
        <v/>
      </c>
      <c r="Q315" s="19" t="str">
        <f t="shared" si="59"/>
        <v/>
      </c>
      <c r="R315" s="19" t="str">
        <f t="shared" si="60"/>
        <v/>
      </c>
      <c r="S315" s="19" t="str">
        <f t="shared" si="61"/>
        <v/>
      </c>
      <c r="T315" s="19" t="str">
        <f t="shared" si="62"/>
        <v/>
      </c>
      <c r="U315" s="20" t="str">
        <f t="shared" si="63"/>
        <v/>
      </c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31"/>
      <c r="AU315" s="131"/>
      <c r="BI315" s="33"/>
      <c r="BJ315" s="33"/>
      <c r="BK315" s="33"/>
      <c r="BL315" s="33"/>
      <c r="BM315" s="33"/>
      <c r="BN315" s="33"/>
      <c r="BO315" s="33"/>
      <c r="BP315" s="33"/>
      <c r="BQ315" s="33"/>
      <c r="BR315" s="33"/>
      <c r="BS315" s="33"/>
      <c r="BT315" s="33"/>
      <c r="BU315" s="33"/>
      <c r="BV315" s="33"/>
    </row>
    <row r="316" spans="1:74" ht="15.75" customHeight="1" x14ac:dyDescent="0.2">
      <c r="A316" s="18" t="str">
        <f>IF('[1]Season Set up'!$O$23&gt;='[1]Season Set up'!V313,'[1]Season Set up'!V313,"")</f>
        <v/>
      </c>
      <c r="B316" s="18"/>
      <c r="C316" s="18"/>
      <c r="D316" s="18" t="str">
        <f>IFERROR(IF(A316="","",VLOOKUP(A316,$AJ$2:$AX$606,2,0)),"")</f>
        <v/>
      </c>
      <c r="E316" s="19" t="str">
        <f t="shared" si="64"/>
        <v/>
      </c>
      <c r="F316" s="19" t="str">
        <f t="shared" si="52"/>
        <v/>
      </c>
      <c r="G316" s="19" t="str">
        <f t="shared" si="53"/>
        <v/>
      </c>
      <c r="H316" s="19" t="str">
        <f t="shared" si="54"/>
        <v/>
      </c>
      <c r="I316" s="19" t="str">
        <f t="shared" si="55"/>
        <v/>
      </c>
      <c r="J316" s="30" t="str">
        <f t="shared" si="56"/>
        <v/>
      </c>
      <c r="K316" s="45"/>
      <c r="L316" s="18" t="str">
        <f>IF('[1]Season Set up'!$P$23&gt;='[1]Season Set up'!V313,'[1]Season Set up'!V313,"")</f>
        <v/>
      </c>
      <c r="M316" s="18"/>
      <c r="N316" s="17"/>
      <c r="O316" s="18" t="str">
        <f t="shared" si="57"/>
        <v/>
      </c>
      <c r="P316" s="19" t="str">
        <f t="shared" si="58"/>
        <v/>
      </c>
      <c r="Q316" s="19" t="str">
        <f t="shared" si="59"/>
        <v/>
      </c>
      <c r="R316" s="19" t="str">
        <f t="shared" si="60"/>
        <v/>
      </c>
      <c r="S316" s="19" t="str">
        <f t="shared" si="61"/>
        <v/>
      </c>
      <c r="T316" s="19" t="str">
        <f t="shared" si="62"/>
        <v/>
      </c>
      <c r="U316" s="20" t="str">
        <f t="shared" si="63"/>
        <v/>
      </c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31"/>
      <c r="AU316" s="131"/>
      <c r="BI316" s="33"/>
      <c r="BJ316" s="33"/>
      <c r="BK316" s="33"/>
      <c r="BL316" s="33"/>
      <c r="BM316" s="33"/>
      <c r="BN316" s="33"/>
      <c r="BO316" s="33"/>
      <c r="BP316" s="33"/>
      <c r="BQ316" s="33"/>
      <c r="BR316" s="33"/>
      <c r="BS316" s="33"/>
      <c r="BT316" s="33"/>
      <c r="BU316" s="33"/>
      <c r="BV316" s="33"/>
    </row>
    <row r="317" spans="1:74" ht="15.75" customHeight="1" x14ac:dyDescent="0.2">
      <c r="A317" s="18" t="str">
        <f>IF('[1]Season Set up'!$O$23&gt;='[1]Season Set up'!V314,'[1]Season Set up'!V314,"")</f>
        <v/>
      </c>
      <c r="B317" s="18"/>
      <c r="C317" s="18"/>
      <c r="D317" s="18" t="str">
        <f>IFERROR(IF(A317="","",VLOOKUP(A317,$AJ$2:$AX$606,2,0)),"")</f>
        <v/>
      </c>
      <c r="E317" s="19" t="str">
        <f t="shared" si="64"/>
        <v/>
      </c>
      <c r="F317" s="19" t="str">
        <f t="shared" si="52"/>
        <v/>
      </c>
      <c r="G317" s="19" t="str">
        <f t="shared" si="53"/>
        <v/>
      </c>
      <c r="H317" s="19" t="str">
        <f t="shared" si="54"/>
        <v/>
      </c>
      <c r="I317" s="19" t="str">
        <f t="shared" si="55"/>
        <v/>
      </c>
      <c r="J317" s="30" t="str">
        <f t="shared" si="56"/>
        <v/>
      </c>
      <c r="K317" s="45"/>
      <c r="L317" s="18" t="str">
        <f>IF('[1]Season Set up'!$P$23&gt;='[1]Season Set up'!V314,'[1]Season Set up'!V314,"")</f>
        <v/>
      </c>
      <c r="M317" s="18"/>
      <c r="N317" s="17"/>
      <c r="O317" s="18" t="str">
        <f t="shared" si="57"/>
        <v/>
      </c>
      <c r="P317" s="19" t="str">
        <f t="shared" si="58"/>
        <v/>
      </c>
      <c r="Q317" s="19" t="str">
        <f t="shared" si="59"/>
        <v/>
      </c>
      <c r="R317" s="19" t="str">
        <f t="shared" si="60"/>
        <v/>
      </c>
      <c r="S317" s="19" t="str">
        <f t="shared" si="61"/>
        <v/>
      </c>
      <c r="T317" s="19" t="str">
        <f t="shared" si="62"/>
        <v/>
      </c>
      <c r="U317" s="20" t="str">
        <f t="shared" si="63"/>
        <v/>
      </c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31"/>
      <c r="AU317" s="131"/>
      <c r="BI317" s="33"/>
      <c r="BJ317" s="33"/>
      <c r="BK317" s="33"/>
      <c r="BL317" s="33"/>
      <c r="BM317" s="33"/>
      <c r="BN317" s="33"/>
      <c r="BO317" s="33"/>
      <c r="BP317" s="33"/>
      <c r="BQ317" s="33"/>
      <c r="BR317" s="33"/>
      <c r="BS317" s="33"/>
      <c r="BT317" s="33"/>
      <c r="BU317" s="33"/>
      <c r="BV317" s="33"/>
    </row>
    <row r="318" spans="1:74" ht="15.75" customHeight="1" x14ac:dyDescent="0.2">
      <c r="A318" s="18" t="str">
        <f>IF('[1]Season Set up'!$O$23&gt;='[1]Season Set up'!V315,'[1]Season Set up'!V315,"")</f>
        <v/>
      </c>
      <c r="B318" s="18"/>
      <c r="C318" s="18"/>
      <c r="D318" s="18" t="str">
        <f>IFERROR(IF(A318="","",VLOOKUP(A318,$AJ$2:$AX$606,2,0)),"")</f>
        <v/>
      </c>
      <c r="E318" s="19" t="str">
        <f t="shared" si="64"/>
        <v/>
      </c>
      <c r="F318" s="19" t="str">
        <f t="shared" si="52"/>
        <v/>
      </c>
      <c r="G318" s="19" t="str">
        <f t="shared" si="53"/>
        <v/>
      </c>
      <c r="H318" s="19" t="str">
        <f t="shared" si="54"/>
        <v/>
      </c>
      <c r="I318" s="19" t="str">
        <f t="shared" si="55"/>
        <v/>
      </c>
      <c r="J318" s="30" t="str">
        <f t="shared" si="56"/>
        <v/>
      </c>
      <c r="K318" s="45"/>
      <c r="L318" s="18" t="str">
        <f>IF('[1]Season Set up'!$P$23&gt;='[1]Season Set up'!V315,'[1]Season Set up'!V315,"")</f>
        <v/>
      </c>
      <c r="M318" s="18"/>
      <c r="N318" s="17"/>
      <c r="O318" s="18" t="str">
        <f t="shared" si="57"/>
        <v/>
      </c>
      <c r="P318" s="19" t="str">
        <f t="shared" si="58"/>
        <v/>
      </c>
      <c r="Q318" s="19" t="str">
        <f t="shared" si="59"/>
        <v/>
      </c>
      <c r="R318" s="19" t="str">
        <f t="shared" si="60"/>
        <v/>
      </c>
      <c r="S318" s="19" t="str">
        <f t="shared" si="61"/>
        <v/>
      </c>
      <c r="T318" s="19" t="str">
        <f t="shared" si="62"/>
        <v/>
      </c>
      <c r="U318" s="20" t="str">
        <f t="shared" si="63"/>
        <v/>
      </c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31"/>
      <c r="AU318" s="131"/>
      <c r="BI318" s="33"/>
      <c r="BJ318" s="33"/>
      <c r="BK318" s="33"/>
      <c r="BL318" s="33"/>
      <c r="BM318" s="33"/>
      <c r="BN318" s="33"/>
      <c r="BO318" s="33"/>
      <c r="BP318" s="33"/>
      <c r="BQ318" s="33"/>
      <c r="BR318" s="33"/>
      <c r="BS318" s="33"/>
      <c r="BT318" s="33"/>
      <c r="BU318" s="33"/>
      <c r="BV318" s="33"/>
    </row>
    <row r="319" spans="1:74" ht="15.75" customHeight="1" x14ac:dyDescent="0.2">
      <c r="A319" s="18" t="str">
        <f>IF('[1]Season Set up'!$O$23&gt;='[1]Season Set up'!V316,'[1]Season Set up'!V316,"")</f>
        <v/>
      </c>
      <c r="B319" s="18"/>
      <c r="C319" s="18"/>
      <c r="D319" s="18" t="str">
        <f>IFERROR(IF(A319="","",VLOOKUP(A319,$AJ$2:$AX$606,2,0)),"")</f>
        <v/>
      </c>
      <c r="E319" s="19" t="str">
        <f t="shared" si="64"/>
        <v/>
      </c>
      <c r="F319" s="19" t="str">
        <f t="shared" si="52"/>
        <v/>
      </c>
      <c r="G319" s="19" t="str">
        <f t="shared" si="53"/>
        <v/>
      </c>
      <c r="H319" s="19" t="str">
        <f t="shared" si="54"/>
        <v/>
      </c>
      <c r="I319" s="19" t="str">
        <f t="shared" si="55"/>
        <v/>
      </c>
      <c r="J319" s="30" t="str">
        <f t="shared" si="56"/>
        <v/>
      </c>
      <c r="K319" s="45"/>
      <c r="L319" s="18" t="str">
        <f>IF('[1]Season Set up'!$P$23&gt;='[1]Season Set up'!V316,'[1]Season Set up'!V316,"")</f>
        <v/>
      </c>
      <c r="M319" s="18"/>
      <c r="N319" s="17"/>
      <c r="O319" s="18" t="str">
        <f t="shared" si="57"/>
        <v/>
      </c>
      <c r="P319" s="19" t="str">
        <f t="shared" si="58"/>
        <v/>
      </c>
      <c r="Q319" s="19" t="str">
        <f t="shared" si="59"/>
        <v/>
      </c>
      <c r="R319" s="19" t="str">
        <f t="shared" si="60"/>
        <v/>
      </c>
      <c r="S319" s="19" t="str">
        <f t="shared" si="61"/>
        <v/>
      </c>
      <c r="T319" s="19" t="str">
        <f t="shared" si="62"/>
        <v/>
      </c>
      <c r="U319" s="20" t="str">
        <f t="shared" si="63"/>
        <v/>
      </c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31"/>
      <c r="AU319" s="131"/>
      <c r="BI319" s="33"/>
      <c r="BJ319" s="33"/>
      <c r="BK319" s="33"/>
      <c r="BL319" s="33"/>
      <c r="BM319" s="33"/>
      <c r="BN319" s="33"/>
      <c r="BO319" s="33"/>
      <c r="BP319" s="33"/>
      <c r="BQ319" s="33"/>
      <c r="BR319" s="33"/>
      <c r="BS319" s="33"/>
      <c r="BT319" s="33"/>
      <c r="BU319" s="33"/>
      <c r="BV319" s="33"/>
    </row>
    <row r="320" spans="1:74" ht="15.75" customHeight="1" x14ac:dyDescent="0.2">
      <c r="A320" s="18" t="str">
        <f>IF('[1]Season Set up'!$O$23&gt;='[1]Season Set up'!V317,'[1]Season Set up'!V317,"")</f>
        <v/>
      </c>
      <c r="B320" s="18"/>
      <c r="C320" s="18"/>
      <c r="D320" s="18" t="str">
        <f>IFERROR(IF(A320="","",VLOOKUP(A320,$AJ$2:$AX$606,2,0)),"")</f>
        <v/>
      </c>
      <c r="E320" s="19" t="str">
        <f t="shared" si="64"/>
        <v/>
      </c>
      <c r="F320" s="19" t="str">
        <f t="shared" si="52"/>
        <v/>
      </c>
      <c r="G320" s="19" t="str">
        <f t="shared" si="53"/>
        <v/>
      </c>
      <c r="H320" s="19" t="str">
        <f t="shared" si="54"/>
        <v/>
      </c>
      <c r="I320" s="19" t="str">
        <f t="shared" si="55"/>
        <v/>
      </c>
      <c r="J320" s="30" t="str">
        <f t="shared" si="56"/>
        <v/>
      </c>
      <c r="K320" s="45"/>
      <c r="L320" s="18" t="str">
        <f>IF('[1]Season Set up'!$P$23&gt;='[1]Season Set up'!V317,'[1]Season Set up'!V317,"")</f>
        <v/>
      </c>
      <c r="M320" s="18"/>
      <c r="N320" s="17"/>
      <c r="O320" s="18" t="str">
        <f t="shared" si="57"/>
        <v/>
      </c>
      <c r="P320" s="19" t="str">
        <f t="shared" si="58"/>
        <v/>
      </c>
      <c r="Q320" s="19" t="str">
        <f t="shared" si="59"/>
        <v/>
      </c>
      <c r="R320" s="19" t="str">
        <f t="shared" si="60"/>
        <v/>
      </c>
      <c r="S320" s="19" t="str">
        <f t="shared" si="61"/>
        <v/>
      </c>
      <c r="T320" s="19" t="str">
        <f t="shared" si="62"/>
        <v/>
      </c>
      <c r="U320" s="20" t="str">
        <f t="shared" si="63"/>
        <v/>
      </c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31"/>
      <c r="AU320" s="131"/>
      <c r="BI320" s="33"/>
      <c r="BJ320" s="33"/>
      <c r="BK320" s="33"/>
      <c r="BL320" s="33"/>
      <c r="BM320" s="33"/>
      <c r="BN320" s="33"/>
      <c r="BO320" s="33"/>
      <c r="BP320" s="33"/>
      <c r="BQ320" s="33"/>
      <c r="BR320" s="33"/>
      <c r="BS320" s="33"/>
      <c r="BT320" s="33"/>
      <c r="BU320" s="33"/>
      <c r="BV320" s="33"/>
    </row>
    <row r="321" spans="1:74" ht="15.75" customHeight="1" x14ac:dyDescent="0.2">
      <c r="A321" s="18" t="str">
        <f>IF('[1]Season Set up'!$O$23&gt;='[1]Season Set up'!V318,'[1]Season Set up'!V318,"")</f>
        <v/>
      </c>
      <c r="B321" s="18"/>
      <c r="C321" s="18"/>
      <c r="D321" s="18" t="str">
        <f>IFERROR(IF(A321="","",VLOOKUP(A321,$AJ$2:$AX$606,2,0)),"")</f>
        <v/>
      </c>
      <c r="E321" s="19" t="str">
        <f t="shared" si="64"/>
        <v/>
      </c>
      <c r="F321" s="19" t="str">
        <f t="shared" si="52"/>
        <v/>
      </c>
      <c r="G321" s="19" t="str">
        <f t="shared" si="53"/>
        <v/>
      </c>
      <c r="H321" s="19" t="str">
        <f t="shared" si="54"/>
        <v/>
      </c>
      <c r="I321" s="19" t="str">
        <f t="shared" si="55"/>
        <v/>
      </c>
      <c r="J321" s="30" t="str">
        <f t="shared" si="56"/>
        <v/>
      </c>
      <c r="K321" s="45"/>
      <c r="L321" s="18" t="str">
        <f>IF('[1]Season Set up'!$P$23&gt;='[1]Season Set up'!V318,'[1]Season Set up'!V318,"")</f>
        <v/>
      </c>
      <c r="M321" s="18"/>
      <c r="N321" s="17"/>
      <c r="O321" s="18" t="str">
        <f t="shared" si="57"/>
        <v/>
      </c>
      <c r="P321" s="19" t="str">
        <f t="shared" si="58"/>
        <v/>
      </c>
      <c r="Q321" s="19" t="str">
        <f t="shared" si="59"/>
        <v/>
      </c>
      <c r="R321" s="19" t="str">
        <f t="shared" si="60"/>
        <v/>
      </c>
      <c r="S321" s="19" t="str">
        <f t="shared" si="61"/>
        <v/>
      </c>
      <c r="T321" s="19" t="str">
        <f t="shared" si="62"/>
        <v/>
      </c>
      <c r="U321" s="20" t="str">
        <f t="shared" si="63"/>
        <v/>
      </c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31"/>
      <c r="AU321" s="131"/>
      <c r="BI321" s="33"/>
      <c r="BJ321" s="33"/>
      <c r="BK321" s="33"/>
      <c r="BL321" s="33"/>
      <c r="BM321" s="33"/>
      <c r="BN321" s="33"/>
      <c r="BO321" s="33"/>
      <c r="BP321" s="33"/>
      <c r="BQ321" s="33"/>
      <c r="BR321" s="33"/>
      <c r="BS321" s="33"/>
      <c r="BT321" s="33"/>
      <c r="BU321" s="33"/>
      <c r="BV321" s="33"/>
    </row>
    <row r="322" spans="1:74" ht="15.75" customHeight="1" x14ac:dyDescent="0.2">
      <c r="A322" s="18" t="str">
        <f>IF('[1]Season Set up'!$O$23&gt;='[1]Season Set up'!V319,'[1]Season Set up'!V319,"")</f>
        <v/>
      </c>
      <c r="B322" s="18"/>
      <c r="C322" s="18"/>
      <c r="D322" s="18" t="str">
        <f>IFERROR(IF(A322="","",VLOOKUP(A322,$AJ$2:$AX$606,2,0)),"")</f>
        <v/>
      </c>
      <c r="E322" s="19" t="str">
        <f t="shared" si="64"/>
        <v/>
      </c>
      <c r="F322" s="19" t="str">
        <f t="shared" si="52"/>
        <v/>
      </c>
      <c r="G322" s="19" t="str">
        <f t="shared" si="53"/>
        <v/>
      </c>
      <c r="H322" s="19" t="str">
        <f t="shared" si="54"/>
        <v/>
      </c>
      <c r="I322" s="19" t="str">
        <f t="shared" si="55"/>
        <v/>
      </c>
      <c r="J322" s="30" t="str">
        <f t="shared" si="56"/>
        <v/>
      </c>
      <c r="K322" s="45"/>
      <c r="L322" s="18" t="str">
        <f>IF('[1]Season Set up'!$P$23&gt;='[1]Season Set up'!V319,'[1]Season Set up'!V319,"")</f>
        <v/>
      </c>
      <c r="M322" s="18"/>
      <c r="N322" s="17"/>
      <c r="O322" s="18" t="str">
        <f t="shared" si="57"/>
        <v/>
      </c>
      <c r="P322" s="19" t="str">
        <f t="shared" si="58"/>
        <v/>
      </c>
      <c r="Q322" s="19" t="str">
        <f t="shared" si="59"/>
        <v/>
      </c>
      <c r="R322" s="19" t="str">
        <f t="shared" si="60"/>
        <v/>
      </c>
      <c r="S322" s="19" t="str">
        <f t="shared" si="61"/>
        <v/>
      </c>
      <c r="T322" s="19" t="str">
        <f t="shared" si="62"/>
        <v/>
      </c>
      <c r="U322" s="20" t="str">
        <f t="shared" si="63"/>
        <v/>
      </c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31"/>
      <c r="AU322" s="131"/>
      <c r="BI322" s="33"/>
      <c r="BJ322" s="33"/>
      <c r="BK322" s="33"/>
      <c r="BL322" s="33"/>
      <c r="BM322" s="33"/>
      <c r="BN322" s="33"/>
      <c r="BO322" s="33"/>
      <c r="BP322" s="33"/>
      <c r="BQ322" s="33"/>
      <c r="BR322" s="33"/>
      <c r="BS322" s="33"/>
      <c r="BT322" s="33"/>
      <c r="BU322" s="33"/>
      <c r="BV322" s="33"/>
    </row>
    <row r="323" spans="1:74" ht="15.75" customHeight="1" x14ac:dyDescent="0.2">
      <c r="A323" s="18" t="str">
        <f>IF('[1]Season Set up'!$O$23&gt;='[1]Season Set up'!V320,'[1]Season Set up'!V320,"")</f>
        <v/>
      </c>
      <c r="B323" s="18"/>
      <c r="C323" s="18"/>
      <c r="D323" s="18" t="str">
        <f>IFERROR(IF(A323="","",VLOOKUP(A323,$AJ$2:$AX$606,2,0)),"")</f>
        <v/>
      </c>
      <c r="E323" s="19" t="str">
        <f t="shared" si="64"/>
        <v/>
      </c>
      <c r="F323" s="19" t="str">
        <f t="shared" si="52"/>
        <v/>
      </c>
      <c r="G323" s="19" t="str">
        <f t="shared" si="53"/>
        <v/>
      </c>
      <c r="H323" s="19" t="str">
        <f t="shared" si="54"/>
        <v/>
      </c>
      <c r="I323" s="19" t="str">
        <f t="shared" si="55"/>
        <v/>
      </c>
      <c r="J323" s="30" t="str">
        <f t="shared" si="56"/>
        <v/>
      </c>
      <c r="K323" s="45"/>
      <c r="L323" s="18" t="str">
        <f>IF('[1]Season Set up'!$P$23&gt;='[1]Season Set up'!V320,'[1]Season Set up'!V320,"")</f>
        <v/>
      </c>
      <c r="M323" s="18"/>
      <c r="N323" s="17"/>
      <c r="O323" s="18" t="str">
        <f t="shared" si="57"/>
        <v/>
      </c>
      <c r="P323" s="19" t="str">
        <f t="shared" si="58"/>
        <v/>
      </c>
      <c r="Q323" s="19" t="str">
        <f t="shared" si="59"/>
        <v/>
      </c>
      <c r="R323" s="19" t="str">
        <f t="shared" si="60"/>
        <v/>
      </c>
      <c r="S323" s="19" t="str">
        <f t="shared" si="61"/>
        <v/>
      </c>
      <c r="T323" s="19" t="str">
        <f t="shared" si="62"/>
        <v/>
      </c>
      <c r="U323" s="20" t="str">
        <f t="shared" si="63"/>
        <v/>
      </c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31"/>
      <c r="AU323" s="131"/>
      <c r="BI323" s="33"/>
      <c r="BJ323" s="33"/>
      <c r="BK323" s="33"/>
      <c r="BL323" s="33"/>
      <c r="BM323" s="33"/>
      <c r="BN323" s="33"/>
      <c r="BO323" s="33"/>
      <c r="BP323" s="33"/>
      <c r="BQ323" s="33"/>
      <c r="BR323" s="33"/>
      <c r="BS323" s="33"/>
      <c r="BT323" s="33"/>
      <c r="BU323" s="33"/>
      <c r="BV323" s="33"/>
    </row>
    <row r="324" spans="1:74" ht="15.75" customHeight="1" x14ac:dyDescent="0.2">
      <c r="A324" s="18" t="str">
        <f>IF('[1]Season Set up'!$O$23&gt;='[1]Season Set up'!V321,'[1]Season Set up'!V321,"")</f>
        <v/>
      </c>
      <c r="B324" s="18"/>
      <c r="C324" s="18"/>
      <c r="D324" s="18" t="str">
        <f>IFERROR(IF(A324="","",VLOOKUP(A324,$AJ$2:$AX$606,2,0)),"")</f>
        <v/>
      </c>
      <c r="E324" s="19" t="str">
        <f t="shared" si="64"/>
        <v/>
      </c>
      <c r="F324" s="19" t="str">
        <f t="shared" si="52"/>
        <v/>
      </c>
      <c r="G324" s="19" t="str">
        <f t="shared" si="53"/>
        <v/>
      </c>
      <c r="H324" s="19" t="str">
        <f t="shared" si="54"/>
        <v/>
      </c>
      <c r="I324" s="19" t="str">
        <f t="shared" si="55"/>
        <v/>
      </c>
      <c r="J324" s="30" t="str">
        <f t="shared" si="56"/>
        <v/>
      </c>
      <c r="K324" s="45"/>
      <c r="L324" s="18" t="str">
        <f>IF('[1]Season Set up'!$P$23&gt;='[1]Season Set up'!V321,'[1]Season Set up'!V321,"")</f>
        <v/>
      </c>
      <c r="M324" s="18"/>
      <c r="N324" s="17"/>
      <c r="O324" s="18" t="str">
        <f t="shared" si="57"/>
        <v/>
      </c>
      <c r="P324" s="19" t="str">
        <f t="shared" si="58"/>
        <v/>
      </c>
      <c r="Q324" s="19" t="str">
        <f t="shared" si="59"/>
        <v/>
      </c>
      <c r="R324" s="19" t="str">
        <f t="shared" si="60"/>
        <v/>
      </c>
      <c r="S324" s="19" t="str">
        <f t="shared" si="61"/>
        <v/>
      </c>
      <c r="T324" s="19" t="str">
        <f t="shared" si="62"/>
        <v/>
      </c>
      <c r="U324" s="20" t="str">
        <f t="shared" si="63"/>
        <v/>
      </c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31"/>
      <c r="AU324" s="131"/>
      <c r="BI324" s="33"/>
      <c r="BJ324" s="33"/>
      <c r="BK324" s="33"/>
      <c r="BL324" s="33"/>
      <c r="BM324" s="33"/>
      <c r="BN324" s="33"/>
      <c r="BO324" s="33"/>
      <c r="BP324" s="33"/>
      <c r="BQ324" s="33"/>
      <c r="BR324" s="33"/>
      <c r="BS324" s="33"/>
      <c r="BT324" s="33"/>
      <c r="BU324" s="33"/>
      <c r="BV324" s="33"/>
    </row>
    <row r="325" spans="1:74" ht="15.75" customHeight="1" x14ac:dyDescent="0.2">
      <c r="A325" s="18" t="str">
        <f>IF('[1]Season Set up'!$O$23&gt;='[1]Season Set up'!V322,'[1]Season Set up'!V322,"")</f>
        <v/>
      </c>
      <c r="B325" s="18"/>
      <c r="C325" s="18"/>
      <c r="D325" s="18" t="str">
        <f>IFERROR(IF(A325="","",VLOOKUP(A325,$AJ$2:$AX$606,2,0)),"")</f>
        <v/>
      </c>
      <c r="E325" s="19" t="str">
        <f t="shared" si="64"/>
        <v/>
      </c>
      <c r="F325" s="19" t="str">
        <f t="shared" si="52"/>
        <v/>
      </c>
      <c r="G325" s="19" t="str">
        <f t="shared" si="53"/>
        <v/>
      </c>
      <c r="H325" s="19" t="str">
        <f t="shared" si="54"/>
        <v/>
      </c>
      <c r="I325" s="19" t="str">
        <f t="shared" si="55"/>
        <v/>
      </c>
      <c r="J325" s="30" t="str">
        <f t="shared" si="56"/>
        <v/>
      </c>
      <c r="K325" s="45"/>
      <c r="L325" s="18" t="str">
        <f>IF('[1]Season Set up'!$P$23&gt;='[1]Season Set up'!V322,'[1]Season Set up'!V322,"")</f>
        <v/>
      </c>
      <c r="M325" s="18"/>
      <c r="N325" s="17"/>
      <c r="O325" s="18" t="str">
        <f t="shared" si="57"/>
        <v/>
      </c>
      <c r="P325" s="19" t="str">
        <f t="shared" si="58"/>
        <v/>
      </c>
      <c r="Q325" s="19" t="str">
        <f t="shared" si="59"/>
        <v/>
      </c>
      <c r="R325" s="19" t="str">
        <f t="shared" si="60"/>
        <v/>
      </c>
      <c r="S325" s="19" t="str">
        <f t="shared" si="61"/>
        <v/>
      </c>
      <c r="T325" s="19" t="str">
        <f t="shared" si="62"/>
        <v/>
      </c>
      <c r="U325" s="20" t="str">
        <f t="shared" si="63"/>
        <v/>
      </c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31"/>
      <c r="AU325" s="131"/>
      <c r="BI325" s="33"/>
      <c r="BJ325" s="33"/>
      <c r="BK325" s="33"/>
      <c r="BL325" s="33"/>
      <c r="BM325" s="33"/>
      <c r="BN325" s="33"/>
      <c r="BO325" s="33"/>
      <c r="BP325" s="33"/>
      <c r="BQ325" s="33"/>
      <c r="BR325" s="33"/>
      <c r="BS325" s="33"/>
      <c r="BT325" s="33"/>
      <c r="BU325" s="33"/>
      <c r="BV325" s="33"/>
    </row>
    <row r="326" spans="1:74" ht="15.75" customHeight="1" x14ac:dyDescent="0.2">
      <c r="A326" s="18" t="str">
        <f>IF('[1]Season Set up'!$O$23&gt;='[1]Season Set up'!V323,'[1]Season Set up'!V323,"")</f>
        <v/>
      </c>
      <c r="B326" s="18"/>
      <c r="C326" s="18"/>
      <c r="D326" s="18" t="str">
        <f>IFERROR(IF(A326="","",VLOOKUP(A326,$AJ$2:$AX$606,2,0)),"")</f>
        <v/>
      </c>
      <c r="E326" s="19" t="str">
        <f t="shared" si="64"/>
        <v/>
      </c>
      <c r="F326" s="19" t="str">
        <f t="shared" si="52"/>
        <v/>
      </c>
      <c r="G326" s="19" t="str">
        <f t="shared" si="53"/>
        <v/>
      </c>
      <c r="H326" s="19" t="str">
        <f t="shared" si="54"/>
        <v/>
      </c>
      <c r="I326" s="19" t="str">
        <f t="shared" si="55"/>
        <v/>
      </c>
      <c r="J326" s="30" t="str">
        <f t="shared" si="56"/>
        <v/>
      </c>
      <c r="K326" s="45"/>
      <c r="L326" s="18" t="str">
        <f>IF('[1]Season Set up'!$P$23&gt;='[1]Season Set up'!V323,'[1]Season Set up'!V323,"")</f>
        <v/>
      </c>
      <c r="M326" s="18"/>
      <c r="N326" s="17"/>
      <c r="O326" s="18" t="str">
        <f t="shared" si="57"/>
        <v/>
      </c>
      <c r="P326" s="19" t="str">
        <f t="shared" si="58"/>
        <v/>
      </c>
      <c r="Q326" s="19" t="str">
        <f t="shared" si="59"/>
        <v/>
      </c>
      <c r="R326" s="19" t="str">
        <f t="shared" si="60"/>
        <v/>
      </c>
      <c r="S326" s="19" t="str">
        <f t="shared" si="61"/>
        <v/>
      </c>
      <c r="T326" s="19" t="str">
        <f t="shared" si="62"/>
        <v/>
      </c>
      <c r="U326" s="20" t="str">
        <f t="shared" si="63"/>
        <v/>
      </c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31"/>
      <c r="AU326" s="131"/>
      <c r="BI326" s="33"/>
      <c r="BJ326" s="33"/>
      <c r="BK326" s="33"/>
      <c r="BL326" s="33"/>
      <c r="BM326" s="33"/>
      <c r="BN326" s="33"/>
      <c r="BO326" s="33"/>
      <c r="BP326" s="33"/>
      <c r="BQ326" s="33"/>
      <c r="BR326" s="33"/>
      <c r="BS326" s="33"/>
      <c r="BT326" s="33"/>
      <c r="BU326" s="33"/>
      <c r="BV326" s="33"/>
    </row>
    <row r="327" spans="1:74" ht="15.75" customHeight="1" x14ac:dyDescent="0.2">
      <c r="A327" s="18" t="str">
        <f>IF('[1]Season Set up'!$O$23&gt;='[1]Season Set up'!V324,'[1]Season Set up'!V324,"")</f>
        <v/>
      </c>
      <c r="B327" s="18"/>
      <c r="C327" s="18"/>
      <c r="D327" s="18" t="str">
        <f>IFERROR(IF(A327="","",VLOOKUP(A327,$AJ$2:$AX$606,2,0)),"")</f>
        <v/>
      </c>
      <c r="E327" s="19" t="str">
        <f t="shared" si="64"/>
        <v/>
      </c>
      <c r="F327" s="19" t="str">
        <f t="shared" si="52"/>
        <v/>
      </c>
      <c r="G327" s="19" t="str">
        <f t="shared" si="53"/>
        <v/>
      </c>
      <c r="H327" s="19" t="str">
        <f t="shared" si="54"/>
        <v/>
      </c>
      <c r="I327" s="19" t="str">
        <f t="shared" si="55"/>
        <v/>
      </c>
      <c r="J327" s="30" t="str">
        <f t="shared" si="56"/>
        <v/>
      </c>
      <c r="K327" s="45"/>
      <c r="L327" s="18" t="str">
        <f>IF('[1]Season Set up'!$P$23&gt;='[1]Season Set up'!V324,'[1]Season Set up'!V324,"")</f>
        <v/>
      </c>
      <c r="M327" s="18"/>
      <c r="N327" s="17"/>
      <c r="O327" s="18" t="str">
        <f t="shared" si="57"/>
        <v/>
      </c>
      <c r="P327" s="19" t="str">
        <f t="shared" si="58"/>
        <v/>
      </c>
      <c r="Q327" s="19" t="str">
        <f t="shared" si="59"/>
        <v/>
      </c>
      <c r="R327" s="19" t="str">
        <f t="shared" si="60"/>
        <v/>
      </c>
      <c r="S327" s="19" t="str">
        <f t="shared" si="61"/>
        <v/>
      </c>
      <c r="T327" s="19" t="str">
        <f t="shared" si="62"/>
        <v/>
      </c>
      <c r="U327" s="20" t="str">
        <f t="shared" si="63"/>
        <v/>
      </c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31"/>
      <c r="AU327" s="131"/>
      <c r="BI327" s="33"/>
      <c r="BJ327" s="33"/>
      <c r="BK327" s="33"/>
      <c r="BL327" s="33"/>
      <c r="BM327" s="33"/>
      <c r="BN327" s="33"/>
      <c r="BO327" s="33"/>
      <c r="BP327" s="33"/>
      <c r="BQ327" s="33"/>
      <c r="BR327" s="33"/>
      <c r="BS327" s="33"/>
      <c r="BT327" s="33"/>
      <c r="BU327" s="33"/>
      <c r="BV327" s="33"/>
    </row>
    <row r="328" spans="1:74" ht="15.75" customHeight="1" x14ac:dyDescent="0.2">
      <c r="A328" s="18" t="str">
        <f>IF('[1]Season Set up'!$O$23&gt;='[1]Season Set up'!V325,'[1]Season Set up'!V325,"")</f>
        <v/>
      </c>
      <c r="B328" s="18"/>
      <c r="C328" s="18"/>
      <c r="D328" s="18" t="str">
        <f>IFERROR(IF(A328="","",VLOOKUP(A328,$AJ$2:$AX$606,2,0)),"")</f>
        <v/>
      </c>
      <c r="E328" s="19" t="str">
        <f t="shared" si="64"/>
        <v/>
      </c>
      <c r="F328" s="19" t="str">
        <f t="shared" ref="F328:F391" si="65">IFERROR(VLOOKUP(D328,$AA$2:$AI$606,3,0),"")</f>
        <v/>
      </c>
      <c r="G328" s="19" t="str">
        <f t="shared" ref="G328:G391" si="66">IFERROR(VLOOKUP(D328,$AA$2:$AI$606,4,0),"")</f>
        <v/>
      </c>
      <c r="H328" s="19" t="str">
        <f t="shared" ref="H328:H391" si="67">IFERROR(VLOOKUP(D328,$AA$2:$AI$606,5,0),"")</f>
        <v/>
      </c>
      <c r="I328" s="19" t="str">
        <f t="shared" ref="I328:I391" si="68">IFERROR(VLOOKUP(D328,$AA$2:$AI$606,6,0),"")</f>
        <v/>
      </c>
      <c r="J328" s="30" t="str">
        <f t="shared" ref="J328:J391" si="69">IFERROR(VLOOKUP(D328,$AA$2:$AI$606,9,0),"")</f>
        <v/>
      </c>
      <c r="K328" s="45"/>
      <c r="L328" s="18" t="str">
        <f>IF('[1]Season Set up'!$P$23&gt;='[1]Season Set up'!V325,'[1]Season Set up'!V325,"")</f>
        <v/>
      </c>
      <c r="M328" s="18"/>
      <c r="N328" s="17"/>
      <c r="O328" s="18" t="str">
        <f t="shared" ref="O328:O391" si="70">IFERROR(IF(L328="","",VLOOKUP(L328,$AW$2:$AX$606,2,0)),"")</f>
        <v/>
      </c>
      <c r="P328" s="19" t="str">
        <f t="shared" ref="P328:P391" si="71">IFERROR(VLOOKUP(O328,$AN$2:$AV$606,2,0),"")</f>
        <v/>
      </c>
      <c r="Q328" s="19" t="str">
        <f t="shared" ref="Q328:Q391" si="72">IFERROR(VLOOKUP(O328,$AN$2:$AV$606,3,0),"")</f>
        <v/>
      </c>
      <c r="R328" s="19" t="str">
        <f t="shared" ref="R328:R391" si="73">IFERROR(VLOOKUP(O328,$AN$2:$AV$606,4,0),"")</f>
        <v/>
      </c>
      <c r="S328" s="19" t="str">
        <f t="shared" ref="S328:S391" si="74">IFERROR(VLOOKUP(O328,$AN$2:$AV$606,5,0),"")</f>
        <v/>
      </c>
      <c r="T328" s="19" t="str">
        <f t="shared" ref="T328:T391" si="75">IFERROR(VLOOKUP(O328,$AN$2:$AV$606,6,0),"")</f>
        <v/>
      </c>
      <c r="U328" s="20" t="str">
        <f t="shared" ref="U328:U391" si="76">IFERROR(VLOOKUP(O328,$AN$2:$AV$606,9,0),"")</f>
        <v/>
      </c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31"/>
      <c r="AU328" s="131"/>
      <c r="BI328" s="33"/>
      <c r="BJ328" s="33"/>
      <c r="BK328" s="33"/>
      <c r="BL328" s="33"/>
      <c r="BM328" s="33"/>
      <c r="BN328" s="33"/>
      <c r="BO328" s="33"/>
      <c r="BP328" s="33"/>
      <c r="BQ328" s="33"/>
      <c r="BR328" s="33"/>
      <c r="BS328" s="33"/>
      <c r="BT328" s="33"/>
      <c r="BU328" s="33"/>
      <c r="BV328" s="33"/>
    </row>
    <row r="329" spans="1:74" ht="15.75" customHeight="1" x14ac:dyDescent="0.2">
      <c r="A329" s="18" t="str">
        <f>IF('[1]Season Set up'!$O$23&gt;='[1]Season Set up'!V326,'[1]Season Set up'!V326,"")</f>
        <v/>
      </c>
      <c r="B329" s="18"/>
      <c r="C329" s="18"/>
      <c r="D329" s="18" t="str">
        <f>IFERROR(IF(A329="","",VLOOKUP(A329,$AJ$2:$AX$606,2,0)),"")</f>
        <v/>
      </c>
      <c r="E329" s="19" t="str">
        <f t="shared" ref="E329:E392" si="77">IFERROR(VLOOKUP(D329,$AA$2:$AI$606,2,0),"")</f>
        <v/>
      </c>
      <c r="F329" s="19" t="str">
        <f t="shared" si="65"/>
        <v/>
      </c>
      <c r="G329" s="19" t="str">
        <f t="shared" si="66"/>
        <v/>
      </c>
      <c r="H329" s="19" t="str">
        <f t="shared" si="67"/>
        <v/>
      </c>
      <c r="I329" s="19" t="str">
        <f t="shared" si="68"/>
        <v/>
      </c>
      <c r="J329" s="30" t="str">
        <f t="shared" si="69"/>
        <v/>
      </c>
      <c r="K329" s="45"/>
      <c r="L329" s="18" t="str">
        <f>IF('[1]Season Set up'!$P$23&gt;='[1]Season Set up'!V326,'[1]Season Set up'!V326,"")</f>
        <v/>
      </c>
      <c r="M329" s="18"/>
      <c r="N329" s="17"/>
      <c r="O329" s="18" t="str">
        <f t="shared" si="70"/>
        <v/>
      </c>
      <c r="P329" s="19" t="str">
        <f t="shared" si="71"/>
        <v/>
      </c>
      <c r="Q329" s="19" t="str">
        <f t="shared" si="72"/>
        <v/>
      </c>
      <c r="R329" s="19" t="str">
        <f t="shared" si="73"/>
        <v/>
      </c>
      <c r="S329" s="19" t="str">
        <f t="shared" si="74"/>
        <v/>
      </c>
      <c r="T329" s="19" t="str">
        <f t="shared" si="75"/>
        <v/>
      </c>
      <c r="U329" s="20" t="str">
        <f t="shared" si="76"/>
        <v/>
      </c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31"/>
      <c r="AU329" s="131"/>
      <c r="BI329" s="33"/>
      <c r="BJ329" s="33"/>
      <c r="BK329" s="33"/>
      <c r="BL329" s="33"/>
      <c r="BM329" s="33"/>
      <c r="BN329" s="33"/>
      <c r="BO329" s="33"/>
      <c r="BP329" s="33"/>
      <c r="BQ329" s="33"/>
      <c r="BR329" s="33"/>
      <c r="BS329" s="33"/>
      <c r="BT329" s="33"/>
      <c r="BU329" s="33"/>
      <c r="BV329" s="33"/>
    </row>
    <row r="330" spans="1:74" ht="15.75" customHeight="1" x14ac:dyDescent="0.2">
      <c r="A330" s="18" t="str">
        <f>IF('[1]Season Set up'!$O$23&gt;='[1]Season Set up'!V327,'[1]Season Set up'!V327,"")</f>
        <v/>
      </c>
      <c r="B330" s="18"/>
      <c r="C330" s="18"/>
      <c r="D330" s="18" t="str">
        <f>IFERROR(IF(A330="","",VLOOKUP(A330,$AJ$2:$AX$606,2,0)),"")</f>
        <v/>
      </c>
      <c r="E330" s="19" t="str">
        <f t="shared" si="77"/>
        <v/>
      </c>
      <c r="F330" s="19" t="str">
        <f t="shared" si="65"/>
        <v/>
      </c>
      <c r="G330" s="19" t="str">
        <f t="shared" si="66"/>
        <v/>
      </c>
      <c r="H330" s="19" t="str">
        <f t="shared" si="67"/>
        <v/>
      </c>
      <c r="I330" s="19" t="str">
        <f t="shared" si="68"/>
        <v/>
      </c>
      <c r="J330" s="30" t="str">
        <f t="shared" si="69"/>
        <v/>
      </c>
      <c r="K330" s="45"/>
      <c r="L330" s="18" t="str">
        <f>IF('[1]Season Set up'!$P$23&gt;='[1]Season Set up'!V327,'[1]Season Set up'!V327,"")</f>
        <v/>
      </c>
      <c r="M330" s="18"/>
      <c r="N330" s="17"/>
      <c r="O330" s="18" t="str">
        <f t="shared" si="70"/>
        <v/>
      </c>
      <c r="P330" s="19" t="str">
        <f t="shared" si="71"/>
        <v/>
      </c>
      <c r="Q330" s="19" t="str">
        <f t="shared" si="72"/>
        <v/>
      </c>
      <c r="R330" s="19" t="str">
        <f t="shared" si="73"/>
        <v/>
      </c>
      <c r="S330" s="19" t="str">
        <f t="shared" si="74"/>
        <v/>
      </c>
      <c r="T330" s="19" t="str">
        <f t="shared" si="75"/>
        <v/>
      </c>
      <c r="U330" s="20" t="str">
        <f t="shared" si="76"/>
        <v/>
      </c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31"/>
      <c r="AU330" s="131"/>
      <c r="BI330" s="33"/>
      <c r="BJ330" s="33"/>
      <c r="BK330" s="33"/>
      <c r="BL330" s="33"/>
      <c r="BM330" s="33"/>
      <c r="BN330" s="33"/>
      <c r="BO330" s="33"/>
      <c r="BP330" s="33"/>
      <c r="BQ330" s="33"/>
      <c r="BR330" s="33"/>
      <c r="BS330" s="33"/>
      <c r="BT330" s="33"/>
      <c r="BU330" s="33"/>
      <c r="BV330" s="33"/>
    </row>
    <row r="331" spans="1:74" ht="15.75" customHeight="1" x14ac:dyDescent="0.2">
      <c r="A331" s="18" t="str">
        <f>IF('[1]Season Set up'!$O$23&gt;='[1]Season Set up'!V328,'[1]Season Set up'!V328,"")</f>
        <v/>
      </c>
      <c r="B331" s="18"/>
      <c r="C331" s="18"/>
      <c r="D331" s="18" t="str">
        <f>IFERROR(IF(A331="","",VLOOKUP(A331,$AJ$2:$AX$606,2,0)),"")</f>
        <v/>
      </c>
      <c r="E331" s="19" t="str">
        <f t="shared" si="77"/>
        <v/>
      </c>
      <c r="F331" s="19" t="str">
        <f t="shared" si="65"/>
        <v/>
      </c>
      <c r="G331" s="19" t="str">
        <f t="shared" si="66"/>
        <v/>
      </c>
      <c r="H331" s="19" t="str">
        <f t="shared" si="67"/>
        <v/>
      </c>
      <c r="I331" s="19" t="str">
        <f t="shared" si="68"/>
        <v/>
      </c>
      <c r="J331" s="30" t="str">
        <f t="shared" si="69"/>
        <v/>
      </c>
      <c r="K331" s="45"/>
      <c r="L331" s="18" t="str">
        <f>IF('[1]Season Set up'!$P$23&gt;='[1]Season Set up'!V328,'[1]Season Set up'!V328,"")</f>
        <v/>
      </c>
      <c r="M331" s="18"/>
      <c r="N331" s="17"/>
      <c r="O331" s="18" t="str">
        <f t="shared" si="70"/>
        <v/>
      </c>
      <c r="P331" s="19" t="str">
        <f t="shared" si="71"/>
        <v/>
      </c>
      <c r="Q331" s="19" t="str">
        <f t="shared" si="72"/>
        <v/>
      </c>
      <c r="R331" s="19" t="str">
        <f t="shared" si="73"/>
        <v/>
      </c>
      <c r="S331" s="19" t="str">
        <f t="shared" si="74"/>
        <v/>
      </c>
      <c r="T331" s="19" t="str">
        <f t="shared" si="75"/>
        <v/>
      </c>
      <c r="U331" s="20" t="str">
        <f t="shared" si="76"/>
        <v/>
      </c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31"/>
      <c r="AU331" s="131"/>
      <c r="BI331" s="33"/>
      <c r="BJ331" s="33"/>
      <c r="BK331" s="33"/>
      <c r="BL331" s="33"/>
      <c r="BM331" s="33"/>
      <c r="BN331" s="33"/>
      <c r="BO331" s="33"/>
      <c r="BP331" s="33"/>
      <c r="BQ331" s="33"/>
      <c r="BR331" s="33"/>
      <c r="BS331" s="33"/>
      <c r="BT331" s="33"/>
      <c r="BU331" s="33"/>
      <c r="BV331" s="33"/>
    </row>
    <row r="332" spans="1:74" ht="15.75" customHeight="1" x14ac:dyDescent="0.2">
      <c r="A332" s="18" t="str">
        <f>IF('[1]Season Set up'!$O$23&gt;='[1]Season Set up'!V329,'[1]Season Set up'!V329,"")</f>
        <v/>
      </c>
      <c r="B332" s="18"/>
      <c r="C332" s="18"/>
      <c r="D332" s="18" t="str">
        <f>IFERROR(IF(A332="","",VLOOKUP(A332,$AJ$2:$AX$606,2,0)),"")</f>
        <v/>
      </c>
      <c r="E332" s="19" t="str">
        <f t="shared" si="77"/>
        <v/>
      </c>
      <c r="F332" s="19" t="str">
        <f t="shared" si="65"/>
        <v/>
      </c>
      <c r="G332" s="19" t="str">
        <f t="shared" si="66"/>
        <v/>
      </c>
      <c r="H332" s="19" t="str">
        <f t="shared" si="67"/>
        <v/>
      </c>
      <c r="I332" s="19" t="str">
        <f t="shared" si="68"/>
        <v/>
      </c>
      <c r="J332" s="30" t="str">
        <f t="shared" si="69"/>
        <v/>
      </c>
      <c r="K332" s="45"/>
      <c r="L332" s="18" t="str">
        <f>IF('[1]Season Set up'!$P$23&gt;='[1]Season Set up'!V329,'[1]Season Set up'!V329,"")</f>
        <v/>
      </c>
      <c r="M332" s="18"/>
      <c r="N332" s="17"/>
      <c r="O332" s="18" t="str">
        <f t="shared" si="70"/>
        <v/>
      </c>
      <c r="P332" s="19" t="str">
        <f t="shared" si="71"/>
        <v/>
      </c>
      <c r="Q332" s="19" t="str">
        <f t="shared" si="72"/>
        <v/>
      </c>
      <c r="R332" s="19" t="str">
        <f t="shared" si="73"/>
        <v/>
      </c>
      <c r="S332" s="19" t="str">
        <f t="shared" si="74"/>
        <v/>
      </c>
      <c r="T332" s="19" t="str">
        <f t="shared" si="75"/>
        <v/>
      </c>
      <c r="U332" s="20" t="str">
        <f t="shared" si="76"/>
        <v/>
      </c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31"/>
      <c r="AU332" s="131"/>
      <c r="BI332" s="33"/>
      <c r="BJ332" s="33"/>
      <c r="BK332" s="33"/>
      <c r="BL332" s="33"/>
      <c r="BM332" s="33"/>
      <c r="BN332" s="33"/>
      <c r="BO332" s="33"/>
      <c r="BP332" s="33"/>
      <c r="BQ332" s="33"/>
      <c r="BR332" s="33"/>
      <c r="BS332" s="33"/>
      <c r="BT332" s="33"/>
      <c r="BU332" s="33"/>
      <c r="BV332" s="33"/>
    </row>
    <row r="333" spans="1:74" ht="15.75" customHeight="1" x14ac:dyDescent="0.2">
      <c r="A333" s="18" t="str">
        <f>IF('[1]Season Set up'!$O$23&gt;='[1]Season Set up'!V330,'[1]Season Set up'!V330,"")</f>
        <v/>
      </c>
      <c r="B333" s="18"/>
      <c r="C333" s="18"/>
      <c r="D333" s="18" t="str">
        <f>IFERROR(IF(A333="","",VLOOKUP(A333,$AJ$2:$AX$606,2,0)),"")</f>
        <v/>
      </c>
      <c r="E333" s="19" t="str">
        <f t="shared" si="77"/>
        <v/>
      </c>
      <c r="F333" s="19" t="str">
        <f t="shared" si="65"/>
        <v/>
      </c>
      <c r="G333" s="19" t="str">
        <f t="shared" si="66"/>
        <v/>
      </c>
      <c r="H333" s="19" t="str">
        <f t="shared" si="67"/>
        <v/>
      </c>
      <c r="I333" s="19" t="str">
        <f t="shared" si="68"/>
        <v/>
      </c>
      <c r="J333" s="30" t="str">
        <f t="shared" si="69"/>
        <v/>
      </c>
      <c r="K333" s="45"/>
      <c r="L333" s="18" t="str">
        <f>IF('[1]Season Set up'!$P$23&gt;='[1]Season Set up'!V330,'[1]Season Set up'!V330,"")</f>
        <v/>
      </c>
      <c r="M333" s="18"/>
      <c r="N333" s="17"/>
      <c r="O333" s="18" t="str">
        <f t="shared" si="70"/>
        <v/>
      </c>
      <c r="P333" s="19" t="str">
        <f t="shared" si="71"/>
        <v/>
      </c>
      <c r="Q333" s="19" t="str">
        <f t="shared" si="72"/>
        <v/>
      </c>
      <c r="R333" s="19" t="str">
        <f t="shared" si="73"/>
        <v/>
      </c>
      <c r="S333" s="19" t="str">
        <f t="shared" si="74"/>
        <v/>
      </c>
      <c r="T333" s="19" t="str">
        <f t="shared" si="75"/>
        <v/>
      </c>
      <c r="U333" s="20" t="str">
        <f t="shared" si="76"/>
        <v/>
      </c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31"/>
      <c r="AU333" s="131"/>
      <c r="BI333" s="33"/>
      <c r="BJ333" s="33"/>
      <c r="BK333" s="33"/>
      <c r="BL333" s="33"/>
      <c r="BM333" s="33"/>
      <c r="BN333" s="33"/>
      <c r="BO333" s="33"/>
      <c r="BP333" s="33"/>
      <c r="BQ333" s="33"/>
      <c r="BR333" s="33"/>
      <c r="BS333" s="33"/>
      <c r="BT333" s="33"/>
      <c r="BU333" s="33"/>
      <c r="BV333" s="33"/>
    </row>
    <row r="334" spans="1:74" ht="15.75" customHeight="1" x14ac:dyDescent="0.2">
      <c r="A334" s="18" t="str">
        <f>IF('[1]Season Set up'!$O$23&gt;='[1]Season Set up'!V331,'[1]Season Set up'!V331,"")</f>
        <v/>
      </c>
      <c r="B334" s="18"/>
      <c r="C334" s="18"/>
      <c r="D334" s="18" t="str">
        <f>IFERROR(IF(A334="","",VLOOKUP(A334,$AJ$2:$AX$606,2,0)),"")</f>
        <v/>
      </c>
      <c r="E334" s="19" t="str">
        <f t="shared" si="77"/>
        <v/>
      </c>
      <c r="F334" s="19" t="str">
        <f t="shared" si="65"/>
        <v/>
      </c>
      <c r="G334" s="19" t="str">
        <f t="shared" si="66"/>
        <v/>
      </c>
      <c r="H334" s="19" t="str">
        <f t="shared" si="67"/>
        <v/>
      </c>
      <c r="I334" s="19" t="str">
        <f t="shared" si="68"/>
        <v/>
      </c>
      <c r="J334" s="30" t="str">
        <f t="shared" si="69"/>
        <v/>
      </c>
      <c r="K334" s="45"/>
      <c r="L334" s="18" t="str">
        <f>IF('[1]Season Set up'!$P$23&gt;='[1]Season Set up'!V331,'[1]Season Set up'!V331,"")</f>
        <v/>
      </c>
      <c r="M334" s="18"/>
      <c r="N334" s="17"/>
      <c r="O334" s="18" t="str">
        <f t="shared" si="70"/>
        <v/>
      </c>
      <c r="P334" s="19" t="str">
        <f t="shared" si="71"/>
        <v/>
      </c>
      <c r="Q334" s="19" t="str">
        <f t="shared" si="72"/>
        <v/>
      </c>
      <c r="R334" s="19" t="str">
        <f t="shared" si="73"/>
        <v/>
      </c>
      <c r="S334" s="19" t="str">
        <f t="shared" si="74"/>
        <v/>
      </c>
      <c r="T334" s="19" t="str">
        <f t="shared" si="75"/>
        <v/>
      </c>
      <c r="U334" s="20" t="str">
        <f t="shared" si="76"/>
        <v/>
      </c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31"/>
      <c r="AU334" s="131"/>
      <c r="BI334" s="33"/>
      <c r="BJ334" s="33"/>
      <c r="BK334" s="33"/>
      <c r="BL334" s="33"/>
      <c r="BM334" s="33"/>
      <c r="BN334" s="33"/>
      <c r="BO334" s="33"/>
      <c r="BP334" s="33"/>
      <c r="BQ334" s="33"/>
      <c r="BR334" s="33"/>
      <c r="BS334" s="33"/>
      <c r="BT334" s="33"/>
      <c r="BU334" s="33"/>
      <c r="BV334" s="33"/>
    </row>
    <row r="335" spans="1:74" ht="15.75" customHeight="1" x14ac:dyDescent="0.2">
      <c r="A335" s="18" t="str">
        <f>IF('[1]Season Set up'!$O$23&gt;='[1]Season Set up'!V332,'[1]Season Set up'!V332,"")</f>
        <v/>
      </c>
      <c r="B335" s="18"/>
      <c r="C335" s="18"/>
      <c r="D335" s="18" t="str">
        <f>IFERROR(IF(A335="","",VLOOKUP(A335,$AJ$2:$AX$606,2,0)),"")</f>
        <v/>
      </c>
      <c r="E335" s="19" t="str">
        <f t="shared" si="77"/>
        <v/>
      </c>
      <c r="F335" s="19" t="str">
        <f t="shared" si="65"/>
        <v/>
      </c>
      <c r="G335" s="19" t="str">
        <f t="shared" si="66"/>
        <v/>
      </c>
      <c r="H335" s="19" t="str">
        <f t="shared" si="67"/>
        <v/>
      </c>
      <c r="I335" s="19" t="str">
        <f t="shared" si="68"/>
        <v/>
      </c>
      <c r="J335" s="30" t="str">
        <f t="shared" si="69"/>
        <v/>
      </c>
      <c r="K335" s="45"/>
      <c r="L335" s="18" t="str">
        <f>IF('[1]Season Set up'!$P$23&gt;='[1]Season Set up'!V332,'[1]Season Set up'!V332,"")</f>
        <v/>
      </c>
      <c r="M335" s="18"/>
      <c r="N335" s="17"/>
      <c r="O335" s="18" t="str">
        <f t="shared" si="70"/>
        <v/>
      </c>
      <c r="P335" s="19" t="str">
        <f t="shared" si="71"/>
        <v/>
      </c>
      <c r="Q335" s="19" t="str">
        <f t="shared" si="72"/>
        <v/>
      </c>
      <c r="R335" s="19" t="str">
        <f t="shared" si="73"/>
        <v/>
      </c>
      <c r="S335" s="19" t="str">
        <f t="shared" si="74"/>
        <v/>
      </c>
      <c r="T335" s="19" t="str">
        <f t="shared" si="75"/>
        <v/>
      </c>
      <c r="U335" s="20" t="str">
        <f t="shared" si="76"/>
        <v/>
      </c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31"/>
      <c r="AU335" s="131"/>
      <c r="BI335" s="33"/>
      <c r="BJ335" s="33"/>
      <c r="BK335" s="33"/>
      <c r="BL335" s="33"/>
      <c r="BM335" s="33"/>
      <c r="BN335" s="33"/>
      <c r="BO335" s="33"/>
      <c r="BP335" s="33"/>
      <c r="BQ335" s="33"/>
      <c r="BR335" s="33"/>
      <c r="BS335" s="33"/>
      <c r="BT335" s="33"/>
      <c r="BU335" s="33"/>
      <c r="BV335" s="33"/>
    </row>
    <row r="336" spans="1:74" ht="15.75" customHeight="1" x14ac:dyDescent="0.2">
      <c r="A336" s="18" t="str">
        <f>IF('[1]Season Set up'!$O$23&gt;='[1]Season Set up'!V333,'[1]Season Set up'!V333,"")</f>
        <v/>
      </c>
      <c r="B336" s="18"/>
      <c r="C336" s="18"/>
      <c r="D336" s="18" t="str">
        <f>IFERROR(IF(A336="","",VLOOKUP(A336,$AJ$2:$AX$606,2,0)),"")</f>
        <v/>
      </c>
      <c r="E336" s="19" t="str">
        <f t="shared" si="77"/>
        <v/>
      </c>
      <c r="F336" s="19" t="str">
        <f t="shared" si="65"/>
        <v/>
      </c>
      <c r="G336" s="19" t="str">
        <f t="shared" si="66"/>
        <v/>
      </c>
      <c r="H336" s="19" t="str">
        <f t="shared" si="67"/>
        <v/>
      </c>
      <c r="I336" s="19" t="str">
        <f t="shared" si="68"/>
        <v/>
      </c>
      <c r="J336" s="30" t="str">
        <f t="shared" si="69"/>
        <v/>
      </c>
      <c r="K336" s="45"/>
      <c r="L336" s="18" t="str">
        <f>IF('[1]Season Set up'!$P$23&gt;='[1]Season Set up'!V333,'[1]Season Set up'!V333,"")</f>
        <v/>
      </c>
      <c r="M336" s="18"/>
      <c r="N336" s="17"/>
      <c r="O336" s="18" t="str">
        <f t="shared" si="70"/>
        <v/>
      </c>
      <c r="P336" s="19" t="str">
        <f t="shared" si="71"/>
        <v/>
      </c>
      <c r="Q336" s="19" t="str">
        <f t="shared" si="72"/>
        <v/>
      </c>
      <c r="R336" s="19" t="str">
        <f t="shared" si="73"/>
        <v/>
      </c>
      <c r="S336" s="19" t="str">
        <f t="shared" si="74"/>
        <v/>
      </c>
      <c r="T336" s="19" t="str">
        <f t="shared" si="75"/>
        <v/>
      </c>
      <c r="U336" s="20" t="str">
        <f t="shared" si="76"/>
        <v/>
      </c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31"/>
      <c r="AU336" s="131"/>
      <c r="BI336" s="33"/>
      <c r="BJ336" s="33"/>
      <c r="BK336" s="33"/>
      <c r="BL336" s="33"/>
      <c r="BM336" s="33"/>
      <c r="BN336" s="33"/>
      <c r="BO336" s="33"/>
      <c r="BP336" s="33"/>
      <c r="BQ336" s="33"/>
      <c r="BR336" s="33"/>
      <c r="BS336" s="33"/>
      <c r="BT336" s="33"/>
      <c r="BU336" s="33"/>
      <c r="BV336" s="33"/>
    </row>
    <row r="337" spans="1:74" ht="15.75" customHeight="1" x14ac:dyDescent="0.2">
      <c r="A337" s="18" t="str">
        <f>IF('[1]Season Set up'!$O$23&gt;='[1]Season Set up'!V334,'[1]Season Set up'!V334,"")</f>
        <v/>
      </c>
      <c r="B337" s="18"/>
      <c r="C337" s="18"/>
      <c r="D337" s="18" t="str">
        <f>IFERROR(IF(A337="","",VLOOKUP(A337,$AJ$2:$AX$606,2,0)),"")</f>
        <v/>
      </c>
      <c r="E337" s="19" t="str">
        <f t="shared" si="77"/>
        <v/>
      </c>
      <c r="F337" s="19" t="str">
        <f t="shared" si="65"/>
        <v/>
      </c>
      <c r="G337" s="19" t="str">
        <f t="shared" si="66"/>
        <v/>
      </c>
      <c r="H337" s="19" t="str">
        <f t="shared" si="67"/>
        <v/>
      </c>
      <c r="I337" s="19" t="str">
        <f t="shared" si="68"/>
        <v/>
      </c>
      <c r="J337" s="30" t="str">
        <f t="shared" si="69"/>
        <v/>
      </c>
      <c r="K337" s="45"/>
      <c r="L337" s="18" t="str">
        <f>IF('[1]Season Set up'!$P$23&gt;='[1]Season Set up'!V334,'[1]Season Set up'!V334,"")</f>
        <v/>
      </c>
      <c r="M337" s="18"/>
      <c r="N337" s="17"/>
      <c r="O337" s="18" t="str">
        <f t="shared" si="70"/>
        <v/>
      </c>
      <c r="P337" s="19" t="str">
        <f t="shared" si="71"/>
        <v/>
      </c>
      <c r="Q337" s="19" t="str">
        <f t="shared" si="72"/>
        <v/>
      </c>
      <c r="R337" s="19" t="str">
        <f t="shared" si="73"/>
        <v/>
      </c>
      <c r="S337" s="19" t="str">
        <f t="shared" si="74"/>
        <v/>
      </c>
      <c r="T337" s="19" t="str">
        <f t="shared" si="75"/>
        <v/>
      </c>
      <c r="U337" s="20" t="str">
        <f t="shared" si="76"/>
        <v/>
      </c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31"/>
      <c r="AU337" s="131"/>
      <c r="BI337" s="33"/>
      <c r="BJ337" s="33"/>
      <c r="BK337" s="33"/>
      <c r="BL337" s="33"/>
      <c r="BM337" s="33"/>
      <c r="BN337" s="33"/>
      <c r="BO337" s="33"/>
      <c r="BP337" s="33"/>
      <c r="BQ337" s="33"/>
      <c r="BR337" s="33"/>
      <c r="BS337" s="33"/>
      <c r="BT337" s="33"/>
      <c r="BU337" s="33"/>
      <c r="BV337" s="33"/>
    </row>
    <row r="338" spans="1:74" ht="15.75" customHeight="1" x14ac:dyDescent="0.2">
      <c r="A338" s="18" t="str">
        <f>IF('[1]Season Set up'!$O$23&gt;='[1]Season Set up'!V335,'[1]Season Set up'!V335,"")</f>
        <v/>
      </c>
      <c r="B338" s="18"/>
      <c r="C338" s="18"/>
      <c r="D338" s="18" t="str">
        <f>IFERROR(IF(A338="","",VLOOKUP(A338,$AJ$2:$AX$606,2,0)),"")</f>
        <v/>
      </c>
      <c r="E338" s="19" t="str">
        <f t="shared" si="77"/>
        <v/>
      </c>
      <c r="F338" s="19" t="str">
        <f t="shared" si="65"/>
        <v/>
      </c>
      <c r="G338" s="19" t="str">
        <f t="shared" si="66"/>
        <v/>
      </c>
      <c r="H338" s="19" t="str">
        <f t="shared" si="67"/>
        <v/>
      </c>
      <c r="I338" s="19" t="str">
        <f t="shared" si="68"/>
        <v/>
      </c>
      <c r="J338" s="30" t="str">
        <f t="shared" si="69"/>
        <v/>
      </c>
      <c r="K338" s="45"/>
      <c r="L338" s="18" t="str">
        <f>IF('[1]Season Set up'!$P$23&gt;='[1]Season Set up'!V335,'[1]Season Set up'!V335,"")</f>
        <v/>
      </c>
      <c r="M338" s="18"/>
      <c r="N338" s="17"/>
      <c r="O338" s="18" t="str">
        <f t="shared" si="70"/>
        <v/>
      </c>
      <c r="P338" s="19" t="str">
        <f t="shared" si="71"/>
        <v/>
      </c>
      <c r="Q338" s="19" t="str">
        <f t="shared" si="72"/>
        <v/>
      </c>
      <c r="R338" s="19" t="str">
        <f t="shared" si="73"/>
        <v/>
      </c>
      <c r="S338" s="19" t="str">
        <f t="shared" si="74"/>
        <v/>
      </c>
      <c r="T338" s="19" t="str">
        <f t="shared" si="75"/>
        <v/>
      </c>
      <c r="U338" s="20" t="str">
        <f t="shared" si="76"/>
        <v/>
      </c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31"/>
      <c r="AU338" s="131"/>
      <c r="BI338" s="33"/>
      <c r="BJ338" s="33"/>
      <c r="BK338" s="33"/>
      <c r="BL338" s="33"/>
      <c r="BM338" s="33"/>
      <c r="BN338" s="33"/>
      <c r="BO338" s="33"/>
      <c r="BP338" s="33"/>
      <c r="BQ338" s="33"/>
      <c r="BR338" s="33"/>
      <c r="BS338" s="33"/>
      <c r="BT338" s="33"/>
      <c r="BU338" s="33"/>
      <c r="BV338" s="33"/>
    </row>
    <row r="339" spans="1:74" ht="15.75" customHeight="1" x14ac:dyDescent="0.2">
      <c r="A339" s="18" t="str">
        <f>IF('[1]Season Set up'!$O$23&gt;='[1]Season Set up'!V336,'[1]Season Set up'!V336,"")</f>
        <v/>
      </c>
      <c r="B339" s="18"/>
      <c r="C339" s="18"/>
      <c r="D339" s="18" t="str">
        <f>IFERROR(IF(A339="","",VLOOKUP(A339,$AJ$2:$AX$606,2,0)),"")</f>
        <v/>
      </c>
      <c r="E339" s="19" t="str">
        <f t="shared" si="77"/>
        <v/>
      </c>
      <c r="F339" s="19" t="str">
        <f t="shared" si="65"/>
        <v/>
      </c>
      <c r="G339" s="19" t="str">
        <f t="shared" si="66"/>
        <v/>
      </c>
      <c r="H339" s="19" t="str">
        <f t="shared" si="67"/>
        <v/>
      </c>
      <c r="I339" s="19" t="str">
        <f t="shared" si="68"/>
        <v/>
      </c>
      <c r="J339" s="30" t="str">
        <f t="shared" si="69"/>
        <v/>
      </c>
      <c r="K339" s="45"/>
      <c r="L339" s="18" t="str">
        <f>IF('[1]Season Set up'!$P$23&gt;='[1]Season Set up'!V336,'[1]Season Set up'!V336,"")</f>
        <v/>
      </c>
      <c r="M339" s="18"/>
      <c r="N339" s="17"/>
      <c r="O339" s="18" t="str">
        <f t="shared" si="70"/>
        <v/>
      </c>
      <c r="P339" s="19" t="str">
        <f t="shared" si="71"/>
        <v/>
      </c>
      <c r="Q339" s="19" t="str">
        <f t="shared" si="72"/>
        <v/>
      </c>
      <c r="R339" s="19" t="str">
        <f t="shared" si="73"/>
        <v/>
      </c>
      <c r="S339" s="19" t="str">
        <f t="shared" si="74"/>
        <v/>
      </c>
      <c r="T339" s="19" t="str">
        <f t="shared" si="75"/>
        <v/>
      </c>
      <c r="U339" s="20" t="str">
        <f t="shared" si="76"/>
        <v/>
      </c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31"/>
      <c r="AU339" s="131"/>
      <c r="BI339" s="33"/>
      <c r="BJ339" s="33"/>
      <c r="BK339" s="33"/>
      <c r="BL339" s="33"/>
      <c r="BM339" s="33"/>
      <c r="BN339" s="33"/>
      <c r="BO339" s="33"/>
      <c r="BP339" s="33"/>
      <c r="BQ339" s="33"/>
      <c r="BR339" s="33"/>
      <c r="BS339" s="33"/>
      <c r="BT339" s="33"/>
      <c r="BU339" s="33"/>
      <c r="BV339" s="33"/>
    </row>
    <row r="340" spans="1:74" ht="15.75" customHeight="1" x14ac:dyDescent="0.2">
      <c r="A340" s="18" t="str">
        <f>IF('[1]Season Set up'!$O$23&gt;='[1]Season Set up'!V337,'[1]Season Set up'!V337,"")</f>
        <v/>
      </c>
      <c r="B340" s="18"/>
      <c r="C340" s="18"/>
      <c r="D340" s="18" t="str">
        <f>IFERROR(IF(A340="","",VLOOKUP(A340,$AJ$2:$AX$606,2,0)),"")</f>
        <v/>
      </c>
      <c r="E340" s="19" t="str">
        <f t="shared" si="77"/>
        <v/>
      </c>
      <c r="F340" s="19" t="str">
        <f t="shared" si="65"/>
        <v/>
      </c>
      <c r="G340" s="19" t="str">
        <f t="shared" si="66"/>
        <v/>
      </c>
      <c r="H340" s="19" t="str">
        <f t="shared" si="67"/>
        <v/>
      </c>
      <c r="I340" s="19" t="str">
        <f t="shared" si="68"/>
        <v/>
      </c>
      <c r="J340" s="30" t="str">
        <f t="shared" si="69"/>
        <v/>
      </c>
      <c r="K340" s="45"/>
      <c r="L340" s="18" t="str">
        <f>IF('[1]Season Set up'!$P$23&gt;='[1]Season Set up'!V337,'[1]Season Set up'!V337,"")</f>
        <v/>
      </c>
      <c r="M340" s="18"/>
      <c r="N340" s="17"/>
      <c r="O340" s="18" t="str">
        <f t="shared" si="70"/>
        <v/>
      </c>
      <c r="P340" s="19" t="str">
        <f t="shared" si="71"/>
        <v/>
      </c>
      <c r="Q340" s="19" t="str">
        <f t="shared" si="72"/>
        <v/>
      </c>
      <c r="R340" s="19" t="str">
        <f t="shared" si="73"/>
        <v/>
      </c>
      <c r="S340" s="19" t="str">
        <f t="shared" si="74"/>
        <v/>
      </c>
      <c r="T340" s="19" t="str">
        <f t="shared" si="75"/>
        <v/>
      </c>
      <c r="U340" s="20" t="str">
        <f t="shared" si="76"/>
        <v/>
      </c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31"/>
      <c r="AU340" s="131"/>
      <c r="BI340" s="33"/>
      <c r="BJ340" s="33"/>
      <c r="BK340" s="33"/>
      <c r="BL340" s="33"/>
      <c r="BM340" s="33"/>
      <c r="BN340" s="33"/>
      <c r="BO340" s="33"/>
      <c r="BP340" s="33"/>
      <c r="BQ340" s="33"/>
      <c r="BR340" s="33"/>
      <c r="BS340" s="33"/>
      <c r="BT340" s="33"/>
      <c r="BU340" s="33"/>
      <c r="BV340" s="33"/>
    </row>
    <row r="341" spans="1:74" ht="15.75" customHeight="1" x14ac:dyDescent="0.2">
      <c r="A341" s="18" t="str">
        <f>IF('[1]Season Set up'!$O$23&gt;='[1]Season Set up'!V338,'[1]Season Set up'!V338,"")</f>
        <v/>
      </c>
      <c r="B341" s="18"/>
      <c r="C341" s="18"/>
      <c r="D341" s="18" t="str">
        <f>IFERROR(IF(A341="","",VLOOKUP(A341,$AJ$2:$AX$606,2,0)),"")</f>
        <v/>
      </c>
      <c r="E341" s="19" t="str">
        <f t="shared" si="77"/>
        <v/>
      </c>
      <c r="F341" s="19" t="str">
        <f t="shared" si="65"/>
        <v/>
      </c>
      <c r="G341" s="19" t="str">
        <f t="shared" si="66"/>
        <v/>
      </c>
      <c r="H341" s="19" t="str">
        <f t="shared" si="67"/>
        <v/>
      </c>
      <c r="I341" s="19" t="str">
        <f t="shared" si="68"/>
        <v/>
      </c>
      <c r="J341" s="30" t="str">
        <f t="shared" si="69"/>
        <v/>
      </c>
      <c r="K341" s="45"/>
      <c r="L341" s="18" t="str">
        <f>IF('[1]Season Set up'!$P$23&gt;='[1]Season Set up'!V338,'[1]Season Set up'!V338,"")</f>
        <v/>
      </c>
      <c r="M341" s="18"/>
      <c r="N341" s="17"/>
      <c r="O341" s="18" t="str">
        <f t="shared" si="70"/>
        <v/>
      </c>
      <c r="P341" s="19" t="str">
        <f t="shared" si="71"/>
        <v/>
      </c>
      <c r="Q341" s="19" t="str">
        <f t="shared" si="72"/>
        <v/>
      </c>
      <c r="R341" s="19" t="str">
        <f t="shared" si="73"/>
        <v/>
      </c>
      <c r="S341" s="19" t="str">
        <f t="shared" si="74"/>
        <v/>
      </c>
      <c r="T341" s="19" t="str">
        <f t="shared" si="75"/>
        <v/>
      </c>
      <c r="U341" s="20" t="str">
        <f t="shared" si="76"/>
        <v/>
      </c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31"/>
      <c r="AU341" s="131"/>
      <c r="BI341" s="33"/>
      <c r="BJ341" s="33"/>
      <c r="BK341" s="33"/>
      <c r="BL341" s="33"/>
      <c r="BM341" s="33"/>
      <c r="BN341" s="33"/>
      <c r="BO341" s="33"/>
      <c r="BP341" s="33"/>
      <c r="BQ341" s="33"/>
      <c r="BR341" s="33"/>
      <c r="BS341" s="33"/>
      <c r="BT341" s="33"/>
      <c r="BU341" s="33"/>
      <c r="BV341" s="33"/>
    </row>
    <row r="342" spans="1:74" ht="15.75" customHeight="1" x14ac:dyDescent="0.2">
      <c r="A342" s="18" t="str">
        <f>IF('[1]Season Set up'!$O$23&gt;='[1]Season Set up'!V339,'[1]Season Set up'!V339,"")</f>
        <v/>
      </c>
      <c r="B342" s="18"/>
      <c r="C342" s="18"/>
      <c r="D342" s="18" t="str">
        <f>IFERROR(IF(A342="","",VLOOKUP(A342,$AJ$2:$AX$606,2,0)),"")</f>
        <v/>
      </c>
      <c r="E342" s="19" t="str">
        <f t="shared" si="77"/>
        <v/>
      </c>
      <c r="F342" s="19" t="str">
        <f t="shared" si="65"/>
        <v/>
      </c>
      <c r="G342" s="19" t="str">
        <f t="shared" si="66"/>
        <v/>
      </c>
      <c r="H342" s="19" t="str">
        <f t="shared" si="67"/>
        <v/>
      </c>
      <c r="I342" s="19" t="str">
        <f t="shared" si="68"/>
        <v/>
      </c>
      <c r="J342" s="30" t="str">
        <f t="shared" si="69"/>
        <v/>
      </c>
      <c r="K342" s="45"/>
      <c r="L342" s="18" t="str">
        <f>IF('[1]Season Set up'!$P$23&gt;='[1]Season Set up'!V339,'[1]Season Set up'!V339,"")</f>
        <v/>
      </c>
      <c r="M342" s="18"/>
      <c r="N342" s="17"/>
      <c r="O342" s="18" t="str">
        <f t="shared" si="70"/>
        <v/>
      </c>
      <c r="P342" s="19" t="str">
        <f t="shared" si="71"/>
        <v/>
      </c>
      <c r="Q342" s="19" t="str">
        <f t="shared" si="72"/>
        <v/>
      </c>
      <c r="R342" s="19" t="str">
        <f t="shared" si="73"/>
        <v/>
      </c>
      <c r="S342" s="19" t="str">
        <f t="shared" si="74"/>
        <v/>
      </c>
      <c r="T342" s="19" t="str">
        <f t="shared" si="75"/>
        <v/>
      </c>
      <c r="U342" s="20" t="str">
        <f t="shared" si="76"/>
        <v/>
      </c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31"/>
      <c r="AU342" s="131"/>
      <c r="BI342" s="33"/>
      <c r="BJ342" s="33"/>
      <c r="BK342" s="33"/>
      <c r="BL342" s="33"/>
      <c r="BM342" s="33"/>
      <c r="BN342" s="33"/>
      <c r="BO342" s="33"/>
      <c r="BP342" s="33"/>
      <c r="BQ342" s="33"/>
      <c r="BR342" s="33"/>
      <c r="BS342" s="33"/>
      <c r="BT342" s="33"/>
      <c r="BU342" s="33"/>
      <c r="BV342" s="33"/>
    </row>
    <row r="343" spans="1:74" ht="15.75" customHeight="1" x14ac:dyDescent="0.2">
      <c r="A343" s="18" t="str">
        <f>IF('[1]Season Set up'!$O$23&gt;='[1]Season Set up'!V340,'[1]Season Set up'!V340,"")</f>
        <v/>
      </c>
      <c r="B343" s="18"/>
      <c r="C343" s="18"/>
      <c r="D343" s="18" t="str">
        <f>IFERROR(IF(A343="","",VLOOKUP(A343,$AJ$2:$AX$606,2,0)),"")</f>
        <v/>
      </c>
      <c r="E343" s="19" t="str">
        <f t="shared" si="77"/>
        <v/>
      </c>
      <c r="F343" s="19" t="str">
        <f t="shared" si="65"/>
        <v/>
      </c>
      <c r="G343" s="19" t="str">
        <f t="shared" si="66"/>
        <v/>
      </c>
      <c r="H343" s="19" t="str">
        <f t="shared" si="67"/>
        <v/>
      </c>
      <c r="I343" s="19" t="str">
        <f t="shared" si="68"/>
        <v/>
      </c>
      <c r="J343" s="30" t="str">
        <f t="shared" si="69"/>
        <v/>
      </c>
      <c r="K343" s="45"/>
      <c r="L343" s="18" t="str">
        <f>IF('[1]Season Set up'!$P$23&gt;='[1]Season Set up'!V340,'[1]Season Set up'!V340,"")</f>
        <v/>
      </c>
      <c r="M343" s="18"/>
      <c r="N343" s="17"/>
      <c r="O343" s="18" t="str">
        <f t="shared" si="70"/>
        <v/>
      </c>
      <c r="P343" s="19" t="str">
        <f t="shared" si="71"/>
        <v/>
      </c>
      <c r="Q343" s="19" t="str">
        <f t="shared" si="72"/>
        <v/>
      </c>
      <c r="R343" s="19" t="str">
        <f t="shared" si="73"/>
        <v/>
      </c>
      <c r="S343" s="19" t="str">
        <f t="shared" si="74"/>
        <v/>
      </c>
      <c r="T343" s="19" t="str">
        <f t="shared" si="75"/>
        <v/>
      </c>
      <c r="U343" s="20" t="str">
        <f t="shared" si="76"/>
        <v/>
      </c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31"/>
      <c r="AU343" s="131"/>
      <c r="BI343" s="33"/>
      <c r="BJ343" s="33"/>
      <c r="BK343" s="33"/>
      <c r="BL343" s="33"/>
      <c r="BM343" s="33"/>
      <c r="BN343" s="33"/>
      <c r="BO343" s="33"/>
      <c r="BP343" s="33"/>
      <c r="BQ343" s="33"/>
      <c r="BR343" s="33"/>
      <c r="BS343" s="33"/>
      <c r="BT343" s="33"/>
      <c r="BU343" s="33"/>
      <c r="BV343" s="33"/>
    </row>
    <row r="344" spans="1:74" ht="15.75" customHeight="1" x14ac:dyDescent="0.2">
      <c r="A344" s="18" t="str">
        <f>IF('[1]Season Set up'!$O$23&gt;='[1]Season Set up'!V341,'[1]Season Set up'!V341,"")</f>
        <v/>
      </c>
      <c r="B344" s="18"/>
      <c r="C344" s="18"/>
      <c r="D344" s="18" t="str">
        <f>IFERROR(IF(A344="","",VLOOKUP(A344,$AJ$2:$AX$606,2,0)),"")</f>
        <v/>
      </c>
      <c r="E344" s="19" t="str">
        <f t="shared" si="77"/>
        <v/>
      </c>
      <c r="F344" s="19" t="str">
        <f t="shared" si="65"/>
        <v/>
      </c>
      <c r="G344" s="19" t="str">
        <f t="shared" si="66"/>
        <v/>
      </c>
      <c r="H344" s="19" t="str">
        <f t="shared" si="67"/>
        <v/>
      </c>
      <c r="I344" s="19" t="str">
        <f t="shared" si="68"/>
        <v/>
      </c>
      <c r="J344" s="30" t="str">
        <f t="shared" si="69"/>
        <v/>
      </c>
      <c r="K344" s="45"/>
      <c r="L344" s="18" t="str">
        <f>IF('[1]Season Set up'!$P$23&gt;='[1]Season Set up'!V341,'[1]Season Set up'!V341,"")</f>
        <v/>
      </c>
      <c r="M344" s="18"/>
      <c r="N344" s="17"/>
      <c r="O344" s="18" t="str">
        <f t="shared" si="70"/>
        <v/>
      </c>
      <c r="P344" s="19" t="str">
        <f t="shared" si="71"/>
        <v/>
      </c>
      <c r="Q344" s="19" t="str">
        <f t="shared" si="72"/>
        <v/>
      </c>
      <c r="R344" s="19" t="str">
        <f t="shared" si="73"/>
        <v/>
      </c>
      <c r="S344" s="19" t="str">
        <f t="shared" si="74"/>
        <v/>
      </c>
      <c r="T344" s="19" t="str">
        <f t="shared" si="75"/>
        <v/>
      </c>
      <c r="U344" s="20" t="str">
        <f t="shared" si="76"/>
        <v/>
      </c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31"/>
      <c r="AU344" s="131"/>
      <c r="BI344" s="33"/>
      <c r="BJ344" s="33"/>
      <c r="BK344" s="33"/>
      <c r="BL344" s="33"/>
      <c r="BM344" s="33"/>
      <c r="BN344" s="33"/>
      <c r="BO344" s="33"/>
      <c r="BP344" s="33"/>
      <c r="BQ344" s="33"/>
      <c r="BR344" s="33"/>
      <c r="BS344" s="33"/>
      <c r="BT344" s="33"/>
      <c r="BU344" s="33"/>
      <c r="BV344" s="33"/>
    </row>
    <row r="345" spans="1:74" ht="15.75" customHeight="1" x14ac:dyDescent="0.2">
      <c r="A345" s="18" t="str">
        <f>IF('[1]Season Set up'!$O$23&gt;='[1]Season Set up'!V342,'[1]Season Set up'!V342,"")</f>
        <v/>
      </c>
      <c r="B345" s="18"/>
      <c r="C345" s="18"/>
      <c r="D345" s="18" t="str">
        <f>IFERROR(IF(A345="","",VLOOKUP(A345,$AJ$2:$AX$606,2,0)),"")</f>
        <v/>
      </c>
      <c r="E345" s="19" t="str">
        <f t="shared" si="77"/>
        <v/>
      </c>
      <c r="F345" s="19" t="str">
        <f t="shared" si="65"/>
        <v/>
      </c>
      <c r="G345" s="19" t="str">
        <f t="shared" si="66"/>
        <v/>
      </c>
      <c r="H345" s="19" t="str">
        <f t="shared" si="67"/>
        <v/>
      </c>
      <c r="I345" s="19" t="str">
        <f t="shared" si="68"/>
        <v/>
      </c>
      <c r="J345" s="30" t="str">
        <f t="shared" si="69"/>
        <v/>
      </c>
      <c r="K345" s="45"/>
      <c r="L345" s="18" t="str">
        <f>IF('[1]Season Set up'!$P$23&gt;='[1]Season Set up'!V342,'[1]Season Set up'!V342,"")</f>
        <v/>
      </c>
      <c r="M345" s="18"/>
      <c r="N345" s="17"/>
      <c r="O345" s="18" t="str">
        <f t="shared" si="70"/>
        <v/>
      </c>
      <c r="P345" s="19" t="str">
        <f t="shared" si="71"/>
        <v/>
      </c>
      <c r="Q345" s="19" t="str">
        <f t="shared" si="72"/>
        <v/>
      </c>
      <c r="R345" s="19" t="str">
        <f t="shared" si="73"/>
        <v/>
      </c>
      <c r="S345" s="19" t="str">
        <f t="shared" si="74"/>
        <v/>
      </c>
      <c r="T345" s="19" t="str">
        <f t="shared" si="75"/>
        <v/>
      </c>
      <c r="U345" s="20" t="str">
        <f t="shared" si="76"/>
        <v/>
      </c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31"/>
      <c r="AU345" s="131"/>
      <c r="BI345" s="33"/>
      <c r="BJ345" s="33"/>
      <c r="BK345" s="33"/>
      <c r="BL345" s="33"/>
      <c r="BM345" s="33"/>
      <c r="BN345" s="33"/>
      <c r="BO345" s="33"/>
      <c r="BP345" s="33"/>
      <c r="BQ345" s="33"/>
      <c r="BR345" s="33"/>
      <c r="BS345" s="33"/>
      <c r="BT345" s="33"/>
      <c r="BU345" s="33"/>
      <c r="BV345" s="33"/>
    </row>
    <row r="346" spans="1:74" ht="15.75" customHeight="1" x14ac:dyDescent="0.2">
      <c r="A346" s="18" t="str">
        <f>IF('[1]Season Set up'!$O$23&gt;='[1]Season Set up'!V343,'[1]Season Set up'!V343,"")</f>
        <v/>
      </c>
      <c r="B346" s="18"/>
      <c r="C346" s="18"/>
      <c r="D346" s="18" t="str">
        <f>IFERROR(IF(A346="","",VLOOKUP(A346,$AJ$2:$AX$606,2,0)),"")</f>
        <v/>
      </c>
      <c r="E346" s="19" t="str">
        <f t="shared" si="77"/>
        <v/>
      </c>
      <c r="F346" s="19" t="str">
        <f t="shared" si="65"/>
        <v/>
      </c>
      <c r="G346" s="19" t="str">
        <f t="shared" si="66"/>
        <v/>
      </c>
      <c r="H346" s="19" t="str">
        <f t="shared" si="67"/>
        <v/>
      </c>
      <c r="I346" s="19" t="str">
        <f t="shared" si="68"/>
        <v/>
      </c>
      <c r="J346" s="30" t="str">
        <f t="shared" si="69"/>
        <v/>
      </c>
      <c r="K346" s="45"/>
      <c r="L346" s="18" t="str">
        <f>IF('[1]Season Set up'!$P$23&gt;='[1]Season Set up'!V343,'[1]Season Set up'!V343,"")</f>
        <v/>
      </c>
      <c r="M346" s="18"/>
      <c r="N346" s="17"/>
      <c r="O346" s="18" t="str">
        <f t="shared" si="70"/>
        <v/>
      </c>
      <c r="P346" s="19" t="str">
        <f t="shared" si="71"/>
        <v/>
      </c>
      <c r="Q346" s="19" t="str">
        <f t="shared" si="72"/>
        <v/>
      </c>
      <c r="R346" s="19" t="str">
        <f t="shared" si="73"/>
        <v/>
      </c>
      <c r="S346" s="19" t="str">
        <f t="shared" si="74"/>
        <v/>
      </c>
      <c r="T346" s="19" t="str">
        <f t="shared" si="75"/>
        <v/>
      </c>
      <c r="U346" s="20" t="str">
        <f t="shared" si="76"/>
        <v/>
      </c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31"/>
      <c r="AU346" s="131"/>
      <c r="BI346" s="33"/>
      <c r="BJ346" s="33"/>
      <c r="BK346" s="33"/>
      <c r="BL346" s="33"/>
      <c r="BM346" s="33"/>
      <c r="BN346" s="33"/>
      <c r="BO346" s="33"/>
      <c r="BP346" s="33"/>
      <c r="BQ346" s="33"/>
      <c r="BR346" s="33"/>
      <c r="BS346" s="33"/>
      <c r="BT346" s="33"/>
      <c r="BU346" s="33"/>
      <c r="BV346" s="33"/>
    </row>
    <row r="347" spans="1:74" ht="15.75" customHeight="1" x14ac:dyDescent="0.2">
      <c r="A347" s="18" t="str">
        <f>IF('[1]Season Set up'!$O$23&gt;='[1]Season Set up'!V344,'[1]Season Set up'!V344,"")</f>
        <v/>
      </c>
      <c r="B347" s="18"/>
      <c r="C347" s="18"/>
      <c r="D347" s="18" t="str">
        <f>IFERROR(IF(A347="","",VLOOKUP(A347,$AJ$2:$AX$606,2,0)),"")</f>
        <v/>
      </c>
      <c r="E347" s="19" t="str">
        <f t="shared" si="77"/>
        <v/>
      </c>
      <c r="F347" s="19" t="str">
        <f t="shared" si="65"/>
        <v/>
      </c>
      <c r="G347" s="19" t="str">
        <f t="shared" si="66"/>
        <v/>
      </c>
      <c r="H347" s="19" t="str">
        <f t="shared" si="67"/>
        <v/>
      </c>
      <c r="I347" s="19" t="str">
        <f t="shared" si="68"/>
        <v/>
      </c>
      <c r="J347" s="30" t="str">
        <f t="shared" si="69"/>
        <v/>
      </c>
      <c r="K347" s="45"/>
      <c r="L347" s="18" t="str">
        <f>IF('[1]Season Set up'!$P$23&gt;='[1]Season Set up'!V344,'[1]Season Set up'!V344,"")</f>
        <v/>
      </c>
      <c r="M347" s="18"/>
      <c r="N347" s="17"/>
      <c r="O347" s="18" t="str">
        <f t="shared" si="70"/>
        <v/>
      </c>
      <c r="P347" s="19" t="str">
        <f t="shared" si="71"/>
        <v/>
      </c>
      <c r="Q347" s="19" t="str">
        <f t="shared" si="72"/>
        <v/>
      </c>
      <c r="R347" s="19" t="str">
        <f t="shared" si="73"/>
        <v/>
      </c>
      <c r="S347" s="19" t="str">
        <f t="shared" si="74"/>
        <v/>
      </c>
      <c r="T347" s="19" t="str">
        <f t="shared" si="75"/>
        <v/>
      </c>
      <c r="U347" s="20" t="str">
        <f t="shared" si="76"/>
        <v/>
      </c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31"/>
      <c r="AU347" s="131"/>
      <c r="BI347" s="33"/>
      <c r="BJ347" s="33"/>
      <c r="BK347" s="33"/>
      <c r="BL347" s="33"/>
      <c r="BM347" s="33"/>
      <c r="BN347" s="33"/>
      <c r="BO347" s="33"/>
      <c r="BP347" s="33"/>
      <c r="BQ347" s="33"/>
      <c r="BR347" s="33"/>
      <c r="BS347" s="33"/>
      <c r="BT347" s="33"/>
      <c r="BU347" s="33"/>
      <c r="BV347" s="33"/>
    </row>
    <row r="348" spans="1:74" ht="15.75" customHeight="1" x14ac:dyDescent="0.2">
      <c r="A348" s="18" t="str">
        <f>IF('[1]Season Set up'!$O$23&gt;='[1]Season Set up'!V345,'[1]Season Set up'!V345,"")</f>
        <v/>
      </c>
      <c r="B348" s="18"/>
      <c r="C348" s="18"/>
      <c r="D348" s="18" t="str">
        <f>IFERROR(IF(A348="","",VLOOKUP(A348,$AJ$2:$AX$606,2,0)),"")</f>
        <v/>
      </c>
      <c r="E348" s="19" t="str">
        <f t="shared" si="77"/>
        <v/>
      </c>
      <c r="F348" s="19" t="str">
        <f t="shared" si="65"/>
        <v/>
      </c>
      <c r="G348" s="19" t="str">
        <f t="shared" si="66"/>
        <v/>
      </c>
      <c r="H348" s="19" t="str">
        <f t="shared" si="67"/>
        <v/>
      </c>
      <c r="I348" s="19" t="str">
        <f t="shared" si="68"/>
        <v/>
      </c>
      <c r="J348" s="30" t="str">
        <f t="shared" si="69"/>
        <v/>
      </c>
      <c r="K348" s="45"/>
      <c r="L348" s="18" t="str">
        <f>IF('[1]Season Set up'!$P$23&gt;='[1]Season Set up'!V345,'[1]Season Set up'!V345,"")</f>
        <v/>
      </c>
      <c r="M348" s="18"/>
      <c r="N348" s="17"/>
      <c r="O348" s="18" t="str">
        <f t="shared" si="70"/>
        <v/>
      </c>
      <c r="P348" s="19" t="str">
        <f t="shared" si="71"/>
        <v/>
      </c>
      <c r="Q348" s="19" t="str">
        <f t="shared" si="72"/>
        <v/>
      </c>
      <c r="R348" s="19" t="str">
        <f t="shared" si="73"/>
        <v/>
      </c>
      <c r="S348" s="19" t="str">
        <f t="shared" si="74"/>
        <v/>
      </c>
      <c r="T348" s="19" t="str">
        <f t="shared" si="75"/>
        <v/>
      </c>
      <c r="U348" s="20" t="str">
        <f t="shared" si="76"/>
        <v/>
      </c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31"/>
      <c r="AU348" s="131"/>
      <c r="BI348" s="33"/>
      <c r="BJ348" s="33"/>
      <c r="BK348" s="33"/>
      <c r="BL348" s="33"/>
      <c r="BM348" s="33"/>
      <c r="BN348" s="33"/>
      <c r="BO348" s="33"/>
      <c r="BP348" s="33"/>
      <c r="BQ348" s="33"/>
      <c r="BR348" s="33"/>
      <c r="BS348" s="33"/>
      <c r="BT348" s="33"/>
      <c r="BU348" s="33"/>
      <c r="BV348" s="33"/>
    </row>
    <row r="349" spans="1:74" ht="15.75" customHeight="1" x14ac:dyDescent="0.2">
      <c r="A349" s="18" t="str">
        <f>IF('[1]Season Set up'!$O$23&gt;='[1]Season Set up'!V346,'[1]Season Set up'!V346,"")</f>
        <v/>
      </c>
      <c r="B349" s="18"/>
      <c r="C349" s="18"/>
      <c r="D349" s="18" t="str">
        <f>IFERROR(IF(A349="","",VLOOKUP(A349,$AJ$2:$AX$606,2,0)),"")</f>
        <v/>
      </c>
      <c r="E349" s="19" t="str">
        <f t="shared" si="77"/>
        <v/>
      </c>
      <c r="F349" s="19" t="str">
        <f t="shared" si="65"/>
        <v/>
      </c>
      <c r="G349" s="19" t="str">
        <f t="shared" si="66"/>
        <v/>
      </c>
      <c r="H349" s="19" t="str">
        <f t="shared" si="67"/>
        <v/>
      </c>
      <c r="I349" s="19" t="str">
        <f t="shared" si="68"/>
        <v/>
      </c>
      <c r="J349" s="30" t="str">
        <f t="shared" si="69"/>
        <v/>
      </c>
      <c r="K349" s="45"/>
      <c r="L349" s="18" t="str">
        <f>IF('[1]Season Set up'!$P$23&gt;='[1]Season Set up'!V346,'[1]Season Set up'!V346,"")</f>
        <v/>
      </c>
      <c r="M349" s="18"/>
      <c r="N349" s="17"/>
      <c r="O349" s="18" t="str">
        <f t="shared" si="70"/>
        <v/>
      </c>
      <c r="P349" s="19" t="str">
        <f t="shared" si="71"/>
        <v/>
      </c>
      <c r="Q349" s="19" t="str">
        <f t="shared" si="72"/>
        <v/>
      </c>
      <c r="R349" s="19" t="str">
        <f t="shared" si="73"/>
        <v/>
      </c>
      <c r="S349" s="19" t="str">
        <f t="shared" si="74"/>
        <v/>
      </c>
      <c r="T349" s="19" t="str">
        <f t="shared" si="75"/>
        <v/>
      </c>
      <c r="U349" s="20" t="str">
        <f t="shared" si="76"/>
        <v/>
      </c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31"/>
      <c r="AU349" s="131"/>
      <c r="BI349" s="33"/>
      <c r="BJ349" s="33"/>
      <c r="BK349" s="33"/>
      <c r="BL349" s="33"/>
      <c r="BM349" s="33"/>
      <c r="BN349" s="33"/>
      <c r="BO349" s="33"/>
      <c r="BP349" s="33"/>
      <c r="BQ349" s="33"/>
      <c r="BR349" s="33"/>
      <c r="BS349" s="33"/>
      <c r="BT349" s="33"/>
      <c r="BU349" s="33"/>
      <c r="BV349" s="33"/>
    </row>
    <row r="350" spans="1:74" ht="15.75" customHeight="1" x14ac:dyDescent="0.2">
      <c r="A350" s="18" t="str">
        <f>IF('[1]Season Set up'!$O$23&gt;='[1]Season Set up'!V347,'[1]Season Set up'!V347,"")</f>
        <v/>
      </c>
      <c r="B350" s="18"/>
      <c r="C350" s="18"/>
      <c r="D350" s="18" t="str">
        <f>IFERROR(IF(A350="","",VLOOKUP(A350,$AJ$2:$AX$606,2,0)),"")</f>
        <v/>
      </c>
      <c r="E350" s="19" t="str">
        <f t="shared" si="77"/>
        <v/>
      </c>
      <c r="F350" s="19" t="str">
        <f t="shared" si="65"/>
        <v/>
      </c>
      <c r="G350" s="19" t="str">
        <f t="shared" si="66"/>
        <v/>
      </c>
      <c r="H350" s="19" t="str">
        <f t="shared" si="67"/>
        <v/>
      </c>
      <c r="I350" s="19" t="str">
        <f t="shared" si="68"/>
        <v/>
      </c>
      <c r="J350" s="30" t="str">
        <f t="shared" si="69"/>
        <v/>
      </c>
      <c r="K350" s="45"/>
      <c r="L350" s="18" t="str">
        <f>IF('[1]Season Set up'!$P$23&gt;='[1]Season Set up'!V347,'[1]Season Set up'!V347,"")</f>
        <v/>
      </c>
      <c r="M350" s="18"/>
      <c r="N350" s="17"/>
      <c r="O350" s="18" t="str">
        <f t="shared" si="70"/>
        <v/>
      </c>
      <c r="P350" s="19" t="str">
        <f t="shared" si="71"/>
        <v/>
      </c>
      <c r="Q350" s="19" t="str">
        <f t="shared" si="72"/>
        <v/>
      </c>
      <c r="R350" s="19" t="str">
        <f t="shared" si="73"/>
        <v/>
      </c>
      <c r="S350" s="19" t="str">
        <f t="shared" si="74"/>
        <v/>
      </c>
      <c r="T350" s="19" t="str">
        <f t="shared" si="75"/>
        <v/>
      </c>
      <c r="U350" s="20" t="str">
        <f t="shared" si="76"/>
        <v/>
      </c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31"/>
      <c r="AU350" s="131"/>
      <c r="BI350" s="33"/>
      <c r="BJ350" s="33"/>
      <c r="BK350" s="33"/>
      <c r="BL350" s="33"/>
      <c r="BM350" s="33"/>
      <c r="BN350" s="33"/>
      <c r="BO350" s="33"/>
      <c r="BP350" s="33"/>
      <c r="BQ350" s="33"/>
      <c r="BR350" s="33"/>
      <c r="BS350" s="33"/>
      <c r="BT350" s="33"/>
      <c r="BU350" s="33"/>
      <c r="BV350" s="33"/>
    </row>
    <row r="351" spans="1:74" ht="15.75" customHeight="1" x14ac:dyDescent="0.2">
      <c r="A351" s="18" t="str">
        <f>IF('[1]Season Set up'!$O$23&gt;='[1]Season Set up'!V348,'[1]Season Set up'!V348,"")</f>
        <v/>
      </c>
      <c r="B351" s="18"/>
      <c r="C351" s="18"/>
      <c r="D351" s="18" t="str">
        <f>IFERROR(IF(A351="","",VLOOKUP(A351,$AJ$2:$AX$606,2,0)),"")</f>
        <v/>
      </c>
      <c r="E351" s="19" t="str">
        <f t="shared" si="77"/>
        <v/>
      </c>
      <c r="F351" s="19" t="str">
        <f t="shared" si="65"/>
        <v/>
      </c>
      <c r="G351" s="19" t="str">
        <f t="shared" si="66"/>
        <v/>
      </c>
      <c r="H351" s="19" t="str">
        <f t="shared" si="67"/>
        <v/>
      </c>
      <c r="I351" s="19" t="str">
        <f t="shared" si="68"/>
        <v/>
      </c>
      <c r="J351" s="30" t="str">
        <f t="shared" si="69"/>
        <v/>
      </c>
      <c r="K351" s="45"/>
      <c r="L351" s="18" t="str">
        <f>IF('[1]Season Set up'!$P$23&gt;='[1]Season Set up'!V348,'[1]Season Set up'!V348,"")</f>
        <v/>
      </c>
      <c r="M351" s="18"/>
      <c r="N351" s="17"/>
      <c r="O351" s="18" t="str">
        <f t="shared" si="70"/>
        <v/>
      </c>
      <c r="P351" s="19" t="str">
        <f t="shared" si="71"/>
        <v/>
      </c>
      <c r="Q351" s="19" t="str">
        <f t="shared" si="72"/>
        <v/>
      </c>
      <c r="R351" s="19" t="str">
        <f t="shared" si="73"/>
        <v/>
      </c>
      <c r="S351" s="19" t="str">
        <f t="shared" si="74"/>
        <v/>
      </c>
      <c r="T351" s="19" t="str">
        <f t="shared" si="75"/>
        <v/>
      </c>
      <c r="U351" s="20" t="str">
        <f t="shared" si="76"/>
        <v/>
      </c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31"/>
      <c r="AU351" s="131"/>
      <c r="BI351" s="33"/>
      <c r="BJ351" s="33"/>
      <c r="BK351" s="33"/>
      <c r="BL351" s="33"/>
      <c r="BM351" s="33"/>
      <c r="BN351" s="33"/>
      <c r="BO351" s="33"/>
      <c r="BP351" s="33"/>
      <c r="BQ351" s="33"/>
      <c r="BR351" s="33"/>
      <c r="BS351" s="33"/>
      <c r="BT351" s="33"/>
      <c r="BU351" s="33"/>
      <c r="BV351" s="33"/>
    </row>
    <row r="352" spans="1:74" ht="15.75" customHeight="1" x14ac:dyDescent="0.2">
      <c r="A352" s="18" t="str">
        <f>IF('[1]Season Set up'!$O$23&gt;='[1]Season Set up'!V349,'[1]Season Set up'!V349,"")</f>
        <v/>
      </c>
      <c r="B352" s="18"/>
      <c r="C352" s="18"/>
      <c r="D352" s="18" t="str">
        <f>IFERROR(IF(A352="","",VLOOKUP(A352,$AJ$2:$AX$606,2,0)),"")</f>
        <v/>
      </c>
      <c r="E352" s="19" t="str">
        <f t="shared" si="77"/>
        <v/>
      </c>
      <c r="F352" s="19" t="str">
        <f t="shared" si="65"/>
        <v/>
      </c>
      <c r="G352" s="19" t="str">
        <f t="shared" si="66"/>
        <v/>
      </c>
      <c r="H352" s="19" t="str">
        <f t="shared" si="67"/>
        <v/>
      </c>
      <c r="I352" s="19" t="str">
        <f t="shared" si="68"/>
        <v/>
      </c>
      <c r="J352" s="30" t="str">
        <f t="shared" si="69"/>
        <v/>
      </c>
      <c r="K352" s="45"/>
      <c r="L352" s="18" t="str">
        <f>IF('[1]Season Set up'!$P$23&gt;='[1]Season Set up'!V349,'[1]Season Set up'!V349,"")</f>
        <v/>
      </c>
      <c r="M352" s="18"/>
      <c r="N352" s="17"/>
      <c r="O352" s="18" t="str">
        <f t="shared" si="70"/>
        <v/>
      </c>
      <c r="P352" s="19" t="str">
        <f t="shared" si="71"/>
        <v/>
      </c>
      <c r="Q352" s="19" t="str">
        <f t="shared" si="72"/>
        <v/>
      </c>
      <c r="R352" s="19" t="str">
        <f t="shared" si="73"/>
        <v/>
      </c>
      <c r="S352" s="19" t="str">
        <f t="shared" si="74"/>
        <v/>
      </c>
      <c r="T352" s="19" t="str">
        <f t="shared" si="75"/>
        <v/>
      </c>
      <c r="U352" s="20" t="str">
        <f t="shared" si="76"/>
        <v/>
      </c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31"/>
      <c r="AU352" s="131"/>
      <c r="BI352" s="33"/>
      <c r="BJ352" s="33"/>
      <c r="BK352" s="33"/>
      <c r="BL352" s="33"/>
      <c r="BM352" s="33"/>
      <c r="BN352" s="33"/>
      <c r="BO352" s="33"/>
      <c r="BP352" s="33"/>
      <c r="BQ352" s="33"/>
      <c r="BR352" s="33"/>
      <c r="BS352" s="33"/>
      <c r="BT352" s="33"/>
      <c r="BU352" s="33"/>
      <c r="BV352" s="33"/>
    </row>
    <row r="353" spans="1:74" ht="15.75" customHeight="1" x14ac:dyDescent="0.2">
      <c r="A353" s="18" t="str">
        <f>IF('[1]Season Set up'!$O$23&gt;='[1]Season Set up'!V350,'[1]Season Set up'!V350,"")</f>
        <v/>
      </c>
      <c r="B353" s="18"/>
      <c r="C353" s="18"/>
      <c r="D353" s="18" t="str">
        <f>IFERROR(IF(A353="","",VLOOKUP(A353,$AJ$2:$AX$606,2,0)),"")</f>
        <v/>
      </c>
      <c r="E353" s="19" t="str">
        <f t="shared" si="77"/>
        <v/>
      </c>
      <c r="F353" s="19" t="str">
        <f t="shared" si="65"/>
        <v/>
      </c>
      <c r="G353" s="19" t="str">
        <f t="shared" si="66"/>
        <v/>
      </c>
      <c r="H353" s="19" t="str">
        <f t="shared" si="67"/>
        <v/>
      </c>
      <c r="I353" s="19" t="str">
        <f t="shared" si="68"/>
        <v/>
      </c>
      <c r="J353" s="30" t="str">
        <f t="shared" si="69"/>
        <v/>
      </c>
      <c r="K353" s="45"/>
      <c r="L353" s="18" t="str">
        <f>IF('[1]Season Set up'!$P$23&gt;='[1]Season Set up'!V350,'[1]Season Set up'!V350,"")</f>
        <v/>
      </c>
      <c r="M353" s="18"/>
      <c r="N353" s="17"/>
      <c r="O353" s="18" t="str">
        <f t="shared" si="70"/>
        <v/>
      </c>
      <c r="P353" s="19" t="str">
        <f t="shared" si="71"/>
        <v/>
      </c>
      <c r="Q353" s="19" t="str">
        <f t="shared" si="72"/>
        <v/>
      </c>
      <c r="R353" s="19" t="str">
        <f t="shared" si="73"/>
        <v/>
      </c>
      <c r="S353" s="19" t="str">
        <f t="shared" si="74"/>
        <v/>
      </c>
      <c r="T353" s="19" t="str">
        <f t="shared" si="75"/>
        <v/>
      </c>
      <c r="U353" s="20" t="str">
        <f t="shared" si="76"/>
        <v/>
      </c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31"/>
      <c r="AU353" s="131"/>
      <c r="BI353" s="33"/>
      <c r="BJ353" s="33"/>
      <c r="BK353" s="33"/>
      <c r="BL353" s="33"/>
      <c r="BM353" s="33"/>
      <c r="BN353" s="33"/>
      <c r="BO353" s="33"/>
      <c r="BP353" s="33"/>
      <c r="BQ353" s="33"/>
      <c r="BR353" s="33"/>
      <c r="BS353" s="33"/>
      <c r="BT353" s="33"/>
      <c r="BU353" s="33"/>
      <c r="BV353" s="33"/>
    </row>
    <row r="354" spans="1:74" ht="15.75" customHeight="1" x14ac:dyDescent="0.2">
      <c r="A354" s="18" t="str">
        <f>IF('[1]Season Set up'!$O$23&gt;='[1]Season Set up'!V351,'[1]Season Set up'!V351,"")</f>
        <v/>
      </c>
      <c r="B354" s="18"/>
      <c r="C354" s="18"/>
      <c r="D354" s="18" t="str">
        <f>IFERROR(IF(A354="","",VLOOKUP(A354,$AJ$2:$AX$606,2,0)),"")</f>
        <v/>
      </c>
      <c r="E354" s="19" t="str">
        <f t="shared" si="77"/>
        <v/>
      </c>
      <c r="F354" s="19" t="str">
        <f t="shared" si="65"/>
        <v/>
      </c>
      <c r="G354" s="19" t="str">
        <f t="shared" si="66"/>
        <v/>
      </c>
      <c r="H354" s="19" t="str">
        <f t="shared" si="67"/>
        <v/>
      </c>
      <c r="I354" s="19" t="str">
        <f t="shared" si="68"/>
        <v/>
      </c>
      <c r="J354" s="30" t="str">
        <f t="shared" si="69"/>
        <v/>
      </c>
      <c r="K354" s="45"/>
      <c r="L354" s="18" t="str">
        <f>IF('[1]Season Set up'!$P$23&gt;='[1]Season Set up'!V351,'[1]Season Set up'!V351,"")</f>
        <v/>
      </c>
      <c r="M354" s="18"/>
      <c r="N354" s="17"/>
      <c r="O354" s="18" t="str">
        <f t="shared" si="70"/>
        <v/>
      </c>
      <c r="P354" s="19" t="str">
        <f t="shared" si="71"/>
        <v/>
      </c>
      <c r="Q354" s="19" t="str">
        <f t="shared" si="72"/>
        <v/>
      </c>
      <c r="R354" s="19" t="str">
        <f t="shared" si="73"/>
        <v/>
      </c>
      <c r="S354" s="19" t="str">
        <f t="shared" si="74"/>
        <v/>
      </c>
      <c r="T354" s="19" t="str">
        <f t="shared" si="75"/>
        <v/>
      </c>
      <c r="U354" s="20" t="str">
        <f t="shared" si="76"/>
        <v/>
      </c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31"/>
      <c r="AU354" s="131"/>
      <c r="BI354" s="33"/>
      <c r="BJ354" s="33"/>
      <c r="BK354" s="33"/>
      <c r="BL354" s="33"/>
      <c r="BM354" s="33"/>
      <c r="BN354" s="33"/>
      <c r="BO354" s="33"/>
      <c r="BP354" s="33"/>
      <c r="BQ354" s="33"/>
      <c r="BR354" s="33"/>
      <c r="BS354" s="33"/>
      <c r="BT354" s="33"/>
      <c r="BU354" s="33"/>
      <c r="BV354" s="33"/>
    </row>
    <row r="355" spans="1:74" ht="15.75" customHeight="1" x14ac:dyDescent="0.2">
      <c r="A355" s="18" t="str">
        <f>IF('[1]Season Set up'!$O$23&gt;='[1]Season Set up'!V352,'[1]Season Set up'!V352,"")</f>
        <v/>
      </c>
      <c r="B355" s="18"/>
      <c r="C355" s="18"/>
      <c r="D355" s="18" t="str">
        <f>IFERROR(IF(A355="","",VLOOKUP(A355,$AJ$2:$AX$606,2,0)),"")</f>
        <v/>
      </c>
      <c r="E355" s="19" t="str">
        <f t="shared" si="77"/>
        <v/>
      </c>
      <c r="F355" s="19" t="str">
        <f t="shared" si="65"/>
        <v/>
      </c>
      <c r="G355" s="19" t="str">
        <f t="shared" si="66"/>
        <v/>
      </c>
      <c r="H355" s="19" t="str">
        <f t="shared" si="67"/>
        <v/>
      </c>
      <c r="I355" s="19" t="str">
        <f t="shared" si="68"/>
        <v/>
      </c>
      <c r="J355" s="30" t="str">
        <f t="shared" si="69"/>
        <v/>
      </c>
      <c r="K355" s="45"/>
      <c r="L355" s="18" t="str">
        <f>IF('[1]Season Set up'!$P$23&gt;='[1]Season Set up'!V352,'[1]Season Set up'!V352,"")</f>
        <v/>
      </c>
      <c r="M355" s="18"/>
      <c r="N355" s="17"/>
      <c r="O355" s="18" t="str">
        <f t="shared" si="70"/>
        <v/>
      </c>
      <c r="P355" s="19" t="str">
        <f t="shared" si="71"/>
        <v/>
      </c>
      <c r="Q355" s="19" t="str">
        <f t="shared" si="72"/>
        <v/>
      </c>
      <c r="R355" s="19" t="str">
        <f t="shared" si="73"/>
        <v/>
      </c>
      <c r="S355" s="19" t="str">
        <f t="shared" si="74"/>
        <v/>
      </c>
      <c r="T355" s="19" t="str">
        <f t="shared" si="75"/>
        <v/>
      </c>
      <c r="U355" s="20" t="str">
        <f t="shared" si="76"/>
        <v/>
      </c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31"/>
      <c r="AU355" s="131"/>
      <c r="BI355" s="33"/>
      <c r="BJ355" s="33"/>
      <c r="BK355" s="33"/>
      <c r="BL355" s="33"/>
      <c r="BM355" s="33"/>
      <c r="BN355" s="33"/>
      <c r="BO355" s="33"/>
      <c r="BP355" s="33"/>
      <c r="BQ355" s="33"/>
      <c r="BR355" s="33"/>
      <c r="BS355" s="33"/>
      <c r="BT355" s="33"/>
      <c r="BU355" s="33"/>
      <c r="BV355" s="33"/>
    </row>
    <row r="356" spans="1:74" ht="15.75" customHeight="1" x14ac:dyDescent="0.2">
      <c r="A356" s="18" t="str">
        <f>IF('[1]Season Set up'!$O$23&gt;='[1]Season Set up'!V353,'[1]Season Set up'!V353,"")</f>
        <v/>
      </c>
      <c r="B356" s="18"/>
      <c r="C356" s="18"/>
      <c r="D356" s="18" t="str">
        <f>IFERROR(IF(A356="","",VLOOKUP(A356,$AJ$2:$AX$606,2,0)),"")</f>
        <v/>
      </c>
      <c r="E356" s="19" t="str">
        <f t="shared" si="77"/>
        <v/>
      </c>
      <c r="F356" s="19" t="str">
        <f t="shared" si="65"/>
        <v/>
      </c>
      <c r="G356" s="19" t="str">
        <f t="shared" si="66"/>
        <v/>
      </c>
      <c r="H356" s="19" t="str">
        <f t="shared" si="67"/>
        <v/>
      </c>
      <c r="I356" s="19" t="str">
        <f t="shared" si="68"/>
        <v/>
      </c>
      <c r="J356" s="30" t="str">
        <f t="shared" si="69"/>
        <v/>
      </c>
      <c r="K356" s="45"/>
      <c r="L356" s="18" t="str">
        <f>IF('[1]Season Set up'!$P$23&gt;='[1]Season Set up'!V353,'[1]Season Set up'!V353,"")</f>
        <v/>
      </c>
      <c r="M356" s="18"/>
      <c r="N356" s="17"/>
      <c r="O356" s="18" t="str">
        <f t="shared" si="70"/>
        <v/>
      </c>
      <c r="P356" s="19" t="str">
        <f t="shared" si="71"/>
        <v/>
      </c>
      <c r="Q356" s="19" t="str">
        <f t="shared" si="72"/>
        <v/>
      </c>
      <c r="R356" s="19" t="str">
        <f t="shared" si="73"/>
        <v/>
      </c>
      <c r="S356" s="19" t="str">
        <f t="shared" si="74"/>
        <v/>
      </c>
      <c r="T356" s="19" t="str">
        <f t="shared" si="75"/>
        <v/>
      </c>
      <c r="U356" s="20" t="str">
        <f t="shared" si="76"/>
        <v/>
      </c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31"/>
      <c r="AU356" s="131"/>
      <c r="BI356" s="33"/>
      <c r="BJ356" s="33"/>
      <c r="BK356" s="33"/>
      <c r="BL356" s="33"/>
      <c r="BM356" s="33"/>
      <c r="BN356" s="33"/>
      <c r="BO356" s="33"/>
      <c r="BP356" s="33"/>
      <c r="BQ356" s="33"/>
      <c r="BR356" s="33"/>
      <c r="BS356" s="33"/>
      <c r="BT356" s="33"/>
      <c r="BU356" s="33"/>
      <c r="BV356" s="33"/>
    </row>
    <row r="357" spans="1:74" ht="15.75" customHeight="1" x14ac:dyDescent="0.2">
      <c r="A357" s="18" t="str">
        <f>IF('[1]Season Set up'!$O$23&gt;='[1]Season Set up'!V354,'[1]Season Set up'!V354,"")</f>
        <v/>
      </c>
      <c r="B357" s="18"/>
      <c r="C357" s="18"/>
      <c r="D357" s="18" t="str">
        <f>IFERROR(IF(A357="","",VLOOKUP(A357,$AJ$2:$AX$606,2,0)),"")</f>
        <v/>
      </c>
      <c r="E357" s="19" t="str">
        <f t="shared" si="77"/>
        <v/>
      </c>
      <c r="F357" s="19" t="str">
        <f t="shared" si="65"/>
        <v/>
      </c>
      <c r="G357" s="19" t="str">
        <f t="shared" si="66"/>
        <v/>
      </c>
      <c r="H357" s="19" t="str">
        <f t="shared" si="67"/>
        <v/>
      </c>
      <c r="I357" s="19" t="str">
        <f t="shared" si="68"/>
        <v/>
      </c>
      <c r="J357" s="30" t="str">
        <f t="shared" si="69"/>
        <v/>
      </c>
      <c r="K357" s="45"/>
      <c r="L357" s="18" t="str">
        <f>IF('[1]Season Set up'!$P$23&gt;='[1]Season Set up'!V354,'[1]Season Set up'!V354,"")</f>
        <v/>
      </c>
      <c r="M357" s="18"/>
      <c r="N357" s="17"/>
      <c r="O357" s="18" t="str">
        <f t="shared" si="70"/>
        <v/>
      </c>
      <c r="P357" s="19" t="str">
        <f t="shared" si="71"/>
        <v/>
      </c>
      <c r="Q357" s="19" t="str">
        <f t="shared" si="72"/>
        <v/>
      </c>
      <c r="R357" s="19" t="str">
        <f t="shared" si="73"/>
        <v/>
      </c>
      <c r="S357" s="19" t="str">
        <f t="shared" si="74"/>
        <v/>
      </c>
      <c r="T357" s="19" t="str">
        <f t="shared" si="75"/>
        <v/>
      </c>
      <c r="U357" s="20" t="str">
        <f t="shared" si="76"/>
        <v/>
      </c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31"/>
      <c r="AU357" s="131"/>
      <c r="BI357" s="33"/>
      <c r="BJ357" s="33"/>
      <c r="BK357" s="33"/>
      <c r="BL357" s="33"/>
      <c r="BM357" s="33"/>
      <c r="BN357" s="33"/>
      <c r="BO357" s="33"/>
      <c r="BP357" s="33"/>
      <c r="BQ357" s="33"/>
      <c r="BR357" s="33"/>
      <c r="BS357" s="33"/>
      <c r="BT357" s="33"/>
      <c r="BU357" s="33"/>
      <c r="BV357" s="33"/>
    </row>
    <row r="358" spans="1:74" ht="15.75" customHeight="1" x14ac:dyDescent="0.2">
      <c r="A358" s="18" t="str">
        <f>IF('[1]Season Set up'!$O$23&gt;='[1]Season Set up'!V355,'[1]Season Set up'!V355,"")</f>
        <v/>
      </c>
      <c r="B358" s="18"/>
      <c r="C358" s="18"/>
      <c r="D358" s="18" t="str">
        <f>IFERROR(IF(A358="","",VLOOKUP(A358,$AJ$2:$AX$606,2,0)),"")</f>
        <v/>
      </c>
      <c r="E358" s="19" t="str">
        <f t="shared" si="77"/>
        <v/>
      </c>
      <c r="F358" s="19" t="str">
        <f t="shared" si="65"/>
        <v/>
      </c>
      <c r="G358" s="19" t="str">
        <f t="shared" si="66"/>
        <v/>
      </c>
      <c r="H358" s="19" t="str">
        <f t="shared" si="67"/>
        <v/>
      </c>
      <c r="I358" s="19" t="str">
        <f t="shared" si="68"/>
        <v/>
      </c>
      <c r="J358" s="30" t="str">
        <f t="shared" si="69"/>
        <v/>
      </c>
      <c r="K358" s="45"/>
      <c r="L358" s="18" t="str">
        <f>IF('[1]Season Set up'!$P$23&gt;='[1]Season Set up'!V355,'[1]Season Set up'!V355,"")</f>
        <v/>
      </c>
      <c r="M358" s="18"/>
      <c r="N358" s="17"/>
      <c r="O358" s="18" t="str">
        <f t="shared" si="70"/>
        <v/>
      </c>
      <c r="P358" s="19" t="str">
        <f t="shared" si="71"/>
        <v/>
      </c>
      <c r="Q358" s="19" t="str">
        <f t="shared" si="72"/>
        <v/>
      </c>
      <c r="R358" s="19" t="str">
        <f t="shared" si="73"/>
        <v/>
      </c>
      <c r="S358" s="19" t="str">
        <f t="shared" si="74"/>
        <v/>
      </c>
      <c r="T358" s="19" t="str">
        <f t="shared" si="75"/>
        <v/>
      </c>
      <c r="U358" s="20" t="str">
        <f t="shared" si="76"/>
        <v/>
      </c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31"/>
      <c r="AU358" s="131"/>
      <c r="BI358" s="33"/>
      <c r="BJ358" s="33"/>
      <c r="BK358" s="33"/>
      <c r="BL358" s="33"/>
      <c r="BM358" s="33"/>
      <c r="BN358" s="33"/>
      <c r="BO358" s="33"/>
      <c r="BP358" s="33"/>
      <c r="BQ358" s="33"/>
      <c r="BR358" s="33"/>
      <c r="BS358" s="33"/>
      <c r="BT358" s="33"/>
      <c r="BU358" s="33"/>
      <c r="BV358" s="33"/>
    </row>
    <row r="359" spans="1:74" ht="15.75" customHeight="1" x14ac:dyDescent="0.2">
      <c r="A359" s="18" t="str">
        <f>IF('[1]Season Set up'!$O$23&gt;='[1]Season Set up'!V356,'[1]Season Set up'!V356,"")</f>
        <v/>
      </c>
      <c r="B359" s="18"/>
      <c r="C359" s="18"/>
      <c r="D359" s="18" t="str">
        <f>IFERROR(IF(A359="","",VLOOKUP(A359,$AJ$2:$AX$606,2,0)),"")</f>
        <v/>
      </c>
      <c r="E359" s="19" t="str">
        <f t="shared" si="77"/>
        <v/>
      </c>
      <c r="F359" s="19" t="str">
        <f t="shared" si="65"/>
        <v/>
      </c>
      <c r="G359" s="19" t="str">
        <f t="shared" si="66"/>
        <v/>
      </c>
      <c r="H359" s="19" t="str">
        <f t="shared" si="67"/>
        <v/>
      </c>
      <c r="I359" s="19" t="str">
        <f t="shared" si="68"/>
        <v/>
      </c>
      <c r="J359" s="30" t="str">
        <f t="shared" si="69"/>
        <v/>
      </c>
      <c r="K359" s="45"/>
      <c r="L359" s="18" t="str">
        <f>IF('[1]Season Set up'!$P$23&gt;='[1]Season Set up'!V356,'[1]Season Set up'!V356,"")</f>
        <v/>
      </c>
      <c r="M359" s="18"/>
      <c r="N359" s="17"/>
      <c r="O359" s="18" t="str">
        <f t="shared" si="70"/>
        <v/>
      </c>
      <c r="P359" s="19" t="str">
        <f t="shared" si="71"/>
        <v/>
      </c>
      <c r="Q359" s="19" t="str">
        <f t="shared" si="72"/>
        <v/>
      </c>
      <c r="R359" s="19" t="str">
        <f t="shared" si="73"/>
        <v/>
      </c>
      <c r="S359" s="19" t="str">
        <f t="shared" si="74"/>
        <v/>
      </c>
      <c r="T359" s="19" t="str">
        <f t="shared" si="75"/>
        <v/>
      </c>
      <c r="U359" s="20" t="str">
        <f t="shared" si="76"/>
        <v/>
      </c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31"/>
      <c r="AU359" s="131"/>
      <c r="BI359" s="33"/>
      <c r="BJ359" s="33"/>
      <c r="BK359" s="33"/>
      <c r="BL359" s="33"/>
      <c r="BM359" s="33"/>
      <c r="BN359" s="33"/>
      <c r="BO359" s="33"/>
      <c r="BP359" s="33"/>
      <c r="BQ359" s="33"/>
      <c r="BR359" s="33"/>
      <c r="BS359" s="33"/>
      <c r="BT359" s="33"/>
      <c r="BU359" s="33"/>
      <c r="BV359" s="33"/>
    </row>
    <row r="360" spans="1:74" ht="15.75" customHeight="1" x14ac:dyDescent="0.2">
      <c r="A360" s="18" t="str">
        <f>IF('[1]Season Set up'!$O$23&gt;='[1]Season Set up'!V357,'[1]Season Set up'!V357,"")</f>
        <v/>
      </c>
      <c r="B360" s="18"/>
      <c r="C360" s="18"/>
      <c r="D360" s="18" t="str">
        <f>IFERROR(IF(A360="","",VLOOKUP(A360,$AJ$2:$AX$606,2,0)),"")</f>
        <v/>
      </c>
      <c r="E360" s="19" t="str">
        <f t="shared" si="77"/>
        <v/>
      </c>
      <c r="F360" s="19" t="str">
        <f t="shared" si="65"/>
        <v/>
      </c>
      <c r="G360" s="19" t="str">
        <f t="shared" si="66"/>
        <v/>
      </c>
      <c r="H360" s="19" t="str">
        <f t="shared" si="67"/>
        <v/>
      </c>
      <c r="I360" s="19" t="str">
        <f t="shared" si="68"/>
        <v/>
      </c>
      <c r="J360" s="30" t="str">
        <f t="shared" si="69"/>
        <v/>
      </c>
      <c r="K360" s="45"/>
      <c r="L360" s="18" t="str">
        <f>IF('[1]Season Set up'!$P$23&gt;='[1]Season Set up'!V357,'[1]Season Set up'!V357,"")</f>
        <v/>
      </c>
      <c r="M360" s="18"/>
      <c r="N360" s="17"/>
      <c r="O360" s="18" t="str">
        <f t="shared" si="70"/>
        <v/>
      </c>
      <c r="P360" s="19" t="str">
        <f t="shared" si="71"/>
        <v/>
      </c>
      <c r="Q360" s="19" t="str">
        <f t="shared" si="72"/>
        <v/>
      </c>
      <c r="R360" s="19" t="str">
        <f t="shared" si="73"/>
        <v/>
      </c>
      <c r="S360" s="19" t="str">
        <f t="shared" si="74"/>
        <v/>
      </c>
      <c r="T360" s="19" t="str">
        <f t="shared" si="75"/>
        <v/>
      </c>
      <c r="U360" s="20" t="str">
        <f t="shared" si="76"/>
        <v/>
      </c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31"/>
      <c r="AU360" s="131"/>
      <c r="BI360" s="33"/>
      <c r="BJ360" s="33"/>
      <c r="BK360" s="33"/>
      <c r="BL360" s="33"/>
      <c r="BM360" s="33"/>
      <c r="BN360" s="33"/>
      <c r="BO360" s="33"/>
      <c r="BP360" s="33"/>
      <c r="BQ360" s="33"/>
      <c r="BR360" s="33"/>
      <c r="BS360" s="33"/>
      <c r="BT360" s="33"/>
      <c r="BU360" s="33"/>
      <c r="BV360" s="33"/>
    </row>
    <row r="361" spans="1:74" ht="15.75" customHeight="1" x14ac:dyDescent="0.2">
      <c r="A361" s="18" t="str">
        <f>IF('[1]Season Set up'!$O$23&gt;='[1]Season Set up'!V358,'[1]Season Set up'!V358,"")</f>
        <v/>
      </c>
      <c r="B361" s="18"/>
      <c r="C361" s="18"/>
      <c r="D361" s="18" t="str">
        <f>IFERROR(IF(A361="","",VLOOKUP(A361,$AJ$2:$AX$606,2,0)),"")</f>
        <v/>
      </c>
      <c r="E361" s="19" t="str">
        <f t="shared" si="77"/>
        <v/>
      </c>
      <c r="F361" s="19" t="str">
        <f t="shared" si="65"/>
        <v/>
      </c>
      <c r="G361" s="19" t="str">
        <f t="shared" si="66"/>
        <v/>
      </c>
      <c r="H361" s="19" t="str">
        <f t="shared" si="67"/>
        <v/>
      </c>
      <c r="I361" s="19" t="str">
        <f t="shared" si="68"/>
        <v/>
      </c>
      <c r="J361" s="30" t="str">
        <f t="shared" si="69"/>
        <v/>
      </c>
      <c r="K361" s="45"/>
      <c r="L361" s="18" t="str">
        <f>IF('[1]Season Set up'!$P$23&gt;='[1]Season Set up'!V358,'[1]Season Set up'!V358,"")</f>
        <v/>
      </c>
      <c r="M361" s="18"/>
      <c r="N361" s="17"/>
      <c r="O361" s="18" t="str">
        <f t="shared" si="70"/>
        <v/>
      </c>
      <c r="P361" s="19" t="str">
        <f t="shared" si="71"/>
        <v/>
      </c>
      <c r="Q361" s="19" t="str">
        <f t="shared" si="72"/>
        <v/>
      </c>
      <c r="R361" s="19" t="str">
        <f t="shared" si="73"/>
        <v/>
      </c>
      <c r="S361" s="19" t="str">
        <f t="shared" si="74"/>
        <v/>
      </c>
      <c r="T361" s="19" t="str">
        <f t="shared" si="75"/>
        <v/>
      </c>
      <c r="U361" s="20" t="str">
        <f t="shared" si="76"/>
        <v/>
      </c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31"/>
      <c r="AU361" s="131"/>
      <c r="BI361" s="33"/>
      <c r="BJ361" s="33"/>
      <c r="BK361" s="33"/>
      <c r="BL361" s="33"/>
      <c r="BM361" s="33"/>
      <c r="BN361" s="33"/>
      <c r="BO361" s="33"/>
      <c r="BP361" s="33"/>
      <c r="BQ361" s="33"/>
      <c r="BR361" s="33"/>
      <c r="BS361" s="33"/>
      <c r="BT361" s="33"/>
      <c r="BU361" s="33"/>
      <c r="BV361" s="33"/>
    </row>
    <row r="362" spans="1:74" ht="15.75" customHeight="1" x14ac:dyDescent="0.2">
      <c r="A362" s="18" t="str">
        <f>IF('[1]Season Set up'!$O$23&gt;='[1]Season Set up'!V359,'[1]Season Set up'!V359,"")</f>
        <v/>
      </c>
      <c r="B362" s="18"/>
      <c r="C362" s="18"/>
      <c r="D362" s="18" t="str">
        <f>IFERROR(IF(A362="","",VLOOKUP(A362,$AJ$2:$AX$606,2,0)),"")</f>
        <v/>
      </c>
      <c r="E362" s="19" t="str">
        <f t="shared" si="77"/>
        <v/>
      </c>
      <c r="F362" s="19" t="str">
        <f t="shared" si="65"/>
        <v/>
      </c>
      <c r="G362" s="19" t="str">
        <f t="shared" si="66"/>
        <v/>
      </c>
      <c r="H362" s="19" t="str">
        <f t="shared" si="67"/>
        <v/>
      </c>
      <c r="I362" s="19" t="str">
        <f t="shared" si="68"/>
        <v/>
      </c>
      <c r="J362" s="30" t="str">
        <f t="shared" si="69"/>
        <v/>
      </c>
      <c r="K362" s="45"/>
      <c r="L362" s="18" t="str">
        <f>IF('[1]Season Set up'!$P$23&gt;='[1]Season Set up'!V359,'[1]Season Set up'!V359,"")</f>
        <v/>
      </c>
      <c r="M362" s="18"/>
      <c r="N362" s="17"/>
      <c r="O362" s="18" t="str">
        <f t="shared" si="70"/>
        <v/>
      </c>
      <c r="P362" s="19" t="str">
        <f t="shared" si="71"/>
        <v/>
      </c>
      <c r="Q362" s="19" t="str">
        <f t="shared" si="72"/>
        <v/>
      </c>
      <c r="R362" s="19" t="str">
        <f t="shared" si="73"/>
        <v/>
      </c>
      <c r="S362" s="19" t="str">
        <f t="shared" si="74"/>
        <v/>
      </c>
      <c r="T362" s="19" t="str">
        <f t="shared" si="75"/>
        <v/>
      </c>
      <c r="U362" s="20" t="str">
        <f t="shared" si="76"/>
        <v/>
      </c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31"/>
      <c r="AU362" s="131"/>
      <c r="BI362" s="33"/>
      <c r="BJ362" s="33"/>
      <c r="BK362" s="33"/>
      <c r="BL362" s="33"/>
      <c r="BM362" s="33"/>
      <c r="BN362" s="33"/>
      <c r="BO362" s="33"/>
      <c r="BP362" s="33"/>
      <c r="BQ362" s="33"/>
      <c r="BR362" s="33"/>
      <c r="BS362" s="33"/>
      <c r="BT362" s="33"/>
      <c r="BU362" s="33"/>
      <c r="BV362" s="33"/>
    </row>
    <row r="363" spans="1:74" ht="15.75" customHeight="1" x14ac:dyDescent="0.2">
      <c r="A363" s="18" t="str">
        <f>IF('[1]Season Set up'!$O$23&gt;='[1]Season Set up'!V360,'[1]Season Set up'!V360,"")</f>
        <v/>
      </c>
      <c r="B363" s="18"/>
      <c r="C363" s="18"/>
      <c r="D363" s="18" t="str">
        <f>IFERROR(IF(A363="","",VLOOKUP(A363,$AJ$2:$AX$606,2,0)),"")</f>
        <v/>
      </c>
      <c r="E363" s="19" t="str">
        <f t="shared" si="77"/>
        <v/>
      </c>
      <c r="F363" s="19" t="str">
        <f t="shared" si="65"/>
        <v/>
      </c>
      <c r="G363" s="19" t="str">
        <f t="shared" si="66"/>
        <v/>
      </c>
      <c r="H363" s="19" t="str">
        <f t="shared" si="67"/>
        <v/>
      </c>
      <c r="I363" s="19" t="str">
        <f t="shared" si="68"/>
        <v/>
      </c>
      <c r="J363" s="30" t="str">
        <f t="shared" si="69"/>
        <v/>
      </c>
      <c r="K363" s="45"/>
      <c r="L363" s="18" t="str">
        <f>IF('[1]Season Set up'!$P$23&gt;='[1]Season Set up'!V360,'[1]Season Set up'!V360,"")</f>
        <v/>
      </c>
      <c r="M363" s="18"/>
      <c r="N363" s="17"/>
      <c r="O363" s="18" t="str">
        <f t="shared" si="70"/>
        <v/>
      </c>
      <c r="P363" s="19" t="str">
        <f t="shared" si="71"/>
        <v/>
      </c>
      <c r="Q363" s="19" t="str">
        <f t="shared" si="72"/>
        <v/>
      </c>
      <c r="R363" s="19" t="str">
        <f t="shared" si="73"/>
        <v/>
      </c>
      <c r="S363" s="19" t="str">
        <f t="shared" si="74"/>
        <v/>
      </c>
      <c r="T363" s="19" t="str">
        <f t="shared" si="75"/>
        <v/>
      </c>
      <c r="U363" s="20" t="str">
        <f t="shared" si="76"/>
        <v/>
      </c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31"/>
      <c r="AU363" s="131"/>
      <c r="BI363" s="33"/>
      <c r="BJ363" s="33"/>
      <c r="BK363" s="33"/>
      <c r="BL363" s="33"/>
      <c r="BM363" s="33"/>
      <c r="BN363" s="33"/>
      <c r="BO363" s="33"/>
      <c r="BP363" s="33"/>
      <c r="BQ363" s="33"/>
      <c r="BR363" s="33"/>
      <c r="BS363" s="33"/>
      <c r="BT363" s="33"/>
      <c r="BU363" s="33"/>
      <c r="BV363" s="33"/>
    </row>
    <row r="364" spans="1:74" ht="15.75" customHeight="1" x14ac:dyDescent="0.2">
      <c r="A364" s="18" t="str">
        <f>IF('[1]Season Set up'!$O$23&gt;='[1]Season Set up'!V361,'[1]Season Set up'!V361,"")</f>
        <v/>
      </c>
      <c r="B364" s="18"/>
      <c r="C364" s="18"/>
      <c r="D364" s="18" t="str">
        <f>IFERROR(IF(A364="","",VLOOKUP(A364,$AJ$2:$AX$606,2,0)),"")</f>
        <v/>
      </c>
      <c r="E364" s="19" t="str">
        <f t="shared" si="77"/>
        <v/>
      </c>
      <c r="F364" s="19" t="str">
        <f t="shared" si="65"/>
        <v/>
      </c>
      <c r="G364" s="19" t="str">
        <f t="shared" si="66"/>
        <v/>
      </c>
      <c r="H364" s="19" t="str">
        <f t="shared" si="67"/>
        <v/>
      </c>
      <c r="I364" s="19" t="str">
        <f t="shared" si="68"/>
        <v/>
      </c>
      <c r="J364" s="30" t="str">
        <f t="shared" si="69"/>
        <v/>
      </c>
      <c r="K364" s="45"/>
      <c r="L364" s="18" t="str">
        <f>IF('[1]Season Set up'!$P$23&gt;='[1]Season Set up'!V361,'[1]Season Set up'!V361,"")</f>
        <v/>
      </c>
      <c r="M364" s="18"/>
      <c r="N364" s="17"/>
      <c r="O364" s="18" t="str">
        <f t="shared" si="70"/>
        <v/>
      </c>
      <c r="P364" s="19" t="str">
        <f t="shared" si="71"/>
        <v/>
      </c>
      <c r="Q364" s="19" t="str">
        <f t="shared" si="72"/>
        <v/>
      </c>
      <c r="R364" s="19" t="str">
        <f t="shared" si="73"/>
        <v/>
      </c>
      <c r="S364" s="19" t="str">
        <f t="shared" si="74"/>
        <v/>
      </c>
      <c r="T364" s="19" t="str">
        <f t="shared" si="75"/>
        <v/>
      </c>
      <c r="U364" s="20" t="str">
        <f t="shared" si="76"/>
        <v/>
      </c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31"/>
      <c r="AU364" s="131"/>
      <c r="BI364" s="33"/>
      <c r="BJ364" s="33"/>
      <c r="BK364" s="33"/>
      <c r="BL364" s="33"/>
      <c r="BM364" s="33"/>
      <c r="BN364" s="33"/>
      <c r="BO364" s="33"/>
      <c r="BP364" s="33"/>
      <c r="BQ364" s="33"/>
      <c r="BR364" s="33"/>
      <c r="BS364" s="33"/>
      <c r="BT364" s="33"/>
      <c r="BU364" s="33"/>
      <c r="BV364" s="33"/>
    </row>
    <row r="365" spans="1:74" ht="15.75" customHeight="1" x14ac:dyDescent="0.2">
      <c r="A365" s="18" t="str">
        <f>IF('[1]Season Set up'!$O$23&gt;='[1]Season Set up'!V362,'[1]Season Set up'!V362,"")</f>
        <v/>
      </c>
      <c r="B365" s="18"/>
      <c r="C365" s="18"/>
      <c r="D365" s="18" t="str">
        <f>IFERROR(IF(A365="","",VLOOKUP(A365,$AJ$2:$AX$606,2,0)),"")</f>
        <v/>
      </c>
      <c r="E365" s="19" t="str">
        <f t="shared" si="77"/>
        <v/>
      </c>
      <c r="F365" s="19" t="str">
        <f t="shared" si="65"/>
        <v/>
      </c>
      <c r="G365" s="19" t="str">
        <f t="shared" si="66"/>
        <v/>
      </c>
      <c r="H365" s="19" t="str">
        <f t="shared" si="67"/>
        <v/>
      </c>
      <c r="I365" s="19" t="str">
        <f t="shared" si="68"/>
        <v/>
      </c>
      <c r="J365" s="30" t="str">
        <f t="shared" si="69"/>
        <v/>
      </c>
      <c r="K365" s="45"/>
      <c r="L365" s="18" t="str">
        <f>IF('[1]Season Set up'!$P$23&gt;='[1]Season Set up'!V362,'[1]Season Set up'!V362,"")</f>
        <v/>
      </c>
      <c r="M365" s="18"/>
      <c r="N365" s="17"/>
      <c r="O365" s="18" t="str">
        <f t="shared" si="70"/>
        <v/>
      </c>
      <c r="P365" s="19" t="str">
        <f t="shared" si="71"/>
        <v/>
      </c>
      <c r="Q365" s="19" t="str">
        <f t="shared" si="72"/>
        <v/>
      </c>
      <c r="R365" s="19" t="str">
        <f t="shared" si="73"/>
        <v/>
      </c>
      <c r="S365" s="19" t="str">
        <f t="shared" si="74"/>
        <v/>
      </c>
      <c r="T365" s="19" t="str">
        <f t="shared" si="75"/>
        <v/>
      </c>
      <c r="U365" s="20" t="str">
        <f t="shared" si="76"/>
        <v/>
      </c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31"/>
      <c r="AU365" s="131"/>
      <c r="BI365" s="33"/>
      <c r="BJ365" s="33"/>
      <c r="BK365" s="33"/>
      <c r="BL365" s="33"/>
      <c r="BM365" s="33"/>
      <c r="BN365" s="33"/>
      <c r="BO365" s="33"/>
      <c r="BP365" s="33"/>
      <c r="BQ365" s="33"/>
      <c r="BR365" s="33"/>
      <c r="BS365" s="33"/>
      <c r="BT365" s="33"/>
      <c r="BU365" s="33"/>
      <c r="BV365" s="33"/>
    </row>
    <row r="366" spans="1:74" ht="15.75" customHeight="1" x14ac:dyDescent="0.2">
      <c r="A366" s="18" t="str">
        <f>IF('[1]Season Set up'!$O$23&gt;='[1]Season Set up'!V363,'[1]Season Set up'!V363,"")</f>
        <v/>
      </c>
      <c r="B366" s="18"/>
      <c r="C366" s="18"/>
      <c r="D366" s="18" t="str">
        <f>IFERROR(IF(A366="","",VLOOKUP(A366,$AJ$2:$AX$606,2,0)),"")</f>
        <v/>
      </c>
      <c r="E366" s="19" t="str">
        <f t="shared" si="77"/>
        <v/>
      </c>
      <c r="F366" s="19" t="str">
        <f t="shared" si="65"/>
        <v/>
      </c>
      <c r="G366" s="19" t="str">
        <f t="shared" si="66"/>
        <v/>
      </c>
      <c r="H366" s="19" t="str">
        <f t="shared" si="67"/>
        <v/>
      </c>
      <c r="I366" s="19" t="str">
        <f t="shared" si="68"/>
        <v/>
      </c>
      <c r="J366" s="30" t="str">
        <f t="shared" si="69"/>
        <v/>
      </c>
      <c r="K366" s="45"/>
      <c r="L366" s="18" t="str">
        <f>IF('[1]Season Set up'!$P$23&gt;='[1]Season Set up'!V363,'[1]Season Set up'!V363,"")</f>
        <v/>
      </c>
      <c r="M366" s="18"/>
      <c r="N366" s="17"/>
      <c r="O366" s="18" t="str">
        <f t="shared" si="70"/>
        <v/>
      </c>
      <c r="P366" s="19" t="str">
        <f t="shared" si="71"/>
        <v/>
      </c>
      <c r="Q366" s="19" t="str">
        <f t="shared" si="72"/>
        <v/>
      </c>
      <c r="R366" s="19" t="str">
        <f t="shared" si="73"/>
        <v/>
      </c>
      <c r="S366" s="19" t="str">
        <f t="shared" si="74"/>
        <v/>
      </c>
      <c r="T366" s="19" t="str">
        <f t="shared" si="75"/>
        <v/>
      </c>
      <c r="U366" s="20" t="str">
        <f t="shared" si="76"/>
        <v/>
      </c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31"/>
      <c r="AU366" s="131"/>
      <c r="BI366" s="33"/>
      <c r="BJ366" s="33"/>
      <c r="BK366" s="33"/>
      <c r="BL366" s="33"/>
      <c r="BM366" s="33"/>
      <c r="BN366" s="33"/>
      <c r="BO366" s="33"/>
      <c r="BP366" s="33"/>
      <c r="BQ366" s="33"/>
      <c r="BR366" s="33"/>
      <c r="BS366" s="33"/>
      <c r="BT366" s="33"/>
      <c r="BU366" s="33"/>
      <c r="BV366" s="33"/>
    </row>
    <row r="367" spans="1:74" ht="15.75" customHeight="1" x14ac:dyDescent="0.2">
      <c r="A367" s="18" t="str">
        <f>IF('[1]Season Set up'!$O$23&gt;='[1]Season Set up'!V364,'[1]Season Set up'!V364,"")</f>
        <v/>
      </c>
      <c r="B367" s="18"/>
      <c r="C367" s="18"/>
      <c r="D367" s="18" t="str">
        <f>IFERROR(IF(A367="","",VLOOKUP(A367,$AJ$2:$AX$606,2,0)),"")</f>
        <v/>
      </c>
      <c r="E367" s="19" t="str">
        <f t="shared" si="77"/>
        <v/>
      </c>
      <c r="F367" s="19" t="str">
        <f t="shared" si="65"/>
        <v/>
      </c>
      <c r="G367" s="19" t="str">
        <f t="shared" si="66"/>
        <v/>
      </c>
      <c r="H367" s="19" t="str">
        <f t="shared" si="67"/>
        <v/>
      </c>
      <c r="I367" s="19" t="str">
        <f t="shared" si="68"/>
        <v/>
      </c>
      <c r="J367" s="30" t="str">
        <f t="shared" si="69"/>
        <v/>
      </c>
      <c r="K367" s="45"/>
      <c r="L367" s="18" t="str">
        <f>IF('[1]Season Set up'!$P$23&gt;='[1]Season Set up'!V364,'[1]Season Set up'!V364,"")</f>
        <v/>
      </c>
      <c r="M367" s="18"/>
      <c r="N367" s="17"/>
      <c r="O367" s="18" t="str">
        <f t="shared" si="70"/>
        <v/>
      </c>
      <c r="P367" s="19" t="str">
        <f t="shared" si="71"/>
        <v/>
      </c>
      <c r="Q367" s="19" t="str">
        <f t="shared" si="72"/>
        <v/>
      </c>
      <c r="R367" s="19" t="str">
        <f t="shared" si="73"/>
        <v/>
      </c>
      <c r="S367" s="19" t="str">
        <f t="shared" si="74"/>
        <v/>
      </c>
      <c r="T367" s="19" t="str">
        <f t="shared" si="75"/>
        <v/>
      </c>
      <c r="U367" s="20" t="str">
        <f t="shared" si="76"/>
        <v/>
      </c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31"/>
      <c r="AU367" s="131"/>
      <c r="BI367" s="33"/>
      <c r="BJ367" s="33"/>
      <c r="BK367" s="33"/>
      <c r="BL367" s="33"/>
      <c r="BM367" s="33"/>
      <c r="BN367" s="33"/>
      <c r="BO367" s="33"/>
      <c r="BP367" s="33"/>
      <c r="BQ367" s="33"/>
      <c r="BR367" s="33"/>
      <c r="BS367" s="33"/>
      <c r="BT367" s="33"/>
      <c r="BU367" s="33"/>
      <c r="BV367" s="33"/>
    </row>
    <row r="368" spans="1:74" ht="15.75" customHeight="1" x14ac:dyDescent="0.2">
      <c r="A368" s="18" t="str">
        <f>IF('[1]Season Set up'!$O$23&gt;='[1]Season Set up'!V365,'[1]Season Set up'!V365,"")</f>
        <v/>
      </c>
      <c r="B368" s="18"/>
      <c r="C368" s="18"/>
      <c r="D368" s="18" t="str">
        <f>IFERROR(IF(A368="","",VLOOKUP(A368,$AJ$2:$AX$606,2,0)),"")</f>
        <v/>
      </c>
      <c r="E368" s="19" t="str">
        <f t="shared" si="77"/>
        <v/>
      </c>
      <c r="F368" s="19" t="str">
        <f t="shared" si="65"/>
        <v/>
      </c>
      <c r="G368" s="19" t="str">
        <f t="shared" si="66"/>
        <v/>
      </c>
      <c r="H368" s="19" t="str">
        <f t="shared" si="67"/>
        <v/>
      </c>
      <c r="I368" s="19" t="str">
        <f t="shared" si="68"/>
        <v/>
      </c>
      <c r="J368" s="30" t="str">
        <f t="shared" si="69"/>
        <v/>
      </c>
      <c r="K368" s="45"/>
      <c r="L368" s="18" t="str">
        <f>IF('[1]Season Set up'!$P$23&gt;='[1]Season Set up'!V365,'[1]Season Set up'!V365,"")</f>
        <v/>
      </c>
      <c r="M368" s="18"/>
      <c r="N368" s="17"/>
      <c r="O368" s="18" t="str">
        <f t="shared" si="70"/>
        <v/>
      </c>
      <c r="P368" s="19" t="str">
        <f t="shared" si="71"/>
        <v/>
      </c>
      <c r="Q368" s="19" t="str">
        <f t="shared" si="72"/>
        <v/>
      </c>
      <c r="R368" s="19" t="str">
        <f t="shared" si="73"/>
        <v/>
      </c>
      <c r="S368" s="19" t="str">
        <f t="shared" si="74"/>
        <v/>
      </c>
      <c r="T368" s="19" t="str">
        <f t="shared" si="75"/>
        <v/>
      </c>
      <c r="U368" s="20" t="str">
        <f t="shared" si="76"/>
        <v/>
      </c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31"/>
      <c r="AU368" s="131"/>
      <c r="BI368" s="33"/>
      <c r="BJ368" s="33"/>
      <c r="BK368" s="33"/>
      <c r="BL368" s="33"/>
      <c r="BM368" s="33"/>
      <c r="BN368" s="33"/>
      <c r="BO368" s="33"/>
      <c r="BP368" s="33"/>
      <c r="BQ368" s="33"/>
      <c r="BR368" s="33"/>
      <c r="BS368" s="33"/>
      <c r="BT368" s="33"/>
      <c r="BU368" s="33"/>
      <c r="BV368" s="33"/>
    </row>
    <row r="369" spans="1:74" ht="15.75" customHeight="1" x14ac:dyDescent="0.2">
      <c r="A369" s="18" t="str">
        <f>IF('[1]Season Set up'!$O$23&gt;='[1]Season Set up'!V366,'[1]Season Set up'!V366,"")</f>
        <v/>
      </c>
      <c r="B369" s="18"/>
      <c r="C369" s="18"/>
      <c r="D369" s="18" t="str">
        <f>IFERROR(IF(A369="","",VLOOKUP(A369,$AJ$2:$AX$606,2,0)),"")</f>
        <v/>
      </c>
      <c r="E369" s="19" t="str">
        <f t="shared" si="77"/>
        <v/>
      </c>
      <c r="F369" s="19" t="str">
        <f t="shared" si="65"/>
        <v/>
      </c>
      <c r="G369" s="19" t="str">
        <f t="shared" si="66"/>
        <v/>
      </c>
      <c r="H369" s="19" t="str">
        <f t="shared" si="67"/>
        <v/>
      </c>
      <c r="I369" s="19" t="str">
        <f t="shared" si="68"/>
        <v/>
      </c>
      <c r="J369" s="30" t="str">
        <f t="shared" si="69"/>
        <v/>
      </c>
      <c r="K369" s="45"/>
      <c r="L369" s="18" t="str">
        <f>IF('[1]Season Set up'!$P$23&gt;='[1]Season Set up'!V366,'[1]Season Set up'!V366,"")</f>
        <v/>
      </c>
      <c r="M369" s="18"/>
      <c r="N369" s="17"/>
      <c r="O369" s="18" t="str">
        <f t="shared" si="70"/>
        <v/>
      </c>
      <c r="P369" s="19" t="str">
        <f t="shared" si="71"/>
        <v/>
      </c>
      <c r="Q369" s="19" t="str">
        <f t="shared" si="72"/>
        <v/>
      </c>
      <c r="R369" s="19" t="str">
        <f t="shared" si="73"/>
        <v/>
      </c>
      <c r="S369" s="19" t="str">
        <f t="shared" si="74"/>
        <v/>
      </c>
      <c r="T369" s="19" t="str">
        <f t="shared" si="75"/>
        <v/>
      </c>
      <c r="U369" s="20" t="str">
        <f t="shared" si="76"/>
        <v/>
      </c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31"/>
      <c r="AU369" s="131"/>
      <c r="BI369" s="33"/>
      <c r="BJ369" s="33"/>
      <c r="BK369" s="33"/>
      <c r="BL369" s="33"/>
      <c r="BM369" s="33"/>
      <c r="BN369" s="33"/>
      <c r="BO369" s="33"/>
      <c r="BP369" s="33"/>
      <c r="BQ369" s="33"/>
      <c r="BR369" s="33"/>
      <c r="BS369" s="33"/>
      <c r="BT369" s="33"/>
      <c r="BU369" s="33"/>
      <c r="BV369" s="33"/>
    </row>
    <row r="370" spans="1:74" ht="15.75" customHeight="1" x14ac:dyDescent="0.2">
      <c r="A370" s="18" t="str">
        <f>IF('[1]Season Set up'!$O$23&gt;='[1]Season Set up'!V367,'[1]Season Set up'!V367,"")</f>
        <v/>
      </c>
      <c r="B370" s="18"/>
      <c r="C370" s="18"/>
      <c r="D370" s="18" t="str">
        <f>IFERROR(IF(A370="","",VLOOKUP(A370,$AJ$2:$AX$606,2,0)),"")</f>
        <v/>
      </c>
      <c r="E370" s="19" t="str">
        <f t="shared" si="77"/>
        <v/>
      </c>
      <c r="F370" s="19" t="str">
        <f t="shared" si="65"/>
        <v/>
      </c>
      <c r="G370" s="19" t="str">
        <f t="shared" si="66"/>
        <v/>
      </c>
      <c r="H370" s="19" t="str">
        <f t="shared" si="67"/>
        <v/>
      </c>
      <c r="I370" s="19" t="str">
        <f t="shared" si="68"/>
        <v/>
      </c>
      <c r="J370" s="30" t="str">
        <f t="shared" si="69"/>
        <v/>
      </c>
      <c r="K370" s="45"/>
      <c r="L370" s="18" t="str">
        <f>IF('[1]Season Set up'!$P$23&gt;='[1]Season Set up'!V367,'[1]Season Set up'!V367,"")</f>
        <v/>
      </c>
      <c r="M370" s="18"/>
      <c r="N370" s="17"/>
      <c r="O370" s="18" t="str">
        <f t="shared" si="70"/>
        <v/>
      </c>
      <c r="P370" s="19" t="str">
        <f t="shared" si="71"/>
        <v/>
      </c>
      <c r="Q370" s="19" t="str">
        <f t="shared" si="72"/>
        <v/>
      </c>
      <c r="R370" s="19" t="str">
        <f t="shared" si="73"/>
        <v/>
      </c>
      <c r="S370" s="19" t="str">
        <f t="shared" si="74"/>
        <v/>
      </c>
      <c r="T370" s="19" t="str">
        <f t="shared" si="75"/>
        <v/>
      </c>
      <c r="U370" s="20" t="str">
        <f t="shared" si="76"/>
        <v/>
      </c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31"/>
      <c r="AU370" s="131"/>
      <c r="BI370" s="33"/>
      <c r="BJ370" s="33"/>
      <c r="BK370" s="33"/>
      <c r="BL370" s="33"/>
      <c r="BM370" s="33"/>
      <c r="BN370" s="33"/>
      <c r="BO370" s="33"/>
      <c r="BP370" s="33"/>
      <c r="BQ370" s="33"/>
      <c r="BR370" s="33"/>
      <c r="BS370" s="33"/>
      <c r="BT370" s="33"/>
      <c r="BU370" s="33"/>
      <c r="BV370" s="33"/>
    </row>
    <row r="371" spans="1:74" ht="15.75" customHeight="1" x14ac:dyDescent="0.2">
      <c r="A371" s="18" t="str">
        <f>IF('[1]Season Set up'!$O$23&gt;='[1]Season Set up'!V368,'[1]Season Set up'!V368,"")</f>
        <v/>
      </c>
      <c r="B371" s="18"/>
      <c r="C371" s="18"/>
      <c r="D371" s="18" t="str">
        <f>IFERROR(IF(A371="","",VLOOKUP(A371,$AJ$2:$AX$606,2,0)),"")</f>
        <v/>
      </c>
      <c r="E371" s="19" t="str">
        <f t="shared" si="77"/>
        <v/>
      </c>
      <c r="F371" s="19" t="str">
        <f t="shared" si="65"/>
        <v/>
      </c>
      <c r="G371" s="19" t="str">
        <f t="shared" si="66"/>
        <v/>
      </c>
      <c r="H371" s="19" t="str">
        <f t="shared" si="67"/>
        <v/>
      </c>
      <c r="I371" s="19" t="str">
        <f t="shared" si="68"/>
        <v/>
      </c>
      <c r="J371" s="30" t="str">
        <f t="shared" si="69"/>
        <v/>
      </c>
      <c r="K371" s="45"/>
      <c r="L371" s="18" t="str">
        <f>IF('[1]Season Set up'!$P$23&gt;='[1]Season Set up'!V368,'[1]Season Set up'!V368,"")</f>
        <v/>
      </c>
      <c r="M371" s="18"/>
      <c r="N371" s="17"/>
      <c r="O371" s="18" t="str">
        <f t="shared" si="70"/>
        <v/>
      </c>
      <c r="P371" s="19" t="str">
        <f t="shared" si="71"/>
        <v/>
      </c>
      <c r="Q371" s="19" t="str">
        <f t="shared" si="72"/>
        <v/>
      </c>
      <c r="R371" s="19" t="str">
        <f t="shared" si="73"/>
        <v/>
      </c>
      <c r="S371" s="19" t="str">
        <f t="shared" si="74"/>
        <v/>
      </c>
      <c r="T371" s="19" t="str">
        <f t="shared" si="75"/>
        <v/>
      </c>
      <c r="U371" s="20" t="str">
        <f t="shared" si="76"/>
        <v/>
      </c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31"/>
      <c r="AU371" s="131"/>
      <c r="BI371" s="33"/>
      <c r="BJ371" s="33"/>
      <c r="BK371" s="33"/>
      <c r="BL371" s="33"/>
      <c r="BM371" s="33"/>
      <c r="BN371" s="33"/>
      <c r="BO371" s="33"/>
      <c r="BP371" s="33"/>
      <c r="BQ371" s="33"/>
      <c r="BR371" s="33"/>
      <c r="BS371" s="33"/>
      <c r="BT371" s="33"/>
      <c r="BU371" s="33"/>
      <c r="BV371" s="33"/>
    </row>
    <row r="372" spans="1:74" ht="15.75" customHeight="1" x14ac:dyDescent="0.2">
      <c r="A372" s="18" t="str">
        <f>IF('[1]Season Set up'!$O$23&gt;='[1]Season Set up'!V369,'[1]Season Set up'!V369,"")</f>
        <v/>
      </c>
      <c r="B372" s="18"/>
      <c r="C372" s="18"/>
      <c r="D372" s="18" t="str">
        <f>IFERROR(IF(A372="","",VLOOKUP(A372,$AJ$2:$AX$606,2,0)),"")</f>
        <v/>
      </c>
      <c r="E372" s="19" t="str">
        <f t="shared" si="77"/>
        <v/>
      </c>
      <c r="F372" s="19" t="str">
        <f t="shared" si="65"/>
        <v/>
      </c>
      <c r="G372" s="19" t="str">
        <f t="shared" si="66"/>
        <v/>
      </c>
      <c r="H372" s="19" t="str">
        <f t="shared" si="67"/>
        <v/>
      </c>
      <c r="I372" s="19" t="str">
        <f t="shared" si="68"/>
        <v/>
      </c>
      <c r="J372" s="30" t="str">
        <f t="shared" si="69"/>
        <v/>
      </c>
      <c r="K372" s="45"/>
      <c r="L372" s="18" t="str">
        <f>IF('[1]Season Set up'!$P$23&gt;='[1]Season Set up'!V369,'[1]Season Set up'!V369,"")</f>
        <v/>
      </c>
      <c r="M372" s="18"/>
      <c r="N372" s="17"/>
      <c r="O372" s="18" t="str">
        <f t="shared" si="70"/>
        <v/>
      </c>
      <c r="P372" s="19" t="str">
        <f t="shared" si="71"/>
        <v/>
      </c>
      <c r="Q372" s="19" t="str">
        <f t="shared" si="72"/>
        <v/>
      </c>
      <c r="R372" s="19" t="str">
        <f t="shared" si="73"/>
        <v/>
      </c>
      <c r="S372" s="19" t="str">
        <f t="shared" si="74"/>
        <v/>
      </c>
      <c r="T372" s="19" t="str">
        <f t="shared" si="75"/>
        <v/>
      </c>
      <c r="U372" s="20" t="str">
        <f t="shared" si="76"/>
        <v/>
      </c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31"/>
      <c r="AU372" s="131"/>
      <c r="BI372" s="33"/>
      <c r="BJ372" s="33"/>
      <c r="BK372" s="33"/>
      <c r="BL372" s="33"/>
      <c r="BM372" s="33"/>
      <c r="BN372" s="33"/>
      <c r="BO372" s="33"/>
      <c r="BP372" s="33"/>
      <c r="BQ372" s="33"/>
      <c r="BR372" s="33"/>
      <c r="BS372" s="33"/>
      <c r="BT372" s="33"/>
      <c r="BU372" s="33"/>
      <c r="BV372" s="33"/>
    </row>
    <row r="373" spans="1:74" ht="15.75" customHeight="1" x14ac:dyDescent="0.2">
      <c r="A373" s="18" t="str">
        <f>IF('[1]Season Set up'!$O$23&gt;='[1]Season Set up'!V370,'[1]Season Set up'!V370,"")</f>
        <v/>
      </c>
      <c r="B373" s="18"/>
      <c r="C373" s="18"/>
      <c r="D373" s="18" t="str">
        <f>IFERROR(IF(A373="","",VLOOKUP(A373,$AJ$2:$AX$606,2,0)),"")</f>
        <v/>
      </c>
      <c r="E373" s="19" t="str">
        <f t="shared" si="77"/>
        <v/>
      </c>
      <c r="F373" s="19" t="str">
        <f t="shared" si="65"/>
        <v/>
      </c>
      <c r="G373" s="19" t="str">
        <f t="shared" si="66"/>
        <v/>
      </c>
      <c r="H373" s="19" t="str">
        <f t="shared" si="67"/>
        <v/>
      </c>
      <c r="I373" s="19" t="str">
        <f t="shared" si="68"/>
        <v/>
      </c>
      <c r="J373" s="30" t="str">
        <f t="shared" si="69"/>
        <v/>
      </c>
      <c r="K373" s="45"/>
      <c r="L373" s="18" t="str">
        <f>IF('[1]Season Set up'!$P$23&gt;='[1]Season Set up'!V370,'[1]Season Set up'!V370,"")</f>
        <v/>
      </c>
      <c r="M373" s="18"/>
      <c r="N373" s="17"/>
      <c r="O373" s="18" t="str">
        <f t="shared" si="70"/>
        <v/>
      </c>
      <c r="P373" s="19" t="str">
        <f t="shared" si="71"/>
        <v/>
      </c>
      <c r="Q373" s="19" t="str">
        <f t="shared" si="72"/>
        <v/>
      </c>
      <c r="R373" s="19" t="str">
        <f t="shared" si="73"/>
        <v/>
      </c>
      <c r="S373" s="19" t="str">
        <f t="shared" si="74"/>
        <v/>
      </c>
      <c r="T373" s="19" t="str">
        <f t="shared" si="75"/>
        <v/>
      </c>
      <c r="U373" s="20" t="str">
        <f t="shared" si="76"/>
        <v/>
      </c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31"/>
      <c r="AU373" s="131"/>
      <c r="BI373" s="33"/>
      <c r="BJ373" s="33"/>
      <c r="BK373" s="33"/>
      <c r="BL373" s="33"/>
      <c r="BM373" s="33"/>
      <c r="BN373" s="33"/>
      <c r="BO373" s="33"/>
      <c r="BP373" s="33"/>
      <c r="BQ373" s="33"/>
      <c r="BR373" s="33"/>
      <c r="BS373" s="33"/>
      <c r="BT373" s="33"/>
      <c r="BU373" s="33"/>
      <c r="BV373" s="33"/>
    </row>
    <row r="374" spans="1:74" ht="15.75" customHeight="1" x14ac:dyDescent="0.2">
      <c r="A374" s="18" t="str">
        <f>IF('[1]Season Set up'!$O$23&gt;='[1]Season Set up'!V371,'[1]Season Set up'!V371,"")</f>
        <v/>
      </c>
      <c r="B374" s="18"/>
      <c r="C374" s="18"/>
      <c r="D374" s="18" t="str">
        <f>IFERROR(IF(A374="","",VLOOKUP(A374,$AJ$2:$AX$606,2,0)),"")</f>
        <v/>
      </c>
      <c r="E374" s="19" t="str">
        <f t="shared" si="77"/>
        <v/>
      </c>
      <c r="F374" s="19" t="str">
        <f t="shared" si="65"/>
        <v/>
      </c>
      <c r="G374" s="19" t="str">
        <f t="shared" si="66"/>
        <v/>
      </c>
      <c r="H374" s="19" t="str">
        <f t="shared" si="67"/>
        <v/>
      </c>
      <c r="I374" s="19" t="str">
        <f t="shared" si="68"/>
        <v/>
      </c>
      <c r="J374" s="30" t="str">
        <f t="shared" si="69"/>
        <v/>
      </c>
      <c r="K374" s="45"/>
      <c r="L374" s="18" t="str">
        <f>IF('[1]Season Set up'!$P$23&gt;='[1]Season Set up'!V371,'[1]Season Set up'!V371,"")</f>
        <v/>
      </c>
      <c r="M374" s="18"/>
      <c r="N374" s="17"/>
      <c r="O374" s="18" t="str">
        <f t="shared" si="70"/>
        <v/>
      </c>
      <c r="P374" s="19" t="str">
        <f t="shared" si="71"/>
        <v/>
      </c>
      <c r="Q374" s="19" t="str">
        <f t="shared" si="72"/>
        <v/>
      </c>
      <c r="R374" s="19" t="str">
        <f t="shared" si="73"/>
        <v/>
      </c>
      <c r="S374" s="19" t="str">
        <f t="shared" si="74"/>
        <v/>
      </c>
      <c r="T374" s="19" t="str">
        <f t="shared" si="75"/>
        <v/>
      </c>
      <c r="U374" s="20" t="str">
        <f t="shared" si="76"/>
        <v/>
      </c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31"/>
      <c r="AU374" s="131"/>
      <c r="BI374" s="33"/>
      <c r="BJ374" s="33"/>
      <c r="BK374" s="33"/>
      <c r="BL374" s="33"/>
      <c r="BM374" s="33"/>
      <c r="BN374" s="33"/>
      <c r="BO374" s="33"/>
      <c r="BP374" s="33"/>
      <c r="BQ374" s="33"/>
      <c r="BR374" s="33"/>
      <c r="BS374" s="33"/>
      <c r="BT374" s="33"/>
      <c r="BU374" s="33"/>
      <c r="BV374" s="33"/>
    </row>
    <row r="375" spans="1:74" ht="15.75" customHeight="1" x14ac:dyDescent="0.2">
      <c r="A375" s="18" t="str">
        <f>IF('[1]Season Set up'!$O$23&gt;='[1]Season Set up'!V372,'[1]Season Set up'!V372,"")</f>
        <v/>
      </c>
      <c r="B375" s="18"/>
      <c r="C375" s="18"/>
      <c r="D375" s="18" t="str">
        <f>IFERROR(IF(A375="","",VLOOKUP(A375,$AJ$2:$AX$606,2,0)),"")</f>
        <v/>
      </c>
      <c r="E375" s="19" t="str">
        <f t="shared" si="77"/>
        <v/>
      </c>
      <c r="F375" s="19" t="str">
        <f t="shared" si="65"/>
        <v/>
      </c>
      <c r="G375" s="19" t="str">
        <f t="shared" si="66"/>
        <v/>
      </c>
      <c r="H375" s="19" t="str">
        <f t="shared" si="67"/>
        <v/>
      </c>
      <c r="I375" s="19" t="str">
        <f t="shared" si="68"/>
        <v/>
      </c>
      <c r="J375" s="30" t="str">
        <f t="shared" si="69"/>
        <v/>
      </c>
      <c r="K375" s="45"/>
      <c r="L375" s="18" t="str">
        <f>IF('[1]Season Set up'!$P$23&gt;='[1]Season Set up'!V372,'[1]Season Set up'!V372,"")</f>
        <v/>
      </c>
      <c r="M375" s="18"/>
      <c r="N375" s="17"/>
      <c r="O375" s="18" t="str">
        <f t="shared" si="70"/>
        <v/>
      </c>
      <c r="P375" s="19" t="str">
        <f t="shared" si="71"/>
        <v/>
      </c>
      <c r="Q375" s="19" t="str">
        <f t="shared" si="72"/>
        <v/>
      </c>
      <c r="R375" s="19" t="str">
        <f t="shared" si="73"/>
        <v/>
      </c>
      <c r="S375" s="19" t="str">
        <f t="shared" si="74"/>
        <v/>
      </c>
      <c r="T375" s="19" t="str">
        <f t="shared" si="75"/>
        <v/>
      </c>
      <c r="U375" s="20" t="str">
        <f t="shared" si="76"/>
        <v/>
      </c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31"/>
      <c r="AU375" s="131"/>
      <c r="BI375" s="33"/>
      <c r="BJ375" s="33"/>
      <c r="BK375" s="33"/>
      <c r="BL375" s="33"/>
      <c r="BM375" s="33"/>
      <c r="BN375" s="33"/>
      <c r="BO375" s="33"/>
      <c r="BP375" s="33"/>
      <c r="BQ375" s="33"/>
      <c r="BR375" s="33"/>
      <c r="BS375" s="33"/>
      <c r="BT375" s="33"/>
      <c r="BU375" s="33"/>
      <c r="BV375" s="33"/>
    </row>
    <row r="376" spans="1:74" ht="15.75" customHeight="1" x14ac:dyDescent="0.2">
      <c r="A376" s="18" t="str">
        <f>IF('[1]Season Set up'!$O$23&gt;='[1]Season Set up'!V373,'[1]Season Set up'!V373,"")</f>
        <v/>
      </c>
      <c r="B376" s="18"/>
      <c r="C376" s="18"/>
      <c r="D376" s="18" t="str">
        <f>IFERROR(IF(A376="","",VLOOKUP(A376,$AJ$2:$AX$606,2,0)),"")</f>
        <v/>
      </c>
      <c r="E376" s="19" t="str">
        <f t="shared" si="77"/>
        <v/>
      </c>
      <c r="F376" s="19" t="str">
        <f t="shared" si="65"/>
        <v/>
      </c>
      <c r="G376" s="19" t="str">
        <f t="shared" si="66"/>
        <v/>
      </c>
      <c r="H376" s="19" t="str">
        <f t="shared" si="67"/>
        <v/>
      </c>
      <c r="I376" s="19" t="str">
        <f t="shared" si="68"/>
        <v/>
      </c>
      <c r="J376" s="30" t="str">
        <f t="shared" si="69"/>
        <v/>
      </c>
      <c r="K376" s="45"/>
      <c r="L376" s="18" t="str">
        <f>IF('[1]Season Set up'!$P$23&gt;='[1]Season Set up'!V373,'[1]Season Set up'!V373,"")</f>
        <v/>
      </c>
      <c r="M376" s="18"/>
      <c r="N376" s="17"/>
      <c r="O376" s="18" t="str">
        <f t="shared" si="70"/>
        <v/>
      </c>
      <c r="P376" s="19" t="str">
        <f t="shared" si="71"/>
        <v/>
      </c>
      <c r="Q376" s="19" t="str">
        <f t="shared" si="72"/>
        <v/>
      </c>
      <c r="R376" s="19" t="str">
        <f t="shared" si="73"/>
        <v/>
      </c>
      <c r="S376" s="19" t="str">
        <f t="shared" si="74"/>
        <v/>
      </c>
      <c r="T376" s="19" t="str">
        <f t="shared" si="75"/>
        <v/>
      </c>
      <c r="U376" s="20" t="str">
        <f t="shared" si="76"/>
        <v/>
      </c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31"/>
      <c r="AU376" s="131"/>
      <c r="BI376" s="33"/>
      <c r="BJ376" s="33"/>
      <c r="BK376" s="33"/>
      <c r="BL376" s="33"/>
      <c r="BM376" s="33"/>
      <c r="BN376" s="33"/>
      <c r="BO376" s="33"/>
      <c r="BP376" s="33"/>
      <c r="BQ376" s="33"/>
      <c r="BR376" s="33"/>
      <c r="BS376" s="33"/>
      <c r="BT376" s="33"/>
      <c r="BU376" s="33"/>
      <c r="BV376" s="33"/>
    </row>
    <row r="377" spans="1:74" ht="15.75" customHeight="1" x14ac:dyDescent="0.2">
      <c r="A377" s="18" t="str">
        <f>IF('[1]Season Set up'!$O$23&gt;='[1]Season Set up'!V374,'[1]Season Set up'!V374,"")</f>
        <v/>
      </c>
      <c r="B377" s="18"/>
      <c r="C377" s="18"/>
      <c r="D377" s="18" t="str">
        <f>IFERROR(IF(A377="","",VLOOKUP(A377,$AJ$2:$AX$606,2,0)),"")</f>
        <v/>
      </c>
      <c r="E377" s="19" t="str">
        <f t="shared" si="77"/>
        <v/>
      </c>
      <c r="F377" s="19" t="str">
        <f t="shared" si="65"/>
        <v/>
      </c>
      <c r="G377" s="19" t="str">
        <f t="shared" si="66"/>
        <v/>
      </c>
      <c r="H377" s="19" t="str">
        <f t="shared" si="67"/>
        <v/>
      </c>
      <c r="I377" s="19" t="str">
        <f t="shared" si="68"/>
        <v/>
      </c>
      <c r="J377" s="30" t="str">
        <f t="shared" si="69"/>
        <v/>
      </c>
      <c r="K377" s="45"/>
      <c r="L377" s="18" t="str">
        <f>IF('[1]Season Set up'!$P$23&gt;='[1]Season Set up'!V374,'[1]Season Set up'!V374,"")</f>
        <v/>
      </c>
      <c r="M377" s="18"/>
      <c r="N377" s="17"/>
      <c r="O377" s="18" t="str">
        <f t="shared" si="70"/>
        <v/>
      </c>
      <c r="P377" s="19" t="str">
        <f t="shared" si="71"/>
        <v/>
      </c>
      <c r="Q377" s="19" t="str">
        <f t="shared" si="72"/>
        <v/>
      </c>
      <c r="R377" s="19" t="str">
        <f t="shared" si="73"/>
        <v/>
      </c>
      <c r="S377" s="19" t="str">
        <f t="shared" si="74"/>
        <v/>
      </c>
      <c r="T377" s="19" t="str">
        <f t="shared" si="75"/>
        <v/>
      </c>
      <c r="U377" s="20" t="str">
        <f t="shared" si="76"/>
        <v/>
      </c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31"/>
      <c r="AU377" s="131"/>
      <c r="BI377" s="33"/>
      <c r="BJ377" s="33"/>
      <c r="BK377" s="33"/>
      <c r="BL377" s="33"/>
      <c r="BM377" s="33"/>
      <c r="BN377" s="33"/>
      <c r="BO377" s="33"/>
      <c r="BP377" s="33"/>
      <c r="BQ377" s="33"/>
      <c r="BR377" s="33"/>
      <c r="BS377" s="33"/>
      <c r="BT377" s="33"/>
      <c r="BU377" s="33"/>
      <c r="BV377" s="33"/>
    </row>
    <row r="378" spans="1:74" ht="15.75" customHeight="1" x14ac:dyDescent="0.2">
      <c r="A378" s="18" t="str">
        <f>IF('[1]Season Set up'!$O$23&gt;='[1]Season Set up'!V375,'[1]Season Set up'!V375,"")</f>
        <v/>
      </c>
      <c r="B378" s="18"/>
      <c r="C378" s="18"/>
      <c r="D378" s="18" t="str">
        <f>IFERROR(IF(A378="","",VLOOKUP(A378,$AJ$2:$AX$606,2,0)),"")</f>
        <v/>
      </c>
      <c r="E378" s="19" t="str">
        <f t="shared" si="77"/>
        <v/>
      </c>
      <c r="F378" s="19" t="str">
        <f t="shared" si="65"/>
        <v/>
      </c>
      <c r="G378" s="19" t="str">
        <f t="shared" si="66"/>
        <v/>
      </c>
      <c r="H378" s="19" t="str">
        <f t="shared" si="67"/>
        <v/>
      </c>
      <c r="I378" s="19" t="str">
        <f t="shared" si="68"/>
        <v/>
      </c>
      <c r="J378" s="30" t="str">
        <f t="shared" si="69"/>
        <v/>
      </c>
      <c r="K378" s="45"/>
      <c r="L378" s="18" t="str">
        <f>IF('[1]Season Set up'!$P$23&gt;='[1]Season Set up'!V375,'[1]Season Set up'!V375,"")</f>
        <v/>
      </c>
      <c r="M378" s="18"/>
      <c r="N378" s="17"/>
      <c r="O378" s="18" t="str">
        <f t="shared" si="70"/>
        <v/>
      </c>
      <c r="P378" s="19" t="str">
        <f t="shared" si="71"/>
        <v/>
      </c>
      <c r="Q378" s="19" t="str">
        <f t="shared" si="72"/>
        <v/>
      </c>
      <c r="R378" s="19" t="str">
        <f t="shared" si="73"/>
        <v/>
      </c>
      <c r="S378" s="19" t="str">
        <f t="shared" si="74"/>
        <v/>
      </c>
      <c r="T378" s="19" t="str">
        <f t="shared" si="75"/>
        <v/>
      </c>
      <c r="U378" s="20" t="str">
        <f t="shared" si="76"/>
        <v/>
      </c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31"/>
      <c r="AU378" s="131"/>
      <c r="BI378" s="33"/>
      <c r="BJ378" s="33"/>
      <c r="BK378" s="33"/>
      <c r="BL378" s="33"/>
      <c r="BM378" s="33"/>
      <c r="BN378" s="33"/>
      <c r="BO378" s="33"/>
      <c r="BP378" s="33"/>
      <c r="BQ378" s="33"/>
      <c r="BR378" s="33"/>
      <c r="BS378" s="33"/>
      <c r="BT378" s="33"/>
      <c r="BU378" s="33"/>
      <c r="BV378" s="33"/>
    </row>
    <row r="379" spans="1:74" ht="15.75" customHeight="1" x14ac:dyDescent="0.2">
      <c r="A379" s="18" t="str">
        <f>IF('[1]Season Set up'!$O$23&gt;='[1]Season Set up'!V376,'[1]Season Set up'!V376,"")</f>
        <v/>
      </c>
      <c r="B379" s="18"/>
      <c r="C379" s="18"/>
      <c r="D379" s="18" t="str">
        <f>IFERROR(IF(A379="","",VLOOKUP(A379,$AJ$2:$AX$606,2,0)),"")</f>
        <v/>
      </c>
      <c r="E379" s="19" t="str">
        <f t="shared" si="77"/>
        <v/>
      </c>
      <c r="F379" s="19" t="str">
        <f t="shared" si="65"/>
        <v/>
      </c>
      <c r="G379" s="19" t="str">
        <f t="shared" si="66"/>
        <v/>
      </c>
      <c r="H379" s="19" t="str">
        <f t="shared" si="67"/>
        <v/>
      </c>
      <c r="I379" s="19" t="str">
        <f t="shared" si="68"/>
        <v/>
      </c>
      <c r="J379" s="30" t="str">
        <f t="shared" si="69"/>
        <v/>
      </c>
      <c r="K379" s="45"/>
      <c r="L379" s="18" t="str">
        <f>IF('[1]Season Set up'!$P$23&gt;='[1]Season Set up'!V376,'[1]Season Set up'!V376,"")</f>
        <v/>
      </c>
      <c r="M379" s="18"/>
      <c r="N379" s="17"/>
      <c r="O379" s="18" t="str">
        <f t="shared" si="70"/>
        <v/>
      </c>
      <c r="P379" s="19" t="str">
        <f t="shared" si="71"/>
        <v/>
      </c>
      <c r="Q379" s="19" t="str">
        <f t="shared" si="72"/>
        <v/>
      </c>
      <c r="R379" s="19" t="str">
        <f t="shared" si="73"/>
        <v/>
      </c>
      <c r="S379" s="19" t="str">
        <f t="shared" si="74"/>
        <v/>
      </c>
      <c r="T379" s="19" t="str">
        <f t="shared" si="75"/>
        <v/>
      </c>
      <c r="U379" s="20" t="str">
        <f t="shared" si="76"/>
        <v/>
      </c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31"/>
      <c r="AU379" s="131"/>
      <c r="BI379" s="33"/>
      <c r="BJ379" s="33"/>
      <c r="BK379" s="33"/>
      <c r="BL379" s="33"/>
      <c r="BM379" s="33"/>
      <c r="BN379" s="33"/>
      <c r="BO379" s="33"/>
      <c r="BP379" s="33"/>
      <c r="BQ379" s="33"/>
      <c r="BR379" s="33"/>
      <c r="BS379" s="33"/>
      <c r="BT379" s="33"/>
      <c r="BU379" s="33"/>
      <c r="BV379" s="33"/>
    </row>
    <row r="380" spans="1:74" ht="15.75" customHeight="1" x14ac:dyDescent="0.2">
      <c r="A380" s="18" t="str">
        <f>IF('[1]Season Set up'!$O$23&gt;='[1]Season Set up'!V377,'[1]Season Set up'!V377,"")</f>
        <v/>
      </c>
      <c r="B380" s="18"/>
      <c r="C380" s="18"/>
      <c r="D380" s="18" t="str">
        <f>IFERROR(IF(A380="","",VLOOKUP(A380,$AJ$2:$AX$606,2,0)),"")</f>
        <v/>
      </c>
      <c r="E380" s="19" t="str">
        <f t="shared" si="77"/>
        <v/>
      </c>
      <c r="F380" s="19" t="str">
        <f t="shared" si="65"/>
        <v/>
      </c>
      <c r="G380" s="19" t="str">
        <f t="shared" si="66"/>
        <v/>
      </c>
      <c r="H380" s="19" t="str">
        <f t="shared" si="67"/>
        <v/>
      </c>
      <c r="I380" s="19" t="str">
        <f t="shared" si="68"/>
        <v/>
      </c>
      <c r="J380" s="30" t="str">
        <f t="shared" si="69"/>
        <v/>
      </c>
      <c r="K380" s="45"/>
      <c r="L380" s="18" t="str">
        <f>IF('[1]Season Set up'!$P$23&gt;='[1]Season Set up'!V377,'[1]Season Set up'!V377,"")</f>
        <v/>
      </c>
      <c r="M380" s="18"/>
      <c r="N380" s="17"/>
      <c r="O380" s="18" t="str">
        <f t="shared" si="70"/>
        <v/>
      </c>
      <c r="P380" s="19" t="str">
        <f t="shared" si="71"/>
        <v/>
      </c>
      <c r="Q380" s="19" t="str">
        <f t="shared" si="72"/>
        <v/>
      </c>
      <c r="R380" s="19" t="str">
        <f t="shared" si="73"/>
        <v/>
      </c>
      <c r="S380" s="19" t="str">
        <f t="shared" si="74"/>
        <v/>
      </c>
      <c r="T380" s="19" t="str">
        <f t="shared" si="75"/>
        <v/>
      </c>
      <c r="U380" s="20" t="str">
        <f t="shared" si="76"/>
        <v/>
      </c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31"/>
      <c r="AU380" s="131"/>
      <c r="BI380" s="33"/>
      <c r="BJ380" s="33"/>
      <c r="BK380" s="33"/>
      <c r="BL380" s="33"/>
      <c r="BM380" s="33"/>
      <c r="BN380" s="33"/>
      <c r="BO380" s="33"/>
      <c r="BP380" s="33"/>
      <c r="BQ380" s="33"/>
      <c r="BR380" s="33"/>
      <c r="BS380" s="33"/>
      <c r="BT380" s="33"/>
      <c r="BU380" s="33"/>
      <c r="BV380" s="33"/>
    </row>
    <row r="381" spans="1:74" ht="15.75" customHeight="1" x14ac:dyDescent="0.2">
      <c r="A381" s="18" t="str">
        <f>IF('[1]Season Set up'!$O$23&gt;='[1]Season Set up'!V378,'[1]Season Set up'!V378,"")</f>
        <v/>
      </c>
      <c r="B381" s="18"/>
      <c r="C381" s="18"/>
      <c r="D381" s="18" t="str">
        <f>IFERROR(IF(A381="","",VLOOKUP(A381,$AJ$2:$AX$606,2,0)),"")</f>
        <v/>
      </c>
      <c r="E381" s="19" t="str">
        <f t="shared" si="77"/>
        <v/>
      </c>
      <c r="F381" s="19" t="str">
        <f t="shared" si="65"/>
        <v/>
      </c>
      <c r="G381" s="19" t="str">
        <f t="shared" si="66"/>
        <v/>
      </c>
      <c r="H381" s="19" t="str">
        <f t="shared" si="67"/>
        <v/>
      </c>
      <c r="I381" s="19" t="str">
        <f t="shared" si="68"/>
        <v/>
      </c>
      <c r="J381" s="30" t="str">
        <f t="shared" si="69"/>
        <v/>
      </c>
      <c r="K381" s="45"/>
      <c r="L381" s="18" t="str">
        <f>IF('[1]Season Set up'!$P$23&gt;='[1]Season Set up'!V378,'[1]Season Set up'!V378,"")</f>
        <v/>
      </c>
      <c r="M381" s="18"/>
      <c r="N381" s="17"/>
      <c r="O381" s="18" t="str">
        <f t="shared" si="70"/>
        <v/>
      </c>
      <c r="P381" s="19" t="str">
        <f t="shared" si="71"/>
        <v/>
      </c>
      <c r="Q381" s="19" t="str">
        <f t="shared" si="72"/>
        <v/>
      </c>
      <c r="R381" s="19" t="str">
        <f t="shared" si="73"/>
        <v/>
      </c>
      <c r="S381" s="19" t="str">
        <f t="shared" si="74"/>
        <v/>
      </c>
      <c r="T381" s="19" t="str">
        <f t="shared" si="75"/>
        <v/>
      </c>
      <c r="U381" s="20" t="str">
        <f t="shared" si="76"/>
        <v/>
      </c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31"/>
      <c r="AU381" s="131"/>
      <c r="BI381" s="33"/>
      <c r="BJ381" s="33"/>
      <c r="BK381" s="33"/>
      <c r="BL381" s="33"/>
      <c r="BM381" s="33"/>
      <c r="BN381" s="33"/>
      <c r="BO381" s="33"/>
      <c r="BP381" s="33"/>
      <c r="BQ381" s="33"/>
      <c r="BR381" s="33"/>
      <c r="BS381" s="33"/>
      <c r="BT381" s="33"/>
      <c r="BU381" s="33"/>
      <c r="BV381" s="33"/>
    </row>
    <row r="382" spans="1:74" ht="15.75" customHeight="1" x14ac:dyDescent="0.2">
      <c r="A382" s="18" t="str">
        <f>IF('[1]Season Set up'!$O$23&gt;='[1]Season Set up'!V379,'[1]Season Set up'!V379,"")</f>
        <v/>
      </c>
      <c r="B382" s="18"/>
      <c r="C382" s="18"/>
      <c r="D382" s="18" t="str">
        <f>IFERROR(IF(A382="","",VLOOKUP(A382,$AJ$2:$AX$606,2,0)),"")</f>
        <v/>
      </c>
      <c r="E382" s="19" t="str">
        <f t="shared" si="77"/>
        <v/>
      </c>
      <c r="F382" s="19" t="str">
        <f t="shared" si="65"/>
        <v/>
      </c>
      <c r="G382" s="19" t="str">
        <f t="shared" si="66"/>
        <v/>
      </c>
      <c r="H382" s="19" t="str">
        <f t="shared" si="67"/>
        <v/>
      </c>
      <c r="I382" s="19" t="str">
        <f t="shared" si="68"/>
        <v/>
      </c>
      <c r="J382" s="30" t="str">
        <f t="shared" si="69"/>
        <v/>
      </c>
      <c r="K382" s="45"/>
      <c r="L382" s="18" t="str">
        <f>IF('[1]Season Set up'!$P$23&gt;='[1]Season Set up'!V379,'[1]Season Set up'!V379,"")</f>
        <v/>
      </c>
      <c r="M382" s="18"/>
      <c r="N382" s="17"/>
      <c r="O382" s="18" t="str">
        <f t="shared" si="70"/>
        <v/>
      </c>
      <c r="P382" s="19" t="str">
        <f t="shared" si="71"/>
        <v/>
      </c>
      <c r="Q382" s="19" t="str">
        <f t="shared" si="72"/>
        <v/>
      </c>
      <c r="R382" s="19" t="str">
        <f t="shared" si="73"/>
        <v/>
      </c>
      <c r="S382" s="19" t="str">
        <f t="shared" si="74"/>
        <v/>
      </c>
      <c r="T382" s="19" t="str">
        <f t="shared" si="75"/>
        <v/>
      </c>
      <c r="U382" s="20" t="str">
        <f t="shared" si="76"/>
        <v/>
      </c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31"/>
      <c r="AU382" s="131"/>
      <c r="BI382" s="33"/>
      <c r="BJ382" s="33"/>
      <c r="BK382" s="33"/>
      <c r="BL382" s="33"/>
      <c r="BM382" s="33"/>
      <c r="BN382" s="33"/>
      <c r="BO382" s="33"/>
      <c r="BP382" s="33"/>
      <c r="BQ382" s="33"/>
      <c r="BR382" s="33"/>
      <c r="BS382" s="33"/>
      <c r="BT382" s="33"/>
      <c r="BU382" s="33"/>
      <c r="BV382" s="33"/>
    </row>
    <row r="383" spans="1:74" ht="15.75" customHeight="1" x14ac:dyDescent="0.2">
      <c r="A383" s="18" t="str">
        <f>IF('[1]Season Set up'!$O$23&gt;='[1]Season Set up'!V380,'[1]Season Set up'!V380,"")</f>
        <v/>
      </c>
      <c r="B383" s="18"/>
      <c r="C383" s="18"/>
      <c r="D383" s="18" t="str">
        <f>IFERROR(IF(A383="","",VLOOKUP(A383,$AJ$2:$AX$606,2,0)),"")</f>
        <v/>
      </c>
      <c r="E383" s="19" t="str">
        <f t="shared" si="77"/>
        <v/>
      </c>
      <c r="F383" s="19" t="str">
        <f t="shared" si="65"/>
        <v/>
      </c>
      <c r="G383" s="19" t="str">
        <f t="shared" si="66"/>
        <v/>
      </c>
      <c r="H383" s="19" t="str">
        <f t="shared" si="67"/>
        <v/>
      </c>
      <c r="I383" s="19" t="str">
        <f t="shared" si="68"/>
        <v/>
      </c>
      <c r="J383" s="30" t="str">
        <f t="shared" si="69"/>
        <v/>
      </c>
      <c r="K383" s="45"/>
      <c r="L383" s="18" t="str">
        <f>IF('[1]Season Set up'!$P$23&gt;='[1]Season Set up'!V380,'[1]Season Set up'!V380,"")</f>
        <v/>
      </c>
      <c r="M383" s="18"/>
      <c r="N383" s="17"/>
      <c r="O383" s="18" t="str">
        <f t="shared" si="70"/>
        <v/>
      </c>
      <c r="P383" s="19" t="str">
        <f t="shared" si="71"/>
        <v/>
      </c>
      <c r="Q383" s="19" t="str">
        <f t="shared" si="72"/>
        <v/>
      </c>
      <c r="R383" s="19" t="str">
        <f t="shared" si="73"/>
        <v/>
      </c>
      <c r="S383" s="19" t="str">
        <f t="shared" si="74"/>
        <v/>
      </c>
      <c r="T383" s="19" t="str">
        <f t="shared" si="75"/>
        <v/>
      </c>
      <c r="U383" s="20" t="str">
        <f t="shared" si="76"/>
        <v/>
      </c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31"/>
      <c r="AU383" s="131"/>
      <c r="BI383" s="33"/>
      <c r="BJ383" s="33"/>
      <c r="BK383" s="33"/>
      <c r="BL383" s="33"/>
      <c r="BM383" s="33"/>
      <c r="BN383" s="33"/>
      <c r="BO383" s="33"/>
      <c r="BP383" s="33"/>
      <c r="BQ383" s="33"/>
      <c r="BR383" s="33"/>
      <c r="BS383" s="33"/>
      <c r="BT383" s="33"/>
      <c r="BU383" s="33"/>
      <c r="BV383" s="33"/>
    </row>
    <row r="384" spans="1:74" ht="15.75" customHeight="1" x14ac:dyDescent="0.2">
      <c r="A384" s="18" t="str">
        <f>IF('[1]Season Set up'!$O$23&gt;='[1]Season Set up'!V381,'[1]Season Set up'!V381,"")</f>
        <v/>
      </c>
      <c r="B384" s="18"/>
      <c r="C384" s="18"/>
      <c r="D384" s="18" t="str">
        <f>IFERROR(IF(A384="","",VLOOKUP(A384,$AJ$2:$AX$606,2,0)),"")</f>
        <v/>
      </c>
      <c r="E384" s="19" t="str">
        <f t="shared" si="77"/>
        <v/>
      </c>
      <c r="F384" s="19" t="str">
        <f t="shared" si="65"/>
        <v/>
      </c>
      <c r="G384" s="19" t="str">
        <f t="shared" si="66"/>
        <v/>
      </c>
      <c r="H384" s="19" t="str">
        <f t="shared" si="67"/>
        <v/>
      </c>
      <c r="I384" s="19" t="str">
        <f t="shared" si="68"/>
        <v/>
      </c>
      <c r="J384" s="30" t="str">
        <f t="shared" si="69"/>
        <v/>
      </c>
      <c r="K384" s="45"/>
      <c r="L384" s="18" t="str">
        <f>IF('[1]Season Set up'!$P$23&gt;='[1]Season Set up'!V381,'[1]Season Set up'!V381,"")</f>
        <v/>
      </c>
      <c r="M384" s="18"/>
      <c r="N384" s="17"/>
      <c r="O384" s="18" t="str">
        <f t="shared" si="70"/>
        <v/>
      </c>
      <c r="P384" s="19" t="str">
        <f t="shared" si="71"/>
        <v/>
      </c>
      <c r="Q384" s="19" t="str">
        <f t="shared" si="72"/>
        <v/>
      </c>
      <c r="R384" s="19" t="str">
        <f t="shared" si="73"/>
        <v/>
      </c>
      <c r="S384" s="19" t="str">
        <f t="shared" si="74"/>
        <v/>
      </c>
      <c r="T384" s="19" t="str">
        <f t="shared" si="75"/>
        <v/>
      </c>
      <c r="U384" s="20" t="str">
        <f t="shared" si="76"/>
        <v/>
      </c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31"/>
      <c r="AU384" s="131"/>
      <c r="BI384" s="33"/>
      <c r="BJ384" s="33"/>
      <c r="BK384" s="33"/>
      <c r="BL384" s="33"/>
      <c r="BM384" s="33"/>
      <c r="BN384" s="33"/>
      <c r="BO384" s="33"/>
      <c r="BP384" s="33"/>
      <c r="BQ384" s="33"/>
      <c r="BR384" s="33"/>
      <c r="BS384" s="33"/>
      <c r="BT384" s="33"/>
      <c r="BU384" s="33"/>
      <c r="BV384" s="33"/>
    </row>
    <row r="385" spans="1:74" ht="15.75" customHeight="1" x14ac:dyDescent="0.2">
      <c r="A385" s="18" t="str">
        <f>IF('[1]Season Set up'!$O$23&gt;='[1]Season Set up'!V382,'[1]Season Set up'!V382,"")</f>
        <v/>
      </c>
      <c r="B385" s="18"/>
      <c r="C385" s="18"/>
      <c r="D385" s="18" t="str">
        <f>IFERROR(IF(A385="","",VLOOKUP(A385,$AJ$2:$AX$606,2,0)),"")</f>
        <v/>
      </c>
      <c r="E385" s="19" t="str">
        <f t="shared" si="77"/>
        <v/>
      </c>
      <c r="F385" s="19" t="str">
        <f t="shared" si="65"/>
        <v/>
      </c>
      <c r="G385" s="19" t="str">
        <f t="shared" si="66"/>
        <v/>
      </c>
      <c r="H385" s="19" t="str">
        <f t="shared" si="67"/>
        <v/>
      </c>
      <c r="I385" s="19" t="str">
        <f t="shared" si="68"/>
        <v/>
      </c>
      <c r="J385" s="30" t="str">
        <f t="shared" si="69"/>
        <v/>
      </c>
      <c r="K385" s="45"/>
      <c r="L385" s="18" t="str">
        <f>IF('[1]Season Set up'!$P$23&gt;='[1]Season Set up'!V382,'[1]Season Set up'!V382,"")</f>
        <v/>
      </c>
      <c r="M385" s="18"/>
      <c r="N385" s="17"/>
      <c r="O385" s="18" t="str">
        <f t="shared" si="70"/>
        <v/>
      </c>
      <c r="P385" s="19" t="str">
        <f t="shared" si="71"/>
        <v/>
      </c>
      <c r="Q385" s="19" t="str">
        <f t="shared" si="72"/>
        <v/>
      </c>
      <c r="R385" s="19" t="str">
        <f t="shared" si="73"/>
        <v/>
      </c>
      <c r="S385" s="19" t="str">
        <f t="shared" si="74"/>
        <v/>
      </c>
      <c r="T385" s="19" t="str">
        <f t="shared" si="75"/>
        <v/>
      </c>
      <c r="U385" s="20" t="str">
        <f t="shared" si="76"/>
        <v/>
      </c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31"/>
      <c r="AU385" s="131"/>
      <c r="BI385" s="33"/>
      <c r="BJ385" s="33"/>
      <c r="BK385" s="33"/>
      <c r="BL385" s="33"/>
      <c r="BM385" s="33"/>
      <c r="BN385" s="33"/>
      <c r="BO385" s="33"/>
      <c r="BP385" s="33"/>
      <c r="BQ385" s="33"/>
      <c r="BR385" s="33"/>
      <c r="BS385" s="33"/>
      <c r="BT385" s="33"/>
      <c r="BU385" s="33"/>
      <c r="BV385" s="33"/>
    </row>
    <row r="386" spans="1:74" ht="15.75" customHeight="1" x14ac:dyDescent="0.2">
      <c r="A386" s="18" t="str">
        <f>IF('[1]Season Set up'!$O$23&gt;='[1]Season Set up'!V383,'[1]Season Set up'!V383,"")</f>
        <v/>
      </c>
      <c r="B386" s="18"/>
      <c r="C386" s="18"/>
      <c r="D386" s="18" t="str">
        <f>IFERROR(IF(A386="","",VLOOKUP(A386,$AJ$2:$AX$606,2,0)),"")</f>
        <v/>
      </c>
      <c r="E386" s="19" t="str">
        <f t="shared" si="77"/>
        <v/>
      </c>
      <c r="F386" s="19" t="str">
        <f t="shared" si="65"/>
        <v/>
      </c>
      <c r="G386" s="19" t="str">
        <f t="shared" si="66"/>
        <v/>
      </c>
      <c r="H386" s="19" t="str">
        <f t="shared" si="67"/>
        <v/>
      </c>
      <c r="I386" s="19" t="str">
        <f t="shared" si="68"/>
        <v/>
      </c>
      <c r="J386" s="30" t="str">
        <f t="shared" si="69"/>
        <v/>
      </c>
      <c r="K386" s="45"/>
      <c r="L386" s="18" t="str">
        <f>IF('[1]Season Set up'!$P$23&gt;='[1]Season Set up'!V383,'[1]Season Set up'!V383,"")</f>
        <v/>
      </c>
      <c r="M386" s="18"/>
      <c r="N386" s="17"/>
      <c r="O386" s="18" t="str">
        <f t="shared" si="70"/>
        <v/>
      </c>
      <c r="P386" s="19" t="str">
        <f t="shared" si="71"/>
        <v/>
      </c>
      <c r="Q386" s="19" t="str">
        <f t="shared" si="72"/>
        <v/>
      </c>
      <c r="R386" s="19" t="str">
        <f t="shared" si="73"/>
        <v/>
      </c>
      <c r="S386" s="19" t="str">
        <f t="shared" si="74"/>
        <v/>
      </c>
      <c r="T386" s="19" t="str">
        <f t="shared" si="75"/>
        <v/>
      </c>
      <c r="U386" s="20" t="str">
        <f t="shared" si="76"/>
        <v/>
      </c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31"/>
      <c r="AU386" s="131"/>
      <c r="BI386" s="33"/>
      <c r="BJ386" s="33"/>
      <c r="BK386" s="33"/>
      <c r="BL386" s="33"/>
      <c r="BM386" s="33"/>
      <c r="BN386" s="33"/>
      <c r="BO386" s="33"/>
      <c r="BP386" s="33"/>
      <c r="BQ386" s="33"/>
      <c r="BR386" s="33"/>
      <c r="BS386" s="33"/>
      <c r="BT386" s="33"/>
      <c r="BU386" s="33"/>
      <c r="BV386" s="33"/>
    </row>
    <row r="387" spans="1:74" ht="15.75" customHeight="1" x14ac:dyDescent="0.2">
      <c r="A387" s="18" t="str">
        <f>IF('[1]Season Set up'!$O$23&gt;='[1]Season Set up'!V384,'[1]Season Set up'!V384,"")</f>
        <v/>
      </c>
      <c r="B387" s="18"/>
      <c r="C387" s="18"/>
      <c r="D387" s="18" t="str">
        <f>IFERROR(IF(A387="","",VLOOKUP(A387,$AJ$2:$AX$606,2,0)),"")</f>
        <v/>
      </c>
      <c r="E387" s="19" t="str">
        <f t="shared" si="77"/>
        <v/>
      </c>
      <c r="F387" s="19" t="str">
        <f t="shared" si="65"/>
        <v/>
      </c>
      <c r="G387" s="19" t="str">
        <f t="shared" si="66"/>
        <v/>
      </c>
      <c r="H387" s="19" t="str">
        <f t="shared" si="67"/>
        <v/>
      </c>
      <c r="I387" s="19" t="str">
        <f t="shared" si="68"/>
        <v/>
      </c>
      <c r="J387" s="30" t="str">
        <f t="shared" si="69"/>
        <v/>
      </c>
      <c r="K387" s="45"/>
      <c r="L387" s="18" t="str">
        <f>IF('[1]Season Set up'!$P$23&gt;='[1]Season Set up'!V384,'[1]Season Set up'!V384,"")</f>
        <v/>
      </c>
      <c r="M387" s="18"/>
      <c r="N387" s="17"/>
      <c r="O387" s="18" t="str">
        <f t="shared" si="70"/>
        <v/>
      </c>
      <c r="P387" s="19" t="str">
        <f t="shared" si="71"/>
        <v/>
      </c>
      <c r="Q387" s="19" t="str">
        <f t="shared" si="72"/>
        <v/>
      </c>
      <c r="R387" s="19" t="str">
        <f t="shared" si="73"/>
        <v/>
      </c>
      <c r="S387" s="19" t="str">
        <f t="shared" si="74"/>
        <v/>
      </c>
      <c r="T387" s="19" t="str">
        <f t="shared" si="75"/>
        <v/>
      </c>
      <c r="U387" s="20" t="str">
        <f t="shared" si="76"/>
        <v/>
      </c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31"/>
      <c r="AU387" s="131"/>
      <c r="BI387" s="33"/>
      <c r="BJ387" s="33"/>
      <c r="BK387" s="33"/>
      <c r="BL387" s="33"/>
      <c r="BM387" s="33"/>
      <c r="BN387" s="33"/>
      <c r="BO387" s="33"/>
      <c r="BP387" s="33"/>
      <c r="BQ387" s="33"/>
      <c r="BR387" s="33"/>
      <c r="BS387" s="33"/>
      <c r="BT387" s="33"/>
      <c r="BU387" s="33"/>
      <c r="BV387" s="33"/>
    </row>
    <row r="388" spans="1:74" ht="15.75" customHeight="1" x14ac:dyDescent="0.2">
      <c r="A388" s="18" t="str">
        <f>IF('[1]Season Set up'!$O$23&gt;='[1]Season Set up'!V385,'[1]Season Set up'!V385,"")</f>
        <v/>
      </c>
      <c r="B388" s="18"/>
      <c r="C388" s="18"/>
      <c r="D388" s="18" t="str">
        <f>IFERROR(IF(A388="","",VLOOKUP(A388,$AJ$2:$AX$606,2,0)),"")</f>
        <v/>
      </c>
      <c r="E388" s="19" t="str">
        <f t="shared" si="77"/>
        <v/>
      </c>
      <c r="F388" s="19" t="str">
        <f t="shared" si="65"/>
        <v/>
      </c>
      <c r="G388" s="19" t="str">
        <f t="shared" si="66"/>
        <v/>
      </c>
      <c r="H388" s="19" t="str">
        <f t="shared" si="67"/>
        <v/>
      </c>
      <c r="I388" s="19" t="str">
        <f t="shared" si="68"/>
        <v/>
      </c>
      <c r="J388" s="30" t="str">
        <f t="shared" si="69"/>
        <v/>
      </c>
      <c r="K388" s="45"/>
      <c r="L388" s="18" t="str">
        <f>IF('[1]Season Set up'!$P$23&gt;='[1]Season Set up'!V385,'[1]Season Set up'!V385,"")</f>
        <v/>
      </c>
      <c r="M388" s="18"/>
      <c r="N388" s="17"/>
      <c r="O388" s="18" t="str">
        <f t="shared" si="70"/>
        <v/>
      </c>
      <c r="P388" s="19" t="str">
        <f t="shared" si="71"/>
        <v/>
      </c>
      <c r="Q388" s="19" t="str">
        <f t="shared" si="72"/>
        <v/>
      </c>
      <c r="R388" s="19" t="str">
        <f t="shared" si="73"/>
        <v/>
      </c>
      <c r="S388" s="19" t="str">
        <f t="shared" si="74"/>
        <v/>
      </c>
      <c r="T388" s="19" t="str">
        <f t="shared" si="75"/>
        <v/>
      </c>
      <c r="U388" s="20" t="str">
        <f t="shared" si="76"/>
        <v/>
      </c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31"/>
      <c r="AU388" s="131"/>
      <c r="BI388" s="33"/>
      <c r="BJ388" s="33"/>
      <c r="BK388" s="33"/>
      <c r="BL388" s="33"/>
      <c r="BM388" s="33"/>
      <c r="BN388" s="33"/>
      <c r="BO388" s="33"/>
      <c r="BP388" s="33"/>
      <c r="BQ388" s="33"/>
      <c r="BR388" s="33"/>
      <c r="BS388" s="33"/>
      <c r="BT388" s="33"/>
      <c r="BU388" s="33"/>
      <c r="BV388" s="33"/>
    </row>
    <row r="389" spans="1:74" ht="15.75" customHeight="1" x14ac:dyDescent="0.2">
      <c r="A389" s="18" t="str">
        <f>IF('[1]Season Set up'!$O$23&gt;='[1]Season Set up'!V386,'[1]Season Set up'!V386,"")</f>
        <v/>
      </c>
      <c r="B389" s="18"/>
      <c r="C389" s="18"/>
      <c r="D389" s="18" t="str">
        <f>IFERROR(IF(A389="","",VLOOKUP(A389,$AJ$2:$AX$606,2,0)),"")</f>
        <v/>
      </c>
      <c r="E389" s="19" t="str">
        <f t="shared" si="77"/>
        <v/>
      </c>
      <c r="F389" s="19" t="str">
        <f t="shared" si="65"/>
        <v/>
      </c>
      <c r="G389" s="19" t="str">
        <f t="shared" si="66"/>
        <v/>
      </c>
      <c r="H389" s="19" t="str">
        <f t="shared" si="67"/>
        <v/>
      </c>
      <c r="I389" s="19" t="str">
        <f t="shared" si="68"/>
        <v/>
      </c>
      <c r="J389" s="30" t="str">
        <f t="shared" si="69"/>
        <v/>
      </c>
      <c r="K389" s="45"/>
      <c r="L389" s="18" t="str">
        <f>IF('[1]Season Set up'!$P$23&gt;='[1]Season Set up'!V386,'[1]Season Set up'!V386,"")</f>
        <v/>
      </c>
      <c r="M389" s="18"/>
      <c r="N389" s="17"/>
      <c r="O389" s="18" t="str">
        <f t="shared" si="70"/>
        <v/>
      </c>
      <c r="P389" s="19" t="str">
        <f t="shared" si="71"/>
        <v/>
      </c>
      <c r="Q389" s="19" t="str">
        <f t="shared" si="72"/>
        <v/>
      </c>
      <c r="R389" s="19" t="str">
        <f t="shared" si="73"/>
        <v/>
      </c>
      <c r="S389" s="19" t="str">
        <f t="shared" si="74"/>
        <v/>
      </c>
      <c r="T389" s="19" t="str">
        <f t="shared" si="75"/>
        <v/>
      </c>
      <c r="U389" s="20" t="str">
        <f t="shared" si="76"/>
        <v/>
      </c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31"/>
      <c r="AU389" s="131"/>
      <c r="BI389" s="33"/>
      <c r="BJ389" s="33"/>
      <c r="BK389" s="33"/>
      <c r="BL389" s="33"/>
      <c r="BM389" s="33"/>
      <c r="BN389" s="33"/>
      <c r="BO389" s="33"/>
      <c r="BP389" s="33"/>
      <c r="BQ389" s="33"/>
      <c r="BR389" s="33"/>
      <c r="BS389" s="33"/>
      <c r="BT389" s="33"/>
      <c r="BU389" s="33"/>
      <c r="BV389" s="33"/>
    </row>
    <row r="390" spans="1:74" ht="15.75" customHeight="1" x14ac:dyDescent="0.2">
      <c r="A390" s="18" t="str">
        <f>IF('[1]Season Set up'!$O$23&gt;='[1]Season Set up'!V387,'[1]Season Set up'!V387,"")</f>
        <v/>
      </c>
      <c r="B390" s="18"/>
      <c r="C390" s="18"/>
      <c r="D390" s="18" t="str">
        <f>IFERROR(IF(A390="","",VLOOKUP(A390,$AJ$2:$AX$606,2,0)),"")</f>
        <v/>
      </c>
      <c r="E390" s="19" t="str">
        <f t="shared" si="77"/>
        <v/>
      </c>
      <c r="F390" s="19" t="str">
        <f t="shared" si="65"/>
        <v/>
      </c>
      <c r="G390" s="19" t="str">
        <f t="shared" si="66"/>
        <v/>
      </c>
      <c r="H390" s="19" t="str">
        <f t="shared" si="67"/>
        <v/>
      </c>
      <c r="I390" s="19" t="str">
        <f t="shared" si="68"/>
        <v/>
      </c>
      <c r="J390" s="30" t="str">
        <f t="shared" si="69"/>
        <v/>
      </c>
      <c r="K390" s="45"/>
      <c r="L390" s="18" t="str">
        <f>IF('[1]Season Set up'!$P$23&gt;='[1]Season Set up'!V387,'[1]Season Set up'!V387,"")</f>
        <v/>
      </c>
      <c r="M390" s="18"/>
      <c r="N390" s="17"/>
      <c r="O390" s="18" t="str">
        <f t="shared" si="70"/>
        <v/>
      </c>
      <c r="P390" s="19" t="str">
        <f t="shared" si="71"/>
        <v/>
      </c>
      <c r="Q390" s="19" t="str">
        <f t="shared" si="72"/>
        <v/>
      </c>
      <c r="R390" s="19" t="str">
        <f t="shared" si="73"/>
        <v/>
      </c>
      <c r="S390" s="19" t="str">
        <f t="shared" si="74"/>
        <v/>
      </c>
      <c r="T390" s="19" t="str">
        <f t="shared" si="75"/>
        <v/>
      </c>
      <c r="U390" s="20" t="str">
        <f t="shared" si="76"/>
        <v/>
      </c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31"/>
      <c r="AU390" s="131"/>
      <c r="BI390" s="33"/>
      <c r="BJ390" s="33"/>
      <c r="BK390" s="33"/>
      <c r="BL390" s="33"/>
      <c r="BM390" s="33"/>
      <c r="BN390" s="33"/>
      <c r="BO390" s="33"/>
      <c r="BP390" s="33"/>
      <c r="BQ390" s="33"/>
      <c r="BR390" s="33"/>
      <c r="BS390" s="33"/>
      <c r="BT390" s="33"/>
      <c r="BU390" s="33"/>
      <c r="BV390" s="33"/>
    </row>
    <row r="391" spans="1:74" ht="15.75" customHeight="1" x14ac:dyDescent="0.2">
      <c r="A391" s="18" t="str">
        <f>IF('[1]Season Set up'!$O$23&gt;='[1]Season Set up'!V388,'[1]Season Set up'!V388,"")</f>
        <v/>
      </c>
      <c r="B391" s="18"/>
      <c r="C391" s="18"/>
      <c r="D391" s="18" t="str">
        <f>IFERROR(IF(A391="","",VLOOKUP(A391,$AJ$2:$AX$606,2,0)),"")</f>
        <v/>
      </c>
      <c r="E391" s="19" t="str">
        <f t="shared" si="77"/>
        <v/>
      </c>
      <c r="F391" s="19" t="str">
        <f t="shared" si="65"/>
        <v/>
      </c>
      <c r="G391" s="19" t="str">
        <f t="shared" si="66"/>
        <v/>
      </c>
      <c r="H391" s="19" t="str">
        <f t="shared" si="67"/>
        <v/>
      </c>
      <c r="I391" s="19" t="str">
        <f t="shared" si="68"/>
        <v/>
      </c>
      <c r="J391" s="30" t="str">
        <f t="shared" si="69"/>
        <v/>
      </c>
      <c r="K391" s="45"/>
      <c r="L391" s="18" t="str">
        <f>IF('[1]Season Set up'!$P$23&gt;='[1]Season Set up'!V388,'[1]Season Set up'!V388,"")</f>
        <v/>
      </c>
      <c r="M391" s="18"/>
      <c r="N391" s="17"/>
      <c r="O391" s="18" t="str">
        <f t="shared" si="70"/>
        <v/>
      </c>
      <c r="P391" s="19" t="str">
        <f t="shared" si="71"/>
        <v/>
      </c>
      <c r="Q391" s="19" t="str">
        <f t="shared" si="72"/>
        <v/>
      </c>
      <c r="R391" s="19" t="str">
        <f t="shared" si="73"/>
        <v/>
      </c>
      <c r="S391" s="19" t="str">
        <f t="shared" si="74"/>
        <v/>
      </c>
      <c r="T391" s="19" t="str">
        <f t="shared" si="75"/>
        <v/>
      </c>
      <c r="U391" s="20" t="str">
        <f t="shared" si="76"/>
        <v/>
      </c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31"/>
      <c r="AU391" s="131"/>
      <c r="BI391" s="33"/>
      <c r="BJ391" s="33"/>
      <c r="BK391" s="33"/>
      <c r="BL391" s="33"/>
      <c r="BM391" s="33"/>
      <c r="BN391" s="33"/>
      <c r="BO391" s="33"/>
      <c r="BP391" s="33"/>
      <c r="BQ391" s="33"/>
      <c r="BR391" s="33"/>
      <c r="BS391" s="33"/>
      <c r="BT391" s="33"/>
      <c r="BU391" s="33"/>
      <c r="BV391" s="33"/>
    </row>
    <row r="392" spans="1:74" ht="15.75" customHeight="1" x14ac:dyDescent="0.2">
      <c r="A392" s="18" t="str">
        <f>IF('[1]Season Set up'!$O$23&gt;='[1]Season Set up'!V389,'[1]Season Set up'!V389,"")</f>
        <v/>
      </c>
      <c r="B392" s="18"/>
      <c r="C392" s="18"/>
      <c r="D392" s="18" t="str">
        <f>IFERROR(IF(A392="","",VLOOKUP(A392,$AJ$2:$AX$606,2,0)),"")</f>
        <v/>
      </c>
      <c r="E392" s="19" t="str">
        <f t="shared" si="77"/>
        <v/>
      </c>
      <c r="F392" s="19" t="str">
        <f t="shared" ref="F392:F455" si="78">IFERROR(VLOOKUP(D392,$AA$2:$AI$606,3,0),"")</f>
        <v/>
      </c>
      <c r="G392" s="19" t="str">
        <f t="shared" ref="G392:G455" si="79">IFERROR(VLOOKUP(D392,$AA$2:$AI$606,4,0),"")</f>
        <v/>
      </c>
      <c r="H392" s="19" t="str">
        <f t="shared" ref="H392:H455" si="80">IFERROR(VLOOKUP(D392,$AA$2:$AI$606,5,0),"")</f>
        <v/>
      </c>
      <c r="I392" s="19" t="str">
        <f t="shared" ref="I392:I455" si="81">IFERROR(VLOOKUP(D392,$AA$2:$AI$606,6,0),"")</f>
        <v/>
      </c>
      <c r="J392" s="30" t="str">
        <f t="shared" ref="J392:J455" si="82">IFERROR(VLOOKUP(D392,$AA$2:$AI$606,9,0),"")</f>
        <v/>
      </c>
      <c r="K392" s="45"/>
      <c r="L392" s="18" t="str">
        <f>IF('[1]Season Set up'!$P$23&gt;='[1]Season Set up'!V389,'[1]Season Set up'!V389,"")</f>
        <v/>
      </c>
      <c r="M392" s="18"/>
      <c r="N392" s="17"/>
      <c r="O392" s="18" t="str">
        <f t="shared" ref="O392:O455" si="83">IFERROR(IF(L392="","",VLOOKUP(L392,$AW$2:$AX$606,2,0)),"")</f>
        <v/>
      </c>
      <c r="P392" s="19" t="str">
        <f t="shared" ref="P392:P455" si="84">IFERROR(VLOOKUP(O392,$AN$2:$AV$606,2,0),"")</f>
        <v/>
      </c>
      <c r="Q392" s="19" t="str">
        <f t="shared" ref="Q392:Q455" si="85">IFERROR(VLOOKUP(O392,$AN$2:$AV$606,3,0),"")</f>
        <v/>
      </c>
      <c r="R392" s="19" t="str">
        <f t="shared" ref="R392:R455" si="86">IFERROR(VLOOKUP(O392,$AN$2:$AV$606,4,0),"")</f>
        <v/>
      </c>
      <c r="S392" s="19" t="str">
        <f t="shared" ref="S392:S455" si="87">IFERROR(VLOOKUP(O392,$AN$2:$AV$606,5,0),"")</f>
        <v/>
      </c>
      <c r="T392" s="19" t="str">
        <f t="shared" ref="T392:T455" si="88">IFERROR(VLOOKUP(O392,$AN$2:$AV$606,6,0),"")</f>
        <v/>
      </c>
      <c r="U392" s="20" t="str">
        <f t="shared" ref="U392:U455" si="89">IFERROR(VLOOKUP(O392,$AN$2:$AV$606,9,0),"")</f>
        <v/>
      </c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31"/>
      <c r="AU392" s="131"/>
      <c r="BI392" s="33"/>
      <c r="BJ392" s="33"/>
      <c r="BK392" s="33"/>
      <c r="BL392" s="33"/>
      <c r="BM392" s="33"/>
      <c r="BN392" s="33"/>
      <c r="BO392" s="33"/>
      <c r="BP392" s="33"/>
      <c r="BQ392" s="33"/>
      <c r="BR392" s="33"/>
      <c r="BS392" s="33"/>
      <c r="BT392" s="33"/>
      <c r="BU392" s="33"/>
      <c r="BV392" s="33"/>
    </row>
    <row r="393" spans="1:74" ht="15.75" customHeight="1" x14ac:dyDescent="0.2">
      <c r="A393" s="18" t="str">
        <f>IF('[1]Season Set up'!$O$23&gt;='[1]Season Set up'!V390,'[1]Season Set up'!V390,"")</f>
        <v/>
      </c>
      <c r="B393" s="18"/>
      <c r="C393" s="18"/>
      <c r="D393" s="18" t="str">
        <f>IFERROR(IF(A393="","",VLOOKUP(A393,$AJ$2:$AX$606,2,0)),"")</f>
        <v/>
      </c>
      <c r="E393" s="19" t="str">
        <f t="shared" ref="E393:E456" si="90">IFERROR(VLOOKUP(D393,$AA$2:$AI$606,2,0),"")</f>
        <v/>
      </c>
      <c r="F393" s="19" t="str">
        <f t="shared" si="78"/>
        <v/>
      </c>
      <c r="G393" s="19" t="str">
        <f t="shared" si="79"/>
        <v/>
      </c>
      <c r="H393" s="19" t="str">
        <f t="shared" si="80"/>
        <v/>
      </c>
      <c r="I393" s="19" t="str">
        <f t="shared" si="81"/>
        <v/>
      </c>
      <c r="J393" s="30" t="str">
        <f t="shared" si="82"/>
        <v/>
      </c>
      <c r="K393" s="45"/>
      <c r="L393" s="18" t="str">
        <f>IF('[1]Season Set up'!$P$23&gt;='[1]Season Set up'!V390,'[1]Season Set up'!V390,"")</f>
        <v/>
      </c>
      <c r="M393" s="18"/>
      <c r="N393" s="17"/>
      <c r="O393" s="18" t="str">
        <f t="shared" si="83"/>
        <v/>
      </c>
      <c r="P393" s="19" t="str">
        <f t="shared" si="84"/>
        <v/>
      </c>
      <c r="Q393" s="19" t="str">
        <f t="shared" si="85"/>
        <v/>
      </c>
      <c r="R393" s="19" t="str">
        <f t="shared" si="86"/>
        <v/>
      </c>
      <c r="S393" s="19" t="str">
        <f t="shared" si="87"/>
        <v/>
      </c>
      <c r="T393" s="19" t="str">
        <f t="shared" si="88"/>
        <v/>
      </c>
      <c r="U393" s="20" t="str">
        <f t="shared" si="89"/>
        <v/>
      </c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31"/>
      <c r="AU393" s="131"/>
      <c r="BI393" s="33"/>
      <c r="BJ393" s="33"/>
      <c r="BK393" s="33"/>
      <c r="BL393" s="33"/>
      <c r="BM393" s="33"/>
      <c r="BN393" s="33"/>
      <c r="BO393" s="33"/>
      <c r="BP393" s="33"/>
      <c r="BQ393" s="33"/>
      <c r="BR393" s="33"/>
      <c r="BS393" s="33"/>
      <c r="BT393" s="33"/>
      <c r="BU393" s="33"/>
      <c r="BV393" s="33"/>
    </row>
    <row r="394" spans="1:74" ht="15.75" customHeight="1" x14ac:dyDescent="0.2">
      <c r="A394" s="18" t="str">
        <f>IF('[1]Season Set up'!$O$23&gt;='[1]Season Set up'!V391,'[1]Season Set up'!V391,"")</f>
        <v/>
      </c>
      <c r="B394" s="18"/>
      <c r="C394" s="18"/>
      <c r="D394" s="18" t="str">
        <f>IFERROR(IF(A394="","",VLOOKUP(A394,$AJ$2:$AX$606,2,0)),"")</f>
        <v/>
      </c>
      <c r="E394" s="19" t="str">
        <f t="shared" si="90"/>
        <v/>
      </c>
      <c r="F394" s="19" t="str">
        <f t="shared" si="78"/>
        <v/>
      </c>
      <c r="G394" s="19" t="str">
        <f t="shared" si="79"/>
        <v/>
      </c>
      <c r="H394" s="19" t="str">
        <f t="shared" si="80"/>
        <v/>
      </c>
      <c r="I394" s="19" t="str">
        <f t="shared" si="81"/>
        <v/>
      </c>
      <c r="J394" s="30" t="str">
        <f t="shared" si="82"/>
        <v/>
      </c>
      <c r="K394" s="45"/>
      <c r="L394" s="18" t="str">
        <f>IF('[1]Season Set up'!$P$23&gt;='[1]Season Set up'!V391,'[1]Season Set up'!V391,"")</f>
        <v/>
      </c>
      <c r="M394" s="18"/>
      <c r="N394" s="17"/>
      <c r="O394" s="18" t="str">
        <f t="shared" si="83"/>
        <v/>
      </c>
      <c r="P394" s="19" t="str">
        <f t="shared" si="84"/>
        <v/>
      </c>
      <c r="Q394" s="19" t="str">
        <f t="shared" si="85"/>
        <v/>
      </c>
      <c r="R394" s="19" t="str">
        <f t="shared" si="86"/>
        <v/>
      </c>
      <c r="S394" s="19" t="str">
        <f t="shared" si="87"/>
        <v/>
      </c>
      <c r="T394" s="19" t="str">
        <f t="shared" si="88"/>
        <v/>
      </c>
      <c r="U394" s="20" t="str">
        <f t="shared" si="89"/>
        <v/>
      </c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31"/>
      <c r="AU394" s="131"/>
      <c r="BI394" s="33"/>
      <c r="BJ394" s="33"/>
      <c r="BK394" s="33"/>
      <c r="BL394" s="33"/>
      <c r="BM394" s="33"/>
      <c r="BN394" s="33"/>
      <c r="BO394" s="33"/>
      <c r="BP394" s="33"/>
      <c r="BQ394" s="33"/>
      <c r="BR394" s="33"/>
      <c r="BS394" s="33"/>
      <c r="BT394" s="33"/>
      <c r="BU394" s="33"/>
      <c r="BV394" s="33"/>
    </row>
    <row r="395" spans="1:74" ht="15.75" customHeight="1" x14ac:dyDescent="0.2">
      <c r="A395" s="18" t="str">
        <f>IF('[1]Season Set up'!$O$23&gt;='[1]Season Set up'!V392,'[1]Season Set up'!V392,"")</f>
        <v/>
      </c>
      <c r="B395" s="18"/>
      <c r="C395" s="18"/>
      <c r="D395" s="18" t="str">
        <f>IFERROR(IF(A395="","",VLOOKUP(A395,$AJ$2:$AX$606,2,0)),"")</f>
        <v/>
      </c>
      <c r="E395" s="19" t="str">
        <f t="shared" si="90"/>
        <v/>
      </c>
      <c r="F395" s="19" t="str">
        <f t="shared" si="78"/>
        <v/>
      </c>
      <c r="G395" s="19" t="str">
        <f t="shared" si="79"/>
        <v/>
      </c>
      <c r="H395" s="19" t="str">
        <f t="shared" si="80"/>
        <v/>
      </c>
      <c r="I395" s="19" t="str">
        <f t="shared" si="81"/>
        <v/>
      </c>
      <c r="J395" s="30" t="str">
        <f t="shared" si="82"/>
        <v/>
      </c>
      <c r="K395" s="45"/>
      <c r="L395" s="18" t="str">
        <f>IF('[1]Season Set up'!$P$23&gt;='[1]Season Set up'!V392,'[1]Season Set up'!V392,"")</f>
        <v/>
      </c>
      <c r="M395" s="18"/>
      <c r="N395" s="17"/>
      <c r="O395" s="18" t="str">
        <f t="shared" si="83"/>
        <v/>
      </c>
      <c r="P395" s="19" t="str">
        <f t="shared" si="84"/>
        <v/>
      </c>
      <c r="Q395" s="19" t="str">
        <f t="shared" si="85"/>
        <v/>
      </c>
      <c r="R395" s="19" t="str">
        <f t="shared" si="86"/>
        <v/>
      </c>
      <c r="S395" s="19" t="str">
        <f t="shared" si="87"/>
        <v/>
      </c>
      <c r="T395" s="19" t="str">
        <f t="shared" si="88"/>
        <v/>
      </c>
      <c r="U395" s="20" t="str">
        <f t="shared" si="89"/>
        <v/>
      </c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31"/>
      <c r="AU395" s="131"/>
      <c r="BI395" s="33"/>
      <c r="BJ395" s="33"/>
      <c r="BK395" s="33"/>
      <c r="BL395" s="33"/>
      <c r="BM395" s="33"/>
      <c r="BN395" s="33"/>
      <c r="BO395" s="33"/>
      <c r="BP395" s="33"/>
      <c r="BQ395" s="33"/>
      <c r="BR395" s="33"/>
      <c r="BS395" s="33"/>
      <c r="BT395" s="33"/>
      <c r="BU395" s="33"/>
      <c r="BV395" s="33"/>
    </row>
    <row r="396" spans="1:74" ht="15.75" customHeight="1" x14ac:dyDescent="0.2">
      <c r="A396" s="18" t="str">
        <f>IF('[1]Season Set up'!$O$23&gt;='[1]Season Set up'!V393,'[1]Season Set up'!V393,"")</f>
        <v/>
      </c>
      <c r="B396" s="18"/>
      <c r="C396" s="18"/>
      <c r="D396" s="18" t="str">
        <f>IFERROR(IF(A396="","",VLOOKUP(A396,$AJ$2:$AX$606,2,0)),"")</f>
        <v/>
      </c>
      <c r="E396" s="19" t="str">
        <f t="shared" si="90"/>
        <v/>
      </c>
      <c r="F396" s="19" t="str">
        <f t="shared" si="78"/>
        <v/>
      </c>
      <c r="G396" s="19" t="str">
        <f t="shared" si="79"/>
        <v/>
      </c>
      <c r="H396" s="19" t="str">
        <f t="shared" si="80"/>
        <v/>
      </c>
      <c r="I396" s="19" t="str">
        <f t="shared" si="81"/>
        <v/>
      </c>
      <c r="J396" s="30" t="str">
        <f t="shared" si="82"/>
        <v/>
      </c>
      <c r="K396" s="45"/>
      <c r="L396" s="18" t="str">
        <f>IF('[1]Season Set up'!$P$23&gt;='[1]Season Set up'!V393,'[1]Season Set up'!V393,"")</f>
        <v/>
      </c>
      <c r="M396" s="18"/>
      <c r="N396" s="17"/>
      <c r="O396" s="18" t="str">
        <f t="shared" si="83"/>
        <v/>
      </c>
      <c r="P396" s="19" t="str">
        <f t="shared" si="84"/>
        <v/>
      </c>
      <c r="Q396" s="19" t="str">
        <f t="shared" si="85"/>
        <v/>
      </c>
      <c r="R396" s="19" t="str">
        <f t="shared" si="86"/>
        <v/>
      </c>
      <c r="S396" s="19" t="str">
        <f t="shared" si="87"/>
        <v/>
      </c>
      <c r="T396" s="19" t="str">
        <f t="shared" si="88"/>
        <v/>
      </c>
      <c r="U396" s="20" t="str">
        <f t="shared" si="89"/>
        <v/>
      </c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31"/>
      <c r="AU396" s="131"/>
      <c r="BI396" s="33"/>
      <c r="BJ396" s="33"/>
      <c r="BK396" s="33"/>
      <c r="BL396" s="33"/>
      <c r="BM396" s="33"/>
      <c r="BN396" s="33"/>
      <c r="BO396" s="33"/>
      <c r="BP396" s="33"/>
      <c r="BQ396" s="33"/>
      <c r="BR396" s="33"/>
      <c r="BS396" s="33"/>
      <c r="BT396" s="33"/>
      <c r="BU396" s="33"/>
      <c r="BV396" s="33"/>
    </row>
    <row r="397" spans="1:74" ht="15.75" customHeight="1" x14ac:dyDescent="0.2">
      <c r="A397" s="18" t="str">
        <f>IF('[1]Season Set up'!$O$23&gt;='[1]Season Set up'!V394,'[1]Season Set up'!V394,"")</f>
        <v/>
      </c>
      <c r="B397" s="18"/>
      <c r="C397" s="18"/>
      <c r="D397" s="18" t="str">
        <f>IFERROR(IF(A397="","",VLOOKUP(A397,$AJ$2:$AX$606,2,0)),"")</f>
        <v/>
      </c>
      <c r="E397" s="19" t="str">
        <f t="shared" si="90"/>
        <v/>
      </c>
      <c r="F397" s="19" t="str">
        <f t="shared" si="78"/>
        <v/>
      </c>
      <c r="G397" s="19" t="str">
        <f t="shared" si="79"/>
        <v/>
      </c>
      <c r="H397" s="19" t="str">
        <f t="shared" si="80"/>
        <v/>
      </c>
      <c r="I397" s="19" t="str">
        <f t="shared" si="81"/>
        <v/>
      </c>
      <c r="J397" s="30" t="str">
        <f t="shared" si="82"/>
        <v/>
      </c>
      <c r="K397" s="45"/>
      <c r="L397" s="18" t="str">
        <f>IF('[1]Season Set up'!$P$23&gt;='[1]Season Set up'!V394,'[1]Season Set up'!V394,"")</f>
        <v/>
      </c>
      <c r="M397" s="18"/>
      <c r="N397" s="17"/>
      <c r="O397" s="18" t="str">
        <f t="shared" si="83"/>
        <v/>
      </c>
      <c r="P397" s="19" t="str">
        <f t="shared" si="84"/>
        <v/>
      </c>
      <c r="Q397" s="19" t="str">
        <f t="shared" si="85"/>
        <v/>
      </c>
      <c r="R397" s="19" t="str">
        <f t="shared" si="86"/>
        <v/>
      </c>
      <c r="S397" s="19" t="str">
        <f t="shared" si="87"/>
        <v/>
      </c>
      <c r="T397" s="19" t="str">
        <f t="shared" si="88"/>
        <v/>
      </c>
      <c r="U397" s="20" t="str">
        <f t="shared" si="89"/>
        <v/>
      </c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31"/>
      <c r="AU397" s="131"/>
      <c r="BI397" s="33"/>
      <c r="BJ397" s="33"/>
      <c r="BK397" s="33"/>
      <c r="BL397" s="33"/>
      <c r="BM397" s="33"/>
      <c r="BN397" s="33"/>
      <c r="BO397" s="33"/>
      <c r="BP397" s="33"/>
      <c r="BQ397" s="33"/>
      <c r="BR397" s="33"/>
      <c r="BS397" s="33"/>
      <c r="BT397" s="33"/>
      <c r="BU397" s="33"/>
      <c r="BV397" s="33"/>
    </row>
    <row r="398" spans="1:74" ht="15.75" customHeight="1" x14ac:dyDescent="0.2">
      <c r="A398" s="18" t="str">
        <f>IF('[1]Season Set up'!$O$23&gt;='[1]Season Set up'!V395,'[1]Season Set up'!V395,"")</f>
        <v/>
      </c>
      <c r="B398" s="18"/>
      <c r="C398" s="18"/>
      <c r="D398" s="18" t="str">
        <f>IFERROR(IF(A398="","",VLOOKUP(A398,$AJ$2:$AX$606,2,0)),"")</f>
        <v/>
      </c>
      <c r="E398" s="19" t="str">
        <f t="shared" si="90"/>
        <v/>
      </c>
      <c r="F398" s="19" t="str">
        <f t="shared" si="78"/>
        <v/>
      </c>
      <c r="G398" s="19" t="str">
        <f t="shared" si="79"/>
        <v/>
      </c>
      <c r="H398" s="19" t="str">
        <f t="shared" si="80"/>
        <v/>
      </c>
      <c r="I398" s="19" t="str">
        <f t="shared" si="81"/>
        <v/>
      </c>
      <c r="J398" s="30" t="str">
        <f t="shared" si="82"/>
        <v/>
      </c>
      <c r="K398" s="45"/>
      <c r="L398" s="18" t="str">
        <f>IF('[1]Season Set up'!$P$23&gt;='[1]Season Set up'!V395,'[1]Season Set up'!V395,"")</f>
        <v/>
      </c>
      <c r="M398" s="18"/>
      <c r="N398" s="17"/>
      <c r="O398" s="18" t="str">
        <f t="shared" si="83"/>
        <v/>
      </c>
      <c r="P398" s="19" t="str">
        <f t="shared" si="84"/>
        <v/>
      </c>
      <c r="Q398" s="19" t="str">
        <f t="shared" si="85"/>
        <v/>
      </c>
      <c r="R398" s="19" t="str">
        <f t="shared" si="86"/>
        <v/>
      </c>
      <c r="S398" s="19" t="str">
        <f t="shared" si="87"/>
        <v/>
      </c>
      <c r="T398" s="19" t="str">
        <f t="shared" si="88"/>
        <v/>
      </c>
      <c r="U398" s="20" t="str">
        <f t="shared" si="89"/>
        <v/>
      </c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31"/>
      <c r="AU398" s="131"/>
      <c r="BI398" s="33"/>
      <c r="BJ398" s="33"/>
      <c r="BK398" s="33"/>
      <c r="BL398" s="33"/>
      <c r="BM398" s="33"/>
      <c r="BN398" s="33"/>
      <c r="BO398" s="33"/>
      <c r="BP398" s="33"/>
      <c r="BQ398" s="33"/>
      <c r="BR398" s="33"/>
      <c r="BS398" s="33"/>
      <c r="BT398" s="33"/>
      <c r="BU398" s="33"/>
      <c r="BV398" s="33"/>
    </row>
    <row r="399" spans="1:74" ht="15.75" customHeight="1" x14ac:dyDescent="0.2">
      <c r="A399" s="18" t="str">
        <f>IF('[1]Season Set up'!$O$23&gt;='[1]Season Set up'!V396,'[1]Season Set up'!V396,"")</f>
        <v/>
      </c>
      <c r="B399" s="18"/>
      <c r="C399" s="18"/>
      <c r="D399" s="18" t="str">
        <f>IFERROR(IF(A399="","",VLOOKUP(A399,$AJ$2:$AX$606,2,0)),"")</f>
        <v/>
      </c>
      <c r="E399" s="19" t="str">
        <f t="shared" si="90"/>
        <v/>
      </c>
      <c r="F399" s="19" t="str">
        <f t="shared" si="78"/>
        <v/>
      </c>
      <c r="G399" s="19" t="str">
        <f t="shared" si="79"/>
        <v/>
      </c>
      <c r="H399" s="19" t="str">
        <f t="shared" si="80"/>
        <v/>
      </c>
      <c r="I399" s="19" t="str">
        <f t="shared" si="81"/>
        <v/>
      </c>
      <c r="J399" s="30" t="str">
        <f t="shared" si="82"/>
        <v/>
      </c>
      <c r="K399" s="45"/>
      <c r="L399" s="18" t="str">
        <f>IF('[1]Season Set up'!$P$23&gt;='[1]Season Set up'!V396,'[1]Season Set up'!V396,"")</f>
        <v/>
      </c>
      <c r="M399" s="18"/>
      <c r="N399" s="17"/>
      <c r="O399" s="18" t="str">
        <f t="shared" si="83"/>
        <v/>
      </c>
      <c r="P399" s="19" t="str">
        <f t="shared" si="84"/>
        <v/>
      </c>
      <c r="Q399" s="19" t="str">
        <f t="shared" si="85"/>
        <v/>
      </c>
      <c r="R399" s="19" t="str">
        <f t="shared" si="86"/>
        <v/>
      </c>
      <c r="S399" s="19" t="str">
        <f t="shared" si="87"/>
        <v/>
      </c>
      <c r="T399" s="19" t="str">
        <f t="shared" si="88"/>
        <v/>
      </c>
      <c r="U399" s="20" t="str">
        <f t="shared" si="89"/>
        <v/>
      </c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31"/>
      <c r="AU399" s="131"/>
      <c r="BI399" s="33"/>
      <c r="BJ399" s="33"/>
      <c r="BK399" s="33"/>
      <c r="BL399" s="33"/>
      <c r="BM399" s="33"/>
      <c r="BN399" s="33"/>
      <c r="BO399" s="33"/>
      <c r="BP399" s="33"/>
      <c r="BQ399" s="33"/>
      <c r="BR399" s="33"/>
      <c r="BS399" s="33"/>
      <c r="BT399" s="33"/>
      <c r="BU399" s="33"/>
      <c r="BV399" s="33"/>
    </row>
    <row r="400" spans="1:74" ht="15.75" customHeight="1" x14ac:dyDescent="0.2">
      <c r="A400" s="18" t="str">
        <f>IF('[1]Season Set up'!$O$23&gt;='[1]Season Set up'!V397,'[1]Season Set up'!V397,"")</f>
        <v/>
      </c>
      <c r="B400" s="18"/>
      <c r="C400" s="18"/>
      <c r="D400" s="18" t="str">
        <f>IFERROR(IF(A400="","",VLOOKUP(A400,$AJ$2:$AX$606,2,0)),"")</f>
        <v/>
      </c>
      <c r="E400" s="19" t="str">
        <f t="shared" si="90"/>
        <v/>
      </c>
      <c r="F400" s="19" t="str">
        <f t="shared" si="78"/>
        <v/>
      </c>
      <c r="G400" s="19" t="str">
        <f t="shared" si="79"/>
        <v/>
      </c>
      <c r="H400" s="19" t="str">
        <f t="shared" si="80"/>
        <v/>
      </c>
      <c r="I400" s="19" t="str">
        <f t="shared" si="81"/>
        <v/>
      </c>
      <c r="J400" s="30" t="str">
        <f t="shared" si="82"/>
        <v/>
      </c>
      <c r="K400" s="45"/>
      <c r="L400" s="18" t="str">
        <f>IF('[1]Season Set up'!$P$23&gt;='[1]Season Set up'!V397,'[1]Season Set up'!V397,"")</f>
        <v/>
      </c>
      <c r="M400" s="18"/>
      <c r="N400" s="17"/>
      <c r="O400" s="18" t="str">
        <f t="shared" si="83"/>
        <v/>
      </c>
      <c r="P400" s="19" t="str">
        <f t="shared" si="84"/>
        <v/>
      </c>
      <c r="Q400" s="19" t="str">
        <f t="shared" si="85"/>
        <v/>
      </c>
      <c r="R400" s="19" t="str">
        <f t="shared" si="86"/>
        <v/>
      </c>
      <c r="S400" s="19" t="str">
        <f t="shared" si="87"/>
        <v/>
      </c>
      <c r="T400" s="19" t="str">
        <f t="shared" si="88"/>
        <v/>
      </c>
      <c r="U400" s="20" t="str">
        <f t="shared" si="89"/>
        <v/>
      </c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31"/>
      <c r="AU400" s="131"/>
      <c r="BI400" s="33"/>
      <c r="BJ400" s="33"/>
      <c r="BK400" s="33"/>
      <c r="BL400" s="33"/>
      <c r="BM400" s="33"/>
      <c r="BN400" s="33"/>
      <c r="BO400" s="33"/>
      <c r="BP400" s="33"/>
      <c r="BQ400" s="33"/>
      <c r="BR400" s="33"/>
      <c r="BS400" s="33"/>
      <c r="BT400" s="33"/>
      <c r="BU400" s="33"/>
      <c r="BV400" s="33"/>
    </row>
    <row r="401" spans="1:74" ht="15.75" customHeight="1" x14ac:dyDescent="0.2">
      <c r="A401" s="18" t="str">
        <f>IF('[1]Season Set up'!$O$23&gt;='[1]Season Set up'!V398,'[1]Season Set up'!V398,"")</f>
        <v/>
      </c>
      <c r="B401" s="18"/>
      <c r="C401" s="18"/>
      <c r="D401" s="18" t="str">
        <f>IFERROR(IF(A401="","",VLOOKUP(A401,$AJ$2:$AX$606,2,0)),"")</f>
        <v/>
      </c>
      <c r="E401" s="19" t="str">
        <f t="shared" si="90"/>
        <v/>
      </c>
      <c r="F401" s="19" t="str">
        <f t="shared" si="78"/>
        <v/>
      </c>
      <c r="G401" s="19" t="str">
        <f t="shared" si="79"/>
        <v/>
      </c>
      <c r="H401" s="19" t="str">
        <f t="shared" si="80"/>
        <v/>
      </c>
      <c r="I401" s="19" t="str">
        <f t="shared" si="81"/>
        <v/>
      </c>
      <c r="J401" s="30" t="str">
        <f t="shared" si="82"/>
        <v/>
      </c>
      <c r="K401" s="45"/>
      <c r="L401" s="18" t="str">
        <f>IF('[1]Season Set up'!$P$23&gt;='[1]Season Set up'!V398,'[1]Season Set up'!V398,"")</f>
        <v/>
      </c>
      <c r="M401" s="18"/>
      <c r="N401" s="17"/>
      <c r="O401" s="18" t="str">
        <f t="shared" si="83"/>
        <v/>
      </c>
      <c r="P401" s="19" t="str">
        <f t="shared" si="84"/>
        <v/>
      </c>
      <c r="Q401" s="19" t="str">
        <f t="shared" si="85"/>
        <v/>
      </c>
      <c r="R401" s="19" t="str">
        <f t="shared" si="86"/>
        <v/>
      </c>
      <c r="S401" s="19" t="str">
        <f t="shared" si="87"/>
        <v/>
      </c>
      <c r="T401" s="19" t="str">
        <f t="shared" si="88"/>
        <v/>
      </c>
      <c r="U401" s="20" t="str">
        <f t="shared" si="89"/>
        <v/>
      </c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31"/>
      <c r="AU401" s="131"/>
      <c r="BI401" s="33"/>
      <c r="BJ401" s="33"/>
      <c r="BK401" s="33"/>
      <c r="BL401" s="33"/>
      <c r="BM401" s="33"/>
      <c r="BN401" s="33"/>
      <c r="BO401" s="33"/>
      <c r="BP401" s="33"/>
      <c r="BQ401" s="33"/>
      <c r="BR401" s="33"/>
      <c r="BS401" s="33"/>
      <c r="BT401" s="33"/>
      <c r="BU401" s="33"/>
      <c r="BV401" s="33"/>
    </row>
    <row r="402" spans="1:74" ht="15.75" customHeight="1" x14ac:dyDescent="0.2">
      <c r="A402" s="18" t="str">
        <f>IF('[1]Season Set up'!$O$23&gt;='[1]Season Set up'!V399,'[1]Season Set up'!V399,"")</f>
        <v/>
      </c>
      <c r="B402" s="18"/>
      <c r="C402" s="18"/>
      <c r="D402" s="18" t="str">
        <f>IFERROR(IF(A402="","",VLOOKUP(A402,$AJ$2:$AX$606,2,0)),"")</f>
        <v/>
      </c>
      <c r="E402" s="19" t="str">
        <f t="shared" si="90"/>
        <v/>
      </c>
      <c r="F402" s="19" t="str">
        <f t="shared" si="78"/>
        <v/>
      </c>
      <c r="G402" s="19" t="str">
        <f t="shared" si="79"/>
        <v/>
      </c>
      <c r="H402" s="19" t="str">
        <f t="shared" si="80"/>
        <v/>
      </c>
      <c r="I402" s="19" t="str">
        <f t="shared" si="81"/>
        <v/>
      </c>
      <c r="J402" s="30" t="str">
        <f t="shared" si="82"/>
        <v/>
      </c>
      <c r="K402" s="45"/>
      <c r="L402" s="18" t="str">
        <f>IF('[1]Season Set up'!$P$23&gt;='[1]Season Set up'!V399,'[1]Season Set up'!V399,"")</f>
        <v/>
      </c>
      <c r="M402" s="18"/>
      <c r="N402" s="17"/>
      <c r="O402" s="18" t="str">
        <f t="shared" si="83"/>
        <v/>
      </c>
      <c r="P402" s="19" t="str">
        <f t="shared" si="84"/>
        <v/>
      </c>
      <c r="Q402" s="19" t="str">
        <f t="shared" si="85"/>
        <v/>
      </c>
      <c r="R402" s="19" t="str">
        <f t="shared" si="86"/>
        <v/>
      </c>
      <c r="S402" s="19" t="str">
        <f t="shared" si="87"/>
        <v/>
      </c>
      <c r="T402" s="19" t="str">
        <f t="shared" si="88"/>
        <v/>
      </c>
      <c r="U402" s="20" t="str">
        <f t="shared" si="89"/>
        <v/>
      </c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31"/>
      <c r="AU402" s="131"/>
      <c r="BI402" s="33"/>
      <c r="BJ402" s="33"/>
      <c r="BK402" s="33"/>
      <c r="BL402" s="33"/>
      <c r="BM402" s="33"/>
      <c r="BN402" s="33"/>
      <c r="BO402" s="33"/>
      <c r="BP402" s="33"/>
      <c r="BQ402" s="33"/>
      <c r="BR402" s="33"/>
      <c r="BS402" s="33"/>
      <c r="BT402" s="33"/>
      <c r="BU402" s="33"/>
      <c r="BV402" s="33"/>
    </row>
    <row r="403" spans="1:74" ht="15.75" customHeight="1" x14ac:dyDescent="0.2">
      <c r="A403" s="18" t="str">
        <f>IF('[1]Season Set up'!$O$23&gt;='[1]Season Set up'!V400,'[1]Season Set up'!V400,"")</f>
        <v/>
      </c>
      <c r="B403" s="18"/>
      <c r="C403" s="18"/>
      <c r="D403" s="18" t="str">
        <f>IFERROR(IF(A403="","",VLOOKUP(A403,$AJ$2:$AX$606,2,0)),"")</f>
        <v/>
      </c>
      <c r="E403" s="19" t="str">
        <f t="shared" si="90"/>
        <v/>
      </c>
      <c r="F403" s="19" t="str">
        <f t="shared" si="78"/>
        <v/>
      </c>
      <c r="G403" s="19" t="str">
        <f t="shared" si="79"/>
        <v/>
      </c>
      <c r="H403" s="19" t="str">
        <f t="shared" si="80"/>
        <v/>
      </c>
      <c r="I403" s="19" t="str">
        <f t="shared" si="81"/>
        <v/>
      </c>
      <c r="J403" s="30" t="str">
        <f t="shared" si="82"/>
        <v/>
      </c>
      <c r="K403" s="45"/>
      <c r="L403" s="18" t="str">
        <f>IF('[1]Season Set up'!$P$23&gt;='[1]Season Set up'!V400,'[1]Season Set up'!V400,"")</f>
        <v/>
      </c>
      <c r="M403" s="18"/>
      <c r="N403" s="17"/>
      <c r="O403" s="18" t="str">
        <f t="shared" si="83"/>
        <v/>
      </c>
      <c r="P403" s="19" t="str">
        <f t="shared" si="84"/>
        <v/>
      </c>
      <c r="Q403" s="19" t="str">
        <f t="shared" si="85"/>
        <v/>
      </c>
      <c r="R403" s="19" t="str">
        <f t="shared" si="86"/>
        <v/>
      </c>
      <c r="S403" s="19" t="str">
        <f t="shared" si="87"/>
        <v/>
      </c>
      <c r="T403" s="19" t="str">
        <f t="shared" si="88"/>
        <v/>
      </c>
      <c r="U403" s="20" t="str">
        <f t="shared" si="89"/>
        <v/>
      </c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31"/>
      <c r="AU403" s="131"/>
      <c r="BI403" s="33"/>
      <c r="BJ403" s="33"/>
      <c r="BK403" s="33"/>
      <c r="BL403" s="33"/>
      <c r="BM403" s="33"/>
      <c r="BN403" s="33"/>
      <c r="BO403" s="33"/>
      <c r="BP403" s="33"/>
      <c r="BQ403" s="33"/>
      <c r="BR403" s="33"/>
      <c r="BS403" s="33"/>
      <c r="BT403" s="33"/>
      <c r="BU403" s="33"/>
      <c r="BV403" s="33"/>
    </row>
    <row r="404" spans="1:74" ht="15.75" customHeight="1" x14ac:dyDescent="0.2">
      <c r="A404" s="18" t="str">
        <f>IF('[1]Season Set up'!$O$23&gt;='[1]Season Set up'!V401,'[1]Season Set up'!V401,"")</f>
        <v/>
      </c>
      <c r="B404" s="18"/>
      <c r="C404" s="18"/>
      <c r="D404" s="18" t="str">
        <f>IFERROR(IF(A404="","",VLOOKUP(A404,$AJ$2:$AX$606,2,0)),"")</f>
        <v/>
      </c>
      <c r="E404" s="19" t="str">
        <f t="shared" si="90"/>
        <v/>
      </c>
      <c r="F404" s="19" t="str">
        <f t="shared" si="78"/>
        <v/>
      </c>
      <c r="G404" s="19" t="str">
        <f t="shared" si="79"/>
        <v/>
      </c>
      <c r="H404" s="19" t="str">
        <f t="shared" si="80"/>
        <v/>
      </c>
      <c r="I404" s="19" t="str">
        <f t="shared" si="81"/>
        <v/>
      </c>
      <c r="J404" s="30" t="str">
        <f t="shared" si="82"/>
        <v/>
      </c>
      <c r="K404" s="45"/>
      <c r="L404" s="18" t="str">
        <f>IF('[1]Season Set up'!$P$23&gt;='[1]Season Set up'!V401,'[1]Season Set up'!V401,"")</f>
        <v/>
      </c>
      <c r="M404" s="18"/>
      <c r="N404" s="17"/>
      <c r="O404" s="18" t="str">
        <f t="shared" si="83"/>
        <v/>
      </c>
      <c r="P404" s="19" t="str">
        <f t="shared" si="84"/>
        <v/>
      </c>
      <c r="Q404" s="19" t="str">
        <f t="shared" si="85"/>
        <v/>
      </c>
      <c r="R404" s="19" t="str">
        <f t="shared" si="86"/>
        <v/>
      </c>
      <c r="S404" s="19" t="str">
        <f t="shared" si="87"/>
        <v/>
      </c>
      <c r="T404" s="19" t="str">
        <f t="shared" si="88"/>
        <v/>
      </c>
      <c r="U404" s="20" t="str">
        <f t="shared" si="89"/>
        <v/>
      </c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31"/>
      <c r="AU404" s="131"/>
      <c r="BI404" s="33"/>
      <c r="BJ404" s="33"/>
      <c r="BK404" s="33"/>
      <c r="BL404" s="33"/>
      <c r="BM404" s="33"/>
      <c r="BN404" s="33"/>
      <c r="BO404" s="33"/>
      <c r="BP404" s="33"/>
      <c r="BQ404" s="33"/>
      <c r="BR404" s="33"/>
      <c r="BS404" s="33"/>
      <c r="BT404" s="33"/>
      <c r="BU404" s="33"/>
      <c r="BV404" s="33"/>
    </row>
    <row r="405" spans="1:74" ht="15.75" customHeight="1" x14ac:dyDescent="0.2">
      <c r="A405" s="18" t="str">
        <f>IF('[1]Season Set up'!$O$23&gt;='[1]Season Set up'!V402,'[1]Season Set up'!V402,"")</f>
        <v/>
      </c>
      <c r="B405" s="18"/>
      <c r="C405" s="18"/>
      <c r="D405" s="18" t="str">
        <f>IFERROR(IF(A405="","",VLOOKUP(A405,$AJ$2:$AX$606,2,0)),"")</f>
        <v/>
      </c>
      <c r="E405" s="19" t="str">
        <f t="shared" si="90"/>
        <v/>
      </c>
      <c r="F405" s="19" t="str">
        <f t="shared" si="78"/>
        <v/>
      </c>
      <c r="G405" s="19" t="str">
        <f t="shared" si="79"/>
        <v/>
      </c>
      <c r="H405" s="19" t="str">
        <f t="shared" si="80"/>
        <v/>
      </c>
      <c r="I405" s="19" t="str">
        <f t="shared" si="81"/>
        <v/>
      </c>
      <c r="J405" s="30" t="str">
        <f t="shared" si="82"/>
        <v/>
      </c>
      <c r="K405" s="45"/>
      <c r="L405" s="18" t="str">
        <f>IF('[1]Season Set up'!$P$23&gt;='[1]Season Set up'!V402,'[1]Season Set up'!V402,"")</f>
        <v/>
      </c>
      <c r="M405" s="18"/>
      <c r="N405" s="17"/>
      <c r="O405" s="18" t="str">
        <f t="shared" si="83"/>
        <v/>
      </c>
      <c r="P405" s="19" t="str">
        <f t="shared" si="84"/>
        <v/>
      </c>
      <c r="Q405" s="19" t="str">
        <f t="shared" si="85"/>
        <v/>
      </c>
      <c r="R405" s="19" t="str">
        <f t="shared" si="86"/>
        <v/>
      </c>
      <c r="S405" s="19" t="str">
        <f t="shared" si="87"/>
        <v/>
      </c>
      <c r="T405" s="19" t="str">
        <f t="shared" si="88"/>
        <v/>
      </c>
      <c r="U405" s="20" t="str">
        <f t="shared" si="89"/>
        <v/>
      </c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31"/>
      <c r="AU405" s="131"/>
      <c r="BI405" s="33"/>
      <c r="BJ405" s="33"/>
      <c r="BK405" s="33"/>
      <c r="BL405" s="33"/>
      <c r="BM405" s="33"/>
      <c r="BN405" s="33"/>
      <c r="BO405" s="33"/>
      <c r="BP405" s="33"/>
      <c r="BQ405" s="33"/>
      <c r="BR405" s="33"/>
      <c r="BS405" s="33"/>
      <c r="BT405" s="33"/>
      <c r="BU405" s="33"/>
      <c r="BV405" s="33"/>
    </row>
    <row r="406" spans="1:74" ht="15.75" customHeight="1" x14ac:dyDescent="0.2">
      <c r="A406" s="18" t="str">
        <f>IF('[1]Season Set up'!$O$23&gt;='[1]Season Set up'!V403,'[1]Season Set up'!V403,"")</f>
        <v/>
      </c>
      <c r="B406" s="18"/>
      <c r="C406" s="18"/>
      <c r="D406" s="18" t="str">
        <f>IFERROR(IF(A406="","",VLOOKUP(A406,$AJ$2:$AX$606,2,0)),"")</f>
        <v/>
      </c>
      <c r="E406" s="19" t="str">
        <f t="shared" si="90"/>
        <v/>
      </c>
      <c r="F406" s="19" t="str">
        <f t="shared" si="78"/>
        <v/>
      </c>
      <c r="G406" s="19" t="str">
        <f t="shared" si="79"/>
        <v/>
      </c>
      <c r="H406" s="19" t="str">
        <f t="shared" si="80"/>
        <v/>
      </c>
      <c r="I406" s="19" t="str">
        <f t="shared" si="81"/>
        <v/>
      </c>
      <c r="J406" s="30" t="str">
        <f t="shared" si="82"/>
        <v/>
      </c>
      <c r="K406" s="45"/>
      <c r="L406" s="18" t="str">
        <f>IF('[1]Season Set up'!$P$23&gt;='[1]Season Set up'!V403,'[1]Season Set up'!V403,"")</f>
        <v/>
      </c>
      <c r="M406" s="18"/>
      <c r="N406" s="17"/>
      <c r="O406" s="18" t="str">
        <f t="shared" si="83"/>
        <v/>
      </c>
      <c r="P406" s="19" t="str">
        <f t="shared" si="84"/>
        <v/>
      </c>
      <c r="Q406" s="19" t="str">
        <f t="shared" si="85"/>
        <v/>
      </c>
      <c r="R406" s="19" t="str">
        <f t="shared" si="86"/>
        <v/>
      </c>
      <c r="S406" s="19" t="str">
        <f t="shared" si="87"/>
        <v/>
      </c>
      <c r="T406" s="19" t="str">
        <f t="shared" si="88"/>
        <v/>
      </c>
      <c r="U406" s="20" t="str">
        <f t="shared" si="89"/>
        <v/>
      </c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31"/>
      <c r="AU406" s="131"/>
      <c r="BI406" s="33"/>
      <c r="BJ406" s="33"/>
      <c r="BK406" s="33"/>
      <c r="BL406" s="33"/>
      <c r="BM406" s="33"/>
      <c r="BN406" s="33"/>
      <c r="BO406" s="33"/>
      <c r="BP406" s="33"/>
      <c r="BQ406" s="33"/>
      <c r="BR406" s="33"/>
      <c r="BS406" s="33"/>
      <c r="BT406" s="33"/>
      <c r="BU406" s="33"/>
      <c r="BV406" s="33"/>
    </row>
    <row r="407" spans="1:74" ht="15.75" customHeight="1" x14ac:dyDescent="0.2">
      <c r="A407" s="18" t="str">
        <f>IF('[1]Season Set up'!$O$23&gt;='[1]Season Set up'!V404,'[1]Season Set up'!V404,"")</f>
        <v/>
      </c>
      <c r="B407" s="18"/>
      <c r="C407" s="18"/>
      <c r="D407" s="18" t="str">
        <f>IFERROR(IF(A407="","",VLOOKUP(A407,$AJ$2:$AX$606,2,0)),"")</f>
        <v/>
      </c>
      <c r="E407" s="19" t="str">
        <f t="shared" si="90"/>
        <v/>
      </c>
      <c r="F407" s="19" t="str">
        <f t="shared" si="78"/>
        <v/>
      </c>
      <c r="G407" s="19" t="str">
        <f t="shared" si="79"/>
        <v/>
      </c>
      <c r="H407" s="19" t="str">
        <f t="shared" si="80"/>
        <v/>
      </c>
      <c r="I407" s="19" t="str">
        <f t="shared" si="81"/>
        <v/>
      </c>
      <c r="J407" s="30" t="str">
        <f t="shared" si="82"/>
        <v/>
      </c>
      <c r="K407" s="45"/>
      <c r="L407" s="18" t="str">
        <f>IF('[1]Season Set up'!$P$23&gt;='[1]Season Set up'!V404,'[1]Season Set up'!V404,"")</f>
        <v/>
      </c>
      <c r="M407" s="18"/>
      <c r="N407" s="17"/>
      <c r="O407" s="18" t="str">
        <f t="shared" si="83"/>
        <v/>
      </c>
      <c r="P407" s="19" t="str">
        <f t="shared" si="84"/>
        <v/>
      </c>
      <c r="Q407" s="19" t="str">
        <f t="shared" si="85"/>
        <v/>
      </c>
      <c r="R407" s="19" t="str">
        <f t="shared" si="86"/>
        <v/>
      </c>
      <c r="S407" s="19" t="str">
        <f t="shared" si="87"/>
        <v/>
      </c>
      <c r="T407" s="19" t="str">
        <f t="shared" si="88"/>
        <v/>
      </c>
      <c r="U407" s="20" t="str">
        <f t="shared" si="89"/>
        <v/>
      </c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31"/>
      <c r="AU407" s="131"/>
      <c r="BI407" s="33"/>
      <c r="BJ407" s="33"/>
      <c r="BK407" s="33"/>
      <c r="BL407" s="33"/>
      <c r="BM407" s="33"/>
      <c r="BN407" s="33"/>
      <c r="BO407" s="33"/>
      <c r="BP407" s="33"/>
      <c r="BQ407" s="33"/>
      <c r="BR407" s="33"/>
      <c r="BS407" s="33"/>
      <c r="BT407" s="33"/>
      <c r="BU407" s="33"/>
      <c r="BV407" s="33"/>
    </row>
    <row r="408" spans="1:74" ht="15.75" customHeight="1" x14ac:dyDescent="0.2">
      <c r="A408" s="18" t="str">
        <f>IF('[1]Season Set up'!$O$23&gt;='[1]Season Set up'!V405,'[1]Season Set up'!V405,"")</f>
        <v/>
      </c>
      <c r="B408" s="18"/>
      <c r="C408" s="18"/>
      <c r="D408" s="18" t="str">
        <f>IFERROR(IF(A408="","",VLOOKUP(A408,$AJ$2:$AX$606,2,0)),"")</f>
        <v/>
      </c>
      <c r="E408" s="19" t="str">
        <f t="shared" si="90"/>
        <v/>
      </c>
      <c r="F408" s="19" t="str">
        <f t="shared" si="78"/>
        <v/>
      </c>
      <c r="G408" s="19" t="str">
        <f t="shared" si="79"/>
        <v/>
      </c>
      <c r="H408" s="19" t="str">
        <f t="shared" si="80"/>
        <v/>
      </c>
      <c r="I408" s="19" t="str">
        <f t="shared" si="81"/>
        <v/>
      </c>
      <c r="J408" s="30" t="str">
        <f t="shared" si="82"/>
        <v/>
      </c>
      <c r="K408" s="45"/>
      <c r="L408" s="18" t="str">
        <f>IF('[1]Season Set up'!$P$23&gt;='[1]Season Set up'!V405,'[1]Season Set up'!V405,"")</f>
        <v/>
      </c>
      <c r="M408" s="18"/>
      <c r="N408" s="17"/>
      <c r="O408" s="18" t="str">
        <f t="shared" si="83"/>
        <v/>
      </c>
      <c r="P408" s="19" t="str">
        <f t="shared" si="84"/>
        <v/>
      </c>
      <c r="Q408" s="19" t="str">
        <f t="shared" si="85"/>
        <v/>
      </c>
      <c r="R408" s="19" t="str">
        <f t="shared" si="86"/>
        <v/>
      </c>
      <c r="S408" s="19" t="str">
        <f t="shared" si="87"/>
        <v/>
      </c>
      <c r="T408" s="19" t="str">
        <f t="shared" si="88"/>
        <v/>
      </c>
      <c r="U408" s="20" t="str">
        <f t="shared" si="89"/>
        <v/>
      </c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31"/>
      <c r="AU408" s="131"/>
      <c r="BI408" s="33"/>
      <c r="BJ408" s="33"/>
      <c r="BK408" s="33"/>
      <c r="BL408" s="33"/>
      <c r="BM408" s="33"/>
      <c r="BN408" s="33"/>
      <c r="BO408" s="33"/>
      <c r="BP408" s="33"/>
      <c r="BQ408" s="33"/>
      <c r="BR408" s="33"/>
      <c r="BS408" s="33"/>
      <c r="BT408" s="33"/>
      <c r="BU408" s="33"/>
      <c r="BV408" s="33"/>
    </row>
    <row r="409" spans="1:74" ht="15.75" customHeight="1" x14ac:dyDescent="0.2">
      <c r="A409" s="18" t="str">
        <f>IF('[1]Season Set up'!$O$23&gt;='[1]Season Set up'!V406,'[1]Season Set up'!V406,"")</f>
        <v/>
      </c>
      <c r="B409" s="18"/>
      <c r="C409" s="18"/>
      <c r="D409" s="18" t="str">
        <f>IFERROR(IF(A409="","",VLOOKUP(A409,$AJ$2:$AX$606,2,0)),"")</f>
        <v/>
      </c>
      <c r="E409" s="19" t="str">
        <f t="shared" si="90"/>
        <v/>
      </c>
      <c r="F409" s="19" t="str">
        <f t="shared" si="78"/>
        <v/>
      </c>
      <c r="G409" s="19" t="str">
        <f t="shared" si="79"/>
        <v/>
      </c>
      <c r="H409" s="19" t="str">
        <f t="shared" si="80"/>
        <v/>
      </c>
      <c r="I409" s="19" t="str">
        <f t="shared" si="81"/>
        <v/>
      </c>
      <c r="J409" s="30" t="str">
        <f t="shared" si="82"/>
        <v/>
      </c>
      <c r="K409" s="45"/>
      <c r="L409" s="18" t="str">
        <f>IF('[1]Season Set up'!$P$23&gt;='[1]Season Set up'!V406,'[1]Season Set up'!V406,"")</f>
        <v/>
      </c>
      <c r="M409" s="18"/>
      <c r="N409" s="17"/>
      <c r="O409" s="18" t="str">
        <f t="shared" si="83"/>
        <v/>
      </c>
      <c r="P409" s="19" t="str">
        <f t="shared" si="84"/>
        <v/>
      </c>
      <c r="Q409" s="19" t="str">
        <f t="shared" si="85"/>
        <v/>
      </c>
      <c r="R409" s="19" t="str">
        <f t="shared" si="86"/>
        <v/>
      </c>
      <c r="S409" s="19" t="str">
        <f t="shared" si="87"/>
        <v/>
      </c>
      <c r="T409" s="19" t="str">
        <f t="shared" si="88"/>
        <v/>
      </c>
      <c r="U409" s="20" t="str">
        <f t="shared" si="89"/>
        <v/>
      </c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31"/>
      <c r="AU409" s="131"/>
      <c r="BI409" s="33"/>
      <c r="BJ409" s="33"/>
      <c r="BK409" s="33"/>
      <c r="BL409" s="33"/>
      <c r="BM409" s="33"/>
      <c r="BN409" s="33"/>
      <c r="BO409" s="33"/>
      <c r="BP409" s="33"/>
      <c r="BQ409" s="33"/>
      <c r="BR409" s="33"/>
      <c r="BS409" s="33"/>
      <c r="BT409" s="33"/>
      <c r="BU409" s="33"/>
      <c r="BV409" s="33"/>
    </row>
    <row r="410" spans="1:74" ht="15.75" customHeight="1" x14ac:dyDescent="0.2">
      <c r="A410" s="18" t="str">
        <f>IF('[1]Season Set up'!$O$23&gt;='[1]Season Set up'!V407,'[1]Season Set up'!V407,"")</f>
        <v/>
      </c>
      <c r="B410" s="18"/>
      <c r="C410" s="18"/>
      <c r="D410" s="18" t="str">
        <f>IFERROR(IF(A410="","",VLOOKUP(A410,$AJ$2:$AX$606,2,0)),"")</f>
        <v/>
      </c>
      <c r="E410" s="19" t="str">
        <f t="shared" si="90"/>
        <v/>
      </c>
      <c r="F410" s="19" t="str">
        <f t="shared" si="78"/>
        <v/>
      </c>
      <c r="G410" s="19" t="str">
        <f t="shared" si="79"/>
        <v/>
      </c>
      <c r="H410" s="19" t="str">
        <f t="shared" si="80"/>
        <v/>
      </c>
      <c r="I410" s="19" t="str">
        <f t="shared" si="81"/>
        <v/>
      </c>
      <c r="J410" s="30" t="str">
        <f t="shared" si="82"/>
        <v/>
      </c>
      <c r="K410" s="45"/>
      <c r="L410" s="18" t="str">
        <f>IF('[1]Season Set up'!$P$23&gt;='[1]Season Set up'!V407,'[1]Season Set up'!V407,"")</f>
        <v/>
      </c>
      <c r="M410" s="18"/>
      <c r="N410" s="17"/>
      <c r="O410" s="18" t="str">
        <f t="shared" si="83"/>
        <v/>
      </c>
      <c r="P410" s="19" t="str">
        <f t="shared" si="84"/>
        <v/>
      </c>
      <c r="Q410" s="19" t="str">
        <f t="shared" si="85"/>
        <v/>
      </c>
      <c r="R410" s="19" t="str">
        <f t="shared" si="86"/>
        <v/>
      </c>
      <c r="S410" s="19" t="str">
        <f t="shared" si="87"/>
        <v/>
      </c>
      <c r="T410" s="19" t="str">
        <f t="shared" si="88"/>
        <v/>
      </c>
      <c r="U410" s="20" t="str">
        <f t="shared" si="89"/>
        <v/>
      </c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31"/>
      <c r="AU410" s="131"/>
      <c r="BI410" s="33"/>
      <c r="BJ410" s="33"/>
      <c r="BK410" s="33"/>
      <c r="BL410" s="33"/>
      <c r="BM410" s="33"/>
      <c r="BN410" s="33"/>
      <c r="BO410" s="33"/>
      <c r="BP410" s="33"/>
      <c r="BQ410" s="33"/>
      <c r="BR410" s="33"/>
      <c r="BS410" s="33"/>
      <c r="BT410" s="33"/>
      <c r="BU410" s="33"/>
      <c r="BV410" s="33"/>
    </row>
    <row r="411" spans="1:74" ht="15.75" customHeight="1" x14ac:dyDescent="0.2">
      <c r="A411" s="18" t="str">
        <f>IF('[1]Season Set up'!$O$23&gt;='[1]Season Set up'!V408,'[1]Season Set up'!V408,"")</f>
        <v/>
      </c>
      <c r="B411" s="18"/>
      <c r="C411" s="18"/>
      <c r="D411" s="18" t="str">
        <f>IFERROR(IF(A411="","",VLOOKUP(A411,$AJ$2:$AX$606,2,0)),"")</f>
        <v/>
      </c>
      <c r="E411" s="19" t="str">
        <f t="shared" si="90"/>
        <v/>
      </c>
      <c r="F411" s="19" t="str">
        <f t="shared" si="78"/>
        <v/>
      </c>
      <c r="G411" s="19" t="str">
        <f t="shared" si="79"/>
        <v/>
      </c>
      <c r="H411" s="19" t="str">
        <f t="shared" si="80"/>
        <v/>
      </c>
      <c r="I411" s="19" t="str">
        <f t="shared" si="81"/>
        <v/>
      </c>
      <c r="J411" s="30" t="str">
        <f t="shared" si="82"/>
        <v/>
      </c>
      <c r="K411" s="45"/>
      <c r="L411" s="18" t="str">
        <f>IF('[1]Season Set up'!$P$23&gt;='[1]Season Set up'!V408,'[1]Season Set up'!V408,"")</f>
        <v/>
      </c>
      <c r="M411" s="18"/>
      <c r="N411" s="17"/>
      <c r="O411" s="18" t="str">
        <f t="shared" si="83"/>
        <v/>
      </c>
      <c r="P411" s="19" t="str">
        <f t="shared" si="84"/>
        <v/>
      </c>
      <c r="Q411" s="19" t="str">
        <f t="shared" si="85"/>
        <v/>
      </c>
      <c r="R411" s="19" t="str">
        <f t="shared" si="86"/>
        <v/>
      </c>
      <c r="S411" s="19" t="str">
        <f t="shared" si="87"/>
        <v/>
      </c>
      <c r="T411" s="19" t="str">
        <f t="shared" si="88"/>
        <v/>
      </c>
      <c r="U411" s="20" t="str">
        <f t="shared" si="89"/>
        <v/>
      </c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31"/>
      <c r="AU411" s="131"/>
      <c r="BI411" s="33"/>
      <c r="BJ411" s="33"/>
      <c r="BK411" s="33"/>
      <c r="BL411" s="33"/>
      <c r="BM411" s="33"/>
      <c r="BN411" s="33"/>
      <c r="BO411" s="33"/>
      <c r="BP411" s="33"/>
      <c r="BQ411" s="33"/>
      <c r="BR411" s="33"/>
      <c r="BS411" s="33"/>
      <c r="BT411" s="33"/>
      <c r="BU411" s="33"/>
      <c r="BV411" s="33"/>
    </row>
    <row r="412" spans="1:74" ht="15.75" customHeight="1" x14ac:dyDescent="0.2">
      <c r="A412" s="18" t="str">
        <f>IF('[1]Season Set up'!$O$23&gt;='[1]Season Set up'!V409,'[1]Season Set up'!V409,"")</f>
        <v/>
      </c>
      <c r="B412" s="18"/>
      <c r="C412" s="18"/>
      <c r="D412" s="18" t="str">
        <f>IFERROR(IF(A412="","",VLOOKUP(A412,$AJ$2:$AX$606,2,0)),"")</f>
        <v/>
      </c>
      <c r="E412" s="19" t="str">
        <f t="shared" si="90"/>
        <v/>
      </c>
      <c r="F412" s="19" t="str">
        <f t="shared" si="78"/>
        <v/>
      </c>
      <c r="G412" s="19" t="str">
        <f t="shared" si="79"/>
        <v/>
      </c>
      <c r="H412" s="19" t="str">
        <f t="shared" si="80"/>
        <v/>
      </c>
      <c r="I412" s="19" t="str">
        <f t="shared" si="81"/>
        <v/>
      </c>
      <c r="J412" s="30" t="str">
        <f t="shared" si="82"/>
        <v/>
      </c>
      <c r="K412" s="45"/>
      <c r="L412" s="18" t="str">
        <f>IF('[1]Season Set up'!$P$23&gt;='[1]Season Set up'!V409,'[1]Season Set up'!V409,"")</f>
        <v/>
      </c>
      <c r="M412" s="18"/>
      <c r="N412" s="17"/>
      <c r="O412" s="18" t="str">
        <f t="shared" si="83"/>
        <v/>
      </c>
      <c r="P412" s="19" t="str">
        <f t="shared" si="84"/>
        <v/>
      </c>
      <c r="Q412" s="19" t="str">
        <f t="shared" si="85"/>
        <v/>
      </c>
      <c r="R412" s="19" t="str">
        <f t="shared" si="86"/>
        <v/>
      </c>
      <c r="S412" s="19" t="str">
        <f t="shared" si="87"/>
        <v/>
      </c>
      <c r="T412" s="19" t="str">
        <f t="shared" si="88"/>
        <v/>
      </c>
      <c r="U412" s="20" t="str">
        <f t="shared" si="89"/>
        <v/>
      </c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31"/>
      <c r="AU412" s="131"/>
      <c r="BI412" s="33"/>
      <c r="BJ412" s="33"/>
      <c r="BK412" s="33"/>
      <c r="BL412" s="33"/>
      <c r="BM412" s="33"/>
      <c r="BN412" s="33"/>
      <c r="BO412" s="33"/>
      <c r="BP412" s="33"/>
      <c r="BQ412" s="33"/>
      <c r="BR412" s="33"/>
      <c r="BS412" s="33"/>
      <c r="BT412" s="33"/>
      <c r="BU412" s="33"/>
      <c r="BV412" s="33"/>
    </row>
    <row r="413" spans="1:74" ht="15.75" customHeight="1" x14ac:dyDescent="0.2">
      <c r="A413" s="18" t="str">
        <f>IF('[1]Season Set up'!$O$23&gt;='[1]Season Set up'!V410,'[1]Season Set up'!V410,"")</f>
        <v/>
      </c>
      <c r="B413" s="18"/>
      <c r="C413" s="18"/>
      <c r="D413" s="18" t="str">
        <f>IFERROR(IF(A413="","",VLOOKUP(A413,$AJ$2:$AX$606,2,0)),"")</f>
        <v/>
      </c>
      <c r="E413" s="19" t="str">
        <f t="shared" si="90"/>
        <v/>
      </c>
      <c r="F413" s="19" t="str">
        <f t="shared" si="78"/>
        <v/>
      </c>
      <c r="G413" s="19" t="str">
        <f t="shared" si="79"/>
        <v/>
      </c>
      <c r="H413" s="19" t="str">
        <f t="shared" si="80"/>
        <v/>
      </c>
      <c r="I413" s="19" t="str">
        <f t="shared" si="81"/>
        <v/>
      </c>
      <c r="J413" s="30" t="str">
        <f t="shared" si="82"/>
        <v/>
      </c>
      <c r="K413" s="45"/>
      <c r="L413" s="18" t="str">
        <f>IF('[1]Season Set up'!$P$23&gt;='[1]Season Set up'!V410,'[1]Season Set up'!V410,"")</f>
        <v/>
      </c>
      <c r="M413" s="18"/>
      <c r="N413" s="17"/>
      <c r="O413" s="18" t="str">
        <f t="shared" si="83"/>
        <v/>
      </c>
      <c r="P413" s="19" t="str">
        <f t="shared" si="84"/>
        <v/>
      </c>
      <c r="Q413" s="19" t="str">
        <f t="shared" si="85"/>
        <v/>
      </c>
      <c r="R413" s="19" t="str">
        <f t="shared" si="86"/>
        <v/>
      </c>
      <c r="S413" s="19" t="str">
        <f t="shared" si="87"/>
        <v/>
      </c>
      <c r="T413" s="19" t="str">
        <f t="shared" si="88"/>
        <v/>
      </c>
      <c r="U413" s="20" t="str">
        <f t="shared" si="89"/>
        <v/>
      </c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31"/>
      <c r="AU413" s="131"/>
      <c r="BI413" s="33"/>
      <c r="BJ413" s="33"/>
      <c r="BK413" s="33"/>
      <c r="BL413" s="33"/>
      <c r="BM413" s="33"/>
      <c r="BN413" s="33"/>
      <c r="BO413" s="33"/>
      <c r="BP413" s="33"/>
      <c r="BQ413" s="33"/>
      <c r="BR413" s="33"/>
      <c r="BS413" s="33"/>
      <c r="BT413" s="33"/>
      <c r="BU413" s="33"/>
      <c r="BV413" s="33"/>
    </row>
    <row r="414" spans="1:74" ht="15.75" customHeight="1" x14ac:dyDescent="0.2">
      <c r="A414" s="18" t="str">
        <f>IF('[1]Season Set up'!$O$23&gt;='[1]Season Set up'!V411,'[1]Season Set up'!V411,"")</f>
        <v/>
      </c>
      <c r="B414" s="18"/>
      <c r="C414" s="18"/>
      <c r="D414" s="18" t="str">
        <f>IFERROR(IF(A414="","",VLOOKUP(A414,$AJ$2:$AX$606,2,0)),"")</f>
        <v/>
      </c>
      <c r="E414" s="19" t="str">
        <f t="shared" si="90"/>
        <v/>
      </c>
      <c r="F414" s="19" t="str">
        <f t="shared" si="78"/>
        <v/>
      </c>
      <c r="G414" s="19" t="str">
        <f t="shared" si="79"/>
        <v/>
      </c>
      <c r="H414" s="19" t="str">
        <f t="shared" si="80"/>
        <v/>
      </c>
      <c r="I414" s="19" t="str">
        <f t="shared" si="81"/>
        <v/>
      </c>
      <c r="J414" s="30" t="str">
        <f t="shared" si="82"/>
        <v/>
      </c>
      <c r="K414" s="45"/>
      <c r="L414" s="18" t="str">
        <f>IF('[1]Season Set up'!$P$23&gt;='[1]Season Set up'!V411,'[1]Season Set up'!V411,"")</f>
        <v/>
      </c>
      <c r="M414" s="18"/>
      <c r="N414" s="17"/>
      <c r="O414" s="18" t="str">
        <f t="shared" si="83"/>
        <v/>
      </c>
      <c r="P414" s="19" t="str">
        <f t="shared" si="84"/>
        <v/>
      </c>
      <c r="Q414" s="19" t="str">
        <f t="shared" si="85"/>
        <v/>
      </c>
      <c r="R414" s="19" t="str">
        <f t="shared" si="86"/>
        <v/>
      </c>
      <c r="S414" s="19" t="str">
        <f t="shared" si="87"/>
        <v/>
      </c>
      <c r="T414" s="19" t="str">
        <f t="shared" si="88"/>
        <v/>
      </c>
      <c r="U414" s="20" t="str">
        <f t="shared" si="89"/>
        <v/>
      </c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31"/>
      <c r="AU414" s="131"/>
      <c r="BI414" s="33"/>
      <c r="BJ414" s="33"/>
      <c r="BK414" s="33"/>
      <c r="BL414" s="33"/>
      <c r="BM414" s="33"/>
      <c r="BN414" s="33"/>
      <c r="BO414" s="33"/>
      <c r="BP414" s="33"/>
      <c r="BQ414" s="33"/>
      <c r="BR414" s="33"/>
      <c r="BS414" s="33"/>
      <c r="BT414" s="33"/>
      <c r="BU414" s="33"/>
      <c r="BV414" s="33"/>
    </row>
    <row r="415" spans="1:74" ht="15.75" customHeight="1" x14ac:dyDescent="0.2">
      <c r="A415" s="18" t="str">
        <f>IF('[1]Season Set up'!$O$23&gt;='[1]Season Set up'!V412,'[1]Season Set up'!V412,"")</f>
        <v/>
      </c>
      <c r="B415" s="18"/>
      <c r="C415" s="18"/>
      <c r="D415" s="18" t="str">
        <f>IFERROR(IF(A415="","",VLOOKUP(A415,$AJ$2:$AX$606,2,0)),"")</f>
        <v/>
      </c>
      <c r="E415" s="19" t="str">
        <f t="shared" si="90"/>
        <v/>
      </c>
      <c r="F415" s="19" t="str">
        <f t="shared" si="78"/>
        <v/>
      </c>
      <c r="G415" s="19" t="str">
        <f t="shared" si="79"/>
        <v/>
      </c>
      <c r="H415" s="19" t="str">
        <f t="shared" si="80"/>
        <v/>
      </c>
      <c r="I415" s="19" t="str">
        <f t="shared" si="81"/>
        <v/>
      </c>
      <c r="J415" s="30" t="str">
        <f t="shared" si="82"/>
        <v/>
      </c>
      <c r="K415" s="45"/>
      <c r="L415" s="18" t="str">
        <f>IF('[1]Season Set up'!$P$23&gt;='[1]Season Set up'!V412,'[1]Season Set up'!V412,"")</f>
        <v/>
      </c>
      <c r="M415" s="18"/>
      <c r="N415" s="17"/>
      <c r="O415" s="18" t="str">
        <f t="shared" si="83"/>
        <v/>
      </c>
      <c r="P415" s="19" t="str">
        <f t="shared" si="84"/>
        <v/>
      </c>
      <c r="Q415" s="19" t="str">
        <f t="shared" si="85"/>
        <v/>
      </c>
      <c r="R415" s="19" t="str">
        <f t="shared" si="86"/>
        <v/>
      </c>
      <c r="S415" s="19" t="str">
        <f t="shared" si="87"/>
        <v/>
      </c>
      <c r="T415" s="19" t="str">
        <f t="shared" si="88"/>
        <v/>
      </c>
      <c r="U415" s="20" t="str">
        <f t="shared" si="89"/>
        <v/>
      </c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31"/>
      <c r="AU415" s="131"/>
      <c r="BI415" s="33"/>
      <c r="BJ415" s="33"/>
      <c r="BK415" s="33"/>
      <c r="BL415" s="33"/>
      <c r="BM415" s="33"/>
      <c r="BN415" s="33"/>
      <c r="BO415" s="33"/>
      <c r="BP415" s="33"/>
      <c r="BQ415" s="33"/>
      <c r="BR415" s="33"/>
      <c r="BS415" s="33"/>
      <c r="BT415" s="33"/>
      <c r="BU415" s="33"/>
      <c r="BV415" s="33"/>
    </row>
    <row r="416" spans="1:74" ht="15.75" customHeight="1" x14ac:dyDescent="0.2">
      <c r="A416" s="18" t="str">
        <f>IF('[1]Season Set up'!$O$23&gt;='[1]Season Set up'!V413,'[1]Season Set up'!V413,"")</f>
        <v/>
      </c>
      <c r="B416" s="18"/>
      <c r="C416" s="18"/>
      <c r="D416" s="18" t="str">
        <f>IFERROR(IF(A416="","",VLOOKUP(A416,$AJ$2:$AX$606,2,0)),"")</f>
        <v/>
      </c>
      <c r="E416" s="19" t="str">
        <f t="shared" si="90"/>
        <v/>
      </c>
      <c r="F416" s="19" t="str">
        <f t="shared" si="78"/>
        <v/>
      </c>
      <c r="G416" s="19" t="str">
        <f t="shared" si="79"/>
        <v/>
      </c>
      <c r="H416" s="19" t="str">
        <f t="shared" si="80"/>
        <v/>
      </c>
      <c r="I416" s="19" t="str">
        <f t="shared" si="81"/>
        <v/>
      </c>
      <c r="J416" s="30" t="str">
        <f t="shared" si="82"/>
        <v/>
      </c>
      <c r="K416" s="45"/>
      <c r="L416" s="18" t="str">
        <f>IF('[1]Season Set up'!$P$23&gt;='[1]Season Set up'!V413,'[1]Season Set up'!V413,"")</f>
        <v/>
      </c>
      <c r="M416" s="18"/>
      <c r="N416" s="17"/>
      <c r="O416" s="18" t="str">
        <f t="shared" si="83"/>
        <v/>
      </c>
      <c r="P416" s="19" t="str">
        <f t="shared" si="84"/>
        <v/>
      </c>
      <c r="Q416" s="19" t="str">
        <f t="shared" si="85"/>
        <v/>
      </c>
      <c r="R416" s="19" t="str">
        <f t="shared" si="86"/>
        <v/>
      </c>
      <c r="S416" s="19" t="str">
        <f t="shared" si="87"/>
        <v/>
      </c>
      <c r="T416" s="19" t="str">
        <f t="shared" si="88"/>
        <v/>
      </c>
      <c r="U416" s="20" t="str">
        <f t="shared" si="89"/>
        <v/>
      </c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31"/>
      <c r="AU416" s="131"/>
      <c r="BI416" s="33"/>
      <c r="BJ416" s="33"/>
      <c r="BK416" s="33"/>
      <c r="BL416" s="33"/>
      <c r="BM416" s="33"/>
      <c r="BN416" s="33"/>
      <c r="BO416" s="33"/>
      <c r="BP416" s="33"/>
      <c r="BQ416" s="33"/>
      <c r="BR416" s="33"/>
      <c r="BS416" s="33"/>
      <c r="BT416" s="33"/>
      <c r="BU416" s="33"/>
      <c r="BV416" s="33"/>
    </row>
    <row r="417" spans="1:74" ht="15.75" customHeight="1" x14ac:dyDescent="0.2">
      <c r="A417" s="18" t="str">
        <f>IF('[1]Season Set up'!$O$23&gt;='[1]Season Set up'!V414,'[1]Season Set up'!V414,"")</f>
        <v/>
      </c>
      <c r="B417" s="18"/>
      <c r="C417" s="18"/>
      <c r="D417" s="18" t="str">
        <f>IFERROR(IF(A417="","",VLOOKUP(A417,$AJ$2:$AX$606,2,0)),"")</f>
        <v/>
      </c>
      <c r="E417" s="19" t="str">
        <f t="shared" si="90"/>
        <v/>
      </c>
      <c r="F417" s="19" t="str">
        <f t="shared" si="78"/>
        <v/>
      </c>
      <c r="G417" s="19" t="str">
        <f t="shared" si="79"/>
        <v/>
      </c>
      <c r="H417" s="19" t="str">
        <f t="shared" si="80"/>
        <v/>
      </c>
      <c r="I417" s="19" t="str">
        <f t="shared" si="81"/>
        <v/>
      </c>
      <c r="J417" s="30" t="str">
        <f t="shared" si="82"/>
        <v/>
      </c>
      <c r="K417" s="45"/>
      <c r="L417" s="18" t="str">
        <f>IF('[1]Season Set up'!$P$23&gt;='[1]Season Set up'!V414,'[1]Season Set up'!V414,"")</f>
        <v/>
      </c>
      <c r="M417" s="18"/>
      <c r="N417" s="17"/>
      <c r="O417" s="18" t="str">
        <f t="shared" si="83"/>
        <v/>
      </c>
      <c r="P417" s="19" t="str">
        <f t="shared" si="84"/>
        <v/>
      </c>
      <c r="Q417" s="19" t="str">
        <f t="shared" si="85"/>
        <v/>
      </c>
      <c r="R417" s="19" t="str">
        <f t="shared" si="86"/>
        <v/>
      </c>
      <c r="S417" s="19" t="str">
        <f t="shared" si="87"/>
        <v/>
      </c>
      <c r="T417" s="19" t="str">
        <f t="shared" si="88"/>
        <v/>
      </c>
      <c r="U417" s="20" t="str">
        <f t="shared" si="89"/>
        <v/>
      </c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31"/>
      <c r="AU417" s="131"/>
      <c r="BI417" s="33"/>
      <c r="BJ417" s="33"/>
      <c r="BK417" s="33"/>
      <c r="BL417" s="33"/>
      <c r="BM417" s="33"/>
      <c r="BN417" s="33"/>
      <c r="BO417" s="33"/>
      <c r="BP417" s="33"/>
      <c r="BQ417" s="33"/>
      <c r="BR417" s="33"/>
      <c r="BS417" s="33"/>
      <c r="BT417" s="33"/>
      <c r="BU417" s="33"/>
      <c r="BV417" s="33"/>
    </row>
    <row r="418" spans="1:74" ht="15.75" customHeight="1" x14ac:dyDescent="0.2">
      <c r="A418" s="18" t="str">
        <f>IF('[1]Season Set up'!$O$23&gt;='[1]Season Set up'!V415,'[1]Season Set up'!V415,"")</f>
        <v/>
      </c>
      <c r="B418" s="18"/>
      <c r="C418" s="18"/>
      <c r="D418" s="18" t="str">
        <f>IFERROR(IF(A418="","",VLOOKUP(A418,$AJ$2:$AX$606,2,0)),"")</f>
        <v/>
      </c>
      <c r="E418" s="19" t="str">
        <f t="shared" si="90"/>
        <v/>
      </c>
      <c r="F418" s="19" t="str">
        <f t="shared" si="78"/>
        <v/>
      </c>
      <c r="G418" s="19" t="str">
        <f t="shared" si="79"/>
        <v/>
      </c>
      <c r="H418" s="19" t="str">
        <f t="shared" si="80"/>
        <v/>
      </c>
      <c r="I418" s="19" t="str">
        <f t="shared" si="81"/>
        <v/>
      </c>
      <c r="J418" s="30" t="str">
        <f t="shared" si="82"/>
        <v/>
      </c>
      <c r="K418" s="45"/>
      <c r="L418" s="18" t="str">
        <f>IF('[1]Season Set up'!$P$23&gt;='[1]Season Set up'!V415,'[1]Season Set up'!V415,"")</f>
        <v/>
      </c>
      <c r="M418" s="18"/>
      <c r="N418" s="17"/>
      <c r="O418" s="18" t="str">
        <f t="shared" si="83"/>
        <v/>
      </c>
      <c r="P418" s="19" t="str">
        <f t="shared" si="84"/>
        <v/>
      </c>
      <c r="Q418" s="19" t="str">
        <f t="shared" si="85"/>
        <v/>
      </c>
      <c r="R418" s="19" t="str">
        <f t="shared" si="86"/>
        <v/>
      </c>
      <c r="S418" s="19" t="str">
        <f t="shared" si="87"/>
        <v/>
      </c>
      <c r="T418" s="19" t="str">
        <f t="shared" si="88"/>
        <v/>
      </c>
      <c r="U418" s="20" t="str">
        <f t="shared" si="89"/>
        <v/>
      </c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31"/>
      <c r="AU418" s="131"/>
      <c r="BI418" s="33"/>
      <c r="BJ418" s="33"/>
      <c r="BK418" s="33"/>
      <c r="BL418" s="33"/>
      <c r="BM418" s="33"/>
      <c r="BN418" s="33"/>
      <c r="BO418" s="33"/>
      <c r="BP418" s="33"/>
      <c r="BQ418" s="33"/>
      <c r="BR418" s="33"/>
      <c r="BS418" s="33"/>
      <c r="BT418" s="33"/>
      <c r="BU418" s="33"/>
      <c r="BV418" s="33"/>
    </row>
    <row r="419" spans="1:74" ht="15.75" customHeight="1" x14ac:dyDescent="0.2">
      <c r="A419" s="18" t="str">
        <f>IF('[1]Season Set up'!$O$23&gt;='[1]Season Set up'!V416,'[1]Season Set up'!V416,"")</f>
        <v/>
      </c>
      <c r="B419" s="18"/>
      <c r="C419" s="18"/>
      <c r="D419" s="18" t="str">
        <f>IFERROR(IF(A419="","",VLOOKUP(A419,$AJ$2:$AX$606,2,0)),"")</f>
        <v/>
      </c>
      <c r="E419" s="19" t="str">
        <f t="shared" si="90"/>
        <v/>
      </c>
      <c r="F419" s="19" t="str">
        <f t="shared" si="78"/>
        <v/>
      </c>
      <c r="G419" s="19" t="str">
        <f t="shared" si="79"/>
        <v/>
      </c>
      <c r="H419" s="19" t="str">
        <f t="shared" si="80"/>
        <v/>
      </c>
      <c r="I419" s="19" t="str">
        <f t="shared" si="81"/>
        <v/>
      </c>
      <c r="J419" s="30" t="str">
        <f t="shared" si="82"/>
        <v/>
      </c>
      <c r="K419" s="45"/>
      <c r="L419" s="18" t="str">
        <f>IF('[1]Season Set up'!$P$23&gt;='[1]Season Set up'!V416,'[1]Season Set up'!V416,"")</f>
        <v/>
      </c>
      <c r="M419" s="18"/>
      <c r="N419" s="17"/>
      <c r="O419" s="18" t="str">
        <f t="shared" si="83"/>
        <v/>
      </c>
      <c r="P419" s="19" t="str">
        <f t="shared" si="84"/>
        <v/>
      </c>
      <c r="Q419" s="19" t="str">
        <f t="shared" si="85"/>
        <v/>
      </c>
      <c r="R419" s="19" t="str">
        <f t="shared" si="86"/>
        <v/>
      </c>
      <c r="S419" s="19" t="str">
        <f t="shared" si="87"/>
        <v/>
      </c>
      <c r="T419" s="19" t="str">
        <f t="shared" si="88"/>
        <v/>
      </c>
      <c r="U419" s="20" t="str">
        <f t="shared" si="89"/>
        <v/>
      </c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31"/>
      <c r="AU419" s="131"/>
      <c r="BI419" s="33"/>
      <c r="BJ419" s="33"/>
      <c r="BK419" s="33"/>
      <c r="BL419" s="33"/>
      <c r="BM419" s="33"/>
      <c r="BN419" s="33"/>
      <c r="BO419" s="33"/>
      <c r="BP419" s="33"/>
      <c r="BQ419" s="33"/>
      <c r="BR419" s="33"/>
      <c r="BS419" s="33"/>
      <c r="BT419" s="33"/>
      <c r="BU419" s="33"/>
      <c r="BV419" s="33"/>
    </row>
    <row r="420" spans="1:74" ht="15.75" customHeight="1" x14ac:dyDescent="0.2">
      <c r="A420" s="18" t="str">
        <f>IF('[1]Season Set up'!$O$23&gt;='[1]Season Set up'!V417,'[1]Season Set up'!V417,"")</f>
        <v/>
      </c>
      <c r="B420" s="18"/>
      <c r="C420" s="18"/>
      <c r="D420" s="18" t="str">
        <f>IFERROR(IF(A420="","",VLOOKUP(A420,$AJ$2:$AX$606,2,0)),"")</f>
        <v/>
      </c>
      <c r="E420" s="19" t="str">
        <f t="shared" si="90"/>
        <v/>
      </c>
      <c r="F420" s="19" t="str">
        <f t="shared" si="78"/>
        <v/>
      </c>
      <c r="G420" s="19" t="str">
        <f t="shared" si="79"/>
        <v/>
      </c>
      <c r="H420" s="19" t="str">
        <f t="shared" si="80"/>
        <v/>
      </c>
      <c r="I420" s="19" t="str">
        <f t="shared" si="81"/>
        <v/>
      </c>
      <c r="J420" s="30" t="str">
        <f t="shared" si="82"/>
        <v/>
      </c>
      <c r="K420" s="45"/>
      <c r="L420" s="18" t="str">
        <f>IF('[1]Season Set up'!$P$23&gt;='[1]Season Set up'!V417,'[1]Season Set up'!V417,"")</f>
        <v/>
      </c>
      <c r="M420" s="18"/>
      <c r="N420" s="17"/>
      <c r="O420" s="18" t="str">
        <f t="shared" si="83"/>
        <v/>
      </c>
      <c r="P420" s="19" t="str">
        <f t="shared" si="84"/>
        <v/>
      </c>
      <c r="Q420" s="19" t="str">
        <f t="shared" si="85"/>
        <v/>
      </c>
      <c r="R420" s="19" t="str">
        <f t="shared" si="86"/>
        <v/>
      </c>
      <c r="S420" s="19" t="str">
        <f t="shared" si="87"/>
        <v/>
      </c>
      <c r="T420" s="19" t="str">
        <f t="shared" si="88"/>
        <v/>
      </c>
      <c r="U420" s="20" t="str">
        <f t="shared" si="89"/>
        <v/>
      </c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31"/>
      <c r="AU420" s="131"/>
      <c r="BI420" s="33"/>
      <c r="BJ420" s="33"/>
      <c r="BK420" s="33"/>
      <c r="BL420" s="33"/>
      <c r="BM420" s="33"/>
      <c r="BN420" s="33"/>
      <c r="BO420" s="33"/>
      <c r="BP420" s="33"/>
      <c r="BQ420" s="33"/>
      <c r="BR420" s="33"/>
      <c r="BS420" s="33"/>
      <c r="BT420" s="33"/>
      <c r="BU420" s="33"/>
      <c r="BV420" s="33"/>
    </row>
    <row r="421" spans="1:74" ht="15.75" customHeight="1" x14ac:dyDescent="0.2">
      <c r="A421" s="18" t="str">
        <f>IF('[1]Season Set up'!$O$23&gt;='[1]Season Set up'!V418,'[1]Season Set up'!V418,"")</f>
        <v/>
      </c>
      <c r="B421" s="18"/>
      <c r="C421" s="18"/>
      <c r="D421" s="18" t="str">
        <f>IFERROR(IF(A421="","",VLOOKUP(A421,$AJ$2:$AX$606,2,0)),"")</f>
        <v/>
      </c>
      <c r="E421" s="19" t="str">
        <f t="shared" si="90"/>
        <v/>
      </c>
      <c r="F421" s="19" t="str">
        <f t="shared" si="78"/>
        <v/>
      </c>
      <c r="G421" s="19" t="str">
        <f t="shared" si="79"/>
        <v/>
      </c>
      <c r="H421" s="19" t="str">
        <f t="shared" si="80"/>
        <v/>
      </c>
      <c r="I421" s="19" t="str">
        <f t="shared" si="81"/>
        <v/>
      </c>
      <c r="J421" s="30" t="str">
        <f t="shared" si="82"/>
        <v/>
      </c>
      <c r="K421" s="45"/>
      <c r="L421" s="18" t="str">
        <f>IF('[1]Season Set up'!$P$23&gt;='[1]Season Set up'!V418,'[1]Season Set up'!V418,"")</f>
        <v/>
      </c>
      <c r="M421" s="18"/>
      <c r="N421" s="17"/>
      <c r="O421" s="18" t="str">
        <f t="shared" si="83"/>
        <v/>
      </c>
      <c r="P421" s="19" t="str">
        <f t="shared" si="84"/>
        <v/>
      </c>
      <c r="Q421" s="19" t="str">
        <f t="shared" si="85"/>
        <v/>
      </c>
      <c r="R421" s="19" t="str">
        <f t="shared" si="86"/>
        <v/>
      </c>
      <c r="S421" s="19" t="str">
        <f t="shared" si="87"/>
        <v/>
      </c>
      <c r="T421" s="19" t="str">
        <f t="shared" si="88"/>
        <v/>
      </c>
      <c r="U421" s="20" t="str">
        <f t="shared" si="89"/>
        <v/>
      </c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31"/>
      <c r="AU421" s="131"/>
      <c r="BI421" s="33"/>
      <c r="BJ421" s="33"/>
      <c r="BK421" s="33"/>
      <c r="BL421" s="33"/>
      <c r="BM421" s="33"/>
      <c r="BN421" s="33"/>
      <c r="BO421" s="33"/>
      <c r="BP421" s="33"/>
      <c r="BQ421" s="33"/>
      <c r="BR421" s="33"/>
      <c r="BS421" s="33"/>
      <c r="BT421" s="33"/>
      <c r="BU421" s="33"/>
      <c r="BV421" s="33"/>
    </row>
    <row r="422" spans="1:74" ht="15.75" customHeight="1" x14ac:dyDescent="0.2">
      <c r="A422" s="18" t="str">
        <f>IF('[1]Season Set up'!$O$23&gt;='[1]Season Set up'!V419,'[1]Season Set up'!V419,"")</f>
        <v/>
      </c>
      <c r="B422" s="18"/>
      <c r="C422" s="18"/>
      <c r="D422" s="18" t="str">
        <f>IFERROR(IF(A422="","",VLOOKUP(A422,$AJ$2:$AX$606,2,0)),"")</f>
        <v/>
      </c>
      <c r="E422" s="19" t="str">
        <f t="shared" si="90"/>
        <v/>
      </c>
      <c r="F422" s="19" t="str">
        <f t="shared" si="78"/>
        <v/>
      </c>
      <c r="G422" s="19" t="str">
        <f t="shared" si="79"/>
        <v/>
      </c>
      <c r="H422" s="19" t="str">
        <f t="shared" si="80"/>
        <v/>
      </c>
      <c r="I422" s="19" t="str">
        <f t="shared" si="81"/>
        <v/>
      </c>
      <c r="J422" s="30" t="str">
        <f t="shared" si="82"/>
        <v/>
      </c>
      <c r="K422" s="45"/>
      <c r="L422" s="18" t="str">
        <f>IF('[1]Season Set up'!$P$23&gt;='[1]Season Set up'!V419,'[1]Season Set up'!V419,"")</f>
        <v/>
      </c>
      <c r="M422" s="18"/>
      <c r="N422" s="17"/>
      <c r="O422" s="18" t="str">
        <f t="shared" si="83"/>
        <v/>
      </c>
      <c r="P422" s="19" t="str">
        <f t="shared" si="84"/>
        <v/>
      </c>
      <c r="Q422" s="19" t="str">
        <f t="shared" si="85"/>
        <v/>
      </c>
      <c r="R422" s="19" t="str">
        <f t="shared" si="86"/>
        <v/>
      </c>
      <c r="S422" s="19" t="str">
        <f t="shared" si="87"/>
        <v/>
      </c>
      <c r="T422" s="19" t="str">
        <f t="shared" si="88"/>
        <v/>
      </c>
      <c r="U422" s="20" t="str">
        <f t="shared" si="89"/>
        <v/>
      </c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31"/>
      <c r="AU422" s="131"/>
      <c r="BI422" s="33"/>
      <c r="BJ422" s="33"/>
      <c r="BK422" s="33"/>
      <c r="BL422" s="33"/>
      <c r="BM422" s="33"/>
      <c r="BN422" s="33"/>
      <c r="BO422" s="33"/>
      <c r="BP422" s="33"/>
      <c r="BQ422" s="33"/>
      <c r="BR422" s="33"/>
      <c r="BS422" s="33"/>
      <c r="BT422" s="33"/>
      <c r="BU422" s="33"/>
      <c r="BV422" s="33"/>
    </row>
    <row r="423" spans="1:74" ht="15.75" customHeight="1" x14ac:dyDescent="0.2">
      <c r="A423" s="18" t="str">
        <f>IF('[1]Season Set up'!$O$23&gt;='[1]Season Set up'!V420,'[1]Season Set up'!V420,"")</f>
        <v/>
      </c>
      <c r="B423" s="18"/>
      <c r="C423" s="18"/>
      <c r="D423" s="18" t="str">
        <f>IFERROR(IF(A423="","",VLOOKUP(A423,$AJ$2:$AX$606,2,0)),"")</f>
        <v/>
      </c>
      <c r="E423" s="19" t="str">
        <f t="shared" si="90"/>
        <v/>
      </c>
      <c r="F423" s="19" t="str">
        <f t="shared" si="78"/>
        <v/>
      </c>
      <c r="G423" s="19" t="str">
        <f t="shared" si="79"/>
        <v/>
      </c>
      <c r="H423" s="19" t="str">
        <f t="shared" si="80"/>
        <v/>
      </c>
      <c r="I423" s="19" t="str">
        <f t="shared" si="81"/>
        <v/>
      </c>
      <c r="J423" s="30" t="str">
        <f t="shared" si="82"/>
        <v/>
      </c>
      <c r="K423" s="45"/>
      <c r="L423" s="18" t="str">
        <f>IF('[1]Season Set up'!$P$23&gt;='[1]Season Set up'!V420,'[1]Season Set up'!V420,"")</f>
        <v/>
      </c>
      <c r="M423" s="18"/>
      <c r="N423" s="17"/>
      <c r="O423" s="18" t="str">
        <f t="shared" si="83"/>
        <v/>
      </c>
      <c r="P423" s="19" t="str">
        <f t="shared" si="84"/>
        <v/>
      </c>
      <c r="Q423" s="19" t="str">
        <f t="shared" si="85"/>
        <v/>
      </c>
      <c r="R423" s="19" t="str">
        <f t="shared" si="86"/>
        <v/>
      </c>
      <c r="S423" s="19" t="str">
        <f t="shared" si="87"/>
        <v/>
      </c>
      <c r="T423" s="19" t="str">
        <f t="shared" si="88"/>
        <v/>
      </c>
      <c r="U423" s="20" t="str">
        <f t="shared" si="89"/>
        <v/>
      </c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31"/>
      <c r="AU423" s="131"/>
      <c r="BI423" s="33"/>
      <c r="BJ423" s="33"/>
      <c r="BK423" s="33"/>
      <c r="BL423" s="33"/>
      <c r="BM423" s="33"/>
      <c r="BN423" s="33"/>
      <c r="BO423" s="33"/>
      <c r="BP423" s="33"/>
      <c r="BQ423" s="33"/>
      <c r="BR423" s="33"/>
      <c r="BS423" s="33"/>
      <c r="BT423" s="33"/>
      <c r="BU423" s="33"/>
      <c r="BV423" s="33"/>
    </row>
    <row r="424" spans="1:74" ht="15.75" customHeight="1" x14ac:dyDescent="0.2">
      <c r="A424" s="18" t="str">
        <f>IF('[1]Season Set up'!$O$23&gt;='[1]Season Set up'!V421,'[1]Season Set up'!V421,"")</f>
        <v/>
      </c>
      <c r="B424" s="18"/>
      <c r="C424" s="18"/>
      <c r="D424" s="18" t="str">
        <f>IFERROR(IF(A424="","",VLOOKUP(A424,$AJ$2:$AX$606,2,0)),"")</f>
        <v/>
      </c>
      <c r="E424" s="19" t="str">
        <f t="shared" si="90"/>
        <v/>
      </c>
      <c r="F424" s="19" t="str">
        <f t="shared" si="78"/>
        <v/>
      </c>
      <c r="G424" s="19" t="str">
        <f t="shared" si="79"/>
        <v/>
      </c>
      <c r="H424" s="19" t="str">
        <f t="shared" si="80"/>
        <v/>
      </c>
      <c r="I424" s="19" t="str">
        <f t="shared" si="81"/>
        <v/>
      </c>
      <c r="J424" s="30" t="str">
        <f t="shared" si="82"/>
        <v/>
      </c>
      <c r="K424" s="45"/>
      <c r="L424" s="18" t="str">
        <f>IF('[1]Season Set up'!$P$23&gt;='[1]Season Set up'!V421,'[1]Season Set up'!V421,"")</f>
        <v/>
      </c>
      <c r="M424" s="18"/>
      <c r="N424" s="17"/>
      <c r="O424" s="18" t="str">
        <f t="shared" si="83"/>
        <v/>
      </c>
      <c r="P424" s="19" t="str">
        <f t="shared" si="84"/>
        <v/>
      </c>
      <c r="Q424" s="19" t="str">
        <f t="shared" si="85"/>
        <v/>
      </c>
      <c r="R424" s="19" t="str">
        <f t="shared" si="86"/>
        <v/>
      </c>
      <c r="S424" s="19" t="str">
        <f t="shared" si="87"/>
        <v/>
      </c>
      <c r="T424" s="19" t="str">
        <f t="shared" si="88"/>
        <v/>
      </c>
      <c r="U424" s="20" t="str">
        <f t="shared" si="89"/>
        <v/>
      </c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31"/>
      <c r="AU424" s="131"/>
      <c r="BI424" s="33"/>
      <c r="BJ424" s="33"/>
      <c r="BK424" s="33"/>
      <c r="BL424" s="33"/>
      <c r="BM424" s="33"/>
      <c r="BN424" s="33"/>
      <c r="BO424" s="33"/>
      <c r="BP424" s="33"/>
      <c r="BQ424" s="33"/>
      <c r="BR424" s="33"/>
      <c r="BS424" s="33"/>
      <c r="BT424" s="33"/>
      <c r="BU424" s="33"/>
      <c r="BV424" s="33"/>
    </row>
    <row r="425" spans="1:74" ht="15.75" customHeight="1" x14ac:dyDescent="0.2">
      <c r="A425" s="18" t="str">
        <f>IF('[1]Season Set up'!$O$23&gt;='[1]Season Set up'!V422,'[1]Season Set up'!V422,"")</f>
        <v/>
      </c>
      <c r="B425" s="18"/>
      <c r="C425" s="18"/>
      <c r="D425" s="18" t="str">
        <f>IFERROR(IF(A425="","",VLOOKUP(A425,$AJ$2:$AX$606,2,0)),"")</f>
        <v/>
      </c>
      <c r="E425" s="19" t="str">
        <f t="shared" si="90"/>
        <v/>
      </c>
      <c r="F425" s="19" t="str">
        <f t="shared" si="78"/>
        <v/>
      </c>
      <c r="G425" s="19" t="str">
        <f t="shared" si="79"/>
        <v/>
      </c>
      <c r="H425" s="19" t="str">
        <f t="shared" si="80"/>
        <v/>
      </c>
      <c r="I425" s="19" t="str">
        <f t="shared" si="81"/>
        <v/>
      </c>
      <c r="J425" s="30" t="str">
        <f t="shared" si="82"/>
        <v/>
      </c>
      <c r="K425" s="45"/>
      <c r="L425" s="18" t="str">
        <f>IF('[1]Season Set up'!$P$23&gt;='[1]Season Set up'!V422,'[1]Season Set up'!V422,"")</f>
        <v/>
      </c>
      <c r="M425" s="18"/>
      <c r="N425" s="17"/>
      <c r="O425" s="18" t="str">
        <f t="shared" si="83"/>
        <v/>
      </c>
      <c r="P425" s="19" t="str">
        <f t="shared" si="84"/>
        <v/>
      </c>
      <c r="Q425" s="19" t="str">
        <f t="shared" si="85"/>
        <v/>
      </c>
      <c r="R425" s="19" t="str">
        <f t="shared" si="86"/>
        <v/>
      </c>
      <c r="S425" s="19" t="str">
        <f t="shared" si="87"/>
        <v/>
      </c>
      <c r="T425" s="19" t="str">
        <f t="shared" si="88"/>
        <v/>
      </c>
      <c r="U425" s="20" t="str">
        <f t="shared" si="89"/>
        <v/>
      </c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31"/>
      <c r="AU425" s="131"/>
      <c r="BI425" s="33"/>
      <c r="BJ425" s="33"/>
      <c r="BK425" s="33"/>
      <c r="BL425" s="33"/>
      <c r="BM425" s="33"/>
      <c r="BN425" s="33"/>
      <c r="BO425" s="33"/>
      <c r="BP425" s="33"/>
      <c r="BQ425" s="33"/>
      <c r="BR425" s="33"/>
      <c r="BS425" s="33"/>
      <c r="BT425" s="33"/>
      <c r="BU425" s="33"/>
      <c r="BV425" s="33"/>
    </row>
    <row r="426" spans="1:74" ht="15.75" customHeight="1" x14ac:dyDescent="0.2">
      <c r="A426" s="18" t="str">
        <f>IF('[1]Season Set up'!$O$23&gt;='[1]Season Set up'!V423,'[1]Season Set up'!V423,"")</f>
        <v/>
      </c>
      <c r="B426" s="18"/>
      <c r="C426" s="18"/>
      <c r="D426" s="18" t="str">
        <f>IFERROR(IF(A426="","",VLOOKUP(A426,$AJ$2:$AX$606,2,0)),"")</f>
        <v/>
      </c>
      <c r="E426" s="19" t="str">
        <f t="shared" si="90"/>
        <v/>
      </c>
      <c r="F426" s="19" t="str">
        <f t="shared" si="78"/>
        <v/>
      </c>
      <c r="G426" s="19" t="str">
        <f t="shared" si="79"/>
        <v/>
      </c>
      <c r="H426" s="19" t="str">
        <f t="shared" si="80"/>
        <v/>
      </c>
      <c r="I426" s="19" t="str">
        <f t="shared" si="81"/>
        <v/>
      </c>
      <c r="J426" s="30" t="str">
        <f t="shared" si="82"/>
        <v/>
      </c>
      <c r="K426" s="45"/>
      <c r="L426" s="18" t="str">
        <f>IF('[1]Season Set up'!$P$23&gt;='[1]Season Set up'!V423,'[1]Season Set up'!V423,"")</f>
        <v/>
      </c>
      <c r="M426" s="18"/>
      <c r="N426" s="17"/>
      <c r="O426" s="18" t="str">
        <f t="shared" si="83"/>
        <v/>
      </c>
      <c r="P426" s="19" t="str">
        <f t="shared" si="84"/>
        <v/>
      </c>
      <c r="Q426" s="19" t="str">
        <f t="shared" si="85"/>
        <v/>
      </c>
      <c r="R426" s="19" t="str">
        <f t="shared" si="86"/>
        <v/>
      </c>
      <c r="S426" s="19" t="str">
        <f t="shared" si="87"/>
        <v/>
      </c>
      <c r="T426" s="19" t="str">
        <f t="shared" si="88"/>
        <v/>
      </c>
      <c r="U426" s="20" t="str">
        <f t="shared" si="89"/>
        <v/>
      </c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31"/>
      <c r="AU426" s="131"/>
      <c r="BI426" s="33"/>
      <c r="BJ426" s="33"/>
      <c r="BK426" s="33"/>
      <c r="BL426" s="33"/>
      <c r="BM426" s="33"/>
      <c r="BN426" s="33"/>
      <c r="BO426" s="33"/>
      <c r="BP426" s="33"/>
      <c r="BQ426" s="33"/>
      <c r="BR426" s="33"/>
      <c r="BS426" s="33"/>
      <c r="BT426" s="33"/>
      <c r="BU426" s="33"/>
      <c r="BV426" s="33"/>
    </row>
    <row r="427" spans="1:74" ht="15.75" customHeight="1" x14ac:dyDescent="0.2">
      <c r="A427" s="18" t="str">
        <f>IF('[1]Season Set up'!$O$23&gt;='[1]Season Set up'!V424,'[1]Season Set up'!V424,"")</f>
        <v/>
      </c>
      <c r="B427" s="18"/>
      <c r="C427" s="18"/>
      <c r="D427" s="18" t="str">
        <f>IFERROR(IF(A427="","",VLOOKUP(A427,$AJ$2:$AX$606,2,0)),"")</f>
        <v/>
      </c>
      <c r="E427" s="19" t="str">
        <f t="shared" si="90"/>
        <v/>
      </c>
      <c r="F427" s="19" t="str">
        <f t="shared" si="78"/>
        <v/>
      </c>
      <c r="G427" s="19" t="str">
        <f t="shared" si="79"/>
        <v/>
      </c>
      <c r="H427" s="19" t="str">
        <f t="shared" si="80"/>
        <v/>
      </c>
      <c r="I427" s="19" t="str">
        <f t="shared" si="81"/>
        <v/>
      </c>
      <c r="J427" s="30" t="str">
        <f t="shared" si="82"/>
        <v/>
      </c>
      <c r="K427" s="45"/>
      <c r="L427" s="18" t="str">
        <f>IF('[1]Season Set up'!$P$23&gt;='[1]Season Set up'!V424,'[1]Season Set up'!V424,"")</f>
        <v/>
      </c>
      <c r="M427" s="18"/>
      <c r="N427" s="17"/>
      <c r="O427" s="18" t="str">
        <f t="shared" si="83"/>
        <v/>
      </c>
      <c r="P427" s="19" t="str">
        <f t="shared" si="84"/>
        <v/>
      </c>
      <c r="Q427" s="19" t="str">
        <f t="shared" si="85"/>
        <v/>
      </c>
      <c r="R427" s="19" t="str">
        <f t="shared" si="86"/>
        <v/>
      </c>
      <c r="S427" s="19" t="str">
        <f t="shared" si="87"/>
        <v/>
      </c>
      <c r="T427" s="19" t="str">
        <f t="shared" si="88"/>
        <v/>
      </c>
      <c r="U427" s="20" t="str">
        <f t="shared" si="89"/>
        <v/>
      </c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31"/>
      <c r="AU427" s="131"/>
      <c r="BI427" s="33"/>
      <c r="BJ427" s="33"/>
      <c r="BK427" s="33"/>
      <c r="BL427" s="33"/>
      <c r="BM427" s="33"/>
      <c r="BN427" s="33"/>
      <c r="BO427" s="33"/>
      <c r="BP427" s="33"/>
      <c r="BQ427" s="33"/>
      <c r="BR427" s="33"/>
      <c r="BS427" s="33"/>
      <c r="BT427" s="33"/>
      <c r="BU427" s="33"/>
      <c r="BV427" s="33"/>
    </row>
    <row r="428" spans="1:74" ht="15.75" customHeight="1" x14ac:dyDescent="0.2">
      <c r="A428" s="18" t="str">
        <f>IF('[1]Season Set up'!$O$23&gt;='[1]Season Set up'!V425,'[1]Season Set up'!V425,"")</f>
        <v/>
      </c>
      <c r="B428" s="18"/>
      <c r="C428" s="18"/>
      <c r="D428" s="18" t="str">
        <f>IFERROR(IF(A428="","",VLOOKUP(A428,$AJ$2:$AX$606,2,0)),"")</f>
        <v/>
      </c>
      <c r="E428" s="19" t="str">
        <f t="shared" si="90"/>
        <v/>
      </c>
      <c r="F428" s="19" t="str">
        <f t="shared" si="78"/>
        <v/>
      </c>
      <c r="G428" s="19" t="str">
        <f t="shared" si="79"/>
        <v/>
      </c>
      <c r="H428" s="19" t="str">
        <f t="shared" si="80"/>
        <v/>
      </c>
      <c r="I428" s="19" t="str">
        <f t="shared" si="81"/>
        <v/>
      </c>
      <c r="J428" s="30" t="str">
        <f t="shared" si="82"/>
        <v/>
      </c>
      <c r="K428" s="45"/>
      <c r="L428" s="18" t="str">
        <f>IF('[1]Season Set up'!$P$23&gt;='[1]Season Set up'!V425,'[1]Season Set up'!V425,"")</f>
        <v/>
      </c>
      <c r="M428" s="18"/>
      <c r="N428" s="17"/>
      <c r="O428" s="18" t="str">
        <f t="shared" si="83"/>
        <v/>
      </c>
      <c r="P428" s="19" t="str">
        <f t="shared" si="84"/>
        <v/>
      </c>
      <c r="Q428" s="19" t="str">
        <f t="shared" si="85"/>
        <v/>
      </c>
      <c r="R428" s="19" t="str">
        <f t="shared" si="86"/>
        <v/>
      </c>
      <c r="S428" s="19" t="str">
        <f t="shared" si="87"/>
        <v/>
      </c>
      <c r="T428" s="19" t="str">
        <f t="shared" si="88"/>
        <v/>
      </c>
      <c r="U428" s="20" t="str">
        <f t="shared" si="89"/>
        <v/>
      </c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31"/>
      <c r="AU428" s="131"/>
      <c r="BI428" s="33"/>
      <c r="BJ428" s="33"/>
      <c r="BK428" s="33"/>
      <c r="BL428" s="33"/>
      <c r="BM428" s="33"/>
      <c r="BN428" s="33"/>
      <c r="BO428" s="33"/>
      <c r="BP428" s="33"/>
      <c r="BQ428" s="33"/>
      <c r="BR428" s="33"/>
      <c r="BS428" s="33"/>
      <c r="BT428" s="33"/>
      <c r="BU428" s="33"/>
      <c r="BV428" s="33"/>
    </row>
    <row r="429" spans="1:74" ht="15.75" customHeight="1" x14ac:dyDescent="0.2">
      <c r="A429" s="18" t="str">
        <f>IF('[1]Season Set up'!$O$23&gt;='[1]Season Set up'!V426,'[1]Season Set up'!V426,"")</f>
        <v/>
      </c>
      <c r="B429" s="18"/>
      <c r="C429" s="18"/>
      <c r="D429" s="18" t="str">
        <f>IFERROR(IF(A429="","",VLOOKUP(A429,$AJ$2:$AX$606,2,0)),"")</f>
        <v/>
      </c>
      <c r="E429" s="19" t="str">
        <f t="shared" si="90"/>
        <v/>
      </c>
      <c r="F429" s="19" t="str">
        <f t="shared" si="78"/>
        <v/>
      </c>
      <c r="G429" s="19" t="str">
        <f t="shared" si="79"/>
        <v/>
      </c>
      <c r="H429" s="19" t="str">
        <f t="shared" si="80"/>
        <v/>
      </c>
      <c r="I429" s="19" t="str">
        <f t="shared" si="81"/>
        <v/>
      </c>
      <c r="J429" s="30" t="str">
        <f t="shared" si="82"/>
        <v/>
      </c>
      <c r="K429" s="45"/>
      <c r="L429" s="18" t="str">
        <f>IF('[1]Season Set up'!$P$23&gt;='[1]Season Set up'!V426,'[1]Season Set up'!V426,"")</f>
        <v/>
      </c>
      <c r="M429" s="18"/>
      <c r="N429" s="17"/>
      <c r="O429" s="18" t="str">
        <f t="shared" si="83"/>
        <v/>
      </c>
      <c r="P429" s="19" t="str">
        <f t="shared" si="84"/>
        <v/>
      </c>
      <c r="Q429" s="19" t="str">
        <f t="shared" si="85"/>
        <v/>
      </c>
      <c r="R429" s="19" t="str">
        <f t="shared" si="86"/>
        <v/>
      </c>
      <c r="S429" s="19" t="str">
        <f t="shared" si="87"/>
        <v/>
      </c>
      <c r="T429" s="19" t="str">
        <f t="shared" si="88"/>
        <v/>
      </c>
      <c r="U429" s="20" t="str">
        <f t="shared" si="89"/>
        <v/>
      </c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31"/>
      <c r="AU429" s="131"/>
      <c r="BI429" s="33"/>
      <c r="BJ429" s="33"/>
      <c r="BK429" s="33"/>
      <c r="BL429" s="33"/>
      <c r="BM429" s="33"/>
      <c r="BN429" s="33"/>
      <c r="BO429" s="33"/>
      <c r="BP429" s="33"/>
      <c r="BQ429" s="33"/>
      <c r="BR429" s="33"/>
      <c r="BS429" s="33"/>
      <c r="BT429" s="33"/>
      <c r="BU429" s="33"/>
      <c r="BV429" s="33"/>
    </row>
    <row r="430" spans="1:74" ht="15.75" customHeight="1" x14ac:dyDescent="0.2">
      <c r="A430" s="18" t="str">
        <f>IF('[1]Season Set up'!$O$23&gt;='[1]Season Set up'!V427,'[1]Season Set up'!V427,"")</f>
        <v/>
      </c>
      <c r="B430" s="18"/>
      <c r="C430" s="18"/>
      <c r="D430" s="18" t="str">
        <f>IFERROR(IF(A430="","",VLOOKUP(A430,$AJ$2:$AX$606,2,0)),"")</f>
        <v/>
      </c>
      <c r="E430" s="19" t="str">
        <f t="shared" si="90"/>
        <v/>
      </c>
      <c r="F430" s="19" t="str">
        <f t="shared" si="78"/>
        <v/>
      </c>
      <c r="G430" s="19" t="str">
        <f t="shared" si="79"/>
        <v/>
      </c>
      <c r="H430" s="19" t="str">
        <f t="shared" si="80"/>
        <v/>
      </c>
      <c r="I430" s="19" t="str">
        <f t="shared" si="81"/>
        <v/>
      </c>
      <c r="J430" s="30" t="str">
        <f t="shared" si="82"/>
        <v/>
      </c>
      <c r="K430" s="45"/>
      <c r="L430" s="18" t="str">
        <f>IF('[1]Season Set up'!$P$23&gt;='[1]Season Set up'!V427,'[1]Season Set up'!V427,"")</f>
        <v/>
      </c>
      <c r="M430" s="18"/>
      <c r="N430" s="17"/>
      <c r="O430" s="18" t="str">
        <f t="shared" si="83"/>
        <v/>
      </c>
      <c r="P430" s="19" t="str">
        <f t="shared" si="84"/>
        <v/>
      </c>
      <c r="Q430" s="19" t="str">
        <f t="shared" si="85"/>
        <v/>
      </c>
      <c r="R430" s="19" t="str">
        <f t="shared" si="86"/>
        <v/>
      </c>
      <c r="S430" s="19" t="str">
        <f t="shared" si="87"/>
        <v/>
      </c>
      <c r="T430" s="19" t="str">
        <f t="shared" si="88"/>
        <v/>
      </c>
      <c r="U430" s="20" t="str">
        <f t="shared" si="89"/>
        <v/>
      </c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31"/>
      <c r="AU430" s="131"/>
      <c r="BI430" s="33"/>
      <c r="BJ430" s="33"/>
      <c r="BK430" s="33"/>
      <c r="BL430" s="33"/>
      <c r="BM430" s="33"/>
      <c r="BN430" s="33"/>
      <c r="BO430" s="33"/>
      <c r="BP430" s="33"/>
      <c r="BQ430" s="33"/>
      <c r="BR430" s="33"/>
      <c r="BS430" s="33"/>
      <c r="BT430" s="33"/>
      <c r="BU430" s="33"/>
      <c r="BV430" s="33"/>
    </row>
    <row r="431" spans="1:74" ht="15.75" customHeight="1" x14ac:dyDescent="0.2">
      <c r="A431" s="18" t="str">
        <f>IF('[1]Season Set up'!$O$23&gt;='[1]Season Set up'!V428,'[1]Season Set up'!V428,"")</f>
        <v/>
      </c>
      <c r="B431" s="18"/>
      <c r="C431" s="18"/>
      <c r="D431" s="18" t="str">
        <f>IFERROR(IF(A431="","",VLOOKUP(A431,$AJ$2:$AX$606,2,0)),"")</f>
        <v/>
      </c>
      <c r="E431" s="19" t="str">
        <f t="shared" si="90"/>
        <v/>
      </c>
      <c r="F431" s="19" t="str">
        <f t="shared" si="78"/>
        <v/>
      </c>
      <c r="G431" s="19" t="str">
        <f t="shared" si="79"/>
        <v/>
      </c>
      <c r="H431" s="19" t="str">
        <f t="shared" si="80"/>
        <v/>
      </c>
      <c r="I431" s="19" t="str">
        <f t="shared" si="81"/>
        <v/>
      </c>
      <c r="J431" s="30" t="str">
        <f t="shared" si="82"/>
        <v/>
      </c>
      <c r="K431" s="45"/>
      <c r="L431" s="18" t="str">
        <f>IF('[1]Season Set up'!$P$23&gt;='[1]Season Set up'!V428,'[1]Season Set up'!V428,"")</f>
        <v/>
      </c>
      <c r="M431" s="18"/>
      <c r="N431" s="17"/>
      <c r="O431" s="18" t="str">
        <f t="shared" si="83"/>
        <v/>
      </c>
      <c r="P431" s="19" t="str">
        <f t="shared" si="84"/>
        <v/>
      </c>
      <c r="Q431" s="19" t="str">
        <f t="shared" si="85"/>
        <v/>
      </c>
      <c r="R431" s="19" t="str">
        <f t="shared" si="86"/>
        <v/>
      </c>
      <c r="S431" s="19" t="str">
        <f t="shared" si="87"/>
        <v/>
      </c>
      <c r="T431" s="19" t="str">
        <f t="shared" si="88"/>
        <v/>
      </c>
      <c r="U431" s="20" t="str">
        <f t="shared" si="89"/>
        <v/>
      </c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31"/>
      <c r="AU431" s="131"/>
      <c r="BI431" s="33"/>
      <c r="BJ431" s="33"/>
      <c r="BK431" s="33"/>
      <c r="BL431" s="33"/>
      <c r="BM431" s="33"/>
      <c r="BN431" s="33"/>
      <c r="BO431" s="33"/>
      <c r="BP431" s="33"/>
      <c r="BQ431" s="33"/>
      <c r="BR431" s="33"/>
      <c r="BS431" s="33"/>
      <c r="BT431" s="33"/>
      <c r="BU431" s="33"/>
      <c r="BV431" s="33"/>
    </row>
    <row r="432" spans="1:74" ht="15.75" customHeight="1" x14ac:dyDescent="0.2">
      <c r="A432" s="18" t="str">
        <f>IF('[1]Season Set up'!$O$23&gt;='[1]Season Set up'!V429,'[1]Season Set up'!V429,"")</f>
        <v/>
      </c>
      <c r="B432" s="18"/>
      <c r="C432" s="18"/>
      <c r="D432" s="18" t="str">
        <f>IFERROR(IF(A432="","",VLOOKUP(A432,$AJ$2:$AX$606,2,0)),"")</f>
        <v/>
      </c>
      <c r="E432" s="19" t="str">
        <f t="shared" si="90"/>
        <v/>
      </c>
      <c r="F432" s="19" t="str">
        <f t="shared" si="78"/>
        <v/>
      </c>
      <c r="G432" s="19" t="str">
        <f t="shared" si="79"/>
        <v/>
      </c>
      <c r="H432" s="19" t="str">
        <f t="shared" si="80"/>
        <v/>
      </c>
      <c r="I432" s="19" t="str">
        <f t="shared" si="81"/>
        <v/>
      </c>
      <c r="J432" s="30" t="str">
        <f t="shared" si="82"/>
        <v/>
      </c>
      <c r="K432" s="45"/>
      <c r="L432" s="18" t="str">
        <f>IF('[1]Season Set up'!$P$23&gt;='[1]Season Set up'!V429,'[1]Season Set up'!V429,"")</f>
        <v/>
      </c>
      <c r="M432" s="18"/>
      <c r="N432" s="17"/>
      <c r="O432" s="18" t="str">
        <f t="shared" si="83"/>
        <v/>
      </c>
      <c r="P432" s="19" t="str">
        <f t="shared" si="84"/>
        <v/>
      </c>
      <c r="Q432" s="19" t="str">
        <f t="shared" si="85"/>
        <v/>
      </c>
      <c r="R432" s="19" t="str">
        <f t="shared" si="86"/>
        <v/>
      </c>
      <c r="S432" s="19" t="str">
        <f t="shared" si="87"/>
        <v/>
      </c>
      <c r="T432" s="19" t="str">
        <f t="shared" si="88"/>
        <v/>
      </c>
      <c r="U432" s="20" t="str">
        <f t="shared" si="89"/>
        <v/>
      </c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31"/>
      <c r="AU432" s="131"/>
      <c r="BI432" s="33"/>
      <c r="BJ432" s="33"/>
      <c r="BK432" s="33"/>
      <c r="BL432" s="33"/>
      <c r="BM432" s="33"/>
      <c r="BN432" s="33"/>
      <c r="BO432" s="33"/>
      <c r="BP432" s="33"/>
      <c r="BQ432" s="33"/>
      <c r="BR432" s="33"/>
      <c r="BS432" s="33"/>
      <c r="BT432" s="33"/>
      <c r="BU432" s="33"/>
      <c r="BV432" s="33"/>
    </row>
    <row r="433" spans="1:74" ht="15.75" customHeight="1" x14ac:dyDescent="0.2">
      <c r="A433" s="18" t="str">
        <f>IF('[1]Season Set up'!$O$23&gt;='[1]Season Set up'!V430,'[1]Season Set up'!V430,"")</f>
        <v/>
      </c>
      <c r="B433" s="18"/>
      <c r="C433" s="18"/>
      <c r="D433" s="18" t="str">
        <f>IFERROR(IF(A433="","",VLOOKUP(A433,$AJ$2:$AX$606,2,0)),"")</f>
        <v/>
      </c>
      <c r="E433" s="19" t="str">
        <f t="shared" si="90"/>
        <v/>
      </c>
      <c r="F433" s="19" t="str">
        <f t="shared" si="78"/>
        <v/>
      </c>
      <c r="G433" s="19" t="str">
        <f t="shared" si="79"/>
        <v/>
      </c>
      <c r="H433" s="19" t="str">
        <f t="shared" si="80"/>
        <v/>
      </c>
      <c r="I433" s="19" t="str">
        <f t="shared" si="81"/>
        <v/>
      </c>
      <c r="J433" s="30" t="str">
        <f t="shared" si="82"/>
        <v/>
      </c>
      <c r="K433" s="45"/>
      <c r="L433" s="18" t="str">
        <f>IF('[1]Season Set up'!$P$23&gt;='[1]Season Set up'!V430,'[1]Season Set up'!V430,"")</f>
        <v/>
      </c>
      <c r="M433" s="18"/>
      <c r="N433" s="17"/>
      <c r="O433" s="18" t="str">
        <f t="shared" si="83"/>
        <v/>
      </c>
      <c r="P433" s="19" t="str">
        <f t="shared" si="84"/>
        <v/>
      </c>
      <c r="Q433" s="19" t="str">
        <f t="shared" si="85"/>
        <v/>
      </c>
      <c r="R433" s="19" t="str">
        <f t="shared" si="86"/>
        <v/>
      </c>
      <c r="S433" s="19" t="str">
        <f t="shared" si="87"/>
        <v/>
      </c>
      <c r="T433" s="19" t="str">
        <f t="shared" si="88"/>
        <v/>
      </c>
      <c r="U433" s="20" t="str">
        <f t="shared" si="89"/>
        <v/>
      </c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31"/>
      <c r="AU433" s="131"/>
      <c r="BI433" s="33"/>
      <c r="BJ433" s="33"/>
      <c r="BK433" s="33"/>
      <c r="BL433" s="33"/>
      <c r="BM433" s="33"/>
      <c r="BN433" s="33"/>
      <c r="BO433" s="33"/>
      <c r="BP433" s="33"/>
      <c r="BQ433" s="33"/>
      <c r="BR433" s="33"/>
      <c r="BS433" s="33"/>
      <c r="BT433" s="33"/>
      <c r="BU433" s="33"/>
      <c r="BV433" s="33"/>
    </row>
    <row r="434" spans="1:74" ht="15.75" customHeight="1" x14ac:dyDescent="0.2">
      <c r="A434" s="18" t="str">
        <f>IF('[1]Season Set up'!$O$23&gt;='[1]Season Set up'!V431,'[1]Season Set up'!V431,"")</f>
        <v/>
      </c>
      <c r="B434" s="18"/>
      <c r="C434" s="18"/>
      <c r="D434" s="18" t="str">
        <f>IFERROR(IF(A434="","",VLOOKUP(A434,$AJ$2:$AX$606,2,0)),"")</f>
        <v/>
      </c>
      <c r="E434" s="19" t="str">
        <f t="shared" si="90"/>
        <v/>
      </c>
      <c r="F434" s="19" t="str">
        <f t="shared" si="78"/>
        <v/>
      </c>
      <c r="G434" s="19" t="str">
        <f t="shared" si="79"/>
        <v/>
      </c>
      <c r="H434" s="19" t="str">
        <f t="shared" si="80"/>
        <v/>
      </c>
      <c r="I434" s="19" t="str">
        <f t="shared" si="81"/>
        <v/>
      </c>
      <c r="J434" s="30" t="str">
        <f t="shared" si="82"/>
        <v/>
      </c>
      <c r="K434" s="45"/>
      <c r="L434" s="18" t="str">
        <f>IF('[1]Season Set up'!$P$23&gt;='[1]Season Set up'!V431,'[1]Season Set up'!V431,"")</f>
        <v/>
      </c>
      <c r="M434" s="18"/>
      <c r="N434" s="17"/>
      <c r="O434" s="18" t="str">
        <f t="shared" si="83"/>
        <v/>
      </c>
      <c r="P434" s="19" t="str">
        <f t="shared" si="84"/>
        <v/>
      </c>
      <c r="Q434" s="19" t="str">
        <f t="shared" si="85"/>
        <v/>
      </c>
      <c r="R434" s="19" t="str">
        <f t="shared" si="86"/>
        <v/>
      </c>
      <c r="S434" s="19" t="str">
        <f t="shared" si="87"/>
        <v/>
      </c>
      <c r="T434" s="19" t="str">
        <f t="shared" si="88"/>
        <v/>
      </c>
      <c r="U434" s="20" t="str">
        <f t="shared" si="89"/>
        <v/>
      </c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31"/>
      <c r="AU434" s="131"/>
      <c r="BI434" s="33"/>
      <c r="BJ434" s="33"/>
      <c r="BK434" s="33"/>
      <c r="BL434" s="33"/>
      <c r="BM434" s="33"/>
      <c r="BN434" s="33"/>
      <c r="BO434" s="33"/>
      <c r="BP434" s="33"/>
      <c r="BQ434" s="33"/>
      <c r="BR434" s="33"/>
      <c r="BS434" s="33"/>
      <c r="BT434" s="33"/>
      <c r="BU434" s="33"/>
      <c r="BV434" s="33"/>
    </row>
    <row r="435" spans="1:74" ht="15.75" customHeight="1" x14ac:dyDescent="0.2">
      <c r="A435" s="18" t="str">
        <f>IF('[1]Season Set up'!$O$23&gt;='[1]Season Set up'!V432,'[1]Season Set up'!V432,"")</f>
        <v/>
      </c>
      <c r="B435" s="18"/>
      <c r="C435" s="18"/>
      <c r="D435" s="18" t="str">
        <f>IFERROR(IF(A435="","",VLOOKUP(A435,$AJ$2:$AX$606,2,0)),"")</f>
        <v/>
      </c>
      <c r="E435" s="19" t="str">
        <f t="shared" si="90"/>
        <v/>
      </c>
      <c r="F435" s="19" t="str">
        <f t="shared" si="78"/>
        <v/>
      </c>
      <c r="G435" s="19" t="str">
        <f t="shared" si="79"/>
        <v/>
      </c>
      <c r="H435" s="19" t="str">
        <f t="shared" si="80"/>
        <v/>
      </c>
      <c r="I435" s="19" t="str">
        <f t="shared" si="81"/>
        <v/>
      </c>
      <c r="J435" s="30" t="str">
        <f t="shared" si="82"/>
        <v/>
      </c>
      <c r="K435" s="45"/>
      <c r="L435" s="18" t="str">
        <f>IF('[1]Season Set up'!$P$23&gt;='[1]Season Set up'!V432,'[1]Season Set up'!V432,"")</f>
        <v/>
      </c>
      <c r="M435" s="18"/>
      <c r="N435" s="17"/>
      <c r="O435" s="18" t="str">
        <f t="shared" si="83"/>
        <v/>
      </c>
      <c r="P435" s="19" t="str">
        <f t="shared" si="84"/>
        <v/>
      </c>
      <c r="Q435" s="19" t="str">
        <f t="shared" si="85"/>
        <v/>
      </c>
      <c r="R435" s="19" t="str">
        <f t="shared" si="86"/>
        <v/>
      </c>
      <c r="S435" s="19" t="str">
        <f t="shared" si="87"/>
        <v/>
      </c>
      <c r="T435" s="19" t="str">
        <f t="shared" si="88"/>
        <v/>
      </c>
      <c r="U435" s="20" t="str">
        <f t="shared" si="89"/>
        <v/>
      </c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31"/>
      <c r="AU435" s="131"/>
      <c r="BI435" s="33"/>
      <c r="BJ435" s="33"/>
      <c r="BK435" s="33"/>
      <c r="BL435" s="33"/>
      <c r="BM435" s="33"/>
      <c r="BN435" s="33"/>
      <c r="BO435" s="33"/>
      <c r="BP435" s="33"/>
      <c r="BQ435" s="33"/>
      <c r="BR435" s="33"/>
      <c r="BS435" s="33"/>
      <c r="BT435" s="33"/>
      <c r="BU435" s="33"/>
      <c r="BV435" s="33"/>
    </row>
    <row r="436" spans="1:74" ht="15.75" customHeight="1" x14ac:dyDescent="0.2">
      <c r="A436" s="18" t="str">
        <f>IF('[1]Season Set up'!$O$23&gt;='[1]Season Set up'!V433,'[1]Season Set up'!V433,"")</f>
        <v/>
      </c>
      <c r="B436" s="18"/>
      <c r="C436" s="18"/>
      <c r="D436" s="18" t="str">
        <f>IFERROR(IF(A436="","",VLOOKUP(A436,$AJ$2:$AX$606,2,0)),"")</f>
        <v/>
      </c>
      <c r="E436" s="19" t="str">
        <f t="shared" si="90"/>
        <v/>
      </c>
      <c r="F436" s="19" t="str">
        <f t="shared" si="78"/>
        <v/>
      </c>
      <c r="G436" s="19" t="str">
        <f t="shared" si="79"/>
        <v/>
      </c>
      <c r="H436" s="19" t="str">
        <f t="shared" si="80"/>
        <v/>
      </c>
      <c r="I436" s="19" t="str">
        <f t="shared" si="81"/>
        <v/>
      </c>
      <c r="J436" s="30" t="str">
        <f t="shared" si="82"/>
        <v/>
      </c>
      <c r="K436" s="45"/>
      <c r="L436" s="18" t="str">
        <f>IF('[1]Season Set up'!$P$23&gt;='[1]Season Set up'!V433,'[1]Season Set up'!V433,"")</f>
        <v/>
      </c>
      <c r="M436" s="18"/>
      <c r="N436" s="17"/>
      <c r="O436" s="18" t="str">
        <f t="shared" si="83"/>
        <v/>
      </c>
      <c r="P436" s="19" t="str">
        <f t="shared" si="84"/>
        <v/>
      </c>
      <c r="Q436" s="19" t="str">
        <f t="shared" si="85"/>
        <v/>
      </c>
      <c r="R436" s="19" t="str">
        <f t="shared" si="86"/>
        <v/>
      </c>
      <c r="S436" s="19" t="str">
        <f t="shared" si="87"/>
        <v/>
      </c>
      <c r="T436" s="19" t="str">
        <f t="shared" si="88"/>
        <v/>
      </c>
      <c r="U436" s="20" t="str">
        <f t="shared" si="89"/>
        <v/>
      </c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31"/>
      <c r="AU436" s="131"/>
      <c r="BI436" s="33"/>
      <c r="BJ436" s="33"/>
      <c r="BK436" s="33"/>
      <c r="BL436" s="33"/>
      <c r="BM436" s="33"/>
      <c r="BN436" s="33"/>
      <c r="BO436" s="33"/>
      <c r="BP436" s="33"/>
      <c r="BQ436" s="33"/>
      <c r="BR436" s="33"/>
      <c r="BS436" s="33"/>
      <c r="BT436" s="33"/>
      <c r="BU436" s="33"/>
      <c r="BV436" s="33"/>
    </row>
    <row r="437" spans="1:74" ht="15.75" customHeight="1" x14ac:dyDescent="0.2">
      <c r="A437" s="18" t="str">
        <f>IF('[1]Season Set up'!$O$23&gt;='[1]Season Set up'!V434,'[1]Season Set up'!V434,"")</f>
        <v/>
      </c>
      <c r="B437" s="18"/>
      <c r="C437" s="18"/>
      <c r="D437" s="18" t="str">
        <f>IFERROR(IF(A437="","",VLOOKUP(A437,$AJ$2:$AX$606,2,0)),"")</f>
        <v/>
      </c>
      <c r="E437" s="19" t="str">
        <f t="shared" si="90"/>
        <v/>
      </c>
      <c r="F437" s="19" t="str">
        <f t="shared" si="78"/>
        <v/>
      </c>
      <c r="G437" s="19" t="str">
        <f t="shared" si="79"/>
        <v/>
      </c>
      <c r="H437" s="19" t="str">
        <f t="shared" si="80"/>
        <v/>
      </c>
      <c r="I437" s="19" t="str">
        <f t="shared" si="81"/>
        <v/>
      </c>
      <c r="J437" s="30" t="str">
        <f t="shared" si="82"/>
        <v/>
      </c>
      <c r="K437" s="45"/>
      <c r="L437" s="18" t="str">
        <f>IF('[1]Season Set up'!$P$23&gt;='[1]Season Set up'!V434,'[1]Season Set up'!V434,"")</f>
        <v/>
      </c>
      <c r="M437" s="18"/>
      <c r="N437" s="17"/>
      <c r="O437" s="18" t="str">
        <f t="shared" si="83"/>
        <v/>
      </c>
      <c r="P437" s="19" t="str">
        <f t="shared" si="84"/>
        <v/>
      </c>
      <c r="Q437" s="19" t="str">
        <f t="shared" si="85"/>
        <v/>
      </c>
      <c r="R437" s="19" t="str">
        <f t="shared" si="86"/>
        <v/>
      </c>
      <c r="S437" s="19" t="str">
        <f t="shared" si="87"/>
        <v/>
      </c>
      <c r="T437" s="19" t="str">
        <f t="shared" si="88"/>
        <v/>
      </c>
      <c r="U437" s="20" t="str">
        <f t="shared" si="89"/>
        <v/>
      </c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31"/>
      <c r="AU437" s="131"/>
      <c r="BI437" s="33"/>
      <c r="BJ437" s="33"/>
      <c r="BK437" s="33"/>
      <c r="BL437" s="33"/>
      <c r="BM437" s="33"/>
      <c r="BN437" s="33"/>
      <c r="BO437" s="33"/>
      <c r="BP437" s="33"/>
      <c r="BQ437" s="33"/>
      <c r="BR437" s="33"/>
      <c r="BS437" s="33"/>
      <c r="BT437" s="33"/>
      <c r="BU437" s="33"/>
      <c r="BV437" s="33"/>
    </row>
    <row r="438" spans="1:74" ht="15.75" customHeight="1" x14ac:dyDescent="0.2">
      <c r="A438" s="18" t="str">
        <f>IF('[1]Season Set up'!$O$23&gt;='[1]Season Set up'!V435,'[1]Season Set up'!V435,"")</f>
        <v/>
      </c>
      <c r="B438" s="18"/>
      <c r="C438" s="18"/>
      <c r="D438" s="18" t="str">
        <f>IFERROR(IF(A438="","",VLOOKUP(A438,$AJ$2:$AX$606,2,0)),"")</f>
        <v/>
      </c>
      <c r="E438" s="19" t="str">
        <f t="shared" si="90"/>
        <v/>
      </c>
      <c r="F438" s="19" t="str">
        <f t="shared" si="78"/>
        <v/>
      </c>
      <c r="G438" s="19" t="str">
        <f t="shared" si="79"/>
        <v/>
      </c>
      <c r="H438" s="19" t="str">
        <f t="shared" si="80"/>
        <v/>
      </c>
      <c r="I438" s="19" t="str">
        <f t="shared" si="81"/>
        <v/>
      </c>
      <c r="J438" s="30" t="str">
        <f t="shared" si="82"/>
        <v/>
      </c>
      <c r="K438" s="45"/>
      <c r="L438" s="18" t="str">
        <f>IF('[1]Season Set up'!$P$23&gt;='[1]Season Set up'!V435,'[1]Season Set up'!V435,"")</f>
        <v/>
      </c>
      <c r="M438" s="18"/>
      <c r="N438" s="17"/>
      <c r="O438" s="18" t="str">
        <f t="shared" si="83"/>
        <v/>
      </c>
      <c r="P438" s="19" t="str">
        <f t="shared" si="84"/>
        <v/>
      </c>
      <c r="Q438" s="19" t="str">
        <f t="shared" si="85"/>
        <v/>
      </c>
      <c r="R438" s="19" t="str">
        <f t="shared" si="86"/>
        <v/>
      </c>
      <c r="S438" s="19" t="str">
        <f t="shared" si="87"/>
        <v/>
      </c>
      <c r="T438" s="19" t="str">
        <f t="shared" si="88"/>
        <v/>
      </c>
      <c r="U438" s="20" t="str">
        <f t="shared" si="89"/>
        <v/>
      </c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31"/>
      <c r="AU438" s="131"/>
      <c r="BI438" s="33"/>
      <c r="BJ438" s="33"/>
      <c r="BK438" s="33"/>
      <c r="BL438" s="33"/>
      <c r="BM438" s="33"/>
      <c r="BN438" s="33"/>
      <c r="BO438" s="33"/>
      <c r="BP438" s="33"/>
      <c r="BQ438" s="33"/>
      <c r="BR438" s="33"/>
      <c r="BS438" s="33"/>
      <c r="BT438" s="33"/>
      <c r="BU438" s="33"/>
      <c r="BV438" s="33"/>
    </row>
    <row r="439" spans="1:74" ht="15.75" customHeight="1" x14ac:dyDescent="0.2">
      <c r="A439" s="18" t="str">
        <f>IF('[1]Season Set up'!$O$23&gt;='[1]Season Set up'!V436,'[1]Season Set up'!V436,"")</f>
        <v/>
      </c>
      <c r="B439" s="18"/>
      <c r="C439" s="18"/>
      <c r="D439" s="18" t="str">
        <f>IFERROR(IF(A439="","",VLOOKUP(A439,$AJ$2:$AX$606,2,0)),"")</f>
        <v/>
      </c>
      <c r="E439" s="19" t="str">
        <f t="shared" si="90"/>
        <v/>
      </c>
      <c r="F439" s="19" t="str">
        <f t="shared" si="78"/>
        <v/>
      </c>
      <c r="G439" s="19" t="str">
        <f t="shared" si="79"/>
        <v/>
      </c>
      <c r="H439" s="19" t="str">
        <f t="shared" si="80"/>
        <v/>
      </c>
      <c r="I439" s="19" t="str">
        <f t="shared" si="81"/>
        <v/>
      </c>
      <c r="J439" s="30" t="str">
        <f t="shared" si="82"/>
        <v/>
      </c>
      <c r="K439" s="45"/>
      <c r="L439" s="18" t="str">
        <f>IF('[1]Season Set up'!$P$23&gt;='[1]Season Set up'!V436,'[1]Season Set up'!V436,"")</f>
        <v/>
      </c>
      <c r="M439" s="18"/>
      <c r="N439" s="17"/>
      <c r="O439" s="18" t="str">
        <f t="shared" si="83"/>
        <v/>
      </c>
      <c r="P439" s="19" t="str">
        <f t="shared" si="84"/>
        <v/>
      </c>
      <c r="Q439" s="19" t="str">
        <f t="shared" si="85"/>
        <v/>
      </c>
      <c r="R439" s="19" t="str">
        <f t="shared" si="86"/>
        <v/>
      </c>
      <c r="S439" s="19" t="str">
        <f t="shared" si="87"/>
        <v/>
      </c>
      <c r="T439" s="19" t="str">
        <f t="shared" si="88"/>
        <v/>
      </c>
      <c r="U439" s="20" t="str">
        <f t="shared" si="89"/>
        <v/>
      </c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31"/>
      <c r="AU439" s="131"/>
      <c r="BI439" s="33"/>
      <c r="BJ439" s="33"/>
      <c r="BK439" s="33"/>
      <c r="BL439" s="33"/>
      <c r="BM439" s="33"/>
      <c r="BN439" s="33"/>
      <c r="BO439" s="33"/>
      <c r="BP439" s="33"/>
      <c r="BQ439" s="33"/>
      <c r="BR439" s="33"/>
      <c r="BS439" s="33"/>
      <c r="BT439" s="33"/>
      <c r="BU439" s="33"/>
      <c r="BV439" s="33"/>
    </row>
    <row r="440" spans="1:74" ht="15.75" customHeight="1" x14ac:dyDescent="0.2">
      <c r="A440" s="18" t="str">
        <f>IF('[1]Season Set up'!$O$23&gt;='[1]Season Set up'!V437,'[1]Season Set up'!V437,"")</f>
        <v/>
      </c>
      <c r="B440" s="18"/>
      <c r="C440" s="18"/>
      <c r="D440" s="18" t="str">
        <f>IFERROR(IF(A440="","",VLOOKUP(A440,$AJ$2:$AX$606,2,0)),"")</f>
        <v/>
      </c>
      <c r="E440" s="19" t="str">
        <f t="shared" si="90"/>
        <v/>
      </c>
      <c r="F440" s="19" t="str">
        <f t="shared" si="78"/>
        <v/>
      </c>
      <c r="G440" s="19" t="str">
        <f t="shared" si="79"/>
        <v/>
      </c>
      <c r="H440" s="19" t="str">
        <f t="shared" si="80"/>
        <v/>
      </c>
      <c r="I440" s="19" t="str">
        <f t="shared" si="81"/>
        <v/>
      </c>
      <c r="J440" s="30" t="str">
        <f t="shared" si="82"/>
        <v/>
      </c>
      <c r="K440" s="45"/>
      <c r="L440" s="18" t="str">
        <f>IF('[1]Season Set up'!$P$23&gt;='[1]Season Set up'!V437,'[1]Season Set up'!V437,"")</f>
        <v/>
      </c>
      <c r="M440" s="18"/>
      <c r="N440" s="17"/>
      <c r="O440" s="18" t="str">
        <f t="shared" si="83"/>
        <v/>
      </c>
      <c r="P440" s="19" t="str">
        <f t="shared" si="84"/>
        <v/>
      </c>
      <c r="Q440" s="19" t="str">
        <f t="shared" si="85"/>
        <v/>
      </c>
      <c r="R440" s="19" t="str">
        <f t="shared" si="86"/>
        <v/>
      </c>
      <c r="S440" s="19" t="str">
        <f t="shared" si="87"/>
        <v/>
      </c>
      <c r="T440" s="19" t="str">
        <f t="shared" si="88"/>
        <v/>
      </c>
      <c r="U440" s="20" t="str">
        <f t="shared" si="89"/>
        <v/>
      </c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31"/>
      <c r="AU440" s="131"/>
      <c r="BI440" s="33"/>
      <c r="BJ440" s="33"/>
      <c r="BK440" s="33"/>
      <c r="BL440" s="33"/>
      <c r="BM440" s="33"/>
      <c r="BN440" s="33"/>
      <c r="BO440" s="33"/>
      <c r="BP440" s="33"/>
      <c r="BQ440" s="33"/>
      <c r="BR440" s="33"/>
      <c r="BS440" s="33"/>
      <c r="BT440" s="33"/>
      <c r="BU440" s="33"/>
      <c r="BV440" s="33"/>
    </row>
    <row r="441" spans="1:74" ht="15.75" customHeight="1" x14ac:dyDescent="0.2">
      <c r="A441" s="18" t="str">
        <f>IF('[1]Season Set up'!$O$23&gt;='[1]Season Set up'!V438,'[1]Season Set up'!V438,"")</f>
        <v/>
      </c>
      <c r="B441" s="18"/>
      <c r="C441" s="18"/>
      <c r="D441" s="18" t="str">
        <f>IFERROR(IF(A441="","",VLOOKUP(A441,$AJ$2:$AX$606,2,0)),"")</f>
        <v/>
      </c>
      <c r="E441" s="19" t="str">
        <f t="shared" si="90"/>
        <v/>
      </c>
      <c r="F441" s="19" t="str">
        <f t="shared" si="78"/>
        <v/>
      </c>
      <c r="G441" s="19" t="str">
        <f t="shared" si="79"/>
        <v/>
      </c>
      <c r="H441" s="19" t="str">
        <f t="shared" si="80"/>
        <v/>
      </c>
      <c r="I441" s="19" t="str">
        <f t="shared" si="81"/>
        <v/>
      </c>
      <c r="J441" s="30" t="str">
        <f t="shared" si="82"/>
        <v/>
      </c>
      <c r="K441" s="45"/>
      <c r="L441" s="18" t="str">
        <f>IF('[1]Season Set up'!$P$23&gt;='[1]Season Set up'!V438,'[1]Season Set up'!V438,"")</f>
        <v/>
      </c>
      <c r="M441" s="18"/>
      <c r="N441" s="17"/>
      <c r="O441" s="18" t="str">
        <f t="shared" si="83"/>
        <v/>
      </c>
      <c r="P441" s="19" t="str">
        <f t="shared" si="84"/>
        <v/>
      </c>
      <c r="Q441" s="19" t="str">
        <f t="shared" si="85"/>
        <v/>
      </c>
      <c r="R441" s="19" t="str">
        <f t="shared" si="86"/>
        <v/>
      </c>
      <c r="S441" s="19" t="str">
        <f t="shared" si="87"/>
        <v/>
      </c>
      <c r="T441" s="19" t="str">
        <f t="shared" si="88"/>
        <v/>
      </c>
      <c r="U441" s="20" t="str">
        <f t="shared" si="89"/>
        <v/>
      </c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31"/>
      <c r="AU441" s="131"/>
      <c r="BI441" s="33"/>
      <c r="BJ441" s="33"/>
      <c r="BK441" s="33"/>
      <c r="BL441" s="33"/>
      <c r="BM441" s="33"/>
      <c r="BN441" s="33"/>
      <c r="BO441" s="33"/>
      <c r="BP441" s="33"/>
      <c r="BQ441" s="33"/>
      <c r="BR441" s="33"/>
      <c r="BS441" s="33"/>
      <c r="BT441" s="33"/>
      <c r="BU441" s="33"/>
      <c r="BV441" s="33"/>
    </row>
    <row r="442" spans="1:74" ht="15.75" customHeight="1" x14ac:dyDescent="0.2">
      <c r="A442" s="18" t="str">
        <f>IF('[1]Season Set up'!$O$23&gt;='[1]Season Set up'!V439,'[1]Season Set up'!V439,"")</f>
        <v/>
      </c>
      <c r="B442" s="18"/>
      <c r="C442" s="18"/>
      <c r="D442" s="18" t="str">
        <f>IFERROR(IF(A442="","",VLOOKUP(A442,$AJ$2:$AX$606,2,0)),"")</f>
        <v/>
      </c>
      <c r="E442" s="19" t="str">
        <f t="shared" si="90"/>
        <v/>
      </c>
      <c r="F442" s="19" t="str">
        <f t="shared" si="78"/>
        <v/>
      </c>
      <c r="G442" s="19" t="str">
        <f t="shared" si="79"/>
        <v/>
      </c>
      <c r="H442" s="19" t="str">
        <f t="shared" si="80"/>
        <v/>
      </c>
      <c r="I442" s="19" t="str">
        <f t="shared" si="81"/>
        <v/>
      </c>
      <c r="J442" s="30" t="str">
        <f t="shared" si="82"/>
        <v/>
      </c>
      <c r="K442" s="45"/>
      <c r="L442" s="18" t="str">
        <f>IF('[1]Season Set up'!$P$23&gt;='[1]Season Set up'!V439,'[1]Season Set up'!V439,"")</f>
        <v/>
      </c>
      <c r="M442" s="18"/>
      <c r="N442" s="17"/>
      <c r="O442" s="18" t="str">
        <f t="shared" si="83"/>
        <v/>
      </c>
      <c r="P442" s="19" t="str">
        <f t="shared" si="84"/>
        <v/>
      </c>
      <c r="Q442" s="19" t="str">
        <f t="shared" si="85"/>
        <v/>
      </c>
      <c r="R442" s="19" t="str">
        <f t="shared" si="86"/>
        <v/>
      </c>
      <c r="S442" s="19" t="str">
        <f t="shared" si="87"/>
        <v/>
      </c>
      <c r="T442" s="19" t="str">
        <f t="shared" si="88"/>
        <v/>
      </c>
      <c r="U442" s="20" t="str">
        <f t="shared" si="89"/>
        <v/>
      </c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31"/>
      <c r="AU442" s="131"/>
      <c r="BI442" s="33"/>
      <c r="BJ442" s="33"/>
      <c r="BK442" s="33"/>
      <c r="BL442" s="33"/>
      <c r="BM442" s="33"/>
      <c r="BN442" s="33"/>
      <c r="BO442" s="33"/>
      <c r="BP442" s="33"/>
      <c r="BQ442" s="33"/>
      <c r="BR442" s="33"/>
      <c r="BS442" s="33"/>
      <c r="BT442" s="33"/>
      <c r="BU442" s="33"/>
      <c r="BV442" s="33"/>
    </row>
    <row r="443" spans="1:74" ht="15.75" customHeight="1" x14ac:dyDescent="0.2">
      <c r="A443" s="18" t="str">
        <f>IF('[1]Season Set up'!$O$23&gt;='[1]Season Set up'!V440,'[1]Season Set up'!V440,"")</f>
        <v/>
      </c>
      <c r="B443" s="18"/>
      <c r="C443" s="18"/>
      <c r="D443" s="18" t="str">
        <f>IFERROR(IF(A443="","",VLOOKUP(A443,$AJ$2:$AX$606,2,0)),"")</f>
        <v/>
      </c>
      <c r="E443" s="19" t="str">
        <f t="shared" si="90"/>
        <v/>
      </c>
      <c r="F443" s="19" t="str">
        <f t="shared" si="78"/>
        <v/>
      </c>
      <c r="G443" s="19" t="str">
        <f t="shared" si="79"/>
        <v/>
      </c>
      <c r="H443" s="19" t="str">
        <f t="shared" si="80"/>
        <v/>
      </c>
      <c r="I443" s="19" t="str">
        <f t="shared" si="81"/>
        <v/>
      </c>
      <c r="J443" s="30" t="str">
        <f t="shared" si="82"/>
        <v/>
      </c>
      <c r="K443" s="45"/>
      <c r="L443" s="18" t="str">
        <f>IF('[1]Season Set up'!$P$23&gt;='[1]Season Set up'!V440,'[1]Season Set up'!V440,"")</f>
        <v/>
      </c>
      <c r="M443" s="18"/>
      <c r="N443" s="17"/>
      <c r="O443" s="18" t="str">
        <f t="shared" si="83"/>
        <v/>
      </c>
      <c r="P443" s="19" t="str">
        <f t="shared" si="84"/>
        <v/>
      </c>
      <c r="Q443" s="19" t="str">
        <f t="shared" si="85"/>
        <v/>
      </c>
      <c r="R443" s="19" t="str">
        <f t="shared" si="86"/>
        <v/>
      </c>
      <c r="S443" s="19" t="str">
        <f t="shared" si="87"/>
        <v/>
      </c>
      <c r="T443" s="19" t="str">
        <f t="shared" si="88"/>
        <v/>
      </c>
      <c r="U443" s="20" t="str">
        <f t="shared" si="89"/>
        <v/>
      </c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31"/>
      <c r="AU443" s="131"/>
      <c r="BI443" s="33"/>
      <c r="BJ443" s="33"/>
      <c r="BK443" s="33"/>
      <c r="BL443" s="33"/>
      <c r="BM443" s="33"/>
      <c r="BN443" s="33"/>
      <c r="BO443" s="33"/>
      <c r="BP443" s="33"/>
      <c r="BQ443" s="33"/>
      <c r="BR443" s="33"/>
      <c r="BS443" s="33"/>
      <c r="BT443" s="33"/>
      <c r="BU443" s="33"/>
      <c r="BV443" s="33"/>
    </row>
    <row r="444" spans="1:74" ht="15.75" customHeight="1" x14ac:dyDescent="0.2">
      <c r="A444" s="18" t="str">
        <f>IF('[1]Season Set up'!$O$23&gt;='[1]Season Set up'!V441,'[1]Season Set up'!V441,"")</f>
        <v/>
      </c>
      <c r="B444" s="18"/>
      <c r="C444" s="18"/>
      <c r="D444" s="18" t="str">
        <f>IFERROR(IF(A444="","",VLOOKUP(A444,$AJ$2:$AX$606,2,0)),"")</f>
        <v/>
      </c>
      <c r="E444" s="19" t="str">
        <f t="shared" si="90"/>
        <v/>
      </c>
      <c r="F444" s="19" t="str">
        <f t="shared" si="78"/>
        <v/>
      </c>
      <c r="G444" s="19" t="str">
        <f t="shared" si="79"/>
        <v/>
      </c>
      <c r="H444" s="19" t="str">
        <f t="shared" si="80"/>
        <v/>
      </c>
      <c r="I444" s="19" t="str">
        <f t="shared" si="81"/>
        <v/>
      </c>
      <c r="J444" s="30" t="str">
        <f t="shared" si="82"/>
        <v/>
      </c>
      <c r="K444" s="45"/>
      <c r="L444" s="18" t="str">
        <f>IF('[1]Season Set up'!$P$23&gt;='[1]Season Set up'!V441,'[1]Season Set up'!V441,"")</f>
        <v/>
      </c>
      <c r="M444" s="18"/>
      <c r="N444" s="17"/>
      <c r="O444" s="18" t="str">
        <f t="shared" si="83"/>
        <v/>
      </c>
      <c r="P444" s="19" t="str">
        <f t="shared" si="84"/>
        <v/>
      </c>
      <c r="Q444" s="19" t="str">
        <f t="shared" si="85"/>
        <v/>
      </c>
      <c r="R444" s="19" t="str">
        <f t="shared" si="86"/>
        <v/>
      </c>
      <c r="S444" s="19" t="str">
        <f t="shared" si="87"/>
        <v/>
      </c>
      <c r="T444" s="19" t="str">
        <f t="shared" si="88"/>
        <v/>
      </c>
      <c r="U444" s="20" t="str">
        <f t="shared" si="89"/>
        <v/>
      </c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31"/>
      <c r="AU444" s="131"/>
      <c r="BI444" s="33"/>
      <c r="BJ444" s="33"/>
      <c r="BK444" s="33"/>
      <c r="BL444" s="33"/>
      <c r="BM444" s="33"/>
      <c r="BN444" s="33"/>
      <c r="BO444" s="33"/>
      <c r="BP444" s="33"/>
      <c r="BQ444" s="33"/>
      <c r="BR444" s="33"/>
      <c r="BS444" s="33"/>
      <c r="BT444" s="33"/>
      <c r="BU444" s="33"/>
      <c r="BV444" s="33"/>
    </row>
    <row r="445" spans="1:74" ht="15.75" customHeight="1" x14ac:dyDescent="0.2">
      <c r="A445" s="18" t="str">
        <f>IF('[1]Season Set up'!$O$23&gt;='[1]Season Set up'!V442,'[1]Season Set up'!V442,"")</f>
        <v/>
      </c>
      <c r="B445" s="18"/>
      <c r="C445" s="18"/>
      <c r="D445" s="18" t="str">
        <f>IFERROR(IF(A445="","",VLOOKUP(A445,$AJ$2:$AX$606,2,0)),"")</f>
        <v/>
      </c>
      <c r="E445" s="19" t="str">
        <f t="shared" si="90"/>
        <v/>
      </c>
      <c r="F445" s="19" t="str">
        <f t="shared" si="78"/>
        <v/>
      </c>
      <c r="G445" s="19" t="str">
        <f t="shared" si="79"/>
        <v/>
      </c>
      <c r="H445" s="19" t="str">
        <f t="shared" si="80"/>
        <v/>
      </c>
      <c r="I445" s="19" t="str">
        <f t="shared" si="81"/>
        <v/>
      </c>
      <c r="J445" s="30" t="str">
        <f t="shared" si="82"/>
        <v/>
      </c>
      <c r="K445" s="45"/>
      <c r="L445" s="18" t="str">
        <f>IF('[1]Season Set up'!$P$23&gt;='[1]Season Set up'!V442,'[1]Season Set up'!V442,"")</f>
        <v/>
      </c>
      <c r="M445" s="18"/>
      <c r="N445" s="17"/>
      <c r="O445" s="18" t="str">
        <f t="shared" si="83"/>
        <v/>
      </c>
      <c r="P445" s="19" t="str">
        <f t="shared" si="84"/>
        <v/>
      </c>
      <c r="Q445" s="19" t="str">
        <f t="shared" si="85"/>
        <v/>
      </c>
      <c r="R445" s="19" t="str">
        <f t="shared" si="86"/>
        <v/>
      </c>
      <c r="S445" s="19" t="str">
        <f t="shared" si="87"/>
        <v/>
      </c>
      <c r="T445" s="19" t="str">
        <f t="shared" si="88"/>
        <v/>
      </c>
      <c r="U445" s="20" t="str">
        <f t="shared" si="89"/>
        <v/>
      </c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31"/>
      <c r="AU445" s="131"/>
      <c r="BI445" s="33"/>
      <c r="BJ445" s="33"/>
      <c r="BK445" s="33"/>
      <c r="BL445" s="33"/>
      <c r="BM445" s="33"/>
      <c r="BN445" s="33"/>
      <c r="BO445" s="33"/>
      <c r="BP445" s="33"/>
      <c r="BQ445" s="33"/>
      <c r="BR445" s="33"/>
      <c r="BS445" s="33"/>
      <c r="BT445" s="33"/>
      <c r="BU445" s="33"/>
      <c r="BV445" s="33"/>
    </row>
    <row r="446" spans="1:74" ht="15.75" customHeight="1" x14ac:dyDescent="0.2">
      <c r="A446" s="18" t="str">
        <f>IF('[1]Season Set up'!$O$23&gt;='[1]Season Set up'!V443,'[1]Season Set up'!V443,"")</f>
        <v/>
      </c>
      <c r="B446" s="18"/>
      <c r="C446" s="18"/>
      <c r="D446" s="18" t="str">
        <f>IFERROR(IF(A446="","",VLOOKUP(A446,$AJ$2:$AX$606,2,0)),"")</f>
        <v/>
      </c>
      <c r="E446" s="19" t="str">
        <f t="shared" si="90"/>
        <v/>
      </c>
      <c r="F446" s="19" t="str">
        <f t="shared" si="78"/>
        <v/>
      </c>
      <c r="G446" s="19" t="str">
        <f t="shared" si="79"/>
        <v/>
      </c>
      <c r="H446" s="19" t="str">
        <f t="shared" si="80"/>
        <v/>
      </c>
      <c r="I446" s="19" t="str">
        <f t="shared" si="81"/>
        <v/>
      </c>
      <c r="J446" s="30" t="str">
        <f t="shared" si="82"/>
        <v/>
      </c>
      <c r="K446" s="45"/>
      <c r="L446" s="18" t="str">
        <f>IF('[1]Season Set up'!$P$23&gt;='[1]Season Set up'!V443,'[1]Season Set up'!V443,"")</f>
        <v/>
      </c>
      <c r="M446" s="18"/>
      <c r="N446" s="17"/>
      <c r="O446" s="18" t="str">
        <f t="shared" si="83"/>
        <v/>
      </c>
      <c r="P446" s="19" t="str">
        <f t="shared" si="84"/>
        <v/>
      </c>
      <c r="Q446" s="19" t="str">
        <f t="shared" si="85"/>
        <v/>
      </c>
      <c r="R446" s="19" t="str">
        <f t="shared" si="86"/>
        <v/>
      </c>
      <c r="S446" s="19" t="str">
        <f t="shared" si="87"/>
        <v/>
      </c>
      <c r="T446" s="19" t="str">
        <f t="shared" si="88"/>
        <v/>
      </c>
      <c r="U446" s="20" t="str">
        <f t="shared" si="89"/>
        <v/>
      </c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31"/>
      <c r="AU446" s="131"/>
      <c r="BI446" s="33"/>
      <c r="BJ446" s="33"/>
      <c r="BK446" s="33"/>
      <c r="BL446" s="33"/>
      <c r="BM446" s="33"/>
      <c r="BN446" s="33"/>
      <c r="BO446" s="33"/>
      <c r="BP446" s="33"/>
      <c r="BQ446" s="33"/>
      <c r="BR446" s="33"/>
      <c r="BS446" s="33"/>
      <c r="BT446" s="33"/>
      <c r="BU446" s="33"/>
      <c r="BV446" s="33"/>
    </row>
    <row r="447" spans="1:74" ht="15.75" customHeight="1" x14ac:dyDescent="0.2">
      <c r="A447" s="18" t="str">
        <f>IF('[1]Season Set up'!$O$23&gt;='[1]Season Set up'!V444,'[1]Season Set up'!V444,"")</f>
        <v/>
      </c>
      <c r="B447" s="18"/>
      <c r="C447" s="18"/>
      <c r="D447" s="18" t="str">
        <f>IFERROR(IF(A447="","",VLOOKUP(A447,$AJ$2:$AX$606,2,0)),"")</f>
        <v/>
      </c>
      <c r="E447" s="19" t="str">
        <f t="shared" si="90"/>
        <v/>
      </c>
      <c r="F447" s="19" t="str">
        <f t="shared" si="78"/>
        <v/>
      </c>
      <c r="G447" s="19" t="str">
        <f t="shared" si="79"/>
        <v/>
      </c>
      <c r="H447" s="19" t="str">
        <f t="shared" si="80"/>
        <v/>
      </c>
      <c r="I447" s="19" t="str">
        <f t="shared" si="81"/>
        <v/>
      </c>
      <c r="J447" s="30" t="str">
        <f t="shared" si="82"/>
        <v/>
      </c>
      <c r="K447" s="45"/>
      <c r="L447" s="18" t="str">
        <f>IF('[1]Season Set up'!$P$23&gt;='[1]Season Set up'!V444,'[1]Season Set up'!V444,"")</f>
        <v/>
      </c>
      <c r="M447" s="18"/>
      <c r="N447" s="17"/>
      <c r="O447" s="18" t="str">
        <f t="shared" si="83"/>
        <v/>
      </c>
      <c r="P447" s="19" t="str">
        <f t="shared" si="84"/>
        <v/>
      </c>
      <c r="Q447" s="19" t="str">
        <f t="shared" si="85"/>
        <v/>
      </c>
      <c r="R447" s="19" t="str">
        <f t="shared" si="86"/>
        <v/>
      </c>
      <c r="S447" s="19" t="str">
        <f t="shared" si="87"/>
        <v/>
      </c>
      <c r="T447" s="19" t="str">
        <f t="shared" si="88"/>
        <v/>
      </c>
      <c r="U447" s="20" t="str">
        <f t="shared" si="89"/>
        <v/>
      </c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31"/>
      <c r="AU447" s="131"/>
      <c r="BI447" s="33"/>
      <c r="BJ447" s="33"/>
      <c r="BK447" s="33"/>
      <c r="BL447" s="33"/>
      <c r="BM447" s="33"/>
      <c r="BN447" s="33"/>
      <c r="BO447" s="33"/>
      <c r="BP447" s="33"/>
      <c r="BQ447" s="33"/>
      <c r="BR447" s="33"/>
      <c r="BS447" s="33"/>
      <c r="BT447" s="33"/>
      <c r="BU447" s="33"/>
      <c r="BV447" s="33"/>
    </row>
    <row r="448" spans="1:74" ht="15.75" customHeight="1" x14ac:dyDescent="0.2">
      <c r="A448" s="18" t="str">
        <f>IF('[1]Season Set up'!$O$23&gt;='[1]Season Set up'!V445,'[1]Season Set up'!V445,"")</f>
        <v/>
      </c>
      <c r="B448" s="18"/>
      <c r="C448" s="18"/>
      <c r="D448" s="18" t="str">
        <f>IFERROR(IF(A448="","",VLOOKUP(A448,$AJ$2:$AX$606,2,0)),"")</f>
        <v/>
      </c>
      <c r="E448" s="19" t="str">
        <f t="shared" si="90"/>
        <v/>
      </c>
      <c r="F448" s="19" t="str">
        <f t="shared" si="78"/>
        <v/>
      </c>
      <c r="G448" s="19" t="str">
        <f t="shared" si="79"/>
        <v/>
      </c>
      <c r="H448" s="19" t="str">
        <f t="shared" si="80"/>
        <v/>
      </c>
      <c r="I448" s="19" t="str">
        <f t="shared" si="81"/>
        <v/>
      </c>
      <c r="J448" s="30" t="str">
        <f t="shared" si="82"/>
        <v/>
      </c>
      <c r="K448" s="45"/>
      <c r="L448" s="18" t="str">
        <f>IF('[1]Season Set up'!$P$23&gt;='[1]Season Set up'!V445,'[1]Season Set up'!V445,"")</f>
        <v/>
      </c>
      <c r="M448" s="18"/>
      <c r="N448" s="17"/>
      <c r="O448" s="18" t="str">
        <f t="shared" si="83"/>
        <v/>
      </c>
      <c r="P448" s="19" t="str">
        <f t="shared" si="84"/>
        <v/>
      </c>
      <c r="Q448" s="19" t="str">
        <f t="shared" si="85"/>
        <v/>
      </c>
      <c r="R448" s="19" t="str">
        <f t="shared" si="86"/>
        <v/>
      </c>
      <c r="S448" s="19" t="str">
        <f t="shared" si="87"/>
        <v/>
      </c>
      <c r="T448" s="19" t="str">
        <f t="shared" si="88"/>
        <v/>
      </c>
      <c r="U448" s="20" t="str">
        <f t="shared" si="89"/>
        <v/>
      </c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31"/>
      <c r="AU448" s="131"/>
      <c r="BI448" s="33"/>
      <c r="BJ448" s="33"/>
      <c r="BK448" s="33"/>
      <c r="BL448" s="33"/>
      <c r="BM448" s="33"/>
      <c r="BN448" s="33"/>
      <c r="BO448" s="33"/>
      <c r="BP448" s="33"/>
      <c r="BQ448" s="33"/>
      <c r="BR448" s="33"/>
      <c r="BS448" s="33"/>
      <c r="BT448" s="33"/>
      <c r="BU448" s="33"/>
      <c r="BV448" s="33"/>
    </row>
    <row r="449" spans="1:74" ht="15.75" customHeight="1" x14ac:dyDescent="0.2">
      <c r="A449" s="18" t="str">
        <f>IF('[1]Season Set up'!$O$23&gt;='[1]Season Set up'!V446,'[1]Season Set up'!V446,"")</f>
        <v/>
      </c>
      <c r="B449" s="18"/>
      <c r="C449" s="18"/>
      <c r="D449" s="18" t="str">
        <f>IFERROR(IF(A449="","",VLOOKUP(A449,$AJ$2:$AX$606,2,0)),"")</f>
        <v/>
      </c>
      <c r="E449" s="19" t="str">
        <f t="shared" si="90"/>
        <v/>
      </c>
      <c r="F449" s="19" t="str">
        <f t="shared" si="78"/>
        <v/>
      </c>
      <c r="G449" s="19" t="str">
        <f t="shared" si="79"/>
        <v/>
      </c>
      <c r="H449" s="19" t="str">
        <f t="shared" si="80"/>
        <v/>
      </c>
      <c r="I449" s="19" t="str">
        <f t="shared" si="81"/>
        <v/>
      </c>
      <c r="J449" s="30" t="str">
        <f t="shared" si="82"/>
        <v/>
      </c>
      <c r="K449" s="45"/>
      <c r="L449" s="18" t="str">
        <f>IF('[1]Season Set up'!$P$23&gt;='[1]Season Set up'!V446,'[1]Season Set up'!V446,"")</f>
        <v/>
      </c>
      <c r="M449" s="18"/>
      <c r="N449" s="17"/>
      <c r="O449" s="18" t="str">
        <f t="shared" si="83"/>
        <v/>
      </c>
      <c r="P449" s="19" t="str">
        <f t="shared" si="84"/>
        <v/>
      </c>
      <c r="Q449" s="19" t="str">
        <f t="shared" si="85"/>
        <v/>
      </c>
      <c r="R449" s="19" t="str">
        <f t="shared" si="86"/>
        <v/>
      </c>
      <c r="S449" s="19" t="str">
        <f t="shared" si="87"/>
        <v/>
      </c>
      <c r="T449" s="19" t="str">
        <f t="shared" si="88"/>
        <v/>
      </c>
      <c r="U449" s="20" t="str">
        <f t="shared" si="89"/>
        <v/>
      </c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31"/>
      <c r="AU449" s="131"/>
      <c r="BI449" s="33"/>
      <c r="BJ449" s="33"/>
      <c r="BK449" s="33"/>
      <c r="BL449" s="33"/>
      <c r="BM449" s="33"/>
      <c r="BN449" s="33"/>
      <c r="BO449" s="33"/>
      <c r="BP449" s="33"/>
      <c r="BQ449" s="33"/>
      <c r="BR449" s="33"/>
      <c r="BS449" s="33"/>
      <c r="BT449" s="33"/>
      <c r="BU449" s="33"/>
      <c r="BV449" s="33"/>
    </row>
    <row r="450" spans="1:74" ht="15.75" customHeight="1" x14ac:dyDescent="0.2">
      <c r="A450" s="18" t="str">
        <f>IF('[1]Season Set up'!$O$23&gt;='[1]Season Set up'!V447,'[1]Season Set up'!V447,"")</f>
        <v/>
      </c>
      <c r="B450" s="18"/>
      <c r="C450" s="18"/>
      <c r="D450" s="18" t="str">
        <f>IFERROR(IF(A450="","",VLOOKUP(A450,$AJ$2:$AX$606,2,0)),"")</f>
        <v/>
      </c>
      <c r="E450" s="19" t="str">
        <f t="shared" si="90"/>
        <v/>
      </c>
      <c r="F450" s="19" t="str">
        <f t="shared" si="78"/>
        <v/>
      </c>
      <c r="G450" s="19" t="str">
        <f t="shared" si="79"/>
        <v/>
      </c>
      <c r="H450" s="19" t="str">
        <f t="shared" si="80"/>
        <v/>
      </c>
      <c r="I450" s="19" t="str">
        <f t="shared" si="81"/>
        <v/>
      </c>
      <c r="J450" s="30" t="str">
        <f t="shared" si="82"/>
        <v/>
      </c>
      <c r="K450" s="45"/>
      <c r="L450" s="18" t="str">
        <f>IF('[1]Season Set up'!$P$23&gt;='[1]Season Set up'!V447,'[1]Season Set up'!V447,"")</f>
        <v/>
      </c>
      <c r="M450" s="18"/>
      <c r="N450" s="17"/>
      <c r="O450" s="18" t="str">
        <f t="shared" si="83"/>
        <v/>
      </c>
      <c r="P450" s="19" t="str">
        <f t="shared" si="84"/>
        <v/>
      </c>
      <c r="Q450" s="19" t="str">
        <f t="shared" si="85"/>
        <v/>
      </c>
      <c r="R450" s="19" t="str">
        <f t="shared" si="86"/>
        <v/>
      </c>
      <c r="S450" s="19" t="str">
        <f t="shared" si="87"/>
        <v/>
      </c>
      <c r="T450" s="19" t="str">
        <f t="shared" si="88"/>
        <v/>
      </c>
      <c r="U450" s="20" t="str">
        <f t="shared" si="89"/>
        <v/>
      </c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31"/>
      <c r="AU450" s="131"/>
      <c r="BI450" s="33"/>
      <c r="BJ450" s="33"/>
      <c r="BK450" s="33"/>
      <c r="BL450" s="33"/>
      <c r="BM450" s="33"/>
      <c r="BN450" s="33"/>
      <c r="BO450" s="33"/>
      <c r="BP450" s="33"/>
      <c r="BQ450" s="33"/>
      <c r="BR450" s="33"/>
      <c r="BS450" s="33"/>
      <c r="BT450" s="33"/>
      <c r="BU450" s="33"/>
      <c r="BV450" s="33"/>
    </row>
    <row r="451" spans="1:74" ht="15.75" customHeight="1" x14ac:dyDescent="0.2">
      <c r="A451" s="18" t="str">
        <f>IF('[1]Season Set up'!$O$23&gt;='[1]Season Set up'!V448,'[1]Season Set up'!V448,"")</f>
        <v/>
      </c>
      <c r="B451" s="18"/>
      <c r="C451" s="18"/>
      <c r="D451" s="18" t="str">
        <f>IFERROR(IF(A451="","",VLOOKUP(A451,$AJ$2:$AX$606,2,0)),"")</f>
        <v/>
      </c>
      <c r="E451" s="19" t="str">
        <f t="shared" si="90"/>
        <v/>
      </c>
      <c r="F451" s="19" t="str">
        <f t="shared" si="78"/>
        <v/>
      </c>
      <c r="G451" s="19" t="str">
        <f t="shared" si="79"/>
        <v/>
      </c>
      <c r="H451" s="19" t="str">
        <f t="shared" si="80"/>
        <v/>
      </c>
      <c r="I451" s="19" t="str">
        <f t="shared" si="81"/>
        <v/>
      </c>
      <c r="J451" s="30" t="str">
        <f t="shared" si="82"/>
        <v/>
      </c>
      <c r="K451" s="45"/>
      <c r="L451" s="18" t="str">
        <f>IF('[1]Season Set up'!$P$23&gt;='[1]Season Set up'!V448,'[1]Season Set up'!V448,"")</f>
        <v/>
      </c>
      <c r="M451" s="18"/>
      <c r="N451" s="17"/>
      <c r="O451" s="18" t="str">
        <f t="shared" si="83"/>
        <v/>
      </c>
      <c r="P451" s="19" t="str">
        <f t="shared" si="84"/>
        <v/>
      </c>
      <c r="Q451" s="19" t="str">
        <f t="shared" si="85"/>
        <v/>
      </c>
      <c r="R451" s="19" t="str">
        <f t="shared" si="86"/>
        <v/>
      </c>
      <c r="S451" s="19" t="str">
        <f t="shared" si="87"/>
        <v/>
      </c>
      <c r="T451" s="19" t="str">
        <f t="shared" si="88"/>
        <v/>
      </c>
      <c r="U451" s="20" t="str">
        <f t="shared" si="89"/>
        <v/>
      </c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31"/>
      <c r="AU451" s="131"/>
      <c r="BI451" s="33"/>
      <c r="BJ451" s="33"/>
      <c r="BK451" s="33"/>
      <c r="BL451" s="33"/>
      <c r="BM451" s="33"/>
      <c r="BN451" s="33"/>
      <c r="BO451" s="33"/>
      <c r="BP451" s="33"/>
      <c r="BQ451" s="33"/>
      <c r="BR451" s="33"/>
      <c r="BS451" s="33"/>
      <c r="BT451" s="33"/>
      <c r="BU451" s="33"/>
      <c r="BV451" s="33"/>
    </row>
    <row r="452" spans="1:74" ht="15.75" customHeight="1" x14ac:dyDescent="0.2">
      <c r="A452" s="18" t="str">
        <f>IF('[1]Season Set up'!$O$23&gt;='[1]Season Set up'!V449,'[1]Season Set up'!V449,"")</f>
        <v/>
      </c>
      <c r="B452" s="18"/>
      <c r="C452" s="18"/>
      <c r="D452" s="18" t="str">
        <f>IFERROR(IF(A452="","",VLOOKUP(A452,$AJ$2:$AX$606,2,0)),"")</f>
        <v/>
      </c>
      <c r="E452" s="19" t="str">
        <f t="shared" si="90"/>
        <v/>
      </c>
      <c r="F452" s="19" t="str">
        <f t="shared" si="78"/>
        <v/>
      </c>
      <c r="G452" s="19" t="str">
        <f t="shared" si="79"/>
        <v/>
      </c>
      <c r="H452" s="19" t="str">
        <f t="shared" si="80"/>
        <v/>
      </c>
      <c r="I452" s="19" t="str">
        <f t="shared" si="81"/>
        <v/>
      </c>
      <c r="J452" s="30" t="str">
        <f t="shared" si="82"/>
        <v/>
      </c>
      <c r="K452" s="45"/>
      <c r="L452" s="18" t="str">
        <f>IF('[1]Season Set up'!$P$23&gt;='[1]Season Set up'!V449,'[1]Season Set up'!V449,"")</f>
        <v/>
      </c>
      <c r="M452" s="18"/>
      <c r="N452" s="17"/>
      <c r="O452" s="18" t="str">
        <f t="shared" si="83"/>
        <v/>
      </c>
      <c r="P452" s="19" t="str">
        <f t="shared" si="84"/>
        <v/>
      </c>
      <c r="Q452" s="19" t="str">
        <f t="shared" si="85"/>
        <v/>
      </c>
      <c r="R452" s="19" t="str">
        <f t="shared" si="86"/>
        <v/>
      </c>
      <c r="S452" s="19" t="str">
        <f t="shared" si="87"/>
        <v/>
      </c>
      <c r="T452" s="19" t="str">
        <f t="shared" si="88"/>
        <v/>
      </c>
      <c r="U452" s="20" t="str">
        <f t="shared" si="89"/>
        <v/>
      </c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31"/>
      <c r="AU452" s="131"/>
      <c r="BI452" s="33"/>
      <c r="BJ452" s="33"/>
      <c r="BK452" s="33"/>
      <c r="BL452" s="33"/>
      <c r="BM452" s="33"/>
      <c r="BN452" s="33"/>
      <c r="BO452" s="33"/>
      <c r="BP452" s="33"/>
      <c r="BQ452" s="33"/>
      <c r="BR452" s="33"/>
      <c r="BS452" s="33"/>
      <c r="BT452" s="33"/>
      <c r="BU452" s="33"/>
      <c r="BV452" s="33"/>
    </row>
    <row r="453" spans="1:74" ht="15.75" customHeight="1" x14ac:dyDescent="0.2">
      <c r="A453" s="18" t="str">
        <f>IF('[1]Season Set up'!$O$23&gt;='[1]Season Set up'!V450,'[1]Season Set up'!V450,"")</f>
        <v/>
      </c>
      <c r="B453" s="18"/>
      <c r="C453" s="18"/>
      <c r="D453" s="18" t="str">
        <f>IFERROR(IF(A453="","",VLOOKUP(A453,$AJ$2:$AX$606,2,0)),"")</f>
        <v/>
      </c>
      <c r="E453" s="19" t="str">
        <f t="shared" si="90"/>
        <v/>
      </c>
      <c r="F453" s="19" t="str">
        <f t="shared" si="78"/>
        <v/>
      </c>
      <c r="G453" s="19" t="str">
        <f t="shared" si="79"/>
        <v/>
      </c>
      <c r="H453" s="19" t="str">
        <f t="shared" si="80"/>
        <v/>
      </c>
      <c r="I453" s="19" t="str">
        <f t="shared" si="81"/>
        <v/>
      </c>
      <c r="J453" s="30" t="str">
        <f t="shared" si="82"/>
        <v/>
      </c>
      <c r="K453" s="45"/>
      <c r="L453" s="18" t="str">
        <f>IF('[1]Season Set up'!$P$23&gt;='[1]Season Set up'!V450,'[1]Season Set up'!V450,"")</f>
        <v/>
      </c>
      <c r="M453" s="18"/>
      <c r="N453" s="17"/>
      <c r="O453" s="18" t="str">
        <f t="shared" si="83"/>
        <v/>
      </c>
      <c r="P453" s="19" t="str">
        <f t="shared" si="84"/>
        <v/>
      </c>
      <c r="Q453" s="19" t="str">
        <f t="shared" si="85"/>
        <v/>
      </c>
      <c r="R453" s="19" t="str">
        <f t="shared" si="86"/>
        <v/>
      </c>
      <c r="S453" s="19" t="str">
        <f t="shared" si="87"/>
        <v/>
      </c>
      <c r="T453" s="19" t="str">
        <f t="shared" si="88"/>
        <v/>
      </c>
      <c r="U453" s="20" t="str">
        <f t="shared" si="89"/>
        <v/>
      </c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31"/>
      <c r="AU453" s="131"/>
      <c r="BI453" s="33"/>
      <c r="BJ453" s="33"/>
      <c r="BK453" s="33"/>
      <c r="BL453" s="33"/>
      <c r="BM453" s="33"/>
      <c r="BN453" s="33"/>
      <c r="BO453" s="33"/>
      <c r="BP453" s="33"/>
      <c r="BQ453" s="33"/>
      <c r="BR453" s="33"/>
      <c r="BS453" s="33"/>
      <c r="BT453" s="33"/>
      <c r="BU453" s="33"/>
      <c r="BV453" s="33"/>
    </row>
    <row r="454" spans="1:74" ht="15.75" customHeight="1" x14ac:dyDescent="0.2">
      <c r="A454" s="18" t="str">
        <f>IF('[1]Season Set up'!$O$23&gt;='[1]Season Set up'!V451,'[1]Season Set up'!V451,"")</f>
        <v/>
      </c>
      <c r="B454" s="18"/>
      <c r="C454" s="18"/>
      <c r="D454" s="18" t="str">
        <f>IFERROR(IF(A454="","",VLOOKUP(A454,$AJ$2:$AX$606,2,0)),"")</f>
        <v/>
      </c>
      <c r="E454" s="19" t="str">
        <f t="shared" si="90"/>
        <v/>
      </c>
      <c r="F454" s="19" t="str">
        <f t="shared" si="78"/>
        <v/>
      </c>
      <c r="G454" s="19" t="str">
        <f t="shared" si="79"/>
        <v/>
      </c>
      <c r="H454" s="19" t="str">
        <f t="shared" si="80"/>
        <v/>
      </c>
      <c r="I454" s="19" t="str">
        <f t="shared" si="81"/>
        <v/>
      </c>
      <c r="J454" s="30" t="str">
        <f t="shared" si="82"/>
        <v/>
      </c>
      <c r="K454" s="45"/>
      <c r="L454" s="18" t="str">
        <f>IF('[1]Season Set up'!$P$23&gt;='[1]Season Set up'!V451,'[1]Season Set up'!V451,"")</f>
        <v/>
      </c>
      <c r="M454" s="18"/>
      <c r="N454" s="17"/>
      <c r="O454" s="18" t="str">
        <f t="shared" si="83"/>
        <v/>
      </c>
      <c r="P454" s="19" t="str">
        <f t="shared" si="84"/>
        <v/>
      </c>
      <c r="Q454" s="19" t="str">
        <f t="shared" si="85"/>
        <v/>
      </c>
      <c r="R454" s="19" t="str">
        <f t="shared" si="86"/>
        <v/>
      </c>
      <c r="S454" s="19" t="str">
        <f t="shared" si="87"/>
        <v/>
      </c>
      <c r="T454" s="19" t="str">
        <f t="shared" si="88"/>
        <v/>
      </c>
      <c r="U454" s="20" t="str">
        <f t="shared" si="89"/>
        <v/>
      </c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31"/>
      <c r="AU454" s="131"/>
      <c r="BI454" s="33"/>
      <c r="BJ454" s="33"/>
      <c r="BK454" s="33"/>
      <c r="BL454" s="33"/>
      <c r="BM454" s="33"/>
      <c r="BN454" s="33"/>
      <c r="BO454" s="33"/>
      <c r="BP454" s="33"/>
      <c r="BQ454" s="33"/>
      <c r="BR454" s="33"/>
      <c r="BS454" s="33"/>
      <c r="BT454" s="33"/>
      <c r="BU454" s="33"/>
      <c r="BV454" s="33"/>
    </row>
    <row r="455" spans="1:74" ht="15.75" customHeight="1" x14ac:dyDescent="0.2">
      <c r="A455" s="18" t="str">
        <f>IF('[1]Season Set up'!$O$23&gt;='[1]Season Set up'!V452,'[1]Season Set up'!V452,"")</f>
        <v/>
      </c>
      <c r="B455" s="18"/>
      <c r="C455" s="18"/>
      <c r="D455" s="18" t="str">
        <f>IFERROR(IF(A455="","",VLOOKUP(A455,$AJ$2:$AX$606,2,0)),"")</f>
        <v/>
      </c>
      <c r="E455" s="19" t="str">
        <f t="shared" si="90"/>
        <v/>
      </c>
      <c r="F455" s="19" t="str">
        <f t="shared" si="78"/>
        <v/>
      </c>
      <c r="G455" s="19" t="str">
        <f t="shared" si="79"/>
        <v/>
      </c>
      <c r="H455" s="19" t="str">
        <f t="shared" si="80"/>
        <v/>
      </c>
      <c r="I455" s="19" t="str">
        <f t="shared" si="81"/>
        <v/>
      </c>
      <c r="J455" s="30" t="str">
        <f t="shared" si="82"/>
        <v/>
      </c>
      <c r="K455" s="45"/>
      <c r="L455" s="18" t="str">
        <f>IF('[1]Season Set up'!$P$23&gt;='[1]Season Set up'!V452,'[1]Season Set up'!V452,"")</f>
        <v/>
      </c>
      <c r="M455" s="18"/>
      <c r="N455" s="17"/>
      <c r="O455" s="18" t="str">
        <f t="shared" si="83"/>
        <v/>
      </c>
      <c r="P455" s="19" t="str">
        <f t="shared" si="84"/>
        <v/>
      </c>
      <c r="Q455" s="19" t="str">
        <f t="shared" si="85"/>
        <v/>
      </c>
      <c r="R455" s="19" t="str">
        <f t="shared" si="86"/>
        <v/>
      </c>
      <c r="S455" s="19" t="str">
        <f t="shared" si="87"/>
        <v/>
      </c>
      <c r="T455" s="19" t="str">
        <f t="shared" si="88"/>
        <v/>
      </c>
      <c r="U455" s="20" t="str">
        <f t="shared" si="89"/>
        <v/>
      </c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31"/>
      <c r="AU455" s="131"/>
      <c r="BI455" s="33"/>
      <c r="BJ455" s="33"/>
      <c r="BK455" s="33"/>
      <c r="BL455" s="33"/>
      <c r="BM455" s="33"/>
      <c r="BN455" s="33"/>
      <c r="BO455" s="33"/>
      <c r="BP455" s="33"/>
      <c r="BQ455" s="33"/>
      <c r="BR455" s="33"/>
      <c r="BS455" s="33"/>
      <c r="BT455" s="33"/>
      <c r="BU455" s="33"/>
      <c r="BV455" s="33"/>
    </row>
    <row r="456" spans="1:74" ht="15.75" customHeight="1" x14ac:dyDescent="0.2">
      <c r="A456" s="18" t="str">
        <f>IF('[1]Season Set up'!$O$23&gt;='[1]Season Set up'!V453,'[1]Season Set up'!V453,"")</f>
        <v/>
      </c>
      <c r="B456" s="18"/>
      <c r="C456" s="18"/>
      <c r="D456" s="18" t="str">
        <f>IFERROR(IF(A456="","",VLOOKUP(A456,$AJ$2:$AX$606,2,0)),"")</f>
        <v/>
      </c>
      <c r="E456" s="19" t="str">
        <f t="shared" si="90"/>
        <v/>
      </c>
      <c r="F456" s="19" t="str">
        <f t="shared" ref="F456:F519" si="91">IFERROR(VLOOKUP(D456,$AA$2:$AI$606,3,0),"")</f>
        <v/>
      </c>
      <c r="G456" s="19" t="str">
        <f t="shared" ref="G456:G519" si="92">IFERROR(VLOOKUP(D456,$AA$2:$AI$606,4,0),"")</f>
        <v/>
      </c>
      <c r="H456" s="19" t="str">
        <f t="shared" ref="H456:H519" si="93">IFERROR(VLOOKUP(D456,$AA$2:$AI$606,5,0),"")</f>
        <v/>
      </c>
      <c r="I456" s="19" t="str">
        <f t="shared" ref="I456:I519" si="94">IFERROR(VLOOKUP(D456,$AA$2:$AI$606,6,0),"")</f>
        <v/>
      </c>
      <c r="J456" s="30" t="str">
        <f t="shared" ref="J456:J519" si="95">IFERROR(VLOOKUP(D456,$AA$2:$AI$606,9,0),"")</f>
        <v/>
      </c>
      <c r="K456" s="45"/>
      <c r="L456" s="18" t="str">
        <f>IF('[1]Season Set up'!$P$23&gt;='[1]Season Set up'!V453,'[1]Season Set up'!V453,"")</f>
        <v/>
      </c>
      <c r="M456" s="18"/>
      <c r="N456" s="17"/>
      <c r="O456" s="18" t="str">
        <f t="shared" ref="O456:O519" si="96">IFERROR(IF(L456="","",VLOOKUP(L456,$AW$2:$AX$606,2,0)),"")</f>
        <v/>
      </c>
      <c r="P456" s="19" t="str">
        <f t="shared" ref="P456:P519" si="97">IFERROR(VLOOKUP(O456,$AN$2:$AV$606,2,0),"")</f>
        <v/>
      </c>
      <c r="Q456" s="19" t="str">
        <f t="shared" ref="Q456:Q519" si="98">IFERROR(VLOOKUP(O456,$AN$2:$AV$606,3,0),"")</f>
        <v/>
      </c>
      <c r="R456" s="19" t="str">
        <f t="shared" ref="R456:R519" si="99">IFERROR(VLOOKUP(O456,$AN$2:$AV$606,4,0),"")</f>
        <v/>
      </c>
      <c r="S456" s="19" t="str">
        <f t="shared" ref="S456:S519" si="100">IFERROR(VLOOKUP(O456,$AN$2:$AV$606,5,0),"")</f>
        <v/>
      </c>
      <c r="T456" s="19" t="str">
        <f t="shared" ref="T456:T519" si="101">IFERROR(VLOOKUP(O456,$AN$2:$AV$606,6,0),"")</f>
        <v/>
      </c>
      <c r="U456" s="20" t="str">
        <f t="shared" ref="U456:U519" si="102">IFERROR(VLOOKUP(O456,$AN$2:$AV$606,9,0),"")</f>
        <v/>
      </c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31"/>
      <c r="AU456" s="131"/>
      <c r="BI456" s="33"/>
      <c r="BJ456" s="33"/>
      <c r="BK456" s="33"/>
      <c r="BL456" s="33"/>
      <c r="BM456" s="33"/>
      <c r="BN456" s="33"/>
      <c r="BO456" s="33"/>
      <c r="BP456" s="33"/>
      <c r="BQ456" s="33"/>
      <c r="BR456" s="33"/>
      <c r="BS456" s="33"/>
      <c r="BT456" s="33"/>
      <c r="BU456" s="33"/>
      <c r="BV456" s="33"/>
    </row>
    <row r="457" spans="1:74" ht="15.75" customHeight="1" x14ac:dyDescent="0.2">
      <c r="A457" s="18" t="str">
        <f>IF('[1]Season Set up'!$O$23&gt;='[1]Season Set up'!V454,'[1]Season Set up'!V454,"")</f>
        <v/>
      </c>
      <c r="B457" s="18"/>
      <c r="C457" s="18"/>
      <c r="D457" s="18" t="str">
        <f>IFERROR(IF(A457="","",VLOOKUP(A457,$AJ$2:$AX$606,2,0)),"")</f>
        <v/>
      </c>
      <c r="E457" s="19" t="str">
        <f t="shared" ref="E457:E520" si="103">IFERROR(VLOOKUP(D457,$AA$2:$AI$606,2,0),"")</f>
        <v/>
      </c>
      <c r="F457" s="19" t="str">
        <f t="shared" si="91"/>
        <v/>
      </c>
      <c r="G457" s="19" t="str">
        <f t="shared" si="92"/>
        <v/>
      </c>
      <c r="H457" s="19" t="str">
        <f t="shared" si="93"/>
        <v/>
      </c>
      <c r="I457" s="19" t="str">
        <f t="shared" si="94"/>
        <v/>
      </c>
      <c r="J457" s="30" t="str">
        <f t="shared" si="95"/>
        <v/>
      </c>
      <c r="K457" s="45"/>
      <c r="L457" s="18" t="str">
        <f>IF('[1]Season Set up'!$P$23&gt;='[1]Season Set up'!V454,'[1]Season Set up'!V454,"")</f>
        <v/>
      </c>
      <c r="M457" s="18"/>
      <c r="N457" s="17"/>
      <c r="O457" s="18" t="str">
        <f t="shared" si="96"/>
        <v/>
      </c>
      <c r="P457" s="19" t="str">
        <f t="shared" si="97"/>
        <v/>
      </c>
      <c r="Q457" s="19" t="str">
        <f t="shared" si="98"/>
        <v/>
      </c>
      <c r="R457" s="19" t="str">
        <f t="shared" si="99"/>
        <v/>
      </c>
      <c r="S457" s="19" t="str">
        <f t="shared" si="100"/>
        <v/>
      </c>
      <c r="T457" s="19" t="str">
        <f t="shared" si="101"/>
        <v/>
      </c>
      <c r="U457" s="20" t="str">
        <f t="shared" si="102"/>
        <v/>
      </c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31"/>
      <c r="AU457" s="131"/>
      <c r="BI457" s="33"/>
      <c r="BJ457" s="33"/>
      <c r="BK457" s="33"/>
      <c r="BL457" s="33"/>
      <c r="BM457" s="33"/>
      <c r="BN457" s="33"/>
      <c r="BO457" s="33"/>
      <c r="BP457" s="33"/>
      <c r="BQ457" s="33"/>
      <c r="BR457" s="33"/>
      <c r="BS457" s="33"/>
      <c r="BT457" s="33"/>
      <c r="BU457" s="33"/>
      <c r="BV457" s="33"/>
    </row>
    <row r="458" spans="1:74" ht="15.75" customHeight="1" x14ac:dyDescent="0.2">
      <c r="A458" s="18" t="str">
        <f>IF('[1]Season Set up'!$O$23&gt;='[1]Season Set up'!V455,'[1]Season Set up'!V455,"")</f>
        <v/>
      </c>
      <c r="B458" s="18"/>
      <c r="C458" s="18"/>
      <c r="D458" s="18" t="str">
        <f>IFERROR(IF(A458="","",VLOOKUP(A458,$AJ$2:$AX$606,2,0)),"")</f>
        <v/>
      </c>
      <c r="E458" s="19" t="str">
        <f t="shared" si="103"/>
        <v/>
      </c>
      <c r="F458" s="19" t="str">
        <f t="shared" si="91"/>
        <v/>
      </c>
      <c r="G458" s="19" t="str">
        <f t="shared" si="92"/>
        <v/>
      </c>
      <c r="H458" s="19" t="str">
        <f t="shared" si="93"/>
        <v/>
      </c>
      <c r="I458" s="19" t="str">
        <f t="shared" si="94"/>
        <v/>
      </c>
      <c r="J458" s="30" t="str">
        <f t="shared" si="95"/>
        <v/>
      </c>
      <c r="K458" s="45"/>
      <c r="L458" s="18" t="str">
        <f>IF('[1]Season Set up'!$P$23&gt;='[1]Season Set up'!V455,'[1]Season Set up'!V455,"")</f>
        <v/>
      </c>
      <c r="M458" s="18"/>
      <c r="N458" s="17"/>
      <c r="O458" s="18" t="str">
        <f t="shared" si="96"/>
        <v/>
      </c>
      <c r="P458" s="19" t="str">
        <f t="shared" si="97"/>
        <v/>
      </c>
      <c r="Q458" s="19" t="str">
        <f t="shared" si="98"/>
        <v/>
      </c>
      <c r="R458" s="19" t="str">
        <f t="shared" si="99"/>
        <v/>
      </c>
      <c r="S458" s="19" t="str">
        <f t="shared" si="100"/>
        <v/>
      </c>
      <c r="T458" s="19" t="str">
        <f t="shared" si="101"/>
        <v/>
      </c>
      <c r="U458" s="20" t="str">
        <f t="shared" si="102"/>
        <v/>
      </c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31"/>
      <c r="AU458" s="131"/>
      <c r="BI458" s="33"/>
      <c r="BJ458" s="33"/>
      <c r="BK458" s="33"/>
      <c r="BL458" s="33"/>
      <c r="BM458" s="33"/>
      <c r="BN458" s="33"/>
      <c r="BO458" s="33"/>
      <c r="BP458" s="33"/>
      <c r="BQ458" s="33"/>
      <c r="BR458" s="33"/>
      <c r="BS458" s="33"/>
      <c r="BT458" s="33"/>
      <c r="BU458" s="33"/>
      <c r="BV458" s="33"/>
    </row>
    <row r="459" spans="1:74" ht="15.75" customHeight="1" x14ac:dyDescent="0.2">
      <c r="A459" s="18" t="str">
        <f>IF('[1]Season Set up'!$O$23&gt;='[1]Season Set up'!V456,'[1]Season Set up'!V456,"")</f>
        <v/>
      </c>
      <c r="B459" s="18"/>
      <c r="C459" s="18"/>
      <c r="D459" s="18" t="str">
        <f>IFERROR(IF(A459="","",VLOOKUP(A459,$AJ$2:$AX$606,2,0)),"")</f>
        <v/>
      </c>
      <c r="E459" s="19" t="str">
        <f t="shared" si="103"/>
        <v/>
      </c>
      <c r="F459" s="19" t="str">
        <f t="shared" si="91"/>
        <v/>
      </c>
      <c r="G459" s="19" t="str">
        <f t="shared" si="92"/>
        <v/>
      </c>
      <c r="H459" s="19" t="str">
        <f t="shared" si="93"/>
        <v/>
      </c>
      <c r="I459" s="19" t="str">
        <f t="shared" si="94"/>
        <v/>
      </c>
      <c r="J459" s="30" t="str">
        <f t="shared" si="95"/>
        <v/>
      </c>
      <c r="K459" s="45"/>
      <c r="L459" s="18" t="str">
        <f>IF('[1]Season Set up'!$P$23&gt;='[1]Season Set up'!V456,'[1]Season Set up'!V456,"")</f>
        <v/>
      </c>
      <c r="M459" s="18"/>
      <c r="N459" s="17"/>
      <c r="O459" s="18" t="str">
        <f t="shared" si="96"/>
        <v/>
      </c>
      <c r="P459" s="19" t="str">
        <f t="shared" si="97"/>
        <v/>
      </c>
      <c r="Q459" s="19" t="str">
        <f t="shared" si="98"/>
        <v/>
      </c>
      <c r="R459" s="19" t="str">
        <f t="shared" si="99"/>
        <v/>
      </c>
      <c r="S459" s="19" t="str">
        <f t="shared" si="100"/>
        <v/>
      </c>
      <c r="T459" s="19" t="str">
        <f t="shared" si="101"/>
        <v/>
      </c>
      <c r="U459" s="20" t="str">
        <f t="shared" si="102"/>
        <v/>
      </c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31"/>
      <c r="AU459" s="131"/>
      <c r="BI459" s="33"/>
      <c r="BJ459" s="33"/>
      <c r="BK459" s="33"/>
      <c r="BL459" s="33"/>
      <c r="BM459" s="33"/>
      <c r="BN459" s="33"/>
      <c r="BO459" s="33"/>
      <c r="BP459" s="33"/>
      <c r="BQ459" s="33"/>
      <c r="BR459" s="33"/>
      <c r="BS459" s="33"/>
      <c r="BT459" s="33"/>
      <c r="BU459" s="33"/>
      <c r="BV459" s="33"/>
    </row>
    <row r="460" spans="1:74" ht="15.75" customHeight="1" x14ac:dyDescent="0.2">
      <c r="A460" s="18" t="str">
        <f>IF('[1]Season Set up'!$O$23&gt;='[1]Season Set up'!V457,'[1]Season Set up'!V457,"")</f>
        <v/>
      </c>
      <c r="B460" s="18"/>
      <c r="C460" s="18"/>
      <c r="D460" s="18" t="str">
        <f>IFERROR(IF(A460="","",VLOOKUP(A460,$AJ$2:$AX$606,2,0)),"")</f>
        <v/>
      </c>
      <c r="E460" s="19" t="str">
        <f t="shared" si="103"/>
        <v/>
      </c>
      <c r="F460" s="19" t="str">
        <f t="shared" si="91"/>
        <v/>
      </c>
      <c r="G460" s="19" t="str">
        <f t="shared" si="92"/>
        <v/>
      </c>
      <c r="H460" s="19" t="str">
        <f t="shared" si="93"/>
        <v/>
      </c>
      <c r="I460" s="19" t="str">
        <f t="shared" si="94"/>
        <v/>
      </c>
      <c r="J460" s="30" t="str">
        <f t="shared" si="95"/>
        <v/>
      </c>
      <c r="K460" s="45"/>
      <c r="L460" s="18" t="str">
        <f>IF('[1]Season Set up'!$P$23&gt;='[1]Season Set up'!V457,'[1]Season Set up'!V457,"")</f>
        <v/>
      </c>
      <c r="M460" s="18"/>
      <c r="N460" s="17"/>
      <c r="O460" s="18" t="str">
        <f t="shared" si="96"/>
        <v/>
      </c>
      <c r="P460" s="19" t="str">
        <f t="shared" si="97"/>
        <v/>
      </c>
      <c r="Q460" s="19" t="str">
        <f t="shared" si="98"/>
        <v/>
      </c>
      <c r="R460" s="19" t="str">
        <f t="shared" si="99"/>
        <v/>
      </c>
      <c r="S460" s="19" t="str">
        <f t="shared" si="100"/>
        <v/>
      </c>
      <c r="T460" s="19" t="str">
        <f t="shared" si="101"/>
        <v/>
      </c>
      <c r="U460" s="20" t="str">
        <f t="shared" si="102"/>
        <v/>
      </c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31"/>
      <c r="AU460" s="131"/>
      <c r="BI460" s="33"/>
      <c r="BJ460" s="33"/>
      <c r="BK460" s="33"/>
      <c r="BL460" s="33"/>
      <c r="BM460" s="33"/>
      <c r="BN460" s="33"/>
      <c r="BO460" s="33"/>
      <c r="BP460" s="33"/>
      <c r="BQ460" s="33"/>
      <c r="BR460" s="33"/>
      <c r="BS460" s="33"/>
      <c r="BT460" s="33"/>
      <c r="BU460" s="33"/>
      <c r="BV460" s="33"/>
    </row>
    <row r="461" spans="1:74" ht="15.75" customHeight="1" x14ac:dyDescent="0.2">
      <c r="A461" s="18" t="str">
        <f>IF('[1]Season Set up'!$O$23&gt;='[1]Season Set up'!V458,'[1]Season Set up'!V458,"")</f>
        <v/>
      </c>
      <c r="B461" s="18"/>
      <c r="C461" s="18"/>
      <c r="D461" s="18" t="str">
        <f>IFERROR(IF(A461="","",VLOOKUP(A461,$AJ$2:$AX$606,2,0)),"")</f>
        <v/>
      </c>
      <c r="E461" s="19" t="str">
        <f t="shared" si="103"/>
        <v/>
      </c>
      <c r="F461" s="19" t="str">
        <f t="shared" si="91"/>
        <v/>
      </c>
      <c r="G461" s="19" t="str">
        <f t="shared" si="92"/>
        <v/>
      </c>
      <c r="H461" s="19" t="str">
        <f t="shared" si="93"/>
        <v/>
      </c>
      <c r="I461" s="19" t="str">
        <f t="shared" si="94"/>
        <v/>
      </c>
      <c r="J461" s="30" t="str">
        <f t="shared" si="95"/>
        <v/>
      </c>
      <c r="K461" s="45"/>
      <c r="L461" s="18" t="str">
        <f>IF('[1]Season Set up'!$P$23&gt;='[1]Season Set up'!V458,'[1]Season Set up'!V458,"")</f>
        <v/>
      </c>
      <c r="M461" s="18"/>
      <c r="N461" s="17"/>
      <c r="O461" s="18" t="str">
        <f t="shared" si="96"/>
        <v/>
      </c>
      <c r="P461" s="19" t="str">
        <f t="shared" si="97"/>
        <v/>
      </c>
      <c r="Q461" s="19" t="str">
        <f t="shared" si="98"/>
        <v/>
      </c>
      <c r="R461" s="19" t="str">
        <f t="shared" si="99"/>
        <v/>
      </c>
      <c r="S461" s="19" t="str">
        <f t="shared" si="100"/>
        <v/>
      </c>
      <c r="T461" s="19" t="str">
        <f t="shared" si="101"/>
        <v/>
      </c>
      <c r="U461" s="20" t="str">
        <f t="shared" si="102"/>
        <v/>
      </c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31"/>
      <c r="AU461" s="131"/>
      <c r="BI461" s="33"/>
      <c r="BJ461" s="33"/>
      <c r="BK461" s="33"/>
      <c r="BL461" s="33"/>
      <c r="BM461" s="33"/>
      <c r="BN461" s="33"/>
      <c r="BO461" s="33"/>
      <c r="BP461" s="33"/>
      <c r="BQ461" s="33"/>
      <c r="BR461" s="33"/>
      <c r="BS461" s="33"/>
      <c r="BT461" s="33"/>
      <c r="BU461" s="33"/>
      <c r="BV461" s="33"/>
    </row>
    <row r="462" spans="1:74" ht="15.75" customHeight="1" x14ac:dyDescent="0.2">
      <c r="A462" s="18" t="str">
        <f>IF('[1]Season Set up'!$O$23&gt;='[1]Season Set up'!V459,'[1]Season Set up'!V459,"")</f>
        <v/>
      </c>
      <c r="B462" s="18"/>
      <c r="C462" s="18"/>
      <c r="D462" s="18" t="str">
        <f>IFERROR(IF(A462="","",VLOOKUP(A462,$AJ$2:$AX$606,2,0)),"")</f>
        <v/>
      </c>
      <c r="E462" s="19" t="str">
        <f t="shared" si="103"/>
        <v/>
      </c>
      <c r="F462" s="19" t="str">
        <f t="shared" si="91"/>
        <v/>
      </c>
      <c r="G462" s="19" t="str">
        <f t="shared" si="92"/>
        <v/>
      </c>
      <c r="H462" s="19" t="str">
        <f t="shared" si="93"/>
        <v/>
      </c>
      <c r="I462" s="19" t="str">
        <f t="shared" si="94"/>
        <v/>
      </c>
      <c r="J462" s="30" t="str">
        <f t="shared" si="95"/>
        <v/>
      </c>
      <c r="K462" s="45"/>
      <c r="L462" s="18" t="str">
        <f>IF('[1]Season Set up'!$P$23&gt;='[1]Season Set up'!V459,'[1]Season Set up'!V459,"")</f>
        <v/>
      </c>
      <c r="M462" s="18"/>
      <c r="N462" s="17"/>
      <c r="O462" s="18" t="str">
        <f t="shared" si="96"/>
        <v/>
      </c>
      <c r="P462" s="19" t="str">
        <f t="shared" si="97"/>
        <v/>
      </c>
      <c r="Q462" s="19" t="str">
        <f t="shared" si="98"/>
        <v/>
      </c>
      <c r="R462" s="19" t="str">
        <f t="shared" si="99"/>
        <v/>
      </c>
      <c r="S462" s="19" t="str">
        <f t="shared" si="100"/>
        <v/>
      </c>
      <c r="T462" s="19" t="str">
        <f t="shared" si="101"/>
        <v/>
      </c>
      <c r="U462" s="20" t="str">
        <f t="shared" si="102"/>
        <v/>
      </c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31"/>
      <c r="AU462" s="131"/>
      <c r="BI462" s="33"/>
      <c r="BJ462" s="33"/>
      <c r="BK462" s="33"/>
      <c r="BL462" s="33"/>
      <c r="BM462" s="33"/>
      <c r="BN462" s="33"/>
      <c r="BO462" s="33"/>
      <c r="BP462" s="33"/>
      <c r="BQ462" s="33"/>
      <c r="BR462" s="33"/>
      <c r="BS462" s="33"/>
      <c r="BT462" s="33"/>
      <c r="BU462" s="33"/>
      <c r="BV462" s="33"/>
    </row>
    <row r="463" spans="1:74" ht="15.75" customHeight="1" x14ac:dyDescent="0.2">
      <c r="A463" s="18" t="str">
        <f>IF('[1]Season Set up'!$O$23&gt;='[1]Season Set up'!V460,'[1]Season Set up'!V460,"")</f>
        <v/>
      </c>
      <c r="B463" s="18"/>
      <c r="C463" s="18"/>
      <c r="D463" s="18" t="str">
        <f>IFERROR(IF(A463="","",VLOOKUP(A463,$AJ$2:$AX$606,2,0)),"")</f>
        <v/>
      </c>
      <c r="E463" s="19" t="str">
        <f t="shared" si="103"/>
        <v/>
      </c>
      <c r="F463" s="19" t="str">
        <f t="shared" si="91"/>
        <v/>
      </c>
      <c r="G463" s="19" t="str">
        <f t="shared" si="92"/>
        <v/>
      </c>
      <c r="H463" s="19" t="str">
        <f t="shared" si="93"/>
        <v/>
      </c>
      <c r="I463" s="19" t="str">
        <f t="shared" si="94"/>
        <v/>
      </c>
      <c r="J463" s="30" t="str">
        <f t="shared" si="95"/>
        <v/>
      </c>
      <c r="K463" s="45"/>
      <c r="L463" s="18" t="str">
        <f>IF('[1]Season Set up'!$P$23&gt;='[1]Season Set up'!V460,'[1]Season Set up'!V460,"")</f>
        <v/>
      </c>
      <c r="M463" s="18"/>
      <c r="N463" s="17"/>
      <c r="O463" s="18" t="str">
        <f t="shared" si="96"/>
        <v/>
      </c>
      <c r="P463" s="19" t="str">
        <f t="shared" si="97"/>
        <v/>
      </c>
      <c r="Q463" s="19" t="str">
        <f t="shared" si="98"/>
        <v/>
      </c>
      <c r="R463" s="19" t="str">
        <f t="shared" si="99"/>
        <v/>
      </c>
      <c r="S463" s="19" t="str">
        <f t="shared" si="100"/>
        <v/>
      </c>
      <c r="T463" s="19" t="str">
        <f t="shared" si="101"/>
        <v/>
      </c>
      <c r="U463" s="20" t="str">
        <f t="shared" si="102"/>
        <v/>
      </c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31"/>
      <c r="AU463" s="131"/>
      <c r="BI463" s="33"/>
      <c r="BJ463" s="33"/>
      <c r="BK463" s="33"/>
      <c r="BL463" s="33"/>
      <c r="BM463" s="33"/>
      <c r="BN463" s="33"/>
      <c r="BO463" s="33"/>
      <c r="BP463" s="33"/>
      <c r="BQ463" s="33"/>
      <c r="BR463" s="33"/>
      <c r="BS463" s="33"/>
      <c r="BT463" s="33"/>
      <c r="BU463" s="33"/>
      <c r="BV463" s="33"/>
    </row>
    <row r="464" spans="1:74" ht="15.75" customHeight="1" x14ac:dyDescent="0.2">
      <c r="A464" s="18" t="str">
        <f>IF('[1]Season Set up'!$O$23&gt;='[1]Season Set up'!V461,'[1]Season Set up'!V461,"")</f>
        <v/>
      </c>
      <c r="B464" s="18"/>
      <c r="C464" s="18"/>
      <c r="D464" s="18" t="str">
        <f>IFERROR(IF(A464="","",VLOOKUP(A464,$AJ$2:$AX$606,2,0)),"")</f>
        <v/>
      </c>
      <c r="E464" s="19" t="str">
        <f t="shared" si="103"/>
        <v/>
      </c>
      <c r="F464" s="19" t="str">
        <f t="shared" si="91"/>
        <v/>
      </c>
      <c r="G464" s="19" t="str">
        <f t="shared" si="92"/>
        <v/>
      </c>
      <c r="H464" s="19" t="str">
        <f t="shared" si="93"/>
        <v/>
      </c>
      <c r="I464" s="19" t="str">
        <f t="shared" si="94"/>
        <v/>
      </c>
      <c r="J464" s="30" t="str">
        <f t="shared" si="95"/>
        <v/>
      </c>
      <c r="K464" s="45"/>
      <c r="L464" s="18" t="str">
        <f>IF('[1]Season Set up'!$P$23&gt;='[1]Season Set up'!V461,'[1]Season Set up'!V461,"")</f>
        <v/>
      </c>
      <c r="M464" s="18"/>
      <c r="N464" s="17"/>
      <c r="O464" s="18" t="str">
        <f t="shared" si="96"/>
        <v/>
      </c>
      <c r="P464" s="19" t="str">
        <f t="shared" si="97"/>
        <v/>
      </c>
      <c r="Q464" s="19" t="str">
        <f t="shared" si="98"/>
        <v/>
      </c>
      <c r="R464" s="19" t="str">
        <f t="shared" si="99"/>
        <v/>
      </c>
      <c r="S464" s="19" t="str">
        <f t="shared" si="100"/>
        <v/>
      </c>
      <c r="T464" s="19" t="str">
        <f t="shared" si="101"/>
        <v/>
      </c>
      <c r="U464" s="20" t="str">
        <f t="shared" si="102"/>
        <v/>
      </c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31"/>
      <c r="AU464" s="131"/>
      <c r="BI464" s="33"/>
      <c r="BJ464" s="33"/>
      <c r="BK464" s="33"/>
      <c r="BL464" s="33"/>
      <c r="BM464" s="33"/>
      <c r="BN464" s="33"/>
      <c r="BO464" s="33"/>
      <c r="BP464" s="33"/>
      <c r="BQ464" s="33"/>
      <c r="BR464" s="33"/>
      <c r="BS464" s="33"/>
      <c r="BT464" s="33"/>
      <c r="BU464" s="33"/>
      <c r="BV464" s="33"/>
    </row>
    <row r="465" spans="1:74" ht="15.75" customHeight="1" x14ac:dyDescent="0.2">
      <c r="A465" s="18" t="str">
        <f>IF('[1]Season Set up'!$O$23&gt;='[1]Season Set up'!V462,'[1]Season Set up'!V462,"")</f>
        <v/>
      </c>
      <c r="B465" s="18"/>
      <c r="C465" s="18"/>
      <c r="D465" s="18" t="str">
        <f>IFERROR(IF(A465="","",VLOOKUP(A465,$AJ$2:$AX$606,2,0)),"")</f>
        <v/>
      </c>
      <c r="E465" s="19" t="str">
        <f t="shared" si="103"/>
        <v/>
      </c>
      <c r="F465" s="19" t="str">
        <f t="shared" si="91"/>
        <v/>
      </c>
      <c r="G465" s="19" t="str">
        <f t="shared" si="92"/>
        <v/>
      </c>
      <c r="H465" s="19" t="str">
        <f t="shared" si="93"/>
        <v/>
      </c>
      <c r="I465" s="19" t="str">
        <f t="shared" si="94"/>
        <v/>
      </c>
      <c r="J465" s="30" t="str">
        <f t="shared" si="95"/>
        <v/>
      </c>
      <c r="K465" s="45"/>
      <c r="L465" s="18" t="str">
        <f>IF('[1]Season Set up'!$P$23&gt;='[1]Season Set up'!V462,'[1]Season Set up'!V462,"")</f>
        <v/>
      </c>
      <c r="M465" s="18"/>
      <c r="N465" s="17"/>
      <c r="O465" s="18" t="str">
        <f t="shared" si="96"/>
        <v/>
      </c>
      <c r="P465" s="19" t="str">
        <f t="shared" si="97"/>
        <v/>
      </c>
      <c r="Q465" s="19" t="str">
        <f t="shared" si="98"/>
        <v/>
      </c>
      <c r="R465" s="19" t="str">
        <f t="shared" si="99"/>
        <v/>
      </c>
      <c r="S465" s="19" t="str">
        <f t="shared" si="100"/>
        <v/>
      </c>
      <c r="T465" s="19" t="str">
        <f t="shared" si="101"/>
        <v/>
      </c>
      <c r="U465" s="20" t="str">
        <f t="shared" si="102"/>
        <v/>
      </c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31"/>
      <c r="AU465" s="131"/>
      <c r="BI465" s="33"/>
      <c r="BJ465" s="33"/>
      <c r="BK465" s="33"/>
      <c r="BL465" s="33"/>
      <c r="BM465" s="33"/>
      <c r="BN465" s="33"/>
      <c r="BO465" s="33"/>
      <c r="BP465" s="33"/>
      <c r="BQ465" s="33"/>
      <c r="BR465" s="33"/>
      <c r="BS465" s="33"/>
      <c r="BT465" s="33"/>
      <c r="BU465" s="33"/>
      <c r="BV465" s="33"/>
    </row>
    <row r="466" spans="1:74" ht="15.75" customHeight="1" x14ac:dyDescent="0.2">
      <c r="A466" s="18" t="str">
        <f>IF('[1]Season Set up'!$O$23&gt;='[1]Season Set up'!V463,'[1]Season Set up'!V463,"")</f>
        <v/>
      </c>
      <c r="B466" s="18"/>
      <c r="C466" s="18"/>
      <c r="D466" s="18" t="str">
        <f>IFERROR(IF(A466="","",VLOOKUP(A466,$AJ$2:$AX$606,2,0)),"")</f>
        <v/>
      </c>
      <c r="E466" s="19" t="str">
        <f t="shared" si="103"/>
        <v/>
      </c>
      <c r="F466" s="19" t="str">
        <f t="shared" si="91"/>
        <v/>
      </c>
      <c r="G466" s="19" t="str">
        <f t="shared" si="92"/>
        <v/>
      </c>
      <c r="H466" s="19" t="str">
        <f t="shared" si="93"/>
        <v/>
      </c>
      <c r="I466" s="19" t="str">
        <f t="shared" si="94"/>
        <v/>
      </c>
      <c r="J466" s="30" t="str">
        <f t="shared" si="95"/>
        <v/>
      </c>
      <c r="K466" s="45"/>
      <c r="L466" s="18" t="str">
        <f>IF('[1]Season Set up'!$P$23&gt;='[1]Season Set up'!V463,'[1]Season Set up'!V463,"")</f>
        <v/>
      </c>
      <c r="M466" s="18"/>
      <c r="N466" s="17"/>
      <c r="O466" s="18" t="str">
        <f t="shared" si="96"/>
        <v/>
      </c>
      <c r="P466" s="19" t="str">
        <f t="shared" si="97"/>
        <v/>
      </c>
      <c r="Q466" s="19" t="str">
        <f t="shared" si="98"/>
        <v/>
      </c>
      <c r="R466" s="19" t="str">
        <f t="shared" si="99"/>
        <v/>
      </c>
      <c r="S466" s="19" t="str">
        <f t="shared" si="100"/>
        <v/>
      </c>
      <c r="T466" s="19" t="str">
        <f t="shared" si="101"/>
        <v/>
      </c>
      <c r="U466" s="20" t="str">
        <f t="shared" si="102"/>
        <v/>
      </c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31"/>
      <c r="AU466" s="131"/>
      <c r="BI466" s="33"/>
      <c r="BJ466" s="33"/>
      <c r="BK466" s="33"/>
      <c r="BL466" s="33"/>
      <c r="BM466" s="33"/>
      <c r="BN466" s="33"/>
      <c r="BO466" s="33"/>
      <c r="BP466" s="33"/>
      <c r="BQ466" s="33"/>
      <c r="BR466" s="33"/>
      <c r="BS466" s="33"/>
      <c r="BT466" s="33"/>
      <c r="BU466" s="33"/>
      <c r="BV466" s="33"/>
    </row>
    <row r="467" spans="1:74" ht="15.75" customHeight="1" x14ac:dyDescent="0.2">
      <c r="A467" s="18" t="str">
        <f>IF('[1]Season Set up'!$O$23&gt;='[1]Season Set up'!V464,'[1]Season Set up'!V464,"")</f>
        <v/>
      </c>
      <c r="B467" s="18"/>
      <c r="C467" s="18"/>
      <c r="D467" s="18" t="str">
        <f>IFERROR(IF(A467="","",VLOOKUP(A467,$AJ$2:$AX$606,2,0)),"")</f>
        <v/>
      </c>
      <c r="E467" s="19" t="str">
        <f t="shared" si="103"/>
        <v/>
      </c>
      <c r="F467" s="19" t="str">
        <f t="shared" si="91"/>
        <v/>
      </c>
      <c r="G467" s="19" t="str">
        <f t="shared" si="92"/>
        <v/>
      </c>
      <c r="H467" s="19" t="str">
        <f t="shared" si="93"/>
        <v/>
      </c>
      <c r="I467" s="19" t="str">
        <f t="shared" si="94"/>
        <v/>
      </c>
      <c r="J467" s="30" t="str">
        <f t="shared" si="95"/>
        <v/>
      </c>
      <c r="K467" s="45"/>
      <c r="L467" s="18" t="str">
        <f>IF('[1]Season Set up'!$P$23&gt;='[1]Season Set up'!V464,'[1]Season Set up'!V464,"")</f>
        <v/>
      </c>
      <c r="M467" s="18"/>
      <c r="N467" s="17"/>
      <c r="O467" s="18" t="str">
        <f t="shared" si="96"/>
        <v/>
      </c>
      <c r="P467" s="19" t="str">
        <f t="shared" si="97"/>
        <v/>
      </c>
      <c r="Q467" s="19" t="str">
        <f t="shared" si="98"/>
        <v/>
      </c>
      <c r="R467" s="19" t="str">
        <f t="shared" si="99"/>
        <v/>
      </c>
      <c r="S467" s="19" t="str">
        <f t="shared" si="100"/>
        <v/>
      </c>
      <c r="T467" s="19" t="str">
        <f t="shared" si="101"/>
        <v/>
      </c>
      <c r="U467" s="20" t="str">
        <f t="shared" si="102"/>
        <v/>
      </c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31"/>
      <c r="AU467" s="131"/>
      <c r="BI467" s="33"/>
      <c r="BJ467" s="33"/>
      <c r="BK467" s="33"/>
      <c r="BL467" s="33"/>
      <c r="BM467" s="33"/>
      <c r="BN467" s="33"/>
      <c r="BO467" s="33"/>
      <c r="BP467" s="33"/>
      <c r="BQ467" s="33"/>
      <c r="BR467" s="33"/>
      <c r="BS467" s="33"/>
      <c r="BT467" s="33"/>
      <c r="BU467" s="33"/>
      <c r="BV467" s="33"/>
    </row>
    <row r="468" spans="1:74" ht="15.75" customHeight="1" x14ac:dyDescent="0.2">
      <c r="A468" s="18" t="str">
        <f>IF('[1]Season Set up'!$O$23&gt;='[1]Season Set up'!V465,'[1]Season Set up'!V465,"")</f>
        <v/>
      </c>
      <c r="B468" s="18"/>
      <c r="C468" s="18"/>
      <c r="D468" s="18" t="str">
        <f>IFERROR(IF(A468="","",VLOOKUP(A468,$AJ$2:$AX$606,2,0)),"")</f>
        <v/>
      </c>
      <c r="E468" s="19" t="str">
        <f t="shared" si="103"/>
        <v/>
      </c>
      <c r="F468" s="19" t="str">
        <f t="shared" si="91"/>
        <v/>
      </c>
      <c r="G468" s="19" t="str">
        <f t="shared" si="92"/>
        <v/>
      </c>
      <c r="H468" s="19" t="str">
        <f t="shared" si="93"/>
        <v/>
      </c>
      <c r="I468" s="19" t="str">
        <f t="shared" si="94"/>
        <v/>
      </c>
      <c r="J468" s="30" t="str">
        <f t="shared" si="95"/>
        <v/>
      </c>
      <c r="K468" s="45"/>
      <c r="L468" s="18" t="str">
        <f>IF('[1]Season Set up'!$P$23&gt;='[1]Season Set up'!V465,'[1]Season Set up'!V465,"")</f>
        <v/>
      </c>
      <c r="M468" s="18"/>
      <c r="N468" s="17"/>
      <c r="O468" s="18" t="str">
        <f t="shared" si="96"/>
        <v/>
      </c>
      <c r="P468" s="19" t="str">
        <f t="shared" si="97"/>
        <v/>
      </c>
      <c r="Q468" s="19" t="str">
        <f t="shared" si="98"/>
        <v/>
      </c>
      <c r="R468" s="19" t="str">
        <f t="shared" si="99"/>
        <v/>
      </c>
      <c r="S468" s="19" t="str">
        <f t="shared" si="100"/>
        <v/>
      </c>
      <c r="T468" s="19" t="str">
        <f t="shared" si="101"/>
        <v/>
      </c>
      <c r="U468" s="20" t="str">
        <f t="shared" si="102"/>
        <v/>
      </c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31"/>
      <c r="AU468" s="131"/>
      <c r="BI468" s="33"/>
      <c r="BJ468" s="33"/>
      <c r="BK468" s="33"/>
      <c r="BL468" s="33"/>
      <c r="BM468" s="33"/>
      <c r="BN468" s="33"/>
      <c r="BO468" s="33"/>
      <c r="BP468" s="33"/>
      <c r="BQ468" s="33"/>
      <c r="BR468" s="33"/>
      <c r="BS468" s="33"/>
      <c r="BT468" s="33"/>
      <c r="BU468" s="33"/>
      <c r="BV468" s="33"/>
    </row>
    <row r="469" spans="1:74" ht="15.75" customHeight="1" x14ac:dyDescent="0.2">
      <c r="A469" s="18" t="str">
        <f>IF('[1]Season Set up'!$O$23&gt;='[1]Season Set up'!V466,'[1]Season Set up'!V466,"")</f>
        <v/>
      </c>
      <c r="B469" s="18"/>
      <c r="C469" s="18"/>
      <c r="D469" s="18" t="str">
        <f>IFERROR(IF(A469="","",VLOOKUP(A469,$AJ$2:$AX$606,2,0)),"")</f>
        <v/>
      </c>
      <c r="E469" s="19" t="str">
        <f t="shared" si="103"/>
        <v/>
      </c>
      <c r="F469" s="19" t="str">
        <f t="shared" si="91"/>
        <v/>
      </c>
      <c r="G469" s="19" t="str">
        <f t="shared" si="92"/>
        <v/>
      </c>
      <c r="H469" s="19" t="str">
        <f t="shared" si="93"/>
        <v/>
      </c>
      <c r="I469" s="19" t="str">
        <f t="shared" si="94"/>
        <v/>
      </c>
      <c r="J469" s="30" t="str">
        <f t="shared" si="95"/>
        <v/>
      </c>
      <c r="K469" s="45"/>
      <c r="L469" s="18" t="str">
        <f>IF('[1]Season Set up'!$P$23&gt;='[1]Season Set up'!V466,'[1]Season Set up'!V466,"")</f>
        <v/>
      </c>
      <c r="M469" s="18"/>
      <c r="N469" s="17"/>
      <c r="O469" s="18" t="str">
        <f t="shared" si="96"/>
        <v/>
      </c>
      <c r="P469" s="19" t="str">
        <f t="shared" si="97"/>
        <v/>
      </c>
      <c r="Q469" s="19" t="str">
        <f t="shared" si="98"/>
        <v/>
      </c>
      <c r="R469" s="19" t="str">
        <f t="shared" si="99"/>
        <v/>
      </c>
      <c r="S469" s="19" t="str">
        <f t="shared" si="100"/>
        <v/>
      </c>
      <c r="T469" s="19" t="str">
        <f t="shared" si="101"/>
        <v/>
      </c>
      <c r="U469" s="20" t="str">
        <f t="shared" si="102"/>
        <v/>
      </c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31"/>
      <c r="AU469" s="131"/>
      <c r="BI469" s="33"/>
      <c r="BJ469" s="33"/>
      <c r="BK469" s="33"/>
      <c r="BL469" s="33"/>
      <c r="BM469" s="33"/>
      <c r="BN469" s="33"/>
      <c r="BO469" s="33"/>
      <c r="BP469" s="33"/>
      <c r="BQ469" s="33"/>
      <c r="BR469" s="33"/>
      <c r="BS469" s="33"/>
      <c r="BT469" s="33"/>
      <c r="BU469" s="33"/>
      <c r="BV469" s="33"/>
    </row>
    <row r="470" spans="1:74" ht="15.75" customHeight="1" x14ac:dyDescent="0.2">
      <c r="A470" s="18" t="str">
        <f>IF('[1]Season Set up'!$O$23&gt;='[1]Season Set up'!V467,'[1]Season Set up'!V467,"")</f>
        <v/>
      </c>
      <c r="B470" s="18"/>
      <c r="C470" s="18"/>
      <c r="D470" s="18" t="str">
        <f>IFERROR(IF(A470="","",VLOOKUP(A470,$AJ$2:$AX$606,2,0)),"")</f>
        <v/>
      </c>
      <c r="E470" s="19" t="str">
        <f t="shared" si="103"/>
        <v/>
      </c>
      <c r="F470" s="19" t="str">
        <f t="shared" si="91"/>
        <v/>
      </c>
      <c r="G470" s="19" t="str">
        <f t="shared" si="92"/>
        <v/>
      </c>
      <c r="H470" s="19" t="str">
        <f t="shared" si="93"/>
        <v/>
      </c>
      <c r="I470" s="19" t="str">
        <f t="shared" si="94"/>
        <v/>
      </c>
      <c r="J470" s="30" t="str">
        <f t="shared" si="95"/>
        <v/>
      </c>
      <c r="K470" s="45"/>
      <c r="L470" s="18" t="str">
        <f>IF('[1]Season Set up'!$P$23&gt;='[1]Season Set up'!V467,'[1]Season Set up'!V467,"")</f>
        <v/>
      </c>
      <c r="M470" s="18"/>
      <c r="N470" s="17"/>
      <c r="O470" s="18" t="str">
        <f t="shared" si="96"/>
        <v/>
      </c>
      <c r="P470" s="19" t="str">
        <f t="shared" si="97"/>
        <v/>
      </c>
      <c r="Q470" s="19" t="str">
        <f t="shared" si="98"/>
        <v/>
      </c>
      <c r="R470" s="19" t="str">
        <f t="shared" si="99"/>
        <v/>
      </c>
      <c r="S470" s="19" t="str">
        <f t="shared" si="100"/>
        <v/>
      </c>
      <c r="T470" s="19" t="str">
        <f t="shared" si="101"/>
        <v/>
      </c>
      <c r="U470" s="20" t="str">
        <f t="shared" si="102"/>
        <v/>
      </c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31"/>
      <c r="AU470" s="131"/>
      <c r="BI470" s="33"/>
      <c r="BJ470" s="33"/>
      <c r="BK470" s="33"/>
      <c r="BL470" s="33"/>
      <c r="BM470" s="33"/>
      <c r="BN470" s="33"/>
      <c r="BO470" s="33"/>
      <c r="BP470" s="33"/>
      <c r="BQ470" s="33"/>
      <c r="BR470" s="33"/>
      <c r="BS470" s="33"/>
      <c r="BT470" s="33"/>
      <c r="BU470" s="33"/>
      <c r="BV470" s="33"/>
    </row>
    <row r="471" spans="1:74" ht="15.75" customHeight="1" x14ac:dyDescent="0.2">
      <c r="A471" s="18" t="str">
        <f>IF('[1]Season Set up'!$O$23&gt;='[1]Season Set up'!V468,'[1]Season Set up'!V468,"")</f>
        <v/>
      </c>
      <c r="B471" s="18"/>
      <c r="C471" s="18"/>
      <c r="D471" s="18" t="str">
        <f>IFERROR(IF(A471="","",VLOOKUP(A471,$AJ$2:$AX$606,2,0)),"")</f>
        <v/>
      </c>
      <c r="E471" s="19" t="str">
        <f t="shared" si="103"/>
        <v/>
      </c>
      <c r="F471" s="19" t="str">
        <f t="shared" si="91"/>
        <v/>
      </c>
      <c r="G471" s="19" t="str">
        <f t="shared" si="92"/>
        <v/>
      </c>
      <c r="H471" s="19" t="str">
        <f t="shared" si="93"/>
        <v/>
      </c>
      <c r="I471" s="19" t="str">
        <f t="shared" si="94"/>
        <v/>
      </c>
      <c r="J471" s="30" t="str">
        <f t="shared" si="95"/>
        <v/>
      </c>
      <c r="K471" s="45"/>
      <c r="L471" s="18" t="str">
        <f>IF('[1]Season Set up'!$P$23&gt;='[1]Season Set up'!V468,'[1]Season Set up'!V468,"")</f>
        <v/>
      </c>
      <c r="M471" s="18"/>
      <c r="N471" s="17"/>
      <c r="O471" s="18" t="str">
        <f t="shared" si="96"/>
        <v/>
      </c>
      <c r="P471" s="19" t="str">
        <f t="shared" si="97"/>
        <v/>
      </c>
      <c r="Q471" s="19" t="str">
        <f t="shared" si="98"/>
        <v/>
      </c>
      <c r="R471" s="19" t="str">
        <f t="shared" si="99"/>
        <v/>
      </c>
      <c r="S471" s="19" t="str">
        <f t="shared" si="100"/>
        <v/>
      </c>
      <c r="T471" s="19" t="str">
        <f t="shared" si="101"/>
        <v/>
      </c>
      <c r="U471" s="20" t="str">
        <f t="shared" si="102"/>
        <v/>
      </c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31"/>
      <c r="AU471" s="131"/>
      <c r="BI471" s="33"/>
      <c r="BJ471" s="33"/>
      <c r="BK471" s="33"/>
      <c r="BL471" s="33"/>
      <c r="BM471" s="33"/>
      <c r="BN471" s="33"/>
      <c r="BO471" s="33"/>
      <c r="BP471" s="33"/>
      <c r="BQ471" s="33"/>
      <c r="BR471" s="33"/>
      <c r="BS471" s="33"/>
      <c r="BT471" s="33"/>
      <c r="BU471" s="33"/>
      <c r="BV471" s="33"/>
    </row>
    <row r="472" spans="1:74" ht="15.75" customHeight="1" x14ac:dyDescent="0.2">
      <c r="A472" s="18" t="str">
        <f>IF('[1]Season Set up'!$O$23&gt;='[1]Season Set up'!V469,'[1]Season Set up'!V469,"")</f>
        <v/>
      </c>
      <c r="B472" s="18"/>
      <c r="C472" s="18"/>
      <c r="D472" s="18" t="str">
        <f>IFERROR(IF(A472="","",VLOOKUP(A472,$AJ$2:$AX$606,2,0)),"")</f>
        <v/>
      </c>
      <c r="E472" s="19" t="str">
        <f t="shared" si="103"/>
        <v/>
      </c>
      <c r="F472" s="19" t="str">
        <f t="shared" si="91"/>
        <v/>
      </c>
      <c r="G472" s="19" t="str">
        <f t="shared" si="92"/>
        <v/>
      </c>
      <c r="H472" s="19" t="str">
        <f t="shared" si="93"/>
        <v/>
      </c>
      <c r="I472" s="19" t="str">
        <f t="shared" si="94"/>
        <v/>
      </c>
      <c r="J472" s="30" t="str">
        <f t="shared" si="95"/>
        <v/>
      </c>
      <c r="K472" s="45"/>
      <c r="L472" s="18" t="str">
        <f>IF('[1]Season Set up'!$P$23&gt;='[1]Season Set up'!V469,'[1]Season Set up'!V469,"")</f>
        <v/>
      </c>
      <c r="M472" s="18"/>
      <c r="N472" s="17"/>
      <c r="O472" s="18" t="str">
        <f t="shared" si="96"/>
        <v/>
      </c>
      <c r="P472" s="19" t="str">
        <f t="shared" si="97"/>
        <v/>
      </c>
      <c r="Q472" s="19" t="str">
        <f t="shared" si="98"/>
        <v/>
      </c>
      <c r="R472" s="19" t="str">
        <f t="shared" si="99"/>
        <v/>
      </c>
      <c r="S472" s="19" t="str">
        <f t="shared" si="100"/>
        <v/>
      </c>
      <c r="T472" s="19" t="str">
        <f t="shared" si="101"/>
        <v/>
      </c>
      <c r="U472" s="20" t="str">
        <f t="shared" si="102"/>
        <v/>
      </c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31"/>
      <c r="AU472" s="131"/>
      <c r="BI472" s="33"/>
      <c r="BJ472" s="33"/>
      <c r="BK472" s="33"/>
      <c r="BL472" s="33"/>
      <c r="BM472" s="33"/>
      <c r="BN472" s="33"/>
      <c r="BO472" s="33"/>
      <c r="BP472" s="33"/>
      <c r="BQ472" s="33"/>
      <c r="BR472" s="33"/>
      <c r="BS472" s="33"/>
      <c r="BT472" s="33"/>
      <c r="BU472" s="33"/>
      <c r="BV472" s="33"/>
    </row>
    <row r="473" spans="1:74" ht="15.75" customHeight="1" x14ac:dyDescent="0.2">
      <c r="A473" s="18" t="str">
        <f>IF('[1]Season Set up'!$O$23&gt;='[1]Season Set up'!V470,'[1]Season Set up'!V470,"")</f>
        <v/>
      </c>
      <c r="B473" s="18"/>
      <c r="C473" s="18"/>
      <c r="D473" s="18" t="str">
        <f>IFERROR(IF(A473="","",VLOOKUP(A473,$AJ$2:$AX$606,2,0)),"")</f>
        <v/>
      </c>
      <c r="E473" s="19" t="str">
        <f t="shared" si="103"/>
        <v/>
      </c>
      <c r="F473" s="19" t="str">
        <f t="shared" si="91"/>
        <v/>
      </c>
      <c r="G473" s="19" t="str">
        <f t="shared" si="92"/>
        <v/>
      </c>
      <c r="H473" s="19" t="str">
        <f t="shared" si="93"/>
        <v/>
      </c>
      <c r="I473" s="19" t="str">
        <f t="shared" si="94"/>
        <v/>
      </c>
      <c r="J473" s="30" t="str">
        <f t="shared" si="95"/>
        <v/>
      </c>
      <c r="K473" s="45"/>
      <c r="L473" s="18" t="str">
        <f>IF('[1]Season Set up'!$P$23&gt;='[1]Season Set up'!V470,'[1]Season Set up'!V470,"")</f>
        <v/>
      </c>
      <c r="M473" s="18"/>
      <c r="N473" s="17"/>
      <c r="O473" s="18" t="str">
        <f t="shared" si="96"/>
        <v/>
      </c>
      <c r="P473" s="19" t="str">
        <f t="shared" si="97"/>
        <v/>
      </c>
      <c r="Q473" s="19" t="str">
        <f t="shared" si="98"/>
        <v/>
      </c>
      <c r="R473" s="19" t="str">
        <f t="shared" si="99"/>
        <v/>
      </c>
      <c r="S473" s="19" t="str">
        <f t="shared" si="100"/>
        <v/>
      </c>
      <c r="T473" s="19" t="str">
        <f t="shared" si="101"/>
        <v/>
      </c>
      <c r="U473" s="20" t="str">
        <f t="shared" si="102"/>
        <v/>
      </c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31"/>
      <c r="AU473" s="131"/>
      <c r="BI473" s="33"/>
      <c r="BJ473" s="33"/>
      <c r="BK473" s="33"/>
      <c r="BL473" s="33"/>
      <c r="BM473" s="33"/>
      <c r="BN473" s="33"/>
      <c r="BO473" s="33"/>
      <c r="BP473" s="33"/>
      <c r="BQ473" s="33"/>
      <c r="BR473" s="33"/>
      <c r="BS473" s="33"/>
      <c r="BT473" s="33"/>
      <c r="BU473" s="33"/>
      <c r="BV473" s="33"/>
    </row>
    <row r="474" spans="1:74" ht="15.75" customHeight="1" x14ac:dyDescent="0.2">
      <c r="A474" s="18" t="str">
        <f>IF('[1]Season Set up'!$O$23&gt;='[1]Season Set up'!V471,'[1]Season Set up'!V471,"")</f>
        <v/>
      </c>
      <c r="B474" s="18"/>
      <c r="C474" s="18"/>
      <c r="D474" s="18" t="str">
        <f>IFERROR(IF(A474="","",VLOOKUP(A474,$AJ$2:$AX$606,2,0)),"")</f>
        <v/>
      </c>
      <c r="E474" s="19" t="str">
        <f t="shared" si="103"/>
        <v/>
      </c>
      <c r="F474" s="19" t="str">
        <f t="shared" si="91"/>
        <v/>
      </c>
      <c r="G474" s="19" t="str">
        <f t="shared" si="92"/>
        <v/>
      </c>
      <c r="H474" s="19" t="str">
        <f t="shared" si="93"/>
        <v/>
      </c>
      <c r="I474" s="19" t="str">
        <f t="shared" si="94"/>
        <v/>
      </c>
      <c r="J474" s="30" t="str">
        <f t="shared" si="95"/>
        <v/>
      </c>
      <c r="K474" s="45"/>
      <c r="L474" s="18" t="str">
        <f>IF('[1]Season Set up'!$P$23&gt;='[1]Season Set up'!V471,'[1]Season Set up'!V471,"")</f>
        <v/>
      </c>
      <c r="M474" s="18"/>
      <c r="N474" s="17"/>
      <c r="O474" s="18" t="str">
        <f t="shared" si="96"/>
        <v/>
      </c>
      <c r="P474" s="19" t="str">
        <f t="shared" si="97"/>
        <v/>
      </c>
      <c r="Q474" s="19" t="str">
        <f t="shared" si="98"/>
        <v/>
      </c>
      <c r="R474" s="19" t="str">
        <f t="shared" si="99"/>
        <v/>
      </c>
      <c r="S474" s="19" t="str">
        <f t="shared" si="100"/>
        <v/>
      </c>
      <c r="T474" s="19" t="str">
        <f t="shared" si="101"/>
        <v/>
      </c>
      <c r="U474" s="20" t="str">
        <f t="shared" si="102"/>
        <v/>
      </c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31"/>
      <c r="AU474" s="131"/>
      <c r="BI474" s="33"/>
      <c r="BJ474" s="33"/>
      <c r="BK474" s="33"/>
      <c r="BL474" s="33"/>
      <c r="BM474" s="33"/>
      <c r="BN474" s="33"/>
      <c r="BO474" s="33"/>
      <c r="BP474" s="33"/>
      <c r="BQ474" s="33"/>
      <c r="BR474" s="33"/>
      <c r="BS474" s="33"/>
      <c r="BT474" s="33"/>
      <c r="BU474" s="33"/>
      <c r="BV474" s="33"/>
    </row>
    <row r="475" spans="1:74" ht="15.75" customHeight="1" x14ac:dyDescent="0.2">
      <c r="A475" s="18" t="str">
        <f>IF('[1]Season Set up'!$O$23&gt;='[1]Season Set up'!V472,'[1]Season Set up'!V472,"")</f>
        <v/>
      </c>
      <c r="B475" s="18"/>
      <c r="C475" s="18"/>
      <c r="D475" s="18" t="str">
        <f>IFERROR(IF(A475="","",VLOOKUP(A475,$AJ$2:$AX$606,2,0)),"")</f>
        <v/>
      </c>
      <c r="E475" s="19" t="str">
        <f t="shared" si="103"/>
        <v/>
      </c>
      <c r="F475" s="19" t="str">
        <f t="shared" si="91"/>
        <v/>
      </c>
      <c r="G475" s="19" t="str">
        <f t="shared" si="92"/>
        <v/>
      </c>
      <c r="H475" s="19" t="str">
        <f t="shared" si="93"/>
        <v/>
      </c>
      <c r="I475" s="19" t="str">
        <f t="shared" si="94"/>
        <v/>
      </c>
      <c r="J475" s="30" t="str">
        <f t="shared" si="95"/>
        <v/>
      </c>
      <c r="K475" s="45"/>
      <c r="L475" s="18" t="str">
        <f>IF('[1]Season Set up'!$P$23&gt;='[1]Season Set up'!V472,'[1]Season Set up'!V472,"")</f>
        <v/>
      </c>
      <c r="M475" s="18"/>
      <c r="N475" s="17"/>
      <c r="O475" s="18" t="str">
        <f t="shared" si="96"/>
        <v/>
      </c>
      <c r="P475" s="19" t="str">
        <f t="shared" si="97"/>
        <v/>
      </c>
      <c r="Q475" s="19" t="str">
        <f t="shared" si="98"/>
        <v/>
      </c>
      <c r="R475" s="19" t="str">
        <f t="shared" si="99"/>
        <v/>
      </c>
      <c r="S475" s="19" t="str">
        <f t="shared" si="100"/>
        <v/>
      </c>
      <c r="T475" s="19" t="str">
        <f t="shared" si="101"/>
        <v/>
      </c>
      <c r="U475" s="20" t="str">
        <f t="shared" si="102"/>
        <v/>
      </c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31"/>
      <c r="AU475" s="131"/>
      <c r="BI475" s="33"/>
      <c r="BJ475" s="33"/>
      <c r="BK475" s="33"/>
      <c r="BL475" s="33"/>
      <c r="BM475" s="33"/>
      <c r="BN475" s="33"/>
      <c r="BO475" s="33"/>
      <c r="BP475" s="33"/>
      <c r="BQ475" s="33"/>
      <c r="BR475" s="33"/>
      <c r="BS475" s="33"/>
      <c r="BT475" s="33"/>
      <c r="BU475" s="33"/>
      <c r="BV475" s="33"/>
    </row>
    <row r="476" spans="1:74" ht="15.75" customHeight="1" x14ac:dyDescent="0.2">
      <c r="A476" s="18" t="str">
        <f>IF('[1]Season Set up'!$O$23&gt;='[1]Season Set up'!V473,'[1]Season Set up'!V473,"")</f>
        <v/>
      </c>
      <c r="B476" s="18"/>
      <c r="C476" s="18"/>
      <c r="D476" s="18" t="str">
        <f>IFERROR(IF(A476="","",VLOOKUP(A476,$AJ$2:$AX$606,2,0)),"")</f>
        <v/>
      </c>
      <c r="E476" s="19" t="str">
        <f t="shared" si="103"/>
        <v/>
      </c>
      <c r="F476" s="19" t="str">
        <f t="shared" si="91"/>
        <v/>
      </c>
      <c r="G476" s="19" t="str">
        <f t="shared" si="92"/>
        <v/>
      </c>
      <c r="H476" s="19" t="str">
        <f t="shared" si="93"/>
        <v/>
      </c>
      <c r="I476" s="19" t="str">
        <f t="shared" si="94"/>
        <v/>
      </c>
      <c r="J476" s="30" t="str">
        <f t="shared" si="95"/>
        <v/>
      </c>
      <c r="K476" s="45"/>
      <c r="L476" s="18" t="str">
        <f>IF('[1]Season Set up'!$P$23&gt;='[1]Season Set up'!V473,'[1]Season Set up'!V473,"")</f>
        <v/>
      </c>
      <c r="M476" s="18"/>
      <c r="N476" s="17"/>
      <c r="O476" s="18" t="str">
        <f t="shared" si="96"/>
        <v/>
      </c>
      <c r="P476" s="19" t="str">
        <f t="shared" si="97"/>
        <v/>
      </c>
      <c r="Q476" s="19" t="str">
        <f t="shared" si="98"/>
        <v/>
      </c>
      <c r="R476" s="19" t="str">
        <f t="shared" si="99"/>
        <v/>
      </c>
      <c r="S476" s="19" t="str">
        <f t="shared" si="100"/>
        <v/>
      </c>
      <c r="T476" s="19" t="str">
        <f t="shared" si="101"/>
        <v/>
      </c>
      <c r="U476" s="20" t="str">
        <f t="shared" si="102"/>
        <v/>
      </c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31"/>
      <c r="AU476" s="131"/>
      <c r="BI476" s="33"/>
      <c r="BJ476" s="33"/>
      <c r="BK476" s="33"/>
      <c r="BL476" s="33"/>
      <c r="BM476" s="33"/>
      <c r="BN476" s="33"/>
      <c r="BO476" s="33"/>
      <c r="BP476" s="33"/>
      <c r="BQ476" s="33"/>
      <c r="BR476" s="33"/>
      <c r="BS476" s="33"/>
      <c r="BT476" s="33"/>
      <c r="BU476" s="33"/>
      <c r="BV476" s="33"/>
    </row>
    <row r="477" spans="1:74" ht="15.75" customHeight="1" x14ac:dyDescent="0.2">
      <c r="A477" s="18" t="str">
        <f>IF('[1]Season Set up'!$O$23&gt;='[1]Season Set up'!V474,'[1]Season Set up'!V474,"")</f>
        <v/>
      </c>
      <c r="B477" s="18"/>
      <c r="C477" s="18"/>
      <c r="D477" s="18" t="str">
        <f>IFERROR(IF(A477="","",VLOOKUP(A477,$AJ$2:$AX$606,2,0)),"")</f>
        <v/>
      </c>
      <c r="E477" s="19" t="str">
        <f t="shared" si="103"/>
        <v/>
      </c>
      <c r="F477" s="19" t="str">
        <f t="shared" si="91"/>
        <v/>
      </c>
      <c r="G477" s="19" t="str">
        <f t="shared" si="92"/>
        <v/>
      </c>
      <c r="H477" s="19" t="str">
        <f t="shared" si="93"/>
        <v/>
      </c>
      <c r="I477" s="19" t="str">
        <f t="shared" si="94"/>
        <v/>
      </c>
      <c r="J477" s="30" t="str">
        <f t="shared" si="95"/>
        <v/>
      </c>
      <c r="K477" s="45"/>
      <c r="L477" s="18" t="str">
        <f>IF('[1]Season Set up'!$P$23&gt;='[1]Season Set up'!V474,'[1]Season Set up'!V474,"")</f>
        <v/>
      </c>
      <c r="M477" s="18"/>
      <c r="N477" s="17"/>
      <c r="O477" s="18" t="str">
        <f t="shared" si="96"/>
        <v/>
      </c>
      <c r="P477" s="19" t="str">
        <f t="shared" si="97"/>
        <v/>
      </c>
      <c r="Q477" s="19" t="str">
        <f t="shared" si="98"/>
        <v/>
      </c>
      <c r="R477" s="19" t="str">
        <f t="shared" si="99"/>
        <v/>
      </c>
      <c r="S477" s="19" t="str">
        <f t="shared" si="100"/>
        <v/>
      </c>
      <c r="T477" s="19" t="str">
        <f t="shared" si="101"/>
        <v/>
      </c>
      <c r="U477" s="20" t="str">
        <f t="shared" si="102"/>
        <v/>
      </c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31"/>
      <c r="AU477" s="131"/>
      <c r="BI477" s="33"/>
      <c r="BJ477" s="33"/>
      <c r="BK477" s="33"/>
      <c r="BL477" s="33"/>
      <c r="BM477" s="33"/>
      <c r="BN477" s="33"/>
      <c r="BO477" s="33"/>
      <c r="BP477" s="33"/>
      <c r="BQ477" s="33"/>
      <c r="BR477" s="33"/>
      <c r="BS477" s="33"/>
      <c r="BT477" s="33"/>
      <c r="BU477" s="33"/>
      <c r="BV477" s="33"/>
    </row>
    <row r="478" spans="1:74" ht="15.75" customHeight="1" x14ac:dyDescent="0.2">
      <c r="A478" s="18" t="str">
        <f>IF('[1]Season Set up'!$O$23&gt;='[1]Season Set up'!V475,'[1]Season Set up'!V475,"")</f>
        <v/>
      </c>
      <c r="B478" s="18"/>
      <c r="C478" s="18"/>
      <c r="D478" s="18" t="str">
        <f>IFERROR(IF(A478="","",VLOOKUP(A478,$AJ$2:$AX$606,2,0)),"")</f>
        <v/>
      </c>
      <c r="E478" s="19" t="str">
        <f t="shared" si="103"/>
        <v/>
      </c>
      <c r="F478" s="19" t="str">
        <f t="shared" si="91"/>
        <v/>
      </c>
      <c r="G478" s="19" t="str">
        <f t="shared" si="92"/>
        <v/>
      </c>
      <c r="H478" s="19" t="str">
        <f t="shared" si="93"/>
        <v/>
      </c>
      <c r="I478" s="19" t="str">
        <f t="shared" si="94"/>
        <v/>
      </c>
      <c r="J478" s="30" t="str">
        <f t="shared" si="95"/>
        <v/>
      </c>
      <c r="K478" s="45"/>
      <c r="L478" s="18" t="str">
        <f>IF('[1]Season Set up'!$P$23&gt;='[1]Season Set up'!V475,'[1]Season Set up'!V475,"")</f>
        <v/>
      </c>
      <c r="M478" s="18"/>
      <c r="N478" s="17"/>
      <c r="O478" s="18" t="str">
        <f t="shared" si="96"/>
        <v/>
      </c>
      <c r="P478" s="19" t="str">
        <f t="shared" si="97"/>
        <v/>
      </c>
      <c r="Q478" s="19" t="str">
        <f t="shared" si="98"/>
        <v/>
      </c>
      <c r="R478" s="19" t="str">
        <f t="shared" si="99"/>
        <v/>
      </c>
      <c r="S478" s="19" t="str">
        <f t="shared" si="100"/>
        <v/>
      </c>
      <c r="T478" s="19" t="str">
        <f t="shared" si="101"/>
        <v/>
      </c>
      <c r="U478" s="20" t="str">
        <f t="shared" si="102"/>
        <v/>
      </c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31"/>
      <c r="AU478" s="131"/>
      <c r="BI478" s="33"/>
      <c r="BJ478" s="33"/>
      <c r="BK478" s="33"/>
      <c r="BL478" s="33"/>
      <c r="BM478" s="33"/>
      <c r="BN478" s="33"/>
      <c r="BO478" s="33"/>
      <c r="BP478" s="33"/>
      <c r="BQ478" s="33"/>
      <c r="BR478" s="33"/>
      <c r="BS478" s="33"/>
      <c r="BT478" s="33"/>
      <c r="BU478" s="33"/>
      <c r="BV478" s="33"/>
    </row>
    <row r="479" spans="1:74" ht="15.75" customHeight="1" x14ac:dyDescent="0.2">
      <c r="A479" s="18" t="str">
        <f>IF('[1]Season Set up'!$O$23&gt;='[1]Season Set up'!V476,'[1]Season Set up'!V476,"")</f>
        <v/>
      </c>
      <c r="B479" s="18"/>
      <c r="C479" s="18"/>
      <c r="D479" s="18" t="str">
        <f>IFERROR(IF(A479="","",VLOOKUP(A479,$AJ$2:$AX$606,2,0)),"")</f>
        <v/>
      </c>
      <c r="E479" s="19" t="str">
        <f t="shared" si="103"/>
        <v/>
      </c>
      <c r="F479" s="19" t="str">
        <f t="shared" si="91"/>
        <v/>
      </c>
      <c r="G479" s="19" t="str">
        <f t="shared" si="92"/>
        <v/>
      </c>
      <c r="H479" s="19" t="str">
        <f t="shared" si="93"/>
        <v/>
      </c>
      <c r="I479" s="19" t="str">
        <f t="shared" si="94"/>
        <v/>
      </c>
      <c r="J479" s="30" t="str">
        <f t="shared" si="95"/>
        <v/>
      </c>
      <c r="K479" s="45"/>
      <c r="L479" s="18" t="str">
        <f>IF('[1]Season Set up'!$P$23&gt;='[1]Season Set up'!V476,'[1]Season Set up'!V476,"")</f>
        <v/>
      </c>
      <c r="M479" s="18"/>
      <c r="N479" s="17"/>
      <c r="O479" s="18" t="str">
        <f t="shared" si="96"/>
        <v/>
      </c>
      <c r="P479" s="19" t="str">
        <f t="shared" si="97"/>
        <v/>
      </c>
      <c r="Q479" s="19" t="str">
        <f t="shared" si="98"/>
        <v/>
      </c>
      <c r="R479" s="19" t="str">
        <f t="shared" si="99"/>
        <v/>
      </c>
      <c r="S479" s="19" t="str">
        <f t="shared" si="100"/>
        <v/>
      </c>
      <c r="T479" s="19" t="str">
        <f t="shared" si="101"/>
        <v/>
      </c>
      <c r="U479" s="20" t="str">
        <f t="shared" si="102"/>
        <v/>
      </c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31"/>
      <c r="AU479" s="131"/>
      <c r="BI479" s="33"/>
      <c r="BJ479" s="33"/>
      <c r="BK479" s="33"/>
      <c r="BL479" s="33"/>
      <c r="BM479" s="33"/>
      <c r="BN479" s="33"/>
      <c r="BO479" s="33"/>
      <c r="BP479" s="33"/>
      <c r="BQ479" s="33"/>
      <c r="BR479" s="33"/>
      <c r="BS479" s="33"/>
      <c r="BT479" s="33"/>
      <c r="BU479" s="33"/>
      <c r="BV479" s="33"/>
    </row>
    <row r="480" spans="1:74" ht="15.75" customHeight="1" x14ac:dyDescent="0.2">
      <c r="A480" s="18" t="str">
        <f>IF('[1]Season Set up'!$O$23&gt;='[1]Season Set up'!V477,'[1]Season Set up'!V477,"")</f>
        <v/>
      </c>
      <c r="B480" s="18"/>
      <c r="C480" s="18"/>
      <c r="D480" s="18" t="str">
        <f>IFERROR(IF(A480="","",VLOOKUP(A480,$AJ$2:$AX$606,2,0)),"")</f>
        <v/>
      </c>
      <c r="E480" s="19" t="str">
        <f t="shared" si="103"/>
        <v/>
      </c>
      <c r="F480" s="19" t="str">
        <f t="shared" si="91"/>
        <v/>
      </c>
      <c r="G480" s="19" t="str">
        <f t="shared" si="92"/>
        <v/>
      </c>
      <c r="H480" s="19" t="str">
        <f t="shared" si="93"/>
        <v/>
      </c>
      <c r="I480" s="19" t="str">
        <f t="shared" si="94"/>
        <v/>
      </c>
      <c r="J480" s="30" t="str">
        <f t="shared" si="95"/>
        <v/>
      </c>
      <c r="K480" s="45"/>
      <c r="L480" s="18" t="str">
        <f>IF('[1]Season Set up'!$P$23&gt;='[1]Season Set up'!V477,'[1]Season Set up'!V477,"")</f>
        <v/>
      </c>
      <c r="M480" s="18"/>
      <c r="N480" s="17"/>
      <c r="O480" s="18" t="str">
        <f t="shared" si="96"/>
        <v/>
      </c>
      <c r="P480" s="19" t="str">
        <f t="shared" si="97"/>
        <v/>
      </c>
      <c r="Q480" s="19" t="str">
        <f t="shared" si="98"/>
        <v/>
      </c>
      <c r="R480" s="19" t="str">
        <f t="shared" si="99"/>
        <v/>
      </c>
      <c r="S480" s="19" t="str">
        <f t="shared" si="100"/>
        <v/>
      </c>
      <c r="T480" s="19" t="str">
        <f t="shared" si="101"/>
        <v/>
      </c>
      <c r="U480" s="20" t="str">
        <f t="shared" si="102"/>
        <v/>
      </c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31"/>
      <c r="AU480" s="131"/>
      <c r="BI480" s="33"/>
      <c r="BJ480" s="33"/>
      <c r="BK480" s="33"/>
      <c r="BL480" s="33"/>
      <c r="BM480" s="33"/>
      <c r="BN480" s="33"/>
      <c r="BO480" s="33"/>
      <c r="BP480" s="33"/>
      <c r="BQ480" s="33"/>
      <c r="BR480" s="33"/>
      <c r="BS480" s="33"/>
      <c r="BT480" s="33"/>
      <c r="BU480" s="33"/>
      <c r="BV480" s="33"/>
    </row>
    <row r="481" spans="1:74" ht="15.75" customHeight="1" x14ac:dyDescent="0.2">
      <c r="A481" s="18" t="str">
        <f>IF('[1]Season Set up'!$O$23&gt;='[1]Season Set up'!V478,'[1]Season Set up'!V478,"")</f>
        <v/>
      </c>
      <c r="B481" s="18"/>
      <c r="C481" s="18"/>
      <c r="D481" s="18" t="str">
        <f>IFERROR(IF(A481="","",VLOOKUP(A481,$AJ$2:$AX$606,2,0)),"")</f>
        <v/>
      </c>
      <c r="E481" s="19" t="str">
        <f t="shared" si="103"/>
        <v/>
      </c>
      <c r="F481" s="19" t="str">
        <f t="shared" si="91"/>
        <v/>
      </c>
      <c r="G481" s="19" t="str">
        <f t="shared" si="92"/>
        <v/>
      </c>
      <c r="H481" s="19" t="str">
        <f t="shared" si="93"/>
        <v/>
      </c>
      <c r="I481" s="19" t="str">
        <f t="shared" si="94"/>
        <v/>
      </c>
      <c r="J481" s="30" t="str">
        <f t="shared" si="95"/>
        <v/>
      </c>
      <c r="K481" s="45"/>
      <c r="L481" s="18" t="str">
        <f>IF('[1]Season Set up'!$P$23&gt;='[1]Season Set up'!V478,'[1]Season Set up'!V478,"")</f>
        <v/>
      </c>
      <c r="M481" s="18"/>
      <c r="N481" s="17"/>
      <c r="O481" s="18" t="str">
        <f t="shared" si="96"/>
        <v/>
      </c>
      <c r="P481" s="19" t="str">
        <f t="shared" si="97"/>
        <v/>
      </c>
      <c r="Q481" s="19" t="str">
        <f t="shared" si="98"/>
        <v/>
      </c>
      <c r="R481" s="19" t="str">
        <f t="shared" si="99"/>
        <v/>
      </c>
      <c r="S481" s="19" t="str">
        <f t="shared" si="100"/>
        <v/>
      </c>
      <c r="T481" s="19" t="str">
        <f t="shared" si="101"/>
        <v/>
      </c>
      <c r="U481" s="20" t="str">
        <f t="shared" si="102"/>
        <v/>
      </c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31"/>
      <c r="AU481" s="131"/>
      <c r="BI481" s="33"/>
      <c r="BJ481" s="33"/>
      <c r="BK481" s="33"/>
      <c r="BL481" s="33"/>
      <c r="BM481" s="33"/>
      <c r="BN481" s="33"/>
      <c r="BO481" s="33"/>
      <c r="BP481" s="33"/>
      <c r="BQ481" s="33"/>
      <c r="BR481" s="33"/>
      <c r="BS481" s="33"/>
      <c r="BT481" s="33"/>
      <c r="BU481" s="33"/>
      <c r="BV481" s="33"/>
    </row>
    <row r="482" spans="1:74" ht="15.75" customHeight="1" x14ac:dyDescent="0.2">
      <c r="A482" s="18" t="str">
        <f>IF('[1]Season Set up'!$O$23&gt;='[1]Season Set up'!V479,'[1]Season Set up'!V479,"")</f>
        <v/>
      </c>
      <c r="B482" s="18"/>
      <c r="C482" s="18"/>
      <c r="D482" s="18" t="str">
        <f>IFERROR(IF(A482="","",VLOOKUP(A482,$AJ$2:$AX$606,2,0)),"")</f>
        <v/>
      </c>
      <c r="E482" s="19" t="str">
        <f t="shared" si="103"/>
        <v/>
      </c>
      <c r="F482" s="19" t="str">
        <f t="shared" si="91"/>
        <v/>
      </c>
      <c r="G482" s="19" t="str">
        <f t="shared" si="92"/>
        <v/>
      </c>
      <c r="H482" s="19" t="str">
        <f t="shared" si="93"/>
        <v/>
      </c>
      <c r="I482" s="19" t="str">
        <f t="shared" si="94"/>
        <v/>
      </c>
      <c r="J482" s="30" t="str">
        <f t="shared" si="95"/>
        <v/>
      </c>
      <c r="K482" s="45"/>
      <c r="L482" s="18" t="str">
        <f>IF('[1]Season Set up'!$P$23&gt;='[1]Season Set up'!V479,'[1]Season Set up'!V479,"")</f>
        <v/>
      </c>
      <c r="M482" s="18"/>
      <c r="N482" s="17"/>
      <c r="O482" s="18" t="str">
        <f t="shared" si="96"/>
        <v/>
      </c>
      <c r="P482" s="19" t="str">
        <f t="shared" si="97"/>
        <v/>
      </c>
      <c r="Q482" s="19" t="str">
        <f t="shared" si="98"/>
        <v/>
      </c>
      <c r="R482" s="19" t="str">
        <f t="shared" si="99"/>
        <v/>
      </c>
      <c r="S482" s="19" t="str">
        <f t="shared" si="100"/>
        <v/>
      </c>
      <c r="T482" s="19" t="str">
        <f t="shared" si="101"/>
        <v/>
      </c>
      <c r="U482" s="20" t="str">
        <f t="shared" si="102"/>
        <v/>
      </c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31"/>
      <c r="AU482" s="131"/>
      <c r="BI482" s="33"/>
      <c r="BJ482" s="33"/>
      <c r="BK482" s="33"/>
      <c r="BL482" s="33"/>
      <c r="BM482" s="33"/>
      <c r="BN482" s="33"/>
      <c r="BO482" s="33"/>
      <c r="BP482" s="33"/>
      <c r="BQ482" s="33"/>
      <c r="BR482" s="33"/>
      <c r="BS482" s="33"/>
      <c r="BT482" s="33"/>
      <c r="BU482" s="33"/>
      <c r="BV482" s="33"/>
    </row>
    <row r="483" spans="1:74" ht="15.75" customHeight="1" x14ac:dyDescent="0.2">
      <c r="A483" s="18" t="str">
        <f>IF('[1]Season Set up'!$O$23&gt;='[1]Season Set up'!V480,'[1]Season Set up'!V480,"")</f>
        <v/>
      </c>
      <c r="B483" s="18"/>
      <c r="C483" s="18"/>
      <c r="D483" s="18" t="str">
        <f>IFERROR(IF(A483="","",VLOOKUP(A483,$AJ$2:$AX$606,2,0)),"")</f>
        <v/>
      </c>
      <c r="E483" s="19" t="str">
        <f t="shared" si="103"/>
        <v/>
      </c>
      <c r="F483" s="19" t="str">
        <f t="shared" si="91"/>
        <v/>
      </c>
      <c r="G483" s="19" t="str">
        <f t="shared" si="92"/>
        <v/>
      </c>
      <c r="H483" s="19" t="str">
        <f t="shared" si="93"/>
        <v/>
      </c>
      <c r="I483" s="19" t="str">
        <f t="shared" si="94"/>
        <v/>
      </c>
      <c r="J483" s="30" t="str">
        <f t="shared" si="95"/>
        <v/>
      </c>
      <c r="K483" s="45"/>
      <c r="L483" s="18" t="str">
        <f>IF('[1]Season Set up'!$P$23&gt;='[1]Season Set up'!V480,'[1]Season Set up'!V480,"")</f>
        <v/>
      </c>
      <c r="M483" s="18"/>
      <c r="N483" s="17"/>
      <c r="O483" s="18" t="str">
        <f t="shared" si="96"/>
        <v/>
      </c>
      <c r="P483" s="19" t="str">
        <f t="shared" si="97"/>
        <v/>
      </c>
      <c r="Q483" s="19" t="str">
        <f t="shared" si="98"/>
        <v/>
      </c>
      <c r="R483" s="19" t="str">
        <f t="shared" si="99"/>
        <v/>
      </c>
      <c r="S483" s="19" t="str">
        <f t="shared" si="100"/>
        <v/>
      </c>
      <c r="T483" s="19" t="str">
        <f t="shared" si="101"/>
        <v/>
      </c>
      <c r="U483" s="20" t="str">
        <f t="shared" si="102"/>
        <v/>
      </c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31"/>
      <c r="AU483" s="131"/>
      <c r="BI483" s="33"/>
      <c r="BJ483" s="33"/>
      <c r="BK483" s="33"/>
      <c r="BL483" s="33"/>
      <c r="BM483" s="33"/>
      <c r="BN483" s="33"/>
      <c r="BO483" s="33"/>
      <c r="BP483" s="33"/>
      <c r="BQ483" s="33"/>
      <c r="BR483" s="33"/>
      <c r="BS483" s="33"/>
      <c r="BT483" s="33"/>
      <c r="BU483" s="33"/>
      <c r="BV483" s="33"/>
    </row>
    <row r="484" spans="1:74" ht="15.75" customHeight="1" x14ac:dyDescent="0.2">
      <c r="A484" s="18" t="str">
        <f>IF('[1]Season Set up'!$O$23&gt;='[1]Season Set up'!V481,'[1]Season Set up'!V481,"")</f>
        <v/>
      </c>
      <c r="B484" s="18"/>
      <c r="C484" s="18"/>
      <c r="D484" s="18" t="str">
        <f>IFERROR(IF(A484="","",VLOOKUP(A484,$AJ$2:$AX$606,2,0)),"")</f>
        <v/>
      </c>
      <c r="E484" s="19" t="str">
        <f t="shared" si="103"/>
        <v/>
      </c>
      <c r="F484" s="19" t="str">
        <f t="shared" si="91"/>
        <v/>
      </c>
      <c r="G484" s="19" t="str">
        <f t="shared" si="92"/>
        <v/>
      </c>
      <c r="H484" s="19" t="str">
        <f t="shared" si="93"/>
        <v/>
      </c>
      <c r="I484" s="19" t="str">
        <f t="shared" si="94"/>
        <v/>
      </c>
      <c r="J484" s="30" t="str">
        <f t="shared" si="95"/>
        <v/>
      </c>
      <c r="K484" s="45"/>
      <c r="L484" s="18" t="str">
        <f>IF('[1]Season Set up'!$P$23&gt;='[1]Season Set up'!V481,'[1]Season Set up'!V481,"")</f>
        <v/>
      </c>
      <c r="M484" s="18"/>
      <c r="N484" s="17"/>
      <c r="O484" s="18" t="str">
        <f t="shared" si="96"/>
        <v/>
      </c>
      <c r="P484" s="19" t="str">
        <f t="shared" si="97"/>
        <v/>
      </c>
      <c r="Q484" s="19" t="str">
        <f t="shared" si="98"/>
        <v/>
      </c>
      <c r="R484" s="19" t="str">
        <f t="shared" si="99"/>
        <v/>
      </c>
      <c r="S484" s="19" t="str">
        <f t="shared" si="100"/>
        <v/>
      </c>
      <c r="T484" s="19" t="str">
        <f t="shared" si="101"/>
        <v/>
      </c>
      <c r="U484" s="20" t="str">
        <f t="shared" si="102"/>
        <v/>
      </c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31"/>
      <c r="AU484" s="131"/>
      <c r="BI484" s="33"/>
      <c r="BJ484" s="33"/>
      <c r="BK484" s="33"/>
      <c r="BL484" s="33"/>
      <c r="BM484" s="33"/>
      <c r="BN484" s="33"/>
      <c r="BO484" s="33"/>
      <c r="BP484" s="33"/>
      <c r="BQ484" s="33"/>
      <c r="BR484" s="33"/>
      <c r="BS484" s="33"/>
      <c r="BT484" s="33"/>
      <c r="BU484" s="33"/>
      <c r="BV484" s="33"/>
    </row>
    <row r="485" spans="1:74" ht="15.75" customHeight="1" x14ac:dyDescent="0.2">
      <c r="A485" s="18" t="str">
        <f>IF('[1]Season Set up'!$O$23&gt;='[1]Season Set up'!V482,'[1]Season Set up'!V482,"")</f>
        <v/>
      </c>
      <c r="B485" s="18"/>
      <c r="C485" s="18"/>
      <c r="D485" s="18" t="str">
        <f>IFERROR(IF(A485="","",VLOOKUP(A485,$AJ$2:$AX$606,2,0)),"")</f>
        <v/>
      </c>
      <c r="E485" s="19" t="str">
        <f t="shared" si="103"/>
        <v/>
      </c>
      <c r="F485" s="19" t="str">
        <f t="shared" si="91"/>
        <v/>
      </c>
      <c r="G485" s="19" t="str">
        <f t="shared" si="92"/>
        <v/>
      </c>
      <c r="H485" s="19" t="str">
        <f t="shared" si="93"/>
        <v/>
      </c>
      <c r="I485" s="19" t="str">
        <f t="shared" si="94"/>
        <v/>
      </c>
      <c r="J485" s="30" t="str">
        <f t="shared" si="95"/>
        <v/>
      </c>
      <c r="K485" s="45"/>
      <c r="L485" s="18" t="str">
        <f>IF('[1]Season Set up'!$P$23&gt;='[1]Season Set up'!V482,'[1]Season Set up'!V482,"")</f>
        <v/>
      </c>
      <c r="M485" s="18"/>
      <c r="N485" s="17"/>
      <c r="O485" s="18" t="str">
        <f t="shared" si="96"/>
        <v/>
      </c>
      <c r="P485" s="19" t="str">
        <f t="shared" si="97"/>
        <v/>
      </c>
      <c r="Q485" s="19" t="str">
        <f t="shared" si="98"/>
        <v/>
      </c>
      <c r="R485" s="19" t="str">
        <f t="shared" si="99"/>
        <v/>
      </c>
      <c r="S485" s="19" t="str">
        <f t="shared" si="100"/>
        <v/>
      </c>
      <c r="T485" s="19" t="str">
        <f t="shared" si="101"/>
        <v/>
      </c>
      <c r="U485" s="20" t="str">
        <f t="shared" si="102"/>
        <v/>
      </c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31"/>
      <c r="AU485" s="131"/>
      <c r="BI485" s="33"/>
      <c r="BJ485" s="33"/>
      <c r="BK485" s="33"/>
      <c r="BL485" s="33"/>
      <c r="BM485" s="33"/>
      <c r="BN485" s="33"/>
      <c r="BO485" s="33"/>
      <c r="BP485" s="33"/>
      <c r="BQ485" s="33"/>
      <c r="BR485" s="33"/>
      <c r="BS485" s="33"/>
      <c r="BT485" s="33"/>
      <c r="BU485" s="33"/>
      <c r="BV485" s="33"/>
    </row>
    <row r="486" spans="1:74" ht="15.75" customHeight="1" x14ac:dyDescent="0.2">
      <c r="A486" s="18" t="str">
        <f>IF('[1]Season Set up'!$O$23&gt;='[1]Season Set up'!V483,'[1]Season Set up'!V483,"")</f>
        <v/>
      </c>
      <c r="B486" s="18"/>
      <c r="C486" s="18"/>
      <c r="D486" s="18" t="str">
        <f>IFERROR(IF(A486="","",VLOOKUP(A486,$AJ$2:$AX$606,2,0)),"")</f>
        <v/>
      </c>
      <c r="E486" s="19" t="str">
        <f t="shared" si="103"/>
        <v/>
      </c>
      <c r="F486" s="19" t="str">
        <f t="shared" si="91"/>
        <v/>
      </c>
      <c r="G486" s="19" t="str">
        <f t="shared" si="92"/>
        <v/>
      </c>
      <c r="H486" s="19" t="str">
        <f t="shared" si="93"/>
        <v/>
      </c>
      <c r="I486" s="19" t="str">
        <f t="shared" si="94"/>
        <v/>
      </c>
      <c r="J486" s="30" t="str">
        <f t="shared" si="95"/>
        <v/>
      </c>
      <c r="K486" s="45"/>
      <c r="L486" s="18" t="str">
        <f>IF('[1]Season Set up'!$P$23&gt;='[1]Season Set up'!V483,'[1]Season Set up'!V483,"")</f>
        <v/>
      </c>
      <c r="M486" s="18"/>
      <c r="N486" s="17"/>
      <c r="O486" s="18" t="str">
        <f t="shared" si="96"/>
        <v/>
      </c>
      <c r="P486" s="19" t="str">
        <f t="shared" si="97"/>
        <v/>
      </c>
      <c r="Q486" s="19" t="str">
        <f t="shared" si="98"/>
        <v/>
      </c>
      <c r="R486" s="19" t="str">
        <f t="shared" si="99"/>
        <v/>
      </c>
      <c r="S486" s="19" t="str">
        <f t="shared" si="100"/>
        <v/>
      </c>
      <c r="T486" s="19" t="str">
        <f t="shared" si="101"/>
        <v/>
      </c>
      <c r="U486" s="20" t="str">
        <f t="shared" si="102"/>
        <v/>
      </c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31"/>
      <c r="AU486" s="131"/>
      <c r="BI486" s="33"/>
      <c r="BJ486" s="33"/>
      <c r="BK486" s="33"/>
      <c r="BL486" s="33"/>
      <c r="BM486" s="33"/>
      <c r="BN486" s="33"/>
      <c r="BO486" s="33"/>
      <c r="BP486" s="33"/>
      <c r="BQ486" s="33"/>
      <c r="BR486" s="33"/>
      <c r="BS486" s="33"/>
      <c r="BT486" s="33"/>
      <c r="BU486" s="33"/>
      <c r="BV486" s="33"/>
    </row>
    <row r="487" spans="1:74" ht="15.75" customHeight="1" x14ac:dyDescent="0.2">
      <c r="A487" s="18" t="str">
        <f>IF('[1]Season Set up'!$O$23&gt;='[1]Season Set up'!V484,'[1]Season Set up'!V484,"")</f>
        <v/>
      </c>
      <c r="B487" s="18"/>
      <c r="C487" s="18"/>
      <c r="D487" s="18" t="str">
        <f>IFERROR(IF(A487="","",VLOOKUP(A487,$AJ$2:$AX$606,2,0)),"")</f>
        <v/>
      </c>
      <c r="E487" s="19" t="str">
        <f t="shared" si="103"/>
        <v/>
      </c>
      <c r="F487" s="19" t="str">
        <f t="shared" si="91"/>
        <v/>
      </c>
      <c r="G487" s="19" t="str">
        <f t="shared" si="92"/>
        <v/>
      </c>
      <c r="H487" s="19" t="str">
        <f t="shared" si="93"/>
        <v/>
      </c>
      <c r="I487" s="19" t="str">
        <f t="shared" si="94"/>
        <v/>
      </c>
      <c r="J487" s="30" t="str">
        <f t="shared" si="95"/>
        <v/>
      </c>
      <c r="K487" s="45"/>
      <c r="L487" s="18" t="str">
        <f>IF('[1]Season Set up'!$P$23&gt;='[1]Season Set up'!V484,'[1]Season Set up'!V484,"")</f>
        <v/>
      </c>
      <c r="M487" s="18"/>
      <c r="N487" s="17"/>
      <c r="O487" s="18" t="str">
        <f t="shared" si="96"/>
        <v/>
      </c>
      <c r="P487" s="19" t="str">
        <f t="shared" si="97"/>
        <v/>
      </c>
      <c r="Q487" s="19" t="str">
        <f t="shared" si="98"/>
        <v/>
      </c>
      <c r="R487" s="19" t="str">
        <f t="shared" si="99"/>
        <v/>
      </c>
      <c r="S487" s="19" t="str">
        <f t="shared" si="100"/>
        <v/>
      </c>
      <c r="T487" s="19" t="str">
        <f t="shared" si="101"/>
        <v/>
      </c>
      <c r="U487" s="20" t="str">
        <f t="shared" si="102"/>
        <v/>
      </c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31"/>
      <c r="AU487" s="131"/>
      <c r="BI487" s="33"/>
      <c r="BJ487" s="33"/>
      <c r="BK487" s="33"/>
      <c r="BL487" s="33"/>
      <c r="BM487" s="33"/>
      <c r="BN487" s="33"/>
      <c r="BO487" s="33"/>
      <c r="BP487" s="33"/>
      <c r="BQ487" s="33"/>
      <c r="BR487" s="33"/>
      <c r="BS487" s="33"/>
      <c r="BT487" s="33"/>
      <c r="BU487" s="33"/>
      <c r="BV487" s="33"/>
    </row>
    <row r="488" spans="1:74" ht="15.75" customHeight="1" x14ac:dyDescent="0.2">
      <c r="A488" s="18" t="str">
        <f>IF('[1]Season Set up'!$O$23&gt;='[1]Season Set up'!V485,'[1]Season Set up'!V485,"")</f>
        <v/>
      </c>
      <c r="B488" s="18"/>
      <c r="C488" s="18"/>
      <c r="D488" s="18" t="str">
        <f>IFERROR(IF(A488="","",VLOOKUP(A488,$AJ$2:$AX$606,2,0)),"")</f>
        <v/>
      </c>
      <c r="E488" s="19" t="str">
        <f t="shared" si="103"/>
        <v/>
      </c>
      <c r="F488" s="19" t="str">
        <f t="shared" si="91"/>
        <v/>
      </c>
      <c r="G488" s="19" t="str">
        <f t="shared" si="92"/>
        <v/>
      </c>
      <c r="H488" s="19" t="str">
        <f t="shared" si="93"/>
        <v/>
      </c>
      <c r="I488" s="19" t="str">
        <f t="shared" si="94"/>
        <v/>
      </c>
      <c r="J488" s="30" t="str">
        <f t="shared" si="95"/>
        <v/>
      </c>
      <c r="K488" s="45"/>
      <c r="L488" s="18" t="str">
        <f>IF('[1]Season Set up'!$P$23&gt;='[1]Season Set up'!V485,'[1]Season Set up'!V485,"")</f>
        <v/>
      </c>
      <c r="M488" s="18"/>
      <c r="N488" s="17"/>
      <c r="O488" s="18" t="str">
        <f t="shared" si="96"/>
        <v/>
      </c>
      <c r="P488" s="19" t="str">
        <f t="shared" si="97"/>
        <v/>
      </c>
      <c r="Q488" s="19" t="str">
        <f t="shared" si="98"/>
        <v/>
      </c>
      <c r="R488" s="19" t="str">
        <f t="shared" si="99"/>
        <v/>
      </c>
      <c r="S488" s="19" t="str">
        <f t="shared" si="100"/>
        <v/>
      </c>
      <c r="T488" s="19" t="str">
        <f t="shared" si="101"/>
        <v/>
      </c>
      <c r="U488" s="20" t="str">
        <f t="shared" si="102"/>
        <v/>
      </c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31"/>
      <c r="AU488" s="131"/>
      <c r="BI488" s="33"/>
      <c r="BJ488" s="33"/>
      <c r="BK488" s="33"/>
      <c r="BL488" s="33"/>
      <c r="BM488" s="33"/>
      <c r="BN488" s="33"/>
      <c r="BO488" s="33"/>
      <c r="BP488" s="33"/>
      <c r="BQ488" s="33"/>
      <c r="BR488" s="33"/>
      <c r="BS488" s="33"/>
      <c r="BT488" s="33"/>
      <c r="BU488" s="33"/>
      <c r="BV488" s="33"/>
    </row>
    <row r="489" spans="1:74" ht="15.75" customHeight="1" x14ac:dyDescent="0.2">
      <c r="A489" s="18" t="str">
        <f>IF('[1]Season Set up'!$O$23&gt;='[1]Season Set up'!V486,'[1]Season Set up'!V486,"")</f>
        <v/>
      </c>
      <c r="B489" s="18"/>
      <c r="C489" s="18"/>
      <c r="D489" s="18" t="str">
        <f>IFERROR(IF(A489="","",VLOOKUP(A489,$AJ$2:$AX$606,2,0)),"")</f>
        <v/>
      </c>
      <c r="E489" s="19" t="str">
        <f t="shared" si="103"/>
        <v/>
      </c>
      <c r="F489" s="19" t="str">
        <f t="shared" si="91"/>
        <v/>
      </c>
      <c r="G489" s="19" t="str">
        <f t="shared" si="92"/>
        <v/>
      </c>
      <c r="H489" s="19" t="str">
        <f t="shared" si="93"/>
        <v/>
      </c>
      <c r="I489" s="19" t="str">
        <f t="shared" si="94"/>
        <v/>
      </c>
      <c r="J489" s="30" t="str">
        <f t="shared" si="95"/>
        <v/>
      </c>
      <c r="K489" s="45"/>
      <c r="L489" s="18" t="str">
        <f>IF('[1]Season Set up'!$P$23&gt;='[1]Season Set up'!V486,'[1]Season Set up'!V486,"")</f>
        <v/>
      </c>
      <c r="M489" s="18"/>
      <c r="N489" s="17"/>
      <c r="O489" s="18" t="str">
        <f t="shared" si="96"/>
        <v/>
      </c>
      <c r="P489" s="19" t="str">
        <f t="shared" si="97"/>
        <v/>
      </c>
      <c r="Q489" s="19" t="str">
        <f t="shared" si="98"/>
        <v/>
      </c>
      <c r="R489" s="19" t="str">
        <f t="shared" si="99"/>
        <v/>
      </c>
      <c r="S489" s="19" t="str">
        <f t="shared" si="100"/>
        <v/>
      </c>
      <c r="T489" s="19" t="str">
        <f t="shared" si="101"/>
        <v/>
      </c>
      <c r="U489" s="20" t="str">
        <f t="shared" si="102"/>
        <v/>
      </c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31"/>
      <c r="AU489" s="131"/>
      <c r="BI489" s="33"/>
      <c r="BJ489" s="33"/>
      <c r="BK489" s="33"/>
      <c r="BL489" s="33"/>
      <c r="BM489" s="33"/>
      <c r="BN489" s="33"/>
      <c r="BO489" s="33"/>
      <c r="BP489" s="33"/>
      <c r="BQ489" s="33"/>
      <c r="BR489" s="33"/>
      <c r="BS489" s="33"/>
      <c r="BT489" s="33"/>
      <c r="BU489" s="33"/>
      <c r="BV489" s="33"/>
    </row>
    <row r="490" spans="1:74" ht="15.75" customHeight="1" x14ac:dyDescent="0.2">
      <c r="A490" s="18" t="str">
        <f>IF('[1]Season Set up'!$O$23&gt;='[1]Season Set up'!V487,'[1]Season Set up'!V487,"")</f>
        <v/>
      </c>
      <c r="B490" s="18"/>
      <c r="C490" s="18"/>
      <c r="D490" s="18" t="str">
        <f>IFERROR(IF(A490="","",VLOOKUP(A490,$AJ$2:$AX$606,2,0)),"")</f>
        <v/>
      </c>
      <c r="E490" s="19" t="str">
        <f t="shared" si="103"/>
        <v/>
      </c>
      <c r="F490" s="19" t="str">
        <f t="shared" si="91"/>
        <v/>
      </c>
      <c r="G490" s="19" t="str">
        <f t="shared" si="92"/>
        <v/>
      </c>
      <c r="H490" s="19" t="str">
        <f t="shared" si="93"/>
        <v/>
      </c>
      <c r="I490" s="19" t="str">
        <f t="shared" si="94"/>
        <v/>
      </c>
      <c r="J490" s="30" t="str">
        <f t="shared" si="95"/>
        <v/>
      </c>
      <c r="K490" s="45"/>
      <c r="L490" s="18" t="str">
        <f>IF('[1]Season Set up'!$P$23&gt;='[1]Season Set up'!V487,'[1]Season Set up'!V487,"")</f>
        <v/>
      </c>
      <c r="M490" s="18"/>
      <c r="N490" s="17"/>
      <c r="O490" s="18" t="str">
        <f t="shared" si="96"/>
        <v/>
      </c>
      <c r="P490" s="19" t="str">
        <f t="shared" si="97"/>
        <v/>
      </c>
      <c r="Q490" s="19" t="str">
        <f t="shared" si="98"/>
        <v/>
      </c>
      <c r="R490" s="19" t="str">
        <f t="shared" si="99"/>
        <v/>
      </c>
      <c r="S490" s="19" t="str">
        <f t="shared" si="100"/>
        <v/>
      </c>
      <c r="T490" s="19" t="str">
        <f t="shared" si="101"/>
        <v/>
      </c>
      <c r="U490" s="20" t="str">
        <f t="shared" si="102"/>
        <v/>
      </c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31"/>
      <c r="AU490" s="131"/>
      <c r="BI490" s="33"/>
      <c r="BJ490" s="33"/>
      <c r="BK490" s="33"/>
      <c r="BL490" s="33"/>
      <c r="BM490" s="33"/>
      <c r="BN490" s="33"/>
      <c r="BO490" s="33"/>
      <c r="BP490" s="33"/>
      <c r="BQ490" s="33"/>
      <c r="BR490" s="33"/>
      <c r="BS490" s="33"/>
      <c r="BT490" s="33"/>
      <c r="BU490" s="33"/>
      <c r="BV490" s="33"/>
    </row>
    <row r="491" spans="1:74" ht="15.75" customHeight="1" x14ac:dyDescent="0.2">
      <c r="A491" s="18" t="str">
        <f>IF('[1]Season Set up'!$O$23&gt;='[1]Season Set up'!V488,'[1]Season Set up'!V488,"")</f>
        <v/>
      </c>
      <c r="B491" s="18"/>
      <c r="C491" s="18"/>
      <c r="D491" s="18" t="str">
        <f>IFERROR(IF(A491="","",VLOOKUP(A491,$AJ$2:$AX$606,2,0)),"")</f>
        <v/>
      </c>
      <c r="E491" s="19" t="str">
        <f t="shared" si="103"/>
        <v/>
      </c>
      <c r="F491" s="19" t="str">
        <f t="shared" si="91"/>
        <v/>
      </c>
      <c r="G491" s="19" t="str">
        <f t="shared" si="92"/>
        <v/>
      </c>
      <c r="H491" s="19" t="str">
        <f t="shared" si="93"/>
        <v/>
      </c>
      <c r="I491" s="19" t="str">
        <f t="shared" si="94"/>
        <v/>
      </c>
      <c r="J491" s="30" t="str">
        <f t="shared" si="95"/>
        <v/>
      </c>
      <c r="K491" s="45"/>
      <c r="L491" s="18" t="str">
        <f>IF('[1]Season Set up'!$P$23&gt;='[1]Season Set up'!V488,'[1]Season Set up'!V488,"")</f>
        <v/>
      </c>
      <c r="M491" s="18"/>
      <c r="N491" s="17"/>
      <c r="O491" s="18" t="str">
        <f t="shared" si="96"/>
        <v/>
      </c>
      <c r="P491" s="19" t="str">
        <f t="shared" si="97"/>
        <v/>
      </c>
      <c r="Q491" s="19" t="str">
        <f t="shared" si="98"/>
        <v/>
      </c>
      <c r="R491" s="19" t="str">
        <f t="shared" si="99"/>
        <v/>
      </c>
      <c r="S491" s="19" t="str">
        <f t="shared" si="100"/>
        <v/>
      </c>
      <c r="T491" s="19" t="str">
        <f t="shared" si="101"/>
        <v/>
      </c>
      <c r="U491" s="20" t="str">
        <f t="shared" si="102"/>
        <v/>
      </c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31"/>
      <c r="AU491" s="131"/>
      <c r="BI491" s="33"/>
      <c r="BJ491" s="33"/>
      <c r="BK491" s="33"/>
      <c r="BL491" s="33"/>
      <c r="BM491" s="33"/>
      <c r="BN491" s="33"/>
      <c r="BO491" s="33"/>
      <c r="BP491" s="33"/>
      <c r="BQ491" s="33"/>
      <c r="BR491" s="33"/>
      <c r="BS491" s="33"/>
      <c r="BT491" s="33"/>
      <c r="BU491" s="33"/>
      <c r="BV491" s="33"/>
    </row>
    <row r="492" spans="1:74" ht="15.75" customHeight="1" x14ac:dyDescent="0.2">
      <c r="A492" s="18" t="str">
        <f>IF('[1]Season Set up'!$O$23&gt;='[1]Season Set up'!V489,'[1]Season Set up'!V489,"")</f>
        <v/>
      </c>
      <c r="B492" s="18"/>
      <c r="C492" s="18"/>
      <c r="D492" s="18" t="str">
        <f>IFERROR(IF(A492="","",VLOOKUP(A492,$AJ$2:$AX$606,2,0)),"")</f>
        <v/>
      </c>
      <c r="E492" s="19" t="str">
        <f t="shared" si="103"/>
        <v/>
      </c>
      <c r="F492" s="19" t="str">
        <f t="shared" si="91"/>
        <v/>
      </c>
      <c r="G492" s="19" t="str">
        <f t="shared" si="92"/>
        <v/>
      </c>
      <c r="H492" s="19" t="str">
        <f t="shared" si="93"/>
        <v/>
      </c>
      <c r="I492" s="19" t="str">
        <f t="shared" si="94"/>
        <v/>
      </c>
      <c r="J492" s="30" t="str">
        <f t="shared" si="95"/>
        <v/>
      </c>
      <c r="K492" s="45"/>
      <c r="L492" s="18" t="str">
        <f>IF('[1]Season Set up'!$P$23&gt;='[1]Season Set up'!V489,'[1]Season Set up'!V489,"")</f>
        <v/>
      </c>
      <c r="M492" s="18"/>
      <c r="N492" s="17"/>
      <c r="O492" s="18" t="str">
        <f t="shared" si="96"/>
        <v/>
      </c>
      <c r="P492" s="19" t="str">
        <f t="shared" si="97"/>
        <v/>
      </c>
      <c r="Q492" s="19" t="str">
        <f t="shared" si="98"/>
        <v/>
      </c>
      <c r="R492" s="19" t="str">
        <f t="shared" si="99"/>
        <v/>
      </c>
      <c r="S492" s="19" t="str">
        <f t="shared" si="100"/>
        <v/>
      </c>
      <c r="T492" s="19" t="str">
        <f t="shared" si="101"/>
        <v/>
      </c>
      <c r="U492" s="20" t="str">
        <f t="shared" si="102"/>
        <v/>
      </c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31"/>
      <c r="AU492" s="131"/>
      <c r="BI492" s="33"/>
      <c r="BJ492" s="33"/>
      <c r="BK492" s="33"/>
      <c r="BL492" s="33"/>
      <c r="BM492" s="33"/>
      <c r="BN492" s="33"/>
      <c r="BO492" s="33"/>
      <c r="BP492" s="33"/>
      <c r="BQ492" s="33"/>
      <c r="BR492" s="33"/>
      <c r="BS492" s="33"/>
      <c r="BT492" s="33"/>
      <c r="BU492" s="33"/>
      <c r="BV492" s="33"/>
    </row>
    <row r="493" spans="1:74" ht="15.75" customHeight="1" x14ac:dyDescent="0.2">
      <c r="A493" s="18" t="str">
        <f>IF('[1]Season Set up'!$O$23&gt;='[1]Season Set up'!V490,'[1]Season Set up'!V490,"")</f>
        <v/>
      </c>
      <c r="B493" s="18"/>
      <c r="C493" s="18"/>
      <c r="D493" s="18" t="str">
        <f>IFERROR(IF(A493="","",VLOOKUP(A493,$AJ$2:$AX$606,2,0)),"")</f>
        <v/>
      </c>
      <c r="E493" s="19" t="str">
        <f t="shared" si="103"/>
        <v/>
      </c>
      <c r="F493" s="19" t="str">
        <f t="shared" si="91"/>
        <v/>
      </c>
      <c r="G493" s="19" t="str">
        <f t="shared" si="92"/>
        <v/>
      </c>
      <c r="H493" s="19" t="str">
        <f t="shared" si="93"/>
        <v/>
      </c>
      <c r="I493" s="19" t="str">
        <f t="shared" si="94"/>
        <v/>
      </c>
      <c r="J493" s="30" t="str">
        <f t="shared" si="95"/>
        <v/>
      </c>
      <c r="K493" s="45"/>
      <c r="L493" s="18" t="str">
        <f>IF('[1]Season Set up'!$P$23&gt;='[1]Season Set up'!V490,'[1]Season Set up'!V490,"")</f>
        <v/>
      </c>
      <c r="M493" s="18"/>
      <c r="N493" s="17"/>
      <c r="O493" s="18" t="str">
        <f t="shared" si="96"/>
        <v/>
      </c>
      <c r="P493" s="19" t="str">
        <f t="shared" si="97"/>
        <v/>
      </c>
      <c r="Q493" s="19" t="str">
        <f t="shared" si="98"/>
        <v/>
      </c>
      <c r="R493" s="19" t="str">
        <f t="shared" si="99"/>
        <v/>
      </c>
      <c r="S493" s="19" t="str">
        <f t="shared" si="100"/>
        <v/>
      </c>
      <c r="T493" s="19" t="str">
        <f t="shared" si="101"/>
        <v/>
      </c>
      <c r="U493" s="20" t="str">
        <f t="shared" si="102"/>
        <v/>
      </c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31"/>
      <c r="AU493" s="131"/>
      <c r="BI493" s="33"/>
      <c r="BJ493" s="33"/>
      <c r="BK493" s="33"/>
      <c r="BL493" s="33"/>
      <c r="BM493" s="33"/>
      <c r="BN493" s="33"/>
      <c r="BO493" s="33"/>
      <c r="BP493" s="33"/>
      <c r="BQ493" s="33"/>
      <c r="BR493" s="33"/>
      <c r="BS493" s="33"/>
      <c r="BT493" s="33"/>
      <c r="BU493" s="33"/>
      <c r="BV493" s="33"/>
    </row>
    <row r="494" spans="1:74" ht="15.75" customHeight="1" x14ac:dyDescent="0.2">
      <c r="A494" s="18" t="str">
        <f>IF('[1]Season Set up'!$O$23&gt;='[1]Season Set up'!V491,'[1]Season Set up'!V491,"")</f>
        <v/>
      </c>
      <c r="B494" s="18"/>
      <c r="C494" s="18"/>
      <c r="D494" s="18" t="str">
        <f>IFERROR(IF(A494="","",VLOOKUP(A494,$AJ$2:$AX$606,2,0)),"")</f>
        <v/>
      </c>
      <c r="E494" s="19" t="str">
        <f t="shared" si="103"/>
        <v/>
      </c>
      <c r="F494" s="19" t="str">
        <f t="shared" si="91"/>
        <v/>
      </c>
      <c r="G494" s="19" t="str">
        <f t="shared" si="92"/>
        <v/>
      </c>
      <c r="H494" s="19" t="str">
        <f t="shared" si="93"/>
        <v/>
      </c>
      <c r="I494" s="19" t="str">
        <f t="shared" si="94"/>
        <v/>
      </c>
      <c r="J494" s="30" t="str">
        <f t="shared" si="95"/>
        <v/>
      </c>
      <c r="K494" s="45"/>
      <c r="L494" s="18" t="str">
        <f>IF('[1]Season Set up'!$P$23&gt;='[1]Season Set up'!V491,'[1]Season Set up'!V491,"")</f>
        <v/>
      </c>
      <c r="M494" s="18"/>
      <c r="N494" s="17"/>
      <c r="O494" s="18" t="str">
        <f t="shared" si="96"/>
        <v/>
      </c>
      <c r="P494" s="19" t="str">
        <f t="shared" si="97"/>
        <v/>
      </c>
      <c r="Q494" s="19" t="str">
        <f t="shared" si="98"/>
        <v/>
      </c>
      <c r="R494" s="19" t="str">
        <f t="shared" si="99"/>
        <v/>
      </c>
      <c r="S494" s="19" t="str">
        <f t="shared" si="100"/>
        <v/>
      </c>
      <c r="T494" s="19" t="str">
        <f t="shared" si="101"/>
        <v/>
      </c>
      <c r="U494" s="20" t="str">
        <f t="shared" si="102"/>
        <v/>
      </c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31"/>
      <c r="AU494" s="131"/>
      <c r="BI494" s="33"/>
      <c r="BJ494" s="33"/>
      <c r="BK494" s="33"/>
      <c r="BL494" s="33"/>
      <c r="BM494" s="33"/>
      <c r="BN494" s="33"/>
      <c r="BO494" s="33"/>
      <c r="BP494" s="33"/>
      <c r="BQ494" s="33"/>
      <c r="BR494" s="33"/>
      <c r="BS494" s="33"/>
      <c r="BT494" s="33"/>
      <c r="BU494" s="33"/>
      <c r="BV494" s="33"/>
    </row>
    <row r="495" spans="1:74" ht="15.75" customHeight="1" x14ac:dyDescent="0.2">
      <c r="A495" s="18" t="str">
        <f>IF('[1]Season Set up'!$O$23&gt;='[1]Season Set up'!V492,'[1]Season Set up'!V492,"")</f>
        <v/>
      </c>
      <c r="B495" s="18"/>
      <c r="C495" s="18"/>
      <c r="D495" s="18" t="str">
        <f>IFERROR(IF(A495="","",VLOOKUP(A495,$AJ$2:$AX$606,2,0)),"")</f>
        <v/>
      </c>
      <c r="E495" s="19" t="str">
        <f t="shared" si="103"/>
        <v/>
      </c>
      <c r="F495" s="19" t="str">
        <f t="shared" si="91"/>
        <v/>
      </c>
      <c r="G495" s="19" t="str">
        <f t="shared" si="92"/>
        <v/>
      </c>
      <c r="H495" s="19" t="str">
        <f t="shared" si="93"/>
        <v/>
      </c>
      <c r="I495" s="19" t="str">
        <f t="shared" si="94"/>
        <v/>
      </c>
      <c r="J495" s="30" t="str">
        <f t="shared" si="95"/>
        <v/>
      </c>
      <c r="K495" s="45"/>
      <c r="L495" s="18" t="str">
        <f>IF('[1]Season Set up'!$P$23&gt;='[1]Season Set up'!V492,'[1]Season Set up'!V492,"")</f>
        <v/>
      </c>
      <c r="M495" s="18"/>
      <c r="N495" s="17"/>
      <c r="O495" s="18" t="str">
        <f t="shared" si="96"/>
        <v/>
      </c>
      <c r="P495" s="19" t="str">
        <f t="shared" si="97"/>
        <v/>
      </c>
      <c r="Q495" s="19" t="str">
        <f t="shared" si="98"/>
        <v/>
      </c>
      <c r="R495" s="19" t="str">
        <f t="shared" si="99"/>
        <v/>
      </c>
      <c r="S495" s="19" t="str">
        <f t="shared" si="100"/>
        <v/>
      </c>
      <c r="T495" s="19" t="str">
        <f t="shared" si="101"/>
        <v/>
      </c>
      <c r="U495" s="20" t="str">
        <f t="shared" si="102"/>
        <v/>
      </c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31"/>
      <c r="AU495" s="131"/>
      <c r="BI495" s="33"/>
      <c r="BJ495" s="33"/>
      <c r="BK495" s="33"/>
      <c r="BL495" s="33"/>
      <c r="BM495" s="33"/>
      <c r="BN495" s="33"/>
      <c r="BO495" s="33"/>
      <c r="BP495" s="33"/>
      <c r="BQ495" s="33"/>
      <c r="BR495" s="33"/>
      <c r="BS495" s="33"/>
      <c r="BT495" s="33"/>
      <c r="BU495" s="33"/>
      <c r="BV495" s="33"/>
    </row>
    <row r="496" spans="1:74" ht="15.75" customHeight="1" x14ac:dyDescent="0.2">
      <c r="A496" s="18" t="str">
        <f>IF('[1]Season Set up'!$O$23&gt;='[1]Season Set up'!V493,'[1]Season Set up'!V493,"")</f>
        <v/>
      </c>
      <c r="B496" s="18"/>
      <c r="C496" s="18"/>
      <c r="D496" s="18" t="str">
        <f>IFERROR(IF(A496="","",VLOOKUP(A496,$AJ$2:$AX$606,2,0)),"")</f>
        <v/>
      </c>
      <c r="E496" s="19" t="str">
        <f t="shared" si="103"/>
        <v/>
      </c>
      <c r="F496" s="19" t="str">
        <f t="shared" si="91"/>
        <v/>
      </c>
      <c r="G496" s="19" t="str">
        <f t="shared" si="92"/>
        <v/>
      </c>
      <c r="H496" s="19" t="str">
        <f t="shared" si="93"/>
        <v/>
      </c>
      <c r="I496" s="19" t="str">
        <f t="shared" si="94"/>
        <v/>
      </c>
      <c r="J496" s="30" t="str">
        <f t="shared" si="95"/>
        <v/>
      </c>
      <c r="K496" s="45"/>
      <c r="L496" s="18" t="str">
        <f>IF('[1]Season Set up'!$P$23&gt;='[1]Season Set up'!V493,'[1]Season Set up'!V493,"")</f>
        <v/>
      </c>
      <c r="M496" s="18"/>
      <c r="N496" s="17"/>
      <c r="O496" s="18" t="str">
        <f t="shared" si="96"/>
        <v/>
      </c>
      <c r="P496" s="19" t="str">
        <f t="shared" si="97"/>
        <v/>
      </c>
      <c r="Q496" s="19" t="str">
        <f t="shared" si="98"/>
        <v/>
      </c>
      <c r="R496" s="19" t="str">
        <f t="shared" si="99"/>
        <v/>
      </c>
      <c r="S496" s="19" t="str">
        <f t="shared" si="100"/>
        <v/>
      </c>
      <c r="T496" s="19" t="str">
        <f t="shared" si="101"/>
        <v/>
      </c>
      <c r="U496" s="20" t="str">
        <f t="shared" si="102"/>
        <v/>
      </c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31"/>
      <c r="AU496" s="131"/>
      <c r="BI496" s="33"/>
      <c r="BJ496" s="33"/>
      <c r="BK496" s="33"/>
      <c r="BL496" s="33"/>
      <c r="BM496" s="33"/>
      <c r="BN496" s="33"/>
      <c r="BO496" s="33"/>
      <c r="BP496" s="33"/>
      <c r="BQ496" s="33"/>
      <c r="BR496" s="33"/>
      <c r="BS496" s="33"/>
      <c r="BT496" s="33"/>
      <c r="BU496" s="33"/>
      <c r="BV496" s="33"/>
    </row>
    <row r="497" spans="1:74" ht="15.75" customHeight="1" x14ac:dyDescent="0.2">
      <c r="A497" s="18" t="str">
        <f>IF('[1]Season Set up'!$O$23&gt;='[1]Season Set up'!V494,'[1]Season Set up'!V494,"")</f>
        <v/>
      </c>
      <c r="B497" s="18"/>
      <c r="C497" s="18"/>
      <c r="D497" s="18" t="str">
        <f>IFERROR(IF(A497="","",VLOOKUP(A497,$AJ$2:$AX$606,2,0)),"")</f>
        <v/>
      </c>
      <c r="E497" s="19" t="str">
        <f t="shared" si="103"/>
        <v/>
      </c>
      <c r="F497" s="19" t="str">
        <f t="shared" si="91"/>
        <v/>
      </c>
      <c r="G497" s="19" t="str">
        <f t="shared" si="92"/>
        <v/>
      </c>
      <c r="H497" s="19" t="str">
        <f t="shared" si="93"/>
        <v/>
      </c>
      <c r="I497" s="19" t="str">
        <f t="shared" si="94"/>
        <v/>
      </c>
      <c r="J497" s="30" t="str">
        <f t="shared" si="95"/>
        <v/>
      </c>
      <c r="K497" s="45"/>
      <c r="L497" s="18" t="str">
        <f>IF('[1]Season Set up'!$P$23&gt;='[1]Season Set up'!V494,'[1]Season Set up'!V494,"")</f>
        <v/>
      </c>
      <c r="M497" s="18"/>
      <c r="N497" s="17"/>
      <c r="O497" s="18" t="str">
        <f t="shared" si="96"/>
        <v/>
      </c>
      <c r="P497" s="19" t="str">
        <f t="shared" si="97"/>
        <v/>
      </c>
      <c r="Q497" s="19" t="str">
        <f t="shared" si="98"/>
        <v/>
      </c>
      <c r="R497" s="19" t="str">
        <f t="shared" si="99"/>
        <v/>
      </c>
      <c r="S497" s="19" t="str">
        <f t="shared" si="100"/>
        <v/>
      </c>
      <c r="T497" s="19" t="str">
        <f t="shared" si="101"/>
        <v/>
      </c>
      <c r="U497" s="20" t="str">
        <f t="shared" si="102"/>
        <v/>
      </c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31"/>
      <c r="AU497" s="131"/>
      <c r="BI497" s="33"/>
      <c r="BJ497" s="33"/>
      <c r="BK497" s="33"/>
      <c r="BL497" s="33"/>
      <c r="BM497" s="33"/>
      <c r="BN497" s="33"/>
      <c r="BO497" s="33"/>
      <c r="BP497" s="33"/>
      <c r="BQ497" s="33"/>
      <c r="BR497" s="33"/>
      <c r="BS497" s="33"/>
      <c r="BT497" s="33"/>
      <c r="BU497" s="33"/>
      <c r="BV497" s="33"/>
    </row>
    <row r="498" spans="1:74" ht="15.75" customHeight="1" x14ac:dyDescent="0.2">
      <c r="A498" s="18" t="str">
        <f>IF('[1]Season Set up'!$O$23&gt;='[1]Season Set up'!V495,'[1]Season Set up'!V495,"")</f>
        <v/>
      </c>
      <c r="B498" s="18"/>
      <c r="C498" s="18"/>
      <c r="D498" s="18" t="str">
        <f>IFERROR(IF(A498="","",VLOOKUP(A498,$AJ$2:$AX$606,2,0)),"")</f>
        <v/>
      </c>
      <c r="E498" s="19" t="str">
        <f t="shared" si="103"/>
        <v/>
      </c>
      <c r="F498" s="19" t="str">
        <f t="shared" si="91"/>
        <v/>
      </c>
      <c r="G498" s="19" t="str">
        <f t="shared" si="92"/>
        <v/>
      </c>
      <c r="H498" s="19" t="str">
        <f t="shared" si="93"/>
        <v/>
      </c>
      <c r="I498" s="19" t="str">
        <f t="shared" si="94"/>
        <v/>
      </c>
      <c r="J498" s="30" t="str">
        <f t="shared" si="95"/>
        <v/>
      </c>
      <c r="K498" s="45"/>
      <c r="L498" s="18" t="str">
        <f>IF('[1]Season Set up'!$P$23&gt;='[1]Season Set up'!V495,'[1]Season Set up'!V495,"")</f>
        <v/>
      </c>
      <c r="M498" s="18"/>
      <c r="N498" s="17"/>
      <c r="O498" s="18" t="str">
        <f t="shared" si="96"/>
        <v/>
      </c>
      <c r="P498" s="19" t="str">
        <f t="shared" si="97"/>
        <v/>
      </c>
      <c r="Q498" s="19" t="str">
        <f t="shared" si="98"/>
        <v/>
      </c>
      <c r="R498" s="19" t="str">
        <f t="shared" si="99"/>
        <v/>
      </c>
      <c r="S498" s="19" t="str">
        <f t="shared" si="100"/>
        <v/>
      </c>
      <c r="T498" s="19" t="str">
        <f t="shared" si="101"/>
        <v/>
      </c>
      <c r="U498" s="20" t="str">
        <f t="shared" si="102"/>
        <v/>
      </c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31"/>
      <c r="AU498" s="131"/>
      <c r="BI498" s="33"/>
      <c r="BJ498" s="33"/>
      <c r="BK498" s="33"/>
      <c r="BL498" s="33"/>
      <c r="BM498" s="33"/>
      <c r="BN498" s="33"/>
      <c r="BO498" s="33"/>
      <c r="BP498" s="33"/>
      <c r="BQ498" s="33"/>
      <c r="BR498" s="33"/>
      <c r="BS498" s="33"/>
      <c r="BT498" s="33"/>
      <c r="BU498" s="33"/>
      <c r="BV498" s="33"/>
    </row>
    <row r="499" spans="1:74" ht="15.75" customHeight="1" x14ac:dyDescent="0.2">
      <c r="A499" s="18" t="str">
        <f>IF('[1]Season Set up'!$O$23&gt;='[1]Season Set up'!V496,'[1]Season Set up'!V496,"")</f>
        <v/>
      </c>
      <c r="B499" s="18"/>
      <c r="C499" s="18"/>
      <c r="D499" s="18" t="str">
        <f>IFERROR(IF(A499="","",VLOOKUP(A499,$AJ$2:$AX$606,2,0)),"")</f>
        <v/>
      </c>
      <c r="E499" s="19" t="str">
        <f t="shared" si="103"/>
        <v/>
      </c>
      <c r="F499" s="19" t="str">
        <f t="shared" si="91"/>
        <v/>
      </c>
      <c r="G499" s="19" t="str">
        <f t="shared" si="92"/>
        <v/>
      </c>
      <c r="H499" s="19" t="str">
        <f t="shared" si="93"/>
        <v/>
      </c>
      <c r="I499" s="19" t="str">
        <f t="shared" si="94"/>
        <v/>
      </c>
      <c r="J499" s="30" t="str">
        <f t="shared" si="95"/>
        <v/>
      </c>
      <c r="K499" s="45"/>
      <c r="L499" s="18" t="str">
        <f>IF('[1]Season Set up'!$P$23&gt;='[1]Season Set up'!V496,'[1]Season Set up'!V496,"")</f>
        <v/>
      </c>
      <c r="M499" s="18"/>
      <c r="N499" s="17"/>
      <c r="O499" s="18" t="str">
        <f t="shared" si="96"/>
        <v/>
      </c>
      <c r="P499" s="19" t="str">
        <f t="shared" si="97"/>
        <v/>
      </c>
      <c r="Q499" s="19" t="str">
        <f t="shared" si="98"/>
        <v/>
      </c>
      <c r="R499" s="19" t="str">
        <f t="shared" si="99"/>
        <v/>
      </c>
      <c r="S499" s="19" t="str">
        <f t="shared" si="100"/>
        <v/>
      </c>
      <c r="T499" s="19" t="str">
        <f t="shared" si="101"/>
        <v/>
      </c>
      <c r="U499" s="20" t="str">
        <f t="shared" si="102"/>
        <v/>
      </c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31"/>
      <c r="AU499" s="131"/>
      <c r="BI499" s="33"/>
      <c r="BJ499" s="33"/>
      <c r="BK499" s="33"/>
      <c r="BL499" s="33"/>
      <c r="BM499" s="33"/>
      <c r="BN499" s="33"/>
      <c r="BO499" s="33"/>
      <c r="BP499" s="33"/>
      <c r="BQ499" s="33"/>
      <c r="BR499" s="33"/>
      <c r="BS499" s="33"/>
      <c r="BT499" s="33"/>
      <c r="BU499" s="33"/>
      <c r="BV499" s="33"/>
    </row>
    <row r="500" spans="1:74" ht="15.75" customHeight="1" x14ac:dyDescent="0.2">
      <c r="A500" s="18" t="str">
        <f>IF('[1]Season Set up'!$O$23&gt;='[1]Season Set up'!V497,'[1]Season Set up'!V497,"")</f>
        <v/>
      </c>
      <c r="B500" s="18"/>
      <c r="C500" s="18"/>
      <c r="D500" s="18" t="str">
        <f>IFERROR(IF(A500="","",VLOOKUP(A500,$AJ$2:$AX$606,2,0)),"")</f>
        <v/>
      </c>
      <c r="E500" s="19" t="str">
        <f t="shared" si="103"/>
        <v/>
      </c>
      <c r="F500" s="19" t="str">
        <f t="shared" si="91"/>
        <v/>
      </c>
      <c r="G500" s="19" t="str">
        <f t="shared" si="92"/>
        <v/>
      </c>
      <c r="H500" s="19" t="str">
        <f t="shared" si="93"/>
        <v/>
      </c>
      <c r="I500" s="19" t="str">
        <f t="shared" si="94"/>
        <v/>
      </c>
      <c r="J500" s="30" t="str">
        <f t="shared" si="95"/>
        <v/>
      </c>
      <c r="K500" s="45"/>
      <c r="L500" s="18" t="str">
        <f>IF('[1]Season Set up'!$P$23&gt;='[1]Season Set up'!V497,'[1]Season Set up'!V497,"")</f>
        <v/>
      </c>
      <c r="M500" s="18"/>
      <c r="N500" s="17"/>
      <c r="O500" s="18" t="str">
        <f t="shared" si="96"/>
        <v/>
      </c>
      <c r="P500" s="19" t="str">
        <f t="shared" si="97"/>
        <v/>
      </c>
      <c r="Q500" s="19" t="str">
        <f t="shared" si="98"/>
        <v/>
      </c>
      <c r="R500" s="19" t="str">
        <f t="shared" si="99"/>
        <v/>
      </c>
      <c r="S500" s="19" t="str">
        <f t="shared" si="100"/>
        <v/>
      </c>
      <c r="T500" s="19" t="str">
        <f t="shared" si="101"/>
        <v/>
      </c>
      <c r="U500" s="20" t="str">
        <f t="shared" si="102"/>
        <v/>
      </c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31"/>
      <c r="AU500" s="131"/>
      <c r="BI500" s="33"/>
      <c r="BJ500" s="33"/>
      <c r="BK500" s="33"/>
      <c r="BL500" s="33"/>
      <c r="BM500" s="33"/>
      <c r="BN500" s="33"/>
      <c r="BO500" s="33"/>
      <c r="BP500" s="33"/>
      <c r="BQ500" s="33"/>
      <c r="BR500" s="33"/>
      <c r="BS500" s="33"/>
      <c r="BT500" s="33"/>
      <c r="BU500" s="33"/>
      <c r="BV500" s="33"/>
    </row>
    <row r="501" spans="1:74" ht="15.75" customHeight="1" x14ac:dyDescent="0.2">
      <c r="A501" s="18" t="str">
        <f>IF('[1]Season Set up'!$O$23&gt;='[1]Season Set up'!V498,'[1]Season Set up'!V498,"")</f>
        <v/>
      </c>
      <c r="B501" s="18" t="str">
        <f>IFERROR(IF(A501="","",VLOOKUP(A501,'[1]Members Sorted'!$AB$2:$AD$1001,2,0)),"")</f>
        <v/>
      </c>
      <c r="C501" s="18"/>
      <c r="D501" s="18" t="str">
        <f>IFERROR(IF(A501="","",VLOOKUP(A501,$AJ$2:$AX$606,2,0)),"")</f>
        <v/>
      </c>
      <c r="E501" s="19" t="str">
        <f t="shared" si="103"/>
        <v/>
      </c>
      <c r="F501" s="19" t="str">
        <f t="shared" si="91"/>
        <v/>
      </c>
      <c r="G501" s="19" t="str">
        <f t="shared" si="92"/>
        <v/>
      </c>
      <c r="H501" s="19" t="str">
        <f t="shared" si="93"/>
        <v/>
      </c>
      <c r="I501" s="19" t="str">
        <f t="shared" si="94"/>
        <v/>
      </c>
      <c r="J501" s="30" t="str">
        <f t="shared" si="95"/>
        <v/>
      </c>
      <c r="K501" s="45"/>
      <c r="L501" s="18" t="str">
        <f>IF('[1]Season Set up'!$P$23&gt;='[1]Season Set up'!V498,'[1]Season Set up'!V498,"")</f>
        <v/>
      </c>
      <c r="M501" s="18"/>
      <c r="N501" s="17"/>
      <c r="O501" s="18" t="str">
        <f t="shared" si="96"/>
        <v/>
      </c>
      <c r="P501" s="19" t="str">
        <f t="shared" si="97"/>
        <v/>
      </c>
      <c r="Q501" s="19" t="str">
        <f t="shared" si="98"/>
        <v/>
      </c>
      <c r="R501" s="19" t="str">
        <f t="shared" si="99"/>
        <v/>
      </c>
      <c r="S501" s="19" t="str">
        <f t="shared" si="100"/>
        <v/>
      </c>
      <c r="T501" s="19" t="str">
        <f t="shared" si="101"/>
        <v/>
      </c>
      <c r="U501" s="20" t="str">
        <f t="shared" si="102"/>
        <v/>
      </c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31"/>
      <c r="AU501" s="131"/>
      <c r="BI501" s="33"/>
      <c r="BJ501" s="33"/>
      <c r="BK501" s="33"/>
      <c r="BL501" s="33"/>
      <c r="BM501" s="33"/>
      <c r="BN501" s="33"/>
      <c r="BO501" s="33"/>
      <c r="BP501" s="33"/>
      <c r="BQ501" s="33"/>
      <c r="BR501" s="33"/>
      <c r="BS501" s="33"/>
      <c r="BT501" s="33"/>
      <c r="BU501" s="33"/>
      <c r="BV501" s="33"/>
    </row>
    <row r="502" spans="1:74" ht="15.75" customHeight="1" x14ac:dyDescent="0.2">
      <c r="A502" s="18" t="str">
        <f>IF('[1]Season Set up'!$O$23&gt;='[1]Season Set up'!V499,'[1]Season Set up'!V499,"")</f>
        <v/>
      </c>
      <c r="B502" s="18" t="str">
        <f>IFERROR(IF(A502="","",VLOOKUP(A502,'[1]Members Sorted'!$AB$2:$AD$1001,2,0)),"")</f>
        <v/>
      </c>
      <c r="C502" s="18"/>
      <c r="D502" s="18" t="str">
        <f>IFERROR(IF(A502="","",VLOOKUP(A502,$AJ$2:$AX$606,2,0)),"")</f>
        <v/>
      </c>
      <c r="E502" s="19" t="str">
        <f t="shared" si="103"/>
        <v/>
      </c>
      <c r="F502" s="19" t="str">
        <f t="shared" si="91"/>
        <v/>
      </c>
      <c r="G502" s="19" t="str">
        <f t="shared" si="92"/>
        <v/>
      </c>
      <c r="H502" s="19" t="str">
        <f t="shared" si="93"/>
        <v/>
      </c>
      <c r="I502" s="19" t="str">
        <f t="shared" si="94"/>
        <v/>
      </c>
      <c r="J502" s="30" t="str">
        <f t="shared" si="95"/>
        <v/>
      </c>
      <c r="K502" s="45"/>
      <c r="L502" s="18" t="str">
        <f>IF('[1]Season Set up'!$P$23&gt;='[1]Season Set up'!V499,'[1]Season Set up'!V499,"")</f>
        <v/>
      </c>
      <c r="M502" s="18"/>
      <c r="N502" s="17"/>
      <c r="O502" s="18" t="str">
        <f t="shared" si="96"/>
        <v/>
      </c>
      <c r="P502" s="19" t="str">
        <f t="shared" si="97"/>
        <v/>
      </c>
      <c r="Q502" s="19" t="str">
        <f t="shared" si="98"/>
        <v/>
      </c>
      <c r="R502" s="19" t="str">
        <f t="shared" si="99"/>
        <v/>
      </c>
      <c r="S502" s="19" t="str">
        <f t="shared" si="100"/>
        <v/>
      </c>
      <c r="T502" s="19" t="str">
        <f t="shared" si="101"/>
        <v/>
      </c>
      <c r="U502" s="20" t="str">
        <f t="shared" si="102"/>
        <v/>
      </c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31"/>
      <c r="AU502" s="131"/>
      <c r="BI502" s="33"/>
      <c r="BJ502" s="33"/>
      <c r="BK502" s="33"/>
      <c r="BL502" s="33"/>
      <c r="BM502" s="33"/>
      <c r="BN502" s="33"/>
      <c r="BO502" s="33"/>
      <c r="BP502" s="33"/>
      <c r="BQ502" s="33"/>
      <c r="BR502" s="33"/>
      <c r="BS502" s="33"/>
      <c r="BT502" s="33"/>
      <c r="BU502" s="33"/>
      <c r="BV502" s="33"/>
    </row>
    <row r="503" spans="1:74" ht="15.75" customHeight="1" x14ac:dyDescent="0.2">
      <c r="A503" s="18" t="str">
        <f>IF('[1]Season Set up'!$O$23&gt;='[1]Season Set up'!V500,'[1]Season Set up'!V500,"")</f>
        <v/>
      </c>
      <c r="B503" s="18" t="str">
        <f>IFERROR(IF(A503="","",VLOOKUP(A503,'[1]Members Sorted'!$AB$2:$AD$1001,2,0)),"")</f>
        <v/>
      </c>
      <c r="C503" s="18"/>
      <c r="D503" s="18" t="str">
        <f>IFERROR(IF(A503="","",VLOOKUP(A503,$AJ$2:$AX$606,2,0)),"")</f>
        <v/>
      </c>
      <c r="E503" s="19" t="str">
        <f t="shared" si="103"/>
        <v/>
      </c>
      <c r="F503" s="19" t="str">
        <f t="shared" si="91"/>
        <v/>
      </c>
      <c r="G503" s="19" t="str">
        <f t="shared" si="92"/>
        <v/>
      </c>
      <c r="H503" s="19" t="str">
        <f t="shared" si="93"/>
        <v/>
      </c>
      <c r="I503" s="19" t="str">
        <f t="shared" si="94"/>
        <v/>
      </c>
      <c r="J503" s="30" t="str">
        <f t="shared" si="95"/>
        <v/>
      </c>
      <c r="K503" s="45"/>
      <c r="L503" s="18" t="str">
        <f>IF('[1]Season Set up'!$P$23&gt;='[1]Season Set up'!V500,'[1]Season Set up'!V500,"")</f>
        <v/>
      </c>
      <c r="M503" s="18"/>
      <c r="N503" s="17"/>
      <c r="O503" s="18" t="str">
        <f t="shared" si="96"/>
        <v/>
      </c>
      <c r="P503" s="19" t="str">
        <f t="shared" si="97"/>
        <v/>
      </c>
      <c r="Q503" s="19" t="str">
        <f t="shared" si="98"/>
        <v/>
      </c>
      <c r="R503" s="19" t="str">
        <f t="shared" si="99"/>
        <v/>
      </c>
      <c r="S503" s="19" t="str">
        <f t="shared" si="100"/>
        <v/>
      </c>
      <c r="T503" s="19" t="str">
        <f t="shared" si="101"/>
        <v/>
      </c>
      <c r="U503" s="20" t="str">
        <f t="shared" si="102"/>
        <v/>
      </c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31"/>
      <c r="AU503" s="131"/>
      <c r="BI503" s="33"/>
      <c r="BJ503" s="33"/>
      <c r="BK503" s="33"/>
      <c r="BL503" s="33"/>
      <c r="BM503" s="33"/>
      <c r="BN503" s="33"/>
      <c r="BO503" s="33"/>
      <c r="BP503" s="33"/>
      <c r="BQ503" s="33"/>
      <c r="BR503" s="33"/>
      <c r="BS503" s="33"/>
      <c r="BT503" s="33"/>
      <c r="BU503" s="33"/>
      <c r="BV503" s="33"/>
    </row>
    <row r="504" spans="1:74" ht="15.75" customHeight="1" x14ac:dyDescent="0.2">
      <c r="A504" s="18" t="str">
        <f>IF('[1]Season Set up'!$O$23&gt;='[1]Season Set up'!V501,'[1]Season Set up'!V501,"")</f>
        <v/>
      </c>
      <c r="B504" s="18" t="str">
        <f>IFERROR(IF(A504="","",VLOOKUP(A504,'[1]Members Sorted'!$AB$2:$AD$1001,2,0)),"")</f>
        <v/>
      </c>
      <c r="C504" s="18"/>
      <c r="D504" s="18" t="str">
        <f>IFERROR(IF(A504="","",VLOOKUP(A504,$AJ$2:$AX$606,2,0)),"")</f>
        <v/>
      </c>
      <c r="E504" s="19" t="str">
        <f t="shared" si="103"/>
        <v/>
      </c>
      <c r="F504" s="19" t="str">
        <f t="shared" si="91"/>
        <v/>
      </c>
      <c r="G504" s="19" t="str">
        <f t="shared" si="92"/>
        <v/>
      </c>
      <c r="H504" s="19" t="str">
        <f t="shared" si="93"/>
        <v/>
      </c>
      <c r="I504" s="19" t="str">
        <f t="shared" si="94"/>
        <v/>
      </c>
      <c r="J504" s="30" t="str">
        <f t="shared" si="95"/>
        <v/>
      </c>
      <c r="K504" s="45"/>
      <c r="L504" s="18" t="str">
        <f>IF('[1]Season Set up'!$P$23&gt;='[1]Season Set up'!V501,'[1]Season Set up'!V501,"")</f>
        <v/>
      </c>
      <c r="M504" s="18"/>
      <c r="N504" s="17"/>
      <c r="O504" s="18" t="str">
        <f t="shared" si="96"/>
        <v/>
      </c>
      <c r="P504" s="19" t="str">
        <f t="shared" si="97"/>
        <v/>
      </c>
      <c r="Q504" s="19" t="str">
        <f t="shared" si="98"/>
        <v/>
      </c>
      <c r="R504" s="19" t="str">
        <f t="shared" si="99"/>
        <v/>
      </c>
      <c r="S504" s="19" t="str">
        <f t="shared" si="100"/>
        <v/>
      </c>
      <c r="T504" s="19" t="str">
        <f t="shared" si="101"/>
        <v/>
      </c>
      <c r="U504" s="20" t="str">
        <f t="shared" si="102"/>
        <v/>
      </c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31"/>
      <c r="AU504" s="131"/>
      <c r="BI504" s="33"/>
      <c r="BJ504" s="33"/>
      <c r="BK504" s="33"/>
      <c r="BL504" s="33"/>
      <c r="BM504" s="33"/>
      <c r="BN504" s="33"/>
      <c r="BO504" s="33"/>
      <c r="BP504" s="33"/>
      <c r="BQ504" s="33"/>
      <c r="BR504" s="33"/>
      <c r="BS504" s="33"/>
      <c r="BT504" s="33"/>
      <c r="BU504" s="33"/>
      <c r="BV504" s="33"/>
    </row>
    <row r="505" spans="1:74" ht="15.75" customHeight="1" x14ac:dyDescent="0.2">
      <c r="A505" s="18" t="str">
        <f>IF('[1]Season Set up'!$O$23&gt;='[1]Season Set up'!V502,'[1]Season Set up'!V502,"")</f>
        <v/>
      </c>
      <c r="B505" s="18" t="str">
        <f>IFERROR(IF(A505="","",VLOOKUP(A505,'[1]Members Sorted'!$AB$2:$AD$1001,2,0)),"")</f>
        <v/>
      </c>
      <c r="C505" s="18"/>
      <c r="D505" s="18" t="str">
        <f>IFERROR(IF(A505="","",VLOOKUP(A505,$AJ$2:$AX$606,2,0)),"")</f>
        <v/>
      </c>
      <c r="E505" s="19" t="str">
        <f t="shared" si="103"/>
        <v/>
      </c>
      <c r="F505" s="19" t="str">
        <f t="shared" si="91"/>
        <v/>
      </c>
      <c r="G505" s="19" t="str">
        <f t="shared" si="92"/>
        <v/>
      </c>
      <c r="H505" s="19" t="str">
        <f t="shared" si="93"/>
        <v/>
      </c>
      <c r="I505" s="19" t="str">
        <f t="shared" si="94"/>
        <v/>
      </c>
      <c r="J505" s="30" t="str">
        <f t="shared" si="95"/>
        <v/>
      </c>
      <c r="K505" s="45"/>
      <c r="L505" s="18" t="str">
        <f>IF('[1]Season Set up'!$P$23&gt;='[1]Season Set up'!V502,'[1]Season Set up'!V502,"")</f>
        <v/>
      </c>
      <c r="M505" s="18"/>
      <c r="N505" s="17"/>
      <c r="O505" s="18" t="str">
        <f t="shared" si="96"/>
        <v/>
      </c>
      <c r="P505" s="19" t="str">
        <f t="shared" si="97"/>
        <v/>
      </c>
      <c r="Q505" s="19" t="str">
        <f t="shared" si="98"/>
        <v/>
      </c>
      <c r="R505" s="19" t="str">
        <f t="shared" si="99"/>
        <v/>
      </c>
      <c r="S505" s="19" t="str">
        <f t="shared" si="100"/>
        <v/>
      </c>
      <c r="T505" s="19" t="str">
        <f t="shared" si="101"/>
        <v/>
      </c>
      <c r="U505" s="20" t="str">
        <f t="shared" si="102"/>
        <v/>
      </c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31"/>
      <c r="AU505" s="131"/>
      <c r="BI505" s="33"/>
      <c r="BJ505" s="33"/>
      <c r="BK505" s="33"/>
      <c r="BL505" s="33"/>
      <c r="BM505" s="33"/>
      <c r="BN505" s="33"/>
      <c r="BO505" s="33"/>
      <c r="BP505" s="33"/>
      <c r="BQ505" s="33"/>
      <c r="BR505" s="33"/>
      <c r="BS505" s="33"/>
      <c r="BT505" s="33"/>
      <c r="BU505" s="33"/>
      <c r="BV505" s="33"/>
    </row>
    <row r="506" spans="1:74" ht="15.75" customHeight="1" x14ac:dyDescent="0.2">
      <c r="A506" s="18" t="str">
        <f>IF('[1]Season Set up'!$O$23&gt;='[1]Season Set up'!V503,'[1]Season Set up'!V503,"")</f>
        <v/>
      </c>
      <c r="B506" s="18" t="str">
        <f>IFERROR(IF(A506="","",VLOOKUP(A506,'[1]Members Sorted'!$AB$2:$AD$1001,2,0)),"")</f>
        <v/>
      </c>
      <c r="C506" s="18"/>
      <c r="D506" s="18" t="str">
        <f>IFERROR(IF(A506="","",VLOOKUP(A506,$AJ$2:$AX$606,2,0)),"")</f>
        <v/>
      </c>
      <c r="E506" s="19" t="str">
        <f t="shared" si="103"/>
        <v/>
      </c>
      <c r="F506" s="19" t="str">
        <f t="shared" si="91"/>
        <v/>
      </c>
      <c r="G506" s="19" t="str">
        <f t="shared" si="92"/>
        <v/>
      </c>
      <c r="H506" s="19" t="str">
        <f t="shared" si="93"/>
        <v/>
      </c>
      <c r="I506" s="19" t="str">
        <f t="shared" si="94"/>
        <v/>
      </c>
      <c r="J506" s="30" t="str">
        <f t="shared" si="95"/>
        <v/>
      </c>
      <c r="K506" s="45"/>
      <c r="L506" s="18" t="str">
        <f>IF('[1]Season Set up'!$P$23&gt;='[1]Season Set up'!V503,'[1]Season Set up'!V503,"")</f>
        <v/>
      </c>
      <c r="M506" s="18"/>
      <c r="N506" s="17"/>
      <c r="O506" s="18" t="str">
        <f t="shared" si="96"/>
        <v/>
      </c>
      <c r="P506" s="19" t="str">
        <f t="shared" si="97"/>
        <v/>
      </c>
      <c r="Q506" s="19" t="str">
        <f t="shared" si="98"/>
        <v/>
      </c>
      <c r="R506" s="19" t="str">
        <f t="shared" si="99"/>
        <v/>
      </c>
      <c r="S506" s="19" t="str">
        <f t="shared" si="100"/>
        <v/>
      </c>
      <c r="T506" s="19" t="str">
        <f t="shared" si="101"/>
        <v/>
      </c>
      <c r="U506" s="20" t="str">
        <f t="shared" si="102"/>
        <v/>
      </c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31"/>
      <c r="AU506" s="131"/>
      <c r="BI506" s="33"/>
      <c r="BJ506" s="33"/>
      <c r="BK506" s="33"/>
      <c r="BL506" s="33"/>
      <c r="BM506" s="33"/>
      <c r="BN506" s="33"/>
      <c r="BO506" s="33"/>
      <c r="BP506" s="33"/>
      <c r="BQ506" s="33"/>
      <c r="BR506" s="33"/>
      <c r="BS506" s="33"/>
      <c r="BT506" s="33"/>
      <c r="BU506" s="33"/>
      <c r="BV506" s="33"/>
    </row>
    <row r="507" spans="1:74" ht="15.75" customHeight="1" x14ac:dyDescent="0.2">
      <c r="A507" s="18" t="str">
        <f>IF('[1]Season Set up'!$O$23&gt;='[1]Season Set up'!V504,'[1]Season Set up'!V504,"")</f>
        <v/>
      </c>
      <c r="B507" s="18" t="str">
        <f>IFERROR(IF(A507="","",VLOOKUP(A507,'[1]Members Sorted'!$AB$2:$AD$1001,2,0)),"")</f>
        <v/>
      </c>
      <c r="C507" s="18"/>
      <c r="D507" s="18" t="str">
        <f>IFERROR(IF(A507="","",VLOOKUP(A507,$AJ$2:$AX$606,2,0)),"")</f>
        <v/>
      </c>
      <c r="E507" s="19" t="str">
        <f t="shared" si="103"/>
        <v/>
      </c>
      <c r="F507" s="19" t="str">
        <f t="shared" si="91"/>
        <v/>
      </c>
      <c r="G507" s="19" t="str">
        <f t="shared" si="92"/>
        <v/>
      </c>
      <c r="H507" s="19" t="str">
        <f t="shared" si="93"/>
        <v/>
      </c>
      <c r="I507" s="19" t="str">
        <f t="shared" si="94"/>
        <v/>
      </c>
      <c r="J507" s="30" t="str">
        <f t="shared" si="95"/>
        <v/>
      </c>
      <c r="K507" s="45"/>
      <c r="L507" s="18" t="str">
        <f>IF('[1]Season Set up'!$P$23&gt;='[1]Season Set up'!V504,'[1]Season Set up'!V504,"")</f>
        <v/>
      </c>
      <c r="M507" s="18"/>
      <c r="N507" s="17"/>
      <c r="O507" s="18" t="str">
        <f t="shared" si="96"/>
        <v/>
      </c>
      <c r="P507" s="19" t="str">
        <f t="shared" si="97"/>
        <v/>
      </c>
      <c r="Q507" s="19" t="str">
        <f t="shared" si="98"/>
        <v/>
      </c>
      <c r="R507" s="19" t="str">
        <f t="shared" si="99"/>
        <v/>
      </c>
      <c r="S507" s="19" t="str">
        <f t="shared" si="100"/>
        <v/>
      </c>
      <c r="T507" s="19" t="str">
        <f t="shared" si="101"/>
        <v/>
      </c>
      <c r="U507" s="20" t="str">
        <f t="shared" si="102"/>
        <v/>
      </c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31"/>
      <c r="AU507" s="131"/>
      <c r="BI507" s="33"/>
      <c r="BJ507" s="33"/>
      <c r="BK507" s="33"/>
      <c r="BL507" s="33"/>
      <c r="BM507" s="33"/>
      <c r="BN507" s="33"/>
      <c r="BO507" s="33"/>
      <c r="BP507" s="33"/>
      <c r="BQ507" s="33"/>
      <c r="BR507" s="33"/>
      <c r="BS507" s="33"/>
      <c r="BT507" s="33"/>
      <c r="BU507" s="33"/>
      <c r="BV507" s="33"/>
    </row>
    <row r="508" spans="1:74" ht="15.75" customHeight="1" x14ac:dyDescent="0.2">
      <c r="A508" s="18" t="str">
        <f>IF('[1]Season Set up'!$O$23&gt;='[1]Season Set up'!V505,'[1]Season Set up'!V505,"")</f>
        <v/>
      </c>
      <c r="B508" s="18" t="str">
        <f>IFERROR(IF(A508="","",VLOOKUP(A508,'[1]Members Sorted'!$AB$2:$AD$1001,2,0)),"")</f>
        <v/>
      </c>
      <c r="C508" s="18"/>
      <c r="D508" s="18" t="str">
        <f>IFERROR(IF(A508="","",VLOOKUP(A508,$AJ$2:$AX$606,2,0)),"")</f>
        <v/>
      </c>
      <c r="E508" s="19" t="str">
        <f t="shared" si="103"/>
        <v/>
      </c>
      <c r="F508" s="19" t="str">
        <f t="shared" si="91"/>
        <v/>
      </c>
      <c r="G508" s="19" t="str">
        <f t="shared" si="92"/>
        <v/>
      </c>
      <c r="H508" s="19" t="str">
        <f t="shared" si="93"/>
        <v/>
      </c>
      <c r="I508" s="19" t="str">
        <f t="shared" si="94"/>
        <v/>
      </c>
      <c r="J508" s="30" t="str">
        <f t="shared" si="95"/>
        <v/>
      </c>
      <c r="K508" s="45"/>
      <c r="L508" s="18" t="str">
        <f>IF('[1]Season Set up'!$P$23&gt;='[1]Season Set up'!V505,'[1]Season Set up'!V505,"")</f>
        <v/>
      </c>
      <c r="M508" s="18"/>
      <c r="N508" s="17"/>
      <c r="O508" s="18" t="str">
        <f t="shared" si="96"/>
        <v/>
      </c>
      <c r="P508" s="19" t="str">
        <f t="shared" si="97"/>
        <v/>
      </c>
      <c r="Q508" s="19" t="str">
        <f t="shared" si="98"/>
        <v/>
      </c>
      <c r="R508" s="19" t="str">
        <f t="shared" si="99"/>
        <v/>
      </c>
      <c r="S508" s="19" t="str">
        <f t="shared" si="100"/>
        <v/>
      </c>
      <c r="T508" s="19" t="str">
        <f t="shared" si="101"/>
        <v/>
      </c>
      <c r="U508" s="20" t="str">
        <f t="shared" si="102"/>
        <v/>
      </c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31"/>
      <c r="AU508" s="131"/>
      <c r="BI508" s="33"/>
      <c r="BJ508" s="33"/>
      <c r="BK508" s="33"/>
      <c r="BL508" s="33"/>
      <c r="BM508" s="33"/>
      <c r="BN508" s="33"/>
      <c r="BO508" s="33"/>
      <c r="BP508" s="33"/>
      <c r="BQ508" s="33"/>
      <c r="BR508" s="33"/>
      <c r="BS508" s="33"/>
      <c r="BT508" s="33"/>
      <c r="BU508" s="33"/>
      <c r="BV508" s="33"/>
    </row>
    <row r="509" spans="1:74" ht="15.75" customHeight="1" x14ac:dyDescent="0.2">
      <c r="A509" s="18" t="str">
        <f>IF('[1]Season Set up'!$O$23&gt;='[1]Season Set up'!V506,'[1]Season Set up'!V506,"")</f>
        <v/>
      </c>
      <c r="B509" s="18" t="str">
        <f>IFERROR(IF(A509="","",VLOOKUP(A509,'[1]Members Sorted'!$AB$2:$AD$1001,2,0)),"")</f>
        <v/>
      </c>
      <c r="C509" s="18"/>
      <c r="D509" s="18" t="str">
        <f>IFERROR(IF(A509="","",VLOOKUP(A509,$AJ$2:$AX$606,2,0)),"")</f>
        <v/>
      </c>
      <c r="E509" s="19" t="str">
        <f t="shared" si="103"/>
        <v/>
      </c>
      <c r="F509" s="19" t="str">
        <f t="shared" si="91"/>
        <v/>
      </c>
      <c r="G509" s="19" t="str">
        <f t="shared" si="92"/>
        <v/>
      </c>
      <c r="H509" s="19" t="str">
        <f t="shared" si="93"/>
        <v/>
      </c>
      <c r="I509" s="19" t="str">
        <f t="shared" si="94"/>
        <v/>
      </c>
      <c r="J509" s="30" t="str">
        <f t="shared" si="95"/>
        <v/>
      </c>
      <c r="K509" s="45"/>
      <c r="L509" s="18" t="str">
        <f>IF('[1]Season Set up'!$P$23&gt;='[1]Season Set up'!V506,'[1]Season Set up'!V506,"")</f>
        <v/>
      </c>
      <c r="M509" s="18"/>
      <c r="N509" s="17"/>
      <c r="O509" s="18" t="str">
        <f t="shared" si="96"/>
        <v/>
      </c>
      <c r="P509" s="19" t="str">
        <f t="shared" si="97"/>
        <v/>
      </c>
      <c r="Q509" s="19" t="str">
        <f t="shared" si="98"/>
        <v/>
      </c>
      <c r="R509" s="19" t="str">
        <f t="shared" si="99"/>
        <v/>
      </c>
      <c r="S509" s="19" t="str">
        <f t="shared" si="100"/>
        <v/>
      </c>
      <c r="T509" s="19" t="str">
        <f t="shared" si="101"/>
        <v/>
      </c>
      <c r="U509" s="20" t="str">
        <f t="shared" si="102"/>
        <v/>
      </c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31"/>
      <c r="AU509" s="131"/>
      <c r="BI509" s="33"/>
      <c r="BJ509" s="33"/>
      <c r="BK509" s="33"/>
      <c r="BL509" s="33"/>
      <c r="BM509" s="33"/>
      <c r="BN509" s="33"/>
      <c r="BO509" s="33"/>
      <c r="BP509" s="33"/>
      <c r="BQ509" s="33"/>
      <c r="BR509" s="33"/>
      <c r="BS509" s="33"/>
      <c r="BT509" s="33"/>
      <c r="BU509" s="33"/>
      <c r="BV509" s="33"/>
    </row>
    <row r="510" spans="1:74" ht="15.75" customHeight="1" x14ac:dyDescent="0.2">
      <c r="A510" s="18" t="str">
        <f>IF('[1]Season Set up'!$O$23&gt;='[1]Season Set up'!V507,'[1]Season Set up'!V507,"")</f>
        <v/>
      </c>
      <c r="B510" s="18" t="str">
        <f>IFERROR(IF(A510="","",VLOOKUP(A510,'[1]Members Sorted'!$AB$2:$AD$1001,2,0)),"")</f>
        <v/>
      </c>
      <c r="C510" s="18"/>
      <c r="D510" s="18" t="str">
        <f>IFERROR(IF(A510="","",VLOOKUP(A510,$AJ$2:$AX$606,2,0)),"")</f>
        <v/>
      </c>
      <c r="E510" s="19" t="str">
        <f t="shared" si="103"/>
        <v/>
      </c>
      <c r="F510" s="19" t="str">
        <f t="shared" si="91"/>
        <v/>
      </c>
      <c r="G510" s="19" t="str">
        <f t="shared" si="92"/>
        <v/>
      </c>
      <c r="H510" s="19" t="str">
        <f t="shared" si="93"/>
        <v/>
      </c>
      <c r="I510" s="19" t="str">
        <f t="shared" si="94"/>
        <v/>
      </c>
      <c r="J510" s="30" t="str">
        <f t="shared" si="95"/>
        <v/>
      </c>
      <c r="K510" s="45"/>
      <c r="L510" s="18" t="str">
        <f>IF('[1]Season Set up'!$P$23&gt;='[1]Season Set up'!V507,'[1]Season Set up'!V507,"")</f>
        <v/>
      </c>
      <c r="M510" s="18"/>
      <c r="N510" s="17"/>
      <c r="O510" s="18" t="str">
        <f t="shared" si="96"/>
        <v/>
      </c>
      <c r="P510" s="19" t="str">
        <f t="shared" si="97"/>
        <v/>
      </c>
      <c r="Q510" s="19" t="str">
        <f t="shared" si="98"/>
        <v/>
      </c>
      <c r="R510" s="19" t="str">
        <f t="shared" si="99"/>
        <v/>
      </c>
      <c r="S510" s="19" t="str">
        <f t="shared" si="100"/>
        <v/>
      </c>
      <c r="T510" s="19" t="str">
        <f t="shared" si="101"/>
        <v/>
      </c>
      <c r="U510" s="20" t="str">
        <f t="shared" si="102"/>
        <v/>
      </c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31"/>
      <c r="AU510" s="131"/>
      <c r="BI510" s="33"/>
      <c r="BJ510" s="33"/>
      <c r="BK510" s="33"/>
      <c r="BL510" s="33"/>
      <c r="BM510" s="33"/>
      <c r="BN510" s="33"/>
      <c r="BO510" s="33"/>
      <c r="BP510" s="33"/>
      <c r="BQ510" s="33"/>
      <c r="BR510" s="33"/>
      <c r="BS510" s="33"/>
      <c r="BT510" s="33"/>
      <c r="BU510" s="33"/>
      <c r="BV510" s="33"/>
    </row>
    <row r="511" spans="1:74" ht="15.75" customHeight="1" x14ac:dyDescent="0.2">
      <c r="A511" s="18" t="str">
        <f>IF('[1]Season Set up'!$O$23&gt;='[1]Season Set up'!V508,'[1]Season Set up'!V508,"")</f>
        <v/>
      </c>
      <c r="B511" s="18" t="str">
        <f>IFERROR(IF(A511="","",VLOOKUP(A511,'[1]Members Sorted'!$AB$2:$AD$1001,2,0)),"")</f>
        <v/>
      </c>
      <c r="C511" s="18"/>
      <c r="D511" s="18" t="str">
        <f>IFERROR(IF(A511="","",VLOOKUP(A511,$AJ$2:$AX$606,2,0)),"")</f>
        <v/>
      </c>
      <c r="E511" s="19" t="str">
        <f t="shared" si="103"/>
        <v/>
      </c>
      <c r="F511" s="19" t="str">
        <f t="shared" si="91"/>
        <v/>
      </c>
      <c r="G511" s="19" t="str">
        <f t="shared" si="92"/>
        <v/>
      </c>
      <c r="H511" s="19" t="str">
        <f t="shared" si="93"/>
        <v/>
      </c>
      <c r="I511" s="19" t="str">
        <f t="shared" si="94"/>
        <v/>
      </c>
      <c r="J511" s="30" t="str">
        <f t="shared" si="95"/>
        <v/>
      </c>
      <c r="K511" s="45"/>
      <c r="L511" s="18" t="str">
        <f>IF('[1]Season Set up'!$P$23&gt;='[1]Season Set up'!V508,'[1]Season Set up'!V508,"")</f>
        <v/>
      </c>
      <c r="M511" s="18"/>
      <c r="N511" s="17"/>
      <c r="O511" s="18" t="str">
        <f t="shared" si="96"/>
        <v/>
      </c>
      <c r="P511" s="19" t="str">
        <f t="shared" si="97"/>
        <v/>
      </c>
      <c r="Q511" s="19" t="str">
        <f t="shared" si="98"/>
        <v/>
      </c>
      <c r="R511" s="19" t="str">
        <f t="shared" si="99"/>
        <v/>
      </c>
      <c r="S511" s="19" t="str">
        <f t="shared" si="100"/>
        <v/>
      </c>
      <c r="T511" s="19" t="str">
        <f t="shared" si="101"/>
        <v/>
      </c>
      <c r="U511" s="20" t="str">
        <f t="shared" si="102"/>
        <v/>
      </c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31"/>
      <c r="AU511" s="131"/>
      <c r="BI511" s="33"/>
      <c r="BJ511" s="33"/>
      <c r="BK511" s="33"/>
      <c r="BL511" s="33"/>
      <c r="BM511" s="33"/>
      <c r="BN511" s="33"/>
      <c r="BO511" s="33"/>
      <c r="BP511" s="33"/>
      <c r="BQ511" s="33"/>
      <c r="BR511" s="33"/>
      <c r="BS511" s="33"/>
      <c r="BT511" s="33"/>
      <c r="BU511" s="33"/>
      <c r="BV511" s="33"/>
    </row>
    <row r="512" spans="1:74" ht="15.75" customHeight="1" x14ac:dyDescent="0.2">
      <c r="A512" s="18" t="str">
        <f>IF('[1]Season Set up'!$O$23&gt;='[1]Season Set up'!V509,'[1]Season Set up'!V509,"")</f>
        <v/>
      </c>
      <c r="B512" s="18" t="str">
        <f>IFERROR(IF(A512="","",VLOOKUP(A512,'[1]Members Sorted'!$AB$2:$AD$1001,2,0)),"")</f>
        <v/>
      </c>
      <c r="C512" s="18"/>
      <c r="D512" s="18" t="str">
        <f>IFERROR(IF(A512="","",VLOOKUP(A512,$AJ$2:$AX$606,2,0)),"")</f>
        <v/>
      </c>
      <c r="E512" s="19" t="str">
        <f t="shared" si="103"/>
        <v/>
      </c>
      <c r="F512" s="19" t="str">
        <f t="shared" si="91"/>
        <v/>
      </c>
      <c r="G512" s="19" t="str">
        <f t="shared" si="92"/>
        <v/>
      </c>
      <c r="H512" s="19" t="str">
        <f t="shared" si="93"/>
        <v/>
      </c>
      <c r="I512" s="19" t="str">
        <f t="shared" si="94"/>
        <v/>
      </c>
      <c r="J512" s="30" t="str">
        <f t="shared" si="95"/>
        <v/>
      </c>
      <c r="K512" s="45"/>
      <c r="L512" s="18" t="str">
        <f>IF('[1]Season Set up'!$P$23&gt;='[1]Season Set up'!V509,'[1]Season Set up'!V509,"")</f>
        <v/>
      </c>
      <c r="M512" s="18"/>
      <c r="N512" s="17"/>
      <c r="O512" s="18" t="str">
        <f t="shared" si="96"/>
        <v/>
      </c>
      <c r="P512" s="19" t="str">
        <f t="shared" si="97"/>
        <v/>
      </c>
      <c r="Q512" s="19" t="str">
        <f t="shared" si="98"/>
        <v/>
      </c>
      <c r="R512" s="19" t="str">
        <f t="shared" si="99"/>
        <v/>
      </c>
      <c r="S512" s="19" t="str">
        <f t="shared" si="100"/>
        <v/>
      </c>
      <c r="T512" s="19" t="str">
        <f t="shared" si="101"/>
        <v/>
      </c>
      <c r="U512" s="20" t="str">
        <f t="shared" si="102"/>
        <v/>
      </c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31"/>
      <c r="AU512" s="131"/>
      <c r="BI512" s="33"/>
      <c r="BJ512" s="33"/>
      <c r="BK512" s="33"/>
      <c r="BL512" s="33"/>
      <c r="BM512" s="33"/>
      <c r="BN512" s="33"/>
      <c r="BO512" s="33"/>
      <c r="BP512" s="33"/>
      <c r="BQ512" s="33"/>
      <c r="BR512" s="33"/>
      <c r="BS512" s="33"/>
      <c r="BT512" s="33"/>
      <c r="BU512" s="33"/>
      <c r="BV512" s="33"/>
    </row>
    <row r="513" spans="1:74" ht="15.75" customHeight="1" x14ac:dyDescent="0.2">
      <c r="A513" s="18" t="str">
        <f>IF('[1]Season Set up'!$O$23&gt;='[1]Season Set up'!V510,'[1]Season Set up'!V510,"")</f>
        <v/>
      </c>
      <c r="B513" s="18" t="str">
        <f>IFERROR(IF(A513="","",VLOOKUP(A513,'[1]Members Sorted'!$AB$2:$AD$1001,2,0)),"")</f>
        <v/>
      </c>
      <c r="C513" s="18"/>
      <c r="D513" s="18" t="str">
        <f>IFERROR(IF(A513="","",VLOOKUP(A513,$AJ$2:$AX$606,2,0)),"")</f>
        <v/>
      </c>
      <c r="E513" s="19" t="str">
        <f t="shared" si="103"/>
        <v/>
      </c>
      <c r="F513" s="19" t="str">
        <f t="shared" si="91"/>
        <v/>
      </c>
      <c r="G513" s="19" t="str">
        <f t="shared" si="92"/>
        <v/>
      </c>
      <c r="H513" s="19" t="str">
        <f t="shared" si="93"/>
        <v/>
      </c>
      <c r="I513" s="19" t="str">
        <f t="shared" si="94"/>
        <v/>
      </c>
      <c r="J513" s="30" t="str">
        <f t="shared" si="95"/>
        <v/>
      </c>
      <c r="K513" s="45"/>
      <c r="L513" s="18" t="str">
        <f>IF('[1]Season Set up'!$P$23&gt;='[1]Season Set up'!V510,'[1]Season Set up'!V510,"")</f>
        <v/>
      </c>
      <c r="M513" s="18"/>
      <c r="N513" s="17"/>
      <c r="O513" s="18" t="str">
        <f t="shared" si="96"/>
        <v/>
      </c>
      <c r="P513" s="19" t="str">
        <f t="shared" si="97"/>
        <v/>
      </c>
      <c r="Q513" s="19" t="str">
        <f t="shared" si="98"/>
        <v/>
      </c>
      <c r="R513" s="19" t="str">
        <f t="shared" si="99"/>
        <v/>
      </c>
      <c r="S513" s="19" t="str">
        <f t="shared" si="100"/>
        <v/>
      </c>
      <c r="T513" s="19" t="str">
        <f t="shared" si="101"/>
        <v/>
      </c>
      <c r="U513" s="20" t="str">
        <f t="shared" si="102"/>
        <v/>
      </c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31"/>
      <c r="AU513" s="131"/>
      <c r="BI513" s="33"/>
      <c r="BJ513" s="33"/>
      <c r="BK513" s="33"/>
      <c r="BL513" s="33"/>
      <c r="BM513" s="33"/>
      <c r="BN513" s="33"/>
      <c r="BO513" s="33"/>
      <c r="BP513" s="33"/>
      <c r="BQ513" s="33"/>
      <c r="BR513" s="33"/>
      <c r="BS513" s="33"/>
      <c r="BT513" s="33"/>
      <c r="BU513" s="33"/>
      <c r="BV513" s="33"/>
    </row>
    <row r="514" spans="1:74" ht="15.75" customHeight="1" x14ac:dyDescent="0.2">
      <c r="A514" s="18" t="str">
        <f>IF('[1]Season Set up'!$O$23&gt;='[1]Season Set up'!V511,'[1]Season Set up'!V511,"")</f>
        <v/>
      </c>
      <c r="B514" s="18" t="str">
        <f>IFERROR(IF(A514="","",VLOOKUP(A514,'[1]Members Sorted'!$AB$2:$AD$1001,2,0)),"")</f>
        <v/>
      </c>
      <c r="C514" s="18"/>
      <c r="D514" s="18" t="str">
        <f>IFERROR(IF(A514="","",VLOOKUP(A514,$AJ$2:$AX$606,2,0)),"")</f>
        <v/>
      </c>
      <c r="E514" s="19" t="str">
        <f t="shared" si="103"/>
        <v/>
      </c>
      <c r="F514" s="19" t="str">
        <f t="shared" si="91"/>
        <v/>
      </c>
      <c r="G514" s="19" t="str">
        <f t="shared" si="92"/>
        <v/>
      </c>
      <c r="H514" s="19" t="str">
        <f t="shared" si="93"/>
        <v/>
      </c>
      <c r="I514" s="19" t="str">
        <f t="shared" si="94"/>
        <v/>
      </c>
      <c r="J514" s="30" t="str">
        <f t="shared" si="95"/>
        <v/>
      </c>
      <c r="K514" s="45"/>
      <c r="L514" s="18" t="str">
        <f>IF('[1]Season Set up'!$P$23&gt;='[1]Season Set up'!V511,'[1]Season Set up'!V511,"")</f>
        <v/>
      </c>
      <c r="M514" s="18"/>
      <c r="N514" s="17"/>
      <c r="O514" s="18" t="str">
        <f t="shared" si="96"/>
        <v/>
      </c>
      <c r="P514" s="19" t="str">
        <f t="shared" si="97"/>
        <v/>
      </c>
      <c r="Q514" s="19" t="str">
        <f t="shared" si="98"/>
        <v/>
      </c>
      <c r="R514" s="19" t="str">
        <f t="shared" si="99"/>
        <v/>
      </c>
      <c r="S514" s="19" t="str">
        <f t="shared" si="100"/>
        <v/>
      </c>
      <c r="T514" s="19" t="str">
        <f t="shared" si="101"/>
        <v/>
      </c>
      <c r="U514" s="20" t="str">
        <f t="shared" si="102"/>
        <v/>
      </c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31"/>
      <c r="AU514" s="131"/>
      <c r="BI514" s="33"/>
      <c r="BJ514" s="33"/>
      <c r="BK514" s="33"/>
      <c r="BL514" s="33"/>
      <c r="BM514" s="33"/>
      <c r="BN514" s="33"/>
      <c r="BO514" s="33"/>
      <c r="BP514" s="33"/>
      <c r="BQ514" s="33"/>
      <c r="BR514" s="33"/>
      <c r="BS514" s="33"/>
      <c r="BT514" s="33"/>
      <c r="BU514" s="33"/>
      <c r="BV514" s="33"/>
    </row>
    <row r="515" spans="1:74" ht="15.75" customHeight="1" x14ac:dyDescent="0.2">
      <c r="A515" s="18" t="str">
        <f>IF('[1]Season Set up'!$O$23&gt;='[1]Season Set up'!V512,'[1]Season Set up'!V512,"")</f>
        <v/>
      </c>
      <c r="B515" s="18" t="str">
        <f>IFERROR(IF(A515="","",VLOOKUP(A515,'[1]Members Sorted'!$AB$2:$AD$1001,2,0)),"")</f>
        <v/>
      </c>
      <c r="C515" s="18"/>
      <c r="D515" s="18" t="str">
        <f>IFERROR(IF(A515="","",VLOOKUP(A515,$AJ$2:$AX$606,2,0)),"")</f>
        <v/>
      </c>
      <c r="E515" s="19" t="str">
        <f t="shared" si="103"/>
        <v/>
      </c>
      <c r="F515" s="19" t="str">
        <f t="shared" si="91"/>
        <v/>
      </c>
      <c r="G515" s="19" t="str">
        <f t="shared" si="92"/>
        <v/>
      </c>
      <c r="H515" s="19" t="str">
        <f t="shared" si="93"/>
        <v/>
      </c>
      <c r="I515" s="19" t="str">
        <f t="shared" si="94"/>
        <v/>
      </c>
      <c r="J515" s="30" t="str">
        <f t="shared" si="95"/>
        <v/>
      </c>
      <c r="K515" s="45"/>
      <c r="L515" s="18" t="str">
        <f>IF('[1]Season Set up'!$P$23&gt;='[1]Season Set up'!V512,'[1]Season Set up'!V512,"")</f>
        <v/>
      </c>
      <c r="M515" s="18"/>
      <c r="N515" s="17"/>
      <c r="O515" s="18" t="str">
        <f t="shared" si="96"/>
        <v/>
      </c>
      <c r="P515" s="19" t="str">
        <f t="shared" si="97"/>
        <v/>
      </c>
      <c r="Q515" s="19" t="str">
        <f t="shared" si="98"/>
        <v/>
      </c>
      <c r="R515" s="19" t="str">
        <f t="shared" si="99"/>
        <v/>
      </c>
      <c r="S515" s="19" t="str">
        <f t="shared" si="100"/>
        <v/>
      </c>
      <c r="T515" s="19" t="str">
        <f t="shared" si="101"/>
        <v/>
      </c>
      <c r="U515" s="20" t="str">
        <f t="shared" si="102"/>
        <v/>
      </c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31"/>
      <c r="AU515" s="131"/>
      <c r="BI515" s="33"/>
      <c r="BJ515" s="33"/>
      <c r="BK515" s="33"/>
      <c r="BL515" s="33"/>
      <c r="BM515" s="33"/>
      <c r="BN515" s="33"/>
      <c r="BO515" s="33"/>
      <c r="BP515" s="33"/>
      <c r="BQ515" s="33"/>
      <c r="BR515" s="33"/>
      <c r="BS515" s="33"/>
      <c r="BT515" s="33"/>
      <c r="BU515" s="33"/>
      <c r="BV515" s="33"/>
    </row>
    <row r="516" spans="1:74" ht="15.75" customHeight="1" x14ac:dyDescent="0.2">
      <c r="A516" s="18" t="str">
        <f>IF('[1]Season Set up'!$O$23&gt;='[1]Season Set up'!V513,'[1]Season Set up'!V513,"")</f>
        <v/>
      </c>
      <c r="B516" s="18" t="str">
        <f>IFERROR(IF(A516="","",VLOOKUP(A516,'[1]Members Sorted'!$AB$2:$AD$1001,2,0)),"")</f>
        <v/>
      </c>
      <c r="C516" s="18"/>
      <c r="D516" s="18" t="str">
        <f>IFERROR(IF(A516="","",VLOOKUP(A516,$AJ$2:$AX$606,2,0)),"")</f>
        <v/>
      </c>
      <c r="E516" s="19" t="str">
        <f t="shared" si="103"/>
        <v/>
      </c>
      <c r="F516" s="19" t="str">
        <f t="shared" si="91"/>
        <v/>
      </c>
      <c r="G516" s="19" t="str">
        <f t="shared" si="92"/>
        <v/>
      </c>
      <c r="H516" s="19" t="str">
        <f t="shared" si="93"/>
        <v/>
      </c>
      <c r="I516" s="19" t="str">
        <f t="shared" si="94"/>
        <v/>
      </c>
      <c r="J516" s="30" t="str">
        <f t="shared" si="95"/>
        <v/>
      </c>
      <c r="K516" s="45"/>
      <c r="L516" s="18" t="str">
        <f>IF('[1]Season Set up'!$P$23&gt;='[1]Season Set up'!V513,'[1]Season Set up'!V513,"")</f>
        <v/>
      </c>
      <c r="M516" s="18"/>
      <c r="N516" s="17"/>
      <c r="O516" s="18" t="str">
        <f t="shared" si="96"/>
        <v/>
      </c>
      <c r="P516" s="19" t="str">
        <f t="shared" si="97"/>
        <v/>
      </c>
      <c r="Q516" s="19" t="str">
        <f t="shared" si="98"/>
        <v/>
      </c>
      <c r="R516" s="19" t="str">
        <f t="shared" si="99"/>
        <v/>
      </c>
      <c r="S516" s="19" t="str">
        <f t="shared" si="100"/>
        <v/>
      </c>
      <c r="T516" s="19" t="str">
        <f t="shared" si="101"/>
        <v/>
      </c>
      <c r="U516" s="20" t="str">
        <f t="shared" si="102"/>
        <v/>
      </c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31"/>
      <c r="AU516" s="131"/>
      <c r="BI516" s="33"/>
      <c r="BJ516" s="33"/>
      <c r="BK516" s="33"/>
      <c r="BL516" s="33"/>
      <c r="BM516" s="33"/>
      <c r="BN516" s="33"/>
      <c r="BO516" s="33"/>
      <c r="BP516" s="33"/>
      <c r="BQ516" s="33"/>
      <c r="BR516" s="33"/>
      <c r="BS516" s="33"/>
      <c r="BT516" s="33"/>
      <c r="BU516" s="33"/>
      <c r="BV516" s="33"/>
    </row>
    <row r="517" spans="1:74" ht="15.75" customHeight="1" x14ac:dyDescent="0.2">
      <c r="A517" s="18" t="str">
        <f>IF('[1]Season Set up'!$O$23&gt;='[1]Season Set up'!V514,'[1]Season Set up'!V514,"")</f>
        <v/>
      </c>
      <c r="B517" s="18" t="str">
        <f>IFERROR(IF(A517="","",VLOOKUP(A517,'[1]Members Sorted'!$AB$2:$AD$1001,2,0)),"")</f>
        <v/>
      </c>
      <c r="C517" s="18"/>
      <c r="D517" s="18" t="str">
        <f>IFERROR(IF(A517="","",VLOOKUP(A517,$AJ$2:$AX$606,2,0)),"")</f>
        <v/>
      </c>
      <c r="E517" s="19" t="str">
        <f t="shared" si="103"/>
        <v/>
      </c>
      <c r="F517" s="19" t="str">
        <f t="shared" si="91"/>
        <v/>
      </c>
      <c r="G517" s="19" t="str">
        <f t="shared" si="92"/>
        <v/>
      </c>
      <c r="H517" s="19" t="str">
        <f t="shared" si="93"/>
        <v/>
      </c>
      <c r="I517" s="19" t="str">
        <f t="shared" si="94"/>
        <v/>
      </c>
      <c r="J517" s="30" t="str">
        <f t="shared" si="95"/>
        <v/>
      </c>
      <c r="K517" s="45"/>
      <c r="L517" s="18" t="str">
        <f>IF('[1]Season Set up'!$P$23&gt;='[1]Season Set up'!V514,'[1]Season Set up'!V514,"")</f>
        <v/>
      </c>
      <c r="M517" s="18"/>
      <c r="N517" s="17"/>
      <c r="O517" s="18" t="str">
        <f t="shared" si="96"/>
        <v/>
      </c>
      <c r="P517" s="19" t="str">
        <f t="shared" si="97"/>
        <v/>
      </c>
      <c r="Q517" s="19" t="str">
        <f t="shared" si="98"/>
        <v/>
      </c>
      <c r="R517" s="19" t="str">
        <f t="shared" si="99"/>
        <v/>
      </c>
      <c r="S517" s="19" t="str">
        <f t="shared" si="100"/>
        <v/>
      </c>
      <c r="T517" s="19" t="str">
        <f t="shared" si="101"/>
        <v/>
      </c>
      <c r="U517" s="20" t="str">
        <f t="shared" si="102"/>
        <v/>
      </c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31"/>
      <c r="AU517" s="131"/>
      <c r="BI517" s="33"/>
      <c r="BJ517" s="33"/>
      <c r="BK517" s="33"/>
      <c r="BL517" s="33"/>
      <c r="BM517" s="33"/>
      <c r="BN517" s="33"/>
      <c r="BO517" s="33"/>
      <c r="BP517" s="33"/>
      <c r="BQ517" s="33"/>
      <c r="BR517" s="33"/>
      <c r="BS517" s="33"/>
      <c r="BT517" s="33"/>
      <c r="BU517" s="33"/>
      <c r="BV517" s="33"/>
    </row>
    <row r="518" spans="1:74" ht="15.75" customHeight="1" x14ac:dyDescent="0.2">
      <c r="A518" s="18" t="str">
        <f>IF('[1]Season Set up'!$O$23&gt;='[1]Season Set up'!V515,'[1]Season Set up'!V515,"")</f>
        <v/>
      </c>
      <c r="B518" s="18" t="str">
        <f>IFERROR(IF(A518="","",VLOOKUP(A518,'[1]Members Sorted'!$AB$2:$AD$1001,2,0)),"")</f>
        <v/>
      </c>
      <c r="C518" s="18"/>
      <c r="D518" s="18" t="str">
        <f>IFERROR(IF(A518="","",VLOOKUP(A518,$AJ$2:$AX$606,2,0)),"")</f>
        <v/>
      </c>
      <c r="E518" s="19" t="str">
        <f t="shared" si="103"/>
        <v/>
      </c>
      <c r="F518" s="19" t="str">
        <f t="shared" si="91"/>
        <v/>
      </c>
      <c r="G518" s="19" t="str">
        <f t="shared" si="92"/>
        <v/>
      </c>
      <c r="H518" s="19" t="str">
        <f t="shared" si="93"/>
        <v/>
      </c>
      <c r="I518" s="19" t="str">
        <f t="shared" si="94"/>
        <v/>
      </c>
      <c r="J518" s="30" t="str">
        <f t="shared" si="95"/>
        <v/>
      </c>
      <c r="K518" s="45"/>
      <c r="L518" s="18" t="str">
        <f>IF('[1]Season Set up'!$P$23&gt;='[1]Season Set up'!V515,'[1]Season Set up'!V515,"")</f>
        <v/>
      </c>
      <c r="M518" s="18"/>
      <c r="N518" s="17"/>
      <c r="O518" s="18" t="str">
        <f t="shared" si="96"/>
        <v/>
      </c>
      <c r="P518" s="19" t="str">
        <f t="shared" si="97"/>
        <v/>
      </c>
      <c r="Q518" s="19" t="str">
        <f t="shared" si="98"/>
        <v/>
      </c>
      <c r="R518" s="19" t="str">
        <f t="shared" si="99"/>
        <v/>
      </c>
      <c r="S518" s="19" t="str">
        <f t="shared" si="100"/>
        <v/>
      </c>
      <c r="T518" s="19" t="str">
        <f t="shared" si="101"/>
        <v/>
      </c>
      <c r="U518" s="20" t="str">
        <f t="shared" si="102"/>
        <v/>
      </c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31"/>
      <c r="AU518" s="131"/>
      <c r="BI518" s="33"/>
      <c r="BJ518" s="33"/>
      <c r="BK518" s="33"/>
      <c r="BL518" s="33"/>
      <c r="BM518" s="33"/>
      <c r="BN518" s="33"/>
      <c r="BO518" s="33"/>
      <c r="BP518" s="33"/>
      <c r="BQ518" s="33"/>
      <c r="BR518" s="33"/>
      <c r="BS518" s="33"/>
      <c r="BT518" s="33"/>
      <c r="BU518" s="33"/>
      <c r="BV518" s="33"/>
    </row>
    <row r="519" spans="1:74" ht="15.75" customHeight="1" x14ac:dyDescent="0.2">
      <c r="A519" s="18" t="str">
        <f>IF('[1]Season Set up'!$O$23&gt;='[1]Season Set up'!V516,'[1]Season Set up'!V516,"")</f>
        <v/>
      </c>
      <c r="B519" s="18" t="str">
        <f>IFERROR(IF(A519="","",VLOOKUP(A519,'[1]Members Sorted'!$AB$2:$AD$1001,2,0)),"")</f>
        <v/>
      </c>
      <c r="C519" s="18"/>
      <c r="D519" s="18" t="str">
        <f>IFERROR(IF(A519="","",VLOOKUP(A519,$AJ$2:$AX$606,2,0)),"")</f>
        <v/>
      </c>
      <c r="E519" s="19" t="str">
        <f t="shared" si="103"/>
        <v/>
      </c>
      <c r="F519" s="19" t="str">
        <f t="shared" si="91"/>
        <v/>
      </c>
      <c r="G519" s="19" t="str">
        <f t="shared" si="92"/>
        <v/>
      </c>
      <c r="H519" s="19" t="str">
        <f t="shared" si="93"/>
        <v/>
      </c>
      <c r="I519" s="19" t="str">
        <f t="shared" si="94"/>
        <v/>
      </c>
      <c r="J519" s="30" t="str">
        <f t="shared" si="95"/>
        <v/>
      </c>
      <c r="K519" s="45"/>
      <c r="L519" s="18" t="str">
        <f>IF('[1]Season Set up'!$P$23&gt;='[1]Season Set up'!V516,'[1]Season Set up'!V516,"")</f>
        <v/>
      </c>
      <c r="M519" s="18"/>
      <c r="N519" s="17"/>
      <c r="O519" s="18" t="str">
        <f t="shared" si="96"/>
        <v/>
      </c>
      <c r="P519" s="19" t="str">
        <f t="shared" si="97"/>
        <v/>
      </c>
      <c r="Q519" s="19" t="str">
        <f t="shared" si="98"/>
        <v/>
      </c>
      <c r="R519" s="19" t="str">
        <f t="shared" si="99"/>
        <v/>
      </c>
      <c r="S519" s="19" t="str">
        <f t="shared" si="100"/>
        <v/>
      </c>
      <c r="T519" s="19" t="str">
        <f t="shared" si="101"/>
        <v/>
      </c>
      <c r="U519" s="20" t="str">
        <f t="shared" si="102"/>
        <v/>
      </c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31"/>
      <c r="AU519" s="131"/>
      <c r="BI519" s="33"/>
      <c r="BJ519" s="33"/>
      <c r="BK519" s="33"/>
      <c r="BL519" s="33"/>
      <c r="BM519" s="33"/>
      <c r="BN519" s="33"/>
      <c r="BO519" s="33"/>
      <c r="BP519" s="33"/>
      <c r="BQ519" s="33"/>
      <c r="BR519" s="33"/>
      <c r="BS519" s="33"/>
      <c r="BT519" s="33"/>
      <c r="BU519" s="33"/>
      <c r="BV519" s="33"/>
    </row>
    <row r="520" spans="1:74" ht="15.75" customHeight="1" x14ac:dyDescent="0.2">
      <c r="A520" s="18" t="str">
        <f>IF('[1]Season Set up'!$O$23&gt;='[1]Season Set up'!V517,'[1]Season Set up'!V517,"")</f>
        <v/>
      </c>
      <c r="B520" s="18" t="str">
        <f>IFERROR(IF(A520="","",VLOOKUP(A520,'[1]Members Sorted'!$AB$2:$AD$1001,2,0)),"")</f>
        <v/>
      </c>
      <c r="C520" s="18"/>
      <c r="D520" s="18" t="str">
        <f>IFERROR(IF(A520="","",VLOOKUP(A520,$AJ$2:$AX$606,2,0)),"")</f>
        <v/>
      </c>
      <c r="E520" s="19" t="str">
        <f t="shared" si="103"/>
        <v/>
      </c>
      <c r="F520" s="19" t="str">
        <f t="shared" ref="F520:F583" si="104">IFERROR(VLOOKUP(D520,$AA$2:$AI$606,3,0),"")</f>
        <v/>
      </c>
      <c r="G520" s="19" t="str">
        <f t="shared" ref="G520:G583" si="105">IFERROR(VLOOKUP(D520,$AA$2:$AI$606,4,0),"")</f>
        <v/>
      </c>
      <c r="H520" s="19" t="str">
        <f t="shared" ref="H520:H583" si="106">IFERROR(VLOOKUP(D520,$AA$2:$AI$606,5,0),"")</f>
        <v/>
      </c>
      <c r="I520" s="19" t="str">
        <f t="shared" ref="I520:I583" si="107">IFERROR(VLOOKUP(D520,$AA$2:$AI$606,6,0),"")</f>
        <v/>
      </c>
      <c r="J520" s="30" t="str">
        <f t="shared" ref="J520:J583" si="108">IFERROR(VLOOKUP(D520,$AA$2:$AI$606,9,0),"")</f>
        <v/>
      </c>
      <c r="K520" s="45"/>
      <c r="L520" s="18" t="str">
        <f>IF('[1]Season Set up'!$P$23&gt;='[1]Season Set up'!V517,'[1]Season Set up'!V517,"")</f>
        <v/>
      </c>
      <c r="M520" s="18"/>
      <c r="N520" s="17"/>
      <c r="O520" s="18" t="str">
        <f t="shared" ref="O520:O583" si="109">IFERROR(IF(L520="","",VLOOKUP(L520,$AW$2:$AX$606,2,0)),"")</f>
        <v/>
      </c>
      <c r="P520" s="19" t="str">
        <f t="shared" ref="P520:P583" si="110">IFERROR(VLOOKUP(O520,$AN$2:$AV$606,2,0),"")</f>
        <v/>
      </c>
      <c r="Q520" s="19" t="str">
        <f t="shared" ref="Q520:Q583" si="111">IFERROR(VLOOKUP(O520,$AN$2:$AV$606,3,0),"")</f>
        <v/>
      </c>
      <c r="R520" s="19" t="str">
        <f t="shared" ref="R520:R583" si="112">IFERROR(VLOOKUP(O520,$AN$2:$AV$606,4,0),"")</f>
        <v/>
      </c>
      <c r="S520" s="19" t="str">
        <f t="shared" ref="S520:S583" si="113">IFERROR(VLOOKUP(O520,$AN$2:$AV$606,5,0),"")</f>
        <v/>
      </c>
      <c r="T520" s="19" t="str">
        <f t="shared" ref="T520:T583" si="114">IFERROR(VLOOKUP(O520,$AN$2:$AV$606,6,0),"")</f>
        <v/>
      </c>
      <c r="U520" s="20" t="str">
        <f t="shared" ref="U520:U583" si="115">IFERROR(VLOOKUP(O520,$AN$2:$AV$606,9,0),"")</f>
        <v/>
      </c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31"/>
      <c r="AU520" s="131"/>
      <c r="BI520" s="33"/>
      <c r="BJ520" s="33"/>
      <c r="BK520" s="33"/>
      <c r="BL520" s="33"/>
      <c r="BM520" s="33"/>
      <c r="BN520" s="33"/>
      <c r="BO520" s="33"/>
      <c r="BP520" s="33"/>
      <c r="BQ520" s="33"/>
      <c r="BR520" s="33"/>
      <c r="BS520" s="33"/>
      <c r="BT520" s="33"/>
      <c r="BU520" s="33"/>
      <c r="BV520" s="33"/>
    </row>
    <row r="521" spans="1:74" ht="15.75" customHeight="1" x14ac:dyDescent="0.2">
      <c r="A521" s="18" t="str">
        <f>IF('[1]Season Set up'!$O$23&gt;='[1]Season Set up'!V518,'[1]Season Set up'!V518,"")</f>
        <v/>
      </c>
      <c r="B521" s="18" t="str">
        <f>IFERROR(IF(A521="","",VLOOKUP(A521,'[1]Members Sorted'!$AB$2:$AD$1001,2,0)),"")</f>
        <v/>
      </c>
      <c r="C521" s="18"/>
      <c r="D521" s="18" t="str">
        <f>IFERROR(IF(A521="","",VLOOKUP(A521,$AJ$2:$AX$606,2,0)),"")</f>
        <v/>
      </c>
      <c r="E521" s="19" t="str">
        <f t="shared" ref="E521:E584" si="116">IFERROR(VLOOKUP(D521,$AA$2:$AI$606,2,0),"")</f>
        <v/>
      </c>
      <c r="F521" s="19" t="str">
        <f t="shared" si="104"/>
        <v/>
      </c>
      <c r="G521" s="19" t="str">
        <f t="shared" si="105"/>
        <v/>
      </c>
      <c r="H521" s="19" t="str">
        <f t="shared" si="106"/>
        <v/>
      </c>
      <c r="I521" s="19" t="str">
        <f t="shared" si="107"/>
        <v/>
      </c>
      <c r="J521" s="30" t="str">
        <f t="shared" si="108"/>
        <v/>
      </c>
      <c r="K521" s="45"/>
      <c r="L521" s="18" t="str">
        <f>IF('[1]Season Set up'!$P$23&gt;='[1]Season Set up'!V518,'[1]Season Set up'!V518,"")</f>
        <v/>
      </c>
      <c r="M521" s="18"/>
      <c r="N521" s="17"/>
      <c r="O521" s="18" t="str">
        <f t="shared" si="109"/>
        <v/>
      </c>
      <c r="P521" s="19" t="str">
        <f t="shared" si="110"/>
        <v/>
      </c>
      <c r="Q521" s="19" t="str">
        <f t="shared" si="111"/>
        <v/>
      </c>
      <c r="R521" s="19" t="str">
        <f t="shared" si="112"/>
        <v/>
      </c>
      <c r="S521" s="19" t="str">
        <f t="shared" si="113"/>
        <v/>
      </c>
      <c r="T521" s="19" t="str">
        <f t="shared" si="114"/>
        <v/>
      </c>
      <c r="U521" s="20" t="str">
        <f t="shared" si="115"/>
        <v/>
      </c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31"/>
      <c r="AU521" s="131"/>
      <c r="BI521" s="33"/>
      <c r="BJ521" s="33"/>
      <c r="BK521" s="33"/>
      <c r="BL521" s="33"/>
      <c r="BM521" s="33"/>
      <c r="BN521" s="33"/>
      <c r="BO521" s="33"/>
      <c r="BP521" s="33"/>
      <c r="BQ521" s="33"/>
      <c r="BR521" s="33"/>
      <c r="BS521" s="33"/>
      <c r="BT521" s="33"/>
      <c r="BU521" s="33"/>
      <c r="BV521" s="33"/>
    </row>
    <row r="522" spans="1:74" ht="15.75" customHeight="1" x14ac:dyDescent="0.2">
      <c r="A522" s="18" t="str">
        <f>IF('[1]Season Set up'!$O$23&gt;='[1]Season Set up'!V519,'[1]Season Set up'!V519,"")</f>
        <v/>
      </c>
      <c r="B522" s="18" t="str">
        <f>IFERROR(IF(A522="","",VLOOKUP(A522,'[1]Members Sorted'!$AB$2:$AD$1001,2,0)),"")</f>
        <v/>
      </c>
      <c r="C522" s="18"/>
      <c r="D522" s="18" t="str">
        <f>IFERROR(IF(A522="","",VLOOKUP(A522,$AJ$2:$AX$606,2,0)),"")</f>
        <v/>
      </c>
      <c r="E522" s="19" t="str">
        <f t="shared" si="116"/>
        <v/>
      </c>
      <c r="F522" s="19" t="str">
        <f t="shared" si="104"/>
        <v/>
      </c>
      <c r="G522" s="19" t="str">
        <f t="shared" si="105"/>
        <v/>
      </c>
      <c r="H522" s="19" t="str">
        <f t="shared" si="106"/>
        <v/>
      </c>
      <c r="I522" s="19" t="str">
        <f t="shared" si="107"/>
        <v/>
      </c>
      <c r="J522" s="30" t="str">
        <f t="shared" si="108"/>
        <v/>
      </c>
      <c r="K522" s="45"/>
      <c r="L522" s="18" t="str">
        <f>IF('[1]Season Set up'!$P$23&gt;='[1]Season Set up'!V519,'[1]Season Set up'!V519,"")</f>
        <v/>
      </c>
      <c r="M522" s="18"/>
      <c r="N522" s="17"/>
      <c r="O522" s="18" t="str">
        <f t="shared" si="109"/>
        <v/>
      </c>
      <c r="P522" s="19" t="str">
        <f t="shared" si="110"/>
        <v/>
      </c>
      <c r="Q522" s="19" t="str">
        <f t="shared" si="111"/>
        <v/>
      </c>
      <c r="R522" s="19" t="str">
        <f t="shared" si="112"/>
        <v/>
      </c>
      <c r="S522" s="19" t="str">
        <f t="shared" si="113"/>
        <v/>
      </c>
      <c r="T522" s="19" t="str">
        <f t="shared" si="114"/>
        <v/>
      </c>
      <c r="U522" s="20" t="str">
        <f t="shared" si="115"/>
        <v/>
      </c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31"/>
      <c r="AU522" s="131"/>
      <c r="BI522" s="33"/>
      <c r="BJ522" s="33"/>
      <c r="BK522" s="33"/>
      <c r="BL522" s="33"/>
      <c r="BM522" s="33"/>
      <c r="BN522" s="33"/>
      <c r="BO522" s="33"/>
      <c r="BP522" s="33"/>
      <c r="BQ522" s="33"/>
      <c r="BR522" s="33"/>
      <c r="BS522" s="33"/>
      <c r="BT522" s="33"/>
      <c r="BU522" s="33"/>
      <c r="BV522" s="33"/>
    </row>
    <row r="523" spans="1:74" ht="15.75" customHeight="1" x14ac:dyDescent="0.2">
      <c r="A523" s="18" t="str">
        <f>IF('[1]Season Set up'!$O$23&gt;='[1]Season Set up'!V520,'[1]Season Set up'!V520,"")</f>
        <v/>
      </c>
      <c r="B523" s="18" t="str">
        <f>IFERROR(IF(A523="","",VLOOKUP(A523,'[1]Members Sorted'!$AB$2:$AD$1001,2,0)),"")</f>
        <v/>
      </c>
      <c r="C523" s="18"/>
      <c r="D523" s="18" t="str">
        <f>IFERROR(IF(A523="","",VLOOKUP(A523,$AJ$2:$AX$606,2,0)),"")</f>
        <v/>
      </c>
      <c r="E523" s="19" t="str">
        <f t="shared" si="116"/>
        <v/>
      </c>
      <c r="F523" s="19" t="str">
        <f t="shared" si="104"/>
        <v/>
      </c>
      <c r="G523" s="19" t="str">
        <f t="shared" si="105"/>
        <v/>
      </c>
      <c r="H523" s="19" t="str">
        <f t="shared" si="106"/>
        <v/>
      </c>
      <c r="I523" s="19" t="str">
        <f t="shared" si="107"/>
        <v/>
      </c>
      <c r="J523" s="30" t="str">
        <f t="shared" si="108"/>
        <v/>
      </c>
      <c r="K523" s="45"/>
      <c r="L523" s="18" t="str">
        <f>IF('[1]Season Set up'!$P$23&gt;='[1]Season Set up'!V520,'[1]Season Set up'!V520,"")</f>
        <v/>
      </c>
      <c r="M523" s="18"/>
      <c r="N523" s="17"/>
      <c r="O523" s="18" t="str">
        <f t="shared" si="109"/>
        <v/>
      </c>
      <c r="P523" s="19" t="str">
        <f t="shared" si="110"/>
        <v/>
      </c>
      <c r="Q523" s="19" t="str">
        <f t="shared" si="111"/>
        <v/>
      </c>
      <c r="R523" s="19" t="str">
        <f t="shared" si="112"/>
        <v/>
      </c>
      <c r="S523" s="19" t="str">
        <f t="shared" si="113"/>
        <v/>
      </c>
      <c r="T523" s="19" t="str">
        <f t="shared" si="114"/>
        <v/>
      </c>
      <c r="U523" s="20" t="str">
        <f t="shared" si="115"/>
        <v/>
      </c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31"/>
      <c r="AU523" s="131"/>
      <c r="BI523" s="33"/>
      <c r="BJ523" s="33"/>
      <c r="BK523" s="33"/>
      <c r="BL523" s="33"/>
      <c r="BM523" s="33"/>
      <c r="BN523" s="33"/>
      <c r="BO523" s="33"/>
      <c r="BP523" s="33"/>
      <c r="BQ523" s="33"/>
      <c r="BR523" s="33"/>
      <c r="BS523" s="33"/>
      <c r="BT523" s="33"/>
      <c r="BU523" s="33"/>
      <c r="BV523" s="33"/>
    </row>
    <row r="524" spans="1:74" ht="15.75" customHeight="1" x14ac:dyDescent="0.2">
      <c r="A524" s="18" t="str">
        <f>IF('[1]Season Set up'!$O$23&gt;='[1]Season Set up'!V521,'[1]Season Set up'!V521,"")</f>
        <v/>
      </c>
      <c r="B524" s="18" t="str">
        <f>IFERROR(IF(A524="","",VLOOKUP(A524,'[1]Members Sorted'!$AB$2:$AD$1001,2,0)),"")</f>
        <v/>
      </c>
      <c r="C524" s="18"/>
      <c r="D524" s="18" t="str">
        <f>IFERROR(IF(A524="","",VLOOKUP(A524,$AJ$2:$AX$606,2,0)),"")</f>
        <v/>
      </c>
      <c r="E524" s="19" t="str">
        <f t="shared" si="116"/>
        <v/>
      </c>
      <c r="F524" s="19" t="str">
        <f t="shared" si="104"/>
        <v/>
      </c>
      <c r="G524" s="19" t="str">
        <f t="shared" si="105"/>
        <v/>
      </c>
      <c r="H524" s="19" t="str">
        <f t="shared" si="106"/>
        <v/>
      </c>
      <c r="I524" s="19" t="str">
        <f t="shared" si="107"/>
        <v/>
      </c>
      <c r="J524" s="30" t="str">
        <f t="shared" si="108"/>
        <v/>
      </c>
      <c r="K524" s="45"/>
      <c r="L524" s="18" t="str">
        <f>IF('[1]Season Set up'!$P$23&gt;='[1]Season Set up'!V521,'[1]Season Set up'!V521,"")</f>
        <v/>
      </c>
      <c r="M524" s="18"/>
      <c r="N524" s="17"/>
      <c r="O524" s="18" t="str">
        <f t="shared" si="109"/>
        <v/>
      </c>
      <c r="P524" s="19" t="str">
        <f t="shared" si="110"/>
        <v/>
      </c>
      <c r="Q524" s="19" t="str">
        <f t="shared" si="111"/>
        <v/>
      </c>
      <c r="R524" s="19" t="str">
        <f t="shared" si="112"/>
        <v/>
      </c>
      <c r="S524" s="19" t="str">
        <f t="shared" si="113"/>
        <v/>
      </c>
      <c r="T524" s="19" t="str">
        <f t="shared" si="114"/>
        <v/>
      </c>
      <c r="U524" s="20" t="str">
        <f t="shared" si="115"/>
        <v/>
      </c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31"/>
      <c r="AU524" s="131"/>
      <c r="BI524" s="33"/>
      <c r="BJ524" s="33"/>
      <c r="BK524" s="33"/>
      <c r="BL524" s="33"/>
      <c r="BM524" s="33"/>
      <c r="BN524" s="33"/>
      <c r="BO524" s="33"/>
      <c r="BP524" s="33"/>
      <c r="BQ524" s="33"/>
      <c r="BR524" s="33"/>
      <c r="BS524" s="33"/>
      <c r="BT524" s="33"/>
      <c r="BU524" s="33"/>
      <c r="BV524" s="33"/>
    </row>
    <row r="525" spans="1:74" ht="15.75" customHeight="1" x14ac:dyDescent="0.2">
      <c r="A525" s="18" t="str">
        <f>IF('[1]Season Set up'!$O$23&gt;='[1]Season Set up'!V522,'[1]Season Set up'!V522,"")</f>
        <v/>
      </c>
      <c r="B525" s="18" t="str">
        <f>IFERROR(IF(A525="","",VLOOKUP(A525,'[1]Members Sorted'!$AB$2:$AD$1001,2,0)),"")</f>
        <v/>
      </c>
      <c r="C525" s="18"/>
      <c r="D525" s="18" t="str">
        <f>IFERROR(IF(A525="","",VLOOKUP(A525,$AJ$2:$AX$606,2,0)),"")</f>
        <v/>
      </c>
      <c r="E525" s="19" t="str">
        <f t="shared" si="116"/>
        <v/>
      </c>
      <c r="F525" s="19" t="str">
        <f t="shared" si="104"/>
        <v/>
      </c>
      <c r="G525" s="19" t="str">
        <f t="shared" si="105"/>
        <v/>
      </c>
      <c r="H525" s="19" t="str">
        <f t="shared" si="106"/>
        <v/>
      </c>
      <c r="I525" s="19" t="str">
        <f t="shared" si="107"/>
        <v/>
      </c>
      <c r="J525" s="30" t="str">
        <f t="shared" si="108"/>
        <v/>
      </c>
      <c r="K525" s="45"/>
      <c r="L525" s="18" t="str">
        <f>IF('[1]Season Set up'!$P$23&gt;='[1]Season Set up'!V522,'[1]Season Set up'!V522,"")</f>
        <v/>
      </c>
      <c r="M525" s="18"/>
      <c r="N525" s="17"/>
      <c r="O525" s="18" t="str">
        <f t="shared" si="109"/>
        <v/>
      </c>
      <c r="P525" s="19" t="str">
        <f t="shared" si="110"/>
        <v/>
      </c>
      <c r="Q525" s="19" t="str">
        <f t="shared" si="111"/>
        <v/>
      </c>
      <c r="R525" s="19" t="str">
        <f t="shared" si="112"/>
        <v/>
      </c>
      <c r="S525" s="19" t="str">
        <f t="shared" si="113"/>
        <v/>
      </c>
      <c r="T525" s="19" t="str">
        <f t="shared" si="114"/>
        <v/>
      </c>
      <c r="U525" s="20" t="str">
        <f t="shared" si="115"/>
        <v/>
      </c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31"/>
      <c r="AU525" s="131"/>
      <c r="BI525" s="33"/>
      <c r="BJ525" s="33"/>
      <c r="BK525" s="33"/>
      <c r="BL525" s="33"/>
      <c r="BM525" s="33"/>
      <c r="BN525" s="33"/>
      <c r="BO525" s="33"/>
      <c r="BP525" s="33"/>
      <c r="BQ525" s="33"/>
      <c r="BR525" s="33"/>
      <c r="BS525" s="33"/>
      <c r="BT525" s="33"/>
      <c r="BU525" s="33"/>
      <c r="BV525" s="33"/>
    </row>
    <row r="526" spans="1:74" ht="15.75" customHeight="1" x14ac:dyDescent="0.2">
      <c r="A526" s="18" t="str">
        <f>IF('[1]Season Set up'!$O$23&gt;='[1]Season Set up'!V523,'[1]Season Set up'!V523,"")</f>
        <v/>
      </c>
      <c r="B526" s="18" t="str">
        <f>IFERROR(IF(A526="","",VLOOKUP(A526,'[1]Members Sorted'!$AB$2:$AD$1001,2,0)),"")</f>
        <v/>
      </c>
      <c r="C526" s="18"/>
      <c r="D526" s="18" t="str">
        <f>IFERROR(IF(A526="","",VLOOKUP(A526,$AJ$2:$AX$606,2,0)),"")</f>
        <v/>
      </c>
      <c r="E526" s="19" t="str">
        <f t="shared" si="116"/>
        <v/>
      </c>
      <c r="F526" s="19" t="str">
        <f t="shared" si="104"/>
        <v/>
      </c>
      <c r="G526" s="19" t="str">
        <f t="shared" si="105"/>
        <v/>
      </c>
      <c r="H526" s="19" t="str">
        <f t="shared" si="106"/>
        <v/>
      </c>
      <c r="I526" s="19" t="str">
        <f t="shared" si="107"/>
        <v/>
      </c>
      <c r="J526" s="30" t="str">
        <f t="shared" si="108"/>
        <v/>
      </c>
      <c r="K526" s="45"/>
      <c r="L526" s="18" t="str">
        <f>IF('[1]Season Set up'!$P$23&gt;='[1]Season Set up'!V523,'[1]Season Set up'!V523,"")</f>
        <v/>
      </c>
      <c r="M526" s="18"/>
      <c r="N526" s="17"/>
      <c r="O526" s="18" t="str">
        <f t="shared" si="109"/>
        <v/>
      </c>
      <c r="P526" s="19" t="str">
        <f t="shared" si="110"/>
        <v/>
      </c>
      <c r="Q526" s="19" t="str">
        <f t="shared" si="111"/>
        <v/>
      </c>
      <c r="R526" s="19" t="str">
        <f t="shared" si="112"/>
        <v/>
      </c>
      <c r="S526" s="19" t="str">
        <f t="shared" si="113"/>
        <v/>
      </c>
      <c r="T526" s="19" t="str">
        <f t="shared" si="114"/>
        <v/>
      </c>
      <c r="U526" s="20" t="str">
        <f t="shared" si="115"/>
        <v/>
      </c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31"/>
      <c r="AU526" s="131"/>
      <c r="BI526" s="33"/>
      <c r="BJ526" s="33"/>
      <c r="BK526" s="33"/>
      <c r="BL526" s="33"/>
      <c r="BM526" s="33"/>
      <c r="BN526" s="33"/>
      <c r="BO526" s="33"/>
      <c r="BP526" s="33"/>
      <c r="BQ526" s="33"/>
      <c r="BR526" s="33"/>
      <c r="BS526" s="33"/>
      <c r="BT526" s="33"/>
      <c r="BU526" s="33"/>
      <c r="BV526" s="33"/>
    </row>
    <row r="527" spans="1:74" ht="15.75" customHeight="1" x14ac:dyDescent="0.2">
      <c r="A527" s="18" t="str">
        <f>IF('[1]Season Set up'!$O$23&gt;='[1]Season Set up'!V524,'[1]Season Set up'!V524,"")</f>
        <v/>
      </c>
      <c r="B527" s="18" t="str">
        <f>IFERROR(IF(A527="","",VLOOKUP(A527,'[1]Members Sorted'!$AB$2:$AD$1001,2,0)),"")</f>
        <v/>
      </c>
      <c r="C527" s="18"/>
      <c r="D527" s="18" t="str">
        <f>IFERROR(IF(A527="","",VLOOKUP(A527,$AJ$2:$AX$606,2,0)),"")</f>
        <v/>
      </c>
      <c r="E527" s="19" t="str">
        <f t="shared" si="116"/>
        <v/>
      </c>
      <c r="F527" s="19" t="str">
        <f t="shared" si="104"/>
        <v/>
      </c>
      <c r="G527" s="19" t="str">
        <f t="shared" si="105"/>
        <v/>
      </c>
      <c r="H527" s="19" t="str">
        <f t="shared" si="106"/>
        <v/>
      </c>
      <c r="I527" s="19" t="str">
        <f t="shared" si="107"/>
        <v/>
      </c>
      <c r="J527" s="30" t="str">
        <f t="shared" si="108"/>
        <v/>
      </c>
      <c r="K527" s="45"/>
      <c r="L527" s="18" t="str">
        <f>IF('[1]Season Set up'!$P$23&gt;='[1]Season Set up'!V524,'[1]Season Set up'!V524,"")</f>
        <v/>
      </c>
      <c r="M527" s="18"/>
      <c r="N527" s="17"/>
      <c r="O527" s="18" t="str">
        <f t="shared" si="109"/>
        <v/>
      </c>
      <c r="P527" s="19" t="str">
        <f t="shared" si="110"/>
        <v/>
      </c>
      <c r="Q527" s="19" t="str">
        <f t="shared" si="111"/>
        <v/>
      </c>
      <c r="R527" s="19" t="str">
        <f t="shared" si="112"/>
        <v/>
      </c>
      <c r="S527" s="19" t="str">
        <f t="shared" si="113"/>
        <v/>
      </c>
      <c r="T527" s="19" t="str">
        <f t="shared" si="114"/>
        <v/>
      </c>
      <c r="U527" s="20" t="str">
        <f t="shared" si="115"/>
        <v/>
      </c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31"/>
      <c r="AU527" s="131"/>
      <c r="BI527" s="33"/>
      <c r="BJ527" s="33"/>
      <c r="BK527" s="33"/>
      <c r="BL527" s="33"/>
      <c r="BM527" s="33"/>
      <c r="BN527" s="33"/>
      <c r="BO527" s="33"/>
      <c r="BP527" s="33"/>
      <c r="BQ527" s="33"/>
      <c r="BR527" s="33"/>
      <c r="BS527" s="33"/>
      <c r="BT527" s="33"/>
      <c r="BU527" s="33"/>
      <c r="BV527" s="33"/>
    </row>
    <row r="528" spans="1:74" ht="15.75" customHeight="1" x14ac:dyDescent="0.2">
      <c r="A528" s="18" t="str">
        <f>IF('[1]Season Set up'!$O$23&gt;='[1]Season Set up'!V525,'[1]Season Set up'!V525,"")</f>
        <v/>
      </c>
      <c r="B528" s="18" t="str">
        <f>IFERROR(IF(A528="","",VLOOKUP(A528,'[1]Members Sorted'!$AB$2:$AD$1001,2,0)),"")</f>
        <v/>
      </c>
      <c r="C528" s="18"/>
      <c r="D528" s="18" t="str">
        <f>IFERROR(IF(A528="","",VLOOKUP(A528,$AJ$2:$AX$606,2,0)),"")</f>
        <v/>
      </c>
      <c r="E528" s="19" t="str">
        <f t="shared" si="116"/>
        <v/>
      </c>
      <c r="F528" s="19" t="str">
        <f t="shared" si="104"/>
        <v/>
      </c>
      <c r="G528" s="19" t="str">
        <f t="shared" si="105"/>
        <v/>
      </c>
      <c r="H528" s="19" t="str">
        <f t="shared" si="106"/>
        <v/>
      </c>
      <c r="I528" s="19" t="str">
        <f t="shared" si="107"/>
        <v/>
      </c>
      <c r="J528" s="30" t="str">
        <f t="shared" si="108"/>
        <v/>
      </c>
      <c r="K528" s="45"/>
      <c r="L528" s="18" t="str">
        <f>IF('[1]Season Set up'!$P$23&gt;='[1]Season Set up'!V525,'[1]Season Set up'!V525,"")</f>
        <v/>
      </c>
      <c r="M528" s="18"/>
      <c r="N528" s="17"/>
      <c r="O528" s="18" t="str">
        <f t="shared" si="109"/>
        <v/>
      </c>
      <c r="P528" s="19" t="str">
        <f t="shared" si="110"/>
        <v/>
      </c>
      <c r="Q528" s="19" t="str">
        <f t="shared" si="111"/>
        <v/>
      </c>
      <c r="R528" s="19" t="str">
        <f t="shared" si="112"/>
        <v/>
      </c>
      <c r="S528" s="19" t="str">
        <f t="shared" si="113"/>
        <v/>
      </c>
      <c r="T528" s="19" t="str">
        <f t="shared" si="114"/>
        <v/>
      </c>
      <c r="U528" s="20" t="str">
        <f t="shared" si="115"/>
        <v/>
      </c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31"/>
      <c r="AU528" s="131"/>
      <c r="BI528" s="33"/>
      <c r="BJ528" s="33"/>
      <c r="BK528" s="33"/>
      <c r="BL528" s="33"/>
      <c r="BM528" s="33"/>
      <c r="BN528" s="33"/>
      <c r="BO528" s="33"/>
      <c r="BP528" s="33"/>
      <c r="BQ528" s="33"/>
      <c r="BR528" s="33"/>
      <c r="BS528" s="33"/>
      <c r="BT528" s="33"/>
      <c r="BU528" s="33"/>
      <c r="BV528" s="33"/>
    </row>
    <row r="529" spans="1:74" ht="15.75" customHeight="1" x14ac:dyDescent="0.2">
      <c r="A529" s="18" t="str">
        <f>IF('[1]Season Set up'!$O$23&gt;='[1]Season Set up'!V526,'[1]Season Set up'!V526,"")</f>
        <v/>
      </c>
      <c r="B529" s="18" t="str">
        <f>IFERROR(IF(A529="","",VLOOKUP(A529,'[1]Members Sorted'!$AB$2:$AD$1001,2,0)),"")</f>
        <v/>
      </c>
      <c r="C529" s="18"/>
      <c r="D529" s="18" t="str">
        <f>IFERROR(IF(A529="","",VLOOKUP(A529,$AJ$2:$AX$606,2,0)),"")</f>
        <v/>
      </c>
      <c r="E529" s="19" t="str">
        <f t="shared" si="116"/>
        <v/>
      </c>
      <c r="F529" s="19" t="str">
        <f t="shared" si="104"/>
        <v/>
      </c>
      <c r="G529" s="19" t="str">
        <f t="shared" si="105"/>
        <v/>
      </c>
      <c r="H529" s="19" t="str">
        <f t="shared" si="106"/>
        <v/>
      </c>
      <c r="I529" s="19" t="str">
        <f t="shared" si="107"/>
        <v/>
      </c>
      <c r="J529" s="30" t="str">
        <f t="shared" si="108"/>
        <v/>
      </c>
      <c r="K529" s="45"/>
      <c r="L529" s="18" t="str">
        <f>IF('[1]Season Set up'!$P$23&gt;='[1]Season Set up'!V526,'[1]Season Set up'!V526,"")</f>
        <v/>
      </c>
      <c r="M529" s="18"/>
      <c r="N529" s="17"/>
      <c r="O529" s="18" t="str">
        <f t="shared" si="109"/>
        <v/>
      </c>
      <c r="P529" s="19" t="str">
        <f t="shared" si="110"/>
        <v/>
      </c>
      <c r="Q529" s="19" t="str">
        <f t="shared" si="111"/>
        <v/>
      </c>
      <c r="R529" s="19" t="str">
        <f t="shared" si="112"/>
        <v/>
      </c>
      <c r="S529" s="19" t="str">
        <f t="shared" si="113"/>
        <v/>
      </c>
      <c r="T529" s="19" t="str">
        <f t="shared" si="114"/>
        <v/>
      </c>
      <c r="U529" s="20" t="str">
        <f t="shared" si="115"/>
        <v/>
      </c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31"/>
      <c r="AU529" s="131"/>
      <c r="BI529" s="33"/>
      <c r="BJ529" s="33"/>
      <c r="BK529" s="33"/>
      <c r="BL529" s="33"/>
      <c r="BM529" s="33"/>
      <c r="BN529" s="33"/>
      <c r="BO529" s="33"/>
      <c r="BP529" s="33"/>
      <c r="BQ529" s="33"/>
      <c r="BR529" s="33"/>
      <c r="BS529" s="33"/>
      <c r="BT529" s="33"/>
      <c r="BU529" s="33"/>
      <c r="BV529" s="33"/>
    </row>
    <row r="530" spans="1:74" ht="15.75" customHeight="1" x14ac:dyDescent="0.2">
      <c r="A530" s="18" t="str">
        <f>IF('[1]Season Set up'!$O$23&gt;='[1]Season Set up'!V527,'[1]Season Set up'!V527,"")</f>
        <v/>
      </c>
      <c r="B530" s="18" t="str">
        <f>IFERROR(IF(A530="","",VLOOKUP(A530,'[1]Members Sorted'!$AB$2:$AD$1001,2,0)),"")</f>
        <v/>
      </c>
      <c r="C530" s="18"/>
      <c r="D530" s="18" t="str">
        <f>IFERROR(IF(A530="","",VLOOKUP(A530,$AJ$2:$AX$606,2,0)),"")</f>
        <v/>
      </c>
      <c r="E530" s="19" t="str">
        <f t="shared" si="116"/>
        <v/>
      </c>
      <c r="F530" s="19" t="str">
        <f t="shared" si="104"/>
        <v/>
      </c>
      <c r="G530" s="19" t="str">
        <f t="shared" si="105"/>
        <v/>
      </c>
      <c r="H530" s="19" t="str">
        <f t="shared" si="106"/>
        <v/>
      </c>
      <c r="I530" s="19" t="str">
        <f t="shared" si="107"/>
        <v/>
      </c>
      <c r="J530" s="30" t="str">
        <f t="shared" si="108"/>
        <v/>
      </c>
      <c r="K530" s="45"/>
      <c r="L530" s="18" t="str">
        <f>IF('[1]Season Set up'!$P$23&gt;='[1]Season Set up'!V527,'[1]Season Set up'!V527,"")</f>
        <v/>
      </c>
      <c r="M530" s="18"/>
      <c r="N530" s="17"/>
      <c r="O530" s="18" t="str">
        <f t="shared" si="109"/>
        <v/>
      </c>
      <c r="P530" s="19" t="str">
        <f t="shared" si="110"/>
        <v/>
      </c>
      <c r="Q530" s="19" t="str">
        <f t="shared" si="111"/>
        <v/>
      </c>
      <c r="R530" s="19" t="str">
        <f t="shared" si="112"/>
        <v/>
      </c>
      <c r="S530" s="19" t="str">
        <f t="shared" si="113"/>
        <v/>
      </c>
      <c r="T530" s="19" t="str">
        <f t="shared" si="114"/>
        <v/>
      </c>
      <c r="U530" s="20" t="str">
        <f t="shared" si="115"/>
        <v/>
      </c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31"/>
      <c r="AU530" s="131"/>
      <c r="BI530" s="33"/>
      <c r="BJ530" s="33"/>
      <c r="BK530" s="33"/>
      <c r="BL530" s="33"/>
      <c r="BM530" s="33"/>
      <c r="BN530" s="33"/>
      <c r="BO530" s="33"/>
      <c r="BP530" s="33"/>
      <c r="BQ530" s="33"/>
      <c r="BR530" s="33"/>
      <c r="BS530" s="33"/>
      <c r="BT530" s="33"/>
      <c r="BU530" s="33"/>
      <c r="BV530" s="33"/>
    </row>
    <row r="531" spans="1:74" ht="15.75" customHeight="1" x14ac:dyDescent="0.2">
      <c r="A531" s="18" t="str">
        <f>IF('[1]Season Set up'!$O$23&gt;='[1]Season Set up'!V528,'[1]Season Set up'!V528,"")</f>
        <v/>
      </c>
      <c r="B531" s="18" t="str">
        <f>IFERROR(IF(A531="","",VLOOKUP(A531,'[1]Members Sorted'!$AB$2:$AD$1001,2,0)),"")</f>
        <v/>
      </c>
      <c r="C531" s="18"/>
      <c r="D531" s="18" t="str">
        <f>IFERROR(IF(A531="","",VLOOKUP(A531,$AJ$2:$AX$606,2,0)),"")</f>
        <v/>
      </c>
      <c r="E531" s="19" t="str">
        <f t="shared" si="116"/>
        <v/>
      </c>
      <c r="F531" s="19" t="str">
        <f t="shared" si="104"/>
        <v/>
      </c>
      <c r="G531" s="19" t="str">
        <f t="shared" si="105"/>
        <v/>
      </c>
      <c r="H531" s="19" t="str">
        <f t="shared" si="106"/>
        <v/>
      </c>
      <c r="I531" s="19" t="str">
        <f t="shared" si="107"/>
        <v/>
      </c>
      <c r="J531" s="30" t="str">
        <f t="shared" si="108"/>
        <v/>
      </c>
      <c r="K531" s="45"/>
      <c r="L531" s="18" t="str">
        <f>IF('[1]Season Set up'!$P$23&gt;='[1]Season Set up'!V528,'[1]Season Set up'!V528,"")</f>
        <v/>
      </c>
      <c r="M531" s="18"/>
      <c r="N531" s="17"/>
      <c r="O531" s="18" t="str">
        <f t="shared" si="109"/>
        <v/>
      </c>
      <c r="P531" s="19" t="str">
        <f t="shared" si="110"/>
        <v/>
      </c>
      <c r="Q531" s="19" t="str">
        <f t="shared" si="111"/>
        <v/>
      </c>
      <c r="R531" s="19" t="str">
        <f t="shared" si="112"/>
        <v/>
      </c>
      <c r="S531" s="19" t="str">
        <f t="shared" si="113"/>
        <v/>
      </c>
      <c r="T531" s="19" t="str">
        <f t="shared" si="114"/>
        <v/>
      </c>
      <c r="U531" s="20" t="str">
        <f t="shared" si="115"/>
        <v/>
      </c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31"/>
      <c r="AU531" s="131"/>
      <c r="BI531" s="33"/>
      <c r="BJ531" s="33"/>
      <c r="BK531" s="33"/>
      <c r="BL531" s="33"/>
      <c r="BM531" s="33"/>
      <c r="BN531" s="33"/>
      <c r="BO531" s="33"/>
      <c r="BP531" s="33"/>
      <c r="BQ531" s="33"/>
      <c r="BR531" s="33"/>
      <c r="BS531" s="33"/>
      <c r="BT531" s="33"/>
      <c r="BU531" s="33"/>
      <c r="BV531" s="33"/>
    </row>
    <row r="532" spans="1:74" ht="15.75" customHeight="1" x14ac:dyDescent="0.2">
      <c r="A532" s="18" t="str">
        <f>IF('[1]Season Set up'!$O$23&gt;='[1]Season Set up'!V529,'[1]Season Set up'!V529,"")</f>
        <v/>
      </c>
      <c r="B532" s="18" t="str">
        <f>IFERROR(IF(A532="","",VLOOKUP(A532,'[1]Members Sorted'!$AB$2:$AD$1001,2,0)),"")</f>
        <v/>
      </c>
      <c r="C532" s="18"/>
      <c r="D532" s="18" t="str">
        <f>IFERROR(IF(A532="","",VLOOKUP(A532,$AJ$2:$AX$606,2,0)),"")</f>
        <v/>
      </c>
      <c r="E532" s="19" t="str">
        <f t="shared" si="116"/>
        <v/>
      </c>
      <c r="F532" s="19" t="str">
        <f t="shared" si="104"/>
        <v/>
      </c>
      <c r="G532" s="19" t="str">
        <f t="shared" si="105"/>
        <v/>
      </c>
      <c r="H532" s="19" t="str">
        <f t="shared" si="106"/>
        <v/>
      </c>
      <c r="I532" s="19" t="str">
        <f t="shared" si="107"/>
        <v/>
      </c>
      <c r="J532" s="30" t="str">
        <f t="shared" si="108"/>
        <v/>
      </c>
      <c r="K532" s="45"/>
      <c r="L532" s="18" t="str">
        <f>IF('[1]Season Set up'!$P$23&gt;='[1]Season Set up'!V529,'[1]Season Set up'!V529,"")</f>
        <v/>
      </c>
      <c r="M532" s="18"/>
      <c r="N532" s="17"/>
      <c r="O532" s="18" t="str">
        <f t="shared" si="109"/>
        <v/>
      </c>
      <c r="P532" s="19" t="str">
        <f t="shared" si="110"/>
        <v/>
      </c>
      <c r="Q532" s="19" t="str">
        <f t="shared" si="111"/>
        <v/>
      </c>
      <c r="R532" s="19" t="str">
        <f t="shared" si="112"/>
        <v/>
      </c>
      <c r="S532" s="19" t="str">
        <f t="shared" si="113"/>
        <v/>
      </c>
      <c r="T532" s="19" t="str">
        <f t="shared" si="114"/>
        <v/>
      </c>
      <c r="U532" s="20" t="str">
        <f t="shared" si="115"/>
        <v/>
      </c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31"/>
      <c r="AU532" s="131"/>
      <c r="BI532" s="33"/>
      <c r="BJ532" s="33"/>
      <c r="BK532" s="33"/>
      <c r="BL532" s="33"/>
      <c r="BM532" s="33"/>
      <c r="BN532" s="33"/>
      <c r="BO532" s="33"/>
      <c r="BP532" s="33"/>
      <c r="BQ532" s="33"/>
      <c r="BR532" s="33"/>
      <c r="BS532" s="33"/>
      <c r="BT532" s="33"/>
      <c r="BU532" s="33"/>
      <c r="BV532" s="33"/>
    </row>
    <row r="533" spans="1:74" ht="15.75" customHeight="1" x14ac:dyDescent="0.2">
      <c r="A533" s="18" t="str">
        <f>IF('[1]Season Set up'!$O$23&gt;='[1]Season Set up'!V530,'[1]Season Set up'!V530,"")</f>
        <v/>
      </c>
      <c r="B533" s="18" t="str">
        <f>IFERROR(IF(A533="","",VLOOKUP(A533,'[1]Members Sorted'!$AB$2:$AD$1001,2,0)),"")</f>
        <v/>
      </c>
      <c r="C533" s="18"/>
      <c r="D533" s="18" t="str">
        <f>IFERROR(IF(A533="","",VLOOKUP(A533,$AJ$2:$AX$606,2,0)),"")</f>
        <v/>
      </c>
      <c r="E533" s="19" t="str">
        <f t="shared" si="116"/>
        <v/>
      </c>
      <c r="F533" s="19" t="str">
        <f t="shared" si="104"/>
        <v/>
      </c>
      <c r="G533" s="19" t="str">
        <f t="shared" si="105"/>
        <v/>
      </c>
      <c r="H533" s="19" t="str">
        <f t="shared" si="106"/>
        <v/>
      </c>
      <c r="I533" s="19" t="str">
        <f t="shared" si="107"/>
        <v/>
      </c>
      <c r="J533" s="30" t="str">
        <f t="shared" si="108"/>
        <v/>
      </c>
      <c r="K533" s="45"/>
      <c r="L533" s="18" t="str">
        <f>IF('[1]Season Set up'!$P$23&gt;='[1]Season Set up'!V530,'[1]Season Set up'!V530,"")</f>
        <v/>
      </c>
      <c r="M533" s="18"/>
      <c r="N533" s="17"/>
      <c r="O533" s="18" t="str">
        <f t="shared" si="109"/>
        <v/>
      </c>
      <c r="P533" s="19" t="str">
        <f t="shared" si="110"/>
        <v/>
      </c>
      <c r="Q533" s="19" t="str">
        <f t="shared" si="111"/>
        <v/>
      </c>
      <c r="R533" s="19" t="str">
        <f t="shared" si="112"/>
        <v/>
      </c>
      <c r="S533" s="19" t="str">
        <f t="shared" si="113"/>
        <v/>
      </c>
      <c r="T533" s="19" t="str">
        <f t="shared" si="114"/>
        <v/>
      </c>
      <c r="U533" s="20" t="str">
        <f t="shared" si="115"/>
        <v/>
      </c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31"/>
      <c r="AU533" s="131"/>
      <c r="BI533" s="33"/>
      <c r="BJ533" s="33"/>
      <c r="BK533" s="33"/>
      <c r="BL533" s="33"/>
      <c r="BM533" s="33"/>
      <c r="BN533" s="33"/>
      <c r="BO533" s="33"/>
      <c r="BP533" s="33"/>
      <c r="BQ533" s="33"/>
      <c r="BR533" s="33"/>
      <c r="BS533" s="33"/>
      <c r="BT533" s="33"/>
      <c r="BU533" s="33"/>
      <c r="BV533" s="33"/>
    </row>
    <row r="534" spans="1:74" ht="15.75" customHeight="1" x14ac:dyDescent="0.2">
      <c r="A534" s="18" t="str">
        <f>IF('[1]Season Set up'!$O$23&gt;='[1]Season Set up'!V531,'[1]Season Set up'!V531,"")</f>
        <v/>
      </c>
      <c r="B534" s="18" t="str">
        <f>IFERROR(IF(A534="","",VLOOKUP(A534,'[1]Members Sorted'!$AB$2:$AD$1001,2,0)),"")</f>
        <v/>
      </c>
      <c r="C534" s="18"/>
      <c r="D534" s="18" t="str">
        <f>IFERROR(IF(A534="","",VLOOKUP(A534,$AJ$2:$AX$606,2,0)),"")</f>
        <v/>
      </c>
      <c r="E534" s="19" t="str">
        <f t="shared" si="116"/>
        <v/>
      </c>
      <c r="F534" s="19" t="str">
        <f t="shared" si="104"/>
        <v/>
      </c>
      <c r="G534" s="19" t="str">
        <f t="shared" si="105"/>
        <v/>
      </c>
      <c r="H534" s="19" t="str">
        <f t="shared" si="106"/>
        <v/>
      </c>
      <c r="I534" s="19" t="str">
        <f t="shared" si="107"/>
        <v/>
      </c>
      <c r="J534" s="30" t="str">
        <f t="shared" si="108"/>
        <v/>
      </c>
      <c r="K534" s="45"/>
      <c r="L534" s="18" t="str">
        <f>IF('[1]Season Set up'!$P$23&gt;='[1]Season Set up'!V531,'[1]Season Set up'!V531,"")</f>
        <v/>
      </c>
      <c r="M534" s="18"/>
      <c r="N534" s="17"/>
      <c r="O534" s="18" t="str">
        <f t="shared" si="109"/>
        <v/>
      </c>
      <c r="P534" s="19" t="str">
        <f t="shared" si="110"/>
        <v/>
      </c>
      <c r="Q534" s="19" t="str">
        <f t="shared" si="111"/>
        <v/>
      </c>
      <c r="R534" s="19" t="str">
        <f t="shared" si="112"/>
        <v/>
      </c>
      <c r="S534" s="19" t="str">
        <f t="shared" si="113"/>
        <v/>
      </c>
      <c r="T534" s="19" t="str">
        <f t="shared" si="114"/>
        <v/>
      </c>
      <c r="U534" s="20" t="str">
        <f t="shared" si="115"/>
        <v/>
      </c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31"/>
      <c r="AU534" s="131"/>
      <c r="BI534" s="33"/>
      <c r="BJ534" s="33"/>
      <c r="BK534" s="33"/>
      <c r="BL534" s="33"/>
      <c r="BM534" s="33"/>
      <c r="BN534" s="33"/>
      <c r="BO534" s="33"/>
      <c r="BP534" s="33"/>
      <c r="BQ534" s="33"/>
      <c r="BR534" s="33"/>
      <c r="BS534" s="33"/>
      <c r="BT534" s="33"/>
      <c r="BU534" s="33"/>
      <c r="BV534" s="33"/>
    </row>
    <row r="535" spans="1:74" ht="15.75" customHeight="1" x14ac:dyDescent="0.2">
      <c r="A535" s="18" t="str">
        <f>IF('[1]Season Set up'!$O$23&gt;='[1]Season Set up'!V532,'[1]Season Set up'!V532,"")</f>
        <v/>
      </c>
      <c r="B535" s="18" t="str">
        <f>IFERROR(IF(A535="","",VLOOKUP(A535,'[1]Members Sorted'!$AB$2:$AD$1001,2,0)),"")</f>
        <v/>
      </c>
      <c r="C535" s="18"/>
      <c r="D535" s="18" t="str">
        <f>IFERROR(IF(A535="","",VLOOKUP(A535,$AJ$2:$AX$606,2,0)),"")</f>
        <v/>
      </c>
      <c r="E535" s="19" t="str">
        <f t="shared" si="116"/>
        <v/>
      </c>
      <c r="F535" s="19" t="str">
        <f t="shared" si="104"/>
        <v/>
      </c>
      <c r="G535" s="19" t="str">
        <f t="shared" si="105"/>
        <v/>
      </c>
      <c r="H535" s="19" t="str">
        <f t="shared" si="106"/>
        <v/>
      </c>
      <c r="I535" s="19" t="str">
        <f t="shared" si="107"/>
        <v/>
      </c>
      <c r="J535" s="30" t="str">
        <f t="shared" si="108"/>
        <v/>
      </c>
      <c r="K535" s="45"/>
      <c r="L535" s="18" t="str">
        <f>IF('[1]Season Set up'!$P$23&gt;='[1]Season Set up'!V532,'[1]Season Set up'!V532,"")</f>
        <v/>
      </c>
      <c r="M535" s="18"/>
      <c r="N535" s="17"/>
      <c r="O535" s="18" t="str">
        <f t="shared" si="109"/>
        <v/>
      </c>
      <c r="P535" s="19" t="str">
        <f t="shared" si="110"/>
        <v/>
      </c>
      <c r="Q535" s="19" t="str">
        <f t="shared" si="111"/>
        <v/>
      </c>
      <c r="R535" s="19" t="str">
        <f t="shared" si="112"/>
        <v/>
      </c>
      <c r="S535" s="19" t="str">
        <f t="shared" si="113"/>
        <v/>
      </c>
      <c r="T535" s="19" t="str">
        <f t="shared" si="114"/>
        <v/>
      </c>
      <c r="U535" s="20" t="str">
        <f t="shared" si="115"/>
        <v/>
      </c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31"/>
      <c r="AU535" s="131"/>
      <c r="BI535" s="33"/>
      <c r="BJ535" s="33"/>
      <c r="BK535" s="33"/>
      <c r="BL535" s="33"/>
      <c r="BM535" s="33"/>
      <c r="BN535" s="33"/>
      <c r="BO535" s="33"/>
      <c r="BP535" s="33"/>
      <c r="BQ535" s="33"/>
      <c r="BR535" s="33"/>
      <c r="BS535" s="33"/>
      <c r="BT535" s="33"/>
      <c r="BU535" s="33"/>
      <c r="BV535" s="33"/>
    </row>
    <row r="536" spans="1:74" ht="15.75" customHeight="1" x14ac:dyDescent="0.2">
      <c r="A536" s="18" t="str">
        <f>IF('[1]Season Set up'!$O$23&gt;='[1]Season Set up'!V533,'[1]Season Set up'!V533,"")</f>
        <v/>
      </c>
      <c r="B536" s="18" t="str">
        <f>IFERROR(IF(A536="","",VLOOKUP(A536,'[1]Members Sorted'!$AB$2:$AD$1001,2,0)),"")</f>
        <v/>
      </c>
      <c r="C536" s="18"/>
      <c r="D536" s="18" t="str">
        <f>IFERROR(IF(A536="","",VLOOKUP(A536,$AJ$2:$AX$606,2,0)),"")</f>
        <v/>
      </c>
      <c r="E536" s="19" t="str">
        <f t="shared" si="116"/>
        <v/>
      </c>
      <c r="F536" s="19" t="str">
        <f t="shared" si="104"/>
        <v/>
      </c>
      <c r="G536" s="19" t="str">
        <f t="shared" si="105"/>
        <v/>
      </c>
      <c r="H536" s="19" t="str">
        <f t="shared" si="106"/>
        <v/>
      </c>
      <c r="I536" s="19" t="str">
        <f t="shared" si="107"/>
        <v/>
      </c>
      <c r="J536" s="30" t="str">
        <f t="shared" si="108"/>
        <v/>
      </c>
      <c r="K536" s="45"/>
      <c r="L536" s="18" t="str">
        <f>IF('[1]Season Set up'!$P$23&gt;='[1]Season Set up'!V533,'[1]Season Set up'!V533,"")</f>
        <v/>
      </c>
      <c r="M536" s="18"/>
      <c r="N536" s="17"/>
      <c r="O536" s="18" t="str">
        <f t="shared" si="109"/>
        <v/>
      </c>
      <c r="P536" s="19" t="str">
        <f t="shared" si="110"/>
        <v/>
      </c>
      <c r="Q536" s="19" t="str">
        <f t="shared" si="111"/>
        <v/>
      </c>
      <c r="R536" s="19" t="str">
        <f t="shared" si="112"/>
        <v/>
      </c>
      <c r="S536" s="19" t="str">
        <f t="shared" si="113"/>
        <v/>
      </c>
      <c r="T536" s="19" t="str">
        <f t="shared" si="114"/>
        <v/>
      </c>
      <c r="U536" s="20" t="str">
        <f t="shared" si="115"/>
        <v/>
      </c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31"/>
      <c r="AU536" s="131"/>
      <c r="BI536" s="33"/>
      <c r="BJ536" s="33"/>
      <c r="BK536" s="33"/>
      <c r="BL536" s="33"/>
      <c r="BM536" s="33"/>
      <c r="BN536" s="33"/>
      <c r="BO536" s="33"/>
      <c r="BP536" s="33"/>
      <c r="BQ536" s="33"/>
      <c r="BR536" s="33"/>
      <c r="BS536" s="33"/>
      <c r="BT536" s="33"/>
      <c r="BU536" s="33"/>
      <c r="BV536" s="33"/>
    </row>
    <row r="537" spans="1:74" ht="15.75" customHeight="1" x14ac:dyDescent="0.2">
      <c r="A537" s="18" t="str">
        <f>IF('[1]Season Set up'!$O$23&gt;='[1]Season Set up'!V534,'[1]Season Set up'!V534,"")</f>
        <v/>
      </c>
      <c r="B537" s="18" t="str">
        <f>IFERROR(IF(A537="","",VLOOKUP(A537,'[1]Members Sorted'!$AB$2:$AD$1001,2,0)),"")</f>
        <v/>
      </c>
      <c r="C537" s="18"/>
      <c r="D537" s="18" t="str">
        <f>IFERROR(IF(A537="","",VLOOKUP(A537,$AJ$2:$AX$606,2,0)),"")</f>
        <v/>
      </c>
      <c r="E537" s="19" t="str">
        <f t="shared" si="116"/>
        <v/>
      </c>
      <c r="F537" s="19" t="str">
        <f t="shared" si="104"/>
        <v/>
      </c>
      <c r="G537" s="19" t="str">
        <f t="shared" si="105"/>
        <v/>
      </c>
      <c r="H537" s="19" t="str">
        <f t="shared" si="106"/>
        <v/>
      </c>
      <c r="I537" s="19" t="str">
        <f t="shared" si="107"/>
        <v/>
      </c>
      <c r="J537" s="30" t="str">
        <f t="shared" si="108"/>
        <v/>
      </c>
      <c r="K537" s="45"/>
      <c r="L537" s="18" t="str">
        <f>IF('[1]Season Set up'!$P$23&gt;='[1]Season Set up'!V534,'[1]Season Set up'!V534,"")</f>
        <v/>
      </c>
      <c r="M537" s="18"/>
      <c r="N537" s="17"/>
      <c r="O537" s="18" t="str">
        <f t="shared" si="109"/>
        <v/>
      </c>
      <c r="P537" s="19" t="str">
        <f t="shared" si="110"/>
        <v/>
      </c>
      <c r="Q537" s="19" t="str">
        <f t="shared" si="111"/>
        <v/>
      </c>
      <c r="R537" s="19" t="str">
        <f t="shared" si="112"/>
        <v/>
      </c>
      <c r="S537" s="19" t="str">
        <f t="shared" si="113"/>
        <v/>
      </c>
      <c r="T537" s="19" t="str">
        <f t="shared" si="114"/>
        <v/>
      </c>
      <c r="U537" s="20" t="str">
        <f t="shared" si="115"/>
        <v/>
      </c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31"/>
      <c r="AU537" s="131"/>
      <c r="BI537" s="33"/>
      <c r="BJ537" s="33"/>
      <c r="BK537" s="33"/>
      <c r="BL537" s="33"/>
      <c r="BM537" s="33"/>
      <c r="BN537" s="33"/>
      <c r="BO537" s="33"/>
      <c r="BP537" s="33"/>
      <c r="BQ537" s="33"/>
      <c r="BR537" s="33"/>
      <c r="BS537" s="33"/>
      <c r="BT537" s="33"/>
      <c r="BU537" s="33"/>
      <c r="BV537" s="33"/>
    </row>
    <row r="538" spans="1:74" ht="15.75" customHeight="1" x14ac:dyDescent="0.2">
      <c r="A538" s="18" t="str">
        <f>IF('[1]Season Set up'!$O$23&gt;='[1]Season Set up'!V535,'[1]Season Set up'!V535,"")</f>
        <v/>
      </c>
      <c r="B538" s="18" t="str">
        <f>IFERROR(IF(A538="","",VLOOKUP(A538,'[1]Members Sorted'!$AB$2:$AD$1001,2,0)),"")</f>
        <v/>
      </c>
      <c r="C538" s="18"/>
      <c r="D538" s="18" t="str">
        <f>IFERROR(IF(A538="","",VLOOKUP(A538,$AJ$2:$AX$606,2,0)),"")</f>
        <v/>
      </c>
      <c r="E538" s="19" t="str">
        <f t="shared" si="116"/>
        <v/>
      </c>
      <c r="F538" s="19" t="str">
        <f t="shared" si="104"/>
        <v/>
      </c>
      <c r="G538" s="19" t="str">
        <f t="shared" si="105"/>
        <v/>
      </c>
      <c r="H538" s="19" t="str">
        <f t="shared" si="106"/>
        <v/>
      </c>
      <c r="I538" s="19" t="str">
        <f t="shared" si="107"/>
        <v/>
      </c>
      <c r="J538" s="30" t="str">
        <f t="shared" si="108"/>
        <v/>
      </c>
      <c r="K538" s="45"/>
      <c r="L538" s="18" t="str">
        <f>IF('[1]Season Set up'!$P$23&gt;='[1]Season Set up'!V535,'[1]Season Set up'!V535,"")</f>
        <v/>
      </c>
      <c r="M538" s="18"/>
      <c r="N538" s="17"/>
      <c r="O538" s="18" t="str">
        <f t="shared" si="109"/>
        <v/>
      </c>
      <c r="P538" s="19" t="str">
        <f t="shared" si="110"/>
        <v/>
      </c>
      <c r="Q538" s="19" t="str">
        <f t="shared" si="111"/>
        <v/>
      </c>
      <c r="R538" s="19" t="str">
        <f t="shared" si="112"/>
        <v/>
      </c>
      <c r="S538" s="19" t="str">
        <f t="shared" si="113"/>
        <v/>
      </c>
      <c r="T538" s="19" t="str">
        <f t="shared" si="114"/>
        <v/>
      </c>
      <c r="U538" s="20" t="str">
        <f t="shared" si="115"/>
        <v/>
      </c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31"/>
      <c r="AU538" s="131"/>
      <c r="BI538" s="33"/>
      <c r="BJ538" s="33"/>
      <c r="BK538" s="33"/>
      <c r="BL538" s="33"/>
      <c r="BM538" s="33"/>
      <c r="BN538" s="33"/>
      <c r="BO538" s="33"/>
      <c r="BP538" s="33"/>
      <c r="BQ538" s="33"/>
      <c r="BR538" s="33"/>
      <c r="BS538" s="33"/>
      <c r="BT538" s="33"/>
      <c r="BU538" s="33"/>
      <c r="BV538" s="33"/>
    </row>
    <row r="539" spans="1:74" ht="15.75" customHeight="1" x14ac:dyDescent="0.2">
      <c r="A539" s="18" t="str">
        <f>IF('[1]Season Set up'!$O$23&gt;='[1]Season Set up'!V536,'[1]Season Set up'!V536,"")</f>
        <v/>
      </c>
      <c r="B539" s="18" t="str">
        <f>IFERROR(IF(A539="","",VLOOKUP(A539,'[1]Members Sorted'!$AB$2:$AD$1001,2,0)),"")</f>
        <v/>
      </c>
      <c r="C539" s="18"/>
      <c r="D539" s="18" t="str">
        <f>IFERROR(IF(A539="","",VLOOKUP(A539,$AJ$2:$AX$606,2,0)),"")</f>
        <v/>
      </c>
      <c r="E539" s="19" t="str">
        <f t="shared" si="116"/>
        <v/>
      </c>
      <c r="F539" s="19" t="str">
        <f t="shared" si="104"/>
        <v/>
      </c>
      <c r="G539" s="19" t="str">
        <f t="shared" si="105"/>
        <v/>
      </c>
      <c r="H539" s="19" t="str">
        <f t="shared" si="106"/>
        <v/>
      </c>
      <c r="I539" s="19" t="str">
        <f t="shared" si="107"/>
        <v/>
      </c>
      <c r="J539" s="30" t="str">
        <f t="shared" si="108"/>
        <v/>
      </c>
      <c r="K539" s="45"/>
      <c r="L539" s="18" t="str">
        <f>IF('[1]Season Set up'!$P$23&gt;='[1]Season Set up'!V536,'[1]Season Set up'!V536,"")</f>
        <v/>
      </c>
      <c r="M539" s="18"/>
      <c r="N539" s="17"/>
      <c r="O539" s="18" t="str">
        <f t="shared" si="109"/>
        <v/>
      </c>
      <c r="P539" s="19" t="str">
        <f t="shared" si="110"/>
        <v/>
      </c>
      <c r="Q539" s="19" t="str">
        <f t="shared" si="111"/>
        <v/>
      </c>
      <c r="R539" s="19" t="str">
        <f t="shared" si="112"/>
        <v/>
      </c>
      <c r="S539" s="19" t="str">
        <f t="shared" si="113"/>
        <v/>
      </c>
      <c r="T539" s="19" t="str">
        <f t="shared" si="114"/>
        <v/>
      </c>
      <c r="U539" s="20" t="str">
        <f t="shared" si="115"/>
        <v/>
      </c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31"/>
      <c r="AU539" s="131"/>
      <c r="BI539" s="33"/>
      <c r="BJ539" s="33"/>
      <c r="BK539" s="33"/>
      <c r="BL539" s="33"/>
      <c r="BM539" s="33"/>
      <c r="BN539" s="33"/>
      <c r="BO539" s="33"/>
      <c r="BP539" s="33"/>
      <c r="BQ539" s="33"/>
      <c r="BR539" s="33"/>
      <c r="BS539" s="33"/>
      <c r="BT539" s="33"/>
      <c r="BU539" s="33"/>
      <c r="BV539" s="33"/>
    </row>
    <row r="540" spans="1:74" ht="15.75" customHeight="1" x14ac:dyDescent="0.2">
      <c r="A540" s="18" t="str">
        <f>IF('[1]Season Set up'!$O$23&gt;='[1]Season Set up'!V537,'[1]Season Set up'!V537,"")</f>
        <v/>
      </c>
      <c r="B540" s="18" t="str">
        <f>IFERROR(IF(A540="","",VLOOKUP(A540,'[1]Members Sorted'!$AB$2:$AD$1001,2,0)),"")</f>
        <v/>
      </c>
      <c r="C540" s="18"/>
      <c r="D540" s="18" t="str">
        <f>IFERROR(IF(A540="","",VLOOKUP(A540,$AJ$2:$AX$606,2,0)),"")</f>
        <v/>
      </c>
      <c r="E540" s="19" t="str">
        <f t="shared" si="116"/>
        <v/>
      </c>
      <c r="F540" s="19" t="str">
        <f t="shared" si="104"/>
        <v/>
      </c>
      <c r="G540" s="19" t="str">
        <f t="shared" si="105"/>
        <v/>
      </c>
      <c r="H540" s="19" t="str">
        <f t="shared" si="106"/>
        <v/>
      </c>
      <c r="I540" s="19" t="str">
        <f t="shared" si="107"/>
        <v/>
      </c>
      <c r="J540" s="30" t="str">
        <f t="shared" si="108"/>
        <v/>
      </c>
      <c r="K540" s="45"/>
      <c r="L540" s="18" t="str">
        <f>IF('[1]Season Set up'!$P$23&gt;='[1]Season Set up'!V537,'[1]Season Set up'!V537,"")</f>
        <v/>
      </c>
      <c r="M540" s="18"/>
      <c r="N540" s="17"/>
      <c r="O540" s="18" t="str">
        <f t="shared" si="109"/>
        <v/>
      </c>
      <c r="P540" s="19" t="str">
        <f t="shared" si="110"/>
        <v/>
      </c>
      <c r="Q540" s="19" t="str">
        <f t="shared" si="111"/>
        <v/>
      </c>
      <c r="R540" s="19" t="str">
        <f t="shared" si="112"/>
        <v/>
      </c>
      <c r="S540" s="19" t="str">
        <f t="shared" si="113"/>
        <v/>
      </c>
      <c r="T540" s="19" t="str">
        <f t="shared" si="114"/>
        <v/>
      </c>
      <c r="U540" s="20" t="str">
        <f t="shared" si="115"/>
        <v/>
      </c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31"/>
      <c r="AU540" s="131"/>
      <c r="BI540" s="33"/>
      <c r="BJ540" s="33"/>
      <c r="BK540" s="33"/>
      <c r="BL540" s="33"/>
      <c r="BM540" s="33"/>
      <c r="BN540" s="33"/>
      <c r="BO540" s="33"/>
      <c r="BP540" s="33"/>
      <c r="BQ540" s="33"/>
      <c r="BR540" s="33"/>
      <c r="BS540" s="33"/>
      <c r="BT540" s="33"/>
      <c r="BU540" s="33"/>
      <c r="BV540" s="33"/>
    </row>
    <row r="541" spans="1:74" ht="15.75" customHeight="1" x14ac:dyDescent="0.2">
      <c r="A541" s="18" t="str">
        <f>IF('[1]Season Set up'!$O$23&gt;='[1]Season Set up'!V538,'[1]Season Set up'!V538,"")</f>
        <v/>
      </c>
      <c r="B541" s="18" t="str">
        <f>IFERROR(IF(A541="","",VLOOKUP(A541,'[1]Members Sorted'!$AB$2:$AD$1001,2,0)),"")</f>
        <v/>
      </c>
      <c r="C541" s="18"/>
      <c r="D541" s="18" t="str">
        <f>IFERROR(IF(A541="","",VLOOKUP(A541,$AJ$2:$AX$606,2,0)),"")</f>
        <v/>
      </c>
      <c r="E541" s="19" t="str">
        <f t="shared" si="116"/>
        <v/>
      </c>
      <c r="F541" s="19" t="str">
        <f t="shared" si="104"/>
        <v/>
      </c>
      <c r="G541" s="19" t="str">
        <f t="shared" si="105"/>
        <v/>
      </c>
      <c r="H541" s="19" t="str">
        <f t="shared" si="106"/>
        <v/>
      </c>
      <c r="I541" s="19" t="str">
        <f t="shared" si="107"/>
        <v/>
      </c>
      <c r="J541" s="30" t="str">
        <f t="shared" si="108"/>
        <v/>
      </c>
      <c r="K541" s="45"/>
      <c r="L541" s="18" t="str">
        <f>IF('[1]Season Set up'!$P$23&gt;='[1]Season Set up'!V538,'[1]Season Set up'!V538,"")</f>
        <v/>
      </c>
      <c r="M541" s="18"/>
      <c r="N541" s="17"/>
      <c r="O541" s="18" t="str">
        <f t="shared" si="109"/>
        <v/>
      </c>
      <c r="P541" s="19" t="str">
        <f t="shared" si="110"/>
        <v/>
      </c>
      <c r="Q541" s="19" t="str">
        <f t="shared" si="111"/>
        <v/>
      </c>
      <c r="R541" s="19" t="str">
        <f t="shared" si="112"/>
        <v/>
      </c>
      <c r="S541" s="19" t="str">
        <f t="shared" si="113"/>
        <v/>
      </c>
      <c r="T541" s="19" t="str">
        <f t="shared" si="114"/>
        <v/>
      </c>
      <c r="U541" s="20" t="str">
        <f t="shared" si="115"/>
        <v/>
      </c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31"/>
      <c r="AU541" s="131"/>
      <c r="BI541" s="33"/>
      <c r="BJ541" s="33"/>
      <c r="BK541" s="33"/>
      <c r="BL541" s="33"/>
      <c r="BM541" s="33"/>
      <c r="BN541" s="33"/>
      <c r="BO541" s="33"/>
      <c r="BP541" s="33"/>
      <c r="BQ541" s="33"/>
      <c r="BR541" s="33"/>
      <c r="BS541" s="33"/>
      <c r="BT541" s="33"/>
      <c r="BU541" s="33"/>
      <c r="BV541" s="33"/>
    </row>
    <row r="542" spans="1:74" ht="15.75" customHeight="1" x14ac:dyDescent="0.2">
      <c r="A542" s="18" t="str">
        <f>IF('[1]Season Set up'!$O$23&gt;='[1]Season Set up'!V539,'[1]Season Set up'!V539,"")</f>
        <v/>
      </c>
      <c r="B542" s="18" t="str">
        <f>IFERROR(IF(A542="","",VLOOKUP(A542,'[1]Members Sorted'!$AB$2:$AD$1001,2,0)),"")</f>
        <v/>
      </c>
      <c r="C542" s="18"/>
      <c r="D542" s="18" t="str">
        <f>IFERROR(IF(A542="","",VLOOKUP(A542,$AJ$2:$AX$606,2,0)),"")</f>
        <v/>
      </c>
      <c r="E542" s="19" t="str">
        <f t="shared" si="116"/>
        <v/>
      </c>
      <c r="F542" s="19" t="str">
        <f t="shared" si="104"/>
        <v/>
      </c>
      <c r="G542" s="19" t="str">
        <f t="shared" si="105"/>
        <v/>
      </c>
      <c r="H542" s="19" t="str">
        <f t="shared" si="106"/>
        <v/>
      </c>
      <c r="I542" s="19" t="str">
        <f t="shared" si="107"/>
        <v/>
      </c>
      <c r="J542" s="30" t="str">
        <f t="shared" si="108"/>
        <v/>
      </c>
      <c r="K542" s="45"/>
      <c r="L542" s="18" t="str">
        <f>IF('[1]Season Set up'!$P$23&gt;='[1]Season Set up'!V539,'[1]Season Set up'!V539,"")</f>
        <v/>
      </c>
      <c r="M542" s="18"/>
      <c r="N542" s="17"/>
      <c r="O542" s="18" t="str">
        <f t="shared" si="109"/>
        <v/>
      </c>
      <c r="P542" s="19" t="str">
        <f t="shared" si="110"/>
        <v/>
      </c>
      <c r="Q542" s="19" t="str">
        <f t="shared" si="111"/>
        <v/>
      </c>
      <c r="R542" s="19" t="str">
        <f t="shared" si="112"/>
        <v/>
      </c>
      <c r="S542" s="19" t="str">
        <f t="shared" si="113"/>
        <v/>
      </c>
      <c r="T542" s="19" t="str">
        <f t="shared" si="114"/>
        <v/>
      </c>
      <c r="U542" s="20" t="str">
        <f t="shared" si="115"/>
        <v/>
      </c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31"/>
      <c r="AU542" s="131"/>
      <c r="BI542" s="33"/>
      <c r="BJ542" s="33"/>
      <c r="BK542" s="33"/>
      <c r="BL542" s="33"/>
      <c r="BM542" s="33"/>
      <c r="BN542" s="33"/>
      <c r="BO542" s="33"/>
      <c r="BP542" s="33"/>
      <c r="BQ542" s="33"/>
      <c r="BR542" s="33"/>
      <c r="BS542" s="33"/>
      <c r="BT542" s="33"/>
      <c r="BU542" s="33"/>
      <c r="BV542" s="33"/>
    </row>
    <row r="543" spans="1:74" ht="15.75" customHeight="1" x14ac:dyDescent="0.2">
      <c r="A543" s="18" t="str">
        <f>IF('[1]Season Set up'!$O$23&gt;='[1]Season Set up'!V540,'[1]Season Set up'!V540,"")</f>
        <v/>
      </c>
      <c r="B543" s="18" t="str">
        <f>IFERROR(IF(A543="","",VLOOKUP(A543,'[1]Members Sorted'!$AB$2:$AD$1001,2,0)),"")</f>
        <v/>
      </c>
      <c r="C543" s="18"/>
      <c r="D543" s="18" t="str">
        <f>IFERROR(IF(A543="","",VLOOKUP(A543,$AJ$2:$AX$606,2,0)),"")</f>
        <v/>
      </c>
      <c r="E543" s="19" t="str">
        <f t="shared" si="116"/>
        <v/>
      </c>
      <c r="F543" s="19" t="str">
        <f t="shared" si="104"/>
        <v/>
      </c>
      <c r="G543" s="19" t="str">
        <f t="shared" si="105"/>
        <v/>
      </c>
      <c r="H543" s="19" t="str">
        <f t="shared" si="106"/>
        <v/>
      </c>
      <c r="I543" s="19" t="str">
        <f t="shared" si="107"/>
        <v/>
      </c>
      <c r="J543" s="30" t="str">
        <f t="shared" si="108"/>
        <v/>
      </c>
      <c r="K543" s="45"/>
      <c r="L543" s="18" t="str">
        <f>IF('[1]Season Set up'!$P$23&gt;='[1]Season Set up'!V540,'[1]Season Set up'!V540,"")</f>
        <v/>
      </c>
      <c r="M543" s="18"/>
      <c r="N543" s="17"/>
      <c r="O543" s="18" t="str">
        <f t="shared" si="109"/>
        <v/>
      </c>
      <c r="P543" s="19" t="str">
        <f t="shared" si="110"/>
        <v/>
      </c>
      <c r="Q543" s="19" t="str">
        <f t="shared" si="111"/>
        <v/>
      </c>
      <c r="R543" s="19" t="str">
        <f t="shared" si="112"/>
        <v/>
      </c>
      <c r="S543" s="19" t="str">
        <f t="shared" si="113"/>
        <v/>
      </c>
      <c r="T543" s="19" t="str">
        <f t="shared" si="114"/>
        <v/>
      </c>
      <c r="U543" s="20" t="str">
        <f t="shared" si="115"/>
        <v/>
      </c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31"/>
      <c r="AU543" s="131"/>
      <c r="BI543" s="33"/>
      <c r="BJ543" s="33"/>
      <c r="BK543" s="33"/>
      <c r="BL543" s="33"/>
      <c r="BM543" s="33"/>
      <c r="BN543" s="33"/>
      <c r="BO543" s="33"/>
      <c r="BP543" s="33"/>
      <c r="BQ543" s="33"/>
      <c r="BR543" s="33"/>
      <c r="BS543" s="33"/>
      <c r="BT543" s="33"/>
      <c r="BU543" s="33"/>
      <c r="BV543" s="33"/>
    </row>
    <row r="544" spans="1:74" ht="15.75" customHeight="1" x14ac:dyDescent="0.2">
      <c r="A544" s="18" t="str">
        <f>IF('[1]Season Set up'!$O$23&gt;='[1]Season Set up'!V541,'[1]Season Set up'!V541,"")</f>
        <v/>
      </c>
      <c r="B544" s="18" t="str">
        <f>IFERROR(IF(A544="","",VLOOKUP(A544,'[1]Members Sorted'!$AB$2:$AD$1001,2,0)),"")</f>
        <v/>
      </c>
      <c r="C544" s="18"/>
      <c r="D544" s="18" t="str">
        <f>IFERROR(IF(A544="","",VLOOKUP(A544,$AJ$2:$AX$606,2,0)),"")</f>
        <v/>
      </c>
      <c r="E544" s="19" t="str">
        <f t="shared" si="116"/>
        <v/>
      </c>
      <c r="F544" s="19" t="str">
        <f t="shared" si="104"/>
        <v/>
      </c>
      <c r="G544" s="19" t="str">
        <f t="shared" si="105"/>
        <v/>
      </c>
      <c r="H544" s="19" t="str">
        <f t="shared" si="106"/>
        <v/>
      </c>
      <c r="I544" s="19" t="str">
        <f t="shared" si="107"/>
        <v/>
      </c>
      <c r="J544" s="30" t="str">
        <f t="shared" si="108"/>
        <v/>
      </c>
      <c r="K544" s="45"/>
      <c r="L544" s="18" t="str">
        <f>IF('[1]Season Set up'!$P$23&gt;='[1]Season Set up'!V541,'[1]Season Set up'!V541,"")</f>
        <v/>
      </c>
      <c r="M544" s="18"/>
      <c r="N544" s="17"/>
      <c r="O544" s="18" t="str">
        <f t="shared" si="109"/>
        <v/>
      </c>
      <c r="P544" s="19" t="str">
        <f t="shared" si="110"/>
        <v/>
      </c>
      <c r="Q544" s="19" t="str">
        <f t="shared" si="111"/>
        <v/>
      </c>
      <c r="R544" s="19" t="str">
        <f t="shared" si="112"/>
        <v/>
      </c>
      <c r="S544" s="19" t="str">
        <f t="shared" si="113"/>
        <v/>
      </c>
      <c r="T544" s="19" t="str">
        <f t="shared" si="114"/>
        <v/>
      </c>
      <c r="U544" s="20" t="str">
        <f t="shared" si="115"/>
        <v/>
      </c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31"/>
      <c r="AU544" s="131"/>
      <c r="BI544" s="33"/>
      <c r="BJ544" s="33"/>
      <c r="BK544" s="33"/>
      <c r="BL544" s="33"/>
      <c r="BM544" s="33"/>
      <c r="BN544" s="33"/>
      <c r="BO544" s="33"/>
      <c r="BP544" s="33"/>
      <c r="BQ544" s="33"/>
      <c r="BR544" s="33"/>
      <c r="BS544" s="33"/>
      <c r="BT544" s="33"/>
      <c r="BU544" s="33"/>
      <c r="BV544" s="33"/>
    </row>
    <row r="545" spans="1:74" ht="15.75" customHeight="1" x14ac:dyDescent="0.2">
      <c r="A545" s="18" t="str">
        <f>IF('[1]Season Set up'!$O$23&gt;='[1]Season Set up'!V542,'[1]Season Set up'!V542,"")</f>
        <v/>
      </c>
      <c r="B545" s="18" t="str">
        <f>IFERROR(IF(A545="","",VLOOKUP(A545,'[1]Members Sorted'!$AB$2:$AD$1001,2,0)),"")</f>
        <v/>
      </c>
      <c r="C545" s="18"/>
      <c r="D545" s="18" t="str">
        <f>IFERROR(IF(A545="","",VLOOKUP(A545,$AJ$2:$AX$606,2,0)),"")</f>
        <v/>
      </c>
      <c r="E545" s="19" t="str">
        <f t="shared" si="116"/>
        <v/>
      </c>
      <c r="F545" s="19" t="str">
        <f t="shared" si="104"/>
        <v/>
      </c>
      <c r="G545" s="19" t="str">
        <f t="shared" si="105"/>
        <v/>
      </c>
      <c r="H545" s="19" t="str">
        <f t="shared" si="106"/>
        <v/>
      </c>
      <c r="I545" s="19" t="str">
        <f t="shared" si="107"/>
        <v/>
      </c>
      <c r="J545" s="30" t="str">
        <f t="shared" si="108"/>
        <v/>
      </c>
      <c r="K545" s="45"/>
      <c r="L545" s="18" t="str">
        <f>IF('[1]Season Set up'!$P$23&gt;='[1]Season Set up'!V542,'[1]Season Set up'!V542,"")</f>
        <v/>
      </c>
      <c r="M545" s="18"/>
      <c r="N545" s="17"/>
      <c r="O545" s="18" t="str">
        <f t="shared" si="109"/>
        <v/>
      </c>
      <c r="P545" s="19" t="str">
        <f t="shared" si="110"/>
        <v/>
      </c>
      <c r="Q545" s="19" t="str">
        <f t="shared" si="111"/>
        <v/>
      </c>
      <c r="R545" s="19" t="str">
        <f t="shared" si="112"/>
        <v/>
      </c>
      <c r="S545" s="19" t="str">
        <f t="shared" si="113"/>
        <v/>
      </c>
      <c r="T545" s="19" t="str">
        <f t="shared" si="114"/>
        <v/>
      </c>
      <c r="U545" s="20" t="str">
        <f t="shared" si="115"/>
        <v/>
      </c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31"/>
      <c r="AU545" s="131"/>
      <c r="BI545" s="33"/>
      <c r="BJ545" s="33"/>
      <c r="BK545" s="33"/>
      <c r="BL545" s="33"/>
      <c r="BM545" s="33"/>
      <c r="BN545" s="33"/>
      <c r="BO545" s="33"/>
      <c r="BP545" s="33"/>
      <c r="BQ545" s="33"/>
      <c r="BR545" s="33"/>
      <c r="BS545" s="33"/>
      <c r="BT545" s="33"/>
      <c r="BU545" s="33"/>
      <c r="BV545" s="33"/>
    </row>
    <row r="546" spans="1:74" ht="15.75" customHeight="1" x14ac:dyDescent="0.2">
      <c r="A546" s="18" t="str">
        <f>IF('[1]Season Set up'!$O$23&gt;='[1]Season Set up'!V543,'[1]Season Set up'!V543,"")</f>
        <v/>
      </c>
      <c r="B546" s="18" t="str">
        <f>IFERROR(IF(A546="","",VLOOKUP(A546,'[1]Members Sorted'!$AB$2:$AD$1001,2,0)),"")</f>
        <v/>
      </c>
      <c r="C546" s="18"/>
      <c r="D546" s="18" t="str">
        <f>IFERROR(IF(A546="","",VLOOKUP(A546,$AJ$2:$AX$606,2,0)),"")</f>
        <v/>
      </c>
      <c r="E546" s="19" t="str">
        <f t="shared" si="116"/>
        <v/>
      </c>
      <c r="F546" s="19" t="str">
        <f t="shared" si="104"/>
        <v/>
      </c>
      <c r="G546" s="19" t="str">
        <f t="shared" si="105"/>
        <v/>
      </c>
      <c r="H546" s="19" t="str">
        <f t="shared" si="106"/>
        <v/>
      </c>
      <c r="I546" s="19" t="str">
        <f t="shared" si="107"/>
        <v/>
      </c>
      <c r="J546" s="30" t="str">
        <f t="shared" si="108"/>
        <v/>
      </c>
      <c r="K546" s="45"/>
      <c r="L546" s="18" t="str">
        <f>IF('[1]Season Set up'!$P$23&gt;='[1]Season Set up'!V543,'[1]Season Set up'!V543,"")</f>
        <v/>
      </c>
      <c r="M546" s="18"/>
      <c r="N546" s="17"/>
      <c r="O546" s="18" t="str">
        <f t="shared" si="109"/>
        <v/>
      </c>
      <c r="P546" s="19" t="str">
        <f t="shared" si="110"/>
        <v/>
      </c>
      <c r="Q546" s="19" t="str">
        <f t="shared" si="111"/>
        <v/>
      </c>
      <c r="R546" s="19" t="str">
        <f t="shared" si="112"/>
        <v/>
      </c>
      <c r="S546" s="19" t="str">
        <f t="shared" si="113"/>
        <v/>
      </c>
      <c r="T546" s="19" t="str">
        <f t="shared" si="114"/>
        <v/>
      </c>
      <c r="U546" s="20" t="str">
        <f t="shared" si="115"/>
        <v/>
      </c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31"/>
      <c r="AU546" s="131"/>
      <c r="BI546" s="33"/>
      <c r="BJ546" s="33"/>
      <c r="BK546" s="33"/>
      <c r="BL546" s="33"/>
      <c r="BM546" s="33"/>
      <c r="BN546" s="33"/>
      <c r="BO546" s="33"/>
      <c r="BP546" s="33"/>
      <c r="BQ546" s="33"/>
      <c r="BR546" s="33"/>
      <c r="BS546" s="33"/>
      <c r="BT546" s="33"/>
      <c r="BU546" s="33"/>
      <c r="BV546" s="33"/>
    </row>
    <row r="547" spans="1:74" ht="15.75" customHeight="1" x14ac:dyDescent="0.2">
      <c r="A547" s="18" t="str">
        <f>IF('[1]Season Set up'!$O$23&gt;='[1]Season Set up'!V544,'[1]Season Set up'!V544,"")</f>
        <v/>
      </c>
      <c r="B547" s="18" t="str">
        <f>IFERROR(IF(A547="","",VLOOKUP(A547,'[1]Members Sorted'!$AB$2:$AD$1001,2,0)),"")</f>
        <v/>
      </c>
      <c r="C547" s="18"/>
      <c r="D547" s="18" t="str">
        <f>IFERROR(IF(A547="","",VLOOKUP(A547,$AJ$2:$AX$606,2,0)),"")</f>
        <v/>
      </c>
      <c r="E547" s="19" t="str">
        <f t="shared" si="116"/>
        <v/>
      </c>
      <c r="F547" s="19" t="str">
        <f t="shared" si="104"/>
        <v/>
      </c>
      <c r="G547" s="19" t="str">
        <f t="shared" si="105"/>
        <v/>
      </c>
      <c r="H547" s="19" t="str">
        <f t="shared" si="106"/>
        <v/>
      </c>
      <c r="I547" s="19" t="str">
        <f t="shared" si="107"/>
        <v/>
      </c>
      <c r="J547" s="30" t="str">
        <f t="shared" si="108"/>
        <v/>
      </c>
      <c r="K547" s="45"/>
      <c r="L547" s="18" t="str">
        <f>IF('[1]Season Set up'!$P$23&gt;='[1]Season Set up'!V544,'[1]Season Set up'!V544,"")</f>
        <v/>
      </c>
      <c r="M547" s="18"/>
      <c r="N547" s="17"/>
      <c r="O547" s="18" t="str">
        <f t="shared" si="109"/>
        <v/>
      </c>
      <c r="P547" s="19" t="str">
        <f t="shared" si="110"/>
        <v/>
      </c>
      <c r="Q547" s="19" t="str">
        <f t="shared" si="111"/>
        <v/>
      </c>
      <c r="R547" s="19" t="str">
        <f t="shared" si="112"/>
        <v/>
      </c>
      <c r="S547" s="19" t="str">
        <f t="shared" si="113"/>
        <v/>
      </c>
      <c r="T547" s="19" t="str">
        <f t="shared" si="114"/>
        <v/>
      </c>
      <c r="U547" s="20" t="str">
        <f t="shared" si="115"/>
        <v/>
      </c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31"/>
      <c r="AU547" s="131"/>
      <c r="BI547" s="33"/>
      <c r="BJ547" s="33"/>
      <c r="BK547" s="33"/>
      <c r="BL547" s="33"/>
      <c r="BM547" s="33"/>
      <c r="BN547" s="33"/>
      <c r="BO547" s="33"/>
      <c r="BP547" s="33"/>
      <c r="BQ547" s="33"/>
      <c r="BR547" s="33"/>
      <c r="BS547" s="33"/>
      <c r="BT547" s="33"/>
      <c r="BU547" s="33"/>
      <c r="BV547" s="33"/>
    </row>
    <row r="548" spans="1:74" ht="15.75" customHeight="1" x14ac:dyDescent="0.2">
      <c r="A548" s="18" t="str">
        <f>IF('[1]Season Set up'!$O$23&gt;='[1]Season Set up'!V545,'[1]Season Set up'!V545,"")</f>
        <v/>
      </c>
      <c r="B548" s="18" t="str">
        <f>IFERROR(IF(A548="","",VLOOKUP(A548,'[1]Members Sorted'!$AB$2:$AD$1001,2,0)),"")</f>
        <v/>
      </c>
      <c r="C548" s="18"/>
      <c r="D548" s="18" t="str">
        <f>IFERROR(IF(A548="","",VLOOKUP(A548,$AJ$2:$AX$606,2,0)),"")</f>
        <v/>
      </c>
      <c r="E548" s="19" t="str">
        <f t="shared" si="116"/>
        <v/>
      </c>
      <c r="F548" s="19" t="str">
        <f t="shared" si="104"/>
        <v/>
      </c>
      <c r="G548" s="19" t="str">
        <f t="shared" si="105"/>
        <v/>
      </c>
      <c r="H548" s="19" t="str">
        <f t="shared" si="106"/>
        <v/>
      </c>
      <c r="I548" s="19" t="str">
        <f t="shared" si="107"/>
        <v/>
      </c>
      <c r="J548" s="30" t="str">
        <f t="shared" si="108"/>
        <v/>
      </c>
      <c r="K548" s="45"/>
      <c r="L548" s="18" t="str">
        <f>IF('[1]Season Set up'!$P$23&gt;='[1]Season Set up'!V545,'[1]Season Set up'!V545,"")</f>
        <v/>
      </c>
      <c r="M548" s="18"/>
      <c r="N548" s="17"/>
      <c r="O548" s="18" t="str">
        <f t="shared" si="109"/>
        <v/>
      </c>
      <c r="P548" s="19" t="str">
        <f t="shared" si="110"/>
        <v/>
      </c>
      <c r="Q548" s="19" t="str">
        <f t="shared" si="111"/>
        <v/>
      </c>
      <c r="R548" s="19" t="str">
        <f t="shared" si="112"/>
        <v/>
      </c>
      <c r="S548" s="19" t="str">
        <f t="shared" si="113"/>
        <v/>
      </c>
      <c r="T548" s="19" t="str">
        <f t="shared" si="114"/>
        <v/>
      </c>
      <c r="U548" s="20" t="str">
        <f t="shared" si="115"/>
        <v/>
      </c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31"/>
      <c r="AU548" s="131"/>
      <c r="BI548" s="33"/>
      <c r="BJ548" s="33"/>
      <c r="BK548" s="33"/>
      <c r="BL548" s="33"/>
      <c r="BM548" s="33"/>
      <c r="BN548" s="33"/>
      <c r="BO548" s="33"/>
      <c r="BP548" s="33"/>
      <c r="BQ548" s="33"/>
      <c r="BR548" s="33"/>
      <c r="BS548" s="33"/>
      <c r="BT548" s="33"/>
      <c r="BU548" s="33"/>
      <c r="BV548" s="33"/>
    </row>
    <row r="549" spans="1:74" ht="15.75" customHeight="1" x14ac:dyDescent="0.2">
      <c r="A549" s="18" t="str">
        <f>IF('[1]Season Set up'!$O$23&gt;='[1]Season Set up'!V546,'[1]Season Set up'!V546,"")</f>
        <v/>
      </c>
      <c r="B549" s="18" t="str">
        <f>IFERROR(IF(A549="","",VLOOKUP(A549,'[1]Members Sorted'!$AB$2:$AD$1001,2,0)),"")</f>
        <v/>
      </c>
      <c r="C549" s="18"/>
      <c r="D549" s="18" t="str">
        <f>IFERROR(IF(A549="","",VLOOKUP(A549,$AJ$2:$AX$606,2,0)),"")</f>
        <v/>
      </c>
      <c r="E549" s="19" t="str">
        <f t="shared" si="116"/>
        <v/>
      </c>
      <c r="F549" s="19" t="str">
        <f t="shared" si="104"/>
        <v/>
      </c>
      <c r="G549" s="19" t="str">
        <f t="shared" si="105"/>
        <v/>
      </c>
      <c r="H549" s="19" t="str">
        <f t="shared" si="106"/>
        <v/>
      </c>
      <c r="I549" s="19" t="str">
        <f t="shared" si="107"/>
        <v/>
      </c>
      <c r="J549" s="30" t="str">
        <f t="shared" si="108"/>
        <v/>
      </c>
      <c r="K549" s="45"/>
      <c r="L549" s="18" t="str">
        <f>IF('[1]Season Set up'!$P$23&gt;='[1]Season Set up'!V546,'[1]Season Set up'!V546,"")</f>
        <v/>
      </c>
      <c r="M549" s="18"/>
      <c r="N549" s="17"/>
      <c r="O549" s="18" t="str">
        <f t="shared" si="109"/>
        <v/>
      </c>
      <c r="P549" s="19" t="str">
        <f t="shared" si="110"/>
        <v/>
      </c>
      <c r="Q549" s="19" t="str">
        <f t="shared" si="111"/>
        <v/>
      </c>
      <c r="R549" s="19" t="str">
        <f t="shared" si="112"/>
        <v/>
      </c>
      <c r="S549" s="19" t="str">
        <f t="shared" si="113"/>
        <v/>
      </c>
      <c r="T549" s="19" t="str">
        <f t="shared" si="114"/>
        <v/>
      </c>
      <c r="U549" s="20" t="str">
        <f t="shared" si="115"/>
        <v/>
      </c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31"/>
      <c r="AU549" s="131"/>
      <c r="BI549" s="33"/>
      <c r="BJ549" s="33"/>
      <c r="BK549" s="33"/>
      <c r="BL549" s="33"/>
      <c r="BM549" s="33"/>
      <c r="BN549" s="33"/>
      <c r="BO549" s="33"/>
      <c r="BP549" s="33"/>
      <c r="BQ549" s="33"/>
      <c r="BR549" s="33"/>
      <c r="BS549" s="33"/>
      <c r="BT549" s="33"/>
      <c r="BU549" s="33"/>
      <c r="BV549" s="33"/>
    </row>
    <row r="550" spans="1:74" ht="15.75" customHeight="1" x14ac:dyDescent="0.2">
      <c r="A550" s="18" t="str">
        <f>IF('[1]Season Set up'!$O$23&gt;='[1]Season Set up'!V547,'[1]Season Set up'!V547,"")</f>
        <v/>
      </c>
      <c r="B550" s="18" t="str">
        <f>IFERROR(IF(A550="","",VLOOKUP(A550,'[1]Members Sorted'!$AB$2:$AD$1001,2,0)),"")</f>
        <v/>
      </c>
      <c r="C550" s="18"/>
      <c r="D550" s="18" t="str">
        <f>IFERROR(IF(A550="","",VLOOKUP(A550,$AJ$2:$AX$606,2,0)),"")</f>
        <v/>
      </c>
      <c r="E550" s="19" t="str">
        <f t="shared" si="116"/>
        <v/>
      </c>
      <c r="F550" s="19" t="str">
        <f t="shared" si="104"/>
        <v/>
      </c>
      <c r="G550" s="19" t="str">
        <f t="shared" si="105"/>
        <v/>
      </c>
      <c r="H550" s="19" t="str">
        <f t="shared" si="106"/>
        <v/>
      </c>
      <c r="I550" s="19" t="str">
        <f t="shared" si="107"/>
        <v/>
      </c>
      <c r="J550" s="30" t="str">
        <f t="shared" si="108"/>
        <v/>
      </c>
      <c r="K550" s="45"/>
      <c r="L550" s="18" t="str">
        <f>IF('[1]Season Set up'!$P$23&gt;='[1]Season Set up'!V547,'[1]Season Set up'!V547,"")</f>
        <v/>
      </c>
      <c r="M550" s="18"/>
      <c r="N550" s="17"/>
      <c r="O550" s="18" t="str">
        <f t="shared" si="109"/>
        <v/>
      </c>
      <c r="P550" s="19" t="str">
        <f t="shared" si="110"/>
        <v/>
      </c>
      <c r="Q550" s="19" t="str">
        <f t="shared" si="111"/>
        <v/>
      </c>
      <c r="R550" s="19" t="str">
        <f t="shared" si="112"/>
        <v/>
      </c>
      <c r="S550" s="19" t="str">
        <f t="shared" si="113"/>
        <v/>
      </c>
      <c r="T550" s="19" t="str">
        <f t="shared" si="114"/>
        <v/>
      </c>
      <c r="U550" s="20" t="str">
        <f t="shared" si="115"/>
        <v/>
      </c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31"/>
      <c r="AU550" s="131"/>
      <c r="BI550" s="33"/>
      <c r="BJ550" s="33"/>
      <c r="BK550" s="33"/>
      <c r="BL550" s="33"/>
      <c r="BM550" s="33"/>
      <c r="BN550" s="33"/>
      <c r="BO550" s="33"/>
      <c r="BP550" s="33"/>
      <c r="BQ550" s="33"/>
      <c r="BR550" s="33"/>
      <c r="BS550" s="33"/>
      <c r="BT550" s="33"/>
      <c r="BU550" s="33"/>
      <c r="BV550" s="33"/>
    </row>
    <row r="551" spans="1:74" ht="15.75" customHeight="1" x14ac:dyDescent="0.2">
      <c r="A551" s="18" t="str">
        <f>IF('[1]Season Set up'!$O$23&gt;='[1]Season Set up'!V548,'[1]Season Set up'!V548,"")</f>
        <v/>
      </c>
      <c r="B551" s="18" t="str">
        <f>IFERROR(IF(A551="","",VLOOKUP(A551,'[1]Members Sorted'!$AB$2:$AD$1001,2,0)),"")</f>
        <v/>
      </c>
      <c r="C551" s="18"/>
      <c r="D551" s="18" t="str">
        <f>IFERROR(IF(A551="","",VLOOKUP(A551,$AJ$2:$AX$606,2,0)),"")</f>
        <v/>
      </c>
      <c r="E551" s="19" t="str">
        <f t="shared" si="116"/>
        <v/>
      </c>
      <c r="F551" s="19" t="str">
        <f t="shared" si="104"/>
        <v/>
      </c>
      <c r="G551" s="19" t="str">
        <f t="shared" si="105"/>
        <v/>
      </c>
      <c r="H551" s="19" t="str">
        <f t="shared" si="106"/>
        <v/>
      </c>
      <c r="I551" s="19" t="str">
        <f t="shared" si="107"/>
        <v/>
      </c>
      <c r="J551" s="30" t="str">
        <f t="shared" si="108"/>
        <v/>
      </c>
      <c r="K551" s="45"/>
      <c r="L551" s="18" t="str">
        <f>IF('[1]Season Set up'!$P$23&gt;='[1]Season Set up'!V548,'[1]Season Set up'!V548,"")</f>
        <v/>
      </c>
      <c r="M551" s="18"/>
      <c r="N551" s="17"/>
      <c r="O551" s="18" t="str">
        <f t="shared" si="109"/>
        <v/>
      </c>
      <c r="P551" s="19" t="str">
        <f t="shared" si="110"/>
        <v/>
      </c>
      <c r="Q551" s="19" t="str">
        <f t="shared" si="111"/>
        <v/>
      </c>
      <c r="R551" s="19" t="str">
        <f t="shared" si="112"/>
        <v/>
      </c>
      <c r="S551" s="19" t="str">
        <f t="shared" si="113"/>
        <v/>
      </c>
      <c r="T551" s="19" t="str">
        <f t="shared" si="114"/>
        <v/>
      </c>
      <c r="U551" s="20" t="str">
        <f t="shared" si="115"/>
        <v/>
      </c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31"/>
      <c r="AU551" s="131"/>
      <c r="BI551" s="33"/>
      <c r="BJ551" s="33"/>
      <c r="BK551" s="33"/>
      <c r="BL551" s="33"/>
      <c r="BM551" s="33"/>
      <c r="BN551" s="33"/>
      <c r="BO551" s="33"/>
      <c r="BP551" s="33"/>
      <c r="BQ551" s="33"/>
      <c r="BR551" s="33"/>
      <c r="BS551" s="33"/>
      <c r="BT551" s="33"/>
      <c r="BU551" s="33"/>
      <c r="BV551" s="33"/>
    </row>
    <row r="552" spans="1:74" ht="15.75" customHeight="1" x14ac:dyDescent="0.2">
      <c r="A552" s="18" t="str">
        <f>IF('[1]Season Set up'!$O$23&gt;='[1]Season Set up'!V549,'[1]Season Set up'!V549,"")</f>
        <v/>
      </c>
      <c r="B552" s="18" t="str">
        <f>IFERROR(IF(A552="","",VLOOKUP(A552,'[1]Members Sorted'!$AB$2:$AD$1001,2,0)),"")</f>
        <v/>
      </c>
      <c r="C552" s="18"/>
      <c r="D552" s="18" t="str">
        <f>IFERROR(IF(A552="","",VLOOKUP(A552,$AJ$2:$AX$606,2,0)),"")</f>
        <v/>
      </c>
      <c r="E552" s="19" t="str">
        <f t="shared" si="116"/>
        <v/>
      </c>
      <c r="F552" s="19" t="str">
        <f t="shared" si="104"/>
        <v/>
      </c>
      <c r="G552" s="19" t="str">
        <f t="shared" si="105"/>
        <v/>
      </c>
      <c r="H552" s="19" t="str">
        <f t="shared" si="106"/>
        <v/>
      </c>
      <c r="I552" s="19" t="str">
        <f t="shared" si="107"/>
        <v/>
      </c>
      <c r="J552" s="30" t="str">
        <f t="shared" si="108"/>
        <v/>
      </c>
      <c r="K552" s="45"/>
      <c r="L552" s="18" t="str">
        <f>IF('[1]Season Set up'!$P$23&gt;='[1]Season Set up'!V549,'[1]Season Set up'!V549,"")</f>
        <v/>
      </c>
      <c r="M552" s="18"/>
      <c r="N552" s="17"/>
      <c r="O552" s="18" t="str">
        <f t="shared" si="109"/>
        <v/>
      </c>
      <c r="P552" s="19" t="str">
        <f t="shared" si="110"/>
        <v/>
      </c>
      <c r="Q552" s="19" t="str">
        <f t="shared" si="111"/>
        <v/>
      </c>
      <c r="R552" s="19" t="str">
        <f t="shared" si="112"/>
        <v/>
      </c>
      <c r="S552" s="19" t="str">
        <f t="shared" si="113"/>
        <v/>
      </c>
      <c r="T552" s="19" t="str">
        <f t="shared" si="114"/>
        <v/>
      </c>
      <c r="U552" s="20" t="str">
        <f t="shared" si="115"/>
        <v/>
      </c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31"/>
      <c r="AU552" s="131"/>
      <c r="BI552" s="33"/>
      <c r="BJ552" s="33"/>
      <c r="BK552" s="33"/>
      <c r="BL552" s="33"/>
      <c r="BM552" s="33"/>
      <c r="BN552" s="33"/>
      <c r="BO552" s="33"/>
      <c r="BP552" s="33"/>
      <c r="BQ552" s="33"/>
      <c r="BR552" s="33"/>
      <c r="BS552" s="33"/>
      <c r="BT552" s="33"/>
      <c r="BU552" s="33"/>
      <c r="BV552" s="33"/>
    </row>
    <row r="553" spans="1:74" ht="15.75" customHeight="1" x14ac:dyDescent="0.2">
      <c r="A553" s="18" t="str">
        <f>IF('[1]Season Set up'!$O$23&gt;='[1]Season Set up'!V550,'[1]Season Set up'!V550,"")</f>
        <v/>
      </c>
      <c r="B553" s="18" t="str">
        <f>IFERROR(IF(A553="","",VLOOKUP(A553,'[1]Members Sorted'!$AB$2:$AD$1001,2,0)),"")</f>
        <v/>
      </c>
      <c r="C553" s="18"/>
      <c r="D553" s="18" t="str">
        <f>IFERROR(IF(A553="","",VLOOKUP(A553,$AJ$2:$AX$606,2,0)),"")</f>
        <v/>
      </c>
      <c r="E553" s="19" t="str">
        <f t="shared" si="116"/>
        <v/>
      </c>
      <c r="F553" s="19" t="str">
        <f t="shared" si="104"/>
        <v/>
      </c>
      <c r="G553" s="19" t="str">
        <f t="shared" si="105"/>
        <v/>
      </c>
      <c r="H553" s="19" t="str">
        <f t="shared" si="106"/>
        <v/>
      </c>
      <c r="I553" s="19" t="str">
        <f t="shared" si="107"/>
        <v/>
      </c>
      <c r="J553" s="30" t="str">
        <f t="shared" si="108"/>
        <v/>
      </c>
      <c r="K553" s="45"/>
      <c r="L553" s="18" t="str">
        <f>IF('[1]Season Set up'!$P$23&gt;='[1]Season Set up'!V550,'[1]Season Set up'!V550,"")</f>
        <v/>
      </c>
      <c r="M553" s="18"/>
      <c r="N553" s="17"/>
      <c r="O553" s="18" t="str">
        <f t="shared" si="109"/>
        <v/>
      </c>
      <c r="P553" s="19" t="str">
        <f t="shared" si="110"/>
        <v/>
      </c>
      <c r="Q553" s="19" t="str">
        <f t="shared" si="111"/>
        <v/>
      </c>
      <c r="R553" s="19" t="str">
        <f t="shared" si="112"/>
        <v/>
      </c>
      <c r="S553" s="19" t="str">
        <f t="shared" si="113"/>
        <v/>
      </c>
      <c r="T553" s="19" t="str">
        <f t="shared" si="114"/>
        <v/>
      </c>
      <c r="U553" s="20" t="str">
        <f t="shared" si="115"/>
        <v/>
      </c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31"/>
      <c r="AU553" s="131"/>
      <c r="BI553" s="33"/>
      <c r="BJ553" s="33"/>
      <c r="BK553" s="33"/>
      <c r="BL553" s="33"/>
      <c r="BM553" s="33"/>
      <c r="BN553" s="33"/>
      <c r="BO553" s="33"/>
      <c r="BP553" s="33"/>
      <c r="BQ553" s="33"/>
      <c r="BR553" s="33"/>
      <c r="BS553" s="33"/>
      <c r="BT553" s="33"/>
      <c r="BU553" s="33"/>
      <c r="BV553" s="33"/>
    </row>
    <row r="554" spans="1:74" ht="15.75" customHeight="1" x14ac:dyDescent="0.2">
      <c r="A554" s="18" t="str">
        <f>IF('[1]Season Set up'!$O$23&gt;='[1]Season Set up'!V551,'[1]Season Set up'!V551,"")</f>
        <v/>
      </c>
      <c r="B554" s="18" t="str">
        <f>IFERROR(IF(A554="","",VLOOKUP(A554,'[1]Members Sorted'!$AB$2:$AD$1001,2,0)),"")</f>
        <v/>
      </c>
      <c r="C554" s="18"/>
      <c r="D554" s="18" t="str">
        <f>IFERROR(IF(A554="","",VLOOKUP(A554,$AJ$2:$AX$606,2,0)),"")</f>
        <v/>
      </c>
      <c r="E554" s="19" t="str">
        <f t="shared" si="116"/>
        <v/>
      </c>
      <c r="F554" s="19" t="str">
        <f t="shared" si="104"/>
        <v/>
      </c>
      <c r="G554" s="19" t="str">
        <f t="shared" si="105"/>
        <v/>
      </c>
      <c r="H554" s="19" t="str">
        <f t="shared" si="106"/>
        <v/>
      </c>
      <c r="I554" s="19" t="str">
        <f t="shared" si="107"/>
        <v/>
      </c>
      <c r="J554" s="30" t="str">
        <f t="shared" si="108"/>
        <v/>
      </c>
      <c r="K554" s="45"/>
      <c r="L554" s="18" t="str">
        <f>IF('[1]Season Set up'!$P$23&gt;='[1]Season Set up'!V551,'[1]Season Set up'!V551,"")</f>
        <v/>
      </c>
      <c r="M554" s="18"/>
      <c r="N554" s="17"/>
      <c r="O554" s="18" t="str">
        <f t="shared" si="109"/>
        <v/>
      </c>
      <c r="P554" s="19" t="str">
        <f t="shared" si="110"/>
        <v/>
      </c>
      <c r="Q554" s="19" t="str">
        <f t="shared" si="111"/>
        <v/>
      </c>
      <c r="R554" s="19" t="str">
        <f t="shared" si="112"/>
        <v/>
      </c>
      <c r="S554" s="19" t="str">
        <f t="shared" si="113"/>
        <v/>
      </c>
      <c r="T554" s="19" t="str">
        <f t="shared" si="114"/>
        <v/>
      </c>
      <c r="U554" s="20" t="str">
        <f t="shared" si="115"/>
        <v/>
      </c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31"/>
      <c r="AU554" s="131"/>
      <c r="BI554" s="33"/>
      <c r="BJ554" s="33"/>
      <c r="BK554" s="33"/>
      <c r="BL554" s="33"/>
      <c r="BM554" s="33"/>
      <c r="BN554" s="33"/>
      <c r="BO554" s="33"/>
      <c r="BP554" s="33"/>
      <c r="BQ554" s="33"/>
      <c r="BR554" s="33"/>
      <c r="BS554" s="33"/>
      <c r="BT554" s="33"/>
      <c r="BU554" s="33"/>
      <c r="BV554" s="33"/>
    </row>
    <row r="555" spans="1:74" ht="15.75" customHeight="1" x14ac:dyDescent="0.2">
      <c r="A555" s="18" t="str">
        <f>IF('[1]Season Set up'!$O$23&gt;='[1]Season Set up'!V552,'[1]Season Set up'!V552,"")</f>
        <v/>
      </c>
      <c r="B555" s="18" t="str">
        <f>IFERROR(IF(A555="","",VLOOKUP(A555,'[1]Members Sorted'!$AB$2:$AD$1001,2,0)),"")</f>
        <v/>
      </c>
      <c r="C555" s="18"/>
      <c r="D555" s="18" t="str">
        <f>IFERROR(IF(A555="","",VLOOKUP(A555,$AJ$2:$AX$606,2,0)),"")</f>
        <v/>
      </c>
      <c r="E555" s="19" t="str">
        <f t="shared" si="116"/>
        <v/>
      </c>
      <c r="F555" s="19" t="str">
        <f t="shared" si="104"/>
        <v/>
      </c>
      <c r="G555" s="19" t="str">
        <f t="shared" si="105"/>
        <v/>
      </c>
      <c r="H555" s="19" t="str">
        <f t="shared" si="106"/>
        <v/>
      </c>
      <c r="I555" s="19" t="str">
        <f t="shared" si="107"/>
        <v/>
      </c>
      <c r="J555" s="30" t="str">
        <f t="shared" si="108"/>
        <v/>
      </c>
      <c r="K555" s="45"/>
      <c r="L555" s="18" t="str">
        <f>IF('[1]Season Set up'!$P$23&gt;='[1]Season Set up'!V552,'[1]Season Set up'!V552,"")</f>
        <v/>
      </c>
      <c r="M555" s="18"/>
      <c r="N555" s="17"/>
      <c r="O555" s="18" t="str">
        <f t="shared" si="109"/>
        <v/>
      </c>
      <c r="P555" s="19" t="str">
        <f t="shared" si="110"/>
        <v/>
      </c>
      <c r="Q555" s="19" t="str">
        <f t="shared" si="111"/>
        <v/>
      </c>
      <c r="R555" s="19" t="str">
        <f t="shared" si="112"/>
        <v/>
      </c>
      <c r="S555" s="19" t="str">
        <f t="shared" si="113"/>
        <v/>
      </c>
      <c r="T555" s="19" t="str">
        <f t="shared" si="114"/>
        <v/>
      </c>
      <c r="U555" s="20" t="str">
        <f t="shared" si="115"/>
        <v/>
      </c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31"/>
      <c r="AU555" s="131"/>
      <c r="BI555" s="33"/>
      <c r="BJ555" s="33"/>
      <c r="BK555" s="33"/>
      <c r="BL555" s="33"/>
      <c r="BM555" s="33"/>
      <c r="BN555" s="33"/>
      <c r="BO555" s="33"/>
      <c r="BP555" s="33"/>
      <c r="BQ555" s="33"/>
      <c r="BR555" s="33"/>
      <c r="BS555" s="33"/>
      <c r="BT555" s="33"/>
      <c r="BU555" s="33"/>
      <c r="BV555" s="33"/>
    </row>
    <row r="556" spans="1:74" ht="15.75" customHeight="1" x14ac:dyDescent="0.2">
      <c r="A556" s="18" t="str">
        <f>IF('[1]Season Set up'!$O$23&gt;='[1]Season Set up'!V553,'[1]Season Set up'!V553,"")</f>
        <v/>
      </c>
      <c r="B556" s="18" t="str">
        <f>IFERROR(IF(A556="","",VLOOKUP(A556,'[1]Members Sorted'!$AB$2:$AD$1001,2,0)),"")</f>
        <v/>
      </c>
      <c r="C556" s="18"/>
      <c r="D556" s="18" t="str">
        <f>IFERROR(IF(A556="","",VLOOKUP(A556,$AJ$2:$AX$606,2,0)),"")</f>
        <v/>
      </c>
      <c r="E556" s="19" t="str">
        <f t="shared" si="116"/>
        <v/>
      </c>
      <c r="F556" s="19" t="str">
        <f t="shared" si="104"/>
        <v/>
      </c>
      <c r="G556" s="19" t="str">
        <f t="shared" si="105"/>
        <v/>
      </c>
      <c r="H556" s="19" t="str">
        <f t="shared" si="106"/>
        <v/>
      </c>
      <c r="I556" s="19" t="str">
        <f t="shared" si="107"/>
        <v/>
      </c>
      <c r="J556" s="30" t="str">
        <f t="shared" si="108"/>
        <v/>
      </c>
      <c r="K556" s="45"/>
      <c r="L556" s="18" t="str">
        <f>IF('[1]Season Set up'!$P$23&gt;='[1]Season Set up'!V553,'[1]Season Set up'!V553,"")</f>
        <v/>
      </c>
      <c r="M556" s="18"/>
      <c r="N556" s="17"/>
      <c r="O556" s="18" t="str">
        <f t="shared" si="109"/>
        <v/>
      </c>
      <c r="P556" s="19" t="str">
        <f t="shared" si="110"/>
        <v/>
      </c>
      <c r="Q556" s="19" t="str">
        <f t="shared" si="111"/>
        <v/>
      </c>
      <c r="R556" s="19" t="str">
        <f t="shared" si="112"/>
        <v/>
      </c>
      <c r="S556" s="19" t="str">
        <f t="shared" si="113"/>
        <v/>
      </c>
      <c r="T556" s="19" t="str">
        <f t="shared" si="114"/>
        <v/>
      </c>
      <c r="U556" s="20" t="str">
        <f t="shared" si="115"/>
        <v/>
      </c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31"/>
      <c r="AU556" s="131"/>
      <c r="BI556" s="33"/>
      <c r="BJ556" s="33"/>
      <c r="BK556" s="33"/>
      <c r="BL556" s="33"/>
      <c r="BM556" s="33"/>
      <c r="BN556" s="33"/>
      <c r="BO556" s="33"/>
      <c r="BP556" s="33"/>
      <c r="BQ556" s="33"/>
      <c r="BR556" s="33"/>
      <c r="BS556" s="33"/>
      <c r="BT556" s="33"/>
      <c r="BU556" s="33"/>
      <c r="BV556" s="33"/>
    </row>
    <row r="557" spans="1:74" ht="15.75" customHeight="1" x14ac:dyDescent="0.2">
      <c r="A557" s="18" t="str">
        <f>IF('[1]Season Set up'!$O$23&gt;='[1]Season Set up'!V554,'[1]Season Set up'!V554,"")</f>
        <v/>
      </c>
      <c r="B557" s="18" t="str">
        <f>IFERROR(IF(A557="","",VLOOKUP(A557,'[1]Members Sorted'!$AB$2:$AD$1001,2,0)),"")</f>
        <v/>
      </c>
      <c r="C557" s="18"/>
      <c r="D557" s="18" t="str">
        <f>IFERROR(IF(A557="","",VLOOKUP(A557,$AJ$2:$AX$606,2,0)),"")</f>
        <v/>
      </c>
      <c r="E557" s="19" t="str">
        <f t="shared" si="116"/>
        <v/>
      </c>
      <c r="F557" s="19" t="str">
        <f t="shared" si="104"/>
        <v/>
      </c>
      <c r="G557" s="19" t="str">
        <f t="shared" si="105"/>
        <v/>
      </c>
      <c r="H557" s="19" t="str">
        <f t="shared" si="106"/>
        <v/>
      </c>
      <c r="I557" s="19" t="str">
        <f t="shared" si="107"/>
        <v/>
      </c>
      <c r="J557" s="30" t="str">
        <f t="shared" si="108"/>
        <v/>
      </c>
      <c r="K557" s="45"/>
      <c r="L557" s="18" t="str">
        <f>IF('[1]Season Set up'!$P$23&gt;='[1]Season Set up'!V554,'[1]Season Set up'!V554,"")</f>
        <v/>
      </c>
      <c r="M557" s="18"/>
      <c r="N557" s="17"/>
      <c r="O557" s="18" t="str">
        <f t="shared" si="109"/>
        <v/>
      </c>
      <c r="P557" s="19" t="str">
        <f t="shared" si="110"/>
        <v/>
      </c>
      <c r="Q557" s="19" t="str">
        <f t="shared" si="111"/>
        <v/>
      </c>
      <c r="R557" s="19" t="str">
        <f t="shared" si="112"/>
        <v/>
      </c>
      <c r="S557" s="19" t="str">
        <f t="shared" si="113"/>
        <v/>
      </c>
      <c r="T557" s="19" t="str">
        <f t="shared" si="114"/>
        <v/>
      </c>
      <c r="U557" s="20" t="str">
        <f t="shared" si="115"/>
        <v/>
      </c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31"/>
      <c r="AU557" s="131"/>
      <c r="BI557" s="33"/>
      <c r="BJ557" s="33"/>
      <c r="BK557" s="33"/>
      <c r="BL557" s="33"/>
      <c r="BM557" s="33"/>
      <c r="BN557" s="33"/>
      <c r="BO557" s="33"/>
      <c r="BP557" s="33"/>
      <c r="BQ557" s="33"/>
      <c r="BR557" s="33"/>
      <c r="BS557" s="33"/>
      <c r="BT557" s="33"/>
      <c r="BU557" s="33"/>
      <c r="BV557" s="33"/>
    </row>
    <row r="558" spans="1:74" ht="15.75" customHeight="1" x14ac:dyDescent="0.2">
      <c r="A558" s="18" t="str">
        <f>IF('[1]Season Set up'!$O$23&gt;='[1]Season Set up'!V555,'[1]Season Set up'!V555,"")</f>
        <v/>
      </c>
      <c r="B558" s="18" t="str">
        <f>IFERROR(IF(A558="","",VLOOKUP(A558,'[1]Members Sorted'!$AB$2:$AD$1001,2,0)),"")</f>
        <v/>
      </c>
      <c r="C558" s="18"/>
      <c r="D558" s="18" t="str">
        <f>IFERROR(IF(A558="","",VLOOKUP(A558,$AJ$2:$AX$606,2,0)),"")</f>
        <v/>
      </c>
      <c r="E558" s="19" t="str">
        <f t="shared" si="116"/>
        <v/>
      </c>
      <c r="F558" s="19" t="str">
        <f t="shared" si="104"/>
        <v/>
      </c>
      <c r="G558" s="19" t="str">
        <f t="shared" si="105"/>
        <v/>
      </c>
      <c r="H558" s="19" t="str">
        <f t="shared" si="106"/>
        <v/>
      </c>
      <c r="I558" s="19" t="str">
        <f t="shared" si="107"/>
        <v/>
      </c>
      <c r="J558" s="30" t="str">
        <f t="shared" si="108"/>
        <v/>
      </c>
      <c r="K558" s="45"/>
      <c r="L558" s="18" t="str">
        <f>IF('[1]Season Set up'!$P$23&gt;='[1]Season Set up'!V555,'[1]Season Set up'!V555,"")</f>
        <v/>
      </c>
      <c r="M558" s="18"/>
      <c r="N558" s="17"/>
      <c r="O558" s="18" t="str">
        <f t="shared" si="109"/>
        <v/>
      </c>
      <c r="P558" s="19" t="str">
        <f t="shared" si="110"/>
        <v/>
      </c>
      <c r="Q558" s="19" t="str">
        <f t="shared" si="111"/>
        <v/>
      </c>
      <c r="R558" s="19" t="str">
        <f t="shared" si="112"/>
        <v/>
      </c>
      <c r="S558" s="19" t="str">
        <f t="shared" si="113"/>
        <v/>
      </c>
      <c r="T558" s="19" t="str">
        <f t="shared" si="114"/>
        <v/>
      </c>
      <c r="U558" s="20" t="str">
        <f t="shared" si="115"/>
        <v/>
      </c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31"/>
      <c r="AU558" s="131"/>
      <c r="BI558" s="33"/>
      <c r="BJ558" s="33"/>
      <c r="BK558" s="33"/>
      <c r="BL558" s="33"/>
      <c r="BM558" s="33"/>
      <c r="BN558" s="33"/>
      <c r="BO558" s="33"/>
      <c r="BP558" s="33"/>
      <c r="BQ558" s="33"/>
      <c r="BR558" s="33"/>
      <c r="BS558" s="33"/>
      <c r="BT558" s="33"/>
      <c r="BU558" s="33"/>
      <c r="BV558" s="33"/>
    </row>
    <row r="559" spans="1:74" ht="15.75" customHeight="1" x14ac:dyDescent="0.2">
      <c r="A559" s="18" t="str">
        <f>IF('[1]Season Set up'!$O$23&gt;='[1]Season Set up'!V556,'[1]Season Set up'!V556,"")</f>
        <v/>
      </c>
      <c r="B559" s="18" t="str">
        <f>IFERROR(IF(A559="","",VLOOKUP(A559,'[1]Members Sorted'!$AB$2:$AD$1001,2,0)),"")</f>
        <v/>
      </c>
      <c r="C559" s="18"/>
      <c r="D559" s="18" t="str">
        <f>IFERROR(IF(A559="","",VLOOKUP(A559,$AJ$2:$AX$606,2,0)),"")</f>
        <v/>
      </c>
      <c r="E559" s="19" t="str">
        <f t="shared" si="116"/>
        <v/>
      </c>
      <c r="F559" s="19" t="str">
        <f t="shared" si="104"/>
        <v/>
      </c>
      <c r="G559" s="19" t="str">
        <f t="shared" si="105"/>
        <v/>
      </c>
      <c r="H559" s="19" t="str">
        <f t="shared" si="106"/>
        <v/>
      </c>
      <c r="I559" s="19" t="str">
        <f t="shared" si="107"/>
        <v/>
      </c>
      <c r="J559" s="30" t="str">
        <f t="shared" si="108"/>
        <v/>
      </c>
      <c r="K559" s="45"/>
      <c r="L559" s="18" t="str">
        <f>IF('[1]Season Set up'!$P$23&gt;='[1]Season Set up'!V556,'[1]Season Set up'!V556,"")</f>
        <v/>
      </c>
      <c r="M559" s="18"/>
      <c r="N559" s="17"/>
      <c r="O559" s="18" t="str">
        <f t="shared" si="109"/>
        <v/>
      </c>
      <c r="P559" s="19" t="str">
        <f t="shared" si="110"/>
        <v/>
      </c>
      <c r="Q559" s="19" t="str">
        <f t="shared" si="111"/>
        <v/>
      </c>
      <c r="R559" s="19" t="str">
        <f t="shared" si="112"/>
        <v/>
      </c>
      <c r="S559" s="19" t="str">
        <f t="shared" si="113"/>
        <v/>
      </c>
      <c r="T559" s="19" t="str">
        <f t="shared" si="114"/>
        <v/>
      </c>
      <c r="U559" s="20" t="str">
        <f t="shared" si="115"/>
        <v/>
      </c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31"/>
      <c r="AU559" s="131"/>
      <c r="BI559" s="33"/>
      <c r="BJ559" s="33"/>
      <c r="BK559" s="33"/>
      <c r="BL559" s="33"/>
      <c r="BM559" s="33"/>
      <c r="BN559" s="33"/>
      <c r="BO559" s="33"/>
      <c r="BP559" s="33"/>
      <c r="BQ559" s="33"/>
      <c r="BR559" s="33"/>
      <c r="BS559" s="33"/>
      <c r="BT559" s="33"/>
      <c r="BU559" s="33"/>
      <c r="BV559" s="33"/>
    </row>
    <row r="560" spans="1:74" ht="15.75" customHeight="1" x14ac:dyDescent="0.2">
      <c r="A560" s="18" t="str">
        <f>IF('[1]Season Set up'!$O$23&gt;='[1]Season Set up'!V557,'[1]Season Set up'!V557,"")</f>
        <v/>
      </c>
      <c r="B560" s="18" t="str">
        <f>IFERROR(IF(A560="","",VLOOKUP(A560,'[1]Members Sorted'!$AB$2:$AD$1001,2,0)),"")</f>
        <v/>
      </c>
      <c r="C560" s="18"/>
      <c r="D560" s="18" t="str">
        <f>IFERROR(IF(A560="","",VLOOKUP(A560,$AJ$2:$AX$606,2,0)),"")</f>
        <v/>
      </c>
      <c r="E560" s="19" t="str">
        <f t="shared" si="116"/>
        <v/>
      </c>
      <c r="F560" s="19" t="str">
        <f t="shared" si="104"/>
        <v/>
      </c>
      <c r="G560" s="19" t="str">
        <f t="shared" si="105"/>
        <v/>
      </c>
      <c r="H560" s="19" t="str">
        <f t="shared" si="106"/>
        <v/>
      </c>
      <c r="I560" s="19" t="str">
        <f t="shared" si="107"/>
        <v/>
      </c>
      <c r="J560" s="30" t="str">
        <f t="shared" si="108"/>
        <v/>
      </c>
      <c r="K560" s="45"/>
      <c r="L560" s="18" t="str">
        <f>IF('[1]Season Set up'!$P$23&gt;='[1]Season Set up'!V557,'[1]Season Set up'!V557,"")</f>
        <v/>
      </c>
      <c r="M560" s="18"/>
      <c r="N560" s="17"/>
      <c r="O560" s="18" t="str">
        <f t="shared" si="109"/>
        <v/>
      </c>
      <c r="P560" s="19" t="str">
        <f t="shared" si="110"/>
        <v/>
      </c>
      <c r="Q560" s="19" t="str">
        <f t="shared" si="111"/>
        <v/>
      </c>
      <c r="R560" s="19" t="str">
        <f t="shared" si="112"/>
        <v/>
      </c>
      <c r="S560" s="19" t="str">
        <f t="shared" si="113"/>
        <v/>
      </c>
      <c r="T560" s="19" t="str">
        <f t="shared" si="114"/>
        <v/>
      </c>
      <c r="U560" s="20" t="str">
        <f t="shared" si="115"/>
        <v/>
      </c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31"/>
      <c r="AU560" s="131"/>
      <c r="BI560" s="33"/>
      <c r="BJ560" s="33"/>
      <c r="BK560" s="33"/>
      <c r="BL560" s="33"/>
      <c r="BM560" s="33"/>
      <c r="BN560" s="33"/>
      <c r="BO560" s="33"/>
      <c r="BP560" s="33"/>
      <c r="BQ560" s="33"/>
      <c r="BR560" s="33"/>
      <c r="BS560" s="33"/>
      <c r="BT560" s="33"/>
      <c r="BU560" s="33"/>
      <c r="BV560" s="33"/>
    </row>
    <row r="561" spans="1:74" ht="15.75" customHeight="1" x14ac:dyDescent="0.2">
      <c r="A561" s="18" t="str">
        <f>IF('[1]Season Set up'!$O$23&gt;='[1]Season Set up'!V558,'[1]Season Set up'!V558,"")</f>
        <v/>
      </c>
      <c r="B561" s="18" t="str">
        <f>IFERROR(IF(A561="","",VLOOKUP(A561,'[1]Members Sorted'!$AB$2:$AD$1001,2,0)),"")</f>
        <v/>
      </c>
      <c r="C561" s="18"/>
      <c r="D561" s="18" t="str">
        <f>IFERROR(IF(A561="","",VLOOKUP(A561,$AJ$2:$AX$606,2,0)),"")</f>
        <v/>
      </c>
      <c r="E561" s="19" t="str">
        <f t="shared" si="116"/>
        <v/>
      </c>
      <c r="F561" s="19" t="str">
        <f t="shared" si="104"/>
        <v/>
      </c>
      <c r="G561" s="19" t="str">
        <f t="shared" si="105"/>
        <v/>
      </c>
      <c r="H561" s="19" t="str">
        <f t="shared" si="106"/>
        <v/>
      </c>
      <c r="I561" s="19" t="str">
        <f t="shared" si="107"/>
        <v/>
      </c>
      <c r="J561" s="30" t="str">
        <f t="shared" si="108"/>
        <v/>
      </c>
      <c r="K561" s="45"/>
      <c r="L561" s="18" t="str">
        <f>IF('[1]Season Set up'!$P$23&gt;='[1]Season Set up'!V558,'[1]Season Set up'!V558,"")</f>
        <v/>
      </c>
      <c r="M561" s="18"/>
      <c r="N561" s="17"/>
      <c r="O561" s="18" t="str">
        <f t="shared" si="109"/>
        <v/>
      </c>
      <c r="P561" s="19" t="str">
        <f t="shared" si="110"/>
        <v/>
      </c>
      <c r="Q561" s="19" t="str">
        <f t="shared" si="111"/>
        <v/>
      </c>
      <c r="R561" s="19" t="str">
        <f t="shared" si="112"/>
        <v/>
      </c>
      <c r="S561" s="19" t="str">
        <f t="shared" si="113"/>
        <v/>
      </c>
      <c r="T561" s="19" t="str">
        <f t="shared" si="114"/>
        <v/>
      </c>
      <c r="U561" s="20" t="str">
        <f t="shared" si="115"/>
        <v/>
      </c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31"/>
      <c r="AU561" s="131"/>
      <c r="BI561" s="33"/>
      <c r="BJ561" s="33"/>
      <c r="BK561" s="33"/>
      <c r="BL561" s="33"/>
      <c r="BM561" s="33"/>
      <c r="BN561" s="33"/>
      <c r="BO561" s="33"/>
      <c r="BP561" s="33"/>
      <c r="BQ561" s="33"/>
      <c r="BR561" s="33"/>
      <c r="BS561" s="33"/>
      <c r="BT561" s="33"/>
      <c r="BU561" s="33"/>
      <c r="BV561" s="33"/>
    </row>
    <row r="562" spans="1:74" ht="15.75" customHeight="1" x14ac:dyDescent="0.2">
      <c r="A562" s="18" t="str">
        <f>IF('[1]Season Set up'!$O$23&gt;='[1]Season Set up'!V559,'[1]Season Set up'!V559,"")</f>
        <v/>
      </c>
      <c r="B562" s="18" t="str">
        <f>IFERROR(IF(A562="","",VLOOKUP(A562,'[1]Members Sorted'!$AB$2:$AD$1001,2,0)),"")</f>
        <v/>
      </c>
      <c r="C562" s="18"/>
      <c r="D562" s="18" t="str">
        <f>IFERROR(IF(A562="","",VLOOKUP(A562,$AJ$2:$AX$606,2,0)),"")</f>
        <v/>
      </c>
      <c r="E562" s="19" t="str">
        <f t="shared" si="116"/>
        <v/>
      </c>
      <c r="F562" s="19" t="str">
        <f t="shared" si="104"/>
        <v/>
      </c>
      <c r="G562" s="19" t="str">
        <f t="shared" si="105"/>
        <v/>
      </c>
      <c r="H562" s="19" t="str">
        <f t="shared" si="106"/>
        <v/>
      </c>
      <c r="I562" s="19" t="str">
        <f t="shared" si="107"/>
        <v/>
      </c>
      <c r="J562" s="30" t="str">
        <f t="shared" si="108"/>
        <v/>
      </c>
      <c r="K562" s="45"/>
      <c r="L562" s="18" t="str">
        <f>IF('[1]Season Set up'!$P$23&gt;='[1]Season Set up'!V559,'[1]Season Set up'!V559,"")</f>
        <v/>
      </c>
      <c r="M562" s="18"/>
      <c r="N562" s="17"/>
      <c r="O562" s="18" t="str">
        <f t="shared" si="109"/>
        <v/>
      </c>
      <c r="P562" s="19" t="str">
        <f t="shared" si="110"/>
        <v/>
      </c>
      <c r="Q562" s="19" t="str">
        <f t="shared" si="111"/>
        <v/>
      </c>
      <c r="R562" s="19" t="str">
        <f t="shared" si="112"/>
        <v/>
      </c>
      <c r="S562" s="19" t="str">
        <f t="shared" si="113"/>
        <v/>
      </c>
      <c r="T562" s="19" t="str">
        <f t="shared" si="114"/>
        <v/>
      </c>
      <c r="U562" s="20" t="str">
        <f t="shared" si="115"/>
        <v/>
      </c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31"/>
      <c r="AU562" s="131"/>
      <c r="BI562" s="33"/>
      <c r="BJ562" s="33"/>
      <c r="BK562" s="33"/>
      <c r="BL562" s="33"/>
      <c r="BM562" s="33"/>
      <c r="BN562" s="33"/>
      <c r="BO562" s="33"/>
      <c r="BP562" s="33"/>
      <c r="BQ562" s="33"/>
      <c r="BR562" s="33"/>
      <c r="BS562" s="33"/>
      <c r="BT562" s="33"/>
      <c r="BU562" s="33"/>
      <c r="BV562" s="33"/>
    </row>
    <row r="563" spans="1:74" ht="15.75" customHeight="1" x14ac:dyDescent="0.2">
      <c r="A563" s="18" t="str">
        <f>IF('[1]Season Set up'!$O$23&gt;='[1]Season Set up'!V560,'[1]Season Set up'!V560,"")</f>
        <v/>
      </c>
      <c r="B563" s="18" t="str">
        <f>IFERROR(IF(A563="","",VLOOKUP(A563,'[1]Members Sorted'!$AB$2:$AD$1001,2,0)),"")</f>
        <v/>
      </c>
      <c r="C563" s="18"/>
      <c r="D563" s="18" t="str">
        <f>IFERROR(IF(A563="","",VLOOKUP(A563,$AJ$2:$AX$606,2,0)),"")</f>
        <v/>
      </c>
      <c r="E563" s="19" t="str">
        <f t="shared" si="116"/>
        <v/>
      </c>
      <c r="F563" s="19" t="str">
        <f t="shared" si="104"/>
        <v/>
      </c>
      <c r="G563" s="19" t="str">
        <f t="shared" si="105"/>
        <v/>
      </c>
      <c r="H563" s="19" t="str">
        <f t="shared" si="106"/>
        <v/>
      </c>
      <c r="I563" s="19" t="str">
        <f t="shared" si="107"/>
        <v/>
      </c>
      <c r="J563" s="30" t="str">
        <f t="shared" si="108"/>
        <v/>
      </c>
      <c r="K563" s="45"/>
      <c r="L563" s="18" t="str">
        <f>IF('[1]Season Set up'!$P$23&gt;='[1]Season Set up'!V560,'[1]Season Set up'!V560,"")</f>
        <v/>
      </c>
      <c r="M563" s="18"/>
      <c r="N563" s="17"/>
      <c r="O563" s="18" t="str">
        <f t="shared" si="109"/>
        <v/>
      </c>
      <c r="P563" s="19" t="str">
        <f t="shared" si="110"/>
        <v/>
      </c>
      <c r="Q563" s="19" t="str">
        <f t="shared" si="111"/>
        <v/>
      </c>
      <c r="R563" s="19" t="str">
        <f t="shared" si="112"/>
        <v/>
      </c>
      <c r="S563" s="19" t="str">
        <f t="shared" si="113"/>
        <v/>
      </c>
      <c r="T563" s="19" t="str">
        <f t="shared" si="114"/>
        <v/>
      </c>
      <c r="U563" s="20" t="str">
        <f t="shared" si="115"/>
        <v/>
      </c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31"/>
      <c r="AU563" s="131"/>
      <c r="BI563" s="33"/>
      <c r="BJ563" s="33"/>
      <c r="BK563" s="33"/>
      <c r="BL563" s="33"/>
      <c r="BM563" s="33"/>
      <c r="BN563" s="33"/>
      <c r="BO563" s="33"/>
      <c r="BP563" s="33"/>
      <c r="BQ563" s="33"/>
      <c r="BR563" s="33"/>
      <c r="BS563" s="33"/>
      <c r="BT563" s="33"/>
      <c r="BU563" s="33"/>
      <c r="BV563" s="33"/>
    </row>
    <row r="564" spans="1:74" ht="15.75" customHeight="1" x14ac:dyDescent="0.2">
      <c r="A564" s="18" t="str">
        <f>IF('[1]Season Set up'!$O$23&gt;='[1]Season Set up'!V561,'[1]Season Set up'!V561,"")</f>
        <v/>
      </c>
      <c r="B564" s="18" t="str">
        <f>IFERROR(IF(A564="","",VLOOKUP(A564,'[1]Members Sorted'!$AB$2:$AD$1001,2,0)),"")</f>
        <v/>
      </c>
      <c r="C564" s="18"/>
      <c r="D564" s="18" t="str">
        <f>IFERROR(IF(A564="","",VLOOKUP(A564,$AJ$2:$AX$606,2,0)),"")</f>
        <v/>
      </c>
      <c r="E564" s="19" t="str">
        <f t="shared" si="116"/>
        <v/>
      </c>
      <c r="F564" s="19" t="str">
        <f t="shared" si="104"/>
        <v/>
      </c>
      <c r="G564" s="19" t="str">
        <f t="shared" si="105"/>
        <v/>
      </c>
      <c r="H564" s="19" t="str">
        <f t="shared" si="106"/>
        <v/>
      </c>
      <c r="I564" s="19" t="str">
        <f t="shared" si="107"/>
        <v/>
      </c>
      <c r="J564" s="30" t="str">
        <f t="shared" si="108"/>
        <v/>
      </c>
      <c r="K564" s="45"/>
      <c r="L564" s="18" t="str">
        <f>IF('[1]Season Set up'!$P$23&gt;='[1]Season Set up'!V561,'[1]Season Set up'!V561,"")</f>
        <v/>
      </c>
      <c r="M564" s="18"/>
      <c r="N564" s="17"/>
      <c r="O564" s="18" t="str">
        <f t="shared" si="109"/>
        <v/>
      </c>
      <c r="P564" s="19" t="str">
        <f t="shared" si="110"/>
        <v/>
      </c>
      <c r="Q564" s="19" t="str">
        <f t="shared" si="111"/>
        <v/>
      </c>
      <c r="R564" s="19" t="str">
        <f t="shared" si="112"/>
        <v/>
      </c>
      <c r="S564" s="19" t="str">
        <f t="shared" si="113"/>
        <v/>
      </c>
      <c r="T564" s="19" t="str">
        <f t="shared" si="114"/>
        <v/>
      </c>
      <c r="U564" s="20" t="str">
        <f t="shared" si="115"/>
        <v/>
      </c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31"/>
      <c r="AU564" s="131"/>
      <c r="BI564" s="33"/>
      <c r="BJ564" s="33"/>
      <c r="BK564" s="33"/>
      <c r="BL564" s="33"/>
      <c r="BM564" s="33"/>
      <c r="BN564" s="33"/>
      <c r="BO564" s="33"/>
      <c r="BP564" s="33"/>
      <c r="BQ564" s="33"/>
      <c r="BR564" s="33"/>
      <c r="BS564" s="33"/>
      <c r="BT564" s="33"/>
      <c r="BU564" s="33"/>
      <c r="BV564" s="33"/>
    </row>
    <row r="565" spans="1:74" ht="15.75" customHeight="1" x14ac:dyDescent="0.2">
      <c r="A565" s="18" t="str">
        <f>IF('[1]Season Set up'!$O$23&gt;='[1]Season Set up'!V562,'[1]Season Set up'!V562,"")</f>
        <v/>
      </c>
      <c r="B565" s="18" t="str">
        <f>IFERROR(IF(A565="","",VLOOKUP(A565,'[1]Members Sorted'!$AB$2:$AD$1001,2,0)),"")</f>
        <v/>
      </c>
      <c r="C565" s="18"/>
      <c r="D565" s="18" t="str">
        <f>IFERROR(IF(A565="","",VLOOKUP(A565,$AJ$2:$AX$606,2,0)),"")</f>
        <v/>
      </c>
      <c r="E565" s="19" t="str">
        <f t="shared" si="116"/>
        <v/>
      </c>
      <c r="F565" s="19" t="str">
        <f t="shared" si="104"/>
        <v/>
      </c>
      <c r="G565" s="19" t="str">
        <f t="shared" si="105"/>
        <v/>
      </c>
      <c r="H565" s="19" t="str">
        <f t="shared" si="106"/>
        <v/>
      </c>
      <c r="I565" s="19" t="str">
        <f t="shared" si="107"/>
        <v/>
      </c>
      <c r="J565" s="30" t="str">
        <f t="shared" si="108"/>
        <v/>
      </c>
      <c r="K565" s="45"/>
      <c r="L565" s="18" t="str">
        <f>IF('[1]Season Set up'!$P$23&gt;='[1]Season Set up'!V562,'[1]Season Set up'!V562,"")</f>
        <v/>
      </c>
      <c r="M565" s="18"/>
      <c r="N565" s="17"/>
      <c r="O565" s="18" t="str">
        <f t="shared" si="109"/>
        <v/>
      </c>
      <c r="P565" s="19" t="str">
        <f t="shared" si="110"/>
        <v/>
      </c>
      <c r="Q565" s="19" t="str">
        <f t="shared" si="111"/>
        <v/>
      </c>
      <c r="R565" s="19" t="str">
        <f t="shared" si="112"/>
        <v/>
      </c>
      <c r="S565" s="19" t="str">
        <f t="shared" si="113"/>
        <v/>
      </c>
      <c r="T565" s="19" t="str">
        <f t="shared" si="114"/>
        <v/>
      </c>
      <c r="U565" s="20" t="str">
        <f t="shared" si="115"/>
        <v/>
      </c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31"/>
      <c r="AU565" s="131"/>
      <c r="BI565" s="33"/>
      <c r="BJ565" s="33"/>
      <c r="BK565" s="33"/>
      <c r="BL565" s="33"/>
      <c r="BM565" s="33"/>
      <c r="BN565" s="33"/>
      <c r="BO565" s="33"/>
      <c r="BP565" s="33"/>
      <c r="BQ565" s="33"/>
      <c r="BR565" s="33"/>
      <c r="BS565" s="33"/>
      <c r="BT565" s="33"/>
      <c r="BU565" s="33"/>
      <c r="BV565" s="33"/>
    </row>
    <row r="566" spans="1:74" ht="15.75" customHeight="1" x14ac:dyDescent="0.2">
      <c r="A566" s="18" t="str">
        <f>IF('[1]Season Set up'!$O$23&gt;='[1]Season Set up'!V563,'[1]Season Set up'!V563,"")</f>
        <v/>
      </c>
      <c r="B566" s="18" t="str">
        <f>IFERROR(IF(A566="","",VLOOKUP(A566,'[1]Members Sorted'!$AB$2:$AD$1001,2,0)),"")</f>
        <v/>
      </c>
      <c r="C566" s="18"/>
      <c r="D566" s="18" t="str">
        <f>IFERROR(IF(A566="","",VLOOKUP(A566,$AJ$2:$AX$606,2,0)),"")</f>
        <v/>
      </c>
      <c r="E566" s="19" t="str">
        <f t="shared" si="116"/>
        <v/>
      </c>
      <c r="F566" s="19" t="str">
        <f t="shared" si="104"/>
        <v/>
      </c>
      <c r="G566" s="19" t="str">
        <f t="shared" si="105"/>
        <v/>
      </c>
      <c r="H566" s="19" t="str">
        <f t="shared" si="106"/>
        <v/>
      </c>
      <c r="I566" s="19" t="str">
        <f t="shared" si="107"/>
        <v/>
      </c>
      <c r="J566" s="30" t="str">
        <f t="shared" si="108"/>
        <v/>
      </c>
      <c r="K566" s="45"/>
      <c r="L566" s="18" t="str">
        <f>IF('[1]Season Set up'!$P$23&gt;='[1]Season Set up'!V563,'[1]Season Set up'!V563,"")</f>
        <v/>
      </c>
      <c r="M566" s="18"/>
      <c r="N566" s="17"/>
      <c r="O566" s="18" t="str">
        <f t="shared" si="109"/>
        <v/>
      </c>
      <c r="P566" s="19" t="str">
        <f t="shared" si="110"/>
        <v/>
      </c>
      <c r="Q566" s="19" t="str">
        <f t="shared" si="111"/>
        <v/>
      </c>
      <c r="R566" s="19" t="str">
        <f t="shared" si="112"/>
        <v/>
      </c>
      <c r="S566" s="19" t="str">
        <f t="shared" si="113"/>
        <v/>
      </c>
      <c r="T566" s="19" t="str">
        <f t="shared" si="114"/>
        <v/>
      </c>
      <c r="U566" s="20" t="str">
        <f t="shared" si="115"/>
        <v/>
      </c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31"/>
      <c r="AU566" s="131"/>
      <c r="BI566" s="33"/>
      <c r="BJ566" s="33"/>
      <c r="BK566" s="33"/>
      <c r="BL566" s="33"/>
      <c r="BM566" s="33"/>
      <c r="BN566" s="33"/>
      <c r="BO566" s="33"/>
      <c r="BP566" s="33"/>
      <c r="BQ566" s="33"/>
      <c r="BR566" s="33"/>
      <c r="BS566" s="33"/>
      <c r="BT566" s="33"/>
      <c r="BU566" s="33"/>
      <c r="BV566" s="33"/>
    </row>
    <row r="567" spans="1:74" ht="15.75" customHeight="1" x14ac:dyDescent="0.2">
      <c r="A567" s="18" t="str">
        <f>IF('[1]Season Set up'!$O$23&gt;='[1]Season Set up'!V564,'[1]Season Set up'!V564,"")</f>
        <v/>
      </c>
      <c r="B567" s="18" t="str">
        <f>IFERROR(IF(A567="","",VLOOKUP(A567,'[1]Members Sorted'!$AB$2:$AD$1001,2,0)),"")</f>
        <v/>
      </c>
      <c r="C567" s="18"/>
      <c r="D567" s="18" t="str">
        <f>IFERROR(IF(A567="","",VLOOKUP(A567,$AJ$2:$AX$606,2,0)),"")</f>
        <v/>
      </c>
      <c r="E567" s="19" t="str">
        <f t="shared" si="116"/>
        <v/>
      </c>
      <c r="F567" s="19" t="str">
        <f t="shared" si="104"/>
        <v/>
      </c>
      <c r="G567" s="19" t="str">
        <f t="shared" si="105"/>
        <v/>
      </c>
      <c r="H567" s="19" t="str">
        <f t="shared" si="106"/>
        <v/>
      </c>
      <c r="I567" s="19" t="str">
        <f t="shared" si="107"/>
        <v/>
      </c>
      <c r="J567" s="30" t="str">
        <f t="shared" si="108"/>
        <v/>
      </c>
      <c r="K567" s="45"/>
      <c r="L567" s="18" t="str">
        <f>IF('[1]Season Set up'!$P$23&gt;='[1]Season Set up'!V564,'[1]Season Set up'!V564,"")</f>
        <v/>
      </c>
      <c r="M567" s="18"/>
      <c r="N567" s="17"/>
      <c r="O567" s="18" t="str">
        <f t="shared" si="109"/>
        <v/>
      </c>
      <c r="P567" s="19" t="str">
        <f t="shared" si="110"/>
        <v/>
      </c>
      <c r="Q567" s="19" t="str">
        <f t="shared" si="111"/>
        <v/>
      </c>
      <c r="R567" s="19" t="str">
        <f t="shared" si="112"/>
        <v/>
      </c>
      <c r="S567" s="19" t="str">
        <f t="shared" si="113"/>
        <v/>
      </c>
      <c r="T567" s="19" t="str">
        <f t="shared" si="114"/>
        <v/>
      </c>
      <c r="U567" s="20" t="str">
        <f t="shared" si="115"/>
        <v/>
      </c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31"/>
      <c r="AU567" s="131"/>
      <c r="BI567" s="33"/>
      <c r="BJ567" s="33"/>
      <c r="BK567" s="33"/>
      <c r="BL567" s="33"/>
      <c r="BM567" s="33"/>
      <c r="BN567" s="33"/>
      <c r="BO567" s="33"/>
      <c r="BP567" s="33"/>
      <c r="BQ567" s="33"/>
      <c r="BR567" s="33"/>
      <c r="BS567" s="33"/>
      <c r="BT567" s="33"/>
      <c r="BU567" s="33"/>
      <c r="BV567" s="33"/>
    </row>
    <row r="568" spans="1:74" ht="15.75" customHeight="1" x14ac:dyDescent="0.2">
      <c r="A568" s="18" t="str">
        <f>IF('[1]Season Set up'!$O$23&gt;='[1]Season Set up'!V565,'[1]Season Set up'!V565,"")</f>
        <v/>
      </c>
      <c r="B568" s="18" t="str">
        <f>IFERROR(IF(A568="","",VLOOKUP(A568,'[1]Members Sorted'!$AB$2:$AD$1001,2,0)),"")</f>
        <v/>
      </c>
      <c r="C568" s="18"/>
      <c r="D568" s="18" t="str">
        <f>IFERROR(IF(A568="","",VLOOKUP(A568,$AJ$2:$AX$606,2,0)),"")</f>
        <v/>
      </c>
      <c r="E568" s="19" t="str">
        <f t="shared" si="116"/>
        <v/>
      </c>
      <c r="F568" s="19" t="str">
        <f t="shared" si="104"/>
        <v/>
      </c>
      <c r="G568" s="19" t="str">
        <f t="shared" si="105"/>
        <v/>
      </c>
      <c r="H568" s="19" t="str">
        <f t="shared" si="106"/>
        <v/>
      </c>
      <c r="I568" s="19" t="str">
        <f t="shared" si="107"/>
        <v/>
      </c>
      <c r="J568" s="30" t="str">
        <f t="shared" si="108"/>
        <v/>
      </c>
      <c r="K568" s="45"/>
      <c r="L568" s="18" t="str">
        <f>IF('[1]Season Set up'!$P$23&gt;='[1]Season Set up'!V565,'[1]Season Set up'!V565,"")</f>
        <v/>
      </c>
      <c r="M568" s="18"/>
      <c r="N568" s="17"/>
      <c r="O568" s="18" t="str">
        <f t="shared" si="109"/>
        <v/>
      </c>
      <c r="P568" s="19" t="str">
        <f t="shared" si="110"/>
        <v/>
      </c>
      <c r="Q568" s="19" t="str">
        <f t="shared" si="111"/>
        <v/>
      </c>
      <c r="R568" s="19" t="str">
        <f t="shared" si="112"/>
        <v/>
      </c>
      <c r="S568" s="19" t="str">
        <f t="shared" si="113"/>
        <v/>
      </c>
      <c r="T568" s="19" t="str">
        <f t="shared" si="114"/>
        <v/>
      </c>
      <c r="U568" s="20" t="str">
        <f t="shared" si="115"/>
        <v/>
      </c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31"/>
      <c r="AU568" s="131"/>
      <c r="BI568" s="33"/>
      <c r="BJ568" s="33"/>
      <c r="BK568" s="33"/>
      <c r="BL568" s="33"/>
      <c r="BM568" s="33"/>
      <c r="BN568" s="33"/>
      <c r="BO568" s="33"/>
      <c r="BP568" s="33"/>
      <c r="BQ568" s="33"/>
      <c r="BR568" s="33"/>
      <c r="BS568" s="33"/>
      <c r="BT568" s="33"/>
      <c r="BU568" s="33"/>
      <c r="BV568" s="33"/>
    </row>
    <row r="569" spans="1:74" ht="15.75" customHeight="1" x14ac:dyDescent="0.2">
      <c r="A569" s="18" t="str">
        <f>IF('[1]Season Set up'!$O$23&gt;='[1]Season Set up'!V566,'[1]Season Set up'!V566,"")</f>
        <v/>
      </c>
      <c r="B569" s="18" t="str">
        <f>IFERROR(IF(A569="","",VLOOKUP(A569,'[1]Members Sorted'!$AB$2:$AD$1001,2,0)),"")</f>
        <v/>
      </c>
      <c r="C569" s="18"/>
      <c r="D569" s="18" t="str">
        <f>IFERROR(IF(A569="","",VLOOKUP(A569,$AJ$2:$AX$606,2,0)),"")</f>
        <v/>
      </c>
      <c r="E569" s="19" t="str">
        <f t="shared" si="116"/>
        <v/>
      </c>
      <c r="F569" s="19" t="str">
        <f t="shared" si="104"/>
        <v/>
      </c>
      <c r="G569" s="19" t="str">
        <f t="shared" si="105"/>
        <v/>
      </c>
      <c r="H569" s="19" t="str">
        <f t="shared" si="106"/>
        <v/>
      </c>
      <c r="I569" s="19" t="str">
        <f t="shared" si="107"/>
        <v/>
      </c>
      <c r="J569" s="30" t="str">
        <f t="shared" si="108"/>
        <v/>
      </c>
      <c r="K569" s="45"/>
      <c r="L569" s="18" t="str">
        <f>IF('[1]Season Set up'!$P$23&gt;='[1]Season Set up'!V566,'[1]Season Set up'!V566,"")</f>
        <v/>
      </c>
      <c r="M569" s="18"/>
      <c r="N569" s="17"/>
      <c r="O569" s="18" t="str">
        <f t="shared" si="109"/>
        <v/>
      </c>
      <c r="P569" s="19" t="str">
        <f t="shared" si="110"/>
        <v/>
      </c>
      <c r="Q569" s="19" t="str">
        <f t="shared" si="111"/>
        <v/>
      </c>
      <c r="R569" s="19" t="str">
        <f t="shared" si="112"/>
        <v/>
      </c>
      <c r="S569" s="19" t="str">
        <f t="shared" si="113"/>
        <v/>
      </c>
      <c r="T569" s="19" t="str">
        <f t="shared" si="114"/>
        <v/>
      </c>
      <c r="U569" s="20" t="str">
        <f t="shared" si="115"/>
        <v/>
      </c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31"/>
      <c r="AU569" s="131"/>
      <c r="BI569" s="33"/>
      <c r="BJ569" s="33"/>
      <c r="BK569" s="33"/>
      <c r="BL569" s="33"/>
      <c r="BM569" s="33"/>
      <c r="BN569" s="33"/>
      <c r="BO569" s="33"/>
      <c r="BP569" s="33"/>
      <c r="BQ569" s="33"/>
      <c r="BR569" s="33"/>
      <c r="BS569" s="33"/>
      <c r="BT569" s="33"/>
      <c r="BU569" s="33"/>
      <c r="BV569" s="33"/>
    </row>
    <row r="570" spans="1:74" ht="15.75" customHeight="1" x14ac:dyDescent="0.2">
      <c r="A570" s="18" t="str">
        <f>IF('[1]Season Set up'!$O$23&gt;='[1]Season Set up'!V567,'[1]Season Set up'!V567,"")</f>
        <v/>
      </c>
      <c r="B570" s="18" t="str">
        <f>IFERROR(IF(A570="","",VLOOKUP(A570,'[1]Members Sorted'!$AB$2:$AD$1001,2,0)),"")</f>
        <v/>
      </c>
      <c r="C570" s="18"/>
      <c r="D570" s="18" t="str">
        <f>IFERROR(IF(A570="","",VLOOKUP(A570,$AJ$2:$AX$606,2,0)),"")</f>
        <v/>
      </c>
      <c r="E570" s="19" t="str">
        <f t="shared" si="116"/>
        <v/>
      </c>
      <c r="F570" s="19" t="str">
        <f t="shared" si="104"/>
        <v/>
      </c>
      <c r="G570" s="19" t="str">
        <f t="shared" si="105"/>
        <v/>
      </c>
      <c r="H570" s="19" t="str">
        <f t="shared" si="106"/>
        <v/>
      </c>
      <c r="I570" s="19" t="str">
        <f t="shared" si="107"/>
        <v/>
      </c>
      <c r="J570" s="30" t="str">
        <f t="shared" si="108"/>
        <v/>
      </c>
      <c r="K570" s="45"/>
      <c r="L570" s="18" t="str">
        <f>IF('[1]Season Set up'!$P$23&gt;='[1]Season Set up'!V567,'[1]Season Set up'!V567,"")</f>
        <v/>
      </c>
      <c r="M570" s="18"/>
      <c r="N570" s="17"/>
      <c r="O570" s="18" t="str">
        <f t="shared" si="109"/>
        <v/>
      </c>
      <c r="P570" s="19" t="str">
        <f t="shared" si="110"/>
        <v/>
      </c>
      <c r="Q570" s="19" t="str">
        <f t="shared" si="111"/>
        <v/>
      </c>
      <c r="R570" s="19" t="str">
        <f t="shared" si="112"/>
        <v/>
      </c>
      <c r="S570" s="19" t="str">
        <f t="shared" si="113"/>
        <v/>
      </c>
      <c r="T570" s="19" t="str">
        <f t="shared" si="114"/>
        <v/>
      </c>
      <c r="U570" s="20" t="str">
        <f t="shared" si="115"/>
        <v/>
      </c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31"/>
      <c r="AU570" s="131"/>
      <c r="BI570" s="33"/>
      <c r="BJ570" s="33"/>
      <c r="BK570" s="33"/>
      <c r="BL570" s="33"/>
      <c r="BM570" s="33"/>
      <c r="BN570" s="33"/>
      <c r="BO570" s="33"/>
      <c r="BP570" s="33"/>
      <c r="BQ570" s="33"/>
      <c r="BR570" s="33"/>
      <c r="BS570" s="33"/>
      <c r="BT570" s="33"/>
      <c r="BU570" s="33"/>
      <c r="BV570" s="33"/>
    </row>
    <row r="571" spans="1:74" ht="15.75" customHeight="1" x14ac:dyDescent="0.2">
      <c r="A571" s="18" t="str">
        <f>IF('[1]Season Set up'!$O$23&gt;='[1]Season Set up'!V568,'[1]Season Set up'!V568,"")</f>
        <v/>
      </c>
      <c r="B571" s="18" t="str">
        <f>IFERROR(IF(A571="","",VLOOKUP(A571,'[1]Members Sorted'!$AB$2:$AD$1001,2,0)),"")</f>
        <v/>
      </c>
      <c r="C571" s="18"/>
      <c r="D571" s="18" t="str">
        <f>IFERROR(IF(A571="","",VLOOKUP(A571,$AJ$2:$AX$606,2,0)),"")</f>
        <v/>
      </c>
      <c r="E571" s="19" t="str">
        <f t="shared" si="116"/>
        <v/>
      </c>
      <c r="F571" s="19" t="str">
        <f t="shared" si="104"/>
        <v/>
      </c>
      <c r="G571" s="19" t="str">
        <f t="shared" si="105"/>
        <v/>
      </c>
      <c r="H571" s="19" t="str">
        <f t="shared" si="106"/>
        <v/>
      </c>
      <c r="I571" s="19" t="str">
        <f t="shared" si="107"/>
        <v/>
      </c>
      <c r="J571" s="30" t="str">
        <f t="shared" si="108"/>
        <v/>
      </c>
      <c r="K571" s="45"/>
      <c r="L571" s="18" t="str">
        <f>IF('[1]Season Set up'!$P$23&gt;='[1]Season Set up'!V568,'[1]Season Set up'!V568,"")</f>
        <v/>
      </c>
      <c r="M571" s="18"/>
      <c r="N571" s="17"/>
      <c r="O571" s="18" t="str">
        <f t="shared" si="109"/>
        <v/>
      </c>
      <c r="P571" s="19" t="str">
        <f t="shared" si="110"/>
        <v/>
      </c>
      <c r="Q571" s="19" t="str">
        <f t="shared" si="111"/>
        <v/>
      </c>
      <c r="R571" s="19" t="str">
        <f t="shared" si="112"/>
        <v/>
      </c>
      <c r="S571" s="19" t="str">
        <f t="shared" si="113"/>
        <v/>
      </c>
      <c r="T571" s="19" t="str">
        <f t="shared" si="114"/>
        <v/>
      </c>
      <c r="U571" s="20" t="str">
        <f t="shared" si="115"/>
        <v/>
      </c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31"/>
      <c r="AU571" s="131"/>
      <c r="BI571" s="33"/>
      <c r="BJ571" s="33"/>
      <c r="BK571" s="33"/>
      <c r="BL571" s="33"/>
      <c r="BM571" s="33"/>
      <c r="BN571" s="33"/>
      <c r="BO571" s="33"/>
      <c r="BP571" s="33"/>
      <c r="BQ571" s="33"/>
      <c r="BR571" s="33"/>
      <c r="BS571" s="33"/>
      <c r="BT571" s="33"/>
      <c r="BU571" s="33"/>
      <c r="BV571" s="33"/>
    </row>
    <row r="572" spans="1:74" ht="15.75" customHeight="1" x14ac:dyDescent="0.2">
      <c r="A572" s="18" t="str">
        <f>IF('[1]Season Set up'!$O$23&gt;='[1]Season Set up'!V569,'[1]Season Set up'!V569,"")</f>
        <v/>
      </c>
      <c r="B572" s="18" t="str">
        <f>IFERROR(IF(A572="","",VLOOKUP(A572,'[1]Members Sorted'!$AB$2:$AD$1001,2,0)),"")</f>
        <v/>
      </c>
      <c r="C572" s="18"/>
      <c r="D572" s="18" t="str">
        <f>IFERROR(IF(A572="","",VLOOKUP(A572,$AJ$2:$AX$606,2,0)),"")</f>
        <v/>
      </c>
      <c r="E572" s="19" t="str">
        <f t="shared" si="116"/>
        <v/>
      </c>
      <c r="F572" s="19" t="str">
        <f t="shared" si="104"/>
        <v/>
      </c>
      <c r="G572" s="19" t="str">
        <f t="shared" si="105"/>
        <v/>
      </c>
      <c r="H572" s="19" t="str">
        <f t="shared" si="106"/>
        <v/>
      </c>
      <c r="I572" s="19" t="str">
        <f t="shared" si="107"/>
        <v/>
      </c>
      <c r="J572" s="30" t="str">
        <f t="shared" si="108"/>
        <v/>
      </c>
      <c r="K572" s="45"/>
      <c r="L572" s="18" t="str">
        <f>IF('[1]Season Set up'!$P$23&gt;='[1]Season Set up'!V569,'[1]Season Set up'!V569,"")</f>
        <v/>
      </c>
      <c r="M572" s="18"/>
      <c r="N572" s="17"/>
      <c r="O572" s="18" t="str">
        <f t="shared" si="109"/>
        <v/>
      </c>
      <c r="P572" s="19" t="str">
        <f t="shared" si="110"/>
        <v/>
      </c>
      <c r="Q572" s="19" t="str">
        <f t="shared" si="111"/>
        <v/>
      </c>
      <c r="R572" s="19" t="str">
        <f t="shared" si="112"/>
        <v/>
      </c>
      <c r="S572" s="19" t="str">
        <f t="shared" si="113"/>
        <v/>
      </c>
      <c r="T572" s="19" t="str">
        <f t="shared" si="114"/>
        <v/>
      </c>
      <c r="U572" s="20" t="str">
        <f t="shared" si="115"/>
        <v/>
      </c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31"/>
      <c r="AU572" s="131"/>
      <c r="BI572" s="33"/>
      <c r="BJ572" s="33"/>
      <c r="BK572" s="33"/>
      <c r="BL572" s="33"/>
      <c r="BM572" s="33"/>
      <c r="BN572" s="33"/>
      <c r="BO572" s="33"/>
      <c r="BP572" s="33"/>
      <c r="BQ572" s="33"/>
      <c r="BR572" s="33"/>
      <c r="BS572" s="33"/>
      <c r="BT572" s="33"/>
      <c r="BU572" s="33"/>
      <c r="BV572" s="33"/>
    </row>
    <row r="573" spans="1:74" ht="15.75" customHeight="1" x14ac:dyDescent="0.2">
      <c r="A573" s="18" t="str">
        <f>IF('[1]Season Set up'!$O$23&gt;='[1]Season Set up'!V570,'[1]Season Set up'!V570,"")</f>
        <v/>
      </c>
      <c r="B573" s="18" t="str">
        <f>IFERROR(IF(A573="","",VLOOKUP(A573,'[1]Members Sorted'!$AB$2:$AD$1001,2,0)),"")</f>
        <v/>
      </c>
      <c r="C573" s="18"/>
      <c r="D573" s="18" t="str">
        <f>IFERROR(IF(A573="","",VLOOKUP(A573,$AJ$2:$AX$606,2,0)),"")</f>
        <v/>
      </c>
      <c r="E573" s="19" t="str">
        <f t="shared" si="116"/>
        <v/>
      </c>
      <c r="F573" s="19" t="str">
        <f t="shared" si="104"/>
        <v/>
      </c>
      <c r="G573" s="19" t="str">
        <f t="shared" si="105"/>
        <v/>
      </c>
      <c r="H573" s="19" t="str">
        <f t="shared" si="106"/>
        <v/>
      </c>
      <c r="I573" s="19" t="str">
        <f t="shared" si="107"/>
        <v/>
      </c>
      <c r="J573" s="30" t="str">
        <f t="shared" si="108"/>
        <v/>
      </c>
      <c r="K573" s="45"/>
      <c r="L573" s="18" t="str">
        <f>IF('[1]Season Set up'!$P$23&gt;='[1]Season Set up'!V570,'[1]Season Set up'!V570,"")</f>
        <v/>
      </c>
      <c r="M573" s="18"/>
      <c r="N573" s="17"/>
      <c r="O573" s="18" t="str">
        <f t="shared" si="109"/>
        <v/>
      </c>
      <c r="P573" s="19" t="str">
        <f t="shared" si="110"/>
        <v/>
      </c>
      <c r="Q573" s="19" t="str">
        <f t="shared" si="111"/>
        <v/>
      </c>
      <c r="R573" s="19" t="str">
        <f t="shared" si="112"/>
        <v/>
      </c>
      <c r="S573" s="19" t="str">
        <f t="shared" si="113"/>
        <v/>
      </c>
      <c r="T573" s="19" t="str">
        <f t="shared" si="114"/>
        <v/>
      </c>
      <c r="U573" s="20" t="str">
        <f t="shared" si="115"/>
        <v/>
      </c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31"/>
      <c r="AU573" s="131"/>
      <c r="BI573" s="33"/>
      <c r="BJ573" s="33"/>
      <c r="BK573" s="33"/>
      <c r="BL573" s="33"/>
      <c r="BM573" s="33"/>
      <c r="BN573" s="33"/>
      <c r="BO573" s="33"/>
      <c r="BP573" s="33"/>
      <c r="BQ573" s="33"/>
      <c r="BR573" s="33"/>
      <c r="BS573" s="33"/>
      <c r="BT573" s="33"/>
      <c r="BU573" s="33"/>
      <c r="BV573" s="33"/>
    </row>
    <row r="574" spans="1:74" ht="15.75" customHeight="1" x14ac:dyDescent="0.2">
      <c r="A574" s="18" t="str">
        <f>IF('[1]Season Set up'!$O$23&gt;='[1]Season Set up'!V571,'[1]Season Set up'!V571,"")</f>
        <v/>
      </c>
      <c r="B574" s="18" t="str">
        <f>IFERROR(IF(A574="","",VLOOKUP(A574,'[1]Members Sorted'!$AB$2:$AD$1001,2,0)),"")</f>
        <v/>
      </c>
      <c r="C574" s="18"/>
      <c r="D574" s="18" t="str">
        <f>IFERROR(IF(A574="","",VLOOKUP(A574,$AJ$2:$AX$606,2,0)),"")</f>
        <v/>
      </c>
      <c r="E574" s="19" t="str">
        <f t="shared" si="116"/>
        <v/>
      </c>
      <c r="F574" s="19" t="str">
        <f t="shared" si="104"/>
        <v/>
      </c>
      <c r="G574" s="19" t="str">
        <f t="shared" si="105"/>
        <v/>
      </c>
      <c r="H574" s="19" t="str">
        <f t="shared" si="106"/>
        <v/>
      </c>
      <c r="I574" s="19" t="str">
        <f t="shared" si="107"/>
        <v/>
      </c>
      <c r="J574" s="30" t="str">
        <f t="shared" si="108"/>
        <v/>
      </c>
      <c r="K574" s="45"/>
      <c r="L574" s="18" t="str">
        <f>IF('[1]Season Set up'!$P$23&gt;='[1]Season Set up'!V571,'[1]Season Set up'!V571,"")</f>
        <v/>
      </c>
      <c r="M574" s="18"/>
      <c r="N574" s="17"/>
      <c r="O574" s="18" t="str">
        <f t="shared" si="109"/>
        <v/>
      </c>
      <c r="P574" s="19" t="str">
        <f t="shared" si="110"/>
        <v/>
      </c>
      <c r="Q574" s="19" t="str">
        <f t="shared" si="111"/>
        <v/>
      </c>
      <c r="R574" s="19" t="str">
        <f t="shared" si="112"/>
        <v/>
      </c>
      <c r="S574" s="19" t="str">
        <f t="shared" si="113"/>
        <v/>
      </c>
      <c r="T574" s="19" t="str">
        <f t="shared" si="114"/>
        <v/>
      </c>
      <c r="U574" s="20" t="str">
        <f t="shared" si="115"/>
        <v/>
      </c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31"/>
      <c r="AU574" s="131"/>
      <c r="BI574" s="33"/>
      <c r="BJ574" s="33"/>
      <c r="BK574" s="33"/>
      <c r="BL574" s="33"/>
      <c r="BM574" s="33"/>
      <c r="BN574" s="33"/>
      <c r="BO574" s="33"/>
      <c r="BP574" s="33"/>
      <c r="BQ574" s="33"/>
      <c r="BR574" s="33"/>
      <c r="BS574" s="33"/>
      <c r="BT574" s="33"/>
      <c r="BU574" s="33"/>
      <c r="BV574" s="33"/>
    </row>
    <row r="575" spans="1:74" ht="15.75" customHeight="1" x14ac:dyDescent="0.2">
      <c r="A575" s="18" t="str">
        <f>IF('[1]Season Set up'!$O$23&gt;='[1]Season Set up'!V572,'[1]Season Set up'!V572,"")</f>
        <v/>
      </c>
      <c r="B575" s="18" t="str">
        <f>IFERROR(IF(A575="","",VLOOKUP(A575,'[1]Members Sorted'!$AB$2:$AD$1001,2,0)),"")</f>
        <v/>
      </c>
      <c r="C575" s="18"/>
      <c r="D575" s="18" t="str">
        <f>IFERROR(IF(A575="","",VLOOKUP(A575,$AJ$2:$AX$606,2,0)),"")</f>
        <v/>
      </c>
      <c r="E575" s="19" t="str">
        <f t="shared" si="116"/>
        <v/>
      </c>
      <c r="F575" s="19" t="str">
        <f t="shared" si="104"/>
        <v/>
      </c>
      <c r="G575" s="19" t="str">
        <f t="shared" si="105"/>
        <v/>
      </c>
      <c r="H575" s="19" t="str">
        <f t="shared" si="106"/>
        <v/>
      </c>
      <c r="I575" s="19" t="str">
        <f t="shared" si="107"/>
        <v/>
      </c>
      <c r="J575" s="30" t="str">
        <f t="shared" si="108"/>
        <v/>
      </c>
      <c r="K575" s="45"/>
      <c r="L575" s="18" t="str">
        <f>IF('[1]Season Set up'!$P$23&gt;='[1]Season Set up'!V572,'[1]Season Set up'!V572,"")</f>
        <v/>
      </c>
      <c r="M575" s="18"/>
      <c r="N575" s="17"/>
      <c r="O575" s="18" t="str">
        <f t="shared" si="109"/>
        <v/>
      </c>
      <c r="P575" s="19" t="str">
        <f t="shared" si="110"/>
        <v/>
      </c>
      <c r="Q575" s="19" t="str">
        <f t="shared" si="111"/>
        <v/>
      </c>
      <c r="R575" s="19" t="str">
        <f t="shared" si="112"/>
        <v/>
      </c>
      <c r="S575" s="19" t="str">
        <f t="shared" si="113"/>
        <v/>
      </c>
      <c r="T575" s="19" t="str">
        <f t="shared" si="114"/>
        <v/>
      </c>
      <c r="U575" s="20" t="str">
        <f t="shared" si="115"/>
        <v/>
      </c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31"/>
      <c r="AU575" s="131"/>
      <c r="BI575" s="33"/>
      <c r="BJ575" s="33"/>
      <c r="BK575" s="33"/>
      <c r="BL575" s="33"/>
      <c r="BM575" s="33"/>
      <c r="BN575" s="33"/>
      <c r="BO575" s="33"/>
      <c r="BP575" s="33"/>
      <c r="BQ575" s="33"/>
      <c r="BR575" s="33"/>
      <c r="BS575" s="33"/>
      <c r="BT575" s="33"/>
      <c r="BU575" s="33"/>
      <c r="BV575" s="33"/>
    </row>
    <row r="576" spans="1:74" ht="15.75" customHeight="1" x14ac:dyDescent="0.2">
      <c r="A576" s="18" t="str">
        <f>IF('[1]Season Set up'!$O$23&gt;='[1]Season Set up'!V573,'[1]Season Set up'!V573,"")</f>
        <v/>
      </c>
      <c r="B576" s="18" t="str">
        <f>IFERROR(IF(A576="","",VLOOKUP(A576,'[1]Members Sorted'!$AB$2:$AD$1001,2,0)),"")</f>
        <v/>
      </c>
      <c r="C576" s="18"/>
      <c r="D576" s="18" t="str">
        <f>IFERROR(IF(A576="","",VLOOKUP(A576,$AJ$2:$AX$606,2,0)),"")</f>
        <v/>
      </c>
      <c r="E576" s="19" t="str">
        <f t="shared" si="116"/>
        <v/>
      </c>
      <c r="F576" s="19" t="str">
        <f t="shared" si="104"/>
        <v/>
      </c>
      <c r="G576" s="19" t="str">
        <f t="shared" si="105"/>
        <v/>
      </c>
      <c r="H576" s="19" t="str">
        <f t="shared" si="106"/>
        <v/>
      </c>
      <c r="I576" s="19" t="str">
        <f t="shared" si="107"/>
        <v/>
      </c>
      <c r="J576" s="30" t="str">
        <f t="shared" si="108"/>
        <v/>
      </c>
      <c r="K576" s="45"/>
      <c r="L576" s="18" t="str">
        <f>IF('[1]Season Set up'!$P$23&gt;='[1]Season Set up'!V573,'[1]Season Set up'!V573,"")</f>
        <v/>
      </c>
      <c r="M576" s="18"/>
      <c r="N576" s="17"/>
      <c r="O576" s="18" t="str">
        <f t="shared" si="109"/>
        <v/>
      </c>
      <c r="P576" s="19" t="str">
        <f t="shared" si="110"/>
        <v/>
      </c>
      <c r="Q576" s="19" t="str">
        <f t="shared" si="111"/>
        <v/>
      </c>
      <c r="R576" s="19" t="str">
        <f t="shared" si="112"/>
        <v/>
      </c>
      <c r="S576" s="19" t="str">
        <f t="shared" si="113"/>
        <v/>
      </c>
      <c r="T576" s="19" t="str">
        <f t="shared" si="114"/>
        <v/>
      </c>
      <c r="U576" s="20" t="str">
        <f t="shared" si="115"/>
        <v/>
      </c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31"/>
      <c r="AU576" s="131"/>
      <c r="BI576" s="33"/>
      <c r="BJ576" s="33"/>
      <c r="BK576" s="33"/>
      <c r="BL576" s="33"/>
      <c r="BM576" s="33"/>
      <c r="BN576" s="33"/>
      <c r="BO576" s="33"/>
      <c r="BP576" s="33"/>
      <c r="BQ576" s="33"/>
      <c r="BR576" s="33"/>
      <c r="BS576" s="33"/>
      <c r="BT576" s="33"/>
      <c r="BU576" s="33"/>
      <c r="BV576" s="33"/>
    </row>
    <row r="577" spans="1:74" ht="15.75" customHeight="1" x14ac:dyDescent="0.2">
      <c r="A577" s="18" t="str">
        <f>IF('[1]Season Set up'!$O$23&gt;='[1]Season Set up'!V574,'[1]Season Set up'!V574,"")</f>
        <v/>
      </c>
      <c r="B577" s="18" t="str">
        <f>IFERROR(IF(A577="","",VLOOKUP(A577,'[1]Members Sorted'!$AB$2:$AD$1001,2,0)),"")</f>
        <v/>
      </c>
      <c r="C577" s="18"/>
      <c r="D577" s="18" t="str">
        <f>IFERROR(IF(A577="","",VLOOKUP(A577,$AJ$2:$AX$606,2,0)),"")</f>
        <v/>
      </c>
      <c r="E577" s="19" t="str">
        <f t="shared" si="116"/>
        <v/>
      </c>
      <c r="F577" s="19" t="str">
        <f t="shared" si="104"/>
        <v/>
      </c>
      <c r="G577" s="19" t="str">
        <f t="shared" si="105"/>
        <v/>
      </c>
      <c r="H577" s="19" t="str">
        <f t="shared" si="106"/>
        <v/>
      </c>
      <c r="I577" s="19" t="str">
        <f t="shared" si="107"/>
        <v/>
      </c>
      <c r="J577" s="30" t="str">
        <f t="shared" si="108"/>
        <v/>
      </c>
      <c r="K577" s="45"/>
      <c r="L577" s="18" t="str">
        <f>IF('[1]Season Set up'!$P$23&gt;='[1]Season Set up'!V574,'[1]Season Set up'!V574,"")</f>
        <v/>
      </c>
      <c r="M577" s="18"/>
      <c r="N577" s="17"/>
      <c r="O577" s="18" t="str">
        <f t="shared" si="109"/>
        <v/>
      </c>
      <c r="P577" s="19" t="str">
        <f t="shared" si="110"/>
        <v/>
      </c>
      <c r="Q577" s="19" t="str">
        <f t="shared" si="111"/>
        <v/>
      </c>
      <c r="R577" s="19" t="str">
        <f t="shared" si="112"/>
        <v/>
      </c>
      <c r="S577" s="19" t="str">
        <f t="shared" si="113"/>
        <v/>
      </c>
      <c r="T577" s="19" t="str">
        <f t="shared" si="114"/>
        <v/>
      </c>
      <c r="U577" s="20" t="str">
        <f t="shared" si="115"/>
        <v/>
      </c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31"/>
      <c r="AU577" s="131"/>
      <c r="BI577" s="33"/>
      <c r="BJ577" s="33"/>
      <c r="BK577" s="33"/>
      <c r="BL577" s="33"/>
      <c r="BM577" s="33"/>
      <c r="BN577" s="33"/>
      <c r="BO577" s="33"/>
      <c r="BP577" s="33"/>
      <c r="BQ577" s="33"/>
      <c r="BR577" s="33"/>
      <c r="BS577" s="33"/>
      <c r="BT577" s="33"/>
      <c r="BU577" s="33"/>
      <c r="BV577" s="33"/>
    </row>
    <row r="578" spans="1:74" ht="15.75" customHeight="1" x14ac:dyDescent="0.2">
      <c r="A578" s="18" t="str">
        <f>IF('[1]Season Set up'!$O$23&gt;='[1]Season Set up'!V575,'[1]Season Set up'!V575,"")</f>
        <v/>
      </c>
      <c r="B578" s="18" t="str">
        <f>IFERROR(IF(A578="","",VLOOKUP(A578,'[1]Members Sorted'!$AB$2:$AD$1001,2,0)),"")</f>
        <v/>
      </c>
      <c r="C578" s="18"/>
      <c r="D578" s="18" t="str">
        <f>IFERROR(IF(A578="","",VLOOKUP(A578,$AJ$2:$AX$606,2,0)),"")</f>
        <v/>
      </c>
      <c r="E578" s="19" t="str">
        <f t="shared" si="116"/>
        <v/>
      </c>
      <c r="F578" s="19" t="str">
        <f t="shared" si="104"/>
        <v/>
      </c>
      <c r="G578" s="19" t="str">
        <f t="shared" si="105"/>
        <v/>
      </c>
      <c r="H578" s="19" t="str">
        <f t="shared" si="106"/>
        <v/>
      </c>
      <c r="I578" s="19" t="str">
        <f t="shared" si="107"/>
        <v/>
      </c>
      <c r="J578" s="30" t="str">
        <f t="shared" si="108"/>
        <v/>
      </c>
      <c r="K578" s="45"/>
      <c r="L578" s="18" t="str">
        <f>IF('[1]Season Set up'!$P$23&gt;='[1]Season Set up'!V575,'[1]Season Set up'!V575,"")</f>
        <v/>
      </c>
      <c r="M578" s="18"/>
      <c r="N578" s="17"/>
      <c r="O578" s="18" t="str">
        <f t="shared" si="109"/>
        <v/>
      </c>
      <c r="P578" s="19" t="str">
        <f t="shared" si="110"/>
        <v/>
      </c>
      <c r="Q578" s="19" t="str">
        <f t="shared" si="111"/>
        <v/>
      </c>
      <c r="R578" s="19" t="str">
        <f t="shared" si="112"/>
        <v/>
      </c>
      <c r="S578" s="19" t="str">
        <f t="shared" si="113"/>
        <v/>
      </c>
      <c r="T578" s="19" t="str">
        <f t="shared" si="114"/>
        <v/>
      </c>
      <c r="U578" s="20" t="str">
        <f t="shared" si="115"/>
        <v/>
      </c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31"/>
      <c r="AU578" s="131"/>
      <c r="BI578" s="33"/>
      <c r="BJ578" s="33"/>
      <c r="BK578" s="33"/>
      <c r="BL578" s="33"/>
      <c r="BM578" s="33"/>
      <c r="BN578" s="33"/>
      <c r="BO578" s="33"/>
      <c r="BP578" s="33"/>
      <c r="BQ578" s="33"/>
      <c r="BR578" s="33"/>
      <c r="BS578" s="33"/>
      <c r="BT578" s="33"/>
      <c r="BU578" s="33"/>
      <c r="BV578" s="33"/>
    </row>
    <row r="579" spans="1:74" ht="15.75" customHeight="1" x14ac:dyDescent="0.2">
      <c r="A579" s="18" t="str">
        <f>IF('[1]Season Set up'!$O$23&gt;='[1]Season Set up'!V576,'[1]Season Set up'!V576,"")</f>
        <v/>
      </c>
      <c r="B579" s="18" t="str">
        <f>IFERROR(IF(A579="","",VLOOKUP(A579,'[1]Members Sorted'!$AB$2:$AD$1001,2,0)),"")</f>
        <v/>
      </c>
      <c r="C579" s="18"/>
      <c r="D579" s="18" t="str">
        <f>IFERROR(IF(A579="","",VLOOKUP(A579,$AJ$2:$AX$606,2,0)),"")</f>
        <v/>
      </c>
      <c r="E579" s="19" t="str">
        <f t="shared" si="116"/>
        <v/>
      </c>
      <c r="F579" s="19" t="str">
        <f t="shared" si="104"/>
        <v/>
      </c>
      <c r="G579" s="19" t="str">
        <f t="shared" si="105"/>
        <v/>
      </c>
      <c r="H579" s="19" t="str">
        <f t="shared" si="106"/>
        <v/>
      </c>
      <c r="I579" s="19" t="str">
        <f t="shared" si="107"/>
        <v/>
      </c>
      <c r="J579" s="30" t="str">
        <f t="shared" si="108"/>
        <v/>
      </c>
      <c r="K579" s="45"/>
      <c r="L579" s="18" t="str">
        <f>IF('[1]Season Set up'!$P$23&gt;='[1]Season Set up'!V576,'[1]Season Set up'!V576,"")</f>
        <v/>
      </c>
      <c r="M579" s="18"/>
      <c r="N579" s="17"/>
      <c r="O579" s="18" t="str">
        <f t="shared" si="109"/>
        <v/>
      </c>
      <c r="P579" s="19" t="str">
        <f t="shared" si="110"/>
        <v/>
      </c>
      <c r="Q579" s="19" t="str">
        <f t="shared" si="111"/>
        <v/>
      </c>
      <c r="R579" s="19" t="str">
        <f t="shared" si="112"/>
        <v/>
      </c>
      <c r="S579" s="19" t="str">
        <f t="shared" si="113"/>
        <v/>
      </c>
      <c r="T579" s="19" t="str">
        <f t="shared" si="114"/>
        <v/>
      </c>
      <c r="U579" s="20" t="str">
        <f t="shared" si="115"/>
        <v/>
      </c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31"/>
      <c r="AU579" s="131"/>
      <c r="BI579" s="33"/>
      <c r="BJ579" s="33"/>
      <c r="BK579" s="33"/>
      <c r="BL579" s="33"/>
      <c r="BM579" s="33"/>
      <c r="BN579" s="33"/>
      <c r="BO579" s="33"/>
      <c r="BP579" s="33"/>
      <c r="BQ579" s="33"/>
      <c r="BR579" s="33"/>
      <c r="BS579" s="33"/>
      <c r="BT579" s="33"/>
      <c r="BU579" s="33"/>
      <c r="BV579" s="33"/>
    </row>
    <row r="580" spans="1:74" ht="15.75" customHeight="1" x14ac:dyDescent="0.2">
      <c r="A580" s="18" t="str">
        <f>IF('[1]Season Set up'!$O$23&gt;='[1]Season Set up'!V577,'[1]Season Set up'!V577,"")</f>
        <v/>
      </c>
      <c r="B580" s="18" t="str">
        <f>IFERROR(IF(A580="","",VLOOKUP(A580,'[1]Members Sorted'!$AB$2:$AD$1001,2,0)),"")</f>
        <v/>
      </c>
      <c r="C580" s="18"/>
      <c r="D580" s="18" t="str">
        <f>IFERROR(IF(A580="","",VLOOKUP(A580,$AJ$2:$AX$606,2,0)),"")</f>
        <v/>
      </c>
      <c r="E580" s="19" t="str">
        <f t="shared" si="116"/>
        <v/>
      </c>
      <c r="F580" s="19" t="str">
        <f t="shared" si="104"/>
        <v/>
      </c>
      <c r="G580" s="19" t="str">
        <f t="shared" si="105"/>
        <v/>
      </c>
      <c r="H580" s="19" t="str">
        <f t="shared" si="106"/>
        <v/>
      </c>
      <c r="I580" s="19" t="str">
        <f t="shared" si="107"/>
        <v/>
      </c>
      <c r="J580" s="30" t="str">
        <f t="shared" si="108"/>
        <v/>
      </c>
      <c r="K580" s="45"/>
      <c r="L580" s="18" t="str">
        <f>IF('[1]Season Set up'!$P$23&gt;='[1]Season Set up'!V577,'[1]Season Set up'!V577,"")</f>
        <v/>
      </c>
      <c r="M580" s="18"/>
      <c r="N580" s="17"/>
      <c r="O580" s="18" t="str">
        <f t="shared" si="109"/>
        <v/>
      </c>
      <c r="P580" s="19" t="str">
        <f t="shared" si="110"/>
        <v/>
      </c>
      <c r="Q580" s="19" t="str">
        <f t="shared" si="111"/>
        <v/>
      </c>
      <c r="R580" s="19" t="str">
        <f t="shared" si="112"/>
        <v/>
      </c>
      <c r="S580" s="19" t="str">
        <f t="shared" si="113"/>
        <v/>
      </c>
      <c r="T580" s="19" t="str">
        <f t="shared" si="114"/>
        <v/>
      </c>
      <c r="U580" s="20" t="str">
        <f t="shared" si="115"/>
        <v/>
      </c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31"/>
      <c r="AU580" s="131"/>
      <c r="BI580" s="33"/>
      <c r="BJ580" s="33"/>
      <c r="BK580" s="33"/>
      <c r="BL580" s="33"/>
      <c r="BM580" s="33"/>
      <c r="BN580" s="33"/>
      <c r="BO580" s="33"/>
      <c r="BP580" s="33"/>
      <c r="BQ580" s="33"/>
      <c r="BR580" s="33"/>
      <c r="BS580" s="33"/>
      <c r="BT580" s="33"/>
      <c r="BU580" s="33"/>
      <c r="BV580" s="33"/>
    </row>
    <row r="581" spans="1:74" ht="15.75" customHeight="1" x14ac:dyDescent="0.2">
      <c r="A581" s="18" t="str">
        <f>IF('[1]Season Set up'!$O$23&gt;='[1]Season Set up'!V578,'[1]Season Set up'!V578,"")</f>
        <v/>
      </c>
      <c r="B581" s="18" t="str">
        <f>IFERROR(IF(A581="","",VLOOKUP(A581,'[1]Members Sorted'!$AB$2:$AD$1001,2,0)),"")</f>
        <v/>
      </c>
      <c r="C581" s="18"/>
      <c r="D581" s="18" t="str">
        <f>IFERROR(IF(A581="","",VLOOKUP(A581,$AJ$2:$AX$606,2,0)),"")</f>
        <v/>
      </c>
      <c r="E581" s="19" t="str">
        <f t="shared" si="116"/>
        <v/>
      </c>
      <c r="F581" s="19" t="str">
        <f t="shared" si="104"/>
        <v/>
      </c>
      <c r="G581" s="19" t="str">
        <f t="shared" si="105"/>
        <v/>
      </c>
      <c r="H581" s="19" t="str">
        <f t="shared" si="106"/>
        <v/>
      </c>
      <c r="I581" s="19" t="str">
        <f t="shared" si="107"/>
        <v/>
      </c>
      <c r="J581" s="30" t="str">
        <f t="shared" si="108"/>
        <v/>
      </c>
      <c r="K581" s="45"/>
      <c r="L581" s="18" t="str">
        <f>IF('[1]Season Set up'!$P$23&gt;='[1]Season Set up'!V578,'[1]Season Set up'!V578,"")</f>
        <v/>
      </c>
      <c r="M581" s="18"/>
      <c r="N581" s="17"/>
      <c r="O581" s="18" t="str">
        <f t="shared" si="109"/>
        <v/>
      </c>
      <c r="P581" s="19" t="str">
        <f t="shared" si="110"/>
        <v/>
      </c>
      <c r="Q581" s="19" t="str">
        <f t="shared" si="111"/>
        <v/>
      </c>
      <c r="R581" s="19" t="str">
        <f t="shared" si="112"/>
        <v/>
      </c>
      <c r="S581" s="19" t="str">
        <f t="shared" si="113"/>
        <v/>
      </c>
      <c r="T581" s="19" t="str">
        <f t="shared" si="114"/>
        <v/>
      </c>
      <c r="U581" s="20" t="str">
        <f t="shared" si="115"/>
        <v/>
      </c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31"/>
      <c r="AU581" s="131"/>
      <c r="BI581" s="33"/>
      <c r="BJ581" s="33"/>
      <c r="BK581" s="33"/>
      <c r="BL581" s="33"/>
      <c r="BM581" s="33"/>
      <c r="BN581" s="33"/>
      <c r="BO581" s="33"/>
      <c r="BP581" s="33"/>
      <c r="BQ581" s="33"/>
      <c r="BR581" s="33"/>
      <c r="BS581" s="33"/>
      <c r="BT581" s="33"/>
      <c r="BU581" s="33"/>
      <c r="BV581" s="33"/>
    </row>
    <row r="582" spans="1:74" ht="15.75" customHeight="1" x14ac:dyDescent="0.2">
      <c r="A582" s="18" t="str">
        <f>IF('[1]Season Set up'!$O$23&gt;='[1]Season Set up'!V579,'[1]Season Set up'!V579,"")</f>
        <v/>
      </c>
      <c r="B582" s="18" t="str">
        <f>IFERROR(IF(A582="","",VLOOKUP(A582,'[1]Members Sorted'!$AB$2:$AD$1001,2,0)),"")</f>
        <v/>
      </c>
      <c r="C582" s="18"/>
      <c r="D582" s="18" t="str">
        <f>IFERROR(IF(A582="","",VLOOKUP(A582,$AJ$2:$AX$606,2,0)),"")</f>
        <v/>
      </c>
      <c r="E582" s="19" t="str">
        <f t="shared" si="116"/>
        <v/>
      </c>
      <c r="F582" s="19" t="str">
        <f t="shared" si="104"/>
        <v/>
      </c>
      <c r="G582" s="19" t="str">
        <f t="shared" si="105"/>
        <v/>
      </c>
      <c r="H582" s="19" t="str">
        <f t="shared" si="106"/>
        <v/>
      </c>
      <c r="I582" s="19" t="str">
        <f t="shared" si="107"/>
        <v/>
      </c>
      <c r="J582" s="30" t="str">
        <f t="shared" si="108"/>
        <v/>
      </c>
      <c r="K582" s="45"/>
      <c r="L582" s="18" t="str">
        <f>IF('[1]Season Set up'!$P$23&gt;='[1]Season Set up'!V579,'[1]Season Set up'!V579,"")</f>
        <v/>
      </c>
      <c r="M582" s="18"/>
      <c r="N582" s="17"/>
      <c r="O582" s="18" t="str">
        <f t="shared" si="109"/>
        <v/>
      </c>
      <c r="P582" s="19" t="str">
        <f t="shared" si="110"/>
        <v/>
      </c>
      <c r="Q582" s="19" t="str">
        <f t="shared" si="111"/>
        <v/>
      </c>
      <c r="R582" s="19" t="str">
        <f t="shared" si="112"/>
        <v/>
      </c>
      <c r="S582" s="19" t="str">
        <f t="shared" si="113"/>
        <v/>
      </c>
      <c r="T582" s="19" t="str">
        <f t="shared" si="114"/>
        <v/>
      </c>
      <c r="U582" s="20" t="str">
        <f t="shared" si="115"/>
        <v/>
      </c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31"/>
      <c r="AU582" s="131"/>
      <c r="BI582" s="33"/>
      <c r="BJ582" s="33"/>
      <c r="BK582" s="33"/>
      <c r="BL582" s="33"/>
      <c r="BM582" s="33"/>
      <c r="BN582" s="33"/>
      <c r="BO582" s="33"/>
      <c r="BP582" s="33"/>
      <c r="BQ582" s="33"/>
      <c r="BR582" s="33"/>
      <c r="BS582" s="33"/>
      <c r="BT582" s="33"/>
      <c r="BU582" s="33"/>
      <c r="BV582" s="33"/>
    </row>
    <row r="583" spans="1:74" ht="15.75" customHeight="1" x14ac:dyDescent="0.2">
      <c r="A583" s="18" t="str">
        <f>IF('[1]Season Set up'!$O$23&gt;='[1]Season Set up'!V580,'[1]Season Set up'!V580,"")</f>
        <v/>
      </c>
      <c r="B583" s="18" t="str">
        <f>IFERROR(IF(A583="","",VLOOKUP(A583,'[1]Members Sorted'!$AB$2:$AD$1001,2,0)),"")</f>
        <v/>
      </c>
      <c r="C583" s="18"/>
      <c r="D583" s="18" t="str">
        <f>IFERROR(IF(A583="","",VLOOKUP(A583,$AJ$2:$AX$606,2,0)),"")</f>
        <v/>
      </c>
      <c r="E583" s="19" t="str">
        <f t="shared" si="116"/>
        <v/>
      </c>
      <c r="F583" s="19" t="str">
        <f t="shared" si="104"/>
        <v/>
      </c>
      <c r="G583" s="19" t="str">
        <f t="shared" si="105"/>
        <v/>
      </c>
      <c r="H583" s="19" t="str">
        <f t="shared" si="106"/>
        <v/>
      </c>
      <c r="I583" s="19" t="str">
        <f t="shared" si="107"/>
        <v/>
      </c>
      <c r="J583" s="30" t="str">
        <f t="shared" si="108"/>
        <v/>
      </c>
      <c r="K583" s="45"/>
      <c r="L583" s="18" t="str">
        <f>IF('[1]Season Set up'!$P$23&gt;='[1]Season Set up'!V580,'[1]Season Set up'!V580,"")</f>
        <v/>
      </c>
      <c r="M583" s="18"/>
      <c r="N583" s="17"/>
      <c r="O583" s="18" t="str">
        <f t="shared" si="109"/>
        <v/>
      </c>
      <c r="P583" s="19" t="str">
        <f t="shared" si="110"/>
        <v/>
      </c>
      <c r="Q583" s="19" t="str">
        <f t="shared" si="111"/>
        <v/>
      </c>
      <c r="R583" s="19" t="str">
        <f t="shared" si="112"/>
        <v/>
      </c>
      <c r="S583" s="19" t="str">
        <f t="shared" si="113"/>
        <v/>
      </c>
      <c r="T583" s="19" t="str">
        <f t="shared" si="114"/>
        <v/>
      </c>
      <c r="U583" s="20" t="str">
        <f t="shared" si="115"/>
        <v/>
      </c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31"/>
      <c r="AU583" s="131"/>
      <c r="BI583" s="33"/>
      <c r="BJ583" s="33"/>
      <c r="BK583" s="33"/>
      <c r="BL583" s="33"/>
      <c r="BM583" s="33"/>
      <c r="BN583" s="33"/>
      <c r="BO583" s="33"/>
      <c r="BP583" s="33"/>
      <c r="BQ583" s="33"/>
      <c r="BR583" s="33"/>
      <c r="BS583" s="33"/>
      <c r="BT583" s="33"/>
      <c r="BU583" s="33"/>
      <c r="BV583" s="33"/>
    </row>
    <row r="584" spans="1:74" ht="15.75" customHeight="1" x14ac:dyDescent="0.2">
      <c r="A584" s="18" t="str">
        <f>IF('[1]Season Set up'!$O$23&gt;='[1]Season Set up'!V581,'[1]Season Set up'!V581,"")</f>
        <v/>
      </c>
      <c r="B584" s="18" t="str">
        <f>IFERROR(IF(A584="","",VLOOKUP(A584,'[1]Members Sorted'!$AB$2:$AD$1001,2,0)),"")</f>
        <v/>
      </c>
      <c r="C584" s="18"/>
      <c r="D584" s="18" t="str">
        <f>IFERROR(IF(A584="","",VLOOKUP(A584,$AJ$2:$AX$606,2,0)),"")</f>
        <v/>
      </c>
      <c r="E584" s="19" t="str">
        <f t="shared" si="116"/>
        <v/>
      </c>
      <c r="F584" s="19" t="str">
        <f t="shared" ref="F584:F607" si="117">IFERROR(VLOOKUP(D584,$AA$2:$AI$606,3,0),"")</f>
        <v/>
      </c>
      <c r="G584" s="19" t="str">
        <f t="shared" ref="G584:G607" si="118">IFERROR(VLOOKUP(D584,$AA$2:$AI$606,4,0),"")</f>
        <v/>
      </c>
      <c r="H584" s="19" t="str">
        <f t="shared" ref="H584:H607" si="119">IFERROR(VLOOKUP(D584,$AA$2:$AI$606,5,0),"")</f>
        <v/>
      </c>
      <c r="I584" s="19" t="str">
        <f t="shared" ref="I584:I607" si="120">IFERROR(VLOOKUP(D584,$AA$2:$AI$606,6,0),"")</f>
        <v/>
      </c>
      <c r="J584" s="30" t="str">
        <f t="shared" ref="J584:J607" si="121">IFERROR(VLOOKUP(D584,$AA$2:$AI$606,9,0),"")</f>
        <v/>
      </c>
      <c r="K584" s="45"/>
      <c r="L584" s="18" t="str">
        <f>IF('[1]Season Set up'!$P$23&gt;='[1]Season Set up'!V581,'[1]Season Set up'!V581,"")</f>
        <v/>
      </c>
      <c r="M584" s="18"/>
      <c r="N584" s="17"/>
      <c r="O584" s="18" t="str">
        <f t="shared" ref="O584:O607" si="122">IFERROR(IF(L584="","",VLOOKUP(L584,$AW$2:$AX$606,2,0)),"")</f>
        <v/>
      </c>
      <c r="P584" s="19" t="str">
        <f t="shared" ref="P584:P607" si="123">IFERROR(VLOOKUP(O584,$AN$2:$AV$606,2,0),"")</f>
        <v/>
      </c>
      <c r="Q584" s="19" t="str">
        <f t="shared" ref="Q584:Q607" si="124">IFERROR(VLOOKUP(O584,$AN$2:$AV$606,3,0),"")</f>
        <v/>
      </c>
      <c r="R584" s="19" t="str">
        <f t="shared" ref="R584:R607" si="125">IFERROR(VLOOKUP(O584,$AN$2:$AV$606,4,0),"")</f>
        <v/>
      </c>
      <c r="S584" s="19" t="str">
        <f t="shared" ref="S584:S607" si="126">IFERROR(VLOOKUP(O584,$AN$2:$AV$606,5,0),"")</f>
        <v/>
      </c>
      <c r="T584" s="19" t="str">
        <f t="shared" ref="T584:T607" si="127">IFERROR(VLOOKUP(O584,$AN$2:$AV$606,6,0),"")</f>
        <v/>
      </c>
      <c r="U584" s="20" t="str">
        <f t="shared" ref="U584:U607" si="128">IFERROR(VLOOKUP(O584,$AN$2:$AV$606,9,0),"")</f>
        <v/>
      </c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31"/>
      <c r="AU584" s="131"/>
      <c r="BI584" s="33"/>
      <c r="BJ584" s="33"/>
      <c r="BK584" s="33"/>
      <c r="BL584" s="33"/>
      <c r="BM584" s="33"/>
      <c r="BN584" s="33"/>
      <c r="BO584" s="33"/>
      <c r="BP584" s="33"/>
      <c r="BQ584" s="33"/>
      <c r="BR584" s="33"/>
      <c r="BS584" s="33"/>
      <c r="BT584" s="33"/>
      <c r="BU584" s="33"/>
      <c r="BV584" s="33"/>
    </row>
    <row r="585" spans="1:74" ht="15.75" customHeight="1" x14ac:dyDescent="0.2">
      <c r="A585" s="18" t="str">
        <f>IF('[1]Season Set up'!$O$23&gt;='[1]Season Set up'!V582,'[1]Season Set up'!V582,"")</f>
        <v/>
      </c>
      <c r="B585" s="18" t="str">
        <f>IFERROR(IF(A585="","",VLOOKUP(A585,'[1]Members Sorted'!$AB$2:$AD$1001,2,0)),"")</f>
        <v/>
      </c>
      <c r="C585" s="18"/>
      <c r="D585" s="18" t="str">
        <f>IFERROR(IF(A585="","",VLOOKUP(A585,$AJ$2:$AX$606,2,0)),"")</f>
        <v/>
      </c>
      <c r="E585" s="19" t="str">
        <f t="shared" ref="E585:E608" si="129">IFERROR(VLOOKUP(D585,$AA$2:$AI$606,2,0),"")</f>
        <v/>
      </c>
      <c r="F585" s="19" t="str">
        <f t="shared" si="117"/>
        <v/>
      </c>
      <c r="G585" s="19" t="str">
        <f t="shared" si="118"/>
        <v/>
      </c>
      <c r="H585" s="19" t="str">
        <f t="shared" si="119"/>
        <v/>
      </c>
      <c r="I585" s="19" t="str">
        <f t="shared" si="120"/>
        <v/>
      </c>
      <c r="J585" s="30" t="str">
        <f t="shared" si="121"/>
        <v/>
      </c>
      <c r="K585" s="45"/>
      <c r="L585" s="18" t="str">
        <f>IF('[1]Season Set up'!$P$23&gt;='[1]Season Set up'!V582,'[1]Season Set up'!V582,"")</f>
        <v/>
      </c>
      <c r="M585" s="18"/>
      <c r="N585" s="17"/>
      <c r="O585" s="18" t="str">
        <f t="shared" si="122"/>
        <v/>
      </c>
      <c r="P585" s="19" t="str">
        <f t="shared" si="123"/>
        <v/>
      </c>
      <c r="Q585" s="19" t="str">
        <f t="shared" si="124"/>
        <v/>
      </c>
      <c r="R585" s="19" t="str">
        <f t="shared" si="125"/>
        <v/>
      </c>
      <c r="S585" s="19" t="str">
        <f t="shared" si="126"/>
        <v/>
      </c>
      <c r="T585" s="19" t="str">
        <f t="shared" si="127"/>
        <v/>
      </c>
      <c r="U585" s="20" t="str">
        <f t="shared" si="128"/>
        <v/>
      </c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31"/>
      <c r="AU585" s="131"/>
      <c r="BI585" s="33"/>
      <c r="BJ585" s="33"/>
      <c r="BK585" s="33"/>
      <c r="BL585" s="33"/>
      <c r="BM585" s="33"/>
      <c r="BN585" s="33"/>
      <c r="BO585" s="33"/>
      <c r="BP585" s="33"/>
      <c r="BQ585" s="33"/>
      <c r="BR585" s="33"/>
      <c r="BS585" s="33"/>
      <c r="BT585" s="33"/>
      <c r="BU585" s="33"/>
      <c r="BV585" s="33"/>
    </row>
    <row r="586" spans="1:74" ht="15.75" customHeight="1" x14ac:dyDescent="0.2">
      <c r="A586" s="18" t="str">
        <f>IF('[1]Season Set up'!$O$23&gt;='[1]Season Set up'!V583,'[1]Season Set up'!V583,"")</f>
        <v/>
      </c>
      <c r="B586" s="18" t="str">
        <f>IFERROR(IF(A586="","",VLOOKUP(A586,'[1]Members Sorted'!$AB$2:$AD$1001,2,0)),"")</f>
        <v/>
      </c>
      <c r="C586" s="18"/>
      <c r="D586" s="18" t="str">
        <f>IFERROR(IF(A586="","",VLOOKUP(A586,$AJ$2:$AX$606,2,0)),"")</f>
        <v/>
      </c>
      <c r="E586" s="19" t="str">
        <f t="shared" si="129"/>
        <v/>
      </c>
      <c r="F586" s="19" t="str">
        <f t="shared" si="117"/>
        <v/>
      </c>
      <c r="G586" s="19" t="str">
        <f t="shared" si="118"/>
        <v/>
      </c>
      <c r="H586" s="19" t="str">
        <f t="shared" si="119"/>
        <v/>
      </c>
      <c r="I586" s="19" t="str">
        <f t="shared" si="120"/>
        <v/>
      </c>
      <c r="J586" s="30" t="str">
        <f t="shared" si="121"/>
        <v/>
      </c>
      <c r="K586" s="45"/>
      <c r="L586" s="18" t="str">
        <f>IF('[1]Season Set up'!$P$23&gt;='[1]Season Set up'!V583,'[1]Season Set up'!V583,"")</f>
        <v/>
      </c>
      <c r="M586" s="18"/>
      <c r="N586" s="17"/>
      <c r="O586" s="18" t="str">
        <f t="shared" si="122"/>
        <v/>
      </c>
      <c r="P586" s="19" t="str">
        <f t="shared" si="123"/>
        <v/>
      </c>
      <c r="Q586" s="19" t="str">
        <f t="shared" si="124"/>
        <v/>
      </c>
      <c r="R586" s="19" t="str">
        <f t="shared" si="125"/>
        <v/>
      </c>
      <c r="S586" s="19" t="str">
        <f t="shared" si="126"/>
        <v/>
      </c>
      <c r="T586" s="19" t="str">
        <f t="shared" si="127"/>
        <v/>
      </c>
      <c r="U586" s="20" t="str">
        <f t="shared" si="128"/>
        <v/>
      </c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31"/>
      <c r="AU586" s="131"/>
      <c r="BI586" s="33"/>
      <c r="BJ586" s="33"/>
      <c r="BK586" s="33"/>
      <c r="BL586" s="33"/>
      <c r="BM586" s="33"/>
      <c r="BN586" s="33"/>
      <c r="BO586" s="33"/>
      <c r="BP586" s="33"/>
      <c r="BQ586" s="33"/>
      <c r="BR586" s="33"/>
      <c r="BS586" s="33"/>
      <c r="BT586" s="33"/>
      <c r="BU586" s="33"/>
      <c r="BV586" s="33"/>
    </row>
    <row r="587" spans="1:74" ht="15.75" customHeight="1" x14ac:dyDescent="0.2">
      <c r="A587" s="18" t="str">
        <f>IF('[1]Season Set up'!$O$23&gt;='[1]Season Set up'!V584,'[1]Season Set up'!V584,"")</f>
        <v/>
      </c>
      <c r="B587" s="18" t="str">
        <f>IFERROR(IF(A587="","",VLOOKUP(A587,'[1]Members Sorted'!$AB$2:$AD$1001,2,0)),"")</f>
        <v/>
      </c>
      <c r="C587" s="18"/>
      <c r="D587" s="18" t="str">
        <f>IFERROR(IF(A587="","",VLOOKUP(A587,$AJ$2:$AX$606,2,0)),"")</f>
        <v/>
      </c>
      <c r="E587" s="19" t="str">
        <f t="shared" si="129"/>
        <v/>
      </c>
      <c r="F587" s="19" t="str">
        <f t="shared" si="117"/>
        <v/>
      </c>
      <c r="G587" s="19" t="str">
        <f t="shared" si="118"/>
        <v/>
      </c>
      <c r="H587" s="19" t="str">
        <f t="shared" si="119"/>
        <v/>
      </c>
      <c r="I587" s="19" t="str">
        <f t="shared" si="120"/>
        <v/>
      </c>
      <c r="J587" s="30" t="str">
        <f t="shared" si="121"/>
        <v/>
      </c>
      <c r="K587" s="45"/>
      <c r="L587" s="18" t="str">
        <f>IF('[1]Season Set up'!$P$23&gt;='[1]Season Set up'!V584,'[1]Season Set up'!V584,"")</f>
        <v/>
      </c>
      <c r="M587" s="18"/>
      <c r="N587" s="17"/>
      <c r="O587" s="18" t="str">
        <f t="shared" si="122"/>
        <v/>
      </c>
      <c r="P587" s="19" t="str">
        <f t="shared" si="123"/>
        <v/>
      </c>
      <c r="Q587" s="19" t="str">
        <f t="shared" si="124"/>
        <v/>
      </c>
      <c r="R587" s="19" t="str">
        <f t="shared" si="125"/>
        <v/>
      </c>
      <c r="S587" s="19" t="str">
        <f t="shared" si="126"/>
        <v/>
      </c>
      <c r="T587" s="19" t="str">
        <f t="shared" si="127"/>
        <v/>
      </c>
      <c r="U587" s="20" t="str">
        <f t="shared" si="128"/>
        <v/>
      </c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31"/>
      <c r="AU587" s="131"/>
      <c r="BI587" s="33"/>
      <c r="BJ587" s="33"/>
      <c r="BK587" s="33"/>
      <c r="BL587" s="33"/>
      <c r="BM587" s="33"/>
      <c r="BN587" s="33"/>
      <c r="BO587" s="33"/>
      <c r="BP587" s="33"/>
      <c r="BQ587" s="33"/>
      <c r="BR587" s="33"/>
      <c r="BS587" s="33"/>
      <c r="BT587" s="33"/>
      <c r="BU587" s="33"/>
      <c r="BV587" s="33"/>
    </row>
    <row r="588" spans="1:74" ht="15.75" customHeight="1" x14ac:dyDescent="0.2">
      <c r="A588" s="18" t="str">
        <f>IF('[1]Season Set up'!$O$23&gt;='[1]Season Set up'!V585,'[1]Season Set up'!V585,"")</f>
        <v/>
      </c>
      <c r="B588" s="18" t="str">
        <f>IFERROR(IF(A588="","",VLOOKUP(A588,'[1]Members Sorted'!$AB$2:$AD$1001,2,0)),"")</f>
        <v/>
      </c>
      <c r="C588" s="18"/>
      <c r="D588" s="18" t="str">
        <f>IFERROR(IF(A588="","",VLOOKUP(A588,$AJ$2:$AX$606,2,0)),"")</f>
        <v/>
      </c>
      <c r="E588" s="19" t="str">
        <f t="shared" si="129"/>
        <v/>
      </c>
      <c r="F588" s="19" t="str">
        <f t="shared" si="117"/>
        <v/>
      </c>
      <c r="G588" s="19" t="str">
        <f t="shared" si="118"/>
        <v/>
      </c>
      <c r="H588" s="19" t="str">
        <f t="shared" si="119"/>
        <v/>
      </c>
      <c r="I588" s="19" t="str">
        <f t="shared" si="120"/>
        <v/>
      </c>
      <c r="J588" s="30" t="str">
        <f t="shared" si="121"/>
        <v/>
      </c>
      <c r="K588" s="45"/>
      <c r="L588" s="18" t="str">
        <f>IF('[1]Season Set up'!$P$23&gt;='[1]Season Set up'!V585,'[1]Season Set up'!V585,"")</f>
        <v/>
      </c>
      <c r="M588" s="18"/>
      <c r="N588" s="17"/>
      <c r="O588" s="18" t="str">
        <f t="shared" si="122"/>
        <v/>
      </c>
      <c r="P588" s="19" t="str">
        <f t="shared" si="123"/>
        <v/>
      </c>
      <c r="Q588" s="19" t="str">
        <f t="shared" si="124"/>
        <v/>
      </c>
      <c r="R588" s="19" t="str">
        <f t="shared" si="125"/>
        <v/>
      </c>
      <c r="S588" s="19" t="str">
        <f t="shared" si="126"/>
        <v/>
      </c>
      <c r="T588" s="19" t="str">
        <f t="shared" si="127"/>
        <v/>
      </c>
      <c r="U588" s="20" t="str">
        <f t="shared" si="128"/>
        <v/>
      </c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31"/>
      <c r="AU588" s="131"/>
      <c r="BI588" s="33"/>
      <c r="BJ588" s="33"/>
      <c r="BK588" s="33"/>
      <c r="BL588" s="33"/>
      <c r="BM588" s="33"/>
      <c r="BN588" s="33"/>
      <c r="BO588" s="33"/>
      <c r="BP588" s="33"/>
      <c r="BQ588" s="33"/>
      <c r="BR588" s="33"/>
      <c r="BS588" s="33"/>
      <c r="BT588" s="33"/>
      <c r="BU588" s="33"/>
      <c r="BV588" s="33"/>
    </row>
    <row r="589" spans="1:74" ht="15.75" customHeight="1" x14ac:dyDescent="0.2">
      <c r="A589" s="18" t="str">
        <f>IF('[1]Season Set up'!$O$23&gt;='[1]Season Set up'!V586,'[1]Season Set up'!V586,"")</f>
        <v/>
      </c>
      <c r="B589" s="18" t="str">
        <f>IFERROR(IF(A589="","",VLOOKUP(A589,'[1]Members Sorted'!$AB$2:$AD$1001,2,0)),"")</f>
        <v/>
      </c>
      <c r="C589" s="18"/>
      <c r="D589" s="18" t="str">
        <f>IFERROR(IF(A589="","",VLOOKUP(A589,$AJ$2:$AX$606,2,0)),"")</f>
        <v/>
      </c>
      <c r="E589" s="19" t="str">
        <f t="shared" si="129"/>
        <v/>
      </c>
      <c r="F589" s="19" t="str">
        <f t="shared" si="117"/>
        <v/>
      </c>
      <c r="G589" s="19" t="str">
        <f t="shared" si="118"/>
        <v/>
      </c>
      <c r="H589" s="19" t="str">
        <f t="shared" si="119"/>
        <v/>
      </c>
      <c r="I589" s="19" t="str">
        <f t="shared" si="120"/>
        <v/>
      </c>
      <c r="J589" s="30" t="str">
        <f t="shared" si="121"/>
        <v/>
      </c>
      <c r="K589" s="45"/>
      <c r="L589" s="18" t="str">
        <f>IF('[1]Season Set up'!$P$23&gt;='[1]Season Set up'!V586,'[1]Season Set up'!V586,"")</f>
        <v/>
      </c>
      <c r="M589" s="18"/>
      <c r="N589" s="17"/>
      <c r="O589" s="18" t="str">
        <f t="shared" si="122"/>
        <v/>
      </c>
      <c r="P589" s="19" t="str">
        <f t="shared" si="123"/>
        <v/>
      </c>
      <c r="Q589" s="19" t="str">
        <f t="shared" si="124"/>
        <v/>
      </c>
      <c r="R589" s="19" t="str">
        <f t="shared" si="125"/>
        <v/>
      </c>
      <c r="S589" s="19" t="str">
        <f t="shared" si="126"/>
        <v/>
      </c>
      <c r="T589" s="19" t="str">
        <f t="shared" si="127"/>
        <v/>
      </c>
      <c r="U589" s="20" t="str">
        <f t="shared" si="128"/>
        <v/>
      </c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31"/>
      <c r="AU589" s="131"/>
      <c r="BI589" s="33"/>
      <c r="BJ589" s="33"/>
      <c r="BK589" s="33"/>
      <c r="BL589" s="33"/>
      <c r="BM589" s="33"/>
      <c r="BN589" s="33"/>
      <c r="BO589" s="33"/>
      <c r="BP589" s="33"/>
      <c r="BQ589" s="33"/>
      <c r="BR589" s="33"/>
      <c r="BS589" s="33"/>
      <c r="BT589" s="33"/>
      <c r="BU589" s="33"/>
      <c r="BV589" s="33"/>
    </row>
    <row r="590" spans="1:74" ht="15.75" customHeight="1" x14ac:dyDescent="0.2">
      <c r="A590" s="18" t="str">
        <f>IF('[1]Season Set up'!$O$23&gt;='[1]Season Set up'!V587,'[1]Season Set up'!V587,"")</f>
        <v/>
      </c>
      <c r="B590" s="18" t="str">
        <f>IFERROR(IF(A590="","",VLOOKUP(A590,'[1]Members Sorted'!$AB$2:$AD$1001,2,0)),"")</f>
        <v/>
      </c>
      <c r="C590" s="18"/>
      <c r="D590" s="18" t="str">
        <f>IFERROR(IF(A590="","",VLOOKUP(A590,$AJ$2:$AX$606,2,0)),"")</f>
        <v/>
      </c>
      <c r="E590" s="19" t="str">
        <f t="shared" si="129"/>
        <v/>
      </c>
      <c r="F590" s="19" t="str">
        <f t="shared" si="117"/>
        <v/>
      </c>
      <c r="G590" s="19" t="str">
        <f t="shared" si="118"/>
        <v/>
      </c>
      <c r="H590" s="19" t="str">
        <f t="shared" si="119"/>
        <v/>
      </c>
      <c r="I590" s="19" t="str">
        <f t="shared" si="120"/>
        <v/>
      </c>
      <c r="J590" s="30" t="str">
        <f t="shared" si="121"/>
        <v/>
      </c>
      <c r="K590" s="45"/>
      <c r="L590" s="18" t="str">
        <f>IF('[1]Season Set up'!$P$23&gt;='[1]Season Set up'!V587,'[1]Season Set up'!V587,"")</f>
        <v/>
      </c>
      <c r="M590" s="18"/>
      <c r="N590" s="17"/>
      <c r="O590" s="18" t="str">
        <f t="shared" si="122"/>
        <v/>
      </c>
      <c r="P590" s="19" t="str">
        <f t="shared" si="123"/>
        <v/>
      </c>
      <c r="Q590" s="19" t="str">
        <f t="shared" si="124"/>
        <v/>
      </c>
      <c r="R590" s="19" t="str">
        <f t="shared" si="125"/>
        <v/>
      </c>
      <c r="S590" s="19" t="str">
        <f t="shared" si="126"/>
        <v/>
      </c>
      <c r="T590" s="19" t="str">
        <f t="shared" si="127"/>
        <v/>
      </c>
      <c r="U590" s="20" t="str">
        <f t="shared" si="128"/>
        <v/>
      </c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31"/>
      <c r="AU590" s="131"/>
      <c r="BI590" s="33"/>
      <c r="BJ590" s="33"/>
      <c r="BK590" s="33"/>
      <c r="BL590" s="33"/>
      <c r="BM590" s="33"/>
      <c r="BN590" s="33"/>
      <c r="BO590" s="33"/>
      <c r="BP590" s="33"/>
      <c r="BQ590" s="33"/>
      <c r="BR590" s="33"/>
      <c r="BS590" s="33"/>
      <c r="BT590" s="33"/>
      <c r="BU590" s="33"/>
      <c r="BV590" s="33"/>
    </row>
    <row r="591" spans="1:74" ht="15.75" customHeight="1" x14ac:dyDescent="0.2">
      <c r="A591" s="18" t="str">
        <f>IF('[1]Season Set up'!$O$23&gt;='[1]Season Set up'!V588,'[1]Season Set up'!V588,"")</f>
        <v/>
      </c>
      <c r="B591" s="18" t="str">
        <f>IFERROR(IF(A591="","",VLOOKUP(A591,'[1]Members Sorted'!$AB$2:$AD$1001,2,0)),"")</f>
        <v/>
      </c>
      <c r="C591" s="18"/>
      <c r="D591" s="18" t="str">
        <f>IFERROR(IF(A591="","",VLOOKUP(A591,$AJ$2:$AX$606,2,0)),"")</f>
        <v/>
      </c>
      <c r="E591" s="19" t="str">
        <f t="shared" si="129"/>
        <v/>
      </c>
      <c r="F591" s="19" t="str">
        <f t="shared" si="117"/>
        <v/>
      </c>
      <c r="G591" s="19" t="str">
        <f t="shared" si="118"/>
        <v/>
      </c>
      <c r="H591" s="19" t="str">
        <f t="shared" si="119"/>
        <v/>
      </c>
      <c r="I591" s="19" t="str">
        <f t="shared" si="120"/>
        <v/>
      </c>
      <c r="J591" s="30" t="str">
        <f t="shared" si="121"/>
        <v/>
      </c>
      <c r="K591" s="45"/>
      <c r="L591" s="18" t="str">
        <f>IF('[1]Season Set up'!$P$23&gt;='[1]Season Set up'!V588,'[1]Season Set up'!V588,"")</f>
        <v/>
      </c>
      <c r="M591" s="18"/>
      <c r="N591" s="17"/>
      <c r="O591" s="18" t="str">
        <f t="shared" si="122"/>
        <v/>
      </c>
      <c r="P591" s="19" t="str">
        <f t="shared" si="123"/>
        <v/>
      </c>
      <c r="Q591" s="19" t="str">
        <f t="shared" si="124"/>
        <v/>
      </c>
      <c r="R591" s="19" t="str">
        <f t="shared" si="125"/>
        <v/>
      </c>
      <c r="S591" s="19" t="str">
        <f t="shared" si="126"/>
        <v/>
      </c>
      <c r="T591" s="19" t="str">
        <f t="shared" si="127"/>
        <v/>
      </c>
      <c r="U591" s="20" t="str">
        <f t="shared" si="128"/>
        <v/>
      </c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31"/>
      <c r="AU591" s="131"/>
      <c r="BI591" s="33"/>
      <c r="BJ591" s="33"/>
      <c r="BK591" s="33"/>
      <c r="BL591" s="33"/>
      <c r="BM591" s="33"/>
      <c r="BN591" s="33"/>
      <c r="BO591" s="33"/>
      <c r="BP591" s="33"/>
      <c r="BQ591" s="33"/>
      <c r="BR591" s="33"/>
      <c r="BS591" s="33"/>
      <c r="BT591" s="33"/>
      <c r="BU591" s="33"/>
      <c r="BV591" s="33"/>
    </row>
    <row r="592" spans="1:74" ht="15.75" customHeight="1" x14ac:dyDescent="0.2">
      <c r="A592" s="18" t="str">
        <f>IF('[1]Season Set up'!$O$23&gt;='[1]Season Set up'!V589,'[1]Season Set up'!V589,"")</f>
        <v/>
      </c>
      <c r="B592" s="18" t="str">
        <f>IFERROR(IF(A592="","",VLOOKUP(A592,'[1]Members Sorted'!$AB$2:$AD$1001,2,0)),"")</f>
        <v/>
      </c>
      <c r="C592" s="18"/>
      <c r="D592" s="18" t="str">
        <f>IFERROR(IF(A592="","",VLOOKUP(A592,$AJ$2:$AX$606,2,0)),"")</f>
        <v/>
      </c>
      <c r="E592" s="19" t="str">
        <f t="shared" si="129"/>
        <v/>
      </c>
      <c r="F592" s="19" t="str">
        <f t="shared" si="117"/>
        <v/>
      </c>
      <c r="G592" s="19" t="str">
        <f t="shared" si="118"/>
        <v/>
      </c>
      <c r="H592" s="19" t="str">
        <f t="shared" si="119"/>
        <v/>
      </c>
      <c r="I592" s="19" t="str">
        <f t="shared" si="120"/>
        <v/>
      </c>
      <c r="J592" s="30" t="str">
        <f t="shared" si="121"/>
        <v/>
      </c>
      <c r="K592" s="45"/>
      <c r="L592" s="18" t="str">
        <f>IF('[1]Season Set up'!$P$23&gt;='[1]Season Set up'!V589,'[1]Season Set up'!V589,"")</f>
        <v/>
      </c>
      <c r="M592" s="18"/>
      <c r="N592" s="17"/>
      <c r="O592" s="18" t="str">
        <f t="shared" si="122"/>
        <v/>
      </c>
      <c r="P592" s="19" t="str">
        <f t="shared" si="123"/>
        <v/>
      </c>
      <c r="Q592" s="19" t="str">
        <f t="shared" si="124"/>
        <v/>
      </c>
      <c r="R592" s="19" t="str">
        <f t="shared" si="125"/>
        <v/>
      </c>
      <c r="S592" s="19" t="str">
        <f t="shared" si="126"/>
        <v/>
      </c>
      <c r="T592" s="19" t="str">
        <f t="shared" si="127"/>
        <v/>
      </c>
      <c r="U592" s="20" t="str">
        <f t="shared" si="128"/>
        <v/>
      </c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31"/>
      <c r="AU592" s="131"/>
      <c r="BI592" s="33"/>
      <c r="BJ592" s="33"/>
      <c r="BK592" s="33"/>
      <c r="BL592" s="33"/>
      <c r="BM592" s="33"/>
      <c r="BN592" s="33"/>
      <c r="BO592" s="33"/>
      <c r="BP592" s="33"/>
      <c r="BQ592" s="33"/>
      <c r="BR592" s="33"/>
      <c r="BS592" s="33"/>
      <c r="BT592" s="33"/>
      <c r="BU592" s="33"/>
      <c r="BV592" s="33"/>
    </row>
    <row r="593" spans="1:74" ht="15.75" customHeight="1" x14ac:dyDescent="0.2">
      <c r="A593" s="18" t="str">
        <f>IF('[1]Season Set up'!$O$23&gt;='[1]Season Set up'!V590,'[1]Season Set up'!V590,"")</f>
        <v/>
      </c>
      <c r="B593" s="18" t="str">
        <f>IFERROR(IF(A593="","",VLOOKUP(A593,'[1]Members Sorted'!$AB$2:$AD$1001,2,0)),"")</f>
        <v/>
      </c>
      <c r="C593" s="18"/>
      <c r="D593" s="18" t="str">
        <f>IFERROR(IF(A593="","",VLOOKUP(A593,$AJ$2:$AX$606,2,0)),"")</f>
        <v/>
      </c>
      <c r="E593" s="19" t="str">
        <f t="shared" si="129"/>
        <v/>
      </c>
      <c r="F593" s="19" t="str">
        <f t="shared" si="117"/>
        <v/>
      </c>
      <c r="G593" s="19" t="str">
        <f t="shared" si="118"/>
        <v/>
      </c>
      <c r="H593" s="19" t="str">
        <f t="shared" si="119"/>
        <v/>
      </c>
      <c r="I593" s="19" t="str">
        <f t="shared" si="120"/>
        <v/>
      </c>
      <c r="J593" s="30" t="str">
        <f t="shared" si="121"/>
        <v/>
      </c>
      <c r="K593" s="45"/>
      <c r="L593" s="18" t="str">
        <f>IF('[1]Season Set up'!$P$23&gt;='[1]Season Set up'!V590,'[1]Season Set up'!V590,"")</f>
        <v/>
      </c>
      <c r="M593" s="18"/>
      <c r="N593" s="17"/>
      <c r="O593" s="18" t="str">
        <f t="shared" si="122"/>
        <v/>
      </c>
      <c r="P593" s="19" t="str">
        <f t="shared" si="123"/>
        <v/>
      </c>
      <c r="Q593" s="19" t="str">
        <f t="shared" si="124"/>
        <v/>
      </c>
      <c r="R593" s="19" t="str">
        <f t="shared" si="125"/>
        <v/>
      </c>
      <c r="S593" s="19" t="str">
        <f t="shared" si="126"/>
        <v/>
      </c>
      <c r="T593" s="19" t="str">
        <f t="shared" si="127"/>
        <v/>
      </c>
      <c r="U593" s="20" t="str">
        <f t="shared" si="128"/>
        <v/>
      </c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31"/>
      <c r="AU593" s="131"/>
      <c r="BI593" s="33"/>
      <c r="BJ593" s="33"/>
      <c r="BK593" s="33"/>
      <c r="BL593" s="33"/>
      <c r="BM593" s="33"/>
      <c r="BN593" s="33"/>
      <c r="BO593" s="33"/>
      <c r="BP593" s="33"/>
      <c r="BQ593" s="33"/>
      <c r="BR593" s="33"/>
      <c r="BS593" s="33"/>
      <c r="BT593" s="33"/>
      <c r="BU593" s="33"/>
      <c r="BV593" s="33"/>
    </row>
    <row r="594" spans="1:74" ht="15.75" customHeight="1" x14ac:dyDescent="0.2">
      <c r="A594" s="18" t="str">
        <f>IF('[1]Season Set up'!$O$23&gt;='[1]Season Set up'!V591,'[1]Season Set up'!V591,"")</f>
        <v/>
      </c>
      <c r="B594" s="18" t="str">
        <f>IFERROR(IF(A594="","",VLOOKUP(A594,'[1]Members Sorted'!$AB$2:$AD$1001,2,0)),"")</f>
        <v/>
      </c>
      <c r="C594" s="18"/>
      <c r="D594" s="18" t="str">
        <f>IFERROR(IF(A594="","",VLOOKUP(A594,$AJ$2:$AX$606,2,0)),"")</f>
        <v/>
      </c>
      <c r="E594" s="19" t="str">
        <f t="shared" si="129"/>
        <v/>
      </c>
      <c r="F594" s="19" t="str">
        <f t="shared" si="117"/>
        <v/>
      </c>
      <c r="G594" s="19" t="str">
        <f t="shared" si="118"/>
        <v/>
      </c>
      <c r="H594" s="19" t="str">
        <f t="shared" si="119"/>
        <v/>
      </c>
      <c r="I594" s="19" t="str">
        <f t="shared" si="120"/>
        <v/>
      </c>
      <c r="J594" s="30" t="str">
        <f t="shared" si="121"/>
        <v/>
      </c>
      <c r="K594" s="45"/>
      <c r="L594" s="18" t="str">
        <f>IF('[1]Season Set up'!$P$23&gt;='[1]Season Set up'!V591,'[1]Season Set up'!V591,"")</f>
        <v/>
      </c>
      <c r="M594" s="18"/>
      <c r="N594" s="17"/>
      <c r="O594" s="18" t="str">
        <f t="shared" si="122"/>
        <v/>
      </c>
      <c r="P594" s="19" t="str">
        <f t="shared" si="123"/>
        <v/>
      </c>
      <c r="Q594" s="19" t="str">
        <f t="shared" si="124"/>
        <v/>
      </c>
      <c r="R594" s="19" t="str">
        <f t="shared" si="125"/>
        <v/>
      </c>
      <c r="S594" s="19" t="str">
        <f t="shared" si="126"/>
        <v/>
      </c>
      <c r="T594" s="19" t="str">
        <f t="shared" si="127"/>
        <v/>
      </c>
      <c r="U594" s="20" t="str">
        <f t="shared" si="128"/>
        <v/>
      </c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31"/>
      <c r="AU594" s="131"/>
      <c r="BI594" s="33"/>
      <c r="BJ594" s="33"/>
      <c r="BK594" s="33"/>
      <c r="BL594" s="33"/>
      <c r="BM594" s="33"/>
      <c r="BN594" s="33"/>
      <c r="BO594" s="33"/>
      <c r="BP594" s="33"/>
      <c r="BQ594" s="33"/>
      <c r="BR594" s="33"/>
      <c r="BS594" s="33"/>
      <c r="BT594" s="33"/>
      <c r="BU594" s="33"/>
      <c r="BV594" s="33"/>
    </row>
    <row r="595" spans="1:74" ht="15.75" customHeight="1" x14ac:dyDescent="0.2">
      <c r="A595" s="18" t="str">
        <f>IF('[1]Season Set up'!$O$23&gt;='[1]Season Set up'!V592,'[1]Season Set up'!V592,"")</f>
        <v/>
      </c>
      <c r="B595" s="18" t="str">
        <f>IFERROR(IF(A595="","",VLOOKUP(A595,'[1]Members Sorted'!$AB$2:$AD$1001,2,0)),"")</f>
        <v/>
      </c>
      <c r="C595" s="18"/>
      <c r="D595" s="18" t="str">
        <f>IFERROR(IF(A595="","",VLOOKUP(A595,$AJ$2:$AX$606,2,0)),"")</f>
        <v/>
      </c>
      <c r="E595" s="19" t="str">
        <f t="shared" si="129"/>
        <v/>
      </c>
      <c r="F595" s="19" t="str">
        <f t="shared" si="117"/>
        <v/>
      </c>
      <c r="G595" s="19" t="str">
        <f t="shared" si="118"/>
        <v/>
      </c>
      <c r="H595" s="19" t="str">
        <f t="shared" si="119"/>
        <v/>
      </c>
      <c r="I595" s="19" t="str">
        <f t="shared" si="120"/>
        <v/>
      </c>
      <c r="J595" s="30" t="str">
        <f t="shared" si="121"/>
        <v/>
      </c>
      <c r="K595" s="45"/>
      <c r="L595" s="18" t="str">
        <f>IF('[1]Season Set up'!$P$23&gt;='[1]Season Set up'!V592,'[1]Season Set up'!V592,"")</f>
        <v/>
      </c>
      <c r="M595" s="18"/>
      <c r="N595" s="17"/>
      <c r="O595" s="18" t="str">
        <f t="shared" si="122"/>
        <v/>
      </c>
      <c r="P595" s="19" t="str">
        <f t="shared" si="123"/>
        <v/>
      </c>
      <c r="Q595" s="19" t="str">
        <f t="shared" si="124"/>
        <v/>
      </c>
      <c r="R595" s="19" t="str">
        <f t="shared" si="125"/>
        <v/>
      </c>
      <c r="S595" s="19" t="str">
        <f t="shared" si="126"/>
        <v/>
      </c>
      <c r="T595" s="19" t="str">
        <f t="shared" si="127"/>
        <v/>
      </c>
      <c r="U595" s="20" t="str">
        <f t="shared" si="128"/>
        <v/>
      </c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31"/>
      <c r="AU595" s="131"/>
      <c r="BI595" s="33"/>
      <c r="BJ595" s="33"/>
      <c r="BK595" s="33"/>
      <c r="BL595" s="33"/>
      <c r="BM595" s="33"/>
      <c r="BN595" s="33"/>
      <c r="BO595" s="33"/>
      <c r="BP595" s="33"/>
      <c r="BQ595" s="33"/>
      <c r="BR595" s="33"/>
      <c r="BS595" s="33"/>
      <c r="BT595" s="33"/>
      <c r="BU595" s="33"/>
      <c r="BV595" s="33"/>
    </row>
    <row r="596" spans="1:74" ht="15.75" customHeight="1" x14ac:dyDescent="0.2">
      <c r="A596" s="18" t="str">
        <f>IF('[1]Season Set up'!$O$23&gt;='[1]Season Set up'!V593,'[1]Season Set up'!V593,"")</f>
        <v/>
      </c>
      <c r="B596" s="18" t="str">
        <f>IFERROR(IF(A596="","",VLOOKUP(A596,'[1]Members Sorted'!$AB$2:$AD$1001,2,0)),"")</f>
        <v/>
      </c>
      <c r="C596" s="18"/>
      <c r="D596" s="18" t="str">
        <f>IFERROR(IF(A596="","",VLOOKUP(A596,$AJ$2:$AX$606,2,0)),"")</f>
        <v/>
      </c>
      <c r="E596" s="19" t="str">
        <f t="shared" si="129"/>
        <v/>
      </c>
      <c r="F596" s="19" t="str">
        <f t="shared" si="117"/>
        <v/>
      </c>
      <c r="G596" s="19" t="str">
        <f t="shared" si="118"/>
        <v/>
      </c>
      <c r="H596" s="19" t="str">
        <f t="shared" si="119"/>
        <v/>
      </c>
      <c r="I596" s="19" t="str">
        <f t="shared" si="120"/>
        <v/>
      </c>
      <c r="J596" s="30" t="str">
        <f t="shared" si="121"/>
        <v/>
      </c>
      <c r="K596" s="45"/>
      <c r="L596" s="18" t="str">
        <f>IF('[1]Season Set up'!$P$23&gt;='[1]Season Set up'!V593,'[1]Season Set up'!V593,"")</f>
        <v/>
      </c>
      <c r="M596" s="18"/>
      <c r="N596" s="17"/>
      <c r="O596" s="18" t="str">
        <f t="shared" si="122"/>
        <v/>
      </c>
      <c r="P596" s="19" t="str">
        <f t="shared" si="123"/>
        <v/>
      </c>
      <c r="Q596" s="19" t="str">
        <f t="shared" si="124"/>
        <v/>
      </c>
      <c r="R596" s="19" t="str">
        <f t="shared" si="125"/>
        <v/>
      </c>
      <c r="S596" s="19" t="str">
        <f t="shared" si="126"/>
        <v/>
      </c>
      <c r="T596" s="19" t="str">
        <f t="shared" si="127"/>
        <v/>
      </c>
      <c r="U596" s="20" t="str">
        <f t="shared" si="128"/>
        <v/>
      </c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31"/>
      <c r="AU596" s="131"/>
      <c r="BI596" s="33"/>
      <c r="BJ596" s="33"/>
      <c r="BK596" s="33"/>
      <c r="BL596" s="33"/>
      <c r="BM596" s="33"/>
      <c r="BN596" s="33"/>
      <c r="BO596" s="33"/>
      <c r="BP596" s="33"/>
      <c r="BQ596" s="33"/>
      <c r="BR596" s="33"/>
      <c r="BS596" s="33"/>
      <c r="BT596" s="33"/>
      <c r="BU596" s="33"/>
      <c r="BV596" s="33"/>
    </row>
    <row r="597" spans="1:74" ht="15.75" customHeight="1" x14ac:dyDescent="0.2">
      <c r="A597" s="18" t="str">
        <f>IF('[1]Season Set up'!$O$23&gt;='[1]Season Set up'!V594,'[1]Season Set up'!V594,"")</f>
        <v/>
      </c>
      <c r="B597" s="18" t="str">
        <f>IFERROR(IF(A597="","",VLOOKUP(A597,'[1]Members Sorted'!$AB$2:$AD$1001,2,0)),"")</f>
        <v/>
      </c>
      <c r="C597" s="18"/>
      <c r="D597" s="18" t="str">
        <f>IFERROR(IF(A597="","",VLOOKUP(A597,$AJ$2:$AX$606,2,0)),"")</f>
        <v/>
      </c>
      <c r="E597" s="19" t="str">
        <f t="shared" si="129"/>
        <v/>
      </c>
      <c r="F597" s="19" t="str">
        <f t="shared" si="117"/>
        <v/>
      </c>
      <c r="G597" s="19" t="str">
        <f t="shared" si="118"/>
        <v/>
      </c>
      <c r="H597" s="19" t="str">
        <f t="shared" si="119"/>
        <v/>
      </c>
      <c r="I597" s="19" t="str">
        <f t="shared" si="120"/>
        <v/>
      </c>
      <c r="J597" s="30" t="str">
        <f t="shared" si="121"/>
        <v/>
      </c>
      <c r="K597" s="45"/>
      <c r="L597" s="18" t="str">
        <f>IF('[1]Season Set up'!$P$23&gt;='[1]Season Set up'!V594,'[1]Season Set up'!V594,"")</f>
        <v/>
      </c>
      <c r="M597" s="18"/>
      <c r="N597" s="17"/>
      <c r="O597" s="18" t="str">
        <f t="shared" si="122"/>
        <v/>
      </c>
      <c r="P597" s="19" t="str">
        <f t="shared" si="123"/>
        <v/>
      </c>
      <c r="Q597" s="19" t="str">
        <f t="shared" si="124"/>
        <v/>
      </c>
      <c r="R597" s="19" t="str">
        <f t="shared" si="125"/>
        <v/>
      </c>
      <c r="S597" s="19" t="str">
        <f t="shared" si="126"/>
        <v/>
      </c>
      <c r="T597" s="19" t="str">
        <f t="shared" si="127"/>
        <v/>
      </c>
      <c r="U597" s="20" t="str">
        <f t="shared" si="128"/>
        <v/>
      </c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31"/>
      <c r="AU597" s="131"/>
      <c r="BI597" s="33"/>
      <c r="BJ597" s="33"/>
      <c r="BK597" s="33"/>
      <c r="BL597" s="33"/>
      <c r="BM597" s="33"/>
      <c r="BN597" s="33"/>
      <c r="BO597" s="33"/>
      <c r="BP597" s="33"/>
      <c r="BQ597" s="33"/>
      <c r="BR597" s="33"/>
      <c r="BS597" s="33"/>
      <c r="BT597" s="33"/>
      <c r="BU597" s="33"/>
      <c r="BV597" s="33"/>
    </row>
    <row r="598" spans="1:74" ht="15.75" customHeight="1" x14ac:dyDescent="0.2">
      <c r="A598" s="18" t="str">
        <f>IF('[1]Season Set up'!$O$23&gt;='[1]Season Set up'!V595,'[1]Season Set up'!V595,"")</f>
        <v/>
      </c>
      <c r="B598" s="18" t="str">
        <f>IFERROR(IF(A598="","",VLOOKUP(A598,'[1]Members Sorted'!$AB$2:$AD$1001,2,0)),"")</f>
        <v/>
      </c>
      <c r="C598" s="18"/>
      <c r="D598" s="18" t="str">
        <f>IFERROR(IF(A598="","",VLOOKUP(A598,$AJ$2:$AX$606,2,0)),"")</f>
        <v/>
      </c>
      <c r="E598" s="19" t="str">
        <f t="shared" si="129"/>
        <v/>
      </c>
      <c r="F598" s="19" t="str">
        <f t="shared" si="117"/>
        <v/>
      </c>
      <c r="G598" s="19" t="str">
        <f t="shared" si="118"/>
        <v/>
      </c>
      <c r="H598" s="19" t="str">
        <f t="shared" si="119"/>
        <v/>
      </c>
      <c r="I598" s="19" t="str">
        <f t="shared" si="120"/>
        <v/>
      </c>
      <c r="J598" s="30" t="str">
        <f t="shared" si="121"/>
        <v/>
      </c>
      <c r="K598" s="45"/>
      <c r="L598" s="18" t="str">
        <f>IF('[1]Season Set up'!$P$23&gt;='[1]Season Set up'!V595,'[1]Season Set up'!V595,"")</f>
        <v/>
      </c>
      <c r="M598" s="18"/>
      <c r="N598" s="17"/>
      <c r="O598" s="18" t="str">
        <f t="shared" si="122"/>
        <v/>
      </c>
      <c r="P598" s="19" t="str">
        <f t="shared" si="123"/>
        <v/>
      </c>
      <c r="Q598" s="19" t="str">
        <f t="shared" si="124"/>
        <v/>
      </c>
      <c r="R598" s="19" t="str">
        <f t="shared" si="125"/>
        <v/>
      </c>
      <c r="S598" s="19" t="str">
        <f t="shared" si="126"/>
        <v/>
      </c>
      <c r="T598" s="19" t="str">
        <f t="shared" si="127"/>
        <v/>
      </c>
      <c r="U598" s="20" t="str">
        <f t="shared" si="128"/>
        <v/>
      </c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31"/>
      <c r="AU598" s="131"/>
      <c r="BI598" s="33"/>
      <c r="BJ598" s="33"/>
      <c r="BK598" s="33"/>
      <c r="BL598" s="33"/>
      <c r="BM598" s="33"/>
      <c r="BN598" s="33"/>
      <c r="BO598" s="33"/>
      <c r="BP598" s="33"/>
      <c r="BQ598" s="33"/>
      <c r="BR598" s="33"/>
      <c r="BS598" s="33"/>
      <c r="BT598" s="33"/>
      <c r="BU598" s="33"/>
      <c r="BV598" s="33"/>
    </row>
    <row r="599" spans="1:74" ht="15.75" customHeight="1" x14ac:dyDescent="0.2">
      <c r="A599" s="18" t="str">
        <f>IF('[1]Season Set up'!$O$23&gt;='[1]Season Set up'!V596,'[1]Season Set up'!V596,"")</f>
        <v/>
      </c>
      <c r="B599" s="18" t="str">
        <f>IFERROR(IF(A599="","",VLOOKUP(A599,'[1]Members Sorted'!$AB$2:$AD$1001,2,0)),"")</f>
        <v/>
      </c>
      <c r="C599" s="18"/>
      <c r="D599" s="18" t="str">
        <f>IFERROR(IF(A599="","",VLOOKUP(A599,$AJ$2:$AX$606,2,0)),"")</f>
        <v/>
      </c>
      <c r="E599" s="19" t="str">
        <f t="shared" si="129"/>
        <v/>
      </c>
      <c r="F599" s="19" t="str">
        <f t="shared" si="117"/>
        <v/>
      </c>
      <c r="G599" s="19" t="str">
        <f t="shared" si="118"/>
        <v/>
      </c>
      <c r="H599" s="19" t="str">
        <f t="shared" si="119"/>
        <v/>
      </c>
      <c r="I599" s="19" t="str">
        <f t="shared" si="120"/>
        <v/>
      </c>
      <c r="J599" s="30" t="str">
        <f t="shared" si="121"/>
        <v/>
      </c>
      <c r="K599" s="45"/>
      <c r="L599" s="18" t="str">
        <f>IF('[1]Season Set up'!$P$23&gt;='[1]Season Set up'!V596,'[1]Season Set up'!V596,"")</f>
        <v/>
      </c>
      <c r="M599" s="18"/>
      <c r="N599" s="17"/>
      <c r="O599" s="18" t="str">
        <f t="shared" si="122"/>
        <v/>
      </c>
      <c r="P599" s="19" t="str">
        <f t="shared" si="123"/>
        <v/>
      </c>
      <c r="Q599" s="19" t="str">
        <f t="shared" si="124"/>
        <v/>
      </c>
      <c r="R599" s="19" t="str">
        <f t="shared" si="125"/>
        <v/>
      </c>
      <c r="S599" s="19" t="str">
        <f t="shared" si="126"/>
        <v/>
      </c>
      <c r="T599" s="19" t="str">
        <f t="shared" si="127"/>
        <v/>
      </c>
      <c r="U599" s="20" t="str">
        <f t="shared" si="128"/>
        <v/>
      </c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31"/>
      <c r="AU599" s="131"/>
      <c r="BI599" s="33"/>
      <c r="BJ599" s="33"/>
      <c r="BK599" s="33"/>
      <c r="BL599" s="33"/>
      <c r="BM599" s="33"/>
      <c r="BN599" s="33"/>
      <c r="BO599" s="33"/>
      <c r="BP599" s="33"/>
      <c r="BQ599" s="33"/>
      <c r="BR599" s="33"/>
      <c r="BS599" s="33"/>
      <c r="BT599" s="33"/>
      <c r="BU599" s="33"/>
      <c r="BV599" s="33"/>
    </row>
    <row r="600" spans="1:74" ht="15.75" customHeight="1" x14ac:dyDescent="0.2">
      <c r="A600" s="18" t="str">
        <f>IF('[1]Season Set up'!$O$23&gt;='[1]Season Set up'!V597,'[1]Season Set up'!V597,"")</f>
        <v/>
      </c>
      <c r="B600" s="18" t="str">
        <f>IFERROR(IF(A600="","",VLOOKUP(A600,'[1]Members Sorted'!$AB$2:$AD$1001,2,0)),"")</f>
        <v/>
      </c>
      <c r="C600" s="18"/>
      <c r="D600" s="18" t="str">
        <f>IFERROR(IF(A600="","",VLOOKUP(A600,$AJ$2:$AX$606,2,0)),"")</f>
        <v/>
      </c>
      <c r="E600" s="19" t="str">
        <f t="shared" si="129"/>
        <v/>
      </c>
      <c r="F600" s="19" t="str">
        <f t="shared" si="117"/>
        <v/>
      </c>
      <c r="G600" s="19" t="str">
        <f t="shared" si="118"/>
        <v/>
      </c>
      <c r="H600" s="19" t="str">
        <f t="shared" si="119"/>
        <v/>
      </c>
      <c r="I600" s="19" t="str">
        <f t="shared" si="120"/>
        <v/>
      </c>
      <c r="J600" s="30" t="str">
        <f t="shared" si="121"/>
        <v/>
      </c>
      <c r="K600" s="45"/>
      <c r="L600" s="18" t="str">
        <f>IF('[1]Season Set up'!$P$23&gt;='[1]Season Set up'!V597,'[1]Season Set up'!V597,"")</f>
        <v/>
      </c>
      <c r="M600" s="18"/>
      <c r="N600" s="17"/>
      <c r="O600" s="18" t="str">
        <f t="shared" si="122"/>
        <v/>
      </c>
      <c r="P600" s="19" t="str">
        <f t="shared" si="123"/>
        <v/>
      </c>
      <c r="Q600" s="19" t="str">
        <f t="shared" si="124"/>
        <v/>
      </c>
      <c r="R600" s="19" t="str">
        <f t="shared" si="125"/>
        <v/>
      </c>
      <c r="S600" s="19" t="str">
        <f t="shared" si="126"/>
        <v/>
      </c>
      <c r="T600" s="19" t="str">
        <f t="shared" si="127"/>
        <v/>
      </c>
      <c r="U600" s="20" t="str">
        <f t="shared" si="128"/>
        <v/>
      </c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31"/>
      <c r="AU600" s="131"/>
      <c r="BI600" s="33"/>
      <c r="BJ600" s="33"/>
      <c r="BK600" s="33"/>
      <c r="BL600" s="33"/>
      <c r="BM600" s="33"/>
      <c r="BN600" s="33"/>
      <c r="BO600" s="33"/>
      <c r="BP600" s="33"/>
      <c r="BQ600" s="33"/>
      <c r="BR600" s="33"/>
      <c r="BS600" s="33"/>
      <c r="BT600" s="33"/>
      <c r="BU600" s="33"/>
      <c r="BV600" s="33"/>
    </row>
    <row r="601" spans="1:74" ht="15.75" customHeight="1" x14ac:dyDescent="0.2">
      <c r="A601" s="18" t="str">
        <f>IF('[1]Season Set up'!$O$23&gt;='[1]Season Set up'!V598,'[1]Season Set up'!V598,"")</f>
        <v/>
      </c>
      <c r="B601" s="18" t="str">
        <f>IFERROR(IF(A601="","",VLOOKUP(A601,'[1]Members Sorted'!$AB$2:$AD$1001,2,0)),"")</f>
        <v/>
      </c>
      <c r="C601" s="18"/>
      <c r="D601" s="18" t="str">
        <f>IFERROR(IF(A601="","",VLOOKUP(A601,$AJ$2:$AX$606,2,0)),"")</f>
        <v/>
      </c>
      <c r="E601" s="19" t="str">
        <f t="shared" si="129"/>
        <v/>
      </c>
      <c r="F601" s="19" t="str">
        <f t="shared" si="117"/>
        <v/>
      </c>
      <c r="G601" s="19" t="str">
        <f t="shared" si="118"/>
        <v/>
      </c>
      <c r="H601" s="19" t="str">
        <f t="shared" si="119"/>
        <v/>
      </c>
      <c r="I601" s="19" t="str">
        <f t="shared" si="120"/>
        <v/>
      </c>
      <c r="J601" s="30" t="str">
        <f t="shared" si="121"/>
        <v/>
      </c>
      <c r="K601" s="45"/>
      <c r="L601" s="18" t="str">
        <f>IF('[1]Season Set up'!$P$23&gt;='[1]Season Set up'!V598,'[1]Season Set up'!V598,"")</f>
        <v/>
      </c>
      <c r="M601" s="18"/>
      <c r="N601" s="17"/>
      <c r="O601" s="18" t="str">
        <f t="shared" si="122"/>
        <v/>
      </c>
      <c r="P601" s="19" t="str">
        <f t="shared" si="123"/>
        <v/>
      </c>
      <c r="Q601" s="19" t="str">
        <f t="shared" si="124"/>
        <v/>
      </c>
      <c r="R601" s="19" t="str">
        <f t="shared" si="125"/>
        <v/>
      </c>
      <c r="S601" s="19" t="str">
        <f t="shared" si="126"/>
        <v/>
      </c>
      <c r="T601" s="19" t="str">
        <f t="shared" si="127"/>
        <v/>
      </c>
      <c r="U601" s="20" t="str">
        <f t="shared" si="128"/>
        <v/>
      </c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31"/>
      <c r="AU601" s="131"/>
      <c r="BI601" s="33"/>
      <c r="BJ601" s="33"/>
      <c r="BK601" s="33"/>
      <c r="BL601" s="33"/>
      <c r="BM601" s="33"/>
      <c r="BN601" s="33"/>
      <c r="BO601" s="33"/>
      <c r="BP601" s="33"/>
      <c r="BQ601" s="33"/>
      <c r="BR601" s="33"/>
      <c r="BS601" s="33"/>
      <c r="BT601" s="33"/>
      <c r="BU601" s="33"/>
      <c r="BV601" s="33"/>
    </row>
    <row r="602" spans="1:74" ht="15.75" customHeight="1" x14ac:dyDescent="0.2">
      <c r="A602" s="18" t="str">
        <f>IF('[1]Season Set up'!$O$23&gt;='[1]Season Set up'!V599,'[1]Season Set up'!V599,"")</f>
        <v/>
      </c>
      <c r="B602" s="18" t="str">
        <f>IFERROR(IF(A602="","",VLOOKUP(A602,'[1]Members Sorted'!$AB$2:$AD$1001,2,0)),"")</f>
        <v/>
      </c>
      <c r="C602" s="18"/>
      <c r="D602" s="18" t="str">
        <f>IFERROR(IF(A602="","",VLOOKUP(A602,$AJ$2:$AX$606,2,0)),"")</f>
        <v/>
      </c>
      <c r="E602" s="19" t="str">
        <f t="shared" si="129"/>
        <v/>
      </c>
      <c r="F602" s="19" t="str">
        <f t="shared" si="117"/>
        <v/>
      </c>
      <c r="G602" s="19" t="str">
        <f t="shared" si="118"/>
        <v/>
      </c>
      <c r="H602" s="19" t="str">
        <f t="shared" si="119"/>
        <v/>
      </c>
      <c r="I602" s="19" t="str">
        <f t="shared" si="120"/>
        <v/>
      </c>
      <c r="J602" s="30" t="str">
        <f t="shared" si="121"/>
        <v/>
      </c>
      <c r="K602" s="45"/>
      <c r="L602" s="18" t="str">
        <f>IF('[1]Season Set up'!$P$23&gt;='[1]Season Set up'!V599,'[1]Season Set up'!V599,"")</f>
        <v/>
      </c>
      <c r="M602" s="18"/>
      <c r="N602" s="17"/>
      <c r="O602" s="18" t="str">
        <f t="shared" si="122"/>
        <v/>
      </c>
      <c r="P602" s="19" t="str">
        <f t="shared" si="123"/>
        <v/>
      </c>
      <c r="Q602" s="19" t="str">
        <f t="shared" si="124"/>
        <v/>
      </c>
      <c r="R602" s="19" t="str">
        <f t="shared" si="125"/>
        <v/>
      </c>
      <c r="S602" s="19" t="str">
        <f t="shared" si="126"/>
        <v/>
      </c>
      <c r="T602" s="19" t="str">
        <f t="shared" si="127"/>
        <v/>
      </c>
      <c r="U602" s="20" t="str">
        <f t="shared" si="128"/>
        <v/>
      </c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31"/>
      <c r="AU602" s="131"/>
      <c r="BI602" s="33"/>
      <c r="BJ602" s="33"/>
      <c r="BK602" s="33"/>
      <c r="BL602" s="33"/>
      <c r="BM602" s="33"/>
      <c r="BN602" s="33"/>
      <c r="BO602" s="33"/>
      <c r="BP602" s="33"/>
      <c r="BQ602" s="33"/>
      <c r="BR602" s="33"/>
      <c r="BS602" s="33"/>
      <c r="BT602" s="33"/>
      <c r="BU602" s="33"/>
      <c r="BV602" s="33"/>
    </row>
    <row r="603" spans="1:74" ht="15.75" customHeight="1" x14ac:dyDescent="0.2">
      <c r="A603" s="18" t="str">
        <f>IF('[1]Season Set up'!$O$23&gt;='[1]Season Set up'!V600,'[1]Season Set up'!V600,"")</f>
        <v/>
      </c>
      <c r="B603" s="18" t="str">
        <f>IFERROR(IF(A603="","",VLOOKUP(A603,'[1]Members Sorted'!$AB$2:$AD$1001,2,0)),"")</f>
        <v/>
      </c>
      <c r="C603" s="18"/>
      <c r="D603" s="18" t="str">
        <f>IFERROR(IF(A603="","",VLOOKUP(A603,$AJ$2:$AX$606,2,0)),"")</f>
        <v/>
      </c>
      <c r="E603" s="19" t="str">
        <f t="shared" si="129"/>
        <v/>
      </c>
      <c r="F603" s="19" t="str">
        <f t="shared" si="117"/>
        <v/>
      </c>
      <c r="G603" s="19" t="str">
        <f t="shared" si="118"/>
        <v/>
      </c>
      <c r="H603" s="19" t="str">
        <f t="shared" si="119"/>
        <v/>
      </c>
      <c r="I603" s="19" t="str">
        <f t="shared" si="120"/>
        <v/>
      </c>
      <c r="J603" s="30" t="str">
        <f t="shared" si="121"/>
        <v/>
      </c>
      <c r="K603" s="45"/>
      <c r="L603" s="18" t="str">
        <f>IF('[1]Season Set up'!$P$23&gt;='[1]Season Set up'!V600,'[1]Season Set up'!V600,"")</f>
        <v/>
      </c>
      <c r="M603" s="18"/>
      <c r="N603" s="17"/>
      <c r="O603" s="18" t="str">
        <f t="shared" si="122"/>
        <v/>
      </c>
      <c r="P603" s="19" t="str">
        <f t="shared" si="123"/>
        <v/>
      </c>
      <c r="Q603" s="19" t="str">
        <f t="shared" si="124"/>
        <v/>
      </c>
      <c r="R603" s="19" t="str">
        <f t="shared" si="125"/>
        <v/>
      </c>
      <c r="S603" s="19" t="str">
        <f t="shared" si="126"/>
        <v/>
      </c>
      <c r="T603" s="19" t="str">
        <f t="shared" si="127"/>
        <v/>
      </c>
      <c r="U603" s="20" t="str">
        <f t="shared" si="128"/>
        <v/>
      </c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31"/>
      <c r="AU603" s="131"/>
      <c r="BI603" s="33"/>
      <c r="BJ603" s="33"/>
      <c r="BK603" s="33"/>
      <c r="BL603" s="33"/>
      <c r="BM603" s="33"/>
      <c r="BN603" s="33"/>
      <c r="BO603" s="33"/>
      <c r="BP603" s="33"/>
      <c r="BQ603" s="33"/>
      <c r="BR603" s="33"/>
      <c r="BS603" s="33"/>
      <c r="BT603" s="33"/>
      <c r="BU603" s="33"/>
      <c r="BV603" s="33"/>
    </row>
    <row r="604" spans="1:74" ht="15.75" customHeight="1" x14ac:dyDescent="0.2">
      <c r="A604" s="18" t="str">
        <f>IF('[1]Season Set up'!$O$23&gt;='[1]Season Set up'!V601,'[1]Season Set up'!V601,"")</f>
        <v/>
      </c>
      <c r="B604" s="18" t="str">
        <f>IFERROR(IF(A604="","",VLOOKUP(A604,'[1]Members Sorted'!$AB$2:$AD$1001,2,0)),"")</f>
        <v/>
      </c>
      <c r="C604" s="18"/>
      <c r="D604" s="18" t="str">
        <f>IFERROR(IF(A604="","",VLOOKUP(A604,$AJ$2:$AX$606,2,0)),"")</f>
        <v/>
      </c>
      <c r="E604" s="19" t="str">
        <f t="shared" si="129"/>
        <v/>
      </c>
      <c r="F604" s="19" t="str">
        <f t="shared" si="117"/>
        <v/>
      </c>
      <c r="G604" s="19" t="str">
        <f t="shared" si="118"/>
        <v/>
      </c>
      <c r="H604" s="19" t="str">
        <f t="shared" si="119"/>
        <v/>
      </c>
      <c r="I604" s="19" t="str">
        <f t="shared" si="120"/>
        <v/>
      </c>
      <c r="J604" s="30" t="str">
        <f t="shared" si="121"/>
        <v/>
      </c>
      <c r="K604" s="45"/>
      <c r="L604" s="18" t="str">
        <f>IF('[1]Season Set up'!$P$23&gt;='[1]Season Set up'!V601,'[1]Season Set up'!V601,"")</f>
        <v/>
      </c>
      <c r="M604" s="18"/>
      <c r="N604" s="17"/>
      <c r="O604" s="18" t="str">
        <f t="shared" si="122"/>
        <v/>
      </c>
      <c r="P604" s="19" t="str">
        <f t="shared" si="123"/>
        <v/>
      </c>
      <c r="Q604" s="19" t="str">
        <f t="shared" si="124"/>
        <v/>
      </c>
      <c r="R604" s="19" t="str">
        <f t="shared" si="125"/>
        <v/>
      </c>
      <c r="S604" s="19" t="str">
        <f t="shared" si="126"/>
        <v/>
      </c>
      <c r="T604" s="19" t="str">
        <f t="shared" si="127"/>
        <v/>
      </c>
      <c r="U604" s="20" t="str">
        <f t="shared" si="128"/>
        <v/>
      </c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31"/>
      <c r="AU604" s="131"/>
      <c r="BI604" s="33"/>
      <c r="BJ604" s="33"/>
      <c r="BK604" s="33"/>
      <c r="BL604" s="33"/>
      <c r="BM604" s="33"/>
      <c r="BN604" s="33"/>
      <c r="BO604" s="33"/>
      <c r="BP604" s="33"/>
      <c r="BQ604" s="33"/>
      <c r="BR604" s="33"/>
      <c r="BS604" s="33"/>
      <c r="BT604" s="33"/>
      <c r="BU604" s="33"/>
      <c r="BV604" s="33"/>
    </row>
    <row r="605" spans="1:74" ht="15.75" customHeight="1" x14ac:dyDescent="0.2">
      <c r="A605" s="18" t="str">
        <f>IF('[1]Season Set up'!$O$23&gt;='[1]Season Set up'!V602,'[1]Season Set up'!V602,"")</f>
        <v/>
      </c>
      <c r="B605" s="18" t="str">
        <f>IFERROR(IF(A605="","",VLOOKUP(A605,'[1]Members Sorted'!$AB$2:$AD$1001,2,0)),"")</f>
        <v/>
      </c>
      <c r="C605" s="18"/>
      <c r="D605" s="18" t="str">
        <f>IFERROR(IF(A605="","",VLOOKUP(A605,$AJ$2:$AX$606,2,0)),"")</f>
        <v/>
      </c>
      <c r="E605" s="19" t="str">
        <f t="shared" si="129"/>
        <v/>
      </c>
      <c r="F605" s="19" t="str">
        <f t="shared" si="117"/>
        <v/>
      </c>
      <c r="G605" s="19" t="str">
        <f t="shared" si="118"/>
        <v/>
      </c>
      <c r="H605" s="19" t="str">
        <f t="shared" si="119"/>
        <v/>
      </c>
      <c r="I605" s="19" t="str">
        <f t="shared" si="120"/>
        <v/>
      </c>
      <c r="J605" s="30" t="str">
        <f t="shared" si="121"/>
        <v/>
      </c>
      <c r="K605" s="45"/>
      <c r="L605" s="18" t="str">
        <f>IF('[1]Season Set up'!$P$23&gt;='[1]Season Set up'!V602,'[1]Season Set up'!V602,"")</f>
        <v/>
      </c>
      <c r="M605" s="18"/>
      <c r="N605" s="17"/>
      <c r="O605" s="18" t="str">
        <f t="shared" si="122"/>
        <v/>
      </c>
      <c r="P605" s="19" t="str">
        <f t="shared" si="123"/>
        <v/>
      </c>
      <c r="Q605" s="19" t="str">
        <f t="shared" si="124"/>
        <v/>
      </c>
      <c r="R605" s="19" t="str">
        <f t="shared" si="125"/>
        <v/>
      </c>
      <c r="S605" s="19" t="str">
        <f t="shared" si="126"/>
        <v/>
      </c>
      <c r="T605" s="19" t="str">
        <f t="shared" si="127"/>
        <v/>
      </c>
      <c r="U605" s="20" t="str">
        <f t="shared" si="128"/>
        <v/>
      </c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31"/>
      <c r="AU605" s="131"/>
      <c r="BI605" s="33"/>
      <c r="BJ605" s="33"/>
      <c r="BK605" s="33"/>
      <c r="BL605" s="33"/>
      <c r="BM605" s="33"/>
      <c r="BN605" s="33"/>
      <c r="BO605" s="33"/>
      <c r="BP605" s="33"/>
      <c r="BQ605" s="33"/>
      <c r="BR605" s="33"/>
      <c r="BS605" s="33"/>
      <c r="BT605" s="33"/>
      <c r="BU605" s="33"/>
      <c r="BV605" s="33"/>
    </row>
    <row r="606" spans="1:74" ht="15.75" customHeight="1" x14ac:dyDescent="0.2">
      <c r="A606" s="18" t="str">
        <f>IF('[1]Season Set up'!$O$23&gt;='[1]Season Set up'!V603,'[1]Season Set up'!V603,"")</f>
        <v/>
      </c>
      <c r="B606" s="18" t="str">
        <f>IFERROR(IF(A606="","",VLOOKUP(A606,'[1]Members Sorted'!$AB$2:$AD$1001,2,0)),"")</f>
        <v/>
      </c>
      <c r="C606" s="18"/>
      <c r="D606" s="18" t="str">
        <f>IFERROR(IF(A606="","",VLOOKUP(A606,$AJ$2:$AX$606,2,0)),"")</f>
        <v/>
      </c>
      <c r="E606" s="19" t="str">
        <f t="shared" si="129"/>
        <v/>
      </c>
      <c r="F606" s="19" t="str">
        <f t="shared" si="117"/>
        <v/>
      </c>
      <c r="G606" s="19" t="str">
        <f t="shared" si="118"/>
        <v/>
      </c>
      <c r="H606" s="19" t="str">
        <f t="shared" si="119"/>
        <v/>
      </c>
      <c r="I606" s="19" t="str">
        <f t="shared" si="120"/>
        <v/>
      </c>
      <c r="J606" s="30" t="str">
        <f t="shared" si="121"/>
        <v/>
      </c>
      <c r="K606" s="45"/>
      <c r="L606" s="18" t="str">
        <f>IF('[1]Season Set up'!$P$23&gt;='[1]Season Set up'!V603,'[1]Season Set up'!V603,"")</f>
        <v/>
      </c>
      <c r="M606" s="18"/>
      <c r="N606" s="17"/>
      <c r="O606" s="18" t="str">
        <f t="shared" si="122"/>
        <v/>
      </c>
      <c r="P606" s="19" t="str">
        <f t="shared" si="123"/>
        <v/>
      </c>
      <c r="Q606" s="19" t="str">
        <f t="shared" si="124"/>
        <v/>
      </c>
      <c r="R606" s="19" t="str">
        <f t="shared" si="125"/>
        <v/>
      </c>
      <c r="S606" s="19" t="str">
        <f t="shared" si="126"/>
        <v/>
      </c>
      <c r="T606" s="19" t="str">
        <f t="shared" si="127"/>
        <v/>
      </c>
      <c r="U606" s="20" t="str">
        <f t="shared" si="128"/>
        <v/>
      </c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31"/>
      <c r="AU606" s="131"/>
      <c r="BI606" s="33"/>
      <c r="BJ606" s="33"/>
      <c r="BK606" s="33"/>
      <c r="BL606" s="33"/>
      <c r="BM606" s="33"/>
      <c r="BN606" s="33"/>
      <c r="BO606" s="33"/>
      <c r="BP606" s="33"/>
      <c r="BQ606" s="33"/>
      <c r="BR606" s="33"/>
      <c r="BS606" s="33"/>
      <c r="BT606" s="33"/>
      <c r="BU606" s="33"/>
      <c r="BV606" s="33"/>
    </row>
    <row r="607" spans="1:74" ht="15.75" customHeight="1" x14ac:dyDescent="0.2">
      <c r="A607" s="18" t="str">
        <f>IF('[1]Season Set up'!$O$23&gt;='[1]Season Set up'!V604,'[1]Season Set up'!V604,"")</f>
        <v/>
      </c>
      <c r="B607" s="18" t="str">
        <f>IFERROR(IF(A607="","",VLOOKUP(A607,'[1]Members Sorted'!$AB$2:$AD$1001,2,0)),"")</f>
        <v/>
      </c>
      <c r="C607" s="18"/>
      <c r="D607" s="18" t="str">
        <f>IFERROR(IF(A607="","",VLOOKUP(A607,$AJ$2:$AX$606,2,0)),"")</f>
        <v/>
      </c>
      <c r="E607" s="19" t="str">
        <f t="shared" si="129"/>
        <v/>
      </c>
      <c r="F607" s="19" t="str">
        <f t="shared" si="117"/>
        <v/>
      </c>
      <c r="G607" s="19" t="str">
        <f t="shared" si="118"/>
        <v/>
      </c>
      <c r="H607" s="19" t="str">
        <f t="shared" si="119"/>
        <v/>
      </c>
      <c r="I607" s="19" t="str">
        <f t="shared" si="120"/>
        <v/>
      </c>
      <c r="J607" s="30" t="str">
        <f t="shared" si="121"/>
        <v/>
      </c>
      <c r="K607" s="45"/>
      <c r="L607" s="18" t="str">
        <f>IF('[1]Season Set up'!$P$23&gt;='[1]Season Set up'!V604,'[1]Season Set up'!V604,"")</f>
        <v/>
      </c>
      <c r="M607" s="18"/>
      <c r="N607" s="17"/>
      <c r="O607" s="18" t="str">
        <f t="shared" si="122"/>
        <v/>
      </c>
      <c r="P607" s="19" t="str">
        <f t="shared" si="123"/>
        <v/>
      </c>
      <c r="Q607" s="19" t="str">
        <f t="shared" si="124"/>
        <v/>
      </c>
      <c r="R607" s="19" t="str">
        <f t="shared" si="125"/>
        <v/>
      </c>
      <c r="S607" s="19" t="str">
        <f t="shared" si="126"/>
        <v/>
      </c>
      <c r="T607" s="19" t="str">
        <f t="shared" si="127"/>
        <v/>
      </c>
      <c r="U607" s="20" t="str">
        <f t="shared" si="128"/>
        <v/>
      </c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31"/>
      <c r="AU607" s="131"/>
      <c r="BI607" s="33"/>
      <c r="BJ607" s="33"/>
      <c r="BK607" s="33"/>
      <c r="BL607" s="33"/>
      <c r="BM607" s="33"/>
      <c r="BN607" s="33"/>
      <c r="BO607" s="33"/>
      <c r="BP607" s="33"/>
      <c r="BQ607" s="33"/>
      <c r="BR607" s="33"/>
      <c r="BS607" s="33"/>
      <c r="BT607" s="33"/>
      <c r="BU607" s="33"/>
      <c r="BV607" s="33"/>
    </row>
    <row r="608" spans="1:74" ht="15.75" customHeight="1" x14ac:dyDescent="0.2">
      <c r="A608" s="47"/>
      <c r="K608" s="48"/>
      <c r="N608" s="33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31"/>
      <c r="AU608" s="131"/>
      <c r="BI608" s="33"/>
      <c r="BJ608" s="33"/>
      <c r="BK608" s="33"/>
      <c r="BL608" s="33"/>
      <c r="BM608" s="33"/>
      <c r="BN608" s="33"/>
      <c r="BO608" s="33"/>
      <c r="BP608" s="33"/>
      <c r="BQ608" s="33"/>
      <c r="BR608" s="33"/>
      <c r="BS608" s="33"/>
      <c r="BT608" s="33"/>
      <c r="BU608" s="33"/>
      <c r="BV608" s="33"/>
    </row>
    <row r="609" spans="1:74" ht="15.75" customHeight="1" x14ac:dyDescent="0.2">
      <c r="A609" s="47"/>
      <c r="K609" s="48"/>
      <c r="N609" s="33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31"/>
      <c r="AU609" s="131"/>
      <c r="BI609" s="33"/>
      <c r="BJ609" s="33"/>
      <c r="BK609" s="33"/>
      <c r="BL609" s="33"/>
      <c r="BM609" s="33"/>
      <c r="BN609" s="33"/>
      <c r="BO609" s="33"/>
      <c r="BP609" s="33"/>
      <c r="BQ609" s="33"/>
      <c r="BR609" s="33"/>
      <c r="BS609" s="33"/>
      <c r="BT609" s="33"/>
      <c r="BU609" s="33"/>
      <c r="BV609" s="33"/>
    </row>
    <row r="610" spans="1:74" ht="15.75" customHeight="1" x14ac:dyDescent="0.2">
      <c r="A610" s="47"/>
      <c r="K610" s="48"/>
      <c r="N610" s="33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31"/>
      <c r="AU610" s="131"/>
      <c r="BI610" s="33"/>
      <c r="BJ610" s="33"/>
      <c r="BK610" s="33"/>
      <c r="BL610" s="33"/>
      <c r="BM610" s="33"/>
      <c r="BN610" s="33"/>
      <c r="BO610" s="33"/>
      <c r="BP610" s="33"/>
      <c r="BQ610" s="33"/>
      <c r="BR610" s="33"/>
      <c r="BS610" s="33"/>
      <c r="BT610" s="33"/>
      <c r="BU610" s="33"/>
      <c r="BV610" s="33"/>
    </row>
    <row r="611" spans="1:74" ht="15.75" customHeight="1" x14ac:dyDescent="0.2">
      <c r="A611" s="47"/>
      <c r="K611" s="48"/>
      <c r="N611" s="33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31"/>
      <c r="AU611" s="131"/>
      <c r="BI611" s="33"/>
      <c r="BJ611" s="33"/>
      <c r="BK611" s="33"/>
      <c r="BL611" s="33"/>
      <c r="BM611" s="33"/>
      <c r="BN611" s="33"/>
      <c r="BO611" s="33"/>
      <c r="BP611" s="33"/>
      <c r="BQ611" s="33"/>
      <c r="BR611" s="33"/>
      <c r="BS611" s="33"/>
      <c r="BT611" s="33"/>
      <c r="BU611" s="33"/>
      <c r="BV611" s="33"/>
    </row>
    <row r="612" spans="1:74" ht="15.75" customHeight="1" x14ac:dyDescent="0.2">
      <c r="A612" s="47"/>
      <c r="K612" s="48"/>
      <c r="N612" s="33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31"/>
      <c r="AU612" s="131"/>
      <c r="BI612" s="33"/>
      <c r="BJ612" s="33"/>
      <c r="BK612" s="33"/>
      <c r="BL612" s="33"/>
      <c r="BM612" s="33"/>
      <c r="BN612" s="33"/>
      <c r="BO612" s="33"/>
      <c r="BP612" s="33"/>
      <c r="BQ612" s="33"/>
      <c r="BR612" s="33"/>
      <c r="BS612" s="33"/>
      <c r="BT612" s="33"/>
      <c r="BU612" s="33"/>
      <c r="BV612" s="33"/>
    </row>
    <row r="613" spans="1:74" ht="15.75" customHeight="1" x14ac:dyDescent="0.2">
      <c r="A613" s="47"/>
      <c r="K613" s="48"/>
      <c r="N613" s="33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31"/>
      <c r="AU613" s="131"/>
      <c r="BI613" s="33"/>
      <c r="BJ613" s="33"/>
      <c r="BK613" s="33"/>
      <c r="BL613" s="33"/>
      <c r="BM613" s="33"/>
      <c r="BN613" s="33"/>
      <c r="BO613" s="33"/>
      <c r="BP613" s="33"/>
      <c r="BQ613" s="33"/>
      <c r="BR613" s="33"/>
      <c r="BS613" s="33"/>
      <c r="BT613" s="33"/>
      <c r="BU613" s="33"/>
      <c r="BV613" s="33"/>
    </row>
    <row r="614" spans="1:74" ht="15.75" customHeight="1" x14ac:dyDescent="0.2">
      <c r="A614" s="47"/>
      <c r="K614" s="48"/>
      <c r="N614" s="33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31"/>
      <c r="AU614" s="131"/>
      <c r="BI614" s="33"/>
      <c r="BJ614" s="33"/>
      <c r="BK614" s="33"/>
      <c r="BL614" s="33"/>
      <c r="BM614" s="33"/>
      <c r="BN614" s="33"/>
      <c r="BO614" s="33"/>
      <c r="BP614" s="33"/>
      <c r="BQ614" s="33"/>
      <c r="BR614" s="33"/>
      <c r="BS614" s="33"/>
      <c r="BT614" s="33"/>
      <c r="BU614" s="33"/>
      <c r="BV614" s="33"/>
    </row>
    <row r="615" spans="1:74" ht="15.75" customHeight="1" x14ac:dyDescent="0.2">
      <c r="A615" s="47"/>
      <c r="K615" s="48"/>
      <c r="N615" s="33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31"/>
      <c r="AU615" s="131"/>
      <c r="BI615" s="33"/>
      <c r="BJ615" s="33"/>
      <c r="BK615" s="33"/>
      <c r="BL615" s="33"/>
      <c r="BM615" s="33"/>
      <c r="BN615" s="33"/>
      <c r="BO615" s="33"/>
      <c r="BP615" s="33"/>
      <c r="BQ615" s="33"/>
      <c r="BR615" s="33"/>
      <c r="BS615" s="33"/>
      <c r="BT615" s="33"/>
      <c r="BU615" s="33"/>
      <c r="BV615" s="33"/>
    </row>
    <row r="616" spans="1:74" ht="15.75" customHeight="1" x14ac:dyDescent="0.2">
      <c r="A616" s="47"/>
      <c r="K616" s="48"/>
      <c r="N616" s="33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31"/>
      <c r="AU616" s="131"/>
      <c r="BI616" s="33"/>
      <c r="BJ616" s="33"/>
      <c r="BK616" s="33"/>
      <c r="BL616" s="33"/>
      <c r="BM616" s="33"/>
      <c r="BN616" s="33"/>
      <c r="BO616" s="33"/>
      <c r="BP616" s="33"/>
      <c r="BQ616" s="33"/>
      <c r="BR616" s="33"/>
      <c r="BS616" s="33"/>
      <c r="BT616" s="33"/>
      <c r="BU616" s="33"/>
      <c r="BV616" s="33"/>
    </row>
    <row r="617" spans="1:74" ht="15.75" customHeight="1" x14ac:dyDescent="0.2">
      <c r="A617" s="47"/>
      <c r="K617" s="48"/>
      <c r="N617" s="33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31"/>
      <c r="AU617" s="131"/>
      <c r="BI617" s="33"/>
      <c r="BJ617" s="33"/>
      <c r="BK617" s="33"/>
      <c r="BL617" s="33"/>
      <c r="BM617" s="33"/>
      <c r="BN617" s="33"/>
      <c r="BO617" s="33"/>
      <c r="BP617" s="33"/>
      <c r="BQ617" s="33"/>
      <c r="BR617" s="33"/>
      <c r="BS617" s="33"/>
      <c r="BT617" s="33"/>
      <c r="BU617" s="33"/>
      <c r="BV617" s="33"/>
    </row>
    <row r="618" spans="1:74" ht="15.75" customHeight="1" x14ac:dyDescent="0.2">
      <c r="A618" s="47"/>
      <c r="K618" s="48"/>
      <c r="N618" s="33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31"/>
      <c r="AU618" s="131"/>
      <c r="BI618" s="33"/>
      <c r="BJ618" s="33"/>
      <c r="BK618" s="33"/>
      <c r="BL618" s="33"/>
      <c r="BM618" s="33"/>
      <c r="BN618" s="33"/>
      <c r="BO618" s="33"/>
      <c r="BP618" s="33"/>
      <c r="BQ618" s="33"/>
      <c r="BR618" s="33"/>
      <c r="BS618" s="33"/>
      <c r="BT618" s="33"/>
      <c r="BU618" s="33"/>
      <c r="BV618" s="33"/>
    </row>
    <row r="619" spans="1:74" ht="15.75" customHeight="1" x14ac:dyDescent="0.2">
      <c r="A619" s="47"/>
      <c r="K619" s="48"/>
      <c r="N619" s="33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31"/>
      <c r="AU619" s="131"/>
      <c r="BI619" s="33"/>
      <c r="BJ619" s="33"/>
      <c r="BK619" s="33"/>
      <c r="BL619" s="33"/>
      <c r="BM619" s="33"/>
      <c r="BN619" s="33"/>
      <c r="BO619" s="33"/>
      <c r="BP619" s="33"/>
      <c r="BQ619" s="33"/>
      <c r="BR619" s="33"/>
      <c r="BS619" s="33"/>
      <c r="BT619" s="33"/>
      <c r="BU619" s="33"/>
      <c r="BV619" s="33"/>
    </row>
    <row r="620" spans="1:74" ht="15.75" customHeight="1" x14ac:dyDescent="0.2">
      <c r="A620" s="47"/>
      <c r="K620" s="48"/>
      <c r="N620" s="33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31"/>
      <c r="AU620" s="131"/>
      <c r="BI620" s="33"/>
      <c r="BJ620" s="33"/>
      <c r="BK620" s="33"/>
      <c r="BL620" s="33"/>
      <c r="BM620" s="33"/>
      <c r="BN620" s="33"/>
      <c r="BO620" s="33"/>
      <c r="BP620" s="33"/>
      <c r="BQ620" s="33"/>
      <c r="BR620" s="33"/>
      <c r="BS620" s="33"/>
      <c r="BT620" s="33"/>
      <c r="BU620" s="33"/>
      <c r="BV620" s="33"/>
    </row>
    <row r="621" spans="1:74" ht="15.75" customHeight="1" x14ac:dyDescent="0.2">
      <c r="A621" s="47"/>
      <c r="K621" s="48"/>
      <c r="N621" s="33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31"/>
      <c r="AU621" s="131"/>
      <c r="BI621" s="33"/>
      <c r="BJ621" s="33"/>
      <c r="BK621" s="33"/>
      <c r="BL621" s="33"/>
      <c r="BM621" s="33"/>
      <c r="BN621" s="33"/>
      <c r="BO621" s="33"/>
      <c r="BP621" s="33"/>
      <c r="BQ621" s="33"/>
      <c r="BR621" s="33"/>
      <c r="BS621" s="33"/>
      <c r="BT621" s="33"/>
      <c r="BU621" s="33"/>
      <c r="BV621" s="33"/>
    </row>
    <row r="622" spans="1:74" ht="15.75" customHeight="1" x14ac:dyDescent="0.2">
      <c r="A622" s="47"/>
      <c r="K622" s="48"/>
      <c r="N622" s="33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31"/>
      <c r="AU622" s="131"/>
      <c r="BI622" s="33"/>
      <c r="BJ622" s="33"/>
      <c r="BK622" s="33"/>
      <c r="BL622" s="33"/>
      <c r="BM622" s="33"/>
      <c r="BN622" s="33"/>
      <c r="BO622" s="33"/>
      <c r="BP622" s="33"/>
      <c r="BQ622" s="33"/>
      <c r="BR622" s="33"/>
      <c r="BS622" s="33"/>
      <c r="BT622" s="33"/>
      <c r="BU622" s="33"/>
      <c r="BV622" s="33"/>
    </row>
    <row r="623" spans="1:74" ht="15.75" customHeight="1" x14ac:dyDescent="0.2">
      <c r="A623" s="47"/>
      <c r="K623" s="48"/>
      <c r="N623" s="33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31"/>
      <c r="AU623" s="131"/>
      <c r="BI623" s="33"/>
      <c r="BJ623" s="33"/>
      <c r="BK623" s="33"/>
      <c r="BL623" s="33"/>
      <c r="BM623" s="33"/>
      <c r="BN623" s="33"/>
      <c r="BO623" s="33"/>
      <c r="BP623" s="33"/>
      <c r="BQ623" s="33"/>
      <c r="BR623" s="33"/>
      <c r="BS623" s="33"/>
      <c r="BT623" s="33"/>
      <c r="BU623" s="33"/>
      <c r="BV623" s="33"/>
    </row>
    <row r="624" spans="1:74" ht="15.75" customHeight="1" x14ac:dyDescent="0.2">
      <c r="A624" s="47"/>
      <c r="K624" s="48"/>
      <c r="N624" s="33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31"/>
      <c r="AU624" s="131"/>
      <c r="BI624" s="33"/>
      <c r="BJ624" s="33"/>
      <c r="BK624" s="33"/>
      <c r="BL624" s="33"/>
      <c r="BM624" s="33"/>
      <c r="BN624" s="33"/>
      <c r="BO624" s="33"/>
      <c r="BP624" s="33"/>
      <c r="BQ624" s="33"/>
      <c r="BR624" s="33"/>
      <c r="BS624" s="33"/>
      <c r="BT624" s="33"/>
      <c r="BU624" s="33"/>
      <c r="BV624" s="33"/>
    </row>
    <row r="625" spans="1:74" ht="15.75" customHeight="1" x14ac:dyDescent="0.2">
      <c r="A625" s="47"/>
      <c r="K625" s="48"/>
      <c r="N625" s="33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31"/>
      <c r="AU625" s="131"/>
      <c r="BI625" s="33"/>
      <c r="BJ625" s="33"/>
      <c r="BK625" s="33"/>
      <c r="BL625" s="33"/>
      <c r="BM625" s="33"/>
      <c r="BN625" s="33"/>
      <c r="BO625" s="33"/>
      <c r="BP625" s="33"/>
      <c r="BQ625" s="33"/>
      <c r="BR625" s="33"/>
      <c r="BS625" s="33"/>
      <c r="BT625" s="33"/>
      <c r="BU625" s="33"/>
      <c r="BV625" s="33"/>
    </row>
    <row r="626" spans="1:74" ht="15.75" customHeight="1" x14ac:dyDescent="0.2">
      <c r="A626" s="47"/>
      <c r="K626" s="48"/>
      <c r="N626" s="33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31"/>
      <c r="AU626" s="131"/>
      <c r="BI626" s="33"/>
      <c r="BJ626" s="33"/>
      <c r="BK626" s="33"/>
      <c r="BL626" s="33"/>
      <c r="BM626" s="33"/>
      <c r="BN626" s="33"/>
      <c r="BO626" s="33"/>
      <c r="BP626" s="33"/>
      <c r="BQ626" s="33"/>
      <c r="BR626" s="33"/>
      <c r="BS626" s="33"/>
      <c r="BT626" s="33"/>
      <c r="BU626" s="33"/>
      <c r="BV626" s="33"/>
    </row>
    <row r="627" spans="1:74" ht="15.75" customHeight="1" x14ac:dyDescent="0.2">
      <c r="A627" s="47"/>
      <c r="K627" s="48"/>
      <c r="N627" s="33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31"/>
      <c r="AU627" s="131"/>
      <c r="BI627" s="33"/>
      <c r="BJ627" s="33"/>
      <c r="BK627" s="33"/>
      <c r="BL627" s="33"/>
      <c r="BM627" s="33"/>
      <c r="BN627" s="33"/>
      <c r="BO627" s="33"/>
      <c r="BP627" s="33"/>
      <c r="BQ627" s="33"/>
      <c r="BR627" s="33"/>
      <c r="BS627" s="33"/>
      <c r="BT627" s="33"/>
      <c r="BU627" s="33"/>
      <c r="BV627" s="33"/>
    </row>
    <row r="628" spans="1:74" ht="15.75" customHeight="1" x14ac:dyDescent="0.2">
      <c r="A628" s="47"/>
      <c r="K628" s="48"/>
      <c r="N628" s="33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31"/>
      <c r="AU628" s="131"/>
      <c r="BI628" s="33"/>
      <c r="BJ628" s="33"/>
      <c r="BK628" s="33"/>
      <c r="BL628" s="33"/>
      <c r="BM628" s="33"/>
      <c r="BN628" s="33"/>
      <c r="BO628" s="33"/>
      <c r="BP628" s="33"/>
      <c r="BQ628" s="33"/>
      <c r="BR628" s="33"/>
      <c r="BS628" s="33"/>
      <c r="BT628" s="33"/>
      <c r="BU628" s="33"/>
      <c r="BV628" s="33"/>
    </row>
    <row r="629" spans="1:74" ht="15.75" customHeight="1" x14ac:dyDescent="0.2">
      <c r="A629" s="47"/>
      <c r="K629" s="48"/>
      <c r="N629" s="33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31"/>
      <c r="AU629" s="131"/>
      <c r="BI629" s="33"/>
      <c r="BJ629" s="33"/>
      <c r="BK629" s="33"/>
      <c r="BL629" s="33"/>
      <c r="BM629" s="33"/>
      <c r="BN629" s="33"/>
      <c r="BO629" s="33"/>
      <c r="BP629" s="33"/>
      <c r="BQ629" s="33"/>
      <c r="BR629" s="33"/>
      <c r="BS629" s="33"/>
      <c r="BT629" s="33"/>
      <c r="BU629" s="33"/>
      <c r="BV629" s="33"/>
    </row>
    <row r="630" spans="1:74" ht="15.75" customHeight="1" x14ac:dyDescent="0.2">
      <c r="A630" s="47"/>
      <c r="K630" s="48"/>
      <c r="N630" s="33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31"/>
      <c r="AU630" s="131"/>
      <c r="BI630" s="33"/>
      <c r="BJ630" s="33"/>
      <c r="BK630" s="33"/>
      <c r="BL630" s="33"/>
      <c r="BM630" s="33"/>
      <c r="BN630" s="33"/>
      <c r="BO630" s="33"/>
      <c r="BP630" s="33"/>
      <c r="BQ630" s="33"/>
      <c r="BR630" s="33"/>
      <c r="BS630" s="33"/>
      <c r="BT630" s="33"/>
      <c r="BU630" s="33"/>
      <c r="BV630" s="33"/>
    </row>
    <row r="631" spans="1:74" ht="15.75" customHeight="1" x14ac:dyDescent="0.2">
      <c r="A631" s="47"/>
      <c r="K631" s="48"/>
      <c r="N631" s="33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31"/>
      <c r="AU631" s="131"/>
      <c r="BI631" s="33"/>
      <c r="BJ631" s="33"/>
      <c r="BK631" s="33"/>
      <c r="BL631" s="33"/>
      <c r="BM631" s="33"/>
      <c r="BN631" s="33"/>
      <c r="BO631" s="33"/>
      <c r="BP631" s="33"/>
      <c r="BQ631" s="33"/>
      <c r="BR631" s="33"/>
      <c r="BS631" s="33"/>
      <c r="BT631" s="33"/>
      <c r="BU631" s="33"/>
      <c r="BV631" s="33"/>
    </row>
    <row r="632" spans="1:74" ht="15.75" customHeight="1" x14ac:dyDescent="0.2">
      <c r="A632" s="47"/>
      <c r="K632" s="48"/>
      <c r="N632" s="33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31"/>
      <c r="AU632" s="131"/>
      <c r="BI632" s="33"/>
      <c r="BJ632" s="33"/>
      <c r="BK632" s="33"/>
      <c r="BL632" s="33"/>
      <c r="BM632" s="33"/>
      <c r="BN632" s="33"/>
      <c r="BO632" s="33"/>
      <c r="BP632" s="33"/>
      <c r="BQ632" s="33"/>
      <c r="BR632" s="33"/>
      <c r="BS632" s="33"/>
      <c r="BT632" s="33"/>
      <c r="BU632" s="33"/>
      <c r="BV632" s="33"/>
    </row>
    <row r="633" spans="1:74" ht="15.75" customHeight="1" x14ac:dyDescent="0.2">
      <c r="A633" s="47"/>
      <c r="K633" s="48"/>
      <c r="N633" s="33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31"/>
      <c r="AU633" s="131"/>
      <c r="BI633" s="33"/>
      <c r="BJ633" s="33"/>
      <c r="BK633" s="33"/>
      <c r="BL633" s="33"/>
      <c r="BM633" s="33"/>
      <c r="BN633" s="33"/>
      <c r="BO633" s="33"/>
      <c r="BP633" s="33"/>
      <c r="BQ633" s="33"/>
      <c r="BR633" s="33"/>
      <c r="BS633" s="33"/>
      <c r="BT633" s="33"/>
      <c r="BU633" s="33"/>
      <c r="BV633" s="33"/>
    </row>
    <row r="634" spans="1:74" ht="15.75" customHeight="1" x14ac:dyDescent="0.2">
      <c r="A634" s="47"/>
      <c r="K634" s="48"/>
      <c r="N634" s="33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31"/>
      <c r="AU634" s="131"/>
      <c r="BI634" s="33"/>
      <c r="BJ634" s="33"/>
      <c r="BK634" s="33"/>
      <c r="BL634" s="33"/>
      <c r="BM634" s="33"/>
      <c r="BN634" s="33"/>
      <c r="BO634" s="33"/>
      <c r="BP634" s="33"/>
      <c r="BQ634" s="33"/>
      <c r="BR634" s="33"/>
      <c r="BS634" s="33"/>
      <c r="BT634" s="33"/>
      <c r="BU634" s="33"/>
      <c r="BV634" s="33"/>
    </row>
    <row r="635" spans="1:74" ht="15.75" customHeight="1" x14ac:dyDescent="0.2">
      <c r="A635" s="47"/>
      <c r="K635" s="48"/>
      <c r="N635" s="33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31"/>
      <c r="AU635" s="131"/>
      <c r="BI635" s="33"/>
      <c r="BJ635" s="33"/>
      <c r="BK635" s="33"/>
      <c r="BL635" s="33"/>
      <c r="BM635" s="33"/>
      <c r="BN635" s="33"/>
      <c r="BO635" s="33"/>
      <c r="BP635" s="33"/>
      <c r="BQ635" s="33"/>
      <c r="BR635" s="33"/>
      <c r="BS635" s="33"/>
      <c r="BT635" s="33"/>
      <c r="BU635" s="33"/>
      <c r="BV635" s="33"/>
    </row>
    <row r="636" spans="1:74" ht="15.75" customHeight="1" x14ac:dyDescent="0.2">
      <c r="A636" s="47"/>
      <c r="K636" s="48"/>
      <c r="N636" s="33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31"/>
      <c r="AU636" s="131"/>
      <c r="BI636" s="33"/>
      <c r="BJ636" s="33"/>
      <c r="BK636" s="33"/>
      <c r="BL636" s="33"/>
      <c r="BM636" s="33"/>
      <c r="BN636" s="33"/>
      <c r="BO636" s="33"/>
      <c r="BP636" s="33"/>
      <c r="BQ636" s="33"/>
      <c r="BR636" s="33"/>
      <c r="BS636" s="33"/>
      <c r="BT636" s="33"/>
      <c r="BU636" s="33"/>
      <c r="BV636" s="33"/>
    </row>
    <row r="637" spans="1:74" ht="15.75" customHeight="1" x14ac:dyDescent="0.2">
      <c r="A637" s="47"/>
      <c r="K637" s="48"/>
      <c r="N637" s="33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31"/>
      <c r="AU637" s="131"/>
      <c r="BI637" s="33"/>
      <c r="BJ637" s="33"/>
      <c r="BK637" s="33"/>
      <c r="BL637" s="33"/>
      <c r="BM637" s="33"/>
      <c r="BN637" s="33"/>
      <c r="BO637" s="33"/>
      <c r="BP637" s="33"/>
      <c r="BQ637" s="33"/>
      <c r="BR637" s="33"/>
      <c r="BS637" s="33"/>
      <c r="BT637" s="33"/>
      <c r="BU637" s="33"/>
      <c r="BV637" s="33"/>
    </row>
    <row r="638" spans="1:74" ht="15.75" customHeight="1" x14ac:dyDescent="0.2">
      <c r="A638" s="47"/>
      <c r="K638" s="48"/>
      <c r="N638" s="33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31"/>
      <c r="AU638" s="131"/>
      <c r="BI638" s="33"/>
      <c r="BJ638" s="33"/>
      <c r="BK638" s="33"/>
      <c r="BL638" s="33"/>
      <c r="BM638" s="33"/>
      <c r="BN638" s="33"/>
      <c r="BO638" s="33"/>
      <c r="BP638" s="33"/>
      <c r="BQ638" s="33"/>
      <c r="BR638" s="33"/>
      <c r="BS638" s="33"/>
      <c r="BT638" s="33"/>
      <c r="BU638" s="33"/>
      <c r="BV638" s="33"/>
    </row>
    <row r="639" spans="1:74" ht="15.75" customHeight="1" x14ac:dyDescent="0.2">
      <c r="A639" s="47"/>
      <c r="K639" s="48"/>
      <c r="N639" s="33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31"/>
      <c r="AU639" s="131"/>
      <c r="BI639" s="33"/>
      <c r="BJ639" s="33"/>
      <c r="BK639" s="33"/>
      <c r="BL639" s="33"/>
      <c r="BM639" s="33"/>
      <c r="BN639" s="33"/>
      <c r="BO639" s="33"/>
      <c r="BP639" s="33"/>
      <c r="BQ639" s="33"/>
      <c r="BR639" s="33"/>
      <c r="BS639" s="33"/>
      <c r="BT639" s="33"/>
      <c r="BU639" s="33"/>
      <c r="BV639" s="33"/>
    </row>
    <row r="640" spans="1:74" ht="15.75" customHeight="1" x14ac:dyDescent="0.2">
      <c r="A640" s="47"/>
      <c r="K640" s="48"/>
      <c r="N640" s="33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31"/>
      <c r="AU640" s="131"/>
      <c r="BI640" s="33"/>
      <c r="BJ640" s="33"/>
      <c r="BK640" s="33"/>
      <c r="BL640" s="33"/>
      <c r="BM640" s="33"/>
      <c r="BN640" s="33"/>
      <c r="BO640" s="33"/>
      <c r="BP640" s="33"/>
      <c r="BQ640" s="33"/>
      <c r="BR640" s="33"/>
      <c r="BS640" s="33"/>
      <c r="BT640" s="33"/>
      <c r="BU640" s="33"/>
      <c r="BV640" s="33"/>
    </row>
    <row r="641" spans="1:74" ht="15.75" customHeight="1" x14ac:dyDescent="0.2">
      <c r="A641" s="47"/>
      <c r="K641" s="48"/>
      <c r="N641" s="33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31"/>
      <c r="AU641" s="131"/>
      <c r="BI641" s="33"/>
      <c r="BJ641" s="33"/>
      <c r="BK641" s="33"/>
      <c r="BL641" s="33"/>
      <c r="BM641" s="33"/>
      <c r="BN641" s="33"/>
      <c r="BO641" s="33"/>
      <c r="BP641" s="33"/>
      <c r="BQ641" s="33"/>
      <c r="BR641" s="33"/>
      <c r="BS641" s="33"/>
      <c r="BT641" s="33"/>
      <c r="BU641" s="33"/>
      <c r="BV641" s="33"/>
    </row>
    <row r="642" spans="1:74" ht="15.75" customHeight="1" x14ac:dyDescent="0.2">
      <c r="A642" s="47"/>
      <c r="K642" s="48"/>
      <c r="N642" s="33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31"/>
      <c r="AU642" s="131"/>
      <c r="BI642" s="33"/>
      <c r="BJ642" s="33"/>
      <c r="BK642" s="33"/>
      <c r="BL642" s="33"/>
      <c r="BM642" s="33"/>
      <c r="BN642" s="33"/>
      <c r="BO642" s="33"/>
      <c r="BP642" s="33"/>
      <c r="BQ642" s="33"/>
      <c r="BR642" s="33"/>
      <c r="BS642" s="33"/>
      <c r="BT642" s="33"/>
      <c r="BU642" s="33"/>
      <c r="BV642" s="33"/>
    </row>
    <row r="643" spans="1:74" ht="15.75" customHeight="1" x14ac:dyDescent="0.2">
      <c r="A643" s="47"/>
      <c r="K643" s="48"/>
      <c r="N643" s="33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31"/>
      <c r="AU643" s="131"/>
      <c r="BI643" s="33"/>
      <c r="BJ643" s="33"/>
      <c r="BK643" s="33"/>
      <c r="BL643" s="33"/>
      <c r="BM643" s="33"/>
      <c r="BN643" s="33"/>
      <c r="BO643" s="33"/>
      <c r="BP643" s="33"/>
      <c r="BQ643" s="33"/>
      <c r="BR643" s="33"/>
      <c r="BS643" s="33"/>
      <c r="BT643" s="33"/>
      <c r="BU643" s="33"/>
      <c r="BV643" s="33"/>
    </row>
    <row r="644" spans="1:74" ht="15.75" customHeight="1" x14ac:dyDescent="0.2">
      <c r="A644" s="47"/>
      <c r="K644" s="48"/>
      <c r="N644" s="33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31"/>
      <c r="AU644" s="131"/>
      <c r="BI644" s="33"/>
      <c r="BJ644" s="33"/>
      <c r="BK644" s="33"/>
      <c r="BL644" s="33"/>
      <c r="BM644" s="33"/>
      <c r="BN644" s="33"/>
      <c r="BO644" s="33"/>
      <c r="BP644" s="33"/>
      <c r="BQ644" s="33"/>
      <c r="BR644" s="33"/>
      <c r="BS644" s="33"/>
      <c r="BT644" s="33"/>
      <c r="BU644" s="33"/>
      <c r="BV644" s="33"/>
    </row>
    <row r="645" spans="1:74" ht="15.75" customHeight="1" x14ac:dyDescent="0.2">
      <c r="A645" s="47"/>
      <c r="K645" s="48"/>
      <c r="N645" s="33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31"/>
      <c r="AU645" s="131"/>
      <c r="BI645" s="33"/>
      <c r="BJ645" s="33"/>
      <c r="BK645" s="33"/>
      <c r="BL645" s="33"/>
      <c r="BM645" s="33"/>
      <c r="BN645" s="33"/>
      <c r="BO645" s="33"/>
      <c r="BP645" s="33"/>
      <c r="BQ645" s="33"/>
      <c r="BR645" s="33"/>
      <c r="BS645" s="33"/>
      <c r="BT645" s="33"/>
      <c r="BU645" s="33"/>
      <c r="BV645" s="33"/>
    </row>
    <row r="646" spans="1:74" ht="15.75" customHeight="1" x14ac:dyDescent="0.2">
      <c r="A646" s="47"/>
      <c r="K646" s="48"/>
      <c r="N646" s="33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31"/>
      <c r="AU646" s="131"/>
      <c r="BI646" s="33"/>
      <c r="BJ646" s="33"/>
      <c r="BK646" s="33"/>
      <c r="BL646" s="33"/>
      <c r="BM646" s="33"/>
      <c r="BN646" s="33"/>
      <c r="BO646" s="33"/>
      <c r="BP646" s="33"/>
      <c r="BQ646" s="33"/>
      <c r="BR646" s="33"/>
      <c r="BS646" s="33"/>
      <c r="BT646" s="33"/>
      <c r="BU646" s="33"/>
      <c r="BV646" s="33"/>
    </row>
    <row r="647" spans="1:74" ht="15.75" customHeight="1" x14ac:dyDescent="0.2">
      <c r="A647" s="47"/>
      <c r="K647" s="48"/>
      <c r="N647" s="33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31"/>
      <c r="AU647" s="131"/>
      <c r="BI647" s="33"/>
      <c r="BJ647" s="33"/>
      <c r="BK647" s="33"/>
      <c r="BL647" s="33"/>
      <c r="BM647" s="33"/>
      <c r="BN647" s="33"/>
      <c r="BO647" s="33"/>
      <c r="BP647" s="33"/>
      <c r="BQ647" s="33"/>
      <c r="BR647" s="33"/>
      <c r="BS647" s="33"/>
      <c r="BT647" s="33"/>
      <c r="BU647" s="33"/>
      <c r="BV647" s="33"/>
    </row>
    <row r="648" spans="1:74" ht="15.75" customHeight="1" x14ac:dyDescent="0.2">
      <c r="A648" s="47"/>
      <c r="K648" s="48"/>
      <c r="N648" s="33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31"/>
      <c r="AU648" s="131"/>
      <c r="BI648" s="33"/>
      <c r="BJ648" s="33"/>
      <c r="BK648" s="33"/>
      <c r="BL648" s="33"/>
      <c r="BM648" s="33"/>
      <c r="BN648" s="33"/>
      <c r="BO648" s="33"/>
      <c r="BP648" s="33"/>
      <c r="BQ648" s="33"/>
      <c r="BR648" s="33"/>
      <c r="BS648" s="33"/>
      <c r="BT648" s="33"/>
      <c r="BU648" s="33"/>
      <c r="BV648" s="33"/>
    </row>
    <row r="649" spans="1:74" ht="15.75" customHeight="1" x14ac:dyDescent="0.2">
      <c r="A649" s="47"/>
      <c r="K649" s="48"/>
      <c r="N649" s="33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31"/>
      <c r="AU649" s="131"/>
      <c r="BI649" s="33"/>
      <c r="BJ649" s="33"/>
      <c r="BK649" s="33"/>
      <c r="BL649" s="33"/>
      <c r="BM649" s="33"/>
      <c r="BN649" s="33"/>
      <c r="BO649" s="33"/>
      <c r="BP649" s="33"/>
      <c r="BQ649" s="33"/>
      <c r="BR649" s="33"/>
      <c r="BS649" s="33"/>
      <c r="BT649" s="33"/>
      <c r="BU649" s="33"/>
      <c r="BV649" s="33"/>
    </row>
    <row r="650" spans="1:74" ht="15.75" customHeight="1" x14ac:dyDescent="0.2">
      <c r="A650" s="47"/>
      <c r="K650" s="48"/>
      <c r="N650" s="33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31"/>
      <c r="AU650" s="131"/>
      <c r="BI650" s="33"/>
      <c r="BJ650" s="33"/>
      <c r="BK650" s="33"/>
      <c r="BL650" s="33"/>
      <c r="BM650" s="33"/>
      <c r="BN650" s="33"/>
      <c r="BO650" s="33"/>
      <c r="BP650" s="33"/>
      <c r="BQ650" s="33"/>
      <c r="BR650" s="33"/>
      <c r="BS650" s="33"/>
      <c r="BT650" s="33"/>
      <c r="BU650" s="33"/>
      <c r="BV650" s="33"/>
    </row>
    <row r="651" spans="1:74" ht="15.75" customHeight="1" x14ac:dyDescent="0.2">
      <c r="A651" s="47"/>
      <c r="K651" s="48"/>
      <c r="N651" s="33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31"/>
      <c r="AU651" s="131"/>
      <c r="BI651" s="33"/>
      <c r="BJ651" s="33"/>
      <c r="BK651" s="33"/>
      <c r="BL651" s="33"/>
      <c r="BM651" s="33"/>
      <c r="BN651" s="33"/>
      <c r="BO651" s="33"/>
      <c r="BP651" s="33"/>
      <c r="BQ651" s="33"/>
      <c r="BR651" s="33"/>
      <c r="BS651" s="33"/>
      <c r="BT651" s="33"/>
      <c r="BU651" s="33"/>
      <c r="BV651" s="33"/>
    </row>
    <row r="652" spans="1:74" ht="15.75" customHeight="1" x14ac:dyDescent="0.2">
      <c r="A652" s="47"/>
      <c r="K652" s="48"/>
      <c r="N652" s="33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31"/>
      <c r="AU652" s="131"/>
      <c r="BI652" s="33"/>
      <c r="BJ652" s="33"/>
      <c r="BK652" s="33"/>
      <c r="BL652" s="33"/>
      <c r="BM652" s="33"/>
      <c r="BN652" s="33"/>
      <c r="BO652" s="33"/>
      <c r="BP652" s="33"/>
      <c r="BQ652" s="33"/>
      <c r="BR652" s="33"/>
      <c r="BS652" s="33"/>
      <c r="BT652" s="33"/>
      <c r="BU652" s="33"/>
      <c r="BV652" s="33"/>
    </row>
    <row r="653" spans="1:74" ht="15.75" customHeight="1" x14ac:dyDescent="0.2">
      <c r="A653" s="47"/>
      <c r="K653" s="48"/>
      <c r="N653" s="33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31"/>
      <c r="AU653" s="131"/>
      <c r="BI653" s="33"/>
      <c r="BJ653" s="33"/>
      <c r="BK653" s="33"/>
      <c r="BL653" s="33"/>
      <c r="BM653" s="33"/>
      <c r="BN653" s="33"/>
      <c r="BO653" s="33"/>
      <c r="BP653" s="33"/>
      <c r="BQ653" s="33"/>
      <c r="BR653" s="33"/>
      <c r="BS653" s="33"/>
      <c r="BT653" s="33"/>
      <c r="BU653" s="33"/>
      <c r="BV653" s="33"/>
    </row>
    <row r="654" spans="1:74" ht="15.75" customHeight="1" x14ac:dyDescent="0.2">
      <c r="A654" s="47"/>
      <c r="K654" s="48"/>
      <c r="N654" s="33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31"/>
      <c r="AU654" s="131"/>
      <c r="BI654" s="33"/>
      <c r="BJ654" s="33"/>
      <c r="BK654" s="33"/>
      <c r="BL654" s="33"/>
      <c r="BM654" s="33"/>
      <c r="BN654" s="33"/>
      <c r="BO654" s="33"/>
      <c r="BP654" s="33"/>
      <c r="BQ654" s="33"/>
      <c r="BR654" s="33"/>
      <c r="BS654" s="33"/>
      <c r="BT654" s="33"/>
      <c r="BU654" s="33"/>
      <c r="BV654" s="33"/>
    </row>
    <row r="655" spans="1:74" ht="15.75" customHeight="1" x14ac:dyDescent="0.2">
      <c r="A655" s="47"/>
      <c r="K655" s="48"/>
      <c r="N655" s="33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31"/>
      <c r="AU655" s="131"/>
      <c r="BI655" s="33"/>
      <c r="BJ655" s="33"/>
      <c r="BK655" s="33"/>
      <c r="BL655" s="33"/>
      <c r="BM655" s="33"/>
      <c r="BN655" s="33"/>
      <c r="BO655" s="33"/>
      <c r="BP655" s="33"/>
      <c r="BQ655" s="33"/>
      <c r="BR655" s="33"/>
      <c r="BS655" s="33"/>
      <c r="BT655" s="33"/>
      <c r="BU655" s="33"/>
      <c r="BV655" s="33"/>
    </row>
    <row r="656" spans="1:74" ht="15.75" customHeight="1" x14ac:dyDescent="0.2">
      <c r="A656" s="47"/>
      <c r="K656" s="48"/>
      <c r="N656" s="33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31"/>
      <c r="AU656" s="131"/>
      <c r="BI656" s="33"/>
      <c r="BJ656" s="33"/>
      <c r="BK656" s="33"/>
      <c r="BL656" s="33"/>
      <c r="BM656" s="33"/>
      <c r="BN656" s="33"/>
      <c r="BO656" s="33"/>
      <c r="BP656" s="33"/>
      <c r="BQ656" s="33"/>
      <c r="BR656" s="33"/>
      <c r="BS656" s="33"/>
      <c r="BT656" s="33"/>
      <c r="BU656" s="33"/>
      <c r="BV656" s="33"/>
    </row>
    <row r="657" spans="1:74" ht="15.75" customHeight="1" x14ac:dyDescent="0.2">
      <c r="A657" s="47"/>
      <c r="K657" s="48"/>
      <c r="N657" s="33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31"/>
      <c r="AU657" s="131"/>
      <c r="BI657" s="33"/>
      <c r="BJ657" s="33"/>
      <c r="BK657" s="33"/>
      <c r="BL657" s="33"/>
      <c r="BM657" s="33"/>
      <c r="BN657" s="33"/>
      <c r="BO657" s="33"/>
      <c r="BP657" s="33"/>
      <c r="BQ657" s="33"/>
      <c r="BR657" s="33"/>
      <c r="BS657" s="33"/>
      <c r="BT657" s="33"/>
      <c r="BU657" s="33"/>
      <c r="BV657" s="33"/>
    </row>
    <row r="658" spans="1:74" ht="15.75" customHeight="1" x14ac:dyDescent="0.2">
      <c r="A658" s="47"/>
      <c r="K658" s="48"/>
      <c r="N658" s="33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31"/>
      <c r="AU658" s="131"/>
      <c r="BI658" s="33"/>
      <c r="BJ658" s="33"/>
      <c r="BK658" s="33"/>
      <c r="BL658" s="33"/>
      <c r="BM658" s="33"/>
      <c r="BN658" s="33"/>
      <c r="BO658" s="33"/>
      <c r="BP658" s="33"/>
      <c r="BQ658" s="33"/>
      <c r="BR658" s="33"/>
      <c r="BS658" s="33"/>
      <c r="BT658" s="33"/>
      <c r="BU658" s="33"/>
      <c r="BV658" s="33"/>
    </row>
    <row r="659" spans="1:74" ht="15.75" customHeight="1" x14ac:dyDescent="0.2">
      <c r="A659" s="47"/>
      <c r="K659" s="48"/>
      <c r="N659" s="33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31"/>
      <c r="AU659" s="131"/>
      <c r="BI659" s="33"/>
      <c r="BJ659" s="33"/>
      <c r="BK659" s="33"/>
      <c r="BL659" s="33"/>
      <c r="BM659" s="33"/>
      <c r="BN659" s="33"/>
      <c r="BO659" s="33"/>
      <c r="BP659" s="33"/>
      <c r="BQ659" s="33"/>
      <c r="BR659" s="33"/>
      <c r="BS659" s="33"/>
      <c r="BT659" s="33"/>
      <c r="BU659" s="33"/>
      <c r="BV659" s="33"/>
    </row>
    <row r="660" spans="1:74" ht="15.75" customHeight="1" x14ac:dyDescent="0.2">
      <c r="A660" s="47"/>
      <c r="K660" s="48"/>
      <c r="N660" s="33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31"/>
      <c r="AU660" s="131"/>
      <c r="BI660" s="33"/>
      <c r="BJ660" s="33"/>
      <c r="BK660" s="33"/>
      <c r="BL660" s="33"/>
      <c r="BM660" s="33"/>
      <c r="BN660" s="33"/>
      <c r="BO660" s="33"/>
      <c r="BP660" s="33"/>
      <c r="BQ660" s="33"/>
      <c r="BR660" s="33"/>
      <c r="BS660" s="33"/>
      <c r="BT660" s="33"/>
      <c r="BU660" s="33"/>
      <c r="BV660" s="33"/>
    </row>
    <row r="661" spans="1:74" ht="15.75" customHeight="1" x14ac:dyDescent="0.2">
      <c r="A661" s="47"/>
      <c r="K661" s="48"/>
      <c r="N661" s="33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31"/>
      <c r="AU661" s="131"/>
      <c r="BI661" s="33"/>
      <c r="BJ661" s="33"/>
      <c r="BK661" s="33"/>
      <c r="BL661" s="33"/>
      <c r="BM661" s="33"/>
      <c r="BN661" s="33"/>
      <c r="BO661" s="33"/>
      <c r="BP661" s="33"/>
      <c r="BQ661" s="33"/>
      <c r="BR661" s="33"/>
      <c r="BS661" s="33"/>
      <c r="BT661" s="33"/>
      <c r="BU661" s="33"/>
      <c r="BV661" s="33"/>
    </row>
    <row r="662" spans="1:74" ht="15.75" customHeight="1" x14ac:dyDescent="0.2">
      <c r="A662" s="47"/>
      <c r="K662" s="48"/>
      <c r="N662" s="33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31"/>
      <c r="AU662" s="131"/>
      <c r="BI662" s="33"/>
      <c r="BJ662" s="33"/>
      <c r="BK662" s="33"/>
      <c r="BL662" s="33"/>
      <c r="BM662" s="33"/>
      <c r="BN662" s="33"/>
      <c r="BO662" s="33"/>
      <c r="BP662" s="33"/>
      <c r="BQ662" s="33"/>
      <c r="BR662" s="33"/>
      <c r="BS662" s="33"/>
      <c r="BT662" s="33"/>
      <c r="BU662" s="33"/>
      <c r="BV662" s="33"/>
    </row>
    <row r="663" spans="1:74" ht="15.75" customHeight="1" x14ac:dyDescent="0.2">
      <c r="A663" s="47"/>
      <c r="K663" s="48"/>
      <c r="N663" s="33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31"/>
      <c r="AU663" s="131"/>
      <c r="BI663" s="33"/>
      <c r="BJ663" s="33"/>
      <c r="BK663" s="33"/>
      <c r="BL663" s="33"/>
      <c r="BM663" s="33"/>
      <c r="BN663" s="33"/>
      <c r="BO663" s="33"/>
      <c r="BP663" s="33"/>
      <c r="BQ663" s="33"/>
      <c r="BR663" s="33"/>
      <c r="BS663" s="33"/>
      <c r="BT663" s="33"/>
      <c r="BU663" s="33"/>
      <c r="BV663" s="33"/>
    </row>
    <row r="664" spans="1:74" ht="15.75" customHeight="1" x14ac:dyDescent="0.2">
      <c r="A664" s="47"/>
      <c r="K664" s="48"/>
      <c r="N664" s="33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31"/>
      <c r="AU664" s="131"/>
      <c r="BI664" s="33"/>
      <c r="BJ664" s="33"/>
      <c r="BK664" s="33"/>
      <c r="BL664" s="33"/>
      <c r="BM664" s="33"/>
      <c r="BN664" s="33"/>
      <c r="BO664" s="33"/>
      <c r="BP664" s="33"/>
      <c r="BQ664" s="33"/>
      <c r="BR664" s="33"/>
      <c r="BS664" s="33"/>
      <c r="BT664" s="33"/>
      <c r="BU664" s="33"/>
      <c r="BV664" s="33"/>
    </row>
    <row r="665" spans="1:74" ht="15.75" customHeight="1" x14ac:dyDescent="0.2">
      <c r="A665" s="47"/>
      <c r="K665" s="48"/>
      <c r="N665" s="33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31"/>
      <c r="AU665" s="131"/>
      <c r="BI665" s="33"/>
      <c r="BJ665" s="33"/>
      <c r="BK665" s="33"/>
      <c r="BL665" s="33"/>
      <c r="BM665" s="33"/>
      <c r="BN665" s="33"/>
      <c r="BO665" s="33"/>
      <c r="BP665" s="33"/>
      <c r="BQ665" s="33"/>
      <c r="BR665" s="33"/>
      <c r="BS665" s="33"/>
      <c r="BT665" s="33"/>
      <c r="BU665" s="33"/>
      <c r="BV665" s="33"/>
    </row>
    <row r="666" spans="1:74" ht="15.75" customHeight="1" x14ac:dyDescent="0.2">
      <c r="A666" s="47"/>
      <c r="K666" s="48"/>
      <c r="N666" s="33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31"/>
      <c r="AU666" s="131"/>
      <c r="BI666" s="33"/>
      <c r="BJ666" s="33"/>
      <c r="BK666" s="33"/>
      <c r="BL666" s="33"/>
      <c r="BM666" s="33"/>
      <c r="BN666" s="33"/>
      <c r="BO666" s="33"/>
      <c r="BP666" s="33"/>
      <c r="BQ666" s="33"/>
      <c r="BR666" s="33"/>
      <c r="BS666" s="33"/>
      <c r="BT666" s="33"/>
      <c r="BU666" s="33"/>
      <c r="BV666" s="33"/>
    </row>
    <row r="667" spans="1:74" ht="15.75" customHeight="1" x14ac:dyDescent="0.2">
      <c r="A667" s="47"/>
      <c r="K667" s="48"/>
      <c r="N667" s="33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31"/>
      <c r="AU667" s="131"/>
      <c r="BI667" s="33"/>
      <c r="BJ667" s="33"/>
      <c r="BK667" s="33"/>
      <c r="BL667" s="33"/>
      <c r="BM667" s="33"/>
      <c r="BN667" s="33"/>
      <c r="BO667" s="33"/>
      <c r="BP667" s="33"/>
      <c r="BQ667" s="33"/>
      <c r="BR667" s="33"/>
      <c r="BS667" s="33"/>
      <c r="BT667" s="33"/>
      <c r="BU667" s="33"/>
      <c r="BV667" s="33"/>
    </row>
    <row r="668" spans="1:74" ht="15.75" customHeight="1" x14ac:dyDescent="0.2">
      <c r="A668" s="47"/>
      <c r="K668" s="48"/>
      <c r="N668" s="33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31"/>
      <c r="AU668" s="131"/>
      <c r="BI668" s="33"/>
      <c r="BJ668" s="33"/>
      <c r="BK668" s="33"/>
      <c r="BL668" s="33"/>
      <c r="BM668" s="33"/>
      <c r="BN668" s="33"/>
      <c r="BO668" s="33"/>
      <c r="BP668" s="33"/>
      <c r="BQ668" s="33"/>
      <c r="BR668" s="33"/>
      <c r="BS668" s="33"/>
      <c r="BT668" s="33"/>
      <c r="BU668" s="33"/>
      <c r="BV668" s="33"/>
    </row>
  </sheetData>
  <mergeCells count="4">
    <mergeCell ref="A1:U3"/>
    <mergeCell ref="A4:U4"/>
    <mergeCell ref="A5:J5"/>
    <mergeCell ref="L5:U5"/>
  </mergeCells>
  <pageMargins left="0.7" right="0.7" top="0.75" bottom="0.75" header="0.51180555555555496" footer="0.51180555555555496"/>
  <pageSetup firstPageNumber="0" orientation="landscape" horizontalDpi="300" verticalDpi="30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B18AFC-3461-1A4A-948D-1295875E5901}">
  <dimension ref="A1:AS491"/>
  <sheetViews>
    <sheetView zoomScale="93" zoomScaleNormal="85" zoomScalePageLayoutView="85" workbookViewId="0">
      <selection activeCell="D19" sqref="D19"/>
    </sheetView>
  </sheetViews>
  <sheetFormatPr baseColWidth="10" defaultColWidth="8.6640625" defaultRowHeight="16" x14ac:dyDescent="0.2"/>
  <cols>
    <col min="1" max="1" width="11" customWidth="1"/>
    <col min="2" max="2" width="11.6640625" customWidth="1"/>
    <col min="3" max="21" width="11" customWidth="1"/>
    <col min="22" max="23" width="13" customWidth="1"/>
    <col min="24" max="36" width="12.1640625" customWidth="1"/>
    <col min="37" max="37" width="11.5" customWidth="1"/>
    <col min="38" max="58" width="11" customWidth="1"/>
    <col min="59" max="59" width="15.1640625" customWidth="1"/>
    <col min="60" max="60" width="11.6640625" customWidth="1"/>
    <col min="61" max="61" width="16.6640625" customWidth="1"/>
    <col min="62" max="65" width="15.6640625" customWidth="1"/>
    <col min="66" max="69" width="11" customWidth="1"/>
    <col min="70" max="1025" width="11.1640625" customWidth="1"/>
  </cols>
  <sheetData>
    <row r="1" spans="1:45" ht="15.75" customHeight="1" thickBot="1" x14ac:dyDescent="0.25">
      <c r="A1" s="115" t="s">
        <v>20</v>
      </c>
      <c r="B1" s="115"/>
      <c r="C1" s="115"/>
      <c r="D1" s="115"/>
      <c r="E1" s="115"/>
      <c r="F1" s="115"/>
      <c r="G1" s="115"/>
      <c r="H1" s="115"/>
      <c r="Y1" s="49"/>
      <c r="AS1" s="49"/>
    </row>
    <row r="2" spans="1:45" ht="15.75" customHeight="1" x14ac:dyDescent="0.2">
      <c r="A2" s="115"/>
      <c r="B2" s="115"/>
      <c r="C2" s="115"/>
      <c r="D2" s="115"/>
      <c r="E2" s="115"/>
      <c r="F2" s="115"/>
      <c r="G2" s="115"/>
      <c r="H2" s="115"/>
    </row>
    <row r="3" spans="1:45" ht="15.75" customHeight="1" thickBot="1" x14ac:dyDescent="0.25">
      <c r="A3" s="116" t="str">
        <f>CONCATENATE(('[1]Season Set up'!D5-1),"-",'[1]Season Set up'!D5-2000)</f>
        <v>2023-24</v>
      </c>
      <c r="B3" s="116"/>
      <c r="C3" s="116"/>
      <c r="D3" s="116"/>
      <c r="E3" s="116"/>
      <c r="F3" s="116"/>
      <c r="G3" s="116"/>
      <c r="H3" s="116"/>
    </row>
    <row r="4" spans="1:45" ht="15.75" customHeight="1" thickBot="1" x14ac:dyDescent="0.25">
      <c r="A4" s="6" t="s">
        <v>3</v>
      </c>
      <c r="B4" s="7" t="s">
        <v>13</v>
      </c>
      <c r="C4" s="7" t="s">
        <v>7</v>
      </c>
      <c r="D4" s="7" t="s">
        <v>8</v>
      </c>
      <c r="E4" s="7" t="s">
        <v>9</v>
      </c>
      <c r="F4" s="7" t="s">
        <v>10</v>
      </c>
      <c r="G4" s="7" t="s">
        <v>11</v>
      </c>
      <c r="H4" s="8" t="s">
        <v>23</v>
      </c>
    </row>
    <row r="5" spans="1:45" ht="15.75" customHeight="1" x14ac:dyDescent="0.2">
      <c r="A5" s="50">
        <v>1</v>
      </c>
      <c r="B5" s="50" t="s">
        <v>45</v>
      </c>
      <c r="C5" s="50">
        <v>0</v>
      </c>
      <c r="D5" s="50">
        <v>15</v>
      </c>
      <c r="E5" s="50">
        <v>11</v>
      </c>
      <c r="F5" s="50">
        <v>0</v>
      </c>
      <c r="G5" s="50">
        <v>0</v>
      </c>
      <c r="H5" s="50">
        <v>26</v>
      </c>
    </row>
    <row r="6" spans="1:45" ht="15.75" customHeight="1" x14ac:dyDescent="0.2">
      <c r="A6" s="42">
        <v>2</v>
      </c>
      <c r="B6" s="50" t="s">
        <v>51</v>
      </c>
      <c r="C6" s="42">
        <v>0</v>
      </c>
      <c r="D6" s="42">
        <v>9</v>
      </c>
      <c r="E6" s="42">
        <v>15</v>
      </c>
      <c r="F6" s="42">
        <v>0</v>
      </c>
      <c r="G6" s="42">
        <v>0</v>
      </c>
      <c r="H6" s="42">
        <v>24</v>
      </c>
    </row>
    <row r="7" spans="1:45" ht="15.75" customHeight="1" x14ac:dyDescent="0.2">
      <c r="A7" s="42">
        <v>3</v>
      </c>
      <c r="B7" s="50" t="s">
        <v>54</v>
      </c>
      <c r="C7" s="42">
        <v>0</v>
      </c>
      <c r="D7" s="42">
        <v>11</v>
      </c>
      <c r="E7" s="42">
        <v>12</v>
      </c>
      <c r="F7" s="42">
        <v>0</v>
      </c>
      <c r="G7" s="42">
        <v>0</v>
      </c>
      <c r="H7" s="42">
        <v>23</v>
      </c>
    </row>
    <row r="8" spans="1:45" ht="15.75" customHeight="1" x14ac:dyDescent="0.2">
      <c r="A8" s="18">
        <v>4</v>
      </c>
      <c r="B8" s="23" t="s">
        <v>63</v>
      </c>
      <c r="C8" s="18">
        <v>0</v>
      </c>
      <c r="D8" s="18">
        <v>11</v>
      </c>
      <c r="E8" s="18">
        <v>7</v>
      </c>
      <c r="F8" s="18">
        <v>0</v>
      </c>
      <c r="G8" s="18">
        <v>0</v>
      </c>
      <c r="H8" s="18">
        <v>18</v>
      </c>
    </row>
    <row r="9" spans="1:45" ht="15.75" customHeight="1" x14ac:dyDescent="0.2">
      <c r="A9" s="18">
        <v>5</v>
      </c>
      <c r="B9" s="23" t="s">
        <v>47</v>
      </c>
      <c r="C9" s="18">
        <v>0</v>
      </c>
      <c r="D9" s="18">
        <v>9</v>
      </c>
      <c r="E9" s="18">
        <v>8</v>
      </c>
      <c r="F9" s="18">
        <v>0</v>
      </c>
      <c r="G9" s="18">
        <v>0</v>
      </c>
      <c r="H9" s="18">
        <v>17</v>
      </c>
    </row>
    <row r="10" spans="1:45" ht="15.75" customHeight="1" x14ac:dyDescent="0.2">
      <c r="A10" s="18">
        <v>6</v>
      </c>
      <c r="B10" s="23" t="s">
        <v>61</v>
      </c>
      <c r="C10" s="18">
        <v>0</v>
      </c>
      <c r="D10" s="18">
        <v>11</v>
      </c>
      <c r="E10" s="18">
        <v>5</v>
      </c>
      <c r="F10" s="18">
        <v>0</v>
      </c>
      <c r="G10" s="18">
        <v>0</v>
      </c>
      <c r="H10" s="18">
        <v>16</v>
      </c>
    </row>
    <row r="11" spans="1:45" ht="15.75" customHeight="1" x14ac:dyDescent="0.2">
      <c r="A11" s="18">
        <v>7</v>
      </c>
      <c r="B11" s="23" t="s">
        <v>57</v>
      </c>
      <c r="C11" s="18">
        <v>0</v>
      </c>
      <c r="D11" s="18">
        <v>0</v>
      </c>
      <c r="E11" s="18">
        <v>6</v>
      </c>
      <c r="F11" s="18">
        <v>0</v>
      </c>
      <c r="G11" s="18">
        <v>0</v>
      </c>
      <c r="H11" s="18">
        <v>6</v>
      </c>
    </row>
    <row r="12" spans="1:45" ht="15.75" customHeight="1" x14ac:dyDescent="0.2">
      <c r="A12" s="18">
        <v>8</v>
      </c>
      <c r="B12" s="23" t="s">
        <v>58</v>
      </c>
      <c r="C12" s="18">
        <v>0</v>
      </c>
      <c r="D12" s="18">
        <v>2</v>
      </c>
      <c r="E12" s="18">
        <v>3</v>
      </c>
      <c r="F12" s="18">
        <v>0</v>
      </c>
      <c r="G12" s="18">
        <v>0</v>
      </c>
      <c r="H12" s="18">
        <v>5</v>
      </c>
    </row>
    <row r="13" spans="1:45" ht="15.75" customHeight="1" x14ac:dyDescent="0.2">
      <c r="A13" s="18">
        <v>9</v>
      </c>
      <c r="B13" s="23" t="s">
        <v>59</v>
      </c>
      <c r="C13" s="18">
        <v>0</v>
      </c>
      <c r="D13" s="18">
        <v>1</v>
      </c>
      <c r="E13" s="18">
        <v>4</v>
      </c>
      <c r="F13" s="18">
        <v>0</v>
      </c>
      <c r="G13" s="18">
        <v>0</v>
      </c>
      <c r="H13" s="18">
        <v>5</v>
      </c>
    </row>
    <row r="14" spans="1:45" ht="15.75" customHeight="1" x14ac:dyDescent="0.2">
      <c r="A14" s="18">
        <v>10</v>
      </c>
      <c r="B14" s="23" t="str">
        <f>IFERROR(VLOOKUP(A14,$BO$2:$BQ243,3,0),"")</f>
        <v/>
      </c>
      <c r="C14" s="18" t="str">
        <f t="shared" ref="C5:C14" si="0">IFERROR(VLOOKUP(B14,$BH$2:$BM$234,2,0),"")</f>
        <v/>
      </c>
      <c r="D14" s="18" t="str">
        <f t="shared" ref="D5:D14" si="1">IFERROR(VLOOKUP(B14,$BH$2:$BM$234,3,0),"")</f>
        <v/>
      </c>
      <c r="E14" s="18" t="str">
        <f t="shared" ref="E5:E14" si="2">IFERROR(VLOOKUP(B14,$BH$2:$BM$234,4,0),"")</f>
        <v/>
      </c>
      <c r="F14" s="18" t="str">
        <f t="shared" ref="F5:F14" si="3">IFERROR(VLOOKUP(B14,$BH$2:$BM$234,5,0),"")</f>
        <v/>
      </c>
      <c r="G14" s="18" t="str">
        <f t="shared" ref="G5:G14" si="4">IFERROR(VLOOKUP(B14,$BH$2:$BM$234,6,0),"")</f>
        <v/>
      </c>
      <c r="H14" s="18" t="str">
        <f t="shared" ref="H5:H14" si="5">IFERROR(VLOOKUP(B14,$BH$2:$BN$234,7,0),"")</f>
        <v/>
      </c>
    </row>
    <row r="15" spans="1:45" ht="15.75" customHeight="1" x14ac:dyDescent="0.2"/>
    <row r="16" spans="1:45" ht="15.75" customHeight="1" x14ac:dyDescent="0.2"/>
    <row r="17" spans="1:20" ht="15.75" customHeight="1" x14ac:dyDescent="0.2"/>
    <row r="18" spans="1:20" ht="15.75" customHeight="1" x14ac:dyDescent="0.2"/>
    <row r="19" spans="1:20" ht="15.75" customHeight="1" x14ac:dyDescent="0.2"/>
    <row r="20" spans="1:20" ht="15.75" customHeight="1" x14ac:dyDescent="0.2"/>
    <row r="21" spans="1:20" ht="15.75" customHeight="1" x14ac:dyDescent="0.2"/>
    <row r="22" spans="1:20" ht="15.75" customHeight="1" x14ac:dyDescent="0.2">
      <c r="A22" s="117" t="s">
        <v>20</v>
      </c>
      <c r="B22" s="117"/>
      <c r="C22" s="117"/>
      <c r="D22" s="117"/>
      <c r="E22" s="117"/>
      <c r="F22" s="117"/>
      <c r="G22" s="117"/>
      <c r="H22" s="117"/>
      <c r="I22" s="117"/>
      <c r="J22" s="117"/>
      <c r="K22" s="117"/>
      <c r="L22" s="117"/>
      <c r="M22" s="117"/>
      <c r="N22" s="117"/>
      <c r="O22" s="117"/>
      <c r="P22" s="117"/>
      <c r="Q22" s="117"/>
      <c r="R22" s="117"/>
      <c r="S22" s="117"/>
      <c r="T22" s="117"/>
    </row>
    <row r="23" spans="1:20" ht="15.75" customHeight="1" x14ac:dyDescent="0.2">
      <c r="A23" s="117"/>
      <c r="B23" s="117"/>
      <c r="C23" s="117"/>
      <c r="D23" s="117"/>
      <c r="E23" s="117"/>
      <c r="F23" s="117"/>
      <c r="G23" s="117"/>
      <c r="H23" s="117"/>
      <c r="I23" s="117"/>
      <c r="J23" s="117"/>
      <c r="K23" s="117"/>
      <c r="L23" s="117"/>
      <c r="M23" s="117"/>
      <c r="N23" s="117"/>
      <c r="O23" s="117"/>
      <c r="P23" s="117"/>
      <c r="Q23" s="117"/>
      <c r="R23" s="117"/>
      <c r="S23" s="117"/>
      <c r="T23" s="117"/>
    </row>
    <row r="24" spans="1:20" ht="15.75" customHeight="1" thickBot="1" x14ac:dyDescent="0.25">
      <c r="A24" s="118" t="str">
        <f>CONCATENATE(('[1]Season Set up'!D5-1),"-",'[1]Season Set up'!D5-2000)</f>
        <v>2023-24</v>
      </c>
      <c r="B24" s="118"/>
      <c r="C24" s="118"/>
      <c r="D24" s="118"/>
      <c r="E24" s="118"/>
      <c r="F24" s="118"/>
      <c r="G24" s="118"/>
      <c r="H24" s="118"/>
      <c r="I24" s="118"/>
      <c r="J24" s="118"/>
      <c r="K24" s="118"/>
      <c r="L24" s="118"/>
      <c r="M24" s="118"/>
      <c r="N24" s="118"/>
      <c r="O24" s="118"/>
      <c r="P24" s="118"/>
      <c r="Q24" s="118"/>
      <c r="R24" s="118"/>
      <c r="S24" s="118"/>
      <c r="T24" s="118"/>
    </row>
    <row r="25" spans="1:20" ht="15.75" customHeight="1" thickBot="1" x14ac:dyDescent="0.25">
      <c r="A25" s="51" t="s">
        <v>3</v>
      </c>
      <c r="B25" s="51" t="s">
        <v>13</v>
      </c>
      <c r="C25" s="119" t="s">
        <v>7</v>
      </c>
      <c r="D25" s="119"/>
      <c r="E25" s="119"/>
      <c r="F25" s="119" t="s">
        <v>8</v>
      </c>
      <c r="G25" s="119"/>
      <c r="H25" s="119"/>
      <c r="I25" s="119" t="s">
        <v>9</v>
      </c>
      <c r="J25" s="119"/>
      <c r="K25" s="119"/>
      <c r="L25" s="119" t="s">
        <v>10</v>
      </c>
      <c r="M25" s="119"/>
      <c r="N25" s="119"/>
      <c r="O25" s="119" t="s">
        <v>11</v>
      </c>
      <c r="P25" s="119"/>
      <c r="Q25" s="119"/>
      <c r="R25" s="119" t="s">
        <v>23</v>
      </c>
      <c r="S25" s="119"/>
      <c r="T25" s="119"/>
    </row>
    <row r="26" spans="1:20" ht="15.75" customHeight="1" x14ac:dyDescent="0.2">
      <c r="A26" s="27"/>
      <c r="B26" s="27"/>
      <c r="C26" s="52" t="s">
        <v>14</v>
      </c>
      <c r="D26" s="53" t="s">
        <v>15</v>
      </c>
      <c r="E26" s="54" t="s">
        <v>22</v>
      </c>
      <c r="F26" s="52" t="s">
        <v>14</v>
      </c>
      <c r="G26" s="53" t="s">
        <v>15</v>
      </c>
      <c r="H26" s="54" t="s">
        <v>22</v>
      </c>
      <c r="I26" s="52" t="s">
        <v>14</v>
      </c>
      <c r="J26" s="53" t="s">
        <v>15</v>
      </c>
      <c r="K26" s="54" t="s">
        <v>22</v>
      </c>
      <c r="L26" s="52" t="s">
        <v>14</v>
      </c>
      <c r="M26" s="53" t="s">
        <v>15</v>
      </c>
      <c r="N26" s="54" t="s">
        <v>22</v>
      </c>
      <c r="O26" s="52" t="s">
        <v>14</v>
      </c>
      <c r="P26" s="53" t="s">
        <v>15</v>
      </c>
      <c r="Q26" s="54" t="s">
        <v>22</v>
      </c>
      <c r="R26" s="52" t="s">
        <v>14</v>
      </c>
      <c r="S26" s="53" t="s">
        <v>15</v>
      </c>
      <c r="T26" s="54" t="s">
        <v>22</v>
      </c>
    </row>
    <row r="27" spans="1:20" ht="15.75" customHeight="1" x14ac:dyDescent="0.2">
      <c r="A27" s="18">
        <v>1</v>
      </c>
      <c r="B27" s="18" t="s">
        <v>45</v>
      </c>
      <c r="C27" s="55">
        <v>0</v>
      </c>
      <c r="D27" s="56">
        <v>0</v>
      </c>
      <c r="E27" s="18">
        <v>0</v>
      </c>
      <c r="F27" s="55">
        <v>7</v>
      </c>
      <c r="G27" s="56">
        <v>8</v>
      </c>
      <c r="H27" s="18">
        <v>15</v>
      </c>
      <c r="I27" s="55">
        <v>6</v>
      </c>
      <c r="J27" s="56">
        <v>5</v>
      </c>
      <c r="K27" s="18">
        <v>11</v>
      </c>
      <c r="L27" s="55">
        <v>0</v>
      </c>
      <c r="M27" s="56">
        <v>0</v>
      </c>
      <c r="N27" s="18">
        <v>0</v>
      </c>
      <c r="O27" s="55">
        <v>0</v>
      </c>
      <c r="P27" s="56">
        <v>0</v>
      </c>
      <c r="Q27" s="18">
        <v>0</v>
      </c>
      <c r="R27" s="55">
        <v>13</v>
      </c>
      <c r="S27" s="56">
        <v>13</v>
      </c>
      <c r="T27" s="18">
        <v>26</v>
      </c>
    </row>
    <row r="28" spans="1:20" ht="15.75" customHeight="1" x14ac:dyDescent="0.2">
      <c r="A28" s="18">
        <v>2</v>
      </c>
      <c r="B28" s="18" t="s">
        <v>51</v>
      </c>
      <c r="C28" s="55">
        <v>0</v>
      </c>
      <c r="D28" s="56">
        <v>0</v>
      </c>
      <c r="E28" s="18">
        <v>0</v>
      </c>
      <c r="F28" s="55">
        <v>5</v>
      </c>
      <c r="G28" s="56">
        <v>4</v>
      </c>
      <c r="H28" s="18">
        <v>9</v>
      </c>
      <c r="I28" s="55">
        <v>7</v>
      </c>
      <c r="J28" s="56">
        <v>8</v>
      </c>
      <c r="K28" s="18">
        <v>15</v>
      </c>
      <c r="L28" s="55">
        <v>0</v>
      </c>
      <c r="M28" s="56">
        <v>0</v>
      </c>
      <c r="N28" s="18">
        <v>0</v>
      </c>
      <c r="O28" s="55">
        <v>0</v>
      </c>
      <c r="P28" s="56">
        <v>0</v>
      </c>
      <c r="Q28" s="18">
        <v>0</v>
      </c>
      <c r="R28" s="55">
        <v>12</v>
      </c>
      <c r="S28" s="56">
        <v>12</v>
      </c>
      <c r="T28" s="18">
        <v>24</v>
      </c>
    </row>
    <row r="29" spans="1:20" ht="15.75" customHeight="1" x14ac:dyDescent="0.2">
      <c r="A29" s="18">
        <v>3</v>
      </c>
      <c r="B29" s="18" t="s">
        <v>54</v>
      </c>
      <c r="C29" s="55">
        <v>0</v>
      </c>
      <c r="D29" s="56">
        <v>0</v>
      </c>
      <c r="E29" s="18">
        <v>0</v>
      </c>
      <c r="F29" s="55">
        <v>8</v>
      </c>
      <c r="G29" s="56">
        <v>3</v>
      </c>
      <c r="H29" s="18">
        <v>11</v>
      </c>
      <c r="I29" s="55">
        <v>8</v>
      </c>
      <c r="J29" s="56">
        <v>4</v>
      </c>
      <c r="K29" s="18">
        <v>12</v>
      </c>
      <c r="L29" s="55">
        <v>0</v>
      </c>
      <c r="M29" s="56">
        <v>0</v>
      </c>
      <c r="N29" s="18">
        <v>0</v>
      </c>
      <c r="O29" s="55">
        <v>0</v>
      </c>
      <c r="P29" s="56">
        <v>0</v>
      </c>
      <c r="Q29" s="18">
        <v>0</v>
      </c>
      <c r="R29" s="55">
        <v>16</v>
      </c>
      <c r="S29" s="56">
        <v>7</v>
      </c>
      <c r="T29" s="18">
        <v>23</v>
      </c>
    </row>
    <row r="30" spans="1:20" ht="15.75" customHeight="1" x14ac:dyDescent="0.2">
      <c r="A30" s="18">
        <v>4</v>
      </c>
      <c r="B30" s="18" t="s">
        <v>63</v>
      </c>
      <c r="C30" s="55">
        <v>0</v>
      </c>
      <c r="D30" s="56">
        <v>0</v>
      </c>
      <c r="E30" s="18">
        <v>0</v>
      </c>
      <c r="F30" s="55">
        <v>4</v>
      </c>
      <c r="G30" s="56">
        <v>7</v>
      </c>
      <c r="H30" s="18">
        <v>11</v>
      </c>
      <c r="I30" s="55">
        <v>0</v>
      </c>
      <c r="J30" s="56">
        <v>7</v>
      </c>
      <c r="K30" s="18">
        <v>7</v>
      </c>
      <c r="L30" s="55">
        <v>0</v>
      </c>
      <c r="M30" s="56">
        <v>0</v>
      </c>
      <c r="N30" s="18">
        <v>0</v>
      </c>
      <c r="O30" s="55">
        <v>0</v>
      </c>
      <c r="P30" s="56">
        <v>0</v>
      </c>
      <c r="Q30" s="18">
        <v>0</v>
      </c>
      <c r="R30" s="55">
        <v>4</v>
      </c>
      <c r="S30" s="56">
        <v>14</v>
      </c>
      <c r="T30" s="18">
        <v>18</v>
      </c>
    </row>
    <row r="31" spans="1:20" ht="15.75" customHeight="1" x14ac:dyDescent="0.2">
      <c r="A31" s="18">
        <v>5</v>
      </c>
      <c r="B31" s="18" t="s">
        <v>47</v>
      </c>
      <c r="C31" s="55">
        <v>0</v>
      </c>
      <c r="D31" s="56">
        <v>0</v>
      </c>
      <c r="E31" s="18">
        <v>0</v>
      </c>
      <c r="F31" s="55">
        <v>3</v>
      </c>
      <c r="G31" s="56">
        <v>6</v>
      </c>
      <c r="H31" s="18">
        <v>9</v>
      </c>
      <c r="I31" s="55">
        <v>2</v>
      </c>
      <c r="J31" s="56">
        <v>6</v>
      </c>
      <c r="K31" s="18">
        <v>8</v>
      </c>
      <c r="L31" s="55">
        <v>0</v>
      </c>
      <c r="M31" s="56">
        <v>0</v>
      </c>
      <c r="N31" s="18">
        <v>0</v>
      </c>
      <c r="O31" s="55">
        <v>0</v>
      </c>
      <c r="P31" s="56">
        <v>0</v>
      </c>
      <c r="Q31" s="18">
        <v>0</v>
      </c>
      <c r="R31" s="55">
        <v>5</v>
      </c>
      <c r="S31" s="56">
        <v>12</v>
      </c>
      <c r="T31" s="18">
        <v>17</v>
      </c>
    </row>
    <row r="32" spans="1:20" ht="15.75" customHeight="1" x14ac:dyDescent="0.2">
      <c r="A32" s="18">
        <v>6</v>
      </c>
      <c r="B32" s="18" t="s">
        <v>61</v>
      </c>
      <c r="C32" s="55">
        <v>0</v>
      </c>
      <c r="D32" s="56">
        <v>0</v>
      </c>
      <c r="E32" s="18">
        <v>0</v>
      </c>
      <c r="F32" s="55">
        <v>6</v>
      </c>
      <c r="G32" s="56">
        <v>5</v>
      </c>
      <c r="H32" s="18">
        <v>11</v>
      </c>
      <c r="I32" s="55">
        <v>5</v>
      </c>
      <c r="J32" s="56">
        <v>0</v>
      </c>
      <c r="K32" s="18">
        <v>5</v>
      </c>
      <c r="L32" s="55">
        <v>0</v>
      </c>
      <c r="M32" s="56">
        <v>0</v>
      </c>
      <c r="N32" s="18">
        <v>0</v>
      </c>
      <c r="O32" s="55">
        <v>0</v>
      </c>
      <c r="P32" s="56">
        <v>0</v>
      </c>
      <c r="Q32" s="18">
        <v>0</v>
      </c>
      <c r="R32" s="55">
        <v>11</v>
      </c>
      <c r="S32" s="56">
        <v>5</v>
      </c>
      <c r="T32" s="18">
        <v>16</v>
      </c>
    </row>
    <row r="33" spans="1:20" ht="15.75" customHeight="1" x14ac:dyDescent="0.2">
      <c r="A33" s="18">
        <v>7</v>
      </c>
      <c r="B33" s="18" t="s">
        <v>57</v>
      </c>
      <c r="C33" s="55">
        <v>0</v>
      </c>
      <c r="D33" s="56">
        <v>0</v>
      </c>
      <c r="E33" s="18">
        <v>0</v>
      </c>
      <c r="F33" s="55">
        <v>0</v>
      </c>
      <c r="G33" s="56">
        <v>0</v>
      </c>
      <c r="H33" s="18">
        <v>0</v>
      </c>
      <c r="I33" s="55">
        <v>4</v>
      </c>
      <c r="J33" s="56">
        <v>2</v>
      </c>
      <c r="K33" s="18">
        <v>6</v>
      </c>
      <c r="L33" s="55">
        <v>0</v>
      </c>
      <c r="M33" s="56">
        <v>0</v>
      </c>
      <c r="N33" s="18">
        <v>0</v>
      </c>
      <c r="O33" s="55">
        <v>0</v>
      </c>
      <c r="P33" s="56">
        <v>0</v>
      </c>
      <c r="Q33" s="18">
        <v>0</v>
      </c>
      <c r="R33" s="55">
        <v>4</v>
      </c>
      <c r="S33" s="56">
        <v>2</v>
      </c>
      <c r="T33" s="18">
        <v>6</v>
      </c>
    </row>
    <row r="34" spans="1:20" ht="15.75" customHeight="1" x14ac:dyDescent="0.2">
      <c r="A34" s="18">
        <v>8</v>
      </c>
      <c r="B34" s="18" t="s">
        <v>58</v>
      </c>
      <c r="C34" s="55">
        <v>0</v>
      </c>
      <c r="D34" s="56">
        <v>0</v>
      </c>
      <c r="E34" s="18">
        <v>0</v>
      </c>
      <c r="F34" s="55">
        <v>0</v>
      </c>
      <c r="G34" s="56">
        <v>2</v>
      </c>
      <c r="H34" s="18">
        <v>2</v>
      </c>
      <c r="I34" s="55">
        <v>0</v>
      </c>
      <c r="J34" s="56">
        <v>3</v>
      </c>
      <c r="K34" s="18">
        <v>3</v>
      </c>
      <c r="L34" s="55">
        <v>0</v>
      </c>
      <c r="M34" s="56">
        <v>0</v>
      </c>
      <c r="N34" s="18">
        <v>0</v>
      </c>
      <c r="O34" s="55">
        <v>0</v>
      </c>
      <c r="P34" s="56">
        <v>0</v>
      </c>
      <c r="Q34" s="18">
        <v>0</v>
      </c>
      <c r="R34" s="55">
        <v>0</v>
      </c>
      <c r="S34" s="56">
        <v>5</v>
      </c>
      <c r="T34" s="18">
        <v>5</v>
      </c>
    </row>
    <row r="35" spans="1:20" ht="15.75" customHeight="1" x14ac:dyDescent="0.2">
      <c r="A35" s="18">
        <v>9</v>
      </c>
      <c r="B35" s="18" t="s">
        <v>59</v>
      </c>
      <c r="C35" s="55">
        <v>0</v>
      </c>
      <c r="D35" s="56">
        <v>0</v>
      </c>
      <c r="E35" s="18">
        <v>0</v>
      </c>
      <c r="F35" s="55">
        <v>1</v>
      </c>
      <c r="G35" s="56">
        <v>0</v>
      </c>
      <c r="H35" s="18">
        <v>1</v>
      </c>
      <c r="I35" s="55">
        <v>3</v>
      </c>
      <c r="J35" s="56">
        <v>1</v>
      </c>
      <c r="K35" s="18">
        <v>4</v>
      </c>
      <c r="L35" s="55">
        <v>0</v>
      </c>
      <c r="M35" s="56">
        <v>0</v>
      </c>
      <c r="N35" s="18">
        <v>0</v>
      </c>
      <c r="O35" s="55">
        <v>0</v>
      </c>
      <c r="P35" s="56">
        <v>0</v>
      </c>
      <c r="Q35" s="18">
        <v>0</v>
      </c>
      <c r="R35" s="55">
        <v>4</v>
      </c>
      <c r="S35" s="56">
        <v>1</v>
      </c>
      <c r="T35" s="18">
        <v>5</v>
      </c>
    </row>
    <row r="36" spans="1:20" ht="15.75" customHeight="1" x14ac:dyDescent="0.2">
      <c r="A36" s="18">
        <v>10</v>
      </c>
      <c r="B36" s="18" t="str">
        <f>IFERROR(VLOOKUP(A36,$BO$2:$BQ265,3,0),"")</f>
        <v/>
      </c>
      <c r="C36" s="55" t="str">
        <f t="shared" ref="C27:C36" si="6">IFERROR(VLOOKUP(B36,$W$2:$AL$234,4,0),"")</f>
        <v/>
      </c>
      <c r="D36" s="56" t="str">
        <f t="shared" ref="D27:D36" si="7">IFERROR(VLOOKUP(B36,$AQ$2:$BF$234,4,0),"")</f>
        <v/>
      </c>
      <c r="E36" s="18" t="str">
        <f t="shared" ref="E27:E36" si="8">IFERROR(VLOOKUP(B36,$BH$2:$BM$234,2,0),"")</f>
        <v/>
      </c>
      <c r="F36" s="55" t="str">
        <f t="shared" ref="F27:F36" si="9">IFERROR(VLOOKUP(B36,$W$2:$AL$234,7,0),"")</f>
        <v/>
      </c>
      <c r="G36" s="56" t="str">
        <f t="shared" ref="G27:G36" si="10">IFERROR(VLOOKUP(B36,$AQ$2:$BF$234,7,0),"")</f>
        <v/>
      </c>
      <c r="H36" s="18" t="str">
        <f t="shared" ref="H27:H36" si="11">IFERROR(VLOOKUP(B36,$BH$2:$BM$234,3,0),"")</f>
        <v/>
      </c>
      <c r="I36" s="55" t="str">
        <f t="shared" ref="I27:I36" si="12">IFERROR(VLOOKUP(B36,$W$2:$AL$234,10,0),"")</f>
        <v/>
      </c>
      <c r="J36" s="56" t="str">
        <f t="shared" ref="J27:J36" si="13">IFERROR(VLOOKUP(B36,$AQ$2:$BF$234,10,0),"")</f>
        <v/>
      </c>
      <c r="K36" s="18" t="str">
        <f t="shared" ref="K27:K36" si="14">IFERROR(VLOOKUP(B36,$BH$2:$BM$234,4,0),"")</f>
        <v/>
      </c>
      <c r="L36" s="55" t="str">
        <f t="shared" ref="L27:L36" si="15">IFERROR(VLOOKUP(B36,$W$2:$AL$234,13,0),"")</f>
        <v/>
      </c>
      <c r="M36" s="56" t="str">
        <f t="shared" ref="M27:M36" si="16">IFERROR(VLOOKUP(B36,$AQ$2:$BF$234,13,0),"")</f>
        <v/>
      </c>
      <c r="N36" s="18" t="str">
        <f t="shared" ref="N27:N36" si="17">IFERROR(VLOOKUP(B36,$BH$2:$BM$234,5,0),"")</f>
        <v/>
      </c>
      <c r="O36" s="55" t="str">
        <f t="shared" ref="O27:O36" si="18">IFERROR(VLOOKUP(B36,$W$2:$AL$234,16,0),"")</f>
        <v/>
      </c>
      <c r="P36" s="56" t="str">
        <f t="shared" ref="P27:P36" si="19">IFERROR(VLOOKUP(B36,$AQ$2:$BF$234,16,0),"")</f>
        <v/>
      </c>
      <c r="Q36" s="18" t="str">
        <f t="shared" ref="Q27:Q36" si="20">IFERROR(VLOOKUP(B36,$BH$2:$BM$234,6,0),"")</f>
        <v/>
      </c>
      <c r="R36" s="55" t="str">
        <f t="shared" ref="R27:S36" si="21">IFERROR(C36+F36+I36+L36+O36,"")</f>
        <v/>
      </c>
      <c r="S36" s="56" t="str">
        <f t="shared" si="21"/>
        <v/>
      </c>
      <c r="T36" s="18" t="str">
        <f t="shared" ref="T27:T36" si="22">IFERROR(VLOOKUP(B36,$BH$2:$BN$234,7,0),"")</f>
        <v/>
      </c>
    </row>
    <row r="37" spans="1:20" ht="15.75" customHeight="1" x14ac:dyDescent="0.2"/>
    <row r="38" spans="1:20" ht="15.75" customHeight="1" x14ac:dyDescent="0.2"/>
    <row r="39" spans="1:20" ht="15.75" customHeight="1" x14ac:dyDescent="0.2"/>
    <row r="40" spans="1:20" ht="15.75" customHeight="1" x14ac:dyDescent="0.2"/>
    <row r="41" spans="1:20" ht="15.75" customHeight="1" x14ac:dyDescent="0.2"/>
    <row r="42" spans="1:20" ht="15.75" customHeight="1" x14ac:dyDescent="0.2"/>
    <row r="43" spans="1:20" ht="15.75" customHeight="1" x14ac:dyDescent="0.2"/>
    <row r="44" spans="1:20" ht="15.75" customHeight="1" x14ac:dyDescent="0.2"/>
    <row r="45" spans="1:20" ht="15.75" customHeight="1" x14ac:dyDescent="0.2"/>
    <row r="46" spans="1:20" ht="15.75" customHeight="1" x14ac:dyDescent="0.2"/>
    <row r="47" spans="1:20" ht="15.75" customHeight="1" x14ac:dyDescent="0.2"/>
    <row r="48" spans="1:20" ht="15.75" customHeight="1" x14ac:dyDescent="0.2"/>
    <row r="49" ht="15.75" customHeight="1" x14ac:dyDescent="0.2"/>
    <row r="50" ht="15.75" customHeight="1" x14ac:dyDescent="0.2"/>
    <row r="51" ht="15.75" customHeight="1" x14ac:dyDescent="0.2"/>
    <row r="52" ht="15.75" customHeight="1" x14ac:dyDescent="0.2"/>
    <row r="53" ht="15.75" customHeight="1" x14ac:dyDescent="0.2"/>
    <row r="54" ht="15.75" customHeight="1" x14ac:dyDescent="0.2"/>
    <row r="55" ht="15.75" customHeight="1" x14ac:dyDescent="0.2"/>
    <row r="56" ht="15.75" customHeight="1" x14ac:dyDescent="0.2"/>
    <row r="57" ht="15.75" customHeight="1" x14ac:dyDescent="0.2"/>
    <row r="58" ht="15.75" customHeight="1" x14ac:dyDescent="0.2"/>
    <row r="59" ht="15.75" customHeight="1" x14ac:dyDescent="0.2"/>
    <row r="60" ht="15.75" customHeight="1" x14ac:dyDescent="0.2"/>
    <row r="61" ht="15.75" customHeight="1" x14ac:dyDescent="0.2"/>
    <row r="62" ht="15.75" customHeight="1" x14ac:dyDescent="0.2"/>
    <row r="63" ht="15.75" customHeight="1" x14ac:dyDescent="0.2"/>
    <row r="64" ht="15.75" customHeight="1" x14ac:dyDescent="0.2"/>
    <row r="65" ht="15.75" customHeight="1" x14ac:dyDescent="0.2"/>
    <row r="66" ht="15.75" customHeight="1" x14ac:dyDescent="0.2"/>
    <row r="67" ht="15.75" customHeight="1" x14ac:dyDescent="0.2"/>
    <row r="68" ht="15.75" customHeight="1" x14ac:dyDescent="0.2"/>
    <row r="69" ht="15.75" customHeight="1" x14ac:dyDescent="0.2"/>
    <row r="70" ht="15.75" customHeight="1" x14ac:dyDescent="0.2"/>
    <row r="71" ht="15.75" customHeight="1" x14ac:dyDescent="0.2"/>
    <row r="72" ht="15.75" customHeight="1" x14ac:dyDescent="0.2"/>
    <row r="73" ht="15.75" customHeight="1" x14ac:dyDescent="0.2"/>
    <row r="74" ht="15.75" customHeight="1" x14ac:dyDescent="0.2"/>
    <row r="75" ht="15.75" customHeight="1" x14ac:dyDescent="0.2"/>
    <row r="76" ht="15.75" customHeight="1" x14ac:dyDescent="0.2"/>
    <row r="77" ht="15.75" customHeight="1" x14ac:dyDescent="0.2"/>
    <row r="78" ht="15.75" customHeight="1" x14ac:dyDescent="0.2"/>
    <row r="79" ht="15.75" customHeight="1" x14ac:dyDescent="0.2"/>
    <row r="80" ht="15.75" customHeight="1" x14ac:dyDescent="0.2"/>
    <row r="81" ht="15.75" customHeight="1" x14ac:dyDescent="0.2"/>
    <row r="82" ht="15.75" customHeight="1" x14ac:dyDescent="0.2"/>
    <row r="83" ht="15.75" customHeight="1" x14ac:dyDescent="0.2"/>
    <row r="84" ht="15.75" customHeight="1" x14ac:dyDescent="0.2"/>
    <row r="85" ht="15.75" customHeight="1" x14ac:dyDescent="0.2"/>
    <row r="86" ht="15.75" customHeight="1" x14ac:dyDescent="0.2"/>
    <row r="87" ht="15.75" customHeight="1" x14ac:dyDescent="0.2"/>
    <row r="88" ht="15.75" customHeight="1" x14ac:dyDescent="0.2"/>
    <row r="89" ht="15.75" customHeight="1" x14ac:dyDescent="0.2"/>
    <row r="90" ht="15.75" customHeight="1" x14ac:dyDescent="0.2"/>
    <row r="91" ht="15.75" customHeight="1" x14ac:dyDescent="0.2"/>
    <row r="92" ht="15.75" customHeight="1" x14ac:dyDescent="0.2"/>
    <row r="93" ht="15.75" customHeight="1" x14ac:dyDescent="0.2"/>
    <row r="94" ht="15.75" customHeight="1" x14ac:dyDescent="0.2"/>
    <row r="95" ht="15.75" customHeight="1" x14ac:dyDescent="0.2"/>
    <row r="96" ht="15.75" customHeight="1" x14ac:dyDescent="0.2"/>
    <row r="97" ht="15.75" customHeight="1" x14ac:dyDescent="0.2"/>
    <row r="98" ht="15.75" customHeight="1" x14ac:dyDescent="0.2"/>
    <row r="99" ht="15.75" customHeight="1" x14ac:dyDescent="0.2"/>
    <row r="100" ht="15.75" customHeight="1" x14ac:dyDescent="0.2"/>
    <row r="101" ht="15.75" customHeight="1" x14ac:dyDescent="0.2"/>
    <row r="102" ht="15.75" customHeight="1" x14ac:dyDescent="0.2"/>
    <row r="103" ht="15.75" customHeight="1" x14ac:dyDescent="0.2"/>
    <row r="104" ht="15.75" customHeight="1" x14ac:dyDescent="0.2"/>
    <row r="105" ht="15.75" customHeight="1" x14ac:dyDescent="0.2"/>
    <row r="106" ht="15.75" customHeight="1" x14ac:dyDescent="0.2"/>
    <row r="107" ht="15.75" customHeight="1" x14ac:dyDescent="0.2"/>
    <row r="108" ht="15.75" customHeight="1" x14ac:dyDescent="0.2"/>
    <row r="109" ht="15.75" customHeight="1" x14ac:dyDescent="0.2"/>
    <row r="110" ht="15.75" customHeight="1" x14ac:dyDescent="0.2"/>
    <row r="111" ht="15.75" customHeight="1" x14ac:dyDescent="0.2"/>
    <row r="112" ht="15.75" customHeight="1" x14ac:dyDescent="0.2"/>
    <row r="113" ht="15.75" customHeight="1" x14ac:dyDescent="0.2"/>
    <row r="114" ht="15.75" customHeight="1" x14ac:dyDescent="0.2"/>
    <row r="115" ht="15.75" customHeight="1" x14ac:dyDescent="0.2"/>
    <row r="116" ht="15.75" customHeight="1" x14ac:dyDescent="0.2"/>
    <row r="117" ht="15.75" customHeight="1" x14ac:dyDescent="0.2"/>
    <row r="118" ht="15.75" customHeight="1" x14ac:dyDescent="0.2"/>
    <row r="119" ht="15.75" customHeight="1" x14ac:dyDescent="0.2"/>
    <row r="120" ht="15.75" customHeight="1" x14ac:dyDescent="0.2"/>
    <row r="121" ht="15.75" customHeight="1" x14ac:dyDescent="0.2"/>
    <row r="122" ht="15.75" customHeight="1" x14ac:dyDescent="0.2"/>
    <row r="123" ht="15.75" customHeight="1" x14ac:dyDescent="0.2"/>
    <row r="124" ht="15.75" customHeight="1" x14ac:dyDescent="0.2"/>
    <row r="125" ht="15.75" customHeight="1" x14ac:dyDescent="0.2"/>
    <row r="126" ht="15.75" customHeight="1" x14ac:dyDescent="0.2"/>
    <row r="127" ht="15.75" customHeight="1" x14ac:dyDescent="0.2"/>
    <row r="128" ht="15.75" customHeight="1" x14ac:dyDescent="0.2"/>
    <row r="129" ht="15.75" customHeight="1" x14ac:dyDescent="0.2"/>
    <row r="130" ht="15.75" customHeight="1" x14ac:dyDescent="0.2"/>
    <row r="131" ht="15.75" customHeight="1" x14ac:dyDescent="0.2"/>
    <row r="132" ht="15.75" customHeight="1" x14ac:dyDescent="0.2"/>
    <row r="133" ht="15.75" customHeight="1" x14ac:dyDescent="0.2"/>
    <row r="134" ht="15.75" customHeight="1" x14ac:dyDescent="0.2"/>
    <row r="135" ht="15.75" customHeight="1" x14ac:dyDescent="0.2"/>
    <row r="136" ht="15.75" customHeight="1" x14ac:dyDescent="0.2"/>
    <row r="137" ht="15.75" customHeight="1" x14ac:dyDescent="0.2"/>
    <row r="138" ht="15.75" customHeight="1" x14ac:dyDescent="0.2"/>
    <row r="139" ht="15.75" customHeight="1" x14ac:dyDescent="0.2"/>
    <row r="140" ht="15.75" customHeight="1" x14ac:dyDescent="0.2"/>
    <row r="141" ht="15.75" customHeight="1" x14ac:dyDescent="0.2"/>
    <row r="142" ht="15.75" customHeight="1" x14ac:dyDescent="0.2"/>
    <row r="143" ht="15.75" customHeight="1" x14ac:dyDescent="0.2"/>
    <row r="144" ht="15.75" customHeight="1" x14ac:dyDescent="0.2"/>
    <row r="145" ht="15.75" customHeight="1" x14ac:dyDescent="0.2"/>
    <row r="146" ht="15.75" customHeight="1" x14ac:dyDescent="0.2"/>
    <row r="147" ht="15.75" customHeight="1" x14ac:dyDescent="0.2"/>
    <row r="148" ht="15.75" customHeight="1" x14ac:dyDescent="0.2"/>
    <row r="149" ht="15.75" customHeight="1" x14ac:dyDescent="0.2"/>
    <row r="150" ht="15.75" customHeight="1" x14ac:dyDescent="0.2"/>
    <row r="151" ht="15.75" customHeight="1" x14ac:dyDescent="0.2"/>
    <row r="152" ht="15.75" customHeight="1" x14ac:dyDescent="0.2"/>
    <row r="153" ht="15.75" customHeight="1" x14ac:dyDescent="0.2"/>
    <row r="154" ht="15.75" customHeight="1" x14ac:dyDescent="0.2"/>
    <row r="155" ht="15.75" customHeight="1" x14ac:dyDescent="0.2"/>
    <row r="156" ht="15.75" customHeight="1" x14ac:dyDescent="0.2"/>
    <row r="157" ht="15.75" customHeight="1" x14ac:dyDescent="0.2"/>
    <row r="158" ht="15.75" customHeight="1" x14ac:dyDescent="0.2"/>
    <row r="159" ht="15.75" customHeight="1" x14ac:dyDescent="0.2"/>
    <row r="160" ht="15.75" customHeight="1" x14ac:dyDescent="0.2"/>
    <row r="161" ht="15.75" customHeight="1" x14ac:dyDescent="0.2"/>
    <row r="162" ht="15.75" customHeight="1" x14ac:dyDescent="0.2"/>
    <row r="163" ht="15.75" customHeight="1" x14ac:dyDescent="0.2"/>
    <row r="164" ht="15.75" customHeight="1" x14ac:dyDescent="0.2"/>
    <row r="165" ht="15.75" customHeight="1" x14ac:dyDescent="0.2"/>
    <row r="166" ht="15.75" customHeight="1" x14ac:dyDescent="0.2"/>
    <row r="167" ht="15.75" customHeight="1" x14ac:dyDescent="0.2"/>
    <row r="168" ht="15.75" customHeight="1" x14ac:dyDescent="0.2"/>
    <row r="169" ht="15.75" customHeight="1" x14ac:dyDescent="0.2"/>
    <row r="170" ht="15.75" customHeight="1" x14ac:dyDescent="0.2"/>
    <row r="171" ht="15.75" customHeight="1" x14ac:dyDescent="0.2"/>
    <row r="172" ht="15.75" customHeight="1" x14ac:dyDescent="0.2"/>
    <row r="173" ht="15.75" customHeight="1" x14ac:dyDescent="0.2"/>
    <row r="174" ht="15.75" customHeight="1" x14ac:dyDescent="0.2"/>
    <row r="175" ht="15.75" customHeight="1" x14ac:dyDescent="0.2"/>
    <row r="176" ht="15.75" customHeight="1" x14ac:dyDescent="0.2"/>
    <row r="177" ht="15.75" customHeight="1" x14ac:dyDescent="0.2"/>
    <row r="178" ht="15.75" customHeight="1" x14ac:dyDescent="0.2"/>
    <row r="179" ht="15.75" customHeight="1" x14ac:dyDescent="0.2"/>
    <row r="180" ht="15.75" customHeight="1" x14ac:dyDescent="0.2"/>
    <row r="181" ht="15.75" customHeight="1" x14ac:dyDescent="0.2"/>
    <row r="182" ht="15.75" customHeight="1" x14ac:dyDescent="0.2"/>
    <row r="183" ht="15.75" customHeight="1" x14ac:dyDescent="0.2"/>
    <row r="184" ht="15.75" customHeight="1" x14ac:dyDescent="0.2"/>
    <row r="185" ht="15.75" customHeight="1" x14ac:dyDescent="0.2"/>
    <row r="186" ht="15.75" customHeight="1" x14ac:dyDescent="0.2"/>
    <row r="187" ht="15.75" customHeight="1" x14ac:dyDescent="0.2"/>
    <row r="188" ht="15.75" customHeight="1" x14ac:dyDescent="0.2"/>
    <row r="189" ht="15.75" customHeight="1" x14ac:dyDescent="0.2"/>
    <row r="190" ht="15.75" customHeight="1" x14ac:dyDescent="0.2"/>
    <row r="191" ht="15.75" customHeight="1" x14ac:dyDescent="0.2"/>
    <row r="192" ht="15.75" customHeight="1" x14ac:dyDescent="0.2"/>
    <row r="193" ht="15.75" customHeight="1" x14ac:dyDescent="0.2"/>
    <row r="194" ht="15.75" customHeight="1" x14ac:dyDescent="0.2"/>
    <row r="195" ht="15.75" customHeight="1" x14ac:dyDescent="0.2"/>
    <row r="196" ht="15.75" customHeight="1" x14ac:dyDescent="0.2"/>
    <row r="197" ht="15.75" customHeight="1" x14ac:dyDescent="0.2"/>
    <row r="198" ht="15.75" customHeight="1" x14ac:dyDescent="0.2"/>
    <row r="199" ht="15.75" customHeight="1" x14ac:dyDescent="0.2"/>
    <row r="200" ht="15.75" customHeight="1" x14ac:dyDescent="0.2"/>
    <row r="201" ht="15.75" customHeight="1" x14ac:dyDescent="0.2"/>
    <row r="202" ht="15.75" customHeight="1" x14ac:dyDescent="0.2"/>
    <row r="203" ht="15.75" customHeight="1" x14ac:dyDescent="0.2"/>
    <row r="204" ht="15.75" customHeight="1" x14ac:dyDescent="0.2"/>
    <row r="205" ht="15.75" customHeight="1" x14ac:dyDescent="0.2"/>
    <row r="206" ht="15.75" customHeight="1" x14ac:dyDescent="0.2"/>
    <row r="207" ht="15.75" customHeight="1" x14ac:dyDescent="0.2"/>
    <row r="208" ht="15.75" customHeight="1" x14ac:dyDescent="0.2"/>
    <row r="209" ht="15.75" customHeight="1" x14ac:dyDescent="0.2"/>
    <row r="210" ht="15.75" customHeight="1" x14ac:dyDescent="0.2"/>
    <row r="211" ht="15.75" customHeight="1" x14ac:dyDescent="0.2"/>
    <row r="212" ht="15.75" customHeight="1" x14ac:dyDescent="0.2"/>
    <row r="213" ht="15.75" customHeight="1" x14ac:dyDescent="0.2"/>
    <row r="214" ht="15.75" customHeight="1" x14ac:dyDescent="0.2"/>
    <row r="215" ht="15.75" customHeight="1" x14ac:dyDescent="0.2"/>
    <row r="216" ht="15.75" customHeight="1" x14ac:dyDescent="0.2"/>
    <row r="217" ht="15.75" customHeight="1" x14ac:dyDescent="0.2"/>
    <row r="218" ht="15.75" customHeight="1" x14ac:dyDescent="0.2"/>
    <row r="219" ht="15.75" customHeight="1" x14ac:dyDescent="0.2"/>
    <row r="220" ht="15.75" customHeight="1" x14ac:dyDescent="0.2"/>
    <row r="221" ht="15.75" customHeight="1" x14ac:dyDescent="0.2"/>
    <row r="222" ht="15.75" customHeight="1" x14ac:dyDescent="0.2"/>
    <row r="223" ht="15.75" customHeight="1" x14ac:dyDescent="0.2"/>
    <row r="224" ht="15.75" customHeight="1" x14ac:dyDescent="0.2"/>
    <row r="225" ht="15.75" customHeight="1" x14ac:dyDescent="0.2"/>
    <row r="226" ht="15.75" customHeight="1" x14ac:dyDescent="0.2"/>
    <row r="227" ht="15.75" customHeight="1" x14ac:dyDescent="0.2"/>
    <row r="228" ht="15.75" customHeight="1" x14ac:dyDescent="0.2"/>
    <row r="229" ht="15.75" customHeight="1" x14ac:dyDescent="0.2"/>
    <row r="230" ht="15.75" customHeight="1" x14ac:dyDescent="0.2"/>
    <row r="231" ht="15.75" customHeight="1" x14ac:dyDescent="0.2"/>
    <row r="232" ht="15.75" customHeight="1" x14ac:dyDescent="0.2"/>
    <row r="233" ht="15.75" customHeight="1" x14ac:dyDescent="0.2"/>
    <row r="234" ht="15.75" customHeight="1" x14ac:dyDescent="0.2"/>
    <row r="235" ht="15.75" customHeight="1" x14ac:dyDescent="0.2"/>
    <row r="236" ht="15.75" customHeight="1" x14ac:dyDescent="0.2"/>
    <row r="237" ht="15.75" customHeight="1" x14ac:dyDescent="0.2"/>
    <row r="238" ht="15.75" customHeight="1" x14ac:dyDescent="0.2"/>
    <row r="239" ht="15.75" customHeight="1" x14ac:dyDescent="0.2"/>
    <row r="240" ht="15.75" customHeight="1" x14ac:dyDescent="0.2"/>
    <row r="241" ht="15.75" customHeight="1" x14ac:dyDescent="0.2"/>
    <row r="242" ht="15.75" customHeight="1" x14ac:dyDescent="0.2"/>
    <row r="243" ht="15.75" customHeight="1" x14ac:dyDescent="0.2"/>
    <row r="244" ht="15.75" customHeight="1" x14ac:dyDescent="0.2"/>
    <row r="245" ht="15.75" customHeight="1" x14ac:dyDescent="0.2"/>
    <row r="246" ht="15.75" customHeight="1" x14ac:dyDescent="0.2"/>
    <row r="247" ht="15.75" customHeight="1" x14ac:dyDescent="0.2"/>
    <row r="248" ht="15.75" customHeight="1" x14ac:dyDescent="0.2"/>
    <row r="249" ht="15.75" customHeight="1" x14ac:dyDescent="0.2"/>
    <row r="250" ht="15.75" customHeight="1" x14ac:dyDescent="0.2"/>
    <row r="251" ht="15.75" customHeight="1" x14ac:dyDescent="0.2"/>
    <row r="252" ht="15.75" customHeight="1" x14ac:dyDescent="0.2"/>
    <row r="253" ht="15.75" customHeight="1" x14ac:dyDescent="0.2"/>
    <row r="254" ht="15.75" customHeight="1" x14ac:dyDescent="0.2"/>
    <row r="255" ht="15.75" customHeight="1" x14ac:dyDescent="0.2"/>
    <row r="256" ht="15.75" customHeight="1" x14ac:dyDescent="0.2"/>
    <row r="257" ht="15.75" customHeight="1" x14ac:dyDescent="0.2"/>
    <row r="258" ht="15.75" customHeight="1" x14ac:dyDescent="0.2"/>
    <row r="259" ht="15.75" customHeight="1" x14ac:dyDescent="0.2"/>
    <row r="260" ht="15.75" customHeight="1" x14ac:dyDescent="0.2"/>
    <row r="261" ht="15.75" customHeight="1" x14ac:dyDescent="0.2"/>
    <row r="262" ht="15.75" customHeight="1" x14ac:dyDescent="0.2"/>
    <row r="263" ht="15.75" customHeight="1" x14ac:dyDescent="0.2"/>
    <row r="264" ht="15.75" customHeight="1" x14ac:dyDescent="0.2"/>
    <row r="265" ht="15.75" customHeight="1" x14ac:dyDescent="0.2"/>
    <row r="266" ht="15.75" customHeight="1" x14ac:dyDescent="0.2"/>
    <row r="267" ht="15.75" customHeight="1" x14ac:dyDescent="0.2"/>
    <row r="268" ht="15.75" customHeight="1" x14ac:dyDescent="0.2"/>
    <row r="269" ht="15.75" customHeight="1" x14ac:dyDescent="0.2"/>
    <row r="270" ht="15.75" customHeight="1" x14ac:dyDescent="0.2"/>
    <row r="271" ht="15.75" customHeight="1" x14ac:dyDescent="0.2"/>
    <row r="272" ht="15.75" customHeight="1" x14ac:dyDescent="0.2"/>
    <row r="273" ht="15.75" customHeight="1" x14ac:dyDescent="0.2"/>
    <row r="274" ht="15.75" customHeight="1" x14ac:dyDescent="0.2"/>
    <row r="275" ht="15.75" customHeight="1" x14ac:dyDescent="0.2"/>
    <row r="276" ht="15.75" customHeight="1" x14ac:dyDescent="0.2"/>
    <row r="277" ht="15.75" customHeight="1" x14ac:dyDescent="0.2"/>
    <row r="278" ht="15.75" customHeight="1" x14ac:dyDescent="0.2"/>
    <row r="279" ht="15.75" customHeight="1" x14ac:dyDescent="0.2"/>
    <row r="280" ht="15.75" customHeight="1" x14ac:dyDescent="0.2"/>
    <row r="281" ht="15.75" customHeight="1" x14ac:dyDescent="0.2"/>
    <row r="282" ht="15.75" customHeight="1" x14ac:dyDescent="0.2"/>
    <row r="283" ht="15.75" customHeight="1" x14ac:dyDescent="0.2"/>
    <row r="284" ht="15.75" customHeight="1" x14ac:dyDescent="0.2"/>
    <row r="285" ht="15.75" customHeight="1" x14ac:dyDescent="0.2"/>
    <row r="286" ht="15.75" customHeight="1" x14ac:dyDescent="0.2"/>
    <row r="287" ht="15.75" customHeight="1" x14ac:dyDescent="0.2"/>
    <row r="288" ht="15.75" customHeight="1" x14ac:dyDescent="0.2"/>
    <row r="289" ht="15.75" customHeight="1" x14ac:dyDescent="0.2"/>
    <row r="290" ht="15.75" customHeight="1" x14ac:dyDescent="0.2"/>
    <row r="291" ht="15.75" customHeight="1" x14ac:dyDescent="0.2"/>
    <row r="292" ht="15.75" customHeight="1" x14ac:dyDescent="0.2"/>
    <row r="293" ht="15.75" customHeight="1" x14ac:dyDescent="0.2"/>
    <row r="294" ht="15.75" customHeight="1" x14ac:dyDescent="0.2"/>
    <row r="295" ht="15.75" customHeight="1" x14ac:dyDescent="0.2"/>
    <row r="296" ht="15.75" customHeight="1" x14ac:dyDescent="0.2"/>
    <row r="297" ht="15.75" customHeight="1" x14ac:dyDescent="0.2"/>
    <row r="298" ht="15.75" customHeight="1" x14ac:dyDescent="0.2"/>
    <row r="299" ht="15.75" customHeight="1" x14ac:dyDescent="0.2"/>
    <row r="300" ht="15.75" customHeight="1" x14ac:dyDescent="0.2"/>
    <row r="301" ht="15.75" customHeight="1" x14ac:dyDescent="0.2"/>
    <row r="302" ht="15.75" customHeight="1" x14ac:dyDescent="0.2"/>
    <row r="303" ht="15.75" customHeight="1" x14ac:dyDescent="0.2"/>
    <row r="304" ht="15.75" customHeight="1" x14ac:dyDescent="0.2"/>
    <row r="305" ht="15.75" customHeight="1" x14ac:dyDescent="0.2"/>
    <row r="306" ht="15.75" customHeight="1" x14ac:dyDescent="0.2"/>
    <row r="307" ht="15.75" customHeight="1" x14ac:dyDescent="0.2"/>
    <row r="308" ht="15.75" customHeight="1" x14ac:dyDescent="0.2"/>
    <row r="309" ht="15.75" customHeight="1" x14ac:dyDescent="0.2"/>
    <row r="310" ht="15.75" customHeight="1" x14ac:dyDescent="0.2"/>
    <row r="311" ht="15.75" customHeight="1" x14ac:dyDescent="0.2"/>
    <row r="312" ht="15.75" customHeight="1" x14ac:dyDescent="0.2"/>
    <row r="313" ht="15.75" customHeight="1" x14ac:dyDescent="0.2"/>
    <row r="314" ht="15.75" customHeight="1" x14ac:dyDescent="0.2"/>
    <row r="315" ht="15.75" customHeight="1" x14ac:dyDescent="0.2"/>
    <row r="316" ht="15.75" customHeight="1" x14ac:dyDescent="0.2"/>
    <row r="317" ht="15.75" customHeight="1" x14ac:dyDescent="0.2"/>
    <row r="318" ht="15.75" customHeight="1" x14ac:dyDescent="0.2"/>
    <row r="319" ht="15.75" customHeight="1" x14ac:dyDescent="0.2"/>
    <row r="320" ht="15.75" customHeight="1" x14ac:dyDescent="0.2"/>
    <row r="321" ht="15.75" customHeight="1" x14ac:dyDescent="0.2"/>
    <row r="322" ht="15.75" customHeight="1" x14ac:dyDescent="0.2"/>
    <row r="323" ht="15.75" customHeight="1" x14ac:dyDescent="0.2"/>
    <row r="324" ht="15.75" customHeight="1" x14ac:dyDescent="0.2"/>
    <row r="325" ht="15.75" customHeight="1" x14ac:dyDescent="0.2"/>
    <row r="326" ht="15.75" customHeight="1" x14ac:dyDescent="0.2"/>
    <row r="327" ht="15.75" customHeight="1" x14ac:dyDescent="0.2"/>
    <row r="328" ht="15.75" customHeight="1" x14ac:dyDescent="0.2"/>
    <row r="329" ht="15.75" customHeight="1" x14ac:dyDescent="0.2"/>
    <row r="330" ht="15.75" customHeight="1" x14ac:dyDescent="0.2"/>
    <row r="331" ht="15.75" customHeight="1" x14ac:dyDescent="0.2"/>
    <row r="332" ht="15.75" customHeight="1" x14ac:dyDescent="0.2"/>
    <row r="333" ht="15.75" customHeight="1" x14ac:dyDescent="0.2"/>
    <row r="334" ht="15.75" customHeight="1" x14ac:dyDescent="0.2"/>
    <row r="335" ht="15.75" customHeight="1" x14ac:dyDescent="0.2"/>
    <row r="336" ht="15.75" customHeight="1" x14ac:dyDescent="0.2"/>
    <row r="337" ht="15.75" customHeight="1" x14ac:dyDescent="0.2"/>
    <row r="338" ht="15.75" customHeight="1" x14ac:dyDescent="0.2"/>
    <row r="339" ht="15.75" customHeight="1" x14ac:dyDescent="0.2"/>
    <row r="340" ht="15.75" customHeight="1" x14ac:dyDescent="0.2"/>
    <row r="341" ht="15.75" customHeight="1" x14ac:dyDescent="0.2"/>
    <row r="342" ht="15.75" customHeight="1" x14ac:dyDescent="0.2"/>
    <row r="343" ht="15.75" customHeight="1" x14ac:dyDescent="0.2"/>
    <row r="344" ht="15.75" customHeight="1" x14ac:dyDescent="0.2"/>
    <row r="345" ht="15.75" customHeight="1" x14ac:dyDescent="0.2"/>
    <row r="346" ht="15.75" customHeight="1" x14ac:dyDescent="0.2"/>
    <row r="347" ht="15.75" customHeight="1" x14ac:dyDescent="0.2"/>
    <row r="348" ht="15.75" customHeight="1" x14ac:dyDescent="0.2"/>
    <row r="349" ht="15.75" customHeight="1" x14ac:dyDescent="0.2"/>
    <row r="350" ht="15.75" customHeight="1" x14ac:dyDescent="0.2"/>
    <row r="351" ht="15.75" customHeight="1" x14ac:dyDescent="0.2"/>
    <row r="352" ht="15.75" customHeight="1" x14ac:dyDescent="0.2"/>
    <row r="353" ht="15.75" customHeight="1" x14ac:dyDescent="0.2"/>
    <row r="354" ht="15.75" customHeight="1" x14ac:dyDescent="0.2"/>
    <row r="355" ht="15.75" customHeight="1" x14ac:dyDescent="0.2"/>
    <row r="356" ht="15.75" customHeight="1" x14ac:dyDescent="0.2"/>
    <row r="357" ht="15.75" customHeight="1" x14ac:dyDescent="0.2"/>
    <row r="358" ht="15.75" customHeight="1" x14ac:dyDescent="0.2"/>
    <row r="359" ht="15.75" customHeight="1" x14ac:dyDescent="0.2"/>
    <row r="360" ht="15.75" customHeight="1" x14ac:dyDescent="0.2"/>
    <row r="361" ht="15.75" customHeight="1" x14ac:dyDescent="0.2"/>
    <row r="362" ht="15.75" customHeight="1" x14ac:dyDescent="0.2"/>
    <row r="363" ht="15.75" customHeight="1" x14ac:dyDescent="0.2"/>
    <row r="364" ht="15.75" customHeight="1" x14ac:dyDescent="0.2"/>
    <row r="365" ht="15.75" customHeight="1" x14ac:dyDescent="0.2"/>
    <row r="366" ht="15.75" customHeight="1" x14ac:dyDescent="0.2"/>
    <row r="367" ht="15.75" customHeight="1" x14ac:dyDescent="0.2"/>
    <row r="368" ht="15.75" customHeight="1" x14ac:dyDescent="0.2"/>
    <row r="369" ht="15.75" customHeight="1" x14ac:dyDescent="0.2"/>
    <row r="370" ht="15.75" customHeight="1" x14ac:dyDescent="0.2"/>
    <row r="371" ht="15.75" customHeight="1" x14ac:dyDescent="0.2"/>
    <row r="372" ht="15.75" customHeight="1" x14ac:dyDescent="0.2"/>
    <row r="373" ht="15.75" customHeight="1" x14ac:dyDescent="0.2"/>
    <row r="374" ht="15.75" customHeight="1" x14ac:dyDescent="0.2"/>
    <row r="375" ht="15.75" customHeight="1" x14ac:dyDescent="0.2"/>
    <row r="376" ht="15.75" customHeight="1" x14ac:dyDescent="0.2"/>
    <row r="377" ht="15.75" customHeight="1" x14ac:dyDescent="0.2"/>
    <row r="378" ht="15.75" customHeight="1" x14ac:dyDescent="0.2"/>
    <row r="379" ht="15.75" customHeight="1" x14ac:dyDescent="0.2"/>
    <row r="380" ht="15.75" customHeight="1" x14ac:dyDescent="0.2"/>
    <row r="381" ht="15.75" customHeight="1" x14ac:dyDescent="0.2"/>
    <row r="382" ht="15.75" customHeight="1" x14ac:dyDescent="0.2"/>
    <row r="383" ht="15.75" customHeight="1" x14ac:dyDescent="0.2"/>
    <row r="384" ht="15.75" customHeight="1" x14ac:dyDescent="0.2"/>
    <row r="385" ht="15.75" customHeight="1" x14ac:dyDescent="0.2"/>
    <row r="386" ht="15.75" customHeight="1" x14ac:dyDescent="0.2"/>
    <row r="387" ht="15.75" customHeight="1" x14ac:dyDescent="0.2"/>
    <row r="388" ht="15.75" customHeight="1" x14ac:dyDescent="0.2"/>
    <row r="389" ht="15.75" customHeight="1" x14ac:dyDescent="0.2"/>
    <row r="390" ht="15.75" customHeight="1" x14ac:dyDescent="0.2"/>
    <row r="391" ht="15.75" customHeight="1" x14ac:dyDescent="0.2"/>
    <row r="392" ht="15.75" customHeight="1" x14ac:dyDescent="0.2"/>
    <row r="393" ht="15.75" customHeight="1" x14ac:dyDescent="0.2"/>
    <row r="394" ht="15.75" customHeight="1" x14ac:dyDescent="0.2"/>
    <row r="395" ht="15.75" customHeight="1" x14ac:dyDescent="0.2"/>
    <row r="396" ht="15.75" customHeight="1" x14ac:dyDescent="0.2"/>
    <row r="397" ht="15.75" customHeight="1" x14ac:dyDescent="0.2"/>
    <row r="398" ht="15.75" customHeight="1" x14ac:dyDescent="0.2"/>
    <row r="399" ht="15.75" customHeight="1" x14ac:dyDescent="0.2"/>
    <row r="400" ht="15.75" customHeight="1" x14ac:dyDescent="0.2"/>
    <row r="401" ht="15.75" customHeight="1" x14ac:dyDescent="0.2"/>
    <row r="402" ht="15.75" customHeight="1" x14ac:dyDescent="0.2"/>
    <row r="403" ht="15.75" customHeight="1" x14ac:dyDescent="0.2"/>
    <row r="404" ht="15.75" customHeight="1" x14ac:dyDescent="0.2"/>
    <row r="405" ht="15.75" customHeight="1" x14ac:dyDescent="0.2"/>
    <row r="406" ht="15.75" customHeight="1" x14ac:dyDescent="0.2"/>
    <row r="407" ht="15.75" customHeight="1" x14ac:dyDescent="0.2"/>
    <row r="408" ht="15.75" customHeight="1" x14ac:dyDescent="0.2"/>
    <row r="409" ht="15.75" customHeight="1" x14ac:dyDescent="0.2"/>
    <row r="410" ht="15.75" customHeight="1" x14ac:dyDescent="0.2"/>
    <row r="411" ht="15.75" customHeight="1" x14ac:dyDescent="0.2"/>
    <row r="412" ht="15.75" customHeight="1" x14ac:dyDescent="0.2"/>
    <row r="413" ht="15.75" customHeight="1" x14ac:dyDescent="0.2"/>
    <row r="414" ht="15.75" customHeight="1" x14ac:dyDescent="0.2"/>
    <row r="415" ht="15.75" customHeight="1" x14ac:dyDescent="0.2"/>
    <row r="416" ht="15.75" customHeight="1" x14ac:dyDescent="0.2"/>
    <row r="417" ht="15.75" customHeight="1" x14ac:dyDescent="0.2"/>
    <row r="418" ht="15.75" customHeight="1" x14ac:dyDescent="0.2"/>
    <row r="419" ht="15.75" customHeight="1" x14ac:dyDescent="0.2"/>
    <row r="420" ht="15.75" customHeight="1" x14ac:dyDescent="0.2"/>
    <row r="421" ht="15.75" customHeight="1" x14ac:dyDescent="0.2"/>
    <row r="422" ht="15.75" customHeight="1" x14ac:dyDescent="0.2"/>
    <row r="423" ht="15.75" customHeight="1" x14ac:dyDescent="0.2"/>
    <row r="424" ht="15.75" customHeight="1" x14ac:dyDescent="0.2"/>
    <row r="425" ht="15.75" customHeight="1" x14ac:dyDescent="0.2"/>
    <row r="426" ht="15.75" customHeight="1" x14ac:dyDescent="0.2"/>
    <row r="427" ht="15.75" customHeight="1" x14ac:dyDescent="0.2"/>
    <row r="428" ht="15.75" customHeight="1" x14ac:dyDescent="0.2"/>
    <row r="429" ht="15.75" customHeight="1" x14ac:dyDescent="0.2"/>
    <row r="430" ht="15.75" customHeight="1" x14ac:dyDescent="0.2"/>
    <row r="431" ht="15.75" customHeight="1" x14ac:dyDescent="0.2"/>
    <row r="432" ht="15.75" customHeight="1" x14ac:dyDescent="0.2"/>
    <row r="433" ht="15.75" customHeight="1" x14ac:dyDescent="0.2"/>
    <row r="434" ht="15.75" customHeight="1" x14ac:dyDescent="0.2"/>
    <row r="435" ht="15.75" customHeight="1" x14ac:dyDescent="0.2"/>
    <row r="436" ht="15.75" customHeight="1" x14ac:dyDescent="0.2"/>
    <row r="437" ht="15.75" customHeight="1" x14ac:dyDescent="0.2"/>
    <row r="438" ht="15.75" customHeight="1" x14ac:dyDescent="0.2"/>
    <row r="439" ht="15.75" customHeight="1" x14ac:dyDescent="0.2"/>
    <row r="440" ht="15.75" customHeight="1" x14ac:dyDescent="0.2"/>
    <row r="441" ht="15.75" customHeight="1" x14ac:dyDescent="0.2"/>
    <row r="442" ht="15.75" customHeight="1" x14ac:dyDescent="0.2"/>
    <row r="443" ht="15.75" customHeight="1" x14ac:dyDescent="0.2"/>
    <row r="444" ht="15.75" customHeight="1" x14ac:dyDescent="0.2"/>
    <row r="445" ht="15.75" customHeight="1" x14ac:dyDescent="0.2"/>
    <row r="446" ht="15.75" customHeight="1" x14ac:dyDescent="0.2"/>
    <row r="447" ht="15.75" customHeight="1" x14ac:dyDescent="0.2"/>
    <row r="448" ht="15.75" customHeight="1" x14ac:dyDescent="0.2"/>
    <row r="449" ht="15.75" customHeight="1" x14ac:dyDescent="0.2"/>
    <row r="450" ht="15.75" customHeight="1" x14ac:dyDescent="0.2"/>
    <row r="451" ht="15.75" customHeight="1" x14ac:dyDescent="0.2"/>
    <row r="452" ht="15.75" customHeight="1" x14ac:dyDescent="0.2"/>
    <row r="453" ht="15.75" customHeight="1" x14ac:dyDescent="0.2"/>
    <row r="454" ht="15.75" customHeight="1" x14ac:dyDescent="0.2"/>
    <row r="455" ht="15.75" customHeight="1" x14ac:dyDescent="0.2"/>
    <row r="456" ht="15.75" customHeight="1" x14ac:dyDescent="0.2"/>
    <row r="457" ht="15.75" customHeight="1" x14ac:dyDescent="0.2"/>
    <row r="458" ht="15.75" customHeight="1" x14ac:dyDescent="0.2"/>
    <row r="459" ht="15.75" customHeight="1" x14ac:dyDescent="0.2"/>
    <row r="460" ht="15.75" customHeight="1" x14ac:dyDescent="0.2"/>
    <row r="461" ht="15.75" customHeight="1" x14ac:dyDescent="0.2"/>
    <row r="462" ht="15.75" customHeight="1" x14ac:dyDescent="0.2"/>
    <row r="463" ht="15.75" customHeight="1" x14ac:dyDescent="0.2"/>
    <row r="464" ht="15.75" customHeight="1" x14ac:dyDescent="0.2"/>
    <row r="465" ht="15.75" customHeight="1" x14ac:dyDescent="0.2"/>
    <row r="466" ht="15.75" customHeight="1" x14ac:dyDescent="0.2"/>
    <row r="467" ht="15.75" customHeight="1" x14ac:dyDescent="0.2"/>
    <row r="468" ht="15.75" customHeight="1" x14ac:dyDescent="0.2"/>
    <row r="469" ht="15.75" customHeight="1" x14ac:dyDescent="0.2"/>
    <row r="470" ht="15.75" customHeight="1" x14ac:dyDescent="0.2"/>
    <row r="471" ht="15.75" customHeight="1" x14ac:dyDescent="0.2"/>
    <row r="472" ht="15.75" customHeight="1" x14ac:dyDescent="0.2"/>
    <row r="473" ht="15.75" customHeight="1" x14ac:dyDescent="0.2"/>
    <row r="474" ht="15.75" customHeight="1" x14ac:dyDescent="0.2"/>
    <row r="475" ht="15.75" customHeight="1" x14ac:dyDescent="0.2"/>
    <row r="476" ht="15.75" customHeight="1" x14ac:dyDescent="0.2"/>
    <row r="477" ht="15.75" customHeight="1" x14ac:dyDescent="0.2"/>
    <row r="478" ht="15.75" customHeight="1" x14ac:dyDescent="0.2"/>
    <row r="479" ht="15.75" customHeight="1" x14ac:dyDescent="0.2"/>
    <row r="480" ht="15.75" customHeight="1" x14ac:dyDescent="0.2"/>
    <row r="481" ht="15.75" customHeight="1" x14ac:dyDescent="0.2"/>
    <row r="482" ht="15.75" customHeight="1" x14ac:dyDescent="0.2"/>
    <row r="483" ht="15.75" customHeight="1" x14ac:dyDescent="0.2"/>
    <row r="484" ht="15.75" customHeight="1" x14ac:dyDescent="0.2"/>
    <row r="485" ht="15.75" customHeight="1" x14ac:dyDescent="0.2"/>
    <row r="486" ht="15.75" customHeight="1" x14ac:dyDescent="0.2"/>
    <row r="487" ht="15.75" customHeight="1" x14ac:dyDescent="0.2"/>
    <row r="488" ht="15.75" customHeight="1" x14ac:dyDescent="0.2"/>
    <row r="489" ht="15.75" customHeight="1" x14ac:dyDescent="0.2"/>
    <row r="490" ht="15.75" customHeight="1" x14ac:dyDescent="0.2"/>
    <row r="491" ht="15.75" customHeight="1" x14ac:dyDescent="0.2"/>
  </sheetData>
  <mergeCells count="10">
    <mergeCell ref="A1:H2"/>
    <mergeCell ref="A3:H3"/>
    <mergeCell ref="A22:T23"/>
    <mergeCell ref="A24:T24"/>
    <mergeCell ref="C25:E25"/>
    <mergeCell ref="F25:H25"/>
    <mergeCell ref="I25:K25"/>
    <mergeCell ref="L25:N25"/>
    <mergeCell ref="O25:Q25"/>
    <mergeCell ref="R25:T25"/>
  </mergeCells>
  <pageMargins left="0.7" right="0.7" top="0.75" bottom="0.75" header="0.51180555555555496" footer="0.51180555555555496"/>
  <pageSetup firstPageNumber="0" orientation="landscape" horizontalDpi="300" verticalDpi="30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5617F0-59DD-E644-B586-AAA724C0E091}">
  <dimension ref="A1:AJ806"/>
  <sheetViews>
    <sheetView workbookViewId="0">
      <selection activeCell="AC1" sqref="AC1:AJ1048576"/>
    </sheetView>
  </sheetViews>
  <sheetFormatPr baseColWidth="10" defaultColWidth="8.6640625" defaultRowHeight="16" x14ac:dyDescent="0.2"/>
  <cols>
    <col min="1" max="1" width="21.6640625" customWidth="1"/>
    <col min="2" max="2" width="21.1640625" customWidth="1"/>
    <col min="3" max="3" width="24.6640625" customWidth="1"/>
    <col min="4" max="4" width="21.33203125" customWidth="1"/>
    <col min="5" max="5" width="11.1640625" customWidth="1"/>
    <col min="6" max="8" width="11.1640625" hidden="1" customWidth="1"/>
    <col min="9" max="9" width="13" hidden="1" customWidth="1"/>
    <col min="10" max="10" width="23.6640625" hidden="1" customWidth="1"/>
    <col min="11" max="11" width="35.6640625" hidden="1" customWidth="1"/>
    <col min="12" max="12" width="11.1640625" customWidth="1"/>
    <col min="13" max="13" width="11.6640625" customWidth="1"/>
    <col min="14" max="14" width="12.1640625" customWidth="1"/>
    <col min="15" max="15" width="11.1640625" customWidth="1"/>
    <col min="16" max="16" width="11.6640625" customWidth="1"/>
    <col min="17" max="19" width="11.1640625" customWidth="1"/>
    <col min="20" max="20" width="11.6640625" customWidth="1"/>
    <col min="21" max="21" width="14.1640625" customWidth="1"/>
    <col min="22" max="22" width="10.1640625" customWidth="1"/>
    <col min="23" max="23" width="12" customWidth="1"/>
    <col min="24" max="30" width="11.1640625" customWidth="1"/>
    <col min="31" max="31" width="12.1640625" customWidth="1"/>
    <col min="32" max="1023" width="11.1640625" customWidth="1"/>
  </cols>
  <sheetData>
    <row r="1" spans="1:36" ht="15.75" customHeight="1" x14ac:dyDescent="0.2">
      <c r="A1" s="4"/>
      <c r="B1" s="4"/>
      <c r="C1" s="4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4"/>
      <c r="AD1" s="4"/>
      <c r="AE1" s="4"/>
      <c r="AF1" s="4"/>
      <c r="AG1" s="4"/>
      <c r="AH1" s="4"/>
      <c r="AI1" s="4"/>
      <c r="AJ1" s="4"/>
    </row>
    <row r="2" spans="1:36" ht="15.75" customHeight="1" x14ac:dyDescent="0.2">
      <c r="A2" s="4"/>
      <c r="B2" s="4"/>
      <c r="C2" s="4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4"/>
      <c r="AD2" s="4"/>
      <c r="AE2" s="4"/>
      <c r="AF2" s="4"/>
      <c r="AG2" s="4"/>
      <c r="AH2" s="4"/>
      <c r="AI2" s="4"/>
      <c r="AJ2" s="4"/>
    </row>
    <row r="3" spans="1:36" ht="15.75" customHeight="1" x14ac:dyDescent="0.3">
      <c r="A3" s="120" t="s">
        <v>24</v>
      </c>
      <c r="B3" s="120"/>
      <c r="C3" s="120"/>
      <c r="D3" s="1"/>
      <c r="E3" s="1"/>
      <c r="F3" s="1"/>
      <c r="G3" s="1"/>
      <c r="H3" s="1"/>
      <c r="I3" s="1"/>
      <c r="J3" s="1"/>
      <c r="K3" s="1"/>
      <c r="L3" s="121" t="s">
        <v>25</v>
      </c>
      <c r="M3" s="121"/>
      <c r="N3" s="121"/>
      <c r="O3" s="121"/>
      <c r="P3" s="121"/>
      <c r="Q3" s="121"/>
      <c r="R3" s="57"/>
      <c r="S3" s="121" t="s">
        <v>26</v>
      </c>
      <c r="T3" s="121"/>
      <c r="U3" s="121"/>
      <c r="V3" s="121"/>
      <c r="W3" s="121"/>
      <c r="X3" s="121"/>
      <c r="Y3" s="1"/>
      <c r="Z3" s="1"/>
      <c r="AA3" s="1"/>
      <c r="AB3" s="1"/>
      <c r="AC3" s="4"/>
      <c r="AD3" s="4"/>
      <c r="AE3" s="4"/>
      <c r="AF3" s="4"/>
      <c r="AG3" s="4"/>
      <c r="AH3" s="4"/>
      <c r="AI3" s="4"/>
      <c r="AJ3" s="4"/>
    </row>
    <row r="4" spans="1:36" ht="15.75" customHeight="1" x14ac:dyDescent="0.3">
      <c r="A4" s="120"/>
      <c r="B4" s="120"/>
      <c r="C4" s="120"/>
      <c r="D4" s="1"/>
      <c r="E4" s="1"/>
      <c r="F4" s="1"/>
      <c r="G4" s="1"/>
      <c r="H4" s="1"/>
      <c r="I4" s="1"/>
      <c r="J4" s="1"/>
      <c r="K4" s="1"/>
      <c r="L4" s="58" t="s">
        <v>113</v>
      </c>
      <c r="M4" s="58"/>
      <c r="N4" s="58"/>
      <c r="O4" s="58"/>
      <c r="P4" s="103" t="s">
        <v>27</v>
      </c>
      <c r="Q4" s="103"/>
      <c r="R4" s="57"/>
      <c r="S4" s="122" t="str">
        <f>L4</f>
        <v>LUCA XC Race 2 Wimbledon Common</v>
      </c>
      <c r="T4" s="122"/>
      <c r="U4" s="122"/>
      <c r="V4" s="122"/>
      <c r="W4" s="123" t="s">
        <v>27</v>
      </c>
      <c r="X4" s="123"/>
      <c r="Y4" s="1"/>
      <c r="Z4" s="1"/>
      <c r="AA4" s="1"/>
      <c r="AB4" s="1"/>
      <c r="AC4" s="4"/>
      <c r="AD4" s="4"/>
      <c r="AE4" s="4"/>
      <c r="AF4" s="4"/>
      <c r="AG4" s="4"/>
      <c r="AH4" s="4"/>
      <c r="AI4" s="4"/>
      <c r="AJ4" s="4"/>
    </row>
    <row r="5" spans="1:36" ht="15.75" customHeight="1" x14ac:dyDescent="0.3">
      <c r="A5" s="124"/>
      <c r="B5" s="124"/>
      <c r="C5" s="124"/>
      <c r="D5" s="1"/>
      <c r="E5" s="1"/>
      <c r="F5" s="1"/>
      <c r="G5" s="1"/>
      <c r="H5" s="1"/>
      <c r="I5" s="1"/>
      <c r="J5" s="1"/>
      <c r="K5" s="1"/>
      <c r="L5" s="74" t="s">
        <v>112</v>
      </c>
      <c r="M5" s="74"/>
      <c r="N5" s="59"/>
      <c r="O5" s="59"/>
      <c r="P5" s="61"/>
      <c r="Q5" s="62" t="s">
        <v>114</v>
      </c>
      <c r="R5" s="57"/>
      <c r="S5" s="125" t="str">
        <f>L5</f>
        <v>Wednesday, 15 November 2023</v>
      </c>
      <c r="T5" s="125"/>
      <c r="U5" s="59"/>
      <c r="V5" s="59"/>
      <c r="W5" s="61"/>
      <c r="X5" s="62" t="str">
        <f>Q5</f>
        <v>Hosted by King's</v>
      </c>
      <c r="Y5" s="1"/>
      <c r="Z5" s="1"/>
      <c r="AA5" s="1"/>
      <c r="AB5" s="1"/>
      <c r="AC5" s="4"/>
      <c r="AD5" s="4"/>
      <c r="AE5" s="4"/>
      <c r="AF5" s="4"/>
      <c r="AG5" s="4"/>
      <c r="AH5" s="4"/>
      <c r="AI5" s="4"/>
      <c r="AJ5" s="4"/>
    </row>
    <row r="6" spans="1:36" ht="15.75" customHeight="1" x14ac:dyDescent="0.25">
      <c r="A6" s="63" t="s">
        <v>28</v>
      </c>
      <c r="B6" s="63" t="s">
        <v>13</v>
      </c>
      <c r="C6" s="63" t="s">
        <v>21</v>
      </c>
      <c r="D6" s="1"/>
      <c r="E6" s="1"/>
      <c r="F6" s="1"/>
      <c r="G6" s="1"/>
      <c r="H6" s="1"/>
      <c r="I6" s="1"/>
      <c r="J6" s="1"/>
      <c r="K6" s="1"/>
      <c r="L6" s="64" t="s">
        <v>28</v>
      </c>
      <c r="M6" s="65" t="s">
        <v>29</v>
      </c>
      <c r="N6" s="65" t="s">
        <v>30</v>
      </c>
      <c r="O6" s="65" t="s">
        <v>6</v>
      </c>
      <c r="P6" s="65" t="s">
        <v>13</v>
      </c>
      <c r="Q6" s="66" t="s">
        <v>31</v>
      </c>
      <c r="R6" s="67"/>
      <c r="S6" s="64" t="s">
        <v>28</v>
      </c>
      <c r="T6" s="65" t="s">
        <v>29</v>
      </c>
      <c r="U6" s="65" t="s">
        <v>30</v>
      </c>
      <c r="V6" s="65" t="s">
        <v>6</v>
      </c>
      <c r="W6" s="65" t="s">
        <v>13</v>
      </c>
      <c r="X6" s="66" t="s">
        <v>31</v>
      </c>
      <c r="Y6" s="1"/>
      <c r="Z6" s="1"/>
      <c r="AA6" s="1"/>
      <c r="AB6" s="1"/>
      <c r="AC6" s="4"/>
      <c r="AD6" s="4"/>
      <c r="AE6" s="4"/>
      <c r="AF6" s="4"/>
      <c r="AG6" s="4"/>
      <c r="AH6" s="4"/>
      <c r="AI6" s="4"/>
      <c r="AJ6" s="4"/>
    </row>
    <row r="7" spans="1:36" ht="15.75" customHeight="1" x14ac:dyDescent="0.2">
      <c r="A7" s="68">
        <v>1</v>
      </c>
      <c r="B7" s="68" t="s">
        <v>63</v>
      </c>
      <c r="C7" s="68">
        <v>26</v>
      </c>
      <c r="D7" s="36"/>
      <c r="E7" s="1"/>
      <c r="F7" s="1"/>
      <c r="G7" s="1"/>
      <c r="H7" s="1"/>
      <c r="I7" s="1"/>
      <c r="J7" s="1"/>
      <c r="K7" s="1"/>
      <c r="L7" s="27">
        <v>1</v>
      </c>
      <c r="M7" s="22" t="s">
        <v>334</v>
      </c>
      <c r="N7" s="22" t="s">
        <v>335</v>
      </c>
      <c r="O7" s="22" t="s">
        <v>76</v>
      </c>
      <c r="P7" s="22" t="s">
        <v>47</v>
      </c>
      <c r="Q7" s="69">
        <v>33.200000000000003</v>
      </c>
      <c r="R7" s="4"/>
      <c r="S7" s="27">
        <v>1</v>
      </c>
      <c r="T7" s="22" t="s">
        <v>384</v>
      </c>
      <c r="U7" s="22" t="s">
        <v>385</v>
      </c>
      <c r="V7" s="22" t="s">
        <v>86</v>
      </c>
      <c r="W7" s="22" t="s">
        <v>63</v>
      </c>
      <c r="X7" s="69">
        <v>18.11</v>
      </c>
      <c r="Y7" s="1"/>
      <c r="Z7" s="1"/>
      <c r="AA7" s="1"/>
      <c r="AB7" s="1"/>
      <c r="AC7" s="4"/>
      <c r="AD7" s="4"/>
      <c r="AE7" s="4"/>
      <c r="AF7" s="4"/>
      <c r="AG7" s="4"/>
      <c r="AH7" s="4"/>
      <c r="AI7" s="4"/>
      <c r="AJ7" s="4"/>
    </row>
    <row r="8" spans="1:36" ht="15.75" customHeight="1" x14ac:dyDescent="0.2">
      <c r="A8" s="17">
        <v>2</v>
      </c>
      <c r="B8" s="17" t="s">
        <v>47</v>
      </c>
      <c r="C8" s="17">
        <v>27</v>
      </c>
      <c r="D8" s="36"/>
      <c r="E8" s="1"/>
      <c r="F8" s="1"/>
      <c r="G8" s="1"/>
      <c r="H8" s="1"/>
      <c r="I8" s="1"/>
      <c r="J8" s="1"/>
      <c r="K8" s="1"/>
      <c r="L8" s="27">
        <v>2</v>
      </c>
      <c r="M8" s="22" t="s">
        <v>336</v>
      </c>
      <c r="N8" s="22" t="s">
        <v>337</v>
      </c>
      <c r="O8" s="22" t="s">
        <v>83</v>
      </c>
      <c r="P8" s="22" t="s">
        <v>58</v>
      </c>
      <c r="Q8" s="69">
        <v>33.200000000000003</v>
      </c>
      <c r="R8" s="4"/>
      <c r="S8" s="27">
        <v>2</v>
      </c>
      <c r="T8" s="22" t="s">
        <v>386</v>
      </c>
      <c r="U8" s="22" t="s">
        <v>387</v>
      </c>
      <c r="V8" s="22" t="s">
        <v>76</v>
      </c>
      <c r="W8" s="22" t="s">
        <v>47</v>
      </c>
      <c r="X8" s="69">
        <v>18.47</v>
      </c>
      <c r="Y8" s="1"/>
      <c r="Z8" s="1"/>
      <c r="AA8" s="1"/>
      <c r="AB8" s="1"/>
      <c r="AC8" s="4"/>
      <c r="AD8" s="4"/>
      <c r="AE8" s="4"/>
      <c r="AF8" s="4"/>
      <c r="AG8" s="4"/>
      <c r="AH8" s="4"/>
      <c r="AI8" s="4"/>
      <c r="AJ8" s="4"/>
    </row>
    <row r="9" spans="1:36" ht="15.75" customHeight="1" x14ac:dyDescent="0.2">
      <c r="A9" s="17">
        <v>3</v>
      </c>
      <c r="B9" s="17" t="s">
        <v>111</v>
      </c>
      <c r="C9" s="17">
        <v>36</v>
      </c>
      <c r="D9" s="1"/>
      <c r="E9" s="1"/>
      <c r="F9" s="1"/>
      <c r="G9" s="1"/>
      <c r="H9" s="1"/>
      <c r="I9" s="1"/>
      <c r="J9" s="1"/>
      <c r="K9" s="1"/>
      <c r="L9" s="27">
        <v>3</v>
      </c>
      <c r="M9" s="22" t="s">
        <v>338</v>
      </c>
      <c r="N9" s="22" t="s">
        <v>339</v>
      </c>
      <c r="O9" s="22" t="s">
        <v>86</v>
      </c>
      <c r="P9" s="22" t="s">
        <v>63</v>
      </c>
      <c r="Q9" s="69">
        <v>33.590000000000003</v>
      </c>
      <c r="R9" s="4"/>
      <c r="S9" s="27">
        <v>3</v>
      </c>
      <c r="T9" s="22" t="s">
        <v>388</v>
      </c>
      <c r="U9" s="22" t="s">
        <v>389</v>
      </c>
      <c r="V9" s="22" t="s">
        <v>76</v>
      </c>
      <c r="W9" s="22" t="s">
        <v>47</v>
      </c>
      <c r="X9" s="69">
        <v>19.16</v>
      </c>
      <c r="Y9" s="1"/>
      <c r="Z9" s="1"/>
      <c r="AA9" s="1"/>
      <c r="AB9" s="1"/>
      <c r="AC9" s="4"/>
      <c r="AD9" s="4"/>
      <c r="AE9" s="4"/>
      <c r="AF9" s="4"/>
      <c r="AG9" s="4"/>
      <c r="AH9" s="4"/>
      <c r="AI9" s="4"/>
      <c r="AJ9" s="4"/>
    </row>
    <row r="10" spans="1:36" ht="15.75" customHeight="1" x14ac:dyDescent="0.2">
      <c r="A10" s="17">
        <v>4</v>
      </c>
      <c r="B10" s="17" t="s">
        <v>58</v>
      </c>
      <c r="C10" s="17">
        <v>61</v>
      </c>
      <c r="D10" s="1"/>
      <c r="E10" s="1"/>
      <c r="F10" s="1"/>
      <c r="G10" s="1"/>
      <c r="H10" s="1"/>
      <c r="I10" s="1"/>
      <c r="J10" s="1"/>
      <c r="K10" s="1"/>
      <c r="L10" s="27">
        <v>4</v>
      </c>
      <c r="M10" s="22" t="s">
        <v>340</v>
      </c>
      <c r="N10" s="22" t="s">
        <v>341</v>
      </c>
      <c r="O10" s="22" t="s">
        <v>86</v>
      </c>
      <c r="P10" s="22" t="s">
        <v>63</v>
      </c>
      <c r="Q10" s="69">
        <v>35.159999999999997</v>
      </c>
      <c r="R10" s="4"/>
      <c r="S10" s="27">
        <v>4</v>
      </c>
      <c r="T10" s="22" t="s">
        <v>390</v>
      </c>
      <c r="U10" s="22" t="s">
        <v>391</v>
      </c>
      <c r="V10" s="22" t="s">
        <v>86</v>
      </c>
      <c r="W10" s="22" t="s">
        <v>63</v>
      </c>
      <c r="X10" s="69">
        <v>19.39</v>
      </c>
      <c r="Y10" s="1"/>
      <c r="Z10" s="1"/>
      <c r="AA10" s="1"/>
      <c r="AB10" s="1"/>
      <c r="AC10" s="4"/>
      <c r="AD10" s="4"/>
      <c r="AE10" s="4"/>
      <c r="AF10" s="4"/>
      <c r="AG10" s="4"/>
      <c r="AH10" s="4"/>
      <c r="AI10" s="4"/>
      <c r="AJ10" s="4"/>
    </row>
    <row r="11" spans="1:36" ht="15.75" customHeight="1" x14ac:dyDescent="0.2">
      <c r="A11" s="17">
        <v>5</v>
      </c>
      <c r="B11" s="17" t="s">
        <v>64</v>
      </c>
      <c r="C11" s="17">
        <v>66</v>
      </c>
      <c r="D11" s="1"/>
      <c r="E11" s="1"/>
      <c r="F11" s="1"/>
      <c r="G11" s="1"/>
      <c r="H11" s="1"/>
      <c r="I11" s="1"/>
      <c r="J11" s="1"/>
      <c r="K11" s="1"/>
      <c r="L11" s="27">
        <v>5</v>
      </c>
      <c r="M11" s="22" t="s">
        <v>342</v>
      </c>
      <c r="N11" s="22" t="s">
        <v>343</v>
      </c>
      <c r="O11" s="22" t="s">
        <v>79</v>
      </c>
      <c r="P11" s="22" t="s">
        <v>54</v>
      </c>
      <c r="Q11" s="69">
        <v>35.549999999999997</v>
      </c>
      <c r="R11" s="4"/>
      <c r="S11" s="27">
        <v>5</v>
      </c>
      <c r="T11" s="22" t="s">
        <v>392</v>
      </c>
      <c r="U11" s="22" t="s">
        <v>393</v>
      </c>
      <c r="V11" s="22" t="s">
        <v>75</v>
      </c>
      <c r="W11" s="22" t="s">
        <v>45</v>
      </c>
      <c r="X11" s="69">
        <v>19.57</v>
      </c>
      <c r="Y11" s="1"/>
      <c r="Z11" s="1"/>
      <c r="AA11" s="1"/>
      <c r="AB11" s="1"/>
      <c r="AC11" s="4"/>
      <c r="AD11" s="4"/>
      <c r="AE11" s="4"/>
      <c r="AF11" s="4"/>
      <c r="AG11" s="4"/>
      <c r="AH11" s="4"/>
      <c r="AI11" s="4"/>
      <c r="AJ11" s="4"/>
    </row>
    <row r="12" spans="1:36" ht="15.75" customHeight="1" x14ac:dyDescent="0.2">
      <c r="A12" s="17">
        <v>6</v>
      </c>
      <c r="B12" s="17" t="s">
        <v>48</v>
      </c>
      <c r="C12" s="17">
        <v>73</v>
      </c>
      <c r="D12" s="1"/>
      <c r="E12" s="1"/>
      <c r="F12" s="1"/>
      <c r="G12" s="1"/>
      <c r="H12" s="1"/>
      <c r="I12" s="1"/>
      <c r="J12" s="1"/>
      <c r="K12" s="1"/>
      <c r="L12" s="27">
        <v>6</v>
      </c>
      <c r="M12" s="22" t="s">
        <v>344</v>
      </c>
      <c r="N12" s="22" t="s">
        <v>345</v>
      </c>
      <c r="O12" s="22" t="s">
        <v>75</v>
      </c>
      <c r="P12" s="22" t="s">
        <v>45</v>
      </c>
      <c r="Q12" s="69">
        <v>36.119999999999997</v>
      </c>
      <c r="R12" s="4"/>
      <c r="S12" s="27">
        <v>6</v>
      </c>
      <c r="T12" s="22" t="s">
        <v>394</v>
      </c>
      <c r="U12" s="22" t="s">
        <v>395</v>
      </c>
      <c r="V12" s="22" t="s">
        <v>76</v>
      </c>
      <c r="W12" s="22" t="s">
        <v>48</v>
      </c>
      <c r="X12" s="69">
        <v>20</v>
      </c>
      <c r="Y12" s="1"/>
      <c r="Z12" s="1"/>
      <c r="AA12" s="1"/>
      <c r="AB12" s="1"/>
      <c r="AC12" s="4"/>
      <c r="AD12" s="4"/>
      <c r="AE12" s="4"/>
      <c r="AF12" s="4"/>
      <c r="AG12" s="4"/>
      <c r="AH12" s="4"/>
      <c r="AI12" s="4"/>
      <c r="AJ12" s="4"/>
    </row>
    <row r="13" spans="1:36" ht="15.75" customHeight="1" x14ac:dyDescent="0.2">
      <c r="A13" s="17" t="str">
        <f>IF('[1]Season Set up'!$N$24&gt;='[1]Season Set up'!V11,'[1]Season Set up'!V11,"")</f>
        <v/>
      </c>
      <c r="B13" s="17" t="str">
        <f>IFERROR(IF(A13="","",VLOOKUP(A13,$AG$2:$AI$2001,3,0)),"")</f>
        <v/>
      </c>
      <c r="C13" s="17" t="str">
        <f>IFERROR(IF(A13="","",VLOOKUP(A13,$AG$2:$AJ$2001,4,0)),"")</f>
        <v/>
      </c>
      <c r="D13" s="1"/>
      <c r="E13" s="1"/>
      <c r="F13" s="1"/>
      <c r="G13" s="1"/>
      <c r="H13" s="1"/>
      <c r="I13" s="1"/>
      <c r="J13" s="1"/>
      <c r="K13" s="1"/>
      <c r="L13" s="27">
        <v>7</v>
      </c>
      <c r="M13" s="22" t="s">
        <v>346</v>
      </c>
      <c r="N13" s="22" t="s">
        <v>347</v>
      </c>
      <c r="O13" s="22" t="s">
        <v>75</v>
      </c>
      <c r="P13" s="22" t="s">
        <v>45</v>
      </c>
      <c r="Q13" s="69">
        <v>37.119999999999997</v>
      </c>
      <c r="R13" s="4"/>
      <c r="S13" s="27">
        <v>7</v>
      </c>
      <c r="T13" s="22" t="s">
        <v>396</v>
      </c>
      <c r="U13" s="22" t="s">
        <v>397</v>
      </c>
      <c r="V13" s="22" t="s">
        <v>86</v>
      </c>
      <c r="W13" s="22" t="s">
        <v>64</v>
      </c>
      <c r="X13" s="69">
        <v>20.27</v>
      </c>
      <c r="Y13" s="1"/>
      <c r="Z13" s="1"/>
      <c r="AA13" s="1"/>
      <c r="AB13" s="1"/>
      <c r="AC13" s="4"/>
      <c r="AD13" s="4"/>
      <c r="AE13" s="4"/>
      <c r="AF13" s="4"/>
      <c r="AG13" s="4"/>
      <c r="AH13" s="4"/>
      <c r="AI13" s="4"/>
      <c r="AJ13" s="4"/>
    </row>
    <row r="14" spans="1:36" ht="15.75" customHeight="1" x14ac:dyDescent="0.2">
      <c r="A14" s="17" t="str">
        <f>IF('[1]Season Set up'!$N$24&gt;='[1]Season Set up'!V12,'[1]Season Set up'!V12,"")</f>
        <v/>
      </c>
      <c r="B14" s="17" t="str">
        <f>IFERROR(IF(A14="","",VLOOKUP(A14,$AG$2:$AI$2001,3,0)),"")</f>
        <v/>
      </c>
      <c r="C14" s="17" t="str">
        <f>IFERROR(IF(A14="","",VLOOKUP(A14,$AG$2:$AJ$2001,4,0)),"")</f>
        <v/>
      </c>
      <c r="D14" s="1"/>
      <c r="E14" s="1"/>
      <c r="F14" s="1"/>
      <c r="G14" s="1"/>
      <c r="H14" s="1"/>
      <c r="I14" s="1"/>
      <c r="J14" s="1"/>
      <c r="K14" s="1"/>
      <c r="L14" s="27">
        <v>8</v>
      </c>
      <c r="M14" s="22" t="s">
        <v>348</v>
      </c>
      <c r="N14" s="22" t="s">
        <v>349</v>
      </c>
      <c r="O14" s="22" t="s">
        <v>75</v>
      </c>
      <c r="P14" s="22" t="s">
        <v>45</v>
      </c>
      <c r="Q14" s="69">
        <v>38.229999999999997</v>
      </c>
      <c r="R14" s="4"/>
      <c r="S14" s="27">
        <v>8</v>
      </c>
      <c r="T14" s="22" t="s">
        <v>398</v>
      </c>
      <c r="U14" s="22" t="s">
        <v>399</v>
      </c>
      <c r="V14" s="22" t="s">
        <v>83</v>
      </c>
      <c r="W14" s="22" t="s">
        <v>58</v>
      </c>
      <c r="X14" s="69">
        <v>20.32</v>
      </c>
      <c r="Y14" s="1"/>
      <c r="Z14" s="1"/>
      <c r="AA14" s="1"/>
      <c r="AB14" s="1"/>
      <c r="AC14" s="4"/>
      <c r="AD14" s="4"/>
      <c r="AE14" s="4"/>
      <c r="AF14" s="4"/>
      <c r="AG14" s="4"/>
      <c r="AH14" s="4"/>
      <c r="AI14" s="4"/>
      <c r="AJ14" s="4"/>
    </row>
    <row r="15" spans="1:36" ht="15.75" customHeight="1" x14ac:dyDescent="0.2">
      <c r="A15" s="17" t="str">
        <f>IF('[1]Season Set up'!$N$24&gt;='[1]Season Set up'!V13,'[1]Season Set up'!V13,"")</f>
        <v/>
      </c>
      <c r="B15" s="17" t="str">
        <f>IFERROR(IF(A15="","",VLOOKUP(A15,$AG$2:$AI$2001,3,0)),"")</f>
        <v/>
      </c>
      <c r="C15" s="17" t="str">
        <f>IFERROR(IF(A15="","",VLOOKUP(A15,$AG$2:$AJ$2001,4,0)),"")</f>
        <v/>
      </c>
      <c r="D15" s="1"/>
      <c r="E15" s="1"/>
      <c r="F15" s="1"/>
      <c r="G15" s="1"/>
      <c r="H15" s="1"/>
      <c r="I15" s="1"/>
      <c r="J15" s="1"/>
      <c r="K15" s="1"/>
      <c r="L15" s="27">
        <v>9</v>
      </c>
      <c r="M15" s="22" t="s">
        <v>350</v>
      </c>
      <c r="N15" s="22" t="s">
        <v>351</v>
      </c>
      <c r="O15" s="22" t="s">
        <v>78</v>
      </c>
      <c r="P15" s="22" t="s">
        <v>51</v>
      </c>
      <c r="Q15" s="69">
        <v>38.24</v>
      </c>
      <c r="R15" s="4"/>
      <c r="S15" s="27">
        <v>9</v>
      </c>
      <c r="T15" s="22" t="s">
        <v>398</v>
      </c>
      <c r="U15" s="22" t="s">
        <v>400</v>
      </c>
      <c r="V15" s="22" t="s">
        <v>86</v>
      </c>
      <c r="W15" s="22" t="s">
        <v>64</v>
      </c>
      <c r="X15" s="69">
        <v>21.04</v>
      </c>
      <c r="Y15" s="1"/>
      <c r="Z15" s="1"/>
      <c r="AA15" s="1"/>
      <c r="AB15" s="1"/>
      <c r="AC15" s="4"/>
      <c r="AD15" s="4"/>
      <c r="AE15" s="4"/>
      <c r="AF15" s="4"/>
      <c r="AG15" s="4"/>
      <c r="AH15" s="4"/>
      <c r="AI15" s="4"/>
      <c r="AJ15" s="4"/>
    </row>
    <row r="16" spans="1:36" ht="15.75" customHeight="1" x14ac:dyDescent="0.2">
      <c r="A16" s="17" t="str">
        <f>IF('[1]Season Set up'!$N$24&gt;='[1]Season Set up'!V14,'[1]Season Set up'!V14,"")</f>
        <v/>
      </c>
      <c r="B16" s="17" t="str">
        <f>IFERROR(IF(A16="","",VLOOKUP(A16,$AG$2:$AI$2001,3,0)),"")</f>
        <v/>
      </c>
      <c r="C16" s="17" t="str">
        <f>IFERROR(IF(A16="","",VLOOKUP(A16,$AG$2:$AJ$2001,4,0)),"")</f>
        <v/>
      </c>
      <c r="D16" s="1"/>
      <c r="E16" s="1"/>
      <c r="F16" s="1"/>
      <c r="G16" s="1"/>
      <c r="H16" s="1"/>
      <c r="I16" s="1"/>
      <c r="J16" s="1"/>
      <c r="K16" s="1"/>
      <c r="L16" s="27">
        <v>10</v>
      </c>
      <c r="M16" s="22" t="s">
        <v>352</v>
      </c>
      <c r="N16" s="22" t="s">
        <v>353</v>
      </c>
      <c r="O16" s="22" t="s">
        <v>76</v>
      </c>
      <c r="P16" s="22" t="s">
        <v>47</v>
      </c>
      <c r="Q16" s="69">
        <v>39.159999999999997</v>
      </c>
      <c r="R16" s="4"/>
      <c r="S16" s="27">
        <v>10</v>
      </c>
      <c r="T16" s="22" t="s">
        <v>401</v>
      </c>
      <c r="U16" s="22" t="s">
        <v>402</v>
      </c>
      <c r="V16" s="22" t="s">
        <v>75</v>
      </c>
      <c r="W16" s="22" t="s">
        <v>45</v>
      </c>
      <c r="X16" s="69">
        <v>21.07</v>
      </c>
      <c r="Y16" s="1"/>
      <c r="Z16" s="1"/>
      <c r="AA16" s="1"/>
      <c r="AB16" s="1"/>
      <c r="AC16" s="4"/>
      <c r="AD16" s="4"/>
      <c r="AE16" s="4"/>
      <c r="AF16" s="4"/>
      <c r="AG16" s="4"/>
      <c r="AH16" s="4"/>
      <c r="AI16" s="4"/>
      <c r="AJ16" s="4"/>
    </row>
    <row r="17" spans="1:36" ht="15.75" customHeight="1" x14ac:dyDescent="0.2">
      <c r="A17" s="17" t="str">
        <f>IF('[1]Season Set up'!$N$24&gt;='[1]Season Set up'!V15,'[1]Season Set up'!V15,"")</f>
        <v/>
      </c>
      <c r="B17" s="17" t="str">
        <f>IFERROR(IF(A17="","",VLOOKUP(A17,$AG$2:$AI$2001,3,0)),"")</f>
        <v/>
      </c>
      <c r="C17" s="17" t="str">
        <f>IFERROR(IF(A17="","",VLOOKUP(A17,$AG$2:$AJ$2001,4,0)),"")</f>
        <v/>
      </c>
      <c r="D17" s="1"/>
      <c r="E17" s="1"/>
      <c r="F17" s="1"/>
      <c r="G17" s="1"/>
      <c r="H17" s="1"/>
      <c r="I17" s="1"/>
      <c r="J17" s="1"/>
      <c r="K17" s="1"/>
      <c r="L17" s="27">
        <v>11</v>
      </c>
      <c r="M17" s="22" t="s">
        <v>354</v>
      </c>
      <c r="N17" s="22" t="s">
        <v>355</v>
      </c>
      <c r="O17" s="22" t="s">
        <v>76</v>
      </c>
      <c r="P17" s="22" t="s">
        <v>47</v>
      </c>
      <c r="Q17" s="69">
        <v>41.36</v>
      </c>
      <c r="R17" s="4"/>
      <c r="S17" s="27">
        <v>11</v>
      </c>
      <c r="T17" s="22" t="s">
        <v>403</v>
      </c>
      <c r="U17" s="22" t="s">
        <v>404</v>
      </c>
      <c r="V17" s="22" t="s">
        <v>86</v>
      </c>
      <c r="W17" s="22" t="s">
        <v>71</v>
      </c>
      <c r="X17" s="69">
        <v>21.22</v>
      </c>
      <c r="Y17" s="1"/>
      <c r="Z17" s="1"/>
      <c r="AA17" s="1"/>
      <c r="AB17" s="1"/>
      <c r="AC17" s="4"/>
      <c r="AD17" s="4"/>
      <c r="AE17" s="4"/>
      <c r="AF17" s="4"/>
      <c r="AG17" s="4"/>
      <c r="AH17" s="4"/>
      <c r="AI17" s="4"/>
      <c r="AJ17" s="4"/>
    </row>
    <row r="18" spans="1:36" ht="15.75" customHeight="1" x14ac:dyDescent="0.2">
      <c r="A18" s="17" t="str">
        <f>IF('[1]Season Set up'!$N$24&gt;='[1]Season Set up'!V16,'[1]Season Set up'!V16,"")</f>
        <v/>
      </c>
      <c r="B18" s="17" t="str">
        <f>IFERROR(IF(A18="","",VLOOKUP(A18,$AG$2:$AI$2001,3,0)),"")</f>
        <v/>
      </c>
      <c r="C18" s="17" t="str">
        <f>IFERROR(IF(A18="","",VLOOKUP(A18,$AG$2:$AJ$2001,4,0)),"")</f>
        <v/>
      </c>
      <c r="D18" s="1"/>
      <c r="E18" s="1"/>
      <c r="F18" s="1"/>
      <c r="G18" s="1"/>
      <c r="H18" s="1"/>
      <c r="I18" s="1"/>
      <c r="J18" s="1"/>
      <c r="K18" s="1"/>
      <c r="L18" s="27">
        <v>12</v>
      </c>
      <c r="M18" s="22" t="s">
        <v>356</v>
      </c>
      <c r="N18" s="22" t="s">
        <v>357</v>
      </c>
      <c r="O18" s="22" t="s">
        <v>76</v>
      </c>
      <c r="P18" s="22" t="s">
        <v>48</v>
      </c>
      <c r="Q18" s="69">
        <v>41.47</v>
      </c>
      <c r="R18" s="4"/>
      <c r="S18" s="27">
        <v>12</v>
      </c>
      <c r="T18" s="22" t="s">
        <v>405</v>
      </c>
      <c r="U18" s="22" t="s">
        <v>406</v>
      </c>
      <c r="V18" s="22" t="s">
        <v>75</v>
      </c>
      <c r="W18" s="22" t="s">
        <v>46</v>
      </c>
      <c r="X18" s="69">
        <v>21.29</v>
      </c>
      <c r="Y18" s="1"/>
      <c r="Z18" s="1"/>
      <c r="AA18" s="1"/>
      <c r="AB18" s="1"/>
      <c r="AC18" s="4"/>
      <c r="AD18" s="4"/>
      <c r="AE18" s="4"/>
      <c r="AF18" s="4"/>
      <c r="AG18" s="4"/>
      <c r="AH18" s="4"/>
      <c r="AI18" s="4"/>
      <c r="AJ18" s="4"/>
    </row>
    <row r="19" spans="1:36" ht="15.75" customHeight="1" x14ac:dyDescent="0.2">
      <c r="A19" s="17" t="str">
        <f>IF('[1]Season Set up'!$N$24&gt;='[1]Season Set up'!V17,'[1]Season Set up'!V17,"")</f>
        <v/>
      </c>
      <c r="B19" s="17" t="str">
        <f>IFERROR(IF(A19="","",VLOOKUP(A19,$AG$2:$AI$2001,3,0)),"")</f>
        <v/>
      </c>
      <c r="C19" s="17" t="str">
        <f>IFERROR(IF(A19="","",VLOOKUP(A19,$AG$2:$AJ$2001,4,0)),"")</f>
        <v/>
      </c>
      <c r="D19" s="1"/>
      <c r="E19" s="1"/>
      <c r="F19" s="1"/>
      <c r="G19" s="1"/>
      <c r="H19" s="1"/>
      <c r="I19" s="1"/>
      <c r="J19" s="1"/>
      <c r="K19" s="1"/>
      <c r="L19" s="27">
        <v>13</v>
      </c>
      <c r="M19" s="22" t="s">
        <v>358</v>
      </c>
      <c r="N19" s="22" t="s">
        <v>359</v>
      </c>
      <c r="O19" s="22" t="s">
        <v>83</v>
      </c>
      <c r="P19" s="22" t="s">
        <v>58</v>
      </c>
      <c r="Q19" s="69">
        <v>42.06</v>
      </c>
      <c r="R19" s="4"/>
      <c r="S19" s="27">
        <v>13</v>
      </c>
      <c r="T19" s="22" t="s">
        <v>407</v>
      </c>
      <c r="U19" s="22" t="s">
        <v>408</v>
      </c>
      <c r="V19" s="22" t="s">
        <v>76</v>
      </c>
      <c r="W19" s="22" t="s">
        <v>48</v>
      </c>
      <c r="X19" s="69">
        <v>22.01</v>
      </c>
      <c r="Y19" s="1"/>
      <c r="Z19" s="1"/>
      <c r="AA19" s="1"/>
      <c r="AB19" s="1"/>
      <c r="AC19" s="4"/>
      <c r="AD19" s="4"/>
      <c r="AE19" s="4"/>
      <c r="AF19" s="4"/>
      <c r="AG19" s="4"/>
      <c r="AH19" s="4"/>
      <c r="AI19" s="4"/>
      <c r="AJ19" s="4"/>
    </row>
    <row r="20" spans="1:36" ht="15.75" customHeight="1" x14ac:dyDescent="0.2">
      <c r="A20" s="17" t="str">
        <f>IF('[1]Season Set up'!$N$24&gt;='[1]Season Set up'!V18,'[1]Season Set up'!V18,"")</f>
        <v/>
      </c>
      <c r="B20" s="17" t="str">
        <f>IFERROR(IF(A20="","",VLOOKUP(A20,$AG$2:$AI$2001,3,0)),"")</f>
        <v/>
      </c>
      <c r="C20" s="17" t="str">
        <f>IFERROR(IF(A20="","",VLOOKUP(A20,$AG$2:$AJ$2001,4,0)),"")</f>
        <v/>
      </c>
      <c r="D20" s="1"/>
      <c r="E20" s="1"/>
      <c r="F20" s="1"/>
      <c r="G20" s="1"/>
      <c r="H20" s="1"/>
      <c r="I20" s="1"/>
      <c r="J20" s="1"/>
      <c r="K20" s="1"/>
      <c r="L20" s="27">
        <v>14</v>
      </c>
      <c r="M20" s="22" t="s">
        <v>360</v>
      </c>
      <c r="N20" s="22" t="s">
        <v>361</v>
      </c>
      <c r="O20" s="22" t="s">
        <v>86</v>
      </c>
      <c r="P20" s="22" t="s">
        <v>63</v>
      </c>
      <c r="Q20" s="69">
        <v>42.43</v>
      </c>
      <c r="R20" s="4"/>
      <c r="S20" s="27">
        <v>14</v>
      </c>
      <c r="T20" s="22" t="s">
        <v>409</v>
      </c>
      <c r="U20" s="22" t="s">
        <v>410</v>
      </c>
      <c r="V20" s="22" t="s">
        <v>86</v>
      </c>
      <c r="W20" s="22" t="s">
        <v>71</v>
      </c>
      <c r="X20" s="69">
        <v>22.04</v>
      </c>
      <c r="Y20" s="1"/>
      <c r="Z20" s="1"/>
      <c r="AA20" s="1"/>
      <c r="AB20" s="1"/>
      <c r="AC20" s="4"/>
      <c r="AD20" s="4"/>
      <c r="AE20" s="4"/>
      <c r="AF20" s="4"/>
      <c r="AG20" s="4"/>
      <c r="AH20" s="4"/>
      <c r="AI20" s="4"/>
      <c r="AJ20" s="4"/>
    </row>
    <row r="21" spans="1:36" ht="15.75" customHeight="1" x14ac:dyDescent="0.2">
      <c r="A21" s="17" t="str">
        <f>IF('[1]Season Set up'!$N$24&gt;='[1]Season Set up'!V19,'[1]Season Set up'!V19,"")</f>
        <v/>
      </c>
      <c r="B21" s="17" t="str">
        <f>IFERROR(IF(A21="","",VLOOKUP(A21,$AG$2:$AI$2001,3,0)),"")</f>
        <v/>
      </c>
      <c r="C21" s="17" t="str">
        <f>IFERROR(IF(A21="","",VLOOKUP(A21,$AG$2:$AJ$2001,4,0)),"")</f>
        <v/>
      </c>
      <c r="D21" s="1"/>
      <c r="E21" s="1"/>
      <c r="F21" s="1"/>
      <c r="G21" s="1"/>
      <c r="H21" s="1"/>
      <c r="I21" s="1"/>
      <c r="J21" s="1"/>
      <c r="K21" s="1"/>
      <c r="L21" s="27">
        <v>15</v>
      </c>
      <c r="M21" s="22" t="s">
        <v>362</v>
      </c>
      <c r="N21" s="22" t="s">
        <v>363</v>
      </c>
      <c r="O21" s="22" t="s">
        <v>86</v>
      </c>
      <c r="P21" s="22" t="s">
        <v>64</v>
      </c>
      <c r="Q21" s="69">
        <v>43.04</v>
      </c>
      <c r="R21" s="4"/>
      <c r="S21" s="27">
        <v>15</v>
      </c>
      <c r="T21" s="22" t="s">
        <v>411</v>
      </c>
      <c r="U21" s="22" t="s">
        <v>412</v>
      </c>
      <c r="V21" s="22" t="s">
        <v>86</v>
      </c>
      <c r="W21" s="22" t="s">
        <v>72</v>
      </c>
      <c r="X21" s="69">
        <v>22.09</v>
      </c>
      <c r="Y21" s="1"/>
      <c r="Z21" s="1"/>
      <c r="AA21" s="1"/>
      <c r="AB21" s="1"/>
      <c r="AC21" s="4"/>
      <c r="AD21" s="4"/>
      <c r="AE21" s="4"/>
      <c r="AF21" s="4"/>
      <c r="AG21" s="4"/>
      <c r="AH21" s="4"/>
      <c r="AI21" s="4"/>
      <c r="AJ21" s="4"/>
    </row>
    <row r="22" spans="1:36" ht="15.75" customHeight="1" x14ac:dyDescent="0.2">
      <c r="A22" s="17" t="str">
        <f>IF('[1]Season Set up'!$N$24&gt;='[1]Season Set up'!V20,'[1]Season Set up'!V20,"")</f>
        <v/>
      </c>
      <c r="B22" s="17" t="str">
        <f>IFERROR(IF(A22="","",VLOOKUP(A22,$AG$2:$AI$2001,3,0)),"")</f>
        <v/>
      </c>
      <c r="C22" s="17" t="str">
        <f>IFERROR(IF(A22="","",VLOOKUP(A22,$AG$2:$AJ$2001,4,0)),"")</f>
        <v/>
      </c>
      <c r="D22" s="1"/>
      <c r="E22" s="1"/>
      <c r="F22" s="1"/>
      <c r="G22" s="1"/>
      <c r="H22" s="1"/>
      <c r="I22" s="1"/>
      <c r="J22" s="1"/>
      <c r="K22" s="1"/>
      <c r="L22" s="27">
        <v>16</v>
      </c>
      <c r="M22" s="22" t="s">
        <v>364</v>
      </c>
      <c r="N22" s="22" t="s">
        <v>365</v>
      </c>
      <c r="O22" s="22" t="s">
        <v>86</v>
      </c>
      <c r="P22" s="22" t="s">
        <v>64</v>
      </c>
      <c r="Q22" s="69">
        <v>44.26</v>
      </c>
      <c r="R22" s="4"/>
      <c r="S22" s="27">
        <v>16</v>
      </c>
      <c r="T22" s="22" t="s">
        <v>413</v>
      </c>
      <c r="U22" s="22" t="s">
        <v>414</v>
      </c>
      <c r="V22" s="22" t="s">
        <v>78</v>
      </c>
      <c r="W22" s="22" t="s">
        <v>51</v>
      </c>
      <c r="X22" s="69">
        <v>22.13</v>
      </c>
      <c r="Y22" s="1"/>
      <c r="Z22" s="1"/>
      <c r="AA22" s="1"/>
      <c r="AB22" s="1"/>
      <c r="AC22" s="4"/>
      <c r="AD22" s="4"/>
      <c r="AE22" s="4"/>
      <c r="AF22" s="4"/>
      <c r="AG22" s="4"/>
      <c r="AH22" s="4"/>
      <c r="AI22" s="4"/>
      <c r="AJ22" s="4"/>
    </row>
    <row r="23" spans="1:36" ht="15.75" customHeight="1" x14ac:dyDescent="0.2">
      <c r="A23" s="17" t="str">
        <f>IF('[1]Season Set up'!$N$24&gt;='[1]Season Set up'!V21,'[1]Season Set up'!V21,"")</f>
        <v/>
      </c>
      <c r="B23" s="17" t="str">
        <f>IFERROR(IF(A23="","",VLOOKUP(A23,$AG$2:$AI$2001,3,0)),"")</f>
        <v/>
      </c>
      <c r="C23" s="17" t="str">
        <f>IFERROR(IF(A23="","",VLOOKUP(A23,$AG$2:$AJ$2001,4,0)),"")</f>
        <v/>
      </c>
      <c r="D23" s="1"/>
      <c r="E23" s="1"/>
      <c r="F23" s="1"/>
      <c r="G23" s="1"/>
      <c r="H23" s="1"/>
      <c r="I23" s="1"/>
      <c r="J23" s="1"/>
      <c r="K23" s="1"/>
      <c r="L23" s="27">
        <v>17</v>
      </c>
      <c r="M23" s="22" t="s">
        <v>366</v>
      </c>
      <c r="N23" s="22" t="s">
        <v>367</v>
      </c>
      <c r="O23" s="22" t="s">
        <v>78</v>
      </c>
      <c r="P23" s="22" t="s">
        <v>51</v>
      </c>
      <c r="Q23" s="69">
        <v>44.59</v>
      </c>
      <c r="R23" s="4"/>
      <c r="S23" s="27">
        <v>17</v>
      </c>
      <c r="T23" s="22" t="s">
        <v>415</v>
      </c>
      <c r="U23" s="22" t="s">
        <v>416</v>
      </c>
      <c r="V23" s="22" t="s">
        <v>83</v>
      </c>
      <c r="W23" s="22" t="s">
        <v>58</v>
      </c>
      <c r="X23" s="69">
        <v>22.21</v>
      </c>
      <c r="Y23" s="1"/>
      <c r="Z23" s="1"/>
      <c r="AA23" s="1"/>
      <c r="AB23" s="1"/>
      <c r="AC23" s="4"/>
      <c r="AD23" s="4"/>
      <c r="AE23" s="4"/>
      <c r="AF23" s="4"/>
      <c r="AG23" s="4"/>
      <c r="AH23" s="4"/>
      <c r="AI23" s="4"/>
      <c r="AJ23" s="4"/>
    </row>
    <row r="24" spans="1:36" ht="15.75" customHeight="1" x14ac:dyDescent="0.2">
      <c r="A24" s="17" t="str">
        <f>IF('[1]Season Set up'!$N$24&gt;='[1]Season Set up'!V22,'[1]Season Set up'!V22,"")</f>
        <v/>
      </c>
      <c r="B24" s="17" t="str">
        <f>IFERROR(IF(A24="","",VLOOKUP(A24,$AG$2:$AI$2001,3,0)),"")</f>
        <v/>
      </c>
      <c r="C24" s="17" t="str">
        <f>IFERROR(IF(A24="","",VLOOKUP(A24,$AG$2:$AJ$2001,4,0)),"")</f>
        <v/>
      </c>
      <c r="D24" s="1"/>
      <c r="E24" s="1"/>
      <c r="F24" s="1"/>
      <c r="G24" s="1"/>
      <c r="H24" s="1"/>
      <c r="I24" s="1"/>
      <c r="J24" s="1"/>
      <c r="K24" s="1"/>
      <c r="L24" s="27">
        <v>18</v>
      </c>
      <c r="M24" s="22" t="s">
        <v>368</v>
      </c>
      <c r="N24" s="22" t="s">
        <v>369</v>
      </c>
      <c r="O24" s="22" t="s">
        <v>76</v>
      </c>
      <c r="P24" s="22" t="s">
        <v>48</v>
      </c>
      <c r="Q24" s="69">
        <v>47.19</v>
      </c>
      <c r="R24" s="4"/>
      <c r="S24" s="27">
        <v>18</v>
      </c>
      <c r="T24" s="22" t="s">
        <v>417</v>
      </c>
      <c r="U24" s="22" t="s">
        <v>418</v>
      </c>
      <c r="V24" s="22" t="s">
        <v>83</v>
      </c>
      <c r="W24" s="22" t="s">
        <v>67</v>
      </c>
      <c r="X24" s="69">
        <v>22.25</v>
      </c>
      <c r="Y24" s="1"/>
      <c r="Z24" s="1"/>
      <c r="AA24" s="1"/>
      <c r="AB24" s="1"/>
      <c r="AC24" s="4"/>
      <c r="AD24" s="4"/>
      <c r="AE24" s="4"/>
      <c r="AF24" s="4"/>
      <c r="AG24" s="4"/>
      <c r="AH24" s="4"/>
      <c r="AI24" s="4"/>
      <c r="AJ24" s="4"/>
    </row>
    <row r="25" spans="1:36" ht="15.75" customHeight="1" x14ac:dyDescent="0.2">
      <c r="A25" s="17" t="str">
        <f>IF('[1]Season Set up'!$N$24&gt;='[1]Season Set up'!V23,'[1]Season Set up'!V23,"")</f>
        <v/>
      </c>
      <c r="B25" s="17" t="str">
        <f>IFERROR(IF(A25="","",VLOOKUP(A25,$AG$2:$AI$2001,3,0)),"")</f>
        <v/>
      </c>
      <c r="C25" s="17" t="str">
        <f>IFERROR(IF(A25="","",VLOOKUP(A25,$AG$2:$AJ$2001,4,0)),"")</f>
        <v/>
      </c>
      <c r="D25" s="1"/>
      <c r="E25" s="1"/>
      <c r="F25" s="1"/>
      <c r="G25" s="1"/>
      <c r="H25" s="1"/>
      <c r="I25" s="1"/>
      <c r="J25" s="1"/>
      <c r="K25" s="1"/>
      <c r="L25" s="27">
        <v>19</v>
      </c>
      <c r="M25" s="22" t="s">
        <v>370</v>
      </c>
      <c r="N25" s="22" t="s">
        <v>371</v>
      </c>
      <c r="O25" s="22" t="s">
        <v>86</v>
      </c>
      <c r="P25" s="22" t="s">
        <v>64</v>
      </c>
      <c r="Q25" s="69">
        <v>47.29</v>
      </c>
      <c r="R25" s="4"/>
      <c r="S25" s="27">
        <v>19</v>
      </c>
      <c r="T25" s="22" t="s">
        <v>419</v>
      </c>
      <c r="U25" s="22" t="s">
        <v>420</v>
      </c>
      <c r="V25" s="22" t="s">
        <v>86</v>
      </c>
      <c r="W25" s="22" t="s">
        <v>72</v>
      </c>
      <c r="X25" s="69">
        <v>22.37</v>
      </c>
      <c r="Y25" s="1"/>
      <c r="Z25" s="1"/>
      <c r="AA25" s="1"/>
      <c r="AB25" s="1"/>
      <c r="AC25" s="4"/>
      <c r="AD25" s="4"/>
      <c r="AE25" s="4"/>
      <c r="AF25" s="4"/>
      <c r="AG25" s="4"/>
      <c r="AH25" s="4"/>
      <c r="AI25" s="4"/>
      <c r="AJ25" s="4"/>
    </row>
    <row r="26" spans="1:36" ht="15.75" customHeight="1" x14ac:dyDescent="0.2">
      <c r="A26" s="17" t="str">
        <f>IF('[1]Season Set up'!$N$24&gt;='[1]Season Set up'!V24,'[1]Season Set up'!V24,"")</f>
        <v/>
      </c>
      <c r="B26" s="17" t="str">
        <f>IFERROR(IF(A26="","",VLOOKUP(A26,$AG$2:$AI$2001,3,0)),"")</f>
        <v/>
      </c>
      <c r="C26" s="17" t="str">
        <f>IFERROR(IF(A26="","",VLOOKUP(A26,$AG$2:$AJ$2001,4,0)),"")</f>
        <v/>
      </c>
      <c r="D26" s="1"/>
      <c r="E26" s="1"/>
      <c r="F26" s="1"/>
      <c r="G26" s="1"/>
      <c r="H26" s="1"/>
      <c r="I26" s="1"/>
      <c r="J26" s="1"/>
      <c r="K26" s="1"/>
      <c r="L26" s="27">
        <v>20</v>
      </c>
      <c r="M26" s="22" t="s">
        <v>372</v>
      </c>
      <c r="N26" s="22" t="s">
        <v>373</v>
      </c>
      <c r="O26" s="22" t="s">
        <v>86</v>
      </c>
      <c r="P26" s="22" t="s">
        <v>71</v>
      </c>
      <c r="Q26" s="69">
        <v>48.38</v>
      </c>
      <c r="R26" s="4"/>
      <c r="S26" s="27">
        <v>20</v>
      </c>
      <c r="T26" s="22" t="s">
        <v>421</v>
      </c>
      <c r="U26" s="22" t="s">
        <v>422</v>
      </c>
      <c r="V26" s="22" t="s">
        <v>44</v>
      </c>
      <c r="W26" s="22" t="s">
        <v>44</v>
      </c>
      <c r="X26" s="69">
        <v>22.56</v>
      </c>
      <c r="Y26" s="1"/>
      <c r="Z26" s="1"/>
      <c r="AA26" s="1"/>
      <c r="AB26" s="1"/>
      <c r="AC26" s="4"/>
      <c r="AD26" s="4"/>
      <c r="AE26" s="4"/>
      <c r="AF26" s="4"/>
      <c r="AG26" s="4"/>
      <c r="AH26" s="4"/>
      <c r="AI26" s="4"/>
      <c r="AJ26" s="4"/>
    </row>
    <row r="27" spans="1:36" ht="15.75" customHeight="1" x14ac:dyDescent="0.2">
      <c r="A27" s="17" t="str">
        <f>IF('[1]Season Set up'!$N$24&gt;='[1]Season Set up'!V25,'[1]Season Set up'!V25,"")</f>
        <v/>
      </c>
      <c r="B27" s="17" t="str">
        <f>IFERROR(IF(A27="","",VLOOKUP(A27,$AG$2:$AI$2001,3,0)),"")</f>
        <v/>
      </c>
      <c r="C27" s="17" t="str">
        <f>IFERROR(IF(A27="","",VLOOKUP(A27,$AG$2:$AJ$2001,4,0)),"")</f>
        <v/>
      </c>
      <c r="D27" s="1"/>
      <c r="E27" s="1"/>
      <c r="F27" s="1"/>
      <c r="G27" s="1"/>
      <c r="H27" s="1"/>
      <c r="I27" s="1"/>
      <c r="J27" s="1"/>
      <c r="K27" s="1"/>
      <c r="L27" s="27">
        <v>21</v>
      </c>
      <c r="M27" s="22" t="s">
        <v>374</v>
      </c>
      <c r="N27" s="22" t="s">
        <v>375</v>
      </c>
      <c r="O27" s="22" t="s">
        <v>83</v>
      </c>
      <c r="P27" s="22" t="s">
        <v>58</v>
      </c>
      <c r="Q27" s="69">
        <v>48.41</v>
      </c>
      <c r="R27" s="4"/>
      <c r="S27" s="27">
        <v>21</v>
      </c>
      <c r="T27" s="22" t="s">
        <v>423</v>
      </c>
      <c r="U27" s="22" t="s">
        <v>424</v>
      </c>
      <c r="V27" s="22" t="s">
        <v>78</v>
      </c>
      <c r="W27" s="22" t="s">
        <v>51</v>
      </c>
      <c r="X27" s="69">
        <v>23.03</v>
      </c>
      <c r="Y27" s="1"/>
      <c r="Z27" s="1"/>
      <c r="AA27" s="1"/>
      <c r="AB27" s="1"/>
      <c r="AC27" s="4"/>
      <c r="AD27" s="4"/>
      <c r="AE27" s="4"/>
      <c r="AF27" s="4"/>
      <c r="AG27" s="4"/>
      <c r="AH27" s="4"/>
      <c r="AI27" s="4"/>
      <c r="AJ27" s="4"/>
    </row>
    <row r="28" spans="1:36" ht="15.75" customHeight="1" x14ac:dyDescent="0.2">
      <c r="A28" s="17" t="str">
        <f>IF('[1]Season Set up'!$N$24&gt;='[1]Season Set up'!V26,'[1]Season Set up'!V26,"")</f>
        <v/>
      </c>
      <c r="B28" s="17" t="str">
        <f>IFERROR(IF(A28="","",VLOOKUP(A28,$AG$2:$AI$2001,3,0)),"")</f>
        <v/>
      </c>
      <c r="C28" s="17" t="str">
        <f>IFERROR(IF(A28="","",VLOOKUP(A28,$AG$2:$AJ$2001,4,0)),"")</f>
        <v/>
      </c>
      <c r="D28" s="1"/>
      <c r="E28" s="1"/>
      <c r="F28" s="1"/>
      <c r="G28" s="1"/>
      <c r="H28" s="1"/>
      <c r="I28" s="1"/>
      <c r="J28" s="1"/>
      <c r="K28" s="1"/>
      <c r="L28" s="27">
        <v>22</v>
      </c>
      <c r="M28" s="22" t="s">
        <v>376</v>
      </c>
      <c r="N28" s="22" t="s">
        <v>377</v>
      </c>
      <c r="O28" s="22" t="s">
        <v>83</v>
      </c>
      <c r="P28" s="22" t="s">
        <v>67</v>
      </c>
      <c r="Q28" s="69">
        <v>49.04</v>
      </c>
      <c r="R28" s="4"/>
      <c r="S28" s="27">
        <v>22</v>
      </c>
      <c r="T28" s="22" t="s">
        <v>425</v>
      </c>
      <c r="U28" s="22" t="s">
        <v>426</v>
      </c>
      <c r="V28" s="22" t="s">
        <v>76</v>
      </c>
      <c r="W28" s="22" t="s">
        <v>92</v>
      </c>
      <c r="X28" s="69">
        <v>23.39</v>
      </c>
      <c r="Y28" s="1"/>
      <c r="Z28" s="1"/>
      <c r="AA28" s="1"/>
      <c r="AB28" s="1"/>
      <c r="AC28" s="4"/>
      <c r="AD28" s="4"/>
      <c r="AE28" s="4"/>
      <c r="AF28" s="4"/>
      <c r="AG28" s="4"/>
      <c r="AH28" s="4"/>
      <c r="AI28" s="4"/>
      <c r="AJ28" s="4"/>
    </row>
    <row r="29" spans="1:36" ht="15.75" customHeight="1" x14ac:dyDescent="0.2">
      <c r="A29" s="17" t="str">
        <f>IF('[1]Season Set up'!$N$24&gt;='[1]Season Set up'!V27,'[1]Season Set up'!V27,"")</f>
        <v/>
      </c>
      <c r="B29" s="17" t="str">
        <f>IFERROR(IF(A29="","",VLOOKUP(A29,$AG$2:$AI$2001,3,0)),"")</f>
        <v/>
      </c>
      <c r="C29" s="17" t="str">
        <f>IFERROR(IF(A29="","",VLOOKUP(A29,$AG$2:$AJ$2001,4,0)),"")</f>
        <v/>
      </c>
      <c r="D29" s="1"/>
      <c r="E29" s="1"/>
      <c r="F29" s="1"/>
      <c r="G29" s="1"/>
      <c r="H29" s="1"/>
      <c r="I29" s="1"/>
      <c r="J29" s="1"/>
      <c r="K29" s="1"/>
      <c r="L29" s="27">
        <v>23</v>
      </c>
      <c r="M29" s="22" t="s">
        <v>378</v>
      </c>
      <c r="N29" s="22" t="s">
        <v>379</v>
      </c>
      <c r="O29" s="22" t="s">
        <v>83</v>
      </c>
      <c r="P29" s="22" t="s">
        <v>67</v>
      </c>
      <c r="Q29" s="69">
        <v>49.49</v>
      </c>
      <c r="R29" s="4"/>
      <c r="S29" s="27">
        <v>23</v>
      </c>
      <c r="T29" s="22" t="s">
        <v>427</v>
      </c>
      <c r="U29" s="22" t="s">
        <v>428</v>
      </c>
      <c r="V29" s="22" t="s">
        <v>83</v>
      </c>
      <c r="W29" s="22" t="s">
        <v>67</v>
      </c>
      <c r="X29" s="69">
        <v>23.43</v>
      </c>
      <c r="Y29" s="1"/>
      <c r="Z29" s="1"/>
      <c r="AA29" s="1"/>
      <c r="AB29" s="1"/>
      <c r="AC29" s="4"/>
      <c r="AD29" s="4"/>
      <c r="AE29" s="4"/>
      <c r="AF29" s="4"/>
      <c r="AG29" s="4"/>
      <c r="AH29" s="4"/>
      <c r="AI29" s="4"/>
      <c r="AJ29" s="4"/>
    </row>
    <row r="30" spans="1:36" ht="15.75" customHeight="1" x14ac:dyDescent="0.2">
      <c r="A30" s="17" t="str">
        <f>IF('[1]Season Set up'!$N$24&gt;='[1]Season Set up'!V28,'[1]Season Set up'!V28,"")</f>
        <v/>
      </c>
      <c r="B30" s="17" t="str">
        <f>IFERROR(IF(A30="","",VLOOKUP(A30,$AG$2:$AI$2001,3,0)),"")</f>
        <v/>
      </c>
      <c r="C30" s="17" t="str">
        <f>IFERROR(IF(A30="","",VLOOKUP(A30,$AG$2:$AJ$2001,4,0)),"")</f>
        <v/>
      </c>
      <c r="D30" s="1"/>
      <c r="E30" s="1"/>
      <c r="F30" s="1"/>
      <c r="G30" s="1"/>
      <c r="H30" s="1"/>
      <c r="I30" s="1"/>
      <c r="J30" s="1"/>
      <c r="K30" s="1"/>
      <c r="L30" s="27">
        <v>24</v>
      </c>
      <c r="M30" s="22" t="s">
        <v>380</v>
      </c>
      <c r="N30" s="22" t="s">
        <v>381</v>
      </c>
      <c r="O30" s="22" t="s">
        <v>76</v>
      </c>
      <c r="P30" s="22" t="s">
        <v>48</v>
      </c>
      <c r="Q30" s="69">
        <v>51.05</v>
      </c>
      <c r="R30" s="4"/>
      <c r="S30" s="27">
        <v>24</v>
      </c>
      <c r="T30" s="22" t="s">
        <v>429</v>
      </c>
      <c r="U30" s="22" t="s">
        <v>430</v>
      </c>
      <c r="V30" s="22" t="s">
        <v>86</v>
      </c>
      <c r="W30" s="22" t="s">
        <v>108</v>
      </c>
      <c r="X30" s="69">
        <v>24.03</v>
      </c>
      <c r="Y30" s="1"/>
      <c r="Z30" s="1"/>
      <c r="AA30" s="1"/>
      <c r="AB30" s="1"/>
      <c r="AC30" s="4"/>
      <c r="AD30" s="4"/>
      <c r="AE30" s="4"/>
      <c r="AF30" s="4"/>
      <c r="AG30" s="4"/>
      <c r="AH30" s="4"/>
      <c r="AI30" s="4"/>
      <c r="AJ30" s="4"/>
    </row>
    <row r="31" spans="1:36" ht="15.75" customHeight="1" x14ac:dyDescent="0.2">
      <c r="A31" s="17" t="str">
        <f>IF('[1]Season Set up'!$N$24&gt;='[1]Season Set up'!V29,'[1]Season Set up'!V29,"")</f>
        <v/>
      </c>
      <c r="B31" s="17" t="str">
        <f>IFERROR(IF(A31="","",VLOOKUP(A31,$AG$2:$AI$2001,3,0)),"")</f>
        <v/>
      </c>
      <c r="C31" s="17" t="str">
        <f>IFERROR(IF(A31="","",VLOOKUP(A31,$AG$2:$AJ$2001,4,0)),"")</f>
        <v/>
      </c>
      <c r="D31" s="1"/>
      <c r="E31" s="1"/>
      <c r="F31" s="1"/>
      <c r="G31" s="1"/>
      <c r="H31" s="1"/>
      <c r="I31" s="1"/>
      <c r="J31" s="1"/>
      <c r="K31" s="1"/>
      <c r="L31" s="27">
        <v>25</v>
      </c>
      <c r="M31" s="22" t="s">
        <v>382</v>
      </c>
      <c r="N31" s="22" t="s">
        <v>383</v>
      </c>
      <c r="O31" s="22" t="s">
        <v>76</v>
      </c>
      <c r="P31" s="22" t="s">
        <v>92</v>
      </c>
      <c r="Q31" s="69">
        <v>51.29</v>
      </c>
      <c r="R31" s="4"/>
      <c r="S31" s="27">
        <v>25</v>
      </c>
      <c r="T31" s="22" t="s">
        <v>431</v>
      </c>
      <c r="U31" s="22" t="s">
        <v>432</v>
      </c>
      <c r="V31" s="22" t="s">
        <v>83</v>
      </c>
      <c r="W31" s="22" t="s">
        <v>68</v>
      </c>
      <c r="X31" s="69">
        <v>24.23</v>
      </c>
      <c r="Y31" s="1"/>
      <c r="Z31" s="1"/>
      <c r="AA31" s="1"/>
      <c r="AB31" s="1"/>
      <c r="AC31" s="4"/>
      <c r="AD31" s="4"/>
      <c r="AE31" s="4"/>
      <c r="AF31" s="4"/>
      <c r="AG31" s="4"/>
      <c r="AH31" s="4"/>
      <c r="AI31" s="4"/>
      <c r="AJ31" s="4"/>
    </row>
    <row r="32" spans="1:36" ht="15.75" customHeight="1" x14ac:dyDescent="0.2">
      <c r="A32" s="17" t="str">
        <f>IF('[1]Season Set up'!$N$24&gt;='[1]Season Set up'!V30,'[1]Season Set up'!V30,"")</f>
        <v/>
      </c>
      <c r="B32" s="17" t="str">
        <f>IFERROR(IF(A32="","",VLOOKUP(A32,$AG$2:$AI$2001,3,0)),"")</f>
        <v/>
      </c>
      <c r="C32" s="17" t="str">
        <f>IFERROR(IF(A32="","",VLOOKUP(A32,$AG$2:$AJ$2001,4,0)),"")</f>
        <v/>
      </c>
      <c r="D32" s="1"/>
      <c r="E32" s="1"/>
      <c r="F32" s="1"/>
      <c r="G32" s="1"/>
      <c r="H32" s="1"/>
      <c r="I32" s="1"/>
      <c r="J32" s="1"/>
      <c r="K32" s="1"/>
      <c r="L32" s="27" t="s">
        <v>44</v>
      </c>
      <c r="M32" s="22" t="s">
        <v>44</v>
      </c>
      <c r="N32" s="22" t="s">
        <v>44</v>
      </c>
      <c r="O32" s="22" t="s">
        <v>44</v>
      </c>
      <c r="P32" s="22" t="s">
        <v>44</v>
      </c>
      <c r="Q32" s="69"/>
      <c r="R32" s="4"/>
      <c r="S32" s="27">
        <v>26</v>
      </c>
      <c r="T32" s="22" t="s">
        <v>433</v>
      </c>
      <c r="U32" s="22" t="s">
        <v>434</v>
      </c>
      <c r="V32" s="22" t="s">
        <v>83</v>
      </c>
      <c r="W32" s="22" t="s">
        <v>68</v>
      </c>
      <c r="X32" s="69">
        <v>24.4</v>
      </c>
      <c r="Y32" s="1"/>
      <c r="Z32" s="1"/>
      <c r="AA32" s="1"/>
      <c r="AB32" s="1"/>
      <c r="AC32" s="4"/>
      <c r="AD32" s="4"/>
      <c r="AE32" s="4"/>
      <c r="AF32" s="4"/>
      <c r="AG32" s="4"/>
      <c r="AH32" s="4"/>
      <c r="AI32" s="4"/>
      <c r="AJ32" s="4"/>
    </row>
    <row r="33" spans="1:36" ht="15.75" customHeight="1" x14ac:dyDescent="0.2">
      <c r="A33" s="17" t="str">
        <f>IF('[1]Season Set up'!$N$24&gt;='[1]Season Set up'!V31,'[1]Season Set up'!V31,"")</f>
        <v/>
      </c>
      <c r="B33" s="17" t="str">
        <f>IFERROR(IF(A33="","",VLOOKUP(A33,$AG$2:$AI$2001,3,0)),"")</f>
        <v/>
      </c>
      <c r="C33" s="17" t="str">
        <f>IFERROR(IF(A33="","",VLOOKUP(A33,$AG$2:$AJ$2001,4,0)),"")</f>
        <v/>
      </c>
      <c r="D33" s="1"/>
      <c r="E33" s="1"/>
      <c r="F33" s="1"/>
      <c r="G33" s="1"/>
      <c r="H33" s="1"/>
      <c r="I33" s="1"/>
      <c r="J33" s="1"/>
      <c r="K33" s="1"/>
      <c r="L33" s="27" t="s">
        <v>44</v>
      </c>
      <c r="M33" s="22" t="s">
        <v>44</v>
      </c>
      <c r="N33" s="22" t="s">
        <v>44</v>
      </c>
      <c r="O33" s="22" t="s">
        <v>44</v>
      </c>
      <c r="P33" s="22" t="s">
        <v>44</v>
      </c>
      <c r="Q33" s="69"/>
      <c r="R33" s="4"/>
      <c r="S33" s="27">
        <v>27</v>
      </c>
      <c r="T33" s="22" t="s">
        <v>435</v>
      </c>
      <c r="U33" s="22" t="s">
        <v>436</v>
      </c>
      <c r="V33" s="22" t="s">
        <v>83</v>
      </c>
      <c r="W33" s="22" t="s">
        <v>69</v>
      </c>
      <c r="X33" s="69">
        <v>24.41</v>
      </c>
      <c r="Y33" s="1"/>
      <c r="Z33" s="1"/>
      <c r="AA33" s="1"/>
      <c r="AB33" s="1"/>
      <c r="AC33" s="4"/>
      <c r="AD33" s="4"/>
      <c r="AE33" s="4"/>
      <c r="AF33" s="4"/>
      <c r="AG33" s="4"/>
      <c r="AH33" s="4"/>
      <c r="AI33" s="4"/>
      <c r="AJ33" s="4"/>
    </row>
    <row r="34" spans="1:36" ht="15.75" customHeight="1" x14ac:dyDescent="0.2">
      <c r="A34" s="17" t="str">
        <f>IF('[1]Season Set up'!$N$24&gt;='[1]Season Set up'!V32,'[1]Season Set up'!V32,"")</f>
        <v/>
      </c>
      <c r="B34" s="17" t="str">
        <f>IFERROR(IF(A34="","",VLOOKUP(A34,$AG$2:$AI$2001,3,0)),"")</f>
        <v/>
      </c>
      <c r="C34" s="17" t="str">
        <f>IFERROR(IF(A34="","",VLOOKUP(A34,$AG$2:$AJ$2001,4,0)),"")</f>
        <v/>
      </c>
      <c r="D34" s="1"/>
      <c r="E34" s="1"/>
      <c r="F34" s="1"/>
      <c r="G34" s="1"/>
      <c r="H34" s="1"/>
      <c r="I34" s="1"/>
      <c r="J34" s="1"/>
      <c r="K34" s="1"/>
      <c r="L34" s="27" t="s">
        <v>44</v>
      </c>
      <c r="M34" s="22" t="s">
        <v>44</v>
      </c>
      <c r="N34" s="22" t="s">
        <v>44</v>
      </c>
      <c r="O34" s="22" t="s">
        <v>44</v>
      </c>
      <c r="P34" s="22" t="s">
        <v>44</v>
      </c>
      <c r="Q34" s="69"/>
      <c r="R34" s="4"/>
      <c r="S34" s="27">
        <v>28</v>
      </c>
      <c r="T34" s="22" t="s">
        <v>437</v>
      </c>
      <c r="U34" s="22" t="s">
        <v>438</v>
      </c>
      <c r="V34" s="22" t="s">
        <v>78</v>
      </c>
      <c r="W34" s="22" t="s">
        <v>52</v>
      </c>
      <c r="X34" s="69">
        <v>24.47</v>
      </c>
      <c r="Y34" s="1"/>
      <c r="Z34" s="1"/>
      <c r="AA34" s="1"/>
      <c r="AB34" s="1"/>
      <c r="AC34" s="4"/>
      <c r="AD34" s="4"/>
      <c r="AE34" s="4"/>
      <c r="AF34" s="4"/>
      <c r="AG34" s="4"/>
      <c r="AH34" s="4"/>
      <c r="AI34" s="4"/>
      <c r="AJ34" s="4"/>
    </row>
    <row r="35" spans="1:36" ht="15.75" customHeight="1" x14ac:dyDescent="0.2">
      <c r="A35" s="17" t="str">
        <f>IF('[1]Season Set up'!$N$24&gt;='[1]Season Set up'!V33,'[1]Season Set up'!V33,"")</f>
        <v/>
      </c>
      <c r="B35" s="17" t="str">
        <f>IFERROR(IF(A35="","",VLOOKUP(A35,$AG$2:$AI$2001,3,0)),"")</f>
        <v/>
      </c>
      <c r="C35" s="17" t="str">
        <f>IFERROR(IF(A35="","",VLOOKUP(A35,$AG$2:$AJ$2001,4,0)),"")</f>
        <v/>
      </c>
      <c r="D35" s="1"/>
      <c r="E35" s="1"/>
      <c r="F35" s="1"/>
      <c r="G35" s="1"/>
      <c r="H35" s="1"/>
      <c r="I35" s="1"/>
      <c r="J35" s="1"/>
      <c r="K35" s="1"/>
      <c r="L35" s="27" t="s">
        <v>44</v>
      </c>
      <c r="M35" s="22" t="s">
        <v>44</v>
      </c>
      <c r="N35" s="22" t="s">
        <v>44</v>
      </c>
      <c r="O35" s="22" t="s">
        <v>44</v>
      </c>
      <c r="P35" s="22" t="s">
        <v>44</v>
      </c>
      <c r="Q35" s="69"/>
      <c r="R35" s="4"/>
      <c r="S35" s="27">
        <v>29</v>
      </c>
      <c r="T35" s="22" t="s">
        <v>439</v>
      </c>
      <c r="U35" s="22" t="s">
        <v>440</v>
      </c>
      <c r="V35" s="22" t="s">
        <v>86</v>
      </c>
      <c r="W35" s="22" t="s">
        <v>108</v>
      </c>
      <c r="X35" s="69">
        <v>25.29</v>
      </c>
      <c r="Y35" s="1"/>
      <c r="Z35" s="1"/>
      <c r="AA35" s="1"/>
      <c r="AB35" s="1"/>
      <c r="AC35" s="4"/>
      <c r="AD35" s="4"/>
      <c r="AE35" s="4"/>
      <c r="AF35" s="4"/>
      <c r="AG35" s="4"/>
      <c r="AH35" s="4"/>
      <c r="AI35" s="4"/>
      <c r="AJ35" s="4"/>
    </row>
    <row r="36" spans="1:36" ht="15.75" customHeight="1" x14ac:dyDescent="0.2">
      <c r="A36" s="17" t="str">
        <f>IF('[1]Season Set up'!$N$24&gt;='[1]Season Set up'!V34,'[1]Season Set up'!V34,"")</f>
        <v/>
      </c>
      <c r="B36" s="17" t="str">
        <f>IFERROR(IF(A36="","",VLOOKUP(A36,$AG$2:$AI$2001,3,0)),"")</f>
        <v/>
      </c>
      <c r="C36" s="17" t="str">
        <f>IFERROR(IF(A36="","",VLOOKUP(A36,$AG$2:$AJ$2001,4,0)),"")</f>
        <v/>
      </c>
      <c r="D36" s="1"/>
      <c r="E36" s="1"/>
      <c r="F36" s="1"/>
      <c r="G36" s="1"/>
      <c r="H36" s="1"/>
      <c r="I36" s="1"/>
      <c r="J36" s="1"/>
      <c r="K36" s="1"/>
      <c r="L36" s="27" t="s">
        <v>44</v>
      </c>
      <c r="M36" s="22" t="s">
        <v>44</v>
      </c>
      <c r="N36" s="22" t="s">
        <v>44</v>
      </c>
      <c r="O36" s="22" t="s">
        <v>44</v>
      </c>
      <c r="P36" s="22" t="s">
        <v>44</v>
      </c>
      <c r="Q36" s="69"/>
      <c r="R36" s="4"/>
      <c r="S36" s="27">
        <v>30</v>
      </c>
      <c r="T36" s="22" t="s">
        <v>441</v>
      </c>
      <c r="U36" s="22" t="s">
        <v>365</v>
      </c>
      <c r="V36" s="22" t="s">
        <v>86</v>
      </c>
      <c r="W36" s="22" t="s">
        <v>109</v>
      </c>
      <c r="X36" s="69">
        <v>25.39</v>
      </c>
      <c r="Y36" s="1"/>
      <c r="Z36" s="1"/>
      <c r="AA36" s="1"/>
      <c r="AB36" s="1"/>
      <c r="AC36" s="4"/>
      <c r="AD36" s="4"/>
      <c r="AE36" s="4"/>
      <c r="AF36" s="4"/>
      <c r="AG36" s="4"/>
      <c r="AH36" s="4"/>
      <c r="AI36" s="4"/>
      <c r="AJ36" s="4"/>
    </row>
    <row r="37" spans="1:36" ht="15.75" customHeight="1" x14ac:dyDescent="0.2">
      <c r="A37" s="17" t="str">
        <f>IF('[1]Season Set up'!$N$24&gt;='[1]Season Set up'!V35,'[1]Season Set up'!V35,"")</f>
        <v/>
      </c>
      <c r="B37" s="17" t="str">
        <f>IFERROR(IF(A37="","",VLOOKUP(A37,$AG$2:$AI$2001,3,0)),"")</f>
        <v/>
      </c>
      <c r="C37" s="17" t="str">
        <f>IFERROR(IF(A37="","",VLOOKUP(A37,$AG$2:$AJ$2001,4,0)),"")</f>
        <v/>
      </c>
      <c r="D37" s="1"/>
      <c r="E37" s="1"/>
      <c r="F37" s="1"/>
      <c r="G37" s="1"/>
      <c r="H37" s="1"/>
      <c r="I37" s="1"/>
      <c r="J37" s="1"/>
      <c r="K37" s="1"/>
      <c r="L37" s="27" t="s">
        <v>44</v>
      </c>
      <c r="M37" s="22" t="s">
        <v>44</v>
      </c>
      <c r="N37" s="22" t="s">
        <v>44</v>
      </c>
      <c r="O37" s="22" t="s">
        <v>44</v>
      </c>
      <c r="P37" s="22" t="s">
        <v>44</v>
      </c>
      <c r="Q37" s="69"/>
      <c r="R37" s="4"/>
      <c r="S37" s="27">
        <v>31</v>
      </c>
      <c r="T37" s="22" t="s">
        <v>442</v>
      </c>
      <c r="U37" s="22" t="s">
        <v>443</v>
      </c>
      <c r="V37" s="22" t="s">
        <v>86</v>
      </c>
      <c r="W37" s="22" t="s">
        <v>109</v>
      </c>
      <c r="X37" s="69">
        <v>25.44</v>
      </c>
      <c r="Y37" s="1"/>
      <c r="Z37" s="1"/>
      <c r="AA37" s="1"/>
      <c r="AB37" s="1"/>
      <c r="AC37" s="4"/>
      <c r="AD37" s="4"/>
      <c r="AE37" s="4"/>
      <c r="AF37" s="4"/>
      <c r="AG37" s="4"/>
      <c r="AH37" s="4"/>
      <c r="AI37" s="4"/>
      <c r="AJ37" s="4"/>
    </row>
    <row r="38" spans="1:36" ht="15.75" customHeight="1" x14ac:dyDescent="0.2">
      <c r="A38" s="17" t="str">
        <f>IF('[1]Season Set up'!$N$24&gt;='[1]Season Set up'!V36,'[1]Season Set up'!V36,"")</f>
        <v/>
      </c>
      <c r="B38" s="17" t="str">
        <f>IFERROR(IF(A38="","",VLOOKUP(A38,$AG$2:$AI$2001,3,0)),"")</f>
        <v/>
      </c>
      <c r="C38" s="17" t="str">
        <f>IFERROR(IF(A38="","",VLOOKUP(A38,$AG$2:$AJ$2001,4,0)),"")</f>
        <v/>
      </c>
      <c r="D38" s="1"/>
      <c r="E38" s="1"/>
      <c r="F38" s="1"/>
      <c r="G38" s="1"/>
      <c r="H38" s="1"/>
      <c r="I38" s="1"/>
      <c r="J38" s="1"/>
      <c r="K38" s="1"/>
      <c r="L38" s="27" t="s">
        <v>44</v>
      </c>
      <c r="M38" s="22" t="s">
        <v>44</v>
      </c>
      <c r="N38" s="22" t="s">
        <v>44</v>
      </c>
      <c r="O38" s="22" t="s">
        <v>44</v>
      </c>
      <c r="P38" s="22" t="s">
        <v>44</v>
      </c>
      <c r="Q38" s="69"/>
      <c r="R38" s="4"/>
      <c r="S38" s="27">
        <v>32</v>
      </c>
      <c r="T38" s="22" t="s">
        <v>444</v>
      </c>
      <c r="U38" s="22" t="s">
        <v>445</v>
      </c>
      <c r="V38" s="22" t="s">
        <v>83</v>
      </c>
      <c r="W38" s="22" t="s">
        <v>69</v>
      </c>
      <c r="X38" s="69">
        <v>25.49</v>
      </c>
      <c r="Y38" s="1"/>
      <c r="Z38" s="1"/>
      <c r="AA38" s="1"/>
      <c r="AB38" s="1"/>
      <c r="AC38" s="4"/>
      <c r="AD38" s="4"/>
      <c r="AE38" s="4"/>
      <c r="AF38" s="4"/>
      <c r="AG38" s="4"/>
      <c r="AH38" s="4"/>
      <c r="AI38" s="4"/>
      <c r="AJ38" s="4"/>
    </row>
    <row r="39" spans="1:36" ht="15.75" customHeight="1" x14ac:dyDescent="0.2">
      <c r="A39" s="17" t="str">
        <f>IF('[1]Season Set up'!$N$24&gt;='[1]Season Set up'!V37,'[1]Season Set up'!V37,"")</f>
        <v/>
      </c>
      <c r="B39" s="17" t="str">
        <f>IFERROR(IF(A39="","",VLOOKUP(A39,$AG$2:$AI$2001,3,0)),"")</f>
        <v/>
      </c>
      <c r="C39" s="17" t="str">
        <f>IFERROR(IF(A39="","",VLOOKUP(A39,$AG$2:$AJ$2001,4,0)),"")</f>
        <v/>
      </c>
      <c r="D39" s="1"/>
      <c r="E39" s="1"/>
      <c r="F39" s="1"/>
      <c r="G39" s="1"/>
      <c r="H39" s="1"/>
      <c r="I39" s="1"/>
      <c r="J39" s="1"/>
      <c r="K39" s="1"/>
      <c r="L39" s="27" t="s">
        <v>44</v>
      </c>
      <c r="M39" s="22" t="s">
        <v>44</v>
      </c>
      <c r="N39" s="22" t="s">
        <v>44</v>
      </c>
      <c r="O39" s="22" t="s">
        <v>44</v>
      </c>
      <c r="P39" s="22" t="s">
        <v>44</v>
      </c>
      <c r="Q39" s="69"/>
      <c r="R39" s="4"/>
      <c r="S39" s="27">
        <v>33</v>
      </c>
      <c r="T39" s="22" t="s">
        <v>446</v>
      </c>
      <c r="U39" s="22" t="s">
        <v>447</v>
      </c>
      <c r="V39" s="22" t="s">
        <v>83</v>
      </c>
      <c r="W39" s="22" t="s">
        <v>101</v>
      </c>
      <c r="X39" s="69">
        <v>27.05</v>
      </c>
      <c r="Y39" s="1"/>
      <c r="Z39" s="1"/>
      <c r="AA39" s="1"/>
      <c r="AB39" s="1"/>
      <c r="AC39" s="4"/>
      <c r="AD39" s="4"/>
      <c r="AE39" s="4"/>
      <c r="AF39" s="4"/>
      <c r="AG39" s="4"/>
      <c r="AH39" s="4"/>
      <c r="AI39" s="4"/>
      <c r="AJ39" s="4"/>
    </row>
    <row r="40" spans="1:36" ht="15.75" customHeight="1" x14ac:dyDescent="0.2">
      <c r="A40" s="17" t="str">
        <f>IF('[1]Season Set up'!$N$24&gt;='[1]Season Set up'!V38,'[1]Season Set up'!V38,"")</f>
        <v/>
      </c>
      <c r="B40" s="17" t="str">
        <f>IFERROR(IF(A40="","",VLOOKUP(A40,$AG$2:$AI$2001,3,0)),"")</f>
        <v/>
      </c>
      <c r="C40" s="17" t="str">
        <f>IFERROR(IF(A40="","",VLOOKUP(A40,$AG$2:$AJ$2001,4,0)),"")</f>
        <v/>
      </c>
      <c r="D40" s="1"/>
      <c r="E40" s="1"/>
      <c r="F40" s="1"/>
      <c r="G40" s="1"/>
      <c r="H40" s="1"/>
      <c r="I40" s="1"/>
      <c r="J40" s="1"/>
      <c r="K40" s="1"/>
      <c r="L40" s="27" t="s">
        <v>44</v>
      </c>
      <c r="M40" s="22" t="s">
        <v>44</v>
      </c>
      <c r="N40" s="22" t="s">
        <v>44</v>
      </c>
      <c r="O40" s="22" t="s">
        <v>44</v>
      </c>
      <c r="P40" s="22" t="s">
        <v>44</v>
      </c>
      <c r="Q40" s="69"/>
      <c r="R40" s="4"/>
      <c r="S40" s="27">
        <v>34</v>
      </c>
      <c r="T40" s="22" t="s">
        <v>448</v>
      </c>
      <c r="U40" s="22" t="s">
        <v>449</v>
      </c>
      <c r="V40" s="22" t="s">
        <v>86</v>
      </c>
      <c r="W40" s="22" t="s">
        <v>110</v>
      </c>
      <c r="X40" s="69">
        <v>27.09</v>
      </c>
      <c r="Y40" s="1"/>
      <c r="Z40" s="1"/>
      <c r="AA40" s="1"/>
      <c r="AB40" s="1"/>
      <c r="AC40" s="4"/>
      <c r="AD40" s="4"/>
      <c r="AE40" s="4"/>
      <c r="AF40" s="4"/>
      <c r="AG40" s="4"/>
      <c r="AH40" s="4"/>
      <c r="AI40" s="4"/>
      <c r="AJ40" s="4"/>
    </row>
    <row r="41" spans="1:36" ht="15.75" customHeight="1" x14ac:dyDescent="0.2">
      <c r="A41" s="17" t="str">
        <f>IF('[1]Season Set up'!$N$24&gt;='[1]Season Set up'!V39,'[1]Season Set up'!V39,"")</f>
        <v/>
      </c>
      <c r="B41" s="17" t="str">
        <f>IFERROR(IF(A41="","",VLOOKUP(A41,$AG$2:$AI$2001,3,0)),"")</f>
        <v/>
      </c>
      <c r="C41" s="17" t="str">
        <f>IFERROR(IF(A41="","",VLOOKUP(A41,$AG$2:$AJ$2001,4,0)),"")</f>
        <v/>
      </c>
      <c r="D41" s="1"/>
      <c r="E41" s="1"/>
      <c r="F41" s="1"/>
      <c r="G41" s="1"/>
      <c r="H41" s="1"/>
      <c r="I41" s="1"/>
      <c r="J41" s="1"/>
      <c r="K41" s="1"/>
      <c r="L41" s="27" t="s">
        <v>44</v>
      </c>
      <c r="M41" s="22" t="s">
        <v>44</v>
      </c>
      <c r="N41" s="22" t="s">
        <v>44</v>
      </c>
      <c r="O41" s="22" t="s">
        <v>44</v>
      </c>
      <c r="P41" s="22" t="s">
        <v>44</v>
      </c>
      <c r="Q41" s="69"/>
      <c r="R41" s="4"/>
      <c r="S41" s="27">
        <v>35</v>
      </c>
      <c r="T41" s="22" t="s">
        <v>450</v>
      </c>
      <c r="U41" s="22" t="s">
        <v>451</v>
      </c>
      <c r="V41" s="22" t="s">
        <v>76</v>
      </c>
      <c r="W41" s="22" t="s">
        <v>92</v>
      </c>
      <c r="X41" s="69">
        <v>27.37</v>
      </c>
      <c r="Y41" s="1"/>
      <c r="Z41" s="1"/>
      <c r="AA41" s="1"/>
      <c r="AB41" s="1"/>
      <c r="AC41" s="4"/>
      <c r="AD41" s="4"/>
      <c r="AE41" s="4"/>
      <c r="AF41" s="4"/>
      <c r="AG41" s="4"/>
      <c r="AH41" s="4"/>
      <c r="AI41" s="4"/>
      <c r="AJ41" s="4"/>
    </row>
    <row r="42" spans="1:36" ht="15.75" customHeight="1" x14ac:dyDescent="0.2">
      <c r="A42" s="17" t="str">
        <f>IF('[1]Season Set up'!$N$24&gt;='[1]Season Set up'!V40,'[1]Season Set up'!V40,"")</f>
        <v/>
      </c>
      <c r="B42" s="17" t="str">
        <f>IFERROR(IF(A42="","",VLOOKUP(A42,$AG$2:$AI$2001,3,0)),"")</f>
        <v/>
      </c>
      <c r="C42" s="17" t="str">
        <f>IFERROR(IF(A42="","",VLOOKUP(A42,$AG$2:$AJ$2001,4,0)),"")</f>
        <v/>
      </c>
      <c r="D42" s="1"/>
      <c r="E42" s="1"/>
      <c r="F42" s="1"/>
      <c r="G42" s="1"/>
      <c r="H42" s="1"/>
      <c r="I42" s="1"/>
      <c r="J42" s="1"/>
      <c r="K42" s="1"/>
      <c r="L42" s="27" t="s">
        <v>44</v>
      </c>
      <c r="M42" s="22" t="s">
        <v>44</v>
      </c>
      <c r="N42" s="22" t="s">
        <v>44</v>
      </c>
      <c r="O42" s="22" t="s">
        <v>44</v>
      </c>
      <c r="P42" s="22" t="s">
        <v>44</v>
      </c>
      <c r="Q42" s="69"/>
      <c r="R42" s="4"/>
      <c r="S42" s="27">
        <v>36</v>
      </c>
      <c r="T42" s="22" t="s">
        <v>452</v>
      </c>
      <c r="U42" s="22" t="s">
        <v>453</v>
      </c>
      <c r="V42" s="22" t="s">
        <v>83</v>
      </c>
      <c r="W42" s="22" t="s">
        <v>101</v>
      </c>
      <c r="X42" s="69">
        <v>28.1</v>
      </c>
      <c r="Y42" s="1"/>
      <c r="Z42" s="1"/>
      <c r="AA42" s="1"/>
      <c r="AB42" s="1"/>
      <c r="AC42" s="4"/>
      <c r="AD42" s="4"/>
      <c r="AE42" s="4"/>
      <c r="AF42" s="4"/>
      <c r="AG42" s="4"/>
      <c r="AH42" s="4"/>
      <c r="AI42" s="4"/>
      <c r="AJ42" s="4"/>
    </row>
    <row r="43" spans="1:36" ht="15.75" customHeight="1" x14ac:dyDescent="0.2">
      <c r="A43" s="17" t="str">
        <f>IF('[1]Season Set up'!$N$24&gt;='[1]Season Set up'!V41,'[1]Season Set up'!V41,"")</f>
        <v/>
      </c>
      <c r="B43" s="17" t="str">
        <f>IFERROR(IF(A43="","",VLOOKUP(A43,$AG$2:$AI$2001,3,0)),"")</f>
        <v/>
      </c>
      <c r="C43" s="17" t="str">
        <f>IFERROR(IF(A43="","",VLOOKUP(A43,$AG$2:$AJ$2001,4,0)),"")</f>
        <v/>
      </c>
      <c r="D43" s="1"/>
      <c r="E43" s="1"/>
      <c r="F43" s="1"/>
      <c r="G43" s="1"/>
      <c r="H43" s="1"/>
      <c r="I43" s="1"/>
      <c r="J43" s="1"/>
      <c r="K43" s="1"/>
      <c r="L43" s="27" t="s">
        <v>44</v>
      </c>
      <c r="M43" s="22" t="s">
        <v>44</v>
      </c>
      <c r="N43" s="22" t="s">
        <v>44</v>
      </c>
      <c r="O43" s="22" t="s">
        <v>44</v>
      </c>
      <c r="P43" s="22" t="s">
        <v>44</v>
      </c>
      <c r="Q43" s="69"/>
      <c r="R43" s="4"/>
      <c r="S43" s="27">
        <v>37</v>
      </c>
      <c r="T43" s="22" t="s">
        <v>454</v>
      </c>
      <c r="U43" s="22" t="s">
        <v>455</v>
      </c>
      <c r="V43" s="22" t="s">
        <v>83</v>
      </c>
      <c r="W43" s="22" t="s">
        <v>102</v>
      </c>
      <c r="X43" s="69">
        <v>28.49</v>
      </c>
      <c r="Y43" s="1"/>
      <c r="Z43" s="1"/>
      <c r="AA43" s="1"/>
      <c r="AB43" s="1"/>
      <c r="AC43" s="4"/>
      <c r="AD43" s="4"/>
      <c r="AE43" s="4"/>
      <c r="AF43" s="4"/>
      <c r="AG43" s="4"/>
      <c r="AH43" s="4"/>
      <c r="AI43" s="4"/>
      <c r="AJ43" s="4"/>
    </row>
    <row r="44" spans="1:36" ht="15.75" customHeight="1" x14ac:dyDescent="0.2">
      <c r="A44" s="17" t="str">
        <f>IF('[1]Season Set up'!$N$24&gt;='[1]Season Set up'!V42,'[1]Season Set up'!V42,"")</f>
        <v/>
      </c>
      <c r="B44" s="17" t="str">
        <f>IFERROR(IF(A44="","",VLOOKUP(A44,$AG$2:$AI$2001,3,0)),"")</f>
        <v/>
      </c>
      <c r="C44" s="17" t="str">
        <f>IFERROR(IF(A44="","",VLOOKUP(A44,$AG$2:$AJ$2001,4,0)),"")</f>
        <v/>
      </c>
      <c r="D44" s="1"/>
      <c r="E44" s="1"/>
      <c r="F44" s="1"/>
      <c r="G44" s="1"/>
      <c r="H44" s="1"/>
      <c r="I44" s="1"/>
      <c r="J44" s="1"/>
      <c r="K44" s="1"/>
      <c r="L44" s="27" t="s">
        <v>44</v>
      </c>
      <c r="M44" s="22" t="s">
        <v>44</v>
      </c>
      <c r="N44" s="22" t="s">
        <v>44</v>
      </c>
      <c r="O44" s="22" t="s">
        <v>44</v>
      </c>
      <c r="P44" s="22" t="s">
        <v>44</v>
      </c>
      <c r="Q44" s="69"/>
      <c r="R44" s="4"/>
      <c r="S44" s="27">
        <v>38</v>
      </c>
      <c r="T44" s="22" t="s">
        <v>456</v>
      </c>
      <c r="U44" s="22" t="s">
        <v>457</v>
      </c>
      <c r="V44" s="22" t="s">
        <v>86</v>
      </c>
      <c r="W44" s="22" t="s">
        <v>110</v>
      </c>
      <c r="X44" s="69">
        <v>29</v>
      </c>
      <c r="Y44" s="1"/>
      <c r="Z44" s="1"/>
      <c r="AA44" s="1"/>
      <c r="AB44" s="1"/>
      <c r="AC44" s="4"/>
      <c r="AD44" s="4"/>
      <c r="AE44" s="4"/>
      <c r="AF44" s="4"/>
      <c r="AG44" s="4"/>
      <c r="AH44" s="4"/>
      <c r="AI44" s="4"/>
      <c r="AJ44" s="4"/>
    </row>
    <row r="45" spans="1:36" ht="15.75" customHeight="1" x14ac:dyDescent="0.2">
      <c r="A45" s="17" t="str">
        <f>IF('[1]Season Set up'!$N$24&gt;='[1]Season Set up'!V43,'[1]Season Set up'!V43,"")</f>
        <v/>
      </c>
      <c r="B45" s="17" t="str">
        <f>IFERROR(IF(A45="","",VLOOKUP(A45,$AG$2:$AI$2001,3,0)),"")</f>
        <v/>
      </c>
      <c r="C45" s="17" t="str">
        <f>IFERROR(IF(A45="","",VLOOKUP(A45,$AG$2:$AJ$2001,4,0)),"")</f>
        <v/>
      </c>
      <c r="D45" s="1"/>
      <c r="E45" s="1"/>
      <c r="F45" s="1"/>
      <c r="G45" s="1"/>
      <c r="H45" s="1"/>
      <c r="I45" s="1"/>
      <c r="J45" s="1"/>
      <c r="K45" s="1"/>
      <c r="L45" s="27" t="s">
        <v>44</v>
      </c>
      <c r="M45" s="22" t="s">
        <v>44</v>
      </c>
      <c r="N45" s="22" t="s">
        <v>44</v>
      </c>
      <c r="O45" s="22" t="s">
        <v>44</v>
      </c>
      <c r="P45" s="22" t="s">
        <v>44</v>
      </c>
      <c r="Q45" s="69"/>
      <c r="R45" s="4"/>
      <c r="S45" s="27">
        <v>39</v>
      </c>
      <c r="T45" s="22" t="s">
        <v>458</v>
      </c>
      <c r="U45" s="22" t="s">
        <v>459</v>
      </c>
      <c r="V45" s="22" t="s">
        <v>83</v>
      </c>
      <c r="W45" s="22" t="s">
        <v>102</v>
      </c>
      <c r="X45" s="69">
        <v>34.17</v>
      </c>
      <c r="Y45" s="1"/>
      <c r="Z45" s="1"/>
      <c r="AA45" s="1"/>
      <c r="AB45" s="1"/>
      <c r="AC45" s="4"/>
      <c r="AD45" s="4"/>
      <c r="AE45" s="4"/>
      <c r="AF45" s="4"/>
      <c r="AG45" s="4"/>
      <c r="AH45" s="4"/>
      <c r="AI45" s="4"/>
      <c r="AJ45" s="4"/>
    </row>
    <row r="46" spans="1:36" ht="15.75" customHeight="1" x14ac:dyDescent="0.2">
      <c r="A46" s="17" t="str">
        <f>IF('[1]Season Set up'!$N$24&gt;='[1]Season Set up'!V44,'[1]Season Set up'!V44,"")</f>
        <v/>
      </c>
      <c r="B46" s="17" t="str">
        <f>IFERROR(IF(A46="","",VLOOKUP(A46,$AG$2:$AI$2001,3,0)),"")</f>
        <v/>
      </c>
      <c r="C46" s="17" t="str">
        <f>IFERROR(IF(A46="","",VLOOKUP(A46,$AG$2:$AJ$2001,4,0)),"")</f>
        <v/>
      </c>
      <c r="D46" s="1"/>
      <c r="E46" s="1"/>
      <c r="F46" s="1"/>
      <c r="G46" s="1"/>
      <c r="H46" s="1"/>
      <c r="I46" s="1"/>
      <c r="J46" s="1"/>
      <c r="K46" s="1"/>
      <c r="L46" s="27" t="s">
        <v>44</v>
      </c>
      <c r="M46" s="22" t="s">
        <v>44</v>
      </c>
      <c r="N46" s="22" t="s">
        <v>44</v>
      </c>
      <c r="O46" s="22" t="s">
        <v>44</v>
      </c>
      <c r="P46" s="22" t="s">
        <v>44</v>
      </c>
      <c r="Q46" s="69"/>
      <c r="R46" s="4"/>
      <c r="S46" s="27">
        <v>40</v>
      </c>
      <c r="T46" s="22" t="s">
        <v>460</v>
      </c>
      <c r="U46" s="22" t="s">
        <v>461</v>
      </c>
      <c r="V46" s="22" t="s">
        <v>83</v>
      </c>
      <c r="W46" s="22" t="s">
        <v>103</v>
      </c>
      <c r="X46" s="69">
        <v>34.270000000000003</v>
      </c>
      <c r="Y46" s="1"/>
      <c r="Z46" s="1"/>
      <c r="AA46" s="1"/>
      <c r="AB46" s="1"/>
      <c r="AC46" s="4"/>
      <c r="AD46" s="4"/>
      <c r="AE46" s="4"/>
      <c r="AF46" s="4"/>
      <c r="AG46" s="4"/>
      <c r="AH46" s="4"/>
      <c r="AI46" s="4"/>
      <c r="AJ46" s="4"/>
    </row>
    <row r="47" spans="1:36" ht="15.75" customHeight="1" x14ac:dyDescent="0.2">
      <c r="A47" s="17" t="str">
        <f>IF('[1]Season Set up'!$N$24&gt;='[1]Season Set up'!V45,'[1]Season Set up'!V45,"")</f>
        <v/>
      </c>
      <c r="B47" s="17" t="str">
        <f>IFERROR(IF(A47="","",VLOOKUP(A47,$AG$2:$AI$2001,3,0)),"")</f>
        <v/>
      </c>
      <c r="C47" s="17" t="str">
        <f>IFERROR(IF(A47="","",VLOOKUP(A47,$AG$2:$AJ$2001,4,0)),"")</f>
        <v/>
      </c>
      <c r="D47" s="1"/>
      <c r="E47" s="1"/>
      <c r="F47" s="1"/>
      <c r="G47" s="1"/>
      <c r="H47" s="1"/>
      <c r="I47" s="1"/>
      <c r="J47" s="1"/>
      <c r="K47" s="1"/>
      <c r="L47" s="27" t="str">
        <f>IF('[1]Season Set up'!$J$24&gt;='[1]Season Set up'!V45,'[1]Season Set up'!V45,"")</f>
        <v/>
      </c>
      <c r="M47" s="22" t="str">
        <f>IFERROR(VLOOKUP(#REF!,'[1]Members Sorted'!$B$2:$G$10001,2,0),"")</f>
        <v/>
      </c>
      <c r="N47" s="22" t="str">
        <f>IFERROR(VLOOKUP(#REF!,'[1]Members Sorted'!$B$2:$G$10001,3,0),"")</f>
        <v/>
      </c>
      <c r="O47" s="22" t="str">
        <f>IFERROR(VLOOKUP(#REF!,'[1]Members Sorted'!$B$2:$G$10001,5,0),"")</f>
        <v/>
      </c>
      <c r="P47" s="22" t="str">
        <f>IFERROR(IF(O47="","",IF(O47="None Given","",IF(COUNTIF($O$7:O47,O47)&lt;='[1]Season Set up'!$O$62, CONCATENATE(O47, " A"),IF(COUNTIF($O$7:O47,O47)&lt;='[1]Season Set up'!$O$63, CONCATENATE(O47, " B"),IF(COUNTIF($O$7:O47,O47)&lt;='[1]Season Set up'!$O$64, CONCATENATE(O47, " C"),IF(COUNTIF($O$7:O47,O47)&lt;='[1]Season Set up'!$O$65, CONCATENATE(O47, " D"),IF(COUNTIF($O$7:O47,O47)&lt;='[1]Season Set up'!$O$66, CONCATENATE(O47, " E"),IF(COUNTIF($O$7:O47,O47)&lt;='[1]Season Set up'!$O$67, CONCATENATE(O47, " F"),IF(COUNTIF($O$7:O47,O47)&lt;='[1]Season Set up'!$O$68, CONCATENATE(O47, " G"),IF(COUNTIF($O$7:O47,O47)&lt;='[1]Season Set up'!$O$69, CONCATENATE(O47, " H"),"")))))))))),"")</f>
        <v/>
      </c>
      <c r="Q47" s="69"/>
      <c r="R47" s="4"/>
      <c r="S47" s="27" t="str">
        <f>IF('[1]Season Set up'!$L$24&gt;='[1]Season Set up'!V45,'[1]Season Set up'!V45,"")</f>
        <v/>
      </c>
      <c r="T47" s="22" t="str">
        <f>IFERROR(VLOOKUP(#REF!,'[1]Members Sorted'!$B$2:$G$3001,2,0),"")</f>
        <v/>
      </c>
      <c r="U47" s="22" t="str">
        <f>IFERROR(VLOOKUP(#REF!,'[1]Members Sorted'!$B$2:$G$3001,3,0),"")</f>
        <v/>
      </c>
      <c r="V47" s="22" t="str">
        <f>IFERROR(VLOOKUP(#REF!,'[1]Members Sorted'!$B$2:$G$3001,5,0),"")</f>
        <v/>
      </c>
      <c r="W47" s="22" t="str">
        <f>IFERROR(IF(V47="","",IF(V47="None Given","",IF(COUNTIF($V$7:V47,V47)&lt;='[1]Season Set up'!$O$73, CONCATENATE(V47, " A"),IF(COUNTIF($V$7:V47,V47)&lt;='[1]Season Set up'!$O$74, CONCATENATE(V47, " B"),IF(COUNTIF($V$7:V47,V47)&lt;='[1]Season Set up'!$O$75, CONCATENATE(V47, " C"),IF(COUNTIF($V$7:V47,V47)&lt;='[1]Season Set up'!$O$76, CONCATENATE(V47, " D"),IF(COUNTIF($V$7:V47,V47)&lt;='[1]Season Set up'!$O$77, CONCATENATE(V47, " E"),IF(COUNTIF($V$7:V47,V47)&lt;='[1]Season Set up'!$O$78, CONCATENATE(V47, " F"),IF(COUNTIF($V$7:V47,V47)&lt;='[1]Season Set up'!$O$79, CONCATENATE(V47, " G"),IF(COUNTIF($V$7:V47,V47)&lt;='[1]Season Set up'!$O$80, CONCATENATE(V47, " H"),"")))))))))),"")</f>
        <v/>
      </c>
      <c r="X47" s="69"/>
      <c r="Y47" s="1"/>
      <c r="Z47" s="1"/>
      <c r="AA47" s="1"/>
      <c r="AB47" s="1"/>
      <c r="AC47" s="4"/>
      <c r="AD47" s="4"/>
      <c r="AE47" s="4"/>
      <c r="AF47" s="4"/>
      <c r="AG47" s="4"/>
      <c r="AH47" s="4"/>
      <c r="AI47" s="4"/>
      <c r="AJ47" s="4"/>
    </row>
    <row r="48" spans="1:36" ht="15.75" customHeight="1" x14ac:dyDescent="0.2">
      <c r="A48" s="17" t="str">
        <f>IF('[1]Season Set up'!$N$24&gt;='[1]Season Set up'!V46,'[1]Season Set up'!V46,"")</f>
        <v/>
      </c>
      <c r="B48" s="17" t="str">
        <f>IFERROR(IF(A48="","",VLOOKUP(A48,$AG$2:$AI$2001,3,0)),"")</f>
        <v/>
      </c>
      <c r="C48" s="17" t="str">
        <f>IFERROR(IF(A48="","",VLOOKUP(A48,$AG$2:$AJ$2001,4,0)),"")</f>
        <v/>
      </c>
      <c r="D48" s="1"/>
      <c r="E48" s="1"/>
      <c r="F48" s="1"/>
      <c r="G48" s="1"/>
      <c r="H48" s="1"/>
      <c r="I48" s="1"/>
      <c r="J48" s="1"/>
      <c r="K48" s="1"/>
      <c r="L48" s="27" t="str">
        <f>IF('[1]Season Set up'!$J$24&gt;='[1]Season Set up'!V46,'[1]Season Set up'!V46,"")</f>
        <v/>
      </c>
      <c r="M48" s="22" t="str">
        <f>IFERROR(VLOOKUP(#REF!,'[1]Members Sorted'!$B$2:$G$10001,2,0),"")</f>
        <v/>
      </c>
      <c r="N48" s="22" t="str">
        <f>IFERROR(VLOOKUP(#REF!,'[1]Members Sorted'!$B$2:$G$10001,3,0),"")</f>
        <v/>
      </c>
      <c r="O48" s="22" t="str">
        <f>IFERROR(VLOOKUP(#REF!,'[1]Members Sorted'!$B$2:$G$10001,5,0),"")</f>
        <v/>
      </c>
      <c r="P48" s="22" t="str">
        <f>IFERROR(IF(O48="","",IF(O48="None Given","",IF(COUNTIF($O$7:O48,O48)&lt;='[1]Season Set up'!$O$62, CONCATENATE(O48, " A"),IF(COUNTIF($O$7:O48,O48)&lt;='[1]Season Set up'!$O$63, CONCATENATE(O48, " B"),IF(COUNTIF($O$7:O48,O48)&lt;='[1]Season Set up'!$O$64, CONCATENATE(O48, " C"),IF(COUNTIF($O$7:O48,O48)&lt;='[1]Season Set up'!$O$65, CONCATENATE(O48, " D"),IF(COUNTIF($O$7:O48,O48)&lt;='[1]Season Set up'!$O$66, CONCATENATE(O48, " E"),IF(COUNTIF($O$7:O48,O48)&lt;='[1]Season Set up'!$O$67, CONCATENATE(O48, " F"),IF(COUNTIF($O$7:O48,O48)&lt;='[1]Season Set up'!$O$68, CONCATENATE(O48, " G"),IF(COUNTIF($O$7:O48,O48)&lt;='[1]Season Set up'!$O$69, CONCATENATE(O48, " H"),"")))))))))),"")</f>
        <v/>
      </c>
      <c r="Q48" s="69"/>
      <c r="R48" s="4"/>
      <c r="S48" s="27" t="str">
        <f>IF('[1]Season Set up'!$L$24&gt;='[1]Season Set up'!V46,'[1]Season Set up'!V46,"")</f>
        <v/>
      </c>
      <c r="T48" s="22" t="str">
        <f>IFERROR(VLOOKUP(#REF!,'[1]Members Sorted'!$B$2:$G$3001,2,0),"")</f>
        <v/>
      </c>
      <c r="U48" s="22" t="str">
        <f>IFERROR(VLOOKUP(#REF!,'[1]Members Sorted'!$B$2:$G$3001,3,0),"")</f>
        <v/>
      </c>
      <c r="V48" s="22" t="str">
        <f>IFERROR(VLOOKUP(#REF!,'[1]Members Sorted'!$B$2:$G$3001,5,0),"")</f>
        <v/>
      </c>
      <c r="W48" s="22" t="str">
        <f>IFERROR(IF(V48="","",IF(V48="None Given","",IF(COUNTIF($V$7:V48,V48)&lt;='[1]Season Set up'!$O$73, CONCATENATE(V48, " A"),IF(COUNTIF($V$7:V48,V48)&lt;='[1]Season Set up'!$O$74, CONCATENATE(V48, " B"),IF(COUNTIF($V$7:V48,V48)&lt;='[1]Season Set up'!$O$75, CONCATENATE(V48, " C"),IF(COUNTIF($V$7:V48,V48)&lt;='[1]Season Set up'!$O$76, CONCATENATE(V48, " D"),IF(COUNTIF($V$7:V48,V48)&lt;='[1]Season Set up'!$O$77, CONCATENATE(V48, " E"),IF(COUNTIF($V$7:V48,V48)&lt;='[1]Season Set up'!$O$78, CONCATENATE(V48, " F"),IF(COUNTIF($V$7:V48,V48)&lt;='[1]Season Set up'!$O$79, CONCATENATE(V48, " G"),IF(COUNTIF($V$7:V48,V48)&lt;='[1]Season Set up'!$O$80, CONCATENATE(V48, " H"),"")))))))))),"")</f>
        <v/>
      </c>
      <c r="X48" s="69"/>
      <c r="Y48" s="1"/>
      <c r="Z48" s="1"/>
      <c r="AA48" s="1"/>
      <c r="AB48" s="1"/>
      <c r="AC48" s="4"/>
      <c r="AD48" s="4"/>
      <c r="AE48" s="4"/>
      <c r="AF48" s="4"/>
      <c r="AG48" s="4"/>
      <c r="AH48" s="4"/>
      <c r="AI48" s="4"/>
      <c r="AJ48" s="4"/>
    </row>
    <row r="49" spans="1:36" ht="15.75" customHeight="1" x14ac:dyDescent="0.2">
      <c r="A49" s="17" t="str">
        <f>IF('[1]Season Set up'!$N$24&gt;='[1]Season Set up'!V47,'[1]Season Set up'!V47,"")</f>
        <v/>
      </c>
      <c r="B49" s="17" t="str">
        <f>IFERROR(IF(A49="","",VLOOKUP(A49,$AG$2:$AI$2001,3,0)),"")</f>
        <v/>
      </c>
      <c r="C49" s="17" t="str">
        <f>IFERROR(IF(A49="","",VLOOKUP(A49,$AG$2:$AJ$2001,4,0)),"")</f>
        <v/>
      </c>
      <c r="D49" s="1"/>
      <c r="E49" s="1"/>
      <c r="F49" s="1"/>
      <c r="G49" s="1"/>
      <c r="H49" s="1"/>
      <c r="I49" s="1"/>
      <c r="J49" s="1"/>
      <c r="K49" s="1"/>
      <c r="L49" s="27" t="str">
        <f>IF('[1]Season Set up'!$J$24&gt;='[1]Season Set up'!V47,'[1]Season Set up'!V47,"")</f>
        <v/>
      </c>
      <c r="M49" s="22" t="str">
        <f>IFERROR(VLOOKUP(#REF!,'[1]Members Sorted'!$B$2:$G$10001,2,0),"")</f>
        <v/>
      </c>
      <c r="N49" s="22" t="str">
        <f>IFERROR(VLOOKUP(#REF!,'[1]Members Sorted'!$B$2:$G$10001,3,0),"")</f>
        <v/>
      </c>
      <c r="O49" s="22" t="str">
        <f>IFERROR(VLOOKUP(#REF!,'[1]Members Sorted'!$B$2:$G$10001,5,0),"")</f>
        <v/>
      </c>
      <c r="P49" s="22" t="str">
        <f>IFERROR(IF(O49="","",IF(O49="None Given","",IF(COUNTIF($O$7:O49,O49)&lt;='[1]Season Set up'!$O$62, CONCATENATE(O49, " A"),IF(COUNTIF($O$7:O49,O49)&lt;='[1]Season Set up'!$O$63, CONCATENATE(O49, " B"),IF(COUNTIF($O$7:O49,O49)&lt;='[1]Season Set up'!$O$64, CONCATENATE(O49, " C"),IF(COUNTIF($O$7:O49,O49)&lt;='[1]Season Set up'!$O$65, CONCATENATE(O49, " D"),IF(COUNTIF($O$7:O49,O49)&lt;='[1]Season Set up'!$O$66, CONCATENATE(O49, " E"),IF(COUNTIF($O$7:O49,O49)&lt;='[1]Season Set up'!$O$67, CONCATENATE(O49, " F"),IF(COUNTIF($O$7:O49,O49)&lt;='[1]Season Set up'!$O$68, CONCATENATE(O49, " G"),IF(COUNTIF($O$7:O49,O49)&lt;='[1]Season Set up'!$O$69, CONCATENATE(O49, " H"),"")))))))))),"")</f>
        <v/>
      </c>
      <c r="Q49" s="69"/>
      <c r="R49" s="4"/>
      <c r="S49" s="27" t="str">
        <f>IF('[1]Season Set up'!$L$24&gt;='[1]Season Set up'!V47,'[1]Season Set up'!V47,"")</f>
        <v/>
      </c>
      <c r="T49" s="22" t="str">
        <f>IFERROR(VLOOKUP(#REF!,'[1]Members Sorted'!$B$2:$G$3001,2,0),"")</f>
        <v/>
      </c>
      <c r="U49" s="22" t="str">
        <f>IFERROR(VLOOKUP(#REF!,'[1]Members Sorted'!$B$2:$G$3001,3,0),"")</f>
        <v/>
      </c>
      <c r="V49" s="22" t="str">
        <f>IFERROR(VLOOKUP(#REF!,'[1]Members Sorted'!$B$2:$G$3001,5,0),"")</f>
        <v/>
      </c>
      <c r="W49" s="22" t="str">
        <f>IFERROR(IF(V49="","",IF(V49="None Given","",IF(COUNTIF($V$7:V49,V49)&lt;='[1]Season Set up'!$O$73, CONCATENATE(V49, " A"),IF(COUNTIF($V$7:V49,V49)&lt;='[1]Season Set up'!$O$74, CONCATENATE(V49, " B"),IF(COUNTIF($V$7:V49,V49)&lt;='[1]Season Set up'!$O$75, CONCATENATE(V49, " C"),IF(COUNTIF($V$7:V49,V49)&lt;='[1]Season Set up'!$O$76, CONCATENATE(V49, " D"),IF(COUNTIF($V$7:V49,V49)&lt;='[1]Season Set up'!$O$77, CONCATENATE(V49, " E"),IF(COUNTIF($V$7:V49,V49)&lt;='[1]Season Set up'!$O$78, CONCATENATE(V49, " F"),IF(COUNTIF($V$7:V49,V49)&lt;='[1]Season Set up'!$O$79, CONCATENATE(V49, " G"),IF(COUNTIF($V$7:V49,V49)&lt;='[1]Season Set up'!$O$80, CONCATENATE(V49, " H"),"")))))))))),"")</f>
        <v/>
      </c>
      <c r="X49" s="69"/>
      <c r="Y49" s="1"/>
      <c r="Z49" s="1"/>
      <c r="AA49" s="1"/>
      <c r="AB49" s="1"/>
      <c r="AC49" s="4"/>
      <c r="AD49" s="4"/>
      <c r="AE49" s="4"/>
      <c r="AF49" s="4"/>
      <c r="AG49" s="4"/>
      <c r="AH49" s="4"/>
      <c r="AI49" s="4"/>
      <c r="AJ49" s="4"/>
    </row>
    <row r="50" spans="1:36" ht="15.75" customHeight="1" x14ac:dyDescent="0.2">
      <c r="A50" s="17" t="str">
        <f>IF('[1]Season Set up'!$N$24&gt;='[1]Season Set up'!V48,'[1]Season Set up'!V48,"")</f>
        <v/>
      </c>
      <c r="B50" s="17" t="str">
        <f>IFERROR(IF(A50="","",VLOOKUP(A50,$AG$2:$AI$2001,3,0)),"")</f>
        <v/>
      </c>
      <c r="C50" s="17" t="str">
        <f>IFERROR(IF(A50="","",VLOOKUP(A50,$AG$2:$AJ$2001,4,0)),"")</f>
        <v/>
      </c>
      <c r="D50" s="1"/>
      <c r="E50" s="1"/>
      <c r="F50" s="1"/>
      <c r="G50" s="1"/>
      <c r="H50" s="1"/>
      <c r="I50" s="1"/>
      <c r="J50" s="1"/>
      <c r="K50" s="1"/>
      <c r="L50" s="27" t="str">
        <f>IF('[1]Season Set up'!$J$24&gt;='[1]Season Set up'!V48,'[1]Season Set up'!V48,"")</f>
        <v/>
      </c>
      <c r="M50" s="22" t="str">
        <f>IFERROR(VLOOKUP(#REF!,'[1]Members Sorted'!$B$2:$G$10001,2,0),"")</f>
        <v/>
      </c>
      <c r="N50" s="22" t="str">
        <f>IFERROR(VLOOKUP(#REF!,'[1]Members Sorted'!$B$2:$G$10001,3,0),"")</f>
        <v/>
      </c>
      <c r="O50" s="22" t="str">
        <f>IFERROR(VLOOKUP(#REF!,'[1]Members Sorted'!$B$2:$G$10001,5,0),"")</f>
        <v/>
      </c>
      <c r="P50" s="22" t="str">
        <f>IFERROR(IF(O50="","",IF(O50="None Given","",IF(COUNTIF($O$7:O50,O50)&lt;='[1]Season Set up'!$O$62, CONCATENATE(O50, " A"),IF(COUNTIF($O$7:O50,O50)&lt;='[1]Season Set up'!$O$63, CONCATENATE(O50, " B"),IF(COUNTIF($O$7:O50,O50)&lt;='[1]Season Set up'!$O$64, CONCATENATE(O50, " C"),IF(COUNTIF($O$7:O50,O50)&lt;='[1]Season Set up'!$O$65, CONCATENATE(O50, " D"),IF(COUNTIF($O$7:O50,O50)&lt;='[1]Season Set up'!$O$66, CONCATENATE(O50, " E"),IF(COUNTIF($O$7:O50,O50)&lt;='[1]Season Set up'!$O$67, CONCATENATE(O50, " F"),IF(COUNTIF($O$7:O50,O50)&lt;='[1]Season Set up'!$O$68, CONCATENATE(O50, " G"),IF(COUNTIF($O$7:O50,O50)&lt;='[1]Season Set up'!$O$69, CONCATENATE(O50, " H"),"")))))))))),"")</f>
        <v/>
      </c>
      <c r="Q50" s="69"/>
      <c r="R50" s="4"/>
      <c r="S50" s="27" t="str">
        <f>IF('[1]Season Set up'!$L$24&gt;='[1]Season Set up'!V48,'[1]Season Set up'!V48,"")</f>
        <v/>
      </c>
      <c r="T50" s="22" t="str">
        <f>IFERROR(VLOOKUP(#REF!,'[1]Members Sorted'!$B$2:$G$3001,2,0),"")</f>
        <v/>
      </c>
      <c r="U50" s="22" t="str">
        <f>IFERROR(VLOOKUP(#REF!,'[1]Members Sorted'!$B$2:$G$3001,3,0),"")</f>
        <v/>
      </c>
      <c r="V50" s="22" t="str">
        <f>IFERROR(VLOOKUP(#REF!,'[1]Members Sorted'!$B$2:$G$3001,5,0),"")</f>
        <v/>
      </c>
      <c r="W50" s="22" t="str">
        <f>IFERROR(IF(V50="","",IF(V50="None Given","",IF(COUNTIF($V$7:V50,V50)&lt;='[1]Season Set up'!$O$73, CONCATENATE(V50, " A"),IF(COUNTIF($V$7:V50,V50)&lt;='[1]Season Set up'!$O$74, CONCATENATE(V50, " B"),IF(COUNTIF($V$7:V50,V50)&lt;='[1]Season Set up'!$O$75, CONCATENATE(V50, " C"),IF(COUNTIF($V$7:V50,V50)&lt;='[1]Season Set up'!$O$76, CONCATENATE(V50, " D"),IF(COUNTIF($V$7:V50,V50)&lt;='[1]Season Set up'!$O$77, CONCATENATE(V50, " E"),IF(COUNTIF($V$7:V50,V50)&lt;='[1]Season Set up'!$O$78, CONCATENATE(V50, " F"),IF(COUNTIF($V$7:V50,V50)&lt;='[1]Season Set up'!$O$79, CONCATENATE(V50, " G"),IF(COUNTIF($V$7:V50,V50)&lt;='[1]Season Set up'!$O$80, CONCATENATE(V50, " H"),"")))))))))),"")</f>
        <v/>
      </c>
      <c r="X50" s="69"/>
      <c r="Y50" s="1"/>
      <c r="Z50" s="1"/>
      <c r="AA50" s="1"/>
      <c r="AB50" s="1"/>
      <c r="AC50" s="4"/>
      <c r="AD50" s="4"/>
      <c r="AE50" s="4"/>
      <c r="AF50" s="4"/>
      <c r="AG50" s="4"/>
      <c r="AH50" s="4"/>
      <c r="AI50" s="4"/>
      <c r="AJ50" s="4"/>
    </row>
    <row r="51" spans="1:36" ht="15.75" customHeight="1" x14ac:dyDescent="0.2">
      <c r="A51" s="17" t="str">
        <f>IF('[1]Season Set up'!$N$24&gt;='[1]Season Set up'!V49,'[1]Season Set up'!V49,"")</f>
        <v/>
      </c>
      <c r="B51" s="17" t="str">
        <f>IFERROR(IF(A51="","",VLOOKUP(A51,$AG$2:$AI$2001,3,0)),"")</f>
        <v/>
      </c>
      <c r="C51" s="17" t="str">
        <f>IFERROR(IF(A51="","",VLOOKUP(A51,$AG$2:$AJ$2001,4,0)),"")</f>
        <v/>
      </c>
      <c r="D51" s="1"/>
      <c r="E51" s="1"/>
      <c r="F51" s="1"/>
      <c r="G51" s="1"/>
      <c r="H51" s="1"/>
      <c r="I51" s="1"/>
      <c r="J51" s="1"/>
      <c r="K51" s="1"/>
      <c r="L51" s="27" t="str">
        <f>IF('[1]Season Set up'!$J$24&gt;='[1]Season Set up'!V49,'[1]Season Set up'!V49,"")</f>
        <v/>
      </c>
      <c r="M51" s="22" t="str">
        <f>IFERROR(VLOOKUP(#REF!,'[1]Members Sorted'!$B$2:$G$10001,2,0),"")</f>
        <v/>
      </c>
      <c r="N51" s="22" t="str">
        <f>IFERROR(VLOOKUP(#REF!,'[1]Members Sorted'!$B$2:$G$10001,3,0),"")</f>
        <v/>
      </c>
      <c r="O51" s="22" t="str">
        <f>IFERROR(VLOOKUP(#REF!,'[1]Members Sorted'!$B$2:$G$10001,5,0),"")</f>
        <v/>
      </c>
      <c r="P51" s="22" t="str">
        <f>IFERROR(IF(O51="","",IF(O51="None Given","",IF(COUNTIF($O$7:O51,O51)&lt;='[1]Season Set up'!$O$62, CONCATENATE(O51, " A"),IF(COUNTIF($O$7:O51,O51)&lt;='[1]Season Set up'!$O$63, CONCATENATE(O51, " B"),IF(COUNTIF($O$7:O51,O51)&lt;='[1]Season Set up'!$O$64, CONCATENATE(O51, " C"),IF(COUNTIF($O$7:O51,O51)&lt;='[1]Season Set up'!$O$65, CONCATENATE(O51, " D"),IF(COUNTIF($O$7:O51,O51)&lt;='[1]Season Set up'!$O$66, CONCATENATE(O51, " E"),IF(COUNTIF($O$7:O51,O51)&lt;='[1]Season Set up'!$O$67, CONCATENATE(O51, " F"),IF(COUNTIF($O$7:O51,O51)&lt;='[1]Season Set up'!$O$68, CONCATENATE(O51, " G"),IF(COUNTIF($O$7:O51,O51)&lt;='[1]Season Set up'!$O$69, CONCATENATE(O51, " H"),"")))))))))),"")</f>
        <v/>
      </c>
      <c r="Q51" s="69"/>
      <c r="R51" s="4"/>
      <c r="S51" s="27" t="str">
        <f>IF('[1]Season Set up'!$L$24&gt;='[1]Season Set up'!V49,'[1]Season Set up'!V49,"")</f>
        <v/>
      </c>
      <c r="T51" s="22" t="str">
        <f>IFERROR(VLOOKUP(#REF!,'[1]Members Sorted'!$B$2:$G$3001,2,0),"")</f>
        <v/>
      </c>
      <c r="U51" s="22" t="str">
        <f>IFERROR(VLOOKUP(#REF!,'[1]Members Sorted'!$B$2:$G$3001,3,0),"")</f>
        <v/>
      </c>
      <c r="V51" s="22" t="str">
        <f>IFERROR(VLOOKUP(#REF!,'[1]Members Sorted'!$B$2:$G$3001,5,0),"")</f>
        <v/>
      </c>
      <c r="W51" s="22" t="str">
        <f>IFERROR(IF(V51="","",IF(V51="None Given","",IF(COUNTIF($V$7:V51,V51)&lt;='[1]Season Set up'!$O$73, CONCATENATE(V51, " A"),IF(COUNTIF($V$7:V51,V51)&lt;='[1]Season Set up'!$O$74, CONCATENATE(V51, " B"),IF(COUNTIF($V$7:V51,V51)&lt;='[1]Season Set up'!$O$75, CONCATENATE(V51, " C"),IF(COUNTIF($V$7:V51,V51)&lt;='[1]Season Set up'!$O$76, CONCATENATE(V51, " D"),IF(COUNTIF($V$7:V51,V51)&lt;='[1]Season Set up'!$O$77, CONCATENATE(V51, " E"),IF(COUNTIF($V$7:V51,V51)&lt;='[1]Season Set up'!$O$78, CONCATENATE(V51, " F"),IF(COUNTIF($V$7:V51,V51)&lt;='[1]Season Set up'!$O$79, CONCATENATE(V51, " G"),IF(COUNTIF($V$7:V51,V51)&lt;='[1]Season Set up'!$O$80, CONCATENATE(V51, " H"),"")))))))))),"")</f>
        <v/>
      </c>
      <c r="X51" s="69"/>
      <c r="Y51" s="1"/>
      <c r="Z51" s="1"/>
      <c r="AA51" s="1"/>
      <c r="AB51" s="1"/>
      <c r="AC51" s="4"/>
      <c r="AD51" s="4"/>
      <c r="AE51" s="4"/>
      <c r="AF51" s="4"/>
      <c r="AG51" s="4"/>
      <c r="AH51" s="4"/>
      <c r="AI51" s="4"/>
      <c r="AJ51" s="4"/>
    </row>
    <row r="52" spans="1:36" ht="15.75" customHeight="1" x14ac:dyDescent="0.2">
      <c r="A52" s="17" t="str">
        <f>IF('[1]Season Set up'!$N$24&gt;='[1]Season Set up'!V50,'[1]Season Set up'!V50,"")</f>
        <v/>
      </c>
      <c r="B52" s="17" t="str">
        <f>IFERROR(IF(A52="","",VLOOKUP(A52,$AG$2:$AI$2001,3,0)),"")</f>
        <v/>
      </c>
      <c r="C52" s="17" t="str">
        <f>IFERROR(IF(A52="","",VLOOKUP(A52,$AG$2:$AJ$2001,4,0)),"")</f>
        <v/>
      </c>
      <c r="D52" s="1"/>
      <c r="E52" s="1"/>
      <c r="F52" s="1"/>
      <c r="G52" s="1"/>
      <c r="H52" s="1"/>
      <c r="I52" s="1"/>
      <c r="J52" s="1"/>
      <c r="K52" s="1"/>
      <c r="L52" s="27" t="str">
        <f>IF('[1]Season Set up'!$J$24&gt;='[1]Season Set up'!V50,'[1]Season Set up'!V50,"")</f>
        <v/>
      </c>
      <c r="M52" s="22" t="str">
        <f>IFERROR(VLOOKUP(#REF!,'[1]Members Sorted'!$B$2:$G$10001,2,0),"")</f>
        <v/>
      </c>
      <c r="N52" s="22" t="str">
        <f>IFERROR(VLOOKUP(#REF!,'[1]Members Sorted'!$B$2:$G$10001,3,0),"")</f>
        <v/>
      </c>
      <c r="O52" s="22" t="str">
        <f>IFERROR(VLOOKUP(#REF!,'[1]Members Sorted'!$B$2:$G$10001,5,0),"")</f>
        <v/>
      </c>
      <c r="P52" s="22" t="str">
        <f>IFERROR(IF(O52="","",IF(O52="None Given","",IF(COUNTIF($O$7:O52,O52)&lt;='[1]Season Set up'!$O$62, CONCATENATE(O52, " A"),IF(COUNTIF($O$7:O52,O52)&lt;='[1]Season Set up'!$O$63, CONCATENATE(O52, " B"),IF(COUNTIF($O$7:O52,O52)&lt;='[1]Season Set up'!$O$64, CONCATENATE(O52, " C"),IF(COUNTIF($O$7:O52,O52)&lt;='[1]Season Set up'!$O$65, CONCATENATE(O52, " D"),IF(COUNTIF($O$7:O52,O52)&lt;='[1]Season Set up'!$O$66, CONCATENATE(O52, " E"),IF(COUNTIF($O$7:O52,O52)&lt;='[1]Season Set up'!$O$67, CONCATENATE(O52, " F"),IF(COUNTIF($O$7:O52,O52)&lt;='[1]Season Set up'!$O$68, CONCATENATE(O52, " G"),IF(COUNTIF($O$7:O52,O52)&lt;='[1]Season Set up'!$O$69, CONCATENATE(O52, " H"),"")))))))))),"")</f>
        <v/>
      </c>
      <c r="Q52" s="69"/>
      <c r="R52" s="4"/>
      <c r="S52" s="27" t="str">
        <f>IF('[1]Season Set up'!$L$24&gt;='[1]Season Set up'!V50,'[1]Season Set up'!V50,"")</f>
        <v/>
      </c>
      <c r="T52" s="22" t="str">
        <f>IFERROR(VLOOKUP(#REF!,'[1]Members Sorted'!$B$2:$G$3001,2,0),"")</f>
        <v/>
      </c>
      <c r="U52" s="22" t="str">
        <f>IFERROR(VLOOKUP(#REF!,'[1]Members Sorted'!$B$2:$G$3001,3,0),"")</f>
        <v/>
      </c>
      <c r="V52" s="22" t="str">
        <f>IFERROR(VLOOKUP(#REF!,'[1]Members Sorted'!$B$2:$G$3001,5,0),"")</f>
        <v/>
      </c>
      <c r="W52" s="22" t="str">
        <f>IFERROR(IF(V52="","",IF(V52="None Given","",IF(COUNTIF($V$7:V52,V52)&lt;='[1]Season Set up'!$O$73, CONCATENATE(V52, " A"),IF(COUNTIF($V$7:V52,V52)&lt;='[1]Season Set up'!$O$74, CONCATENATE(V52, " B"),IF(COUNTIF($V$7:V52,V52)&lt;='[1]Season Set up'!$O$75, CONCATENATE(V52, " C"),IF(COUNTIF($V$7:V52,V52)&lt;='[1]Season Set up'!$O$76, CONCATENATE(V52, " D"),IF(COUNTIF($V$7:V52,V52)&lt;='[1]Season Set up'!$O$77, CONCATENATE(V52, " E"),IF(COUNTIF($V$7:V52,V52)&lt;='[1]Season Set up'!$O$78, CONCATENATE(V52, " F"),IF(COUNTIF($V$7:V52,V52)&lt;='[1]Season Set up'!$O$79, CONCATENATE(V52, " G"),IF(COUNTIF($V$7:V52,V52)&lt;='[1]Season Set up'!$O$80, CONCATENATE(V52, " H"),"")))))))))),"")</f>
        <v/>
      </c>
      <c r="X52" s="69"/>
      <c r="Y52" s="1"/>
      <c r="Z52" s="1"/>
      <c r="AA52" s="1"/>
      <c r="AB52" s="1"/>
      <c r="AC52" s="4"/>
      <c r="AD52" s="4"/>
      <c r="AE52" s="4"/>
      <c r="AF52" s="4"/>
      <c r="AG52" s="4"/>
      <c r="AH52" s="4"/>
      <c r="AI52" s="4"/>
      <c r="AJ52" s="4"/>
    </row>
    <row r="53" spans="1:36" ht="15.75" customHeight="1" x14ac:dyDescent="0.2">
      <c r="A53" s="17" t="str">
        <f>IF('[1]Season Set up'!$N$24&gt;='[1]Season Set up'!V51,'[1]Season Set up'!V51,"")</f>
        <v/>
      </c>
      <c r="B53" s="17" t="str">
        <f>IFERROR(IF(A53="","",VLOOKUP(A53,$AG$2:$AI$2001,3,0)),"")</f>
        <v/>
      </c>
      <c r="C53" s="17" t="str">
        <f>IFERROR(IF(A53="","",VLOOKUP(A53,$AG$2:$AJ$2001,4,0)),"")</f>
        <v/>
      </c>
      <c r="D53" s="1"/>
      <c r="E53" s="1"/>
      <c r="F53" s="1"/>
      <c r="G53" s="1"/>
      <c r="H53" s="1"/>
      <c r="I53" s="1"/>
      <c r="J53" s="1"/>
      <c r="K53" s="1"/>
      <c r="L53" s="27" t="str">
        <f>IF('[1]Season Set up'!$J$24&gt;='[1]Season Set up'!V51,'[1]Season Set up'!V51,"")</f>
        <v/>
      </c>
      <c r="M53" s="22" t="str">
        <f>IFERROR(VLOOKUP(#REF!,'[1]Members Sorted'!$B$2:$G$10001,2,0),"")</f>
        <v/>
      </c>
      <c r="N53" s="22" t="str">
        <f>IFERROR(VLOOKUP(#REF!,'[1]Members Sorted'!$B$2:$G$10001,3,0),"")</f>
        <v/>
      </c>
      <c r="O53" s="22" t="str">
        <f>IFERROR(VLOOKUP(#REF!,'[1]Members Sorted'!$B$2:$G$10001,5,0),"")</f>
        <v/>
      </c>
      <c r="P53" s="22" t="str">
        <f>IFERROR(IF(O53="","",IF(O53="None Given","",IF(COUNTIF($O$7:O53,O53)&lt;='[1]Season Set up'!$O$62, CONCATENATE(O53, " A"),IF(COUNTIF($O$7:O53,O53)&lt;='[1]Season Set up'!$O$63, CONCATENATE(O53, " B"),IF(COUNTIF($O$7:O53,O53)&lt;='[1]Season Set up'!$O$64, CONCATENATE(O53, " C"),IF(COUNTIF($O$7:O53,O53)&lt;='[1]Season Set up'!$O$65, CONCATENATE(O53, " D"),IF(COUNTIF($O$7:O53,O53)&lt;='[1]Season Set up'!$O$66, CONCATENATE(O53, " E"),IF(COUNTIF($O$7:O53,O53)&lt;='[1]Season Set up'!$O$67, CONCATENATE(O53, " F"),IF(COUNTIF($O$7:O53,O53)&lt;='[1]Season Set up'!$O$68, CONCATENATE(O53, " G"),IF(COUNTIF($O$7:O53,O53)&lt;='[1]Season Set up'!$O$69, CONCATENATE(O53, " H"),"")))))))))),"")</f>
        <v/>
      </c>
      <c r="Q53" s="69"/>
      <c r="R53" s="4"/>
      <c r="S53" s="27" t="str">
        <f>IF('[1]Season Set up'!$L$24&gt;='[1]Season Set up'!V51,'[1]Season Set up'!V51,"")</f>
        <v/>
      </c>
      <c r="T53" s="22" t="str">
        <f>IFERROR(VLOOKUP(#REF!,'[1]Members Sorted'!$B$2:$G$3001,2,0),"")</f>
        <v/>
      </c>
      <c r="U53" s="22" t="str">
        <f>IFERROR(VLOOKUP(#REF!,'[1]Members Sorted'!$B$2:$G$3001,3,0),"")</f>
        <v/>
      </c>
      <c r="V53" s="22" t="str">
        <f>IFERROR(VLOOKUP(#REF!,'[1]Members Sorted'!$B$2:$G$3001,5,0),"")</f>
        <v/>
      </c>
      <c r="W53" s="22" t="str">
        <f>IFERROR(IF(V53="","",IF(V53="None Given","",IF(COUNTIF($V$7:V53,V53)&lt;='[1]Season Set up'!$O$73, CONCATENATE(V53, " A"),IF(COUNTIF($V$7:V53,V53)&lt;='[1]Season Set up'!$O$74, CONCATENATE(V53, " B"),IF(COUNTIF($V$7:V53,V53)&lt;='[1]Season Set up'!$O$75, CONCATENATE(V53, " C"),IF(COUNTIF($V$7:V53,V53)&lt;='[1]Season Set up'!$O$76, CONCATENATE(V53, " D"),IF(COUNTIF($V$7:V53,V53)&lt;='[1]Season Set up'!$O$77, CONCATENATE(V53, " E"),IF(COUNTIF($V$7:V53,V53)&lt;='[1]Season Set up'!$O$78, CONCATENATE(V53, " F"),IF(COUNTIF($V$7:V53,V53)&lt;='[1]Season Set up'!$O$79, CONCATENATE(V53, " G"),IF(COUNTIF($V$7:V53,V53)&lt;='[1]Season Set up'!$O$80, CONCATENATE(V53, " H"),"")))))))))),"")</f>
        <v/>
      </c>
      <c r="X53" s="69"/>
      <c r="Y53" s="1"/>
      <c r="Z53" s="1"/>
      <c r="AA53" s="1"/>
      <c r="AB53" s="1"/>
      <c r="AC53" s="4"/>
      <c r="AD53" s="4"/>
      <c r="AE53" s="4"/>
      <c r="AF53" s="4"/>
      <c r="AG53" s="4"/>
      <c r="AH53" s="4"/>
      <c r="AI53" s="4"/>
      <c r="AJ53" s="4"/>
    </row>
    <row r="54" spans="1:36" ht="15.75" customHeight="1" x14ac:dyDescent="0.2">
      <c r="A54" s="17" t="str">
        <f>IF('[1]Season Set up'!$N$24&gt;='[1]Season Set up'!V52,'[1]Season Set up'!V52,"")</f>
        <v/>
      </c>
      <c r="B54" s="17" t="str">
        <f>IFERROR(IF(A54="","",VLOOKUP(A54,$AG$2:$AI$2001,3,0)),"")</f>
        <v/>
      </c>
      <c r="C54" s="17" t="str">
        <f>IFERROR(IF(A54="","",VLOOKUP(A54,$AG$2:$AJ$2001,4,0)),"")</f>
        <v/>
      </c>
      <c r="D54" s="1"/>
      <c r="E54" s="1"/>
      <c r="F54" s="1"/>
      <c r="G54" s="1"/>
      <c r="H54" s="1"/>
      <c r="I54" s="1"/>
      <c r="J54" s="1"/>
      <c r="K54" s="1"/>
      <c r="L54" s="27" t="str">
        <f>IF('[1]Season Set up'!$J$24&gt;='[1]Season Set up'!V52,'[1]Season Set up'!V52,"")</f>
        <v/>
      </c>
      <c r="M54" s="22" t="str">
        <f>IFERROR(VLOOKUP(#REF!,'[1]Members Sorted'!$B$2:$G$10001,2,0),"")</f>
        <v/>
      </c>
      <c r="N54" s="22" t="str">
        <f>IFERROR(VLOOKUP(#REF!,'[1]Members Sorted'!$B$2:$G$10001,3,0),"")</f>
        <v/>
      </c>
      <c r="O54" s="22" t="str">
        <f>IFERROR(VLOOKUP(#REF!,'[1]Members Sorted'!$B$2:$G$10001,5,0),"")</f>
        <v/>
      </c>
      <c r="P54" s="22" t="str">
        <f>IFERROR(IF(O54="","",IF(O54="None Given","",IF(COUNTIF($O$7:O54,O54)&lt;='[1]Season Set up'!$O$62, CONCATENATE(O54, " A"),IF(COUNTIF($O$7:O54,O54)&lt;='[1]Season Set up'!$O$63, CONCATENATE(O54, " B"),IF(COUNTIF($O$7:O54,O54)&lt;='[1]Season Set up'!$O$64, CONCATENATE(O54, " C"),IF(COUNTIF($O$7:O54,O54)&lt;='[1]Season Set up'!$O$65, CONCATENATE(O54, " D"),IF(COUNTIF($O$7:O54,O54)&lt;='[1]Season Set up'!$O$66, CONCATENATE(O54, " E"),IF(COUNTIF($O$7:O54,O54)&lt;='[1]Season Set up'!$O$67, CONCATENATE(O54, " F"),IF(COUNTIF($O$7:O54,O54)&lt;='[1]Season Set up'!$O$68, CONCATENATE(O54, " G"),IF(COUNTIF($O$7:O54,O54)&lt;='[1]Season Set up'!$O$69, CONCATENATE(O54, " H"),"")))))))))),"")</f>
        <v/>
      </c>
      <c r="Q54" s="69"/>
      <c r="R54" s="4"/>
      <c r="S54" s="27" t="str">
        <f>IF('[1]Season Set up'!$L$24&gt;='[1]Season Set up'!V52,'[1]Season Set up'!V52,"")</f>
        <v/>
      </c>
      <c r="T54" s="22" t="str">
        <f>IFERROR(VLOOKUP(#REF!,'[1]Members Sorted'!$B$2:$G$3001,2,0),"")</f>
        <v/>
      </c>
      <c r="U54" s="22" t="str">
        <f>IFERROR(VLOOKUP(#REF!,'[1]Members Sorted'!$B$2:$G$3001,3,0),"")</f>
        <v/>
      </c>
      <c r="V54" s="22" t="str">
        <f>IFERROR(VLOOKUP(#REF!,'[1]Members Sorted'!$B$2:$G$3001,5,0),"")</f>
        <v/>
      </c>
      <c r="W54" s="22" t="str">
        <f>IFERROR(IF(V54="","",IF(V54="None Given","",IF(COUNTIF($V$7:V54,V54)&lt;='[1]Season Set up'!$O$73, CONCATENATE(V54, " A"),IF(COUNTIF($V$7:V54,V54)&lt;='[1]Season Set up'!$O$74, CONCATENATE(V54, " B"),IF(COUNTIF($V$7:V54,V54)&lt;='[1]Season Set up'!$O$75, CONCATENATE(V54, " C"),IF(COUNTIF($V$7:V54,V54)&lt;='[1]Season Set up'!$O$76, CONCATENATE(V54, " D"),IF(COUNTIF($V$7:V54,V54)&lt;='[1]Season Set up'!$O$77, CONCATENATE(V54, " E"),IF(COUNTIF($V$7:V54,V54)&lt;='[1]Season Set up'!$O$78, CONCATENATE(V54, " F"),IF(COUNTIF($V$7:V54,V54)&lt;='[1]Season Set up'!$O$79, CONCATENATE(V54, " G"),IF(COUNTIF($V$7:V54,V54)&lt;='[1]Season Set up'!$O$80, CONCATENATE(V54, " H"),"")))))))))),"")</f>
        <v/>
      </c>
      <c r="X54" s="69"/>
      <c r="Y54" s="1"/>
      <c r="Z54" s="1"/>
      <c r="AA54" s="1"/>
      <c r="AB54" s="1"/>
      <c r="AC54" s="4"/>
      <c r="AD54" s="4"/>
      <c r="AE54" s="4"/>
      <c r="AF54" s="4"/>
      <c r="AG54" s="4"/>
      <c r="AH54" s="4"/>
      <c r="AI54" s="4"/>
      <c r="AJ54" s="4"/>
    </row>
    <row r="55" spans="1:36" ht="15.75" customHeight="1" x14ac:dyDescent="0.2">
      <c r="A55" s="17" t="str">
        <f>IF('[1]Season Set up'!$N$24&gt;='[1]Season Set up'!V53,'[1]Season Set up'!V53,"")</f>
        <v/>
      </c>
      <c r="B55" s="17" t="str">
        <f>IFERROR(IF(A55="","",VLOOKUP(A55,$AG$2:$AI$2001,3,0)),"")</f>
        <v/>
      </c>
      <c r="C55" s="17" t="str">
        <f>IFERROR(IF(A55="","",VLOOKUP(A55,$AG$2:$AJ$2001,4,0)),"")</f>
        <v/>
      </c>
      <c r="D55" s="1"/>
      <c r="E55" s="1"/>
      <c r="F55" s="1"/>
      <c r="G55" s="1"/>
      <c r="H55" s="1"/>
      <c r="I55" s="1"/>
      <c r="J55" s="1"/>
      <c r="K55" s="1"/>
      <c r="L55" s="27" t="str">
        <f>IF('[1]Season Set up'!$J$24&gt;='[1]Season Set up'!V53,'[1]Season Set up'!V53,"")</f>
        <v/>
      </c>
      <c r="M55" s="22" t="str">
        <f>IFERROR(VLOOKUP(#REF!,'[1]Members Sorted'!$B$2:$G$10001,2,0),"")</f>
        <v/>
      </c>
      <c r="N55" s="22" t="str">
        <f>IFERROR(VLOOKUP(#REF!,'[1]Members Sorted'!$B$2:$G$10001,3,0),"")</f>
        <v/>
      </c>
      <c r="O55" s="22" t="str">
        <f>IFERROR(VLOOKUP(#REF!,'[1]Members Sorted'!$B$2:$G$10001,5,0),"")</f>
        <v/>
      </c>
      <c r="P55" s="22" t="str">
        <f>IFERROR(IF(O55="","",IF(O55="None Given","",IF(COUNTIF($O$7:O55,O55)&lt;='[1]Season Set up'!$O$62, CONCATENATE(O55, " A"),IF(COUNTIF($O$7:O55,O55)&lt;='[1]Season Set up'!$O$63, CONCATENATE(O55, " B"),IF(COUNTIF($O$7:O55,O55)&lt;='[1]Season Set up'!$O$64, CONCATENATE(O55, " C"),IF(COUNTIF($O$7:O55,O55)&lt;='[1]Season Set up'!$O$65, CONCATENATE(O55, " D"),IF(COUNTIF($O$7:O55,O55)&lt;='[1]Season Set up'!$O$66, CONCATENATE(O55, " E"),IF(COUNTIF($O$7:O55,O55)&lt;='[1]Season Set up'!$O$67, CONCATENATE(O55, " F"),IF(COUNTIF($O$7:O55,O55)&lt;='[1]Season Set up'!$O$68, CONCATENATE(O55, " G"),IF(COUNTIF($O$7:O55,O55)&lt;='[1]Season Set up'!$O$69, CONCATENATE(O55, " H"),"")))))))))),"")</f>
        <v/>
      </c>
      <c r="Q55" s="69"/>
      <c r="R55" s="4"/>
      <c r="S55" s="27" t="str">
        <f>IF('[1]Season Set up'!$L$24&gt;='[1]Season Set up'!V53,'[1]Season Set up'!V53,"")</f>
        <v/>
      </c>
      <c r="T55" s="22" t="str">
        <f>IFERROR(VLOOKUP(#REF!,'[1]Members Sorted'!$B$2:$G$3001,2,0),"")</f>
        <v/>
      </c>
      <c r="U55" s="22" t="str">
        <f>IFERROR(VLOOKUP(#REF!,'[1]Members Sorted'!$B$2:$G$3001,3,0),"")</f>
        <v/>
      </c>
      <c r="V55" s="22" t="str">
        <f>IFERROR(VLOOKUP(#REF!,'[1]Members Sorted'!$B$2:$G$3001,5,0),"")</f>
        <v/>
      </c>
      <c r="W55" s="22" t="str">
        <f>IFERROR(IF(V55="","",IF(V55="None Given","",IF(COUNTIF($V$7:V55,V55)&lt;='[1]Season Set up'!$O$73, CONCATENATE(V55, " A"),IF(COUNTIF($V$7:V55,V55)&lt;='[1]Season Set up'!$O$74, CONCATENATE(V55, " B"),IF(COUNTIF($V$7:V55,V55)&lt;='[1]Season Set up'!$O$75, CONCATENATE(V55, " C"),IF(COUNTIF($V$7:V55,V55)&lt;='[1]Season Set up'!$O$76, CONCATENATE(V55, " D"),IF(COUNTIF($V$7:V55,V55)&lt;='[1]Season Set up'!$O$77, CONCATENATE(V55, " E"),IF(COUNTIF($V$7:V55,V55)&lt;='[1]Season Set up'!$O$78, CONCATENATE(V55, " F"),IF(COUNTIF($V$7:V55,V55)&lt;='[1]Season Set up'!$O$79, CONCATENATE(V55, " G"),IF(COUNTIF($V$7:V55,V55)&lt;='[1]Season Set up'!$O$80, CONCATENATE(V55, " H"),"")))))))))),"")</f>
        <v/>
      </c>
      <c r="X55" s="69"/>
      <c r="Y55" s="1"/>
      <c r="Z55" s="1"/>
      <c r="AA55" s="1"/>
      <c r="AB55" s="1"/>
      <c r="AC55" s="4"/>
      <c r="AD55" s="4"/>
      <c r="AE55" s="4"/>
      <c r="AF55" s="4"/>
      <c r="AG55" s="4"/>
      <c r="AH55" s="4"/>
      <c r="AI55" s="4"/>
      <c r="AJ55" s="4"/>
    </row>
    <row r="56" spans="1:36" ht="15.75" customHeight="1" x14ac:dyDescent="0.2">
      <c r="A56" s="17" t="str">
        <f>IF('[1]Season Set up'!$N$24&gt;='[1]Season Set up'!V54,'[1]Season Set up'!V54,"")</f>
        <v/>
      </c>
      <c r="B56" s="17" t="str">
        <f>IFERROR(IF(A56="","",VLOOKUP(A56,$AG$2:$AI$2001,3,0)),"")</f>
        <v/>
      </c>
      <c r="C56" s="17" t="str">
        <f>IFERROR(IF(A56="","",VLOOKUP(A56,$AG$2:$AJ$2001,4,0)),"")</f>
        <v/>
      </c>
      <c r="D56" s="1"/>
      <c r="E56" s="1"/>
      <c r="F56" s="1"/>
      <c r="G56" s="1"/>
      <c r="H56" s="1"/>
      <c r="I56" s="1"/>
      <c r="J56" s="1"/>
      <c r="K56" s="1"/>
      <c r="L56" s="27" t="str">
        <f>IF('[1]Season Set up'!$J$24&gt;='[1]Season Set up'!V54,'[1]Season Set up'!V54,"")</f>
        <v/>
      </c>
      <c r="M56" s="22" t="str">
        <f>IFERROR(VLOOKUP(#REF!,'[1]Members Sorted'!$B$2:$G$10001,2,0),"")</f>
        <v/>
      </c>
      <c r="N56" s="22" t="str">
        <f>IFERROR(VLOOKUP(#REF!,'[1]Members Sorted'!$B$2:$G$10001,3,0),"")</f>
        <v/>
      </c>
      <c r="O56" s="22" t="str">
        <f>IFERROR(VLOOKUP(#REF!,'[1]Members Sorted'!$B$2:$G$10001,5,0),"")</f>
        <v/>
      </c>
      <c r="P56" s="22" t="str">
        <f>IFERROR(IF(O56="","",IF(O56="None Given","",IF(COUNTIF($O$7:O56,O56)&lt;='[1]Season Set up'!$O$62, CONCATENATE(O56, " A"),IF(COUNTIF($O$7:O56,O56)&lt;='[1]Season Set up'!$O$63, CONCATENATE(O56, " B"),IF(COUNTIF($O$7:O56,O56)&lt;='[1]Season Set up'!$O$64, CONCATENATE(O56, " C"),IF(COUNTIF($O$7:O56,O56)&lt;='[1]Season Set up'!$O$65, CONCATENATE(O56, " D"),IF(COUNTIF($O$7:O56,O56)&lt;='[1]Season Set up'!$O$66, CONCATENATE(O56, " E"),IF(COUNTIF($O$7:O56,O56)&lt;='[1]Season Set up'!$O$67, CONCATENATE(O56, " F"),IF(COUNTIF($O$7:O56,O56)&lt;='[1]Season Set up'!$O$68, CONCATENATE(O56, " G"),IF(COUNTIF($O$7:O56,O56)&lt;='[1]Season Set up'!$O$69, CONCATENATE(O56, " H"),"")))))))))),"")</f>
        <v/>
      </c>
      <c r="Q56" s="69"/>
      <c r="R56" s="4"/>
      <c r="S56" s="27" t="str">
        <f>IF('[1]Season Set up'!$L$24&gt;='[1]Season Set up'!V54,'[1]Season Set up'!V54,"")</f>
        <v/>
      </c>
      <c r="T56" s="22" t="str">
        <f>IFERROR(VLOOKUP(#REF!,'[1]Members Sorted'!$B$2:$G$3001,2,0),"")</f>
        <v/>
      </c>
      <c r="U56" s="22" t="str">
        <f>IFERROR(VLOOKUP(#REF!,'[1]Members Sorted'!$B$2:$G$3001,3,0),"")</f>
        <v/>
      </c>
      <c r="V56" s="22" t="str">
        <f>IFERROR(VLOOKUP(#REF!,'[1]Members Sorted'!$B$2:$G$3001,5,0),"")</f>
        <v/>
      </c>
      <c r="W56" s="22" t="str">
        <f>IFERROR(IF(V56="","",IF(V56="None Given","",IF(COUNTIF($V$7:V56,V56)&lt;='[1]Season Set up'!$O$73, CONCATENATE(V56, " A"),IF(COUNTIF($V$7:V56,V56)&lt;='[1]Season Set up'!$O$74, CONCATENATE(V56, " B"),IF(COUNTIF($V$7:V56,V56)&lt;='[1]Season Set up'!$O$75, CONCATENATE(V56, " C"),IF(COUNTIF($V$7:V56,V56)&lt;='[1]Season Set up'!$O$76, CONCATENATE(V56, " D"),IF(COUNTIF($V$7:V56,V56)&lt;='[1]Season Set up'!$O$77, CONCATENATE(V56, " E"),IF(COUNTIF($V$7:V56,V56)&lt;='[1]Season Set up'!$O$78, CONCATENATE(V56, " F"),IF(COUNTIF($V$7:V56,V56)&lt;='[1]Season Set up'!$O$79, CONCATENATE(V56, " G"),IF(COUNTIF($V$7:V56,V56)&lt;='[1]Season Set up'!$O$80, CONCATENATE(V56, " H"),"")))))))))),"")</f>
        <v/>
      </c>
      <c r="X56" s="69"/>
      <c r="Y56" s="1"/>
      <c r="Z56" s="1"/>
      <c r="AA56" s="1"/>
      <c r="AB56" s="1"/>
      <c r="AC56" s="4"/>
      <c r="AD56" s="4"/>
      <c r="AE56" s="4"/>
      <c r="AF56" s="4"/>
      <c r="AG56" s="4"/>
      <c r="AH56" s="4"/>
      <c r="AI56" s="4"/>
      <c r="AJ56" s="4"/>
    </row>
    <row r="57" spans="1:36" ht="15.75" customHeight="1" x14ac:dyDescent="0.2">
      <c r="A57" s="17" t="str">
        <f>IF('[1]Season Set up'!$N$24&gt;='[1]Season Set up'!V55,'[1]Season Set up'!V55,"")</f>
        <v/>
      </c>
      <c r="B57" s="17" t="str">
        <f>IFERROR(IF(A57="","",VLOOKUP(A57,$AG$2:$AI$2001,3,0)),"")</f>
        <v/>
      </c>
      <c r="C57" s="17" t="str">
        <f>IFERROR(IF(A57="","",VLOOKUP(A57,$AG$2:$AJ$2001,4,0)),"")</f>
        <v/>
      </c>
      <c r="D57" s="1"/>
      <c r="E57" s="1"/>
      <c r="F57" s="1"/>
      <c r="G57" s="1"/>
      <c r="H57" s="1"/>
      <c r="I57" s="1"/>
      <c r="J57" s="1"/>
      <c r="K57" s="1"/>
      <c r="L57" s="27" t="str">
        <f>IF('[1]Season Set up'!$J$24&gt;='[1]Season Set up'!V55,'[1]Season Set up'!V55,"")</f>
        <v/>
      </c>
      <c r="M57" s="22" t="str">
        <f>IFERROR(VLOOKUP(#REF!,'[1]Members Sorted'!$B$2:$G$10001,2,0),"")</f>
        <v/>
      </c>
      <c r="N57" s="22" t="str">
        <f>IFERROR(VLOOKUP(#REF!,'[1]Members Sorted'!$B$2:$G$10001,3,0),"")</f>
        <v/>
      </c>
      <c r="O57" s="22" t="str">
        <f>IFERROR(VLOOKUP(#REF!,'[1]Members Sorted'!$B$2:$G$10001,5,0),"")</f>
        <v/>
      </c>
      <c r="P57" s="22" t="str">
        <f>IFERROR(IF(O57="","",IF(O57="None Given","",IF(COUNTIF($O$7:O57,O57)&lt;='[1]Season Set up'!$O$62, CONCATENATE(O57, " A"),IF(COUNTIF($O$7:O57,O57)&lt;='[1]Season Set up'!$O$63, CONCATENATE(O57, " B"),IF(COUNTIF($O$7:O57,O57)&lt;='[1]Season Set up'!$O$64, CONCATENATE(O57, " C"),IF(COUNTIF($O$7:O57,O57)&lt;='[1]Season Set up'!$O$65, CONCATENATE(O57, " D"),IF(COUNTIF($O$7:O57,O57)&lt;='[1]Season Set up'!$O$66, CONCATENATE(O57, " E"),IF(COUNTIF($O$7:O57,O57)&lt;='[1]Season Set up'!$O$67, CONCATENATE(O57, " F"),IF(COUNTIF($O$7:O57,O57)&lt;='[1]Season Set up'!$O$68, CONCATENATE(O57, " G"),IF(COUNTIF($O$7:O57,O57)&lt;='[1]Season Set up'!$O$69, CONCATENATE(O57, " H"),"")))))))))),"")</f>
        <v/>
      </c>
      <c r="Q57" s="69"/>
      <c r="R57" s="4"/>
      <c r="S57" s="27" t="str">
        <f>IF('[1]Season Set up'!$L$24&gt;='[1]Season Set up'!V55,'[1]Season Set up'!V55,"")</f>
        <v/>
      </c>
      <c r="T57" s="22" t="str">
        <f>IFERROR(VLOOKUP(#REF!,'[1]Members Sorted'!$B$2:$G$3001,2,0),"")</f>
        <v/>
      </c>
      <c r="U57" s="22" t="str">
        <f>IFERROR(VLOOKUP(#REF!,'[1]Members Sorted'!$B$2:$G$3001,3,0),"")</f>
        <v/>
      </c>
      <c r="V57" s="22" t="str">
        <f>IFERROR(VLOOKUP(#REF!,'[1]Members Sorted'!$B$2:$G$3001,5,0),"")</f>
        <v/>
      </c>
      <c r="W57" s="22" t="str">
        <f>IFERROR(IF(V57="","",IF(V57="None Given","",IF(COUNTIF($V$7:V57,V57)&lt;='[1]Season Set up'!$O$73, CONCATENATE(V57, " A"),IF(COUNTIF($V$7:V57,V57)&lt;='[1]Season Set up'!$O$74, CONCATENATE(V57, " B"),IF(COUNTIF($V$7:V57,V57)&lt;='[1]Season Set up'!$O$75, CONCATENATE(V57, " C"),IF(COUNTIF($V$7:V57,V57)&lt;='[1]Season Set up'!$O$76, CONCATENATE(V57, " D"),IF(COUNTIF($V$7:V57,V57)&lt;='[1]Season Set up'!$O$77, CONCATENATE(V57, " E"),IF(COUNTIF($V$7:V57,V57)&lt;='[1]Season Set up'!$O$78, CONCATENATE(V57, " F"),IF(COUNTIF($V$7:V57,V57)&lt;='[1]Season Set up'!$O$79, CONCATENATE(V57, " G"),IF(COUNTIF($V$7:V57,V57)&lt;='[1]Season Set up'!$O$80, CONCATENATE(V57, " H"),"")))))))))),"")</f>
        <v/>
      </c>
      <c r="X57" s="69"/>
      <c r="Y57" s="1"/>
      <c r="Z57" s="1"/>
      <c r="AA57" s="1"/>
      <c r="AB57" s="1"/>
      <c r="AC57" s="4"/>
      <c r="AD57" s="4"/>
      <c r="AE57" s="4"/>
      <c r="AF57" s="4"/>
      <c r="AG57" s="4"/>
      <c r="AH57" s="4"/>
      <c r="AI57" s="4"/>
      <c r="AJ57" s="4"/>
    </row>
    <row r="58" spans="1:36" ht="15.75" customHeight="1" x14ac:dyDescent="0.2">
      <c r="A58" s="17" t="str">
        <f>IF('[1]Season Set up'!$N$24&gt;='[1]Season Set up'!V56,'[1]Season Set up'!V56,"")</f>
        <v/>
      </c>
      <c r="B58" s="17" t="str">
        <f>IFERROR(IF(A58="","",VLOOKUP(A58,$AG$2:$AI$2001,3,0)),"")</f>
        <v/>
      </c>
      <c r="C58" s="17" t="str">
        <f>IFERROR(IF(A58="","",VLOOKUP(A58,$AG$2:$AJ$2001,4,0)),"")</f>
        <v/>
      </c>
      <c r="D58" s="1"/>
      <c r="E58" s="1"/>
      <c r="F58" s="1"/>
      <c r="G58" s="1"/>
      <c r="H58" s="1"/>
      <c r="I58" s="1"/>
      <c r="J58" s="1"/>
      <c r="K58" s="1"/>
      <c r="L58" s="27" t="str">
        <f>IF('[1]Season Set up'!$J$24&gt;='[1]Season Set up'!V56,'[1]Season Set up'!V56,"")</f>
        <v/>
      </c>
      <c r="M58" s="22" t="str">
        <f>IFERROR(VLOOKUP(#REF!,'[1]Members Sorted'!$B$2:$G$10001,2,0),"")</f>
        <v/>
      </c>
      <c r="N58" s="22" t="str">
        <f>IFERROR(VLOOKUP(#REF!,'[1]Members Sorted'!$B$2:$G$10001,3,0),"")</f>
        <v/>
      </c>
      <c r="O58" s="22" t="str">
        <f>IFERROR(VLOOKUP(#REF!,'[1]Members Sorted'!$B$2:$G$10001,5,0),"")</f>
        <v/>
      </c>
      <c r="P58" s="22" t="str">
        <f>IFERROR(IF(O58="","",IF(O58="None Given","",IF(COUNTIF($O$7:O58,O58)&lt;='[1]Season Set up'!$O$62, CONCATENATE(O58, " A"),IF(COUNTIF($O$7:O58,O58)&lt;='[1]Season Set up'!$O$63, CONCATENATE(O58, " B"),IF(COUNTIF($O$7:O58,O58)&lt;='[1]Season Set up'!$O$64, CONCATENATE(O58, " C"),IF(COUNTIF($O$7:O58,O58)&lt;='[1]Season Set up'!$O$65, CONCATENATE(O58, " D"),IF(COUNTIF($O$7:O58,O58)&lt;='[1]Season Set up'!$O$66, CONCATENATE(O58, " E"),IF(COUNTIF($O$7:O58,O58)&lt;='[1]Season Set up'!$O$67, CONCATENATE(O58, " F"),IF(COUNTIF($O$7:O58,O58)&lt;='[1]Season Set up'!$O$68, CONCATENATE(O58, " G"),IF(COUNTIF($O$7:O58,O58)&lt;='[1]Season Set up'!$O$69, CONCATENATE(O58, " H"),"")))))))))),"")</f>
        <v/>
      </c>
      <c r="Q58" s="69"/>
      <c r="R58" s="4"/>
      <c r="S58" s="27" t="str">
        <f>IF('[1]Season Set up'!$L$24&gt;='[1]Season Set up'!V56,'[1]Season Set up'!V56,"")</f>
        <v/>
      </c>
      <c r="T58" s="22" t="str">
        <f>IFERROR(VLOOKUP(#REF!,'[1]Members Sorted'!$B$2:$G$3001,2,0),"")</f>
        <v/>
      </c>
      <c r="U58" s="22" t="str">
        <f>IFERROR(VLOOKUP(#REF!,'[1]Members Sorted'!$B$2:$G$3001,3,0),"")</f>
        <v/>
      </c>
      <c r="V58" s="22" t="str">
        <f>IFERROR(VLOOKUP(#REF!,'[1]Members Sorted'!$B$2:$G$3001,5,0),"")</f>
        <v/>
      </c>
      <c r="W58" s="22" t="str">
        <f>IFERROR(IF(V58="","",IF(V58="None Given","",IF(COUNTIF($V$7:V58,V58)&lt;='[1]Season Set up'!$O$73, CONCATENATE(V58, " A"),IF(COUNTIF($V$7:V58,V58)&lt;='[1]Season Set up'!$O$74, CONCATENATE(V58, " B"),IF(COUNTIF($V$7:V58,V58)&lt;='[1]Season Set up'!$O$75, CONCATENATE(V58, " C"),IF(COUNTIF($V$7:V58,V58)&lt;='[1]Season Set up'!$O$76, CONCATENATE(V58, " D"),IF(COUNTIF($V$7:V58,V58)&lt;='[1]Season Set up'!$O$77, CONCATENATE(V58, " E"),IF(COUNTIF($V$7:V58,V58)&lt;='[1]Season Set up'!$O$78, CONCATENATE(V58, " F"),IF(COUNTIF($V$7:V58,V58)&lt;='[1]Season Set up'!$O$79, CONCATENATE(V58, " G"),IF(COUNTIF($V$7:V58,V58)&lt;='[1]Season Set up'!$O$80, CONCATENATE(V58, " H"),"")))))))))),"")</f>
        <v/>
      </c>
      <c r="X58" s="69"/>
      <c r="Y58" s="1"/>
      <c r="Z58" s="1"/>
      <c r="AA58" s="1"/>
      <c r="AB58" s="1"/>
      <c r="AC58" s="4"/>
      <c r="AD58" s="4"/>
      <c r="AE58" s="4"/>
      <c r="AF58" s="4"/>
      <c r="AG58" s="4"/>
      <c r="AH58" s="4"/>
      <c r="AI58" s="4"/>
      <c r="AJ58" s="4"/>
    </row>
    <row r="59" spans="1:36" ht="15.75" customHeight="1" x14ac:dyDescent="0.2">
      <c r="A59" s="17" t="str">
        <f>IF('[1]Season Set up'!$N$24&gt;='[1]Season Set up'!V57,'[1]Season Set up'!V57,"")</f>
        <v/>
      </c>
      <c r="B59" s="17" t="str">
        <f>IFERROR(IF(A59="","",VLOOKUP(A59,$AG$2:$AI$2001,3,0)),"")</f>
        <v/>
      </c>
      <c r="C59" s="17" t="str">
        <f>IFERROR(IF(A59="","",VLOOKUP(A59,$AG$2:$AJ$2001,4,0)),"")</f>
        <v/>
      </c>
      <c r="D59" s="1"/>
      <c r="E59" s="1"/>
      <c r="F59" s="1"/>
      <c r="G59" s="1"/>
      <c r="H59" s="1"/>
      <c r="I59" s="1"/>
      <c r="J59" s="1"/>
      <c r="K59" s="1"/>
      <c r="L59" s="27" t="str">
        <f>IF('[1]Season Set up'!$J$24&gt;='[1]Season Set up'!V57,'[1]Season Set up'!V57,"")</f>
        <v/>
      </c>
      <c r="M59" s="22" t="str">
        <f>IFERROR(VLOOKUP(#REF!,'[1]Members Sorted'!$B$2:$G$10001,2,0),"")</f>
        <v/>
      </c>
      <c r="N59" s="22" t="str">
        <f>IFERROR(VLOOKUP(#REF!,'[1]Members Sorted'!$B$2:$G$10001,3,0),"")</f>
        <v/>
      </c>
      <c r="O59" s="22" t="str">
        <f>IFERROR(VLOOKUP(#REF!,'[1]Members Sorted'!$B$2:$G$10001,5,0),"")</f>
        <v/>
      </c>
      <c r="P59" s="22" t="str">
        <f>IFERROR(IF(O59="","",IF(O59="None Given","",IF(COUNTIF($O$7:O59,O59)&lt;='[1]Season Set up'!$O$62, CONCATENATE(O59, " A"),IF(COUNTIF($O$7:O59,O59)&lt;='[1]Season Set up'!$O$63, CONCATENATE(O59, " B"),IF(COUNTIF($O$7:O59,O59)&lt;='[1]Season Set up'!$O$64, CONCATENATE(O59, " C"),IF(COUNTIF($O$7:O59,O59)&lt;='[1]Season Set up'!$O$65, CONCATENATE(O59, " D"),IF(COUNTIF($O$7:O59,O59)&lt;='[1]Season Set up'!$O$66, CONCATENATE(O59, " E"),IF(COUNTIF($O$7:O59,O59)&lt;='[1]Season Set up'!$O$67, CONCATENATE(O59, " F"),IF(COUNTIF($O$7:O59,O59)&lt;='[1]Season Set up'!$O$68, CONCATENATE(O59, " G"),IF(COUNTIF($O$7:O59,O59)&lt;='[1]Season Set up'!$O$69, CONCATENATE(O59, " H"),"")))))))))),"")</f>
        <v/>
      </c>
      <c r="Q59" s="69"/>
      <c r="R59" s="4"/>
      <c r="S59" s="27" t="str">
        <f>IF('[1]Season Set up'!$L$24&gt;='[1]Season Set up'!V57,'[1]Season Set up'!V57,"")</f>
        <v/>
      </c>
      <c r="T59" s="22" t="str">
        <f>IFERROR(VLOOKUP(#REF!,'[1]Members Sorted'!$B$2:$G$3001,2,0),"")</f>
        <v/>
      </c>
      <c r="U59" s="22" t="str">
        <f>IFERROR(VLOOKUP(#REF!,'[1]Members Sorted'!$B$2:$G$3001,3,0),"")</f>
        <v/>
      </c>
      <c r="V59" s="22" t="str">
        <f>IFERROR(VLOOKUP(#REF!,'[1]Members Sorted'!$B$2:$G$3001,5,0),"")</f>
        <v/>
      </c>
      <c r="W59" s="22" t="str">
        <f>IFERROR(IF(V59="","",IF(V59="None Given","",IF(COUNTIF($V$7:V59,V59)&lt;='[1]Season Set up'!$O$73, CONCATENATE(V59, " A"),IF(COUNTIF($V$7:V59,V59)&lt;='[1]Season Set up'!$O$74, CONCATENATE(V59, " B"),IF(COUNTIF($V$7:V59,V59)&lt;='[1]Season Set up'!$O$75, CONCATENATE(V59, " C"),IF(COUNTIF($V$7:V59,V59)&lt;='[1]Season Set up'!$O$76, CONCATENATE(V59, " D"),IF(COUNTIF($V$7:V59,V59)&lt;='[1]Season Set up'!$O$77, CONCATENATE(V59, " E"),IF(COUNTIF($V$7:V59,V59)&lt;='[1]Season Set up'!$O$78, CONCATENATE(V59, " F"),IF(COUNTIF($V$7:V59,V59)&lt;='[1]Season Set up'!$O$79, CONCATENATE(V59, " G"),IF(COUNTIF($V$7:V59,V59)&lt;='[1]Season Set up'!$O$80, CONCATENATE(V59, " H"),"")))))))))),"")</f>
        <v/>
      </c>
      <c r="X59" s="69"/>
      <c r="Y59" s="1"/>
      <c r="Z59" s="1"/>
      <c r="AA59" s="1"/>
      <c r="AB59" s="1"/>
      <c r="AC59" s="4"/>
      <c r="AD59" s="4"/>
      <c r="AE59" s="4"/>
      <c r="AF59" s="4"/>
      <c r="AG59" s="4"/>
      <c r="AH59" s="4"/>
      <c r="AI59" s="4"/>
      <c r="AJ59" s="4"/>
    </row>
    <row r="60" spans="1:36" ht="15.75" customHeight="1" x14ac:dyDescent="0.2">
      <c r="A60" s="17" t="str">
        <f>IF('[1]Season Set up'!$N$24&gt;='[1]Season Set up'!V58,'[1]Season Set up'!V58,"")</f>
        <v/>
      </c>
      <c r="B60" s="17" t="str">
        <f>IFERROR(IF(A60="","",VLOOKUP(A60,$AG$2:$AI$2001,3,0)),"")</f>
        <v/>
      </c>
      <c r="C60" s="17" t="str">
        <f>IFERROR(IF(A60="","",VLOOKUP(A60,$AG$2:$AJ$2001,4,0)),"")</f>
        <v/>
      </c>
      <c r="D60" s="1"/>
      <c r="E60" s="1"/>
      <c r="F60" s="1"/>
      <c r="G60" s="1"/>
      <c r="H60" s="1"/>
      <c r="I60" s="1"/>
      <c r="J60" s="1"/>
      <c r="K60" s="1"/>
      <c r="L60" s="27" t="str">
        <f>IF('[1]Season Set up'!$J$24&gt;='[1]Season Set up'!V58,'[1]Season Set up'!V58,"")</f>
        <v/>
      </c>
      <c r="M60" s="22" t="str">
        <f>IFERROR(VLOOKUP(#REF!,'[1]Members Sorted'!$B$2:$G$10001,2,0),"")</f>
        <v/>
      </c>
      <c r="N60" s="22" t="str">
        <f>IFERROR(VLOOKUP(#REF!,'[1]Members Sorted'!$B$2:$G$10001,3,0),"")</f>
        <v/>
      </c>
      <c r="O60" s="22" t="str">
        <f>IFERROR(VLOOKUP(#REF!,'[1]Members Sorted'!$B$2:$G$10001,5,0),"")</f>
        <v/>
      </c>
      <c r="P60" s="22" t="str">
        <f>IFERROR(IF(O60="","",IF(O60="None Given","",IF(COUNTIF($O$7:O60,O60)&lt;='[1]Season Set up'!$O$62, CONCATENATE(O60, " A"),IF(COUNTIF($O$7:O60,O60)&lt;='[1]Season Set up'!$O$63, CONCATENATE(O60, " B"),IF(COUNTIF($O$7:O60,O60)&lt;='[1]Season Set up'!$O$64, CONCATENATE(O60, " C"),IF(COUNTIF($O$7:O60,O60)&lt;='[1]Season Set up'!$O$65, CONCATENATE(O60, " D"),IF(COUNTIF($O$7:O60,O60)&lt;='[1]Season Set up'!$O$66, CONCATENATE(O60, " E"),IF(COUNTIF($O$7:O60,O60)&lt;='[1]Season Set up'!$O$67, CONCATENATE(O60, " F"),IF(COUNTIF($O$7:O60,O60)&lt;='[1]Season Set up'!$O$68, CONCATENATE(O60, " G"),IF(COUNTIF($O$7:O60,O60)&lt;='[1]Season Set up'!$O$69, CONCATENATE(O60, " H"),"")))))))))),"")</f>
        <v/>
      </c>
      <c r="Q60" s="69"/>
      <c r="R60" s="4"/>
      <c r="S60" s="27" t="str">
        <f>IF('[1]Season Set up'!$L$24&gt;='[1]Season Set up'!V58,'[1]Season Set up'!V58,"")</f>
        <v/>
      </c>
      <c r="T60" s="22" t="str">
        <f>IFERROR(VLOOKUP(#REF!,'[1]Members Sorted'!$B$2:$G$3001,2,0),"")</f>
        <v/>
      </c>
      <c r="U60" s="22" t="str">
        <f>IFERROR(VLOOKUP(#REF!,'[1]Members Sorted'!$B$2:$G$3001,3,0),"")</f>
        <v/>
      </c>
      <c r="V60" s="22" t="str">
        <f>IFERROR(VLOOKUP(#REF!,'[1]Members Sorted'!$B$2:$G$3001,5,0),"")</f>
        <v/>
      </c>
      <c r="W60" s="22" t="str">
        <f>IFERROR(IF(V60="","",IF(V60="None Given","",IF(COUNTIF($V$7:V60,V60)&lt;='[1]Season Set up'!$O$73, CONCATENATE(V60, " A"),IF(COUNTIF($V$7:V60,V60)&lt;='[1]Season Set up'!$O$74, CONCATENATE(V60, " B"),IF(COUNTIF($V$7:V60,V60)&lt;='[1]Season Set up'!$O$75, CONCATENATE(V60, " C"),IF(COUNTIF($V$7:V60,V60)&lt;='[1]Season Set up'!$O$76, CONCATENATE(V60, " D"),IF(COUNTIF($V$7:V60,V60)&lt;='[1]Season Set up'!$O$77, CONCATENATE(V60, " E"),IF(COUNTIF($V$7:V60,V60)&lt;='[1]Season Set up'!$O$78, CONCATENATE(V60, " F"),IF(COUNTIF($V$7:V60,V60)&lt;='[1]Season Set up'!$O$79, CONCATENATE(V60, " G"),IF(COUNTIF($V$7:V60,V60)&lt;='[1]Season Set up'!$O$80, CONCATENATE(V60, " H"),"")))))))))),"")</f>
        <v/>
      </c>
      <c r="X60" s="69"/>
      <c r="Y60" s="1"/>
      <c r="Z60" s="1"/>
      <c r="AA60" s="1"/>
      <c r="AB60" s="1"/>
      <c r="AC60" s="4"/>
      <c r="AD60" s="4"/>
      <c r="AE60" s="4"/>
      <c r="AF60" s="4"/>
      <c r="AG60" s="4"/>
      <c r="AH60" s="4"/>
      <c r="AI60" s="4"/>
      <c r="AJ60" s="4"/>
    </row>
    <row r="61" spans="1:36" ht="15.75" customHeight="1" x14ac:dyDescent="0.2">
      <c r="A61" s="33"/>
      <c r="B61" s="33"/>
      <c r="C61" s="33"/>
      <c r="D61" s="1"/>
      <c r="E61" s="1"/>
      <c r="F61" s="1"/>
      <c r="G61" s="1"/>
      <c r="H61" s="1"/>
      <c r="I61" s="1"/>
      <c r="J61" s="1"/>
      <c r="K61" s="1"/>
      <c r="L61" s="27" t="str">
        <f>IF('[1]Season Set up'!$J$24&gt;='[1]Season Set up'!V59,'[1]Season Set up'!V59,"")</f>
        <v/>
      </c>
      <c r="M61" s="22" t="str">
        <f>IFERROR(VLOOKUP(#REF!,'[1]Members Sorted'!$B$2:$G$10001,2,0),"")</f>
        <v/>
      </c>
      <c r="N61" s="22" t="str">
        <f>IFERROR(VLOOKUP(#REF!,'[1]Members Sorted'!$B$2:$G$10001,3,0),"")</f>
        <v/>
      </c>
      <c r="O61" s="22" t="str">
        <f>IFERROR(VLOOKUP(#REF!,'[1]Members Sorted'!$B$2:$G$10001,5,0),"")</f>
        <v/>
      </c>
      <c r="P61" s="22" t="str">
        <f>IFERROR(IF(O61="","",IF(O61="None Given","",IF(COUNTIF($O$7:O61,O61)&lt;='[1]Season Set up'!$O$62, CONCATENATE(O61, " A"),IF(COUNTIF($O$7:O61,O61)&lt;='[1]Season Set up'!$O$63, CONCATENATE(O61, " B"),IF(COUNTIF($O$7:O61,O61)&lt;='[1]Season Set up'!$O$64, CONCATENATE(O61, " C"),IF(COUNTIF($O$7:O61,O61)&lt;='[1]Season Set up'!$O$65, CONCATENATE(O61, " D"),IF(COUNTIF($O$7:O61,O61)&lt;='[1]Season Set up'!$O$66, CONCATENATE(O61, " E"),IF(COUNTIF($O$7:O61,O61)&lt;='[1]Season Set up'!$O$67, CONCATENATE(O61, " F"),IF(COUNTIF($O$7:O61,O61)&lt;='[1]Season Set up'!$O$68, CONCATENATE(O61, " G"),IF(COUNTIF($O$7:O61,O61)&lt;='[1]Season Set up'!$O$69, CONCATENATE(O61, " H"),"")))))))))),"")</f>
        <v/>
      </c>
      <c r="Q61" s="69"/>
      <c r="R61" s="4"/>
      <c r="S61" s="27" t="str">
        <f>IF('[1]Season Set up'!$L$24&gt;='[1]Season Set up'!V59,'[1]Season Set up'!V59,"")</f>
        <v/>
      </c>
      <c r="T61" s="22" t="str">
        <f>IFERROR(VLOOKUP(#REF!,'[1]Members Sorted'!$B$2:$G$3001,2,0),"")</f>
        <v/>
      </c>
      <c r="U61" s="22" t="str">
        <f>IFERROR(VLOOKUP(#REF!,'[1]Members Sorted'!$B$2:$G$3001,3,0),"")</f>
        <v/>
      </c>
      <c r="V61" s="22" t="str">
        <f>IFERROR(VLOOKUP(#REF!,'[1]Members Sorted'!$B$2:$G$3001,5,0),"")</f>
        <v/>
      </c>
      <c r="W61" s="22" t="str">
        <f>IFERROR(IF(V61="","",IF(V61="None Given","",IF(COUNTIF($V$7:V61,V61)&lt;='[1]Season Set up'!$O$73, CONCATENATE(V61, " A"),IF(COUNTIF($V$7:V61,V61)&lt;='[1]Season Set up'!$O$74, CONCATENATE(V61, " B"),IF(COUNTIF($V$7:V61,V61)&lt;='[1]Season Set up'!$O$75, CONCATENATE(V61, " C"),IF(COUNTIF($V$7:V61,V61)&lt;='[1]Season Set up'!$O$76, CONCATENATE(V61, " D"),IF(COUNTIF($V$7:V61,V61)&lt;='[1]Season Set up'!$O$77, CONCATENATE(V61, " E"),IF(COUNTIF($V$7:V61,V61)&lt;='[1]Season Set up'!$O$78, CONCATENATE(V61, " F"),IF(COUNTIF($V$7:V61,V61)&lt;='[1]Season Set up'!$O$79, CONCATENATE(V61, " G"),IF(COUNTIF($V$7:V61,V61)&lt;='[1]Season Set up'!$O$80, CONCATENATE(V61, " H"),"")))))))))),"")</f>
        <v/>
      </c>
      <c r="X61" s="69"/>
      <c r="Y61" s="1"/>
      <c r="Z61" s="1"/>
      <c r="AA61" s="1"/>
      <c r="AB61" s="1"/>
      <c r="AC61" s="4"/>
      <c r="AD61" s="4"/>
      <c r="AE61" s="4"/>
      <c r="AF61" s="4"/>
      <c r="AG61" s="4"/>
      <c r="AH61" s="4"/>
      <c r="AI61" s="4"/>
      <c r="AJ61" s="4"/>
    </row>
    <row r="62" spans="1:36" ht="15.75" customHeight="1" x14ac:dyDescent="0.2">
      <c r="A62" s="33"/>
      <c r="B62" s="33"/>
      <c r="C62" s="33"/>
      <c r="D62" s="1"/>
      <c r="E62" s="1"/>
      <c r="F62" s="1"/>
      <c r="G62" s="1"/>
      <c r="H62" s="1"/>
      <c r="I62" s="1"/>
      <c r="J62" s="1"/>
      <c r="K62" s="1"/>
      <c r="L62" s="27" t="str">
        <f>IF('[1]Season Set up'!$J$24&gt;='[1]Season Set up'!V60,'[1]Season Set up'!V60,"")</f>
        <v/>
      </c>
      <c r="M62" s="22" t="str">
        <f>IFERROR(VLOOKUP(#REF!,'[1]Members Sorted'!$B$2:$G$10001,2,0),"")</f>
        <v/>
      </c>
      <c r="N62" s="22" t="str">
        <f>IFERROR(VLOOKUP(#REF!,'[1]Members Sorted'!$B$2:$G$10001,3,0),"")</f>
        <v/>
      </c>
      <c r="O62" s="22" t="str">
        <f>IFERROR(VLOOKUP(#REF!,'[1]Members Sorted'!$B$2:$G$10001,5,0),"")</f>
        <v/>
      </c>
      <c r="P62" s="22" t="str">
        <f>IFERROR(IF(O62="","",IF(O62="None Given","",IF(COUNTIF($O$7:O62,O62)&lt;='[1]Season Set up'!$O$62, CONCATENATE(O62, " A"),IF(COUNTIF($O$7:O62,O62)&lt;='[1]Season Set up'!$O$63, CONCATENATE(O62, " B"),IF(COUNTIF($O$7:O62,O62)&lt;='[1]Season Set up'!$O$64, CONCATENATE(O62, " C"),IF(COUNTIF($O$7:O62,O62)&lt;='[1]Season Set up'!$O$65, CONCATENATE(O62, " D"),IF(COUNTIF($O$7:O62,O62)&lt;='[1]Season Set up'!$O$66, CONCATENATE(O62, " E"),IF(COUNTIF($O$7:O62,O62)&lt;='[1]Season Set up'!$O$67, CONCATENATE(O62, " F"),IF(COUNTIF($O$7:O62,O62)&lt;='[1]Season Set up'!$O$68, CONCATENATE(O62, " G"),IF(COUNTIF($O$7:O62,O62)&lt;='[1]Season Set up'!$O$69, CONCATENATE(O62, " H"),"")))))))))),"")</f>
        <v/>
      </c>
      <c r="Q62" s="69"/>
      <c r="R62" s="4"/>
      <c r="S62" s="27" t="str">
        <f>IF('[1]Season Set up'!$L$24&gt;='[1]Season Set up'!V60,'[1]Season Set up'!V60,"")</f>
        <v/>
      </c>
      <c r="T62" s="22" t="str">
        <f>IFERROR(VLOOKUP(#REF!,'[1]Members Sorted'!$B$2:$G$3001,2,0),"")</f>
        <v/>
      </c>
      <c r="U62" s="22" t="str">
        <f>IFERROR(VLOOKUP(#REF!,'[1]Members Sorted'!$B$2:$G$3001,3,0),"")</f>
        <v/>
      </c>
      <c r="V62" s="22" t="str">
        <f>IFERROR(VLOOKUP(#REF!,'[1]Members Sorted'!$B$2:$G$3001,5,0),"")</f>
        <v/>
      </c>
      <c r="W62" s="22" t="str">
        <f>IFERROR(IF(V62="","",IF(V62="None Given","",IF(COUNTIF($V$7:V62,V62)&lt;='[1]Season Set up'!$O$73, CONCATENATE(V62, " A"),IF(COUNTIF($V$7:V62,V62)&lt;='[1]Season Set up'!$O$74, CONCATENATE(V62, " B"),IF(COUNTIF($V$7:V62,V62)&lt;='[1]Season Set up'!$O$75, CONCATENATE(V62, " C"),IF(COUNTIF($V$7:V62,V62)&lt;='[1]Season Set up'!$O$76, CONCATENATE(V62, " D"),IF(COUNTIF($V$7:V62,V62)&lt;='[1]Season Set up'!$O$77, CONCATENATE(V62, " E"),IF(COUNTIF($V$7:V62,V62)&lt;='[1]Season Set up'!$O$78, CONCATENATE(V62, " F"),IF(COUNTIF($V$7:V62,V62)&lt;='[1]Season Set up'!$O$79, CONCATENATE(V62, " G"),IF(COUNTIF($V$7:V62,V62)&lt;='[1]Season Set up'!$O$80, CONCATENATE(V62, " H"),"")))))))))),"")</f>
        <v/>
      </c>
      <c r="X62" s="69"/>
      <c r="Y62" s="1"/>
      <c r="Z62" s="1"/>
      <c r="AA62" s="1"/>
      <c r="AB62" s="1"/>
      <c r="AC62" s="4"/>
      <c r="AD62" s="4"/>
      <c r="AE62" s="4"/>
      <c r="AF62" s="4"/>
      <c r="AG62" s="4"/>
      <c r="AH62" s="4"/>
      <c r="AI62" s="4"/>
      <c r="AJ62" s="4"/>
    </row>
    <row r="63" spans="1:36" ht="15.75" customHeight="1" x14ac:dyDescent="0.2">
      <c r="A63" s="33"/>
      <c r="B63" s="33"/>
      <c r="C63" s="33"/>
      <c r="D63" s="1"/>
      <c r="E63" s="1"/>
      <c r="F63" s="1"/>
      <c r="G63" s="1"/>
      <c r="H63" s="1"/>
      <c r="I63" s="1"/>
      <c r="J63" s="1"/>
      <c r="K63" s="1"/>
      <c r="L63" s="27" t="str">
        <f>IF('[1]Season Set up'!$J$24&gt;='[1]Season Set up'!V61,'[1]Season Set up'!V61,"")</f>
        <v/>
      </c>
      <c r="M63" s="22" t="str">
        <f>IFERROR(VLOOKUP(#REF!,'[1]Members Sorted'!$B$2:$G$10001,2,0),"")</f>
        <v/>
      </c>
      <c r="N63" s="22" t="str">
        <f>IFERROR(VLOOKUP(#REF!,'[1]Members Sorted'!$B$2:$G$10001,3,0),"")</f>
        <v/>
      </c>
      <c r="O63" s="22" t="str">
        <f>IFERROR(VLOOKUP(#REF!,'[1]Members Sorted'!$B$2:$G$10001,5,0),"")</f>
        <v/>
      </c>
      <c r="P63" s="22" t="str">
        <f>IFERROR(IF(O63="","",IF(O63="None Given","",IF(COUNTIF($O$7:O63,O63)&lt;='[1]Season Set up'!$O$62, CONCATENATE(O63, " A"),IF(COUNTIF($O$7:O63,O63)&lt;='[1]Season Set up'!$O$63, CONCATENATE(O63, " B"),IF(COUNTIF($O$7:O63,O63)&lt;='[1]Season Set up'!$O$64, CONCATENATE(O63, " C"),IF(COUNTIF($O$7:O63,O63)&lt;='[1]Season Set up'!$O$65, CONCATENATE(O63, " D"),IF(COUNTIF($O$7:O63,O63)&lt;='[1]Season Set up'!$O$66, CONCATENATE(O63, " E"),IF(COUNTIF($O$7:O63,O63)&lt;='[1]Season Set up'!$O$67, CONCATENATE(O63, " F"),IF(COUNTIF($O$7:O63,O63)&lt;='[1]Season Set up'!$O$68, CONCATENATE(O63, " G"),IF(COUNTIF($O$7:O63,O63)&lt;='[1]Season Set up'!$O$69, CONCATENATE(O63, " H"),"")))))))))),"")</f>
        <v/>
      </c>
      <c r="Q63" s="69"/>
      <c r="R63" s="4"/>
      <c r="S63" s="27" t="str">
        <f>IF('[1]Season Set up'!$L$24&gt;='[1]Season Set up'!V61,'[1]Season Set up'!V61,"")</f>
        <v/>
      </c>
      <c r="T63" s="22" t="str">
        <f>IFERROR(VLOOKUP(#REF!,'[1]Members Sorted'!$B$2:$G$3001,2,0),"")</f>
        <v/>
      </c>
      <c r="U63" s="22" t="str">
        <f>IFERROR(VLOOKUP(#REF!,'[1]Members Sorted'!$B$2:$G$3001,3,0),"")</f>
        <v/>
      </c>
      <c r="V63" s="22" t="str">
        <f>IFERROR(VLOOKUP(#REF!,'[1]Members Sorted'!$B$2:$G$3001,5,0),"")</f>
        <v/>
      </c>
      <c r="W63" s="22" t="str">
        <f>IFERROR(IF(V63="","",IF(V63="None Given","",IF(COUNTIF($V$7:V63,V63)&lt;='[1]Season Set up'!$O$73, CONCATENATE(V63, " A"),IF(COUNTIF($V$7:V63,V63)&lt;='[1]Season Set up'!$O$74, CONCATENATE(V63, " B"),IF(COUNTIF($V$7:V63,V63)&lt;='[1]Season Set up'!$O$75, CONCATENATE(V63, " C"),IF(COUNTIF($V$7:V63,V63)&lt;='[1]Season Set up'!$O$76, CONCATENATE(V63, " D"),IF(COUNTIF($V$7:V63,V63)&lt;='[1]Season Set up'!$O$77, CONCATENATE(V63, " E"),IF(COUNTIF($V$7:V63,V63)&lt;='[1]Season Set up'!$O$78, CONCATENATE(V63, " F"),IF(COUNTIF($V$7:V63,V63)&lt;='[1]Season Set up'!$O$79, CONCATENATE(V63, " G"),IF(COUNTIF($V$7:V63,V63)&lt;='[1]Season Set up'!$O$80, CONCATENATE(V63, " H"),"")))))))))),"")</f>
        <v/>
      </c>
      <c r="X63" s="69"/>
      <c r="Y63" s="1"/>
      <c r="Z63" s="1"/>
      <c r="AA63" s="1"/>
      <c r="AB63" s="1"/>
      <c r="AC63" s="4"/>
      <c r="AD63" s="4"/>
      <c r="AE63" s="4"/>
      <c r="AF63" s="4"/>
      <c r="AG63" s="4"/>
      <c r="AH63" s="4"/>
      <c r="AI63" s="4"/>
      <c r="AJ63" s="4"/>
    </row>
    <row r="64" spans="1:36" ht="15.75" customHeight="1" x14ac:dyDescent="0.2">
      <c r="A64" s="33"/>
      <c r="B64" s="33"/>
      <c r="C64" s="33"/>
      <c r="D64" s="1"/>
      <c r="E64" s="1"/>
      <c r="F64" s="1"/>
      <c r="G64" s="1"/>
      <c r="H64" s="1"/>
      <c r="I64" s="1"/>
      <c r="J64" s="1"/>
      <c r="K64" s="1"/>
      <c r="L64" s="27" t="str">
        <f>IF('[1]Season Set up'!$J$24&gt;='[1]Season Set up'!V62,'[1]Season Set up'!V62,"")</f>
        <v/>
      </c>
      <c r="M64" s="22" t="str">
        <f>IFERROR(VLOOKUP(#REF!,'[1]Members Sorted'!$B$2:$G$10001,2,0),"")</f>
        <v/>
      </c>
      <c r="N64" s="22" t="str">
        <f>IFERROR(VLOOKUP(#REF!,'[1]Members Sorted'!$B$2:$G$10001,3,0),"")</f>
        <v/>
      </c>
      <c r="O64" s="22" t="str">
        <f>IFERROR(VLOOKUP(#REF!,'[1]Members Sorted'!$B$2:$G$10001,5,0),"")</f>
        <v/>
      </c>
      <c r="P64" s="22" t="str">
        <f>IFERROR(IF(O64="","",IF(O64="None Given","",IF(COUNTIF($O$7:O64,O64)&lt;='[1]Season Set up'!$O$62, CONCATENATE(O64, " A"),IF(COUNTIF($O$7:O64,O64)&lt;='[1]Season Set up'!$O$63, CONCATENATE(O64, " B"),IF(COUNTIF($O$7:O64,O64)&lt;='[1]Season Set up'!$O$64, CONCATENATE(O64, " C"),IF(COUNTIF($O$7:O64,O64)&lt;='[1]Season Set up'!$O$65, CONCATENATE(O64, " D"),IF(COUNTIF($O$7:O64,O64)&lt;='[1]Season Set up'!$O$66, CONCATENATE(O64, " E"),IF(COUNTIF($O$7:O64,O64)&lt;='[1]Season Set up'!$O$67, CONCATENATE(O64, " F"),IF(COUNTIF($O$7:O64,O64)&lt;='[1]Season Set up'!$O$68, CONCATENATE(O64, " G"),IF(COUNTIF($O$7:O64,O64)&lt;='[1]Season Set up'!$O$69, CONCATENATE(O64, " H"),"")))))))))),"")</f>
        <v/>
      </c>
      <c r="Q64" s="69"/>
      <c r="R64" s="4"/>
      <c r="S64" s="27" t="str">
        <f>IF('[1]Season Set up'!$L$24&gt;='[1]Season Set up'!V62,'[1]Season Set up'!V62,"")</f>
        <v/>
      </c>
      <c r="T64" s="22" t="str">
        <f>IFERROR(VLOOKUP(#REF!,'[1]Members Sorted'!$B$2:$G$3001,2,0),"")</f>
        <v/>
      </c>
      <c r="U64" s="22" t="str">
        <f>IFERROR(VLOOKUP(#REF!,'[1]Members Sorted'!$B$2:$G$3001,3,0),"")</f>
        <v/>
      </c>
      <c r="V64" s="22" t="str">
        <f>IFERROR(VLOOKUP(#REF!,'[1]Members Sorted'!$B$2:$G$3001,5,0),"")</f>
        <v/>
      </c>
      <c r="W64" s="22" t="str">
        <f>IFERROR(IF(V64="","",IF(V64="None Given","",IF(COUNTIF($V$7:V64,V64)&lt;='[1]Season Set up'!$O$73, CONCATENATE(V64, " A"),IF(COUNTIF($V$7:V64,V64)&lt;='[1]Season Set up'!$O$74, CONCATENATE(V64, " B"),IF(COUNTIF($V$7:V64,V64)&lt;='[1]Season Set up'!$O$75, CONCATENATE(V64, " C"),IF(COUNTIF($V$7:V64,V64)&lt;='[1]Season Set up'!$O$76, CONCATENATE(V64, " D"),IF(COUNTIF($V$7:V64,V64)&lt;='[1]Season Set up'!$O$77, CONCATENATE(V64, " E"),IF(COUNTIF($V$7:V64,V64)&lt;='[1]Season Set up'!$O$78, CONCATENATE(V64, " F"),IF(COUNTIF($V$7:V64,V64)&lt;='[1]Season Set up'!$O$79, CONCATENATE(V64, " G"),IF(COUNTIF($V$7:V64,V64)&lt;='[1]Season Set up'!$O$80, CONCATENATE(V64, " H"),"")))))))))),"")</f>
        <v/>
      </c>
      <c r="X64" s="69"/>
      <c r="Y64" s="1"/>
      <c r="Z64" s="1"/>
      <c r="AA64" s="1"/>
      <c r="AB64" s="1"/>
      <c r="AC64" s="4"/>
      <c r="AD64" s="4"/>
      <c r="AE64" s="4"/>
      <c r="AF64" s="4"/>
      <c r="AG64" s="4"/>
      <c r="AH64" s="4"/>
      <c r="AI64" s="4"/>
      <c r="AJ64" s="4"/>
    </row>
    <row r="65" spans="1:36" ht="15.75" customHeight="1" x14ac:dyDescent="0.2">
      <c r="A65" s="33"/>
      <c r="B65" s="33"/>
      <c r="C65" s="33"/>
      <c r="D65" s="1"/>
      <c r="E65" s="1"/>
      <c r="F65" s="1"/>
      <c r="G65" s="1"/>
      <c r="H65" s="1"/>
      <c r="I65" s="1"/>
      <c r="J65" s="1"/>
      <c r="K65" s="1"/>
      <c r="L65" s="27" t="str">
        <f>IF('[1]Season Set up'!$J$24&gt;='[1]Season Set up'!V63,'[1]Season Set up'!V63,"")</f>
        <v/>
      </c>
      <c r="M65" s="22" t="str">
        <f>IFERROR(VLOOKUP(#REF!,'[1]Members Sorted'!$B$2:$G$10001,2,0),"")</f>
        <v/>
      </c>
      <c r="N65" s="22" t="str">
        <f>IFERROR(VLOOKUP(#REF!,'[1]Members Sorted'!$B$2:$G$10001,3,0),"")</f>
        <v/>
      </c>
      <c r="O65" s="22" t="str">
        <f>IFERROR(VLOOKUP(#REF!,'[1]Members Sorted'!$B$2:$G$10001,5,0),"")</f>
        <v/>
      </c>
      <c r="P65" s="22" t="str">
        <f>IFERROR(IF(O65="","",IF(O65="None Given","",IF(COUNTIF($O$7:O65,O65)&lt;='[1]Season Set up'!$O$62, CONCATENATE(O65, " A"),IF(COUNTIF($O$7:O65,O65)&lt;='[1]Season Set up'!$O$63, CONCATENATE(O65, " B"),IF(COUNTIF($O$7:O65,O65)&lt;='[1]Season Set up'!$O$64, CONCATENATE(O65, " C"),IF(COUNTIF($O$7:O65,O65)&lt;='[1]Season Set up'!$O$65, CONCATENATE(O65, " D"),IF(COUNTIF($O$7:O65,O65)&lt;='[1]Season Set up'!$O$66, CONCATENATE(O65, " E"),IF(COUNTIF($O$7:O65,O65)&lt;='[1]Season Set up'!$O$67, CONCATENATE(O65, " F"),IF(COUNTIF($O$7:O65,O65)&lt;='[1]Season Set up'!$O$68, CONCATENATE(O65, " G"),IF(COUNTIF($O$7:O65,O65)&lt;='[1]Season Set up'!$O$69, CONCATENATE(O65, " H"),"")))))))))),"")</f>
        <v/>
      </c>
      <c r="Q65" s="69"/>
      <c r="R65" s="4"/>
      <c r="S65" s="27" t="str">
        <f>IF('[1]Season Set up'!$L$24&gt;='[1]Season Set up'!V63,'[1]Season Set up'!V63,"")</f>
        <v/>
      </c>
      <c r="T65" s="22" t="str">
        <f>IFERROR(VLOOKUP(#REF!,'[1]Members Sorted'!$B$2:$G$3001,2,0),"")</f>
        <v/>
      </c>
      <c r="U65" s="22" t="str">
        <f>IFERROR(VLOOKUP(#REF!,'[1]Members Sorted'!$B$2:$G$3001,3,0),"")</f>
        <v/>
      </c>
      <c r="V65" s="22" t="str">
        <f>IFERROR(VLOOKUP(#REF!,'[1]Members Sorted'!$B$2:$G$3001,5,0),"")</f>
        <v/>
      </c>
      <c r="W65" s="22" t="str">
        <f>IFERROR(IF(V65="","",IF(V65="None Given","",IF(COUNTIF($V$7:V65,V65)&lt;='[1]Season Set up'!$O$73, CONCATENATE(V65, " A"),IF(COUNTIF($V$7:V65,V65)&lt;='[1]Season Set up'!$O$74, CONCATENATE(V65, " B"),IF(COUNTIF($V$7:V65,V65)&lt;='[1]Season Set up'!$O$75, CONCATENATE(V65, " C"),IF(COUNTIF($V$7:V65,V65)&lt;='[1]Season Set up'!$O$76, CONCATENATE(V65, " D"),IF(COUNTIF($V$7:V65,V65)&lt;='[1]Season Set up'!$O$77, CONCATENATE(V65, " E"),IF(COUNTIF($V$7:V65,V65)&lt;='[1]Season Set up'!$O$78, CONCATENATE(V65, " F"),IF(COUNTIF($V$7:V65,V65)&lt;='[1]Season Set up'!$O$79, CONCATENATE(V65, " G"),IF(COUNTIF($V$7:V65,V65)&lt;='[1]Season Set up'!$O$80, CONCATENATE(V65, " H"),"")))))))))),"")</f>
        <v/>
      </c>
      <c r="X65" s="69"/>
      <c r="Y65" s="1"/>
      <c r="Z65" s="1"/>
      <c r="AA65" s="1"/>
      <c r="AB65" s="1"/>
      <c r="AC65" s="4"/>
      <c r="AD65" s="4"/>
      <c r="AE65" s="4"/>
      <c r="AF65" s="4"/>
      <c r="AG65" s="4"/>
      <c r="AH65" s="4"/>
      <c r="AI65" s="4"/>
      <c r="AJ65" s="4"/>
    </row>
    <row r="66" spans="1:36" ht="15.75" customHeight="1" x14ac:dyDescent="0.2">
      <c r="A66" s="33"/>
      <c r="B66" s="33"/>
      <c r="C66" s="33"/>
      <c r="D66" s="1"/>
      <c r="E66" s="1"/>
      <c r="F66" s="1"/>
      <c r="G66" s="1"/>
      <c r="H66" s="1"/>
      <c r="I66" s="1"/>
      <c r="J66" s="1"/>
      <c r="K66" s="1"/>
      <c r="L66" s="27" t="str">
        <f>IF('[1]Season Set up'!$J$24&gt;='[1]Season Set up'!V64,'[1]Season Set up'!V64,"")</f>
        <v/>
      </c>
      <c r="M66" s="22" t="str">
        <f>IFERROR(VLOOKUP(#REF!,'[1]Members Sorted'!$B$2:$G$10001,2,0),"")</f>
        <v/>
      </c>
      <c r="N66" s="22" t="str">
        <f>IFERROR(VLOOKUP(#REF!,'[1]Members Sorted'!$B$2:$G$10001,3,0),"")</f>
        <v/>
      </c>
      <c r="O66" s="22" t="str">
        <f>IFERROR(VLOOKUP(#REF!,'[1]Members Sorted'!$B$2:$G$10001,5,0),"")</f>
        <v/>
      </c>
      <c r="P66" s="22" t="str">
        <f>IFERROR(IF(O66="","",IF(O66="None Given","",IF(COUNTIF($O$7:O66,O66)&lt;='[1]Season Set up'!$O$62, CONCATENATE(O66, " A"),IF(COUNTIF($O$7:O66,O66)&lt;='[1]Season Set up'!$O$63, CONCATENATE(O66, " B"),IF(COUNTIF($O$7:O66,O66)&lt;='[1]Season Set up'!$O$64, CONCATENATE(O66, " C"),IF(COUNTIF($O$7:O66,O66)&lt;='[1]Season Set up'!$O$65, CONCATENATE(O66, " D"),IF(COUNTIF($O$7:O66,O66)&lt;='[1]Season Set up'!$O$66, CONCATENATE(O66, " E"),IF(COUNTIF($O$7:O66,O66)&lt;='[1]Season Set up'!$O$67, CONCATENATE(O66, " F"),IF(COUNTIF($O$7:O66,O66)&lt;='[1]Season Set up'!$O$68, CONCATENATE(O66, " G"),IF(COUNTIF($O$7:O66,O66)&lt;='[1]Season Set up'!$O$69, CONCATENATE(O66, " H"),"")))))))))),"")</f>
        <v/>
      </c>
      <c r="Q66" s="69"/>
      <c r="R66" s="4"/>
      <c r="S66" s="27" t="str">
        <f>IF('[1]Season Set up'!$L$24&gt;='[1]Season Set up'!V64,'[1]Season Set up'!V64,"")</f>
        <v/>
      </c>
      <c r="T66" s="22" t="str">
        <f>IFERROR(VLOOKUP(#REF!,'[1]Members Sorted'!$B$2:$G$3001,2,0),"")</f>
        <v/>
      </c>
      <c r="U66" s="22" t="str">
        <f>IFERROR(VLOOKUP(#REF!,'[1]Members Sorted'!$B$2:$G$3001,3,0),"")</f>
        <v/>
      </c>
      <c r="V66" s="22" t="str">
        <f>IFERROR(VLOOKUP(#REF!,'[1]Members Sorted'!$B$2:$G$3001,5,0),"")</f>
        <v/>
      </c>
      <c r="W66" s="22" t="str">
        <f>IFERROR(IF(V66="","",IF(V66="None Given","",IF(COUNTIF($V$7:V66,V66)&lt;='[1]Season Set up'!$O$73, CONCATENATE(V66, " A"),IF(COUNTIF($V$7:V66,V66)&lt;='[1]Season Set up'!$O$74, CONCATENATE(V66, " B"),IF(COUNTIF($V$7:V66,V66)&lt;='[1]Season Set up'!$O$75, CONCATENATE(V66, " C"),IF(COUNTIF($V$7:V66,V66)&lt;='[1]Season Set up'!$O$76, CONCATENATE(V66, " D"),IF(COUNTIF($V$7:V66,V66)&lt;='[1]Season Set up'!$O$77, CONCATENATE(V66, " E"),IF(COUNTIF($V$7:V66,V66)&lt;='[1]Season Set up'!$O$78, CONCATENATE(V66, " F"),IF(COUNTIF($V$7:V66,V66)&lt;='[1]Season Set up'!$O$79, CONCATENATE(V66, " G"),IF(COUNTIF($V$7:V66,V66)&lt;='[1]Season Set up'!$O$80, CONCATENATE(V66, " H"),"")))))))))),"")</f>
        <v/>
      </c>
      <c r="X66" s="69"/>
      <c r="Y66" s="1"/>
      <c r="Z66" s="1"/>
      <c r="AA66" s="1"/>
      <c r="AB66" s="1"/>
      <c r="AC66" s="4"/>
      <c r="AD66" s="4"/>
      <c r="AE66" s="4"/>
      <c r="AF66" s="4"/>
      <c r="AG66" s="4"/>
      <c r="AH66" s="4"/>
      <c r="AI66" s="4"/>
      <c r="AJ66" s="4"/>
    </row>
    <row r="67" spans="1:36" ht="15.75" customHeight="1" x14ac:dyDescent="0.2">
      <c r="A67" s="33"/>
      <c r="B67" s="33"/>
      <c r="C67" s="33"/>
      <c r="D67" s="1"/>
      <c r="E67" s="1"/>
      <c r="F67" s="1"/>
      <c r="G67" s="1"/>
      <c r="H67" s="1"/>
      <c r="I67" s="1"/>
      <c r="J67" s="1"/>
      <c r="K67" s="1"/>
      <c r="L67" s="27" t="str">
        <f>IF('[1]Season Set up'!$J$24&gt;='[1]Season Set up'!V65,'[1]Season Set up'!V65,"")</f>
        <v/>
      </c>
      <c r="M67" s="22" t="str">
        <f>IFERROR(VLOOKUP(#REF!,'[1]Members Sorted'!$B$2:$G$10001,2,0),"")</f>
        <v/>
      </c>
      <c r="N67" s="22" t="str">
        <f>IFERROR(VLOOKUP(#REF!,'[1]Members Sorted'!$B$2:$G$10001,3,0),"")</f>
        <v/>
      </c>
      <c r="O67" s="22" t="str">
        <f>IFERROR(VLOOKUP(#REF!,'[1]Members Sorted'!$B$2:$G$10001,5,0),"")</f>
        <v/>
      </c>
      <c r="P67" s="22" t="str">
        <f>IFERROR(IF(O67="","",IF(O67="None Given","",IF(COUNTIF($O$7:O67,O67)&lt;='[1]Season Set up'!$O$62, CONCATENATE(O67, " A"),IF(COUNTIF($O$7:O67,O67)&lt;='[1]Season Set up'!$O$63, CONCATENATE(O67, " B"),IF(COUNTIF($O$7:O67,O67)&lt;='[1]Season Set up'!$O$64, CONCATENATE(O67, " C"),IF(COUNTIF($O$7:O67,O67)&lt;='[1]Season Set up'!$O$65, CONCATENATE(O67, " D"),IF(COUNTIF($O$7:O67,O67)&lt;='[1]Season Set up'!$O$66, CONCATENATE(O67, " E"),IF(COUNTIF($O$7:O67,O67)&lt;='[1]Season Set up'!$O$67, CONCATENATE(O67, " F"),IF(COUNTIF($O$7:O67,O67)&lt;='[1]Season Set up'!$O$68, CONCATENATE(O67, " G"),IF(COUNTIF($O$7:O67,O67)&lt;='[1]Season Set up'!$O$69, CONCATENATE(O67, " H"),"")))))))))),"")</f>
        <v/>
      </c>
      <c r="Q67" s="69"/>
      <c r="R67" s="4"/>
      <c r="S67" s="27" t="str">
        <f>IF('[1]Season Set up'!$L$24&gt;='[1]Season Set up'!V65,'[1]Season Set up'!V65,"")</f>
        <v/>
      </c>
      <c r="T67" s="22" t="str">
        <f>IFERROR(VLOOKUP(#REF!,'[1]Members Sorted'!$B$2:$G$3001,2,0),"")</f>
        <v/>
      </c>
      <c r="U67" s="22" t="str">
        <f>IFERROR(VLOOKUP(#REF!,'[1]Members Sorted'!$B$2:$G$3001,3,0),"")</f>
        <v/>
      </c>
      <c r="V67" s="22" t="str">
        <f>IFERROR(VLOOKUP(#REF!,'[1]Members Sorted'!$B$2:$G$3001,5,0),"")</f>
        <v/>
      </c>
      <c r="W67" s="22" t="str">
        <f>IFERROR(IF(V67="","",IF(V67="None Given","",IF(COUNTIF($V$7:V67,V67)&lt;='[1]Season Set up'!$O$73, CONCATENATE(V67, " A"),IF(COUNTIF($V$7:V67,V67)&lt;='[1]Season Set up'!$O$74, CONCATENATE(V67, " B"),IF(COUNTIF($V$7:V67,V67)&lt;='[1]Season Set up'!$O$75, CONCATENATE(V67, " C"),IF(COUNTIF($V$7:V67,V67)&lt;='[1]Season Set up'!$O$76, CONCATENATE(V67, " D"),IF(COUNTIF($V$7:V67,V67)&lt;='[1]Season Set up'!$O$77, CONCATENATE(V67, " E"),IF(COUNTIF($V$7:V67,V67)&lt;='[1]Season Set up'!$O$78, CONCATENATE(V67, " F"),IF(COUNTIF($V$7:V67,V67)&lt;='[1]Season Set up'!$O$79, CONCATENATE(V67, " G"),IF(COUNTIF($V$7:V67,V67)&lt;='[1]Season Set up'!$O$80, CONCATENATE(V67, " H"),"")))))))))),"")</f>
        <v/>
      </c>
      <c r="X67" s="69"/>
      <c r="Y67" s="1"/>
      <c r="Z67" s="1"/>
      <c r="AA67" s="1"/>
      <c r="AB67" s="1"/>
      <c r="AC67" s="4"/>
      <c r="AD67" s="4"/>
      <c r="AE67" s="4"/>
      <c r="AF67" s="4"/>
      <c r="AG67" s="4"/>
      <c r="AH67" s="4"/>
      <c r="AI67" s="4"/>
      <c r="AJ67" s="4"/>
    </row>
    <row r="68" spans="1:36" ht="15.75" customHeight="1" x14ac:dyDescent="0.2">
      <c r="A68" s="33"/>
      <c r="B68" s="33"/>
      <c r="C68" s="33"/>
      <c r="D68" s="1"/>
      <c r="E68" s="1"/>
      <c r="F68" s="1"/>
      <c r="G68" s="1"/>
      <c r="H68" s="1"/>
      <c r="I68" s="1"/>
      <c r="J68" s="1"/>
      <c r="K68" s="1"/>
      <c r="L68" s="27" t="str">
        <f>IF('[1]Season Set up'!$J$24&gt;='[1]Season Set up'!V66,'[1]Season Set up'!V66,"")</f>
        <v/>
      </c>
      <c r="M68" s="22" t="str">
        <f>IFERROR(VLOOKUP(#REF!,'[1]Members Sorted'!$B$2:$G$10001,2,0),"")</f>
        <v/>
      </c>
      <c r="N68" s="22" t="str">
        <f>IFERROR(VLOOKUP(#REF!,'[1]Members Sorted'!$B$2:$G$10001,3,0),"")</f>
        <v/>
      </c>
      <c r="O68" s="22" t="str">
        <f>IFERROR(VLOOKUP(#REF!,'[1]Members Sorted'!$B$2:$G$10001,5,0),"")</f>
        <v/>
      </c>
      <c r="P68" s="22" t="str">
        <f>IFERROR(IF(O68="","",IF(O68="None Given","",IF(COUNTIF($O$7:O68,O68)&lt;='[1]Season Set up'!$O$62, CONCATENATE(O68, " A"),IF(COUNTIF($O$7:O68,O68)&lt;='[1]Season Set up'!$O$63, CONCATENATE(O68, " B"),IF(COUNTIF($O$7:O68,O68)&lt;='[1]Season Set up'!$O$64, CONCATENATE(O68, " C"),IF(COUNTIF($O$7:O68,O68)&lt;='[1]Season Set up'!$O$65, CONCATENATE(O68, " D"),IF(COUNTIF($O$7:O68,O68)&lt;='[1]Season Set up'!$O$66, CONCATENATE(O68, " E"),IF(COUNTIF($O$7:O68,O68)&lt;='[1]Season Set up'!$O$67, CONCATENATE(O68, " F"),IF(COUNTIF($O$7:O68,O68)&lt;='[1]Season Set up'!$O$68, CONCATENATE(O68, " G"),IF(COUNTIF($O$7:O68,O68)&lt;='[1]Season Set up'!$O$69, CONCATENATE(O68, " H"),"")))))))))),"")</f>
        <v/>
      </c>
      <c r="Q68" s="69"/>
      <c r="R68" s="4"/>
      <c r="S68" s="27" t="str">
        <f>IF('[1]Season Set up'!$L$24&gt;='[1]Season Set up'!V66,'[1]Season Set up'!V66,"")</f>
        <v/>
      </c>
      <c r="T68" s="22" t="str">
        <f>IFERROR(VLOOKUP(#REF!,'[1]Members Sorted'!$B$2:$G$3001,2,0),"")</f>
        <v/>
      </c>
      <c r="U68" s="22" t="str">
        <f>IFERROR(VLOOKUP(#REF!,'[1]Members Sorted'!$B$2:$G$3001,3,0),"")</f>
        <v/>
      </c>
      <c r="V68" s="22" t="str">
        <f>IFERROR(VLOOKUP(#REF!,'[1]Members Sorted'!$B$2:$G$3001,5,0),"")</f>
        <v/>
      </c>
      <c r="W68" s="22" t="str">
        <f>IFERROR(IF(V68="","",IF(V68="None Given","",IF(COUNTIF($V$7:V68,V68)&lt;='[1]Season Set up'!$O$73, CONCATENATE(V68, " A"),IF(COUNTIF($V$7:V68,V68)&lt;='[1]Season Set up'!$O$74, CONCATENATE(V68, " B"),IF(COUNTIF($V$7:V68,V68)&lt;='[1]Season Set up'!$O$75, CONCATENATE(V68, " C"),IF(COUNTIF($V$7:V68,V68)&lt;='[1]Season Set up'!$O$76, CONCATENATE(V68, " D"),IF(COUNTIF($V$7:V68,V68)&lt;='[1]Season Set up'!$O$77, CONCATENATE(V68, " E"),IF(COUNTIF($V$7:V68,V68)&lt;='[1]Season Set up'!$O$78, CONCATENATE(V68, " F"),IF(COUNTIF($V$7:V68,V68)&lt;='[1]Season Set up'!$O$79, CONCATENATE(V68, " G"),IF(COUNTIF($V$7:V68,V68)&lt;='[1]Season Set up'!$O$80, CONCATENATE(V68, " H"),"")))))))))),"")</f>
        <v/>
      </c>
      <c r="X68" s="69"/>
      <c r="Y68" s="1"/>
      <c r="Z68" s="1"/>
      <c r="AA68" s="1"/>
      <c r="AB68" s="1"/>
      <c r="AC68" s="4"/>
      <c r="AD68" s="4"/>
      <c r="AE68" s="4"/>
      <c r="AF68" s="4"/>
      <c r="AG68" s="4"/>
      <c r="AH68" s="4"/>
      <c r="AI68" s="4"/>
      <c r="AJ68" s="4"/>
    </row>
    <row r="69" spans="1:36" ht="15.75" customHeight="1" x14ac:dyDescent="0.2">
      <c r="A69" s="33"/>
      <c r="B69" s="33"/>
      <c r="C69" s="33"/>
      <c r="D69" s="1"/>
      <c r="E69" s="1"/>
      <c r="F69" s="1"/>
      <c r="G69" s="1"/>
      <c r="H69" s="1"/>
      <c r="I69" s="1"/>
      <c r="J69" s="1"/>
      <c r="K69" s="1"/>
      <c r="L69" s="27" t="str">
        <f>IF('[1]Season Set up'!$J$24&gt;='[1]Season Set up'!V67,'[1]Season Set up'!V67,"")</f>
        <v/>
      </c>
      <c r="M69" s="22" t="str">
        <f>IFERROR(VLOOKUP(#REF!,'[1]Members Sorted'!$B$2:$G$10001,2,0),"")</f>
        <v/>
      </c>
      <c r="N69" s="22" t="str">
        <f>IFERROR(VLOOKUP(#REF!,'[1]Members Sorted'!$B$2:$G$10001,3,0),"")</f>
        <v/>
      </c>
      <c r="O69" s="22" t="str">
        <f>IFERROR(VLOOKUP(#REF!,'[1]Members Sorted'!$B$2:$G$10001,5,0),"")</f>
        <v/>
      </c>
      <c r="P69" s="22" t="str">
        <f>IFERROR(IF(O69="","",IF(O69="None Given","",IF(COUNTIF($O$7:O69,O69)&lt;='[1]Season Set up'!$O$62, CONCATENATE(O69, " A"),IF(COUNTIF($O$7:O69,O69)&lt;='[1]Season Set up'!$O$63, CONCATENATE(O69, " B"),IF(COUNTIF($O$7:O69,O69)&lt;='[1]Season Set up'!$O$64, CONCATENATE(O69, " C"),IF(COUNTIF($O$7:O69,O69)&lt;='[1]Season Set up'!$O$65, CONCATENATE(O69, " D"),IF(COUNTIF($O$7:O69,O69)&lt;='[1]Season Set up'!$O$66, CONCATENATE(O69, " E"),IF(COUNTIF($O$7:O69,O69)&lt;='[1]Season Set up'!$O$67, CONCATENATE(O69, " F"),IF(COUNTIF($O$7:O69,O69)&lt;='[1]Season Set up'!$O$68, CONCATENATE(O69, " G"),IF(COUNTIF($O$7:O69,O69)&lt;='[1]Season Set up'!$O$69, CONCATENATE(O69, " H"),"")))))))))),"")</f>
        <v/>
      </c>
      <c r="Q69" s="69"/>
      <c r="R69" s="4"/>
      <c r="S69" s="27" t="str">
        <f>IF('[1]Season Set up'!$L$24&gt;='[1]Season Set up'!V67,'[1]Season Set up'!V67,"")</f>
        <v/>
      </c>
      <c r="T69" s="22" t="str">
        <f>IFERROR(VLOOKUP(#REF!,'[1]Members Sorted'!$B$2:$G$3001,2,0),"")</f>
        <v/>
      </c>
      <c r="U69" s="22" t="str">
        <f>IFERROR(VLOOKUP(#REF!,'[1]Members Sorted'!$B$2:$G$3001,3,0),"")</f>
        <v/>
      </c>
      <c r="V69" s="22" t="str">
        <f>IFERROR(VLOOKUP(#REF!,'[1]Members Sorted'!$B$2:$G$3001,5,0),"")</f>
        <v/>
      </c>
      <c r="W69" s="22" t="str">
        <f>IFERROR(IF(V69="","",IF(V69="None Given","",IF(COUNTIF($V$7:V69,V69)&lt;='[1]Season Set up'!$O$73, CONCATENATE(V69, " A"),IF(COUNTIF($V$7:V69,V69)&lt;='[1]Season Set up'!$O$74, CONCATENATE(V69, " B"),IF(COUNTIF($V$7:V69,V69)&lt;='[1]Season Set up'!$O$75, CONCATENATE(V69, " C"),IF(COUNTIF($V$7:V69,V69)&lt;='[1]Season Set up'!$O$76, CONCATENATE(V69, " D"),IF(COUNTIF($V$7:V69,V69)&lt;='[1]Season Set up'!$O$77, CONCATENATE(V69, " E"),IF(COUNTIF($V$7:V69,V69)&lt;='[1]Season Set up'!$O$78, CONCATENATE(V69, " F"),IF(COUNTIF($V$7:V69,V69)&lt;='[1]Season Set up'!$O$79, CONCATENATE(V69, " G"),IF(COUNTIF($V$7:V69,V69)&lt;='[1]Season Set up'!$O$80, CONCATENATE(V69, " H"),"")))))))))),"")</f>
        <v/>
      </c>
      <c r="X69" s="69"/>
      <c r="Y69" s="1"/>
      <c r="Z69" s="1"/>
      <c r="AA69" s="1"/>
      <c r="AB69" s="1"/>
      <c r="AC69" s="4"/>
      <c r="AD69" s="4"/>
      <c r="AE69" s="4"/>
      <c r="AF69" s="4"/>
      <c r="AG69" s="4"/>
      <c r="AH69" s="4"/>
      <c r="AI69" s="4"/>
      <c r="AJ69" s="4"/>
    </row>
    <row r="70" spans="1:36" ht="15.75" customHeight="1" x14ac:dyDescent="0.2">
      <c r="A70" s="33"/>
      <c r="B70" s="33"/>
      <c r="C70" s="33"/>
      <c r="D70" s="1"/>
      <c r="E70" s="1"/>
      <c r="F70" s="1"/>
      <c r="G70" s="1"/>
      <c r="H70" s="1"/>
      <c r="I70" s="1"/>
      <c r="J70" s="1"/>
      <c r="K70" s="1"/>
      <c r="L70" s="27" t="str">
        <f>IF('[1]Season Set up'!$J$24&gt;='[1]Season Set up'!V68,'[1]Season Set up'!V68,"")</f>
        <v/>
      </c>
      <c r="M70" s="22" t="str">
        <f>IFERROR(VLOOKUP(#REF!,'[1]Members Sorted'!$B$2:$G$10001,2,0),"")</f>
        <v/>
      </c>
      <c r="N70" s="22" t="str">
        <f>IFERROR(VLOOKUP(#REF!,'[1]Members Sorted'!$B$2:$G$10001,3,0),"")</f>
        <v/>
      </c>
      <c r="O70" s="22" t="str">
        <f>IFERROR(VLOOKUP(#REF!,'[1]Members Sorted'!$B$2:$G$10001,5,0),"")</f>
        <v/>
      </c>
      <c r="P70" s="22" t="str">
        <f>IFERROR(IF(O70="","",IF(O70="None Given","",IF(COUNTIF($O$7:O70,O70)&lt;='[1]Season Set up'!$O$62, CONCATENATE(O70, " A"),IF(COUNTIF($O$7:O70,O70)&lt;='[1]Season Set up'!$O$63, CONCATENATE(O70, " B"),IF(COUNTIF($O$7:O70,O70)&lt;='[1]Season Set up'!$O$64, CONCATENATE(O70, " C"),IF(COUNTIF($O$7:O70,O70)&lt;='[1]Season Set up'!$O$65, CONCATENATE(O70, " D"),IF(COUNTIF($O$7:O70,O70)&lt;='[1]Season Set up'!$O$66, CONCATENATE(O70, " E"),IF(COUNTIF($O$7:O70,O70)&lt;='[1]Season Set up'!$O$67, CONCATENATE(O70, " F"),IF(COUNTIF($O$7:O70,O70)&lt;='[1]Season Set up'!$O$68, CONCATENATE(O70, " G"),IF(COUNTIF($O$7:O70,O70)&lt;='[1]Season Set up'!$O$69, CONCATENATE(O70, " H"),"")))))))))),"")</f>
        <v/>
      </c>
      <c r="Q70" s="69"/>
      <c r="R70" s="4"/>
      <c r="S70" s="27" t="str">
        <f>IF('[1]Season Set up'!$L$24&gt;='[1]Season Set up'!V68,'[1]Season Set up'!V68,"")</f>
        <v/>
      </c>
      <c r="T70" s="22" t="str">
        <f>IFERROR(VLOOKUP(#REF!,'[1]Members Sorted'!$B$2:$G$3001,2,0),"")</f>
        <v/>
      </c>
      <c r="U70" s="22" t="str">
        <f>IFERROR(VLOOKUP(#REF!,'[1]Members Sorted'!$B$2:$G$3001,3,0),"")</f>
        <v/>
      </c>
      <c r="V70" s="22" t="str">
        <f>IFERROR(VLOOKUP(#REF!,'[1]Members Sorted'!$B$2:$G$3001,5,0),"")</f>
        <v/>
      </c>
      <c r="W70" s="22" t="str">
        <f>IFERROR(IF(V70="","",IF(V70="None Given","",IF(COUNTIF($V$7:V70,V70)&lt;='[1]Season Set up'!$O$73, CONCATENATE(V70, " A"),IF(COUNTIF($V$7:V70,V70)&lt;='[1]Season Set up'!$O$74, CONCATENATE(V70, " B"),IF(COUNTIF($V$7:V70,V70)&lt;='[1]Season Set up'!$O$75, CONCATENATE(V70, " C"),IF(COUNTIF($V$7:V70,V70)&lt;='[1]Season Set up'!$O$76, CONCATENATE(V70, " D"),IF(COUNTIF($V$7:V70,V70)&lt;='[1]Season Set up'!$O$77, CONCATENATE(V70, " E"),IF(COUNTIF($V$7:V70,V70)&lt;='[1]Season Set up'!$O$78, CONCATENATE(V70, " F"),IF(COUNTIF($V$7:V70,V70)&lt;='[1]Season Set up'!$O$79, CONCATENATE(V70, " G"),IF(COUNTIF($V$7:V70,V70)&lt;='[1]Season Set up'!$O$80, CONCATENATE(V70, " H"),"")))))))))),"")</f>
        <v/>
      </c>
      <c r="X70" s="69"/>
      <c r="Y70" s="1"/>
      <c r="Z70" s="1"/>
      <c r="AA70" s="1"/>
      <c r="AB70" s="1"/>
      <c r="AC70" s="4"/>
      <c r="AD70" s="4"/>
      <c r="AE70" s="4"/>
      <c r="AF70" s="4"/>
      <c r="AG70" s="4"/>
      <c r="AH70" s="4"/>
      <c r="AI70" s="4"/>
      <c r="AJ70" s="4"/>
    </row>
    <row r="71" spans="1:36" ht="15.75" customHeight="1" x14ac:dyDescent="0.2">
      <c r="A71" s="33"/>
      <c r="B71" s="33"/>
      <c r="C71" s="33"/>
      <c r="D71" s="1"/>
      <c r="E71" s="1"/>
      <c r="F71" s="1"/>
      <c r="G71" s="1"/>
      <c r="H71" s="1"/>
      <c r="I71" s="1"/>
      <c r="J71" s="1"/>
      <c r="K71" s="1"/>
      <c r="L71" s="27" t="str">
        <f>IF('[1]Season Set up'!$J$24&gt;='[1]Season Set up'!V69,'[1]Season Set up'!V69,"")</f>
        <v/>
      </c>
      <c r="M71" s="22" t="str">
        <f>IFERROR(VLOOKUP(#REF!,'[1]Members Sorted'!$B$2:$G$10001,2,0),"")</f>
        <v/>
      </c>
      <c r="N71" s="22" t="str">
        <f>IFERROR(VLOOKUP(#REF!,'[1]Members Sorted'!$B$2:$G$10001,3,0),"")</f>
        <v/>
      </c>
      <c r="O71" s="22" t="str">
        <f>IFERROR(VLOOKUP(#REF!,'[1]Members Sorted'!$B$2:$G$10001,5,0),"")</f>
        <v/>
      </c>
      <c r="P71" s="22" t="str">
        <f>IFERROR(IF(O71="","",IF(O71="None Given","",IF(COUNTIF($O$7:O71,O71)&lt;='[1]Season Set up'!$O$62, CONCATENATE(O71, " A"),IF(COUNTIF($O$7:O71,O71)&lt;='[1]Season Set up'!$O$63, CONCATENATE(O71, " B"),IF(COUNTIF($O$7:O71,O71)&lt;='[1]Season Set up'!$O$64, CONCATENATE(O71, " C"),IF(COUNTIF($O$7:O71,O71)&lt;='[1]Season Set up'!$O$65, CONCATENATE(O71, " D"),IF(COUNTIF($O$7:O71,O71)&lt;='[1]Season Set up'!$O$66, CONCATENATE(O71, " E"),IF(COUNTIF($O$7:O71,O71)&lt;='[1]Season Set up'!$O$67, CONCATENATE(O71, " F"),IF(COUNTIF($O$7:O71,O71)&lt;='[1]Season Set up'!$O$68, CONCATENATE(O71, " G"),IF(COUNTIF($O$7:O71,O71)&lt;='[1]Season Set up'!$O$69, CONCATENATE(O71, " H"),"")))))))))),"")</f>
        <v/>
      </c>
      <c r="Q71" s="69"/>
      <c r="R71" s="4"/>
      <c r="S71" s="27" t="str">
        <f>IF('[1]Season Set up'!$L$24&gt;='[1]Season Set up'!V69,'[1]Season Set up'!V69,"")</f>
        <v/>
      </c>
      <c r="T71" s="22" t="str">
        <f>IFERROR(VLOOKUP(#REF!,'[1]Members Sorted'!$B$2:$G$3001,2,0),"")</f>
        <v/>
      </c>
      <c r="U71" s="22" t="str">
        <f>IFERROR(VLOOKUP(#REF!,'[1]Members Sorted'!$B$2:$G$3001,3,0),"")</f>
        <v/>
      </c>
      <c r="V71" s="22" t="str">
        <f>IFERROR(VLOOKUP(#REF!,'[1]Members Sorted'!$B$2:$G$3001,5,0),"")</f>
        <v/>
      </c>
      <c r="W71" s="22" t="str">
        <f>IFERROR(IF(V71="","",IF(V71="None Given","",IF(COUNTIF($V$7:V71,V71)&lt;='[1]Season Set up'!$O$73, CONCATENATE(V71, " A"),IF(COUNTIF($V$7:V71,V71)&lt;='[1]Season Set up'!$O$74, CONCATENATE(V71, " B"),IF(COUNTIF($V$7:V71,V71)&lt;='[1]Season Set up'!$O$75, CONCATENATE(V71, " C"),IF(COUNTIF($V$7:V71,V71)&lt;='[1]Season Set up'!$O$76, CONCATENATE(V71, " D"),IF(COUNTIF($V$7:V71,V71)&lt;='[1]Season Set up'!$O$77, CONCATENATE(V71, " E"),IF(COUNTIF($V$7:V71,V71)&lt;='[1]Season Set up'!$O$78, CONCATENATE(V71, " F"),IF(COUNTIF($V$7:V71,V71)&lt;='[1]Season Set up'!$O$79, CONCATENATE(V71, " G"),IF(COUNTIF($V$7:V71,V71)&lt;='[1]Season Set up'!$O$80, CONCATENATE(V71, " H"),"")))))))))),"")</f>
        <v/>
      </c>
      <c r="X71" s="69"/>
      <c r="Y71" s="1"/>
      <c r="Z71" s="1"/>
      <c r="AA71" s="1"/>
      <c r="AB71" s="1"/>
      <c r="AC71" s="4"/>
      <c r="AD71" s="4"/>
      <c r="AE71" s="4"/>
      <c r="AF71" s="4"/>
      <c r="AG71" s="4"/>
      <c r="AH71" s="4"/>
      <c r="AI71" s="4"/>
      <c r="AJ71" s="4"/>
    </row>
    <row r="72" spans="1:36" ht="15.75" customHeight="1" x14ac:dyDescent="0.2">
      <c r="A72" s="33"/>
      <c r="B72" s="33"/>
      <c r="C72" s="33"/>
      <c r="D72" s="1"/>
      <c r="E72" s="1"/>
      <c r="F72" s="1"/>
      <c r="G72" s="1"/>
      <c r="H72" s="1"/>
      <c r="I72" s="1"/>
      <c r="J72" s="1"/>
      <c r="K72" s="1"/>
      <c r="L72" s="27" t="str">
        <f>IF('[1]Season Set up'!$J$24&gt;='[1]Season Set up'!V70,'[1]Season Set up'!V70,"")</f>
        <v/>
      </c>
      <c r="M72" s="22" t="str">
        <f>IFERROR(VLOOKUP(#REF!,'[1]Members Sorted'!$B$2:$G$10001,2,0),"")</f>
        <v/>
      </c>
      <c r="N72" s="22" t="str">
        <f>IFERROR(VLOOKUP(#REF!,'[1]Members Sorted'!$B$2:$G$10001,3,0),"")</f>
        <v/>
      </c>
      <c r="O72" s="22" t="str">
        <f>IFERROR(VLOOKUP(#REF!,'[1]Members Sorted'!$B$2:$G$10001,5,0),"")</f>
        <v/>
      </c>
      <c r="P72" s="22" t="str">
        <f>IFERROR(IF(O72="","",IF(O72="None Given","",IF(COUNTIF($O$7:O72,O72)&lt;='[1]Season Set up'!$O$62, CONCATENATE(O72, " A"),IF(COUNTIF($O$7:O72,O72)&lt;='[1]Season Set up'!$O$63, CONCATENATE(O72, " B"),IF(COUNTIF($O$7:O72,O72)&lt;='[1]Season Set up'!$O$64, CONCATENATE(O72, " C"),IF(COUNTIF($O$7:O72,O72)&lt;='[1]Season Set up'!$O$65, CONCATENATE(O72, " D"),IF(COUNTIF($O$7:O72,O72)&lt;='[1]Season Set up'!$O$66, CONCATENATE(O72, " E"),IF(COUNTIF($O$7:O72,O72)&lt;='[1]Season Set up'!$O$67, CONCATENATE(O72, " F"),IF(COUNTIF($O$7:O72,O72)&lt;='[1]Season Set up'!$O$68, CONCATENATE(O72, " G"),IF(COUNTIF($O$7:O72,O72)&lt;='[1]Season Set up'!$O$69, CONCATENATE(O72, " H"),"")))))))))),"")</f>
        <v/>
      </c>
      <c r="Q72" s="69"/>
      <c r="R72" s="4"/>
      <c r="S72" s="27" t="str">
        <f>IF('[1]Season Set up'!$L$24&gt;='[1]Season Set up'!V70,'[1]Season Set up'!V70,"")</f>
        <v/>
      </c>
      <c r="T72" s="22" t="str">
        <f>IFERROR(VLOOKUP(#REF!,'[1]Members Sorted'!$B$2:$G$3001,2,0),"")</f>
        <v/>
      </c>
      <c r="U72" s="22" t="str">
        <f>IFERROR(VLOOKUP(#REF!,'[1]Members Sorted'!$B$2:$G$3001,3,0),"")</f>
        <v/>
      </c>
      <c r="V72" s="22" t="str">
        <f>IFERROR(VLOOKUP(#REF!,'[1]Members Sorted'!$B$2:$G$3001,5,0),"")</f>
        <v/>
      </c>
      <c r="W72" s="22" t="str">
        <f>IFERROR(IF(V72="","",IF(V72="None Given","",IF(COUNTIF($V$7:V72,V72)&lt;='[1]Season Set up'!$O$73, CONCATENATE(V72, " A"),IF(COUNTIF($V$7:V72,V72)&lt;='[1]Season Set up'!$O$74, CONCATENATE(V72, " B"),IF(COUNTIF($V$7:V72,V72)&lt;='[1]Season Set up'!$O$75, CONCATENATE(V72, " C"),IF(COUNTIF($V$7:V72,V72)&lt;='[1]Season Set up'!$O$76, CONCATENATE(V72, " D"),IF(COUNTIF($V$7:V72,V72)&lt;='[1]Season Set up'!$O$77, CONCATENATE(V72, " E"),IF(COUNTIF($V$7:V72,V72)&lt;='[1]Season Set up'!$O$78, CONCATENATE(V72, " F"),IF(COUNTIF($V$7:V72,V72)&lt;='[1]Season Set up'!$O$79, CONCATENATE(V72, " G"),IF(COUNTIF($V$7:V72,V72)&lt;='[1]Season Set up'!$O$80, CONCATENATE(V72, " H"),"")))))))))),"")</f>
        <v/>
      </c>
      <c r="X72" s="69"/>
      <c r="Y72" s="1"/>
      <c r="Z72" s="1"/>
      <c r="AA72" s="1"/>
      <c r="AB72" s="1"/>
      <c r="AC72" s="4"/>
      <c r="AD72" s="4"/>
      <c r="AE72" s="4"/>
      <c r="AF72" s="4"/>
      <c r="AG72" s="4"/>
      <c r="AH72" s="4"/>
      <c r="AI72" s="4"/>
      <c r="AJ72" s="4"/>
    </row>
    <row r="73" spans="1:36" ht="15.75" customHeight="1" x14ac:dyDescent="0.2">
      <c r="A73" s="33"/>
      <c r="B73" s="33"/>
      <c r="C73" s="33"/>
      <c r="D73" s="1"/>
      <c r="E73" s="1"/>
      <c r="F73" s="1"/>
      <c r="G73" s="1"/>
      <c r="H73" s="1"/>
      <c r="I73" s="1"/>
      <c r="J73" s="1"/>
      <c r="K73" s="1"/>
      <c r="L73" s="27" t="str">
        <f>IF('[1]Season Set up'!$J$24&gt;='[1]Season Set up'!V71,'[1]Season Set up'!V71,"")</f>
        <v/>
      </c>
      <c r="M73" s="22" t="str">
        <f>IFERROR(VLOOKUP(#REF!,'[1]Members Sorted'!$B$2:$G$10001,2,0),"")</f>
        <v/>
      </c>
      <c r="N73" s="22" t="str">
        <f>IFERROR(VLOOKUP(#REF!,'[1]Members Sorted'!$B$2:$G$10001,3,0),"")</f>
        <v/>
      </c>
      <c r="O73" s="22" t="str">
        <f>IFERROR(VLOOKUP(#REF!,'[1]Members Sorted'!$B$2:$G$10001,5,0),"")</f>
        <v/>
      </c>
      <c r="P73" s="22" t="str">
        <f>IFERROR(IF(O73="","",IF(O73="None Given","",IF(COUNTIF($O$7:O73,O73)&lt;='[1]Season Set up'!$O$62, CONCATENATE(O73, " A"),IF(COUNTIF($O$7:O73,O73)&lt;='[1]Season Set up'!$O$63, CONCATENATE(O73, " B"),IF(COUNTIF($O$7:O73,O73)&lt;='[1]Season Set up'!$O$64, CONCATENATE(O73, " C"),IF(COUNTIF($O$7:O73,O73)&lt;='[1]Season Set up'!$O$65, CONCATENATE(O73, " D"),IF(COUNTIF($O$7:O73,O73)&lt;='[1]Season Set up'!$O$66, CONCATENATE(O73, " E"),IF(COUNTIF($O$7:O73,O73)&lt;='[1]Season Set up'!$O$67, CONCATENATE(O73, " F"),IF(COUNTIF($O$7:O73,O73)&lt;='[1]Season Set up'!$O$68, CONCATENATE(O73, " G"),IF(COUNTIF($O$7:O73,O73)&lt;='[1]Season Set up'!$O$69, CONCATENATE(O73, " H"),"")))))))))),"")</f>
        <v/>
      </c>
      <c r="Q73" s="69"/>
      <c r="R73" s="4"/>
      <c r="S73" s="27" t="str">
        <f>IF('[1]Season Set up'!$L$24&gt;='[1]Season Set up'!V71,'[1]Season Set up'!V71,"")</f>
        <v/>
      </c>
      <c r="T73" s="22" t="str">
        <f>IFERROR(VLOOKUP(#REF!,'[1]Members Sorted'!$B$2:$G$3001,2,0),"")</f>
        <v/>
      </c>
      <c r="U73" s="22" t="str">
        <f>IFERROR(VLOOKUP(#REF!,'[1]Members Sorted'!$B$2:$G$3001,3,0),"")</f>
        <v/>
      </c>
      <c r="V73" s="22" t="str">
        <f>IFERROR(VLOOKUP(#REF!,'[1]Members Sorted'!$B$2:$G$3001,5,0),"")</f>
        <v/>
      </c>
      <c r="W73" s="22" t="str">
        <f>IFERROR(IF(V73="","",IF(V73="None Given","",IF(COUNTIF($V$7:V73,V73)&lt;='[1]Season Set up'!$O$73, CONCATENATE(V73, " A"),IF(COUNTIF($V$7:V73,V73)&lt;='[1]Season Set up'!$O$74, CONCATENATE(V73, " B"),IF(COUNTIF($V$7:V73,V73)&lt;='[1]Season Set up'!$O$75, CONCATENATE(V73, " C"),IF(COUNTIF($V$7:V73,V73)&lt;='[1]Season Set up'!$O$76, CONCATENATE(V73, " D"),IF(COUNTIF($V$7:V73,V73)&lt;='[1]Season Set up'!$O$77, CONCATENATE(V73, " E"),IF(COUNTIF($V$7:V73,V73)&lt;='[1]Season Set up'!$O$78, CONCATENATE(V73, " F"),IF(COUNTIF($V$7:V73,V73)&lt;='[1]Season Set up'!$O$79, CONCATENATE(V73, " G"),IF(COUNTIF($V$7:V73,V73)&lt;='[1]Season Set up'!$O$80, CONCATENATE(V73, " H"),"")))))))))),"")</f>
        <v/>
      </c>
      <c r="X73" s="69"/>
      <c r="Y73" s="1"/>
      <c r="Z73" s="1"/>
      <c r="AA73" s="1"/>
      <c r="AB73" s="1"/>
      <c r="AC73" s="4"/>
      <c r="AD73" s="4"/>
      <c r="AE73" s="4"/>
      <c r="AF73" s="4"/>
      <c r="AG73" s="4"/>
      <c r="AH73" s="4"/>
      <c r="AI73" s="4"/>
      <c r="AJ73" s="4"/>
    </row>
    <row r="74" spans="1:36" ht="15.75" customHeight="1" x14ac:dyDescent="0.2">
      <c r="A74" s="33"/>
      <c r="B74" s="33"/>
      <c r="C74" s="33"/>
      <c r="D74" s="1"/>
      <c r="E74" s="1"/>
      <c r="F74" s="1"/>
      <c r="G74" s="1"/>
      <c r="H74" s="1"/>
      <c r="I74" s="1"/>
      <c r="J74" s="1"/>
      <c r="K74" s="1"/>
      <c r="L74" s="27" t="str">
        <f>IF('[1]Season Set up'!$J$24&gt;='[1]Season Set up'!V72,'[1]Season Set up'!V72,"")</f>
        <v/>
      </c>
      <c r="M74" s="22" t="str">
        <f>IFERROR(VLOOKUP(#REF!,'[1]Members Sorted'!$B$2:$G$10001,2,0),"")</f>
        <v/>
      </c>
      <c r="N74" s="22" t="str">
        <f>IFERROR(VLOOKUP(#REF!,'[1]Members Sorted'!$B$2:$G$10001,3,0),"")</f>
        <v/>
      </c>
      <c r="O74" s="22" t="str">
        <f>IFERROR(VLOOKUP(#REF!,'[1]Members Sorted'!$B$2:$G$10001,5,0),"")</f>
        <v/>
      </c>
      <c r="P74" s="22" t="str">
        <f>IFERROR(IF(O74="","",IF(O74="None Given","",IF(COUNTIF($O$7:O74,O74)&lt;='[1]Season Set up'!$O$62, CONCATENATE(O74, " A"),IF(COUNTIF($O$7:O74,O74)&lt;='[1]Season Set up'!$O$63, CONCATENATE(O74, " B"),IF(COUNTIF($O$7:O74,O74)&lt;='[1]Season Set up'!$O$64, CONCATENATE(O74, " C"),IF(COUNTIF($O$7:O74,O74)&lt;='[1]Season Set up'!$O$65, CONCATENATE(O74, " D"),IF(COUNTIF($O$7:O74,O74)&lt;='[1]Season Set up'!$O$66, CONCATENATE(O74, " E"),IF(COUNTIF($O$7:O74,O74)&lt;='[1]Season Set up'!$O$67, CONCATENATE(O74, " F"),IF(COUNTIF($O$7:O74,O74)&lt;='[1]Season Set up'!$O$68, CONCATENATE(O74, " G"),IF(COUNTIF($O$7:O74,O74)&lt;='[1]Season Set up'!$O$69, CONCATENATE(O74, " H"),"")))))))))),"")</f>
        <v/>
      </c>
      <c r="Q74" s="69"/>
      <c r="R74" s="4"/>
      <c r="S74" s="27" t="str">
        <f>IF('[1]Season Set up'!$L$24&gt;='[1]Season Set up'!V72,'[1]Season Set up'!V72,"")</f>
        <v/>
      </c>
      <c r="T74" s="22" t="str">
        <f>IFERROR(VLOOKUP(#REF!,'[1]Members Sorted'!$B$2:$G$3001,2,0),"")</f>
        <v/>
      </c>
      <c r="U74" s="22" t="str">
        <f>IFERROR(VLOOKUP(#REF!,'[1]Members Sorted'!$B$2:$G$3001,3,0),"")</f>
        <v/>
      </c>
      <c r="V74" s="22" t="str">
        <f>IFERROR(VLOOKUP(#REF!,'[1]Members Sorted'!$B$2:$G$3001,5,0),"")</f>
        <v/>
      </c>
      <c r="W74" s="22" t="str">
        <f>IFERROR(IF(V74="","",IF(V74="None Given","",IF(COUNTIF($V$7:V74,V74)&lt;='[1]Season Set up'!$O$73, CONCATENATE(V74, " A"),IF(COUNTIF($V$7:V74,V74)&lt;='[1]Season Set up'!$O$74, CONCATENATE(V74, " B"),IF(COUNTIF($V$7:V74,V74)&lt;='[1]Season Set up'!$O$75, CONCATENATE(V74, " C"),IF(COUNTIF($V$7:V74,V74)&lt;='[1]Season Set up'!$O$76, CONCATENATE(V74, " D"),IF(COUNTIF($V$7:V74,V74)&lt;='[1]Season Set up'!$O$77, CONCATENATE(V74, " E"),IF(COUNTIF($V$7:V74,V74)&lt;='[1]Season Set up'!$O$78, CONCATENATE(V74, " F"),IF(COUNTIF($V$7:V74,V74)&lt;='[1]Season Set up'!$O$79, CONCATENATE(V74, " G"),IF(COUNTIF($V$7:V74,V74)&lt;='[1]Season Set up'!$O$80, CONCATENATE(V74, " H"),"")))))))))),"")</f>
        <v/>
      </c>
      <c r="X74" s="69"/>
      <c r="Y74" s="1"/>
      <c r="Z74" s="1"/>
      <c r="AA74" s="1"/>
      <c r="AB74" s="1"/>
      <c r="AC74" s="4"/>
      <c r="AD74" s="4"/>
      <c r="AE74" s="4"/>
      <c r="AF74" s="4"/>
      <c r="AG74" s="4"/>
      <c r="AH74" s="4"/>
      <c r="AI74" s="4"/>
      <c r="AJ74" s="4"/>
    </row>
    <row r="75" spans="1:36" ht="15.75" customHeight="1" x14ac:dyDescent="0.2">
      <c r="A75" s="33"/>
      <c r="B75" s="33"/>
      <c r="C75" s="33"/>
      <c r="D75" s="1"/>
      <c r="E75" s="1"/>
      <c r="F75" s="1"/>
      <c r="G75" s="1"/>
      <c r="H75" s="1"/>
      <c r="I75" s="1"/>
      <c r="J75" s="1"/>
      <c r="K75" s="1"/>
      <c r="L75" s="27" t="str">
        <f>IF('[1]Season Set up'!$J$24&gt;='[1]Season Set up'!V73,'[1]Season Set up'!V73,"")</f>
        <v/>
      </c>
      <c r="M75" s="22" t="str">
        <f>IFERROR(VLOOKUP(#REF!,'[1]Members Sorted'!$B$2:$G$10001,2,0),"")</f>
        <v/>
      </c>
      <c r="N75" s="22" t="str">
        <f>IFERROR(VLOOKUP(#REF!,'[1]Members Sorted'!$B$2:$G$10001,3,0),"")</f>
        <v/>
      </c>
      <c r="O75" s="22" t="str">
        <f>IFERROR(VLOOKUP(#REF!,'[1]Members Sorted'!$B$2:$G$10001,5,0),"")</f>
        <v/>
      </c>
      <c r="P75" s="22" t="str">
        <f>IFERROR(IF(O75="","",IF(O75="None Given","",IF(COUNTIF($O$7:O75,O75)&lt;='[1]Season Set up'!$O$62, CONCATENATE(O75, " A"),IF(COUNTIF($O$7:O75,O75)&lt;='[1]Season Set up'!$O$63, CONCATENATE(O75, " B"),IF(COUNTIF($O$7:O75,O75)&lt;='[1]Season Set up'!$O$64, CONCATENATE(O75, " C"),IF(COUNTIF($O$7:O75,O75)&lt;='[1]Season Set up'!$O$65, CONCATENATE(O75, " D"),IF(COUNTIF($O$7:O75,O75)&lt;='[1]Season Set up'!$O$66, CONCATENATE(O75, " E"),IF(COUNTIF($O$7:O75,O75)&lt;='[1]Season Set up'!$O$67, CONCATENATE(O75, " F"),IF(COUNTIF($O$7:O75,O75)&lt;='[1]Season Set up'!$O$68, CONCATENATE(O75, " G"),IF(COUNTIF($O$7:O75,O75)&lt;='[1]Season Set up'!$O$69, CONCATENATE(O75, " H"),"")))))))))),"")</f>
        <v/>
      </c>
      <c r="Q75" s="69"/>
      <c r="R75" s="4"/>
      <c r="S75" s="27" t="str">
        <f>IF('[1]Season Set up'!$L$24&gt;='[1]Season Set up'!V73,'[1]Season Set up'!V73,"")</f>
        <v/>
      </c>
      <c r="T75" s="22" t="str">
        <f>IFERROR(VLOOKUP(#REF!,'[1]Members Sorted'!$B$2:$G$3001,2,0),"")</f>
        <v/>
      </c>
      <c r="U75" s="22" t="str">
        <f>IFERROR(VLOOKUP(#REF!,'[1]Members Sorted'!$B$2:$G$3001,3,0),"")</f>
        <v/>
      </c>
      <c r="V75" s="22" t="str">
        <f>IFERROR(VLOOKUP(#REF!,'[1]Members Sorted'!$B$2:$G$3001,5,0),"")</f>
        <v/>
      </c>
      <c r="W75" s="22" t="str">
        <f>IFERROR(IF(V75="","",IF(V75="None Given","",IF(COUNTIF($V$7:V75,V75)&lt;='[1]Season Set up'!$O$73, CONCATENATE(V75, " A"),IF(COUNTIF($V$7:V75,V75)&lt;='[1]Season Set up'!$O$74, CONCATENATE(V75, " B"),IF(COUNTIF($V$7:V75,V75)&lt;='[1]Season Set up'!$O$75, CONCATENATE(V75, " C"),IF(COUNTIF($V$7:V75,V75)&lt;='[1]Season Set up'!$O$76, CONCATENATE(V75, " D"),IF(COUNTIF($V$7:V75,V75)&lt;='[1]Season Set up'!$O$77, CONCATENATE(V75, " E"),IF(COUNTIF($V$7:V75,V75)&lt;='[1]Season Set up'!$O$78, CONCATENATE(V75, " F"),IF(COUNTIF($V$7:V75,V75)&lt;='[1]Season Set up'!$O$79, CONCATENATE(V75, " G"),IF(COUNTIF($V$7:V75,V75)&lt;='[1]Season Set up'!$O$80, CONCATENATE(V75, " H"),"")))))))))),"")</f>
        <v/>
      </c>
      <c r="X75" s="69"/>
      <c r="Y75" s="1"/>
      <c r="Z75" s="1"/>
      <c r="AA75" s="1"/>
      <c r="AB75" s="1"/>
      <c r="AC75" s="4"/>
      <c r="AD75" s="4"/>
      <c r="AE75" s="4"/>
      <c r="AF75" s="4"/>
      <c r="AG75" s="4"/>
      <c r="AH75" s="4"/>
      <c r="AI75" s="4"/>
      <c r="AJ75" s="4"/>
    </row>
    <row r="76" spans="1:36" ht="15.75" customHeight="1" x14ac:dyDescent="0.2">
      <c r="A76" s="33"/>
      <c r="B76" s="33"/>
      <c r="C76" s="33"/>
      <c r="D76" s="1"/>
      <c r="E76" s="1"/>
      <c r="F76" s="1"/>
      <c r="G76" s="1"/>
      <c r="H76" s="1"/>
      <c r="I76" s="1"/>
      <c r="J76" s="1"/>
      <c r="K76" s="1"/>
      <c r="L76" s="27" t="str">
        <f>IF('[1]Season Set up'!$J$24&gt;='[1]Season Set up'!V74,'[1]Season Set up'!V74,"")</f>
        <v/>
      </c>
      <c r="M76" s="22" t="str">
        <f>IFERROR(VLOOKUP(#REF!,'[1]Members Sorted'!$B$2:$G$10001,2,0),"")</f>
        <v/>
      </c>
      <c r="N76" s="22" t="str">
        <f>IFERROR(VLOOKUP(#REF!,'[1]Members Sorted'!$B$2:$G$10001,3,0),"")</f>
        <v/>
      </c>
      <c r="O76" s="22" t="str">
        <f>IFERROR(VLOOKUP(#REF!,'[1]Members Sorted'!$B$2:$G$10001,5,0),"")</f>
        <v/>
      </c>
      <c r="P76" s="22" t="str">
        <f>IFERROR(IF(O76="","",IF(O76="None Given","",IF(COUNTIF($O$7:O76,O76)&lt;='[1]Season Set up'!$O$62, CONCATENATE(O76, " A"),IF(COUNTIF($O$7:O76,O76)&lt;='[1]Season Set up'!$O$63, CONCATENATE(O76, " B"),IF(COUNTIF($O$7:O76,O76)&lt;='[1]Season Set up'!$O$64, CONCATENATE(O76, " C"),IF(COUNTIF($O$7:O76,O76)&lt;='[1]Season Set up'!$O$65, CONCATENATE(O76, " D"),IF(COUNTIF($O$7:O76,O76)&lt;='[1]Season Set up'!$O$66, CONCATENATE(O76, " E"),IF(COUNTIF($O$7:O76,O76)&lt;='[1]Season Set up'!$O$67, CONCATENATE(O76, " F"),IF(COUNTIF($O$7:O76,O76)&lt;='[1]Season Set up'!$O$68, CONCATENATE(O76, " G"),IF(COUNTIF($O$7:O76,O76)&lt;='[1]Season Set up'!$O$69, CONCATENATE(O76, " H"),"")))))))))),"")</f>
        <v/>
      </c>
      <c r="Q76" s="69"/>
      <c r="R76" s="4"/>
      <c r="S76" s="27" t="str">
        <f>IF('[1]Season Set up'!$L$24&gt;='[1]Season Set up'!V74,'[1]Season Set up'!V74,"")</f>
        <v/>
      </c>
      <c r="T76" s="22" t="str">
        <f>IFERROR(VLOOKUP(#REF!,'[1]Members Sorted'!$B$2:$G$3001,2,0),"")</f>
        <v/>
      </c>
      <c r="U76" s="22" t="str">
        <f>IFERROR(VLOOKUP(#REF!,'[1]Members Sorted'!$B$2:$G$3001,3,0),"")</f>
        <v/>
      </c>
      <c r="V76" s="22" t="str">
        <f>IFERROR(VLOOKUP(#REF!,'[1]Members Sorted'!$B$2:$G$3001,5,0),"")</f>
        <v/>
      </c>
      <c r="W76" s="22" t="str">
        <f>IFERROR(IF(V76="","",IF(V76="None Given","",IF(COUNTIF($V$7:V76,V76)&lt;='[1]Season Set up'!$O$73, CONCATENATE(V76, " A"),IF(COUNTIF($V$7:V76,V76)&lt;='[1]Season Set up'!$O$74, CONCATENATE(V76, " B"),IF(COUNTIF($V$7:V76,V76)&lt;='[1]Season Set up'!$O$75, CONCATENATE(V76, " C"),IF(COUNTIF($V$7:V76,V76)&lt;='[1]Season Set up'!$O$76, CONCATENATE(V76, " D"),IF(COUNTIF($V$7:V76,V76)&lt;='[1]Season Set up'!$O$77, CONCATENATE(V76, " E"),IF(COUNTIF($V$7:V76,V76)&lt;='[1]Season Set up'!$O$78, CONCATENATE(V76, " F"),IF(COUNTIF($V$7:V76,V76)&lt;='[1]Season Set up'!$O$79, CONCATENATE(V76, " G"),IF(COUNTIF($V$7:V76,V76)&lt;='[1]Season Set up'!$O$80, CONCATENATE(V76, " H"),"")))))))))),"")</f>
        <v/>
      </c>
      <c r="X76" s="69"/>
      <c r="Y76" s="1"/>
      <c r="Z76" s="1"/>
      <c r="AA76" s="1"/>
      <c r="AB76" s="1"/>
      <c r="AC76" s="4"/>
      <c r="AD76" s="4"/>
      <c r="AE76" s="4"/>
      <c r="AF76" s="4"/>
      <c r="AG76" s="4"/>
      <c r="AH76" s="4"/>
      <c r="AI76" s="4"/>
      <c r="AJ76" s="4"/>
    </row>
    <row r="77" spans="1:36" ht="15.75" customHeight="1" x14ac:dyDescent="0.2">
      <c r="A77" s="33"/>
      <c r="B77" s="33"/>
      <c r="C77" s="33"/>
      <c r="D77" s="1"/>
      <c r="E77" s="1"/>
      <c r="F77" s="1"/>
      <c r="G77" s="1"/>
      <c r="H77" s="1"/>
      <c r="I77" s="1"/>
      <c r="J77" s="1"/>
      <c r="K77" s="1"/>
      <c r="L77" s="27" t="str">
        <f>IF('[1]Season Set up'!$J$24&gt;='[1]Season Set up'!V75,'[1]Season Set up'!V75,"")</f>
        <v/>
      </c>
      <c r="M77" s="22" t="str">
        <f>IFERROR(VLOOKUP(#REF!,'[1]Members Sorted'!$B$2:$G$10001,2,0),"")</f>
        <v/>
      </c>
      <c r="N77" s="22" t="str">
        <f>IFERROR(VLOOKUP(#REF!,'[1]Members Sorted'!$B$2:$G$10001,3,0),"")</f>
        <v/>
      </c>
      <c r="O77" s="22" t="str">
        <f>IFERROR(VLOOKUP(#REF!,'[1]Members Sorted'!$B$2:$G$10001,5,0),"")</f>
        <v/>
      </c>
      <c r="P77" s="22" t="str">
        <f>IFERROR(IF(O77="","",IF(O77="None Given","",IF(COUNTIF($O$7:O77,O77)&lt;='[1]Season Set up'!$O$62, CONCATENATE(O77, " A"),IF(COUNTIF($O$7:O77,O77)&lt;='[1]Season Set up'!$O$63, CONCATENATE(O77, " B"),IF(COUNTIF($O$7:O77,O77)&lt;='[1]Season Set up'!$O$64, CONCATENATE(O77, " C"),IF(COUNTIF($O$7:O77,O77)&lt;='[1]Season Set up'!$O$65, CONCATENATE(O77, " D"),IF(COUNTIF($O$7:O77,O77)&lt;='[1]Season Set up'!$O$66, CONCATENATE(O77, " E"),IF(COUNTIF($O$7:O77,O77)&lt;='[1]Season Set up'!$O$67, CONCATENATE(O77, " F"),IF(COUNTIF($O$7:O77,O77)&lt;='[1]Season Set up'!$O$68, CONCATENATE(O77, " G"),IF(COUNTIF($O$7:O77,O77)&lt;='[1]Season Set up'!$O$69, CONCATENATE(O77, " H"),"")))))))))),"")</f>
        <v/>
      </c>
      <c r="Q77" s="69"/>
      <c r="R77" s="4"/>
      <c r="S77" s="27" t="str">
        <f>IF('[1]Season Set up'!$L$24&gt;='[1]Season Set up'!V75,'[1]Season Set up'!V75,"")</f>
        <v/>
      </c>
      <c r="T77" s="22" t="str">
        <f>IFERROR(VLOOKUP(#REF!,'[1]Members Sorted'!$B$2:$G$3001,2,0),"")</f>
        <v/>
      </c>
      <c r="U77" s="22" t="str">
        <f>IFERROR(VLOOKUP(#REF!,'[1]Members Sorted'!$B$2:$G$3001,3,0),"")</f>
        <v/>
      </c>
      <c r="V77" s="22" t="str">
        <f>IFERROR(VLOOKUP(#REF!,'[1]Members Sorted'!$B$2:$G$3001,5,0),"")</f>
        <v/>
      </c>
      <c r="W77" s="22" t="str">
        <f>IFERROR(IF(V77="","",IF(V77="None Given","",IF(COUNTIF($V$7:V77,V77)&lt;='[1]Season Set up'!$O$73, CONCATENATE(V77, " A"),IF(COUNTIF($V$7:V77,V77)&lt;='[1]Season Set up'!$O$74, CONCATENATE(V77, " B"),IF(COUNTIF($V$7:V77,V77)&lt;='[1]Season Set up'!$O$75, CONCATENATE(V77, " C"),IF(COUNTIF($V$7:V77,V77)&lt;='[1]Season Set up'!$O$76, CONCATENATE(V77, " D"),IF(COUNTIF($V$7:V77,V77)&lt;='[1]Season Set up'!$O$77, CONCATENATE(V77, " E"),IF(COUNTIF($V$7:V77,V77)&lt;='[1]Season Set up'!$O$78, CONCATENATE(V77, " F"),IF(COUNTIF($V$7:V77,V77)&lt;='[1]Season Set up'!$O$79, CONCATENATE(V77, " G"),IF(COUNTIF($V$7:V77,V77)&lt;='[1]Season Set up'!$O$80, CONCATENATE(V77, " H"),"")))))))))),"")</f>
        <v/>
      </c>
      <c r="X77" s="69"/>
      <c r="Y77" s="1"/>
      <c r="Z77" s="1"/>
      <c r="AA77" s="1"/>
      <c r="AB77" s="1"/>
      <c r="AC77" s="4"/>
      <c r="AD77" s="4"/>
      <c r="AE77" s="4"/>
      <c r="AF77" s="4"/>
      <c r="AG77" s="4"/>
      <c r="AH77" s="4"/>
      <c r="AI77" s="4"/>
      <c r="AJ77" s="4"/>
    </row>
    <row r="78" spans="1:36" ht="15.75" customHeight="1" x14ac:dyDescent="0.2">
      <c r="A78" s="33"/>
      <c r="B78" s="33"/>
      <c r="C78" s="33"/>
      <c r="D78" s="1"/>
      <c r="E78" s="1"/>
      <c r="F78" s="1"/>
      <c r="G78" s="1"/>
      <c r="H78" s="1"/>
      <c r="I78" s="1"/>
      <c r="J78" s="1"/>
      <c r="K78" s="1"/>
      <c r="L78" s="27" t="str">
        <f>IF('[1]Season Set up'!$J$24&gt;='[1]Season Set up'!V76,'[1]Season Set up'!V76,"")</f>
        <v/>
      </c>
      <c r="M78" s="22" t="str">
        <f>IFERROR(VLOOKUP(#REF!,'[1]Members Sorted'!$B$2:$G$10001,2,0),"")</f>
        <v/>
      </c>
      <c r="N78" s="22" t="str">
        <f>IFERROR(VLOOKUP(#REF!,'[1]Members Sorted'!$B$2:$G$10001,3,0),"")</f>
        <v/>
      </c>
      <c r="O78" s="22" t="str">
        <f>IFERROR(VLOOKUP(#REF!,'[1]Members Sorted'!$B$2:$G$10001,5,0),"")</f>
        <v/>
      </c>
      <c r="P78" s="22" t="str">
        <f>IFERROR(IF(O78="","",IF(O78="None Given","",IF(COUNTIF($O$7:O78,O78)&lt;='[1]Season Set up'!$O$62, CONCATENATE(O78, " A"),IF(COUNTIF($O$7:O78,O78)&lt;='[1]Season Set up'!$O$63, CONCATENATE(O78, " B"),IF(COUNTIF($O$7:O78,O78)&lt;='[1]Season Set up'!$O$64, CONCATENATE(O78, " C"),IF(COUNTIF($O$7:O78,O78)&lt;='[1]Season Set up'!$O$65, CONCATENATE(O78, " D"),IF(COUNTIF($O$7:O78,O78)&lt;='[1]Season Set up'!$O$66, CONCATENATE(O78, " E"),IF(COUNTIF($O$7:O78,O78)&lt;='[1]Season Set up'!$O$67, CONCATENATE(O78, " F"),IF(COUNTIF($O$7:O78,O78)&lt;='[1]Season Set up'!$O$68, CONCATENATE(O78, " G"),IF(COUNTIF($O$7:O78,O78)&lt;='[1]Season Set up'!$O$69, CONCATENATE(O78, " H"),"")))))))))),"")</f>
        <v/>
      </c>
      <c r="Q78" s="69"/>
      <c r="R78" s="4"/>
      <c r="S78" s="27" t="str">
        <f>IF('[1]Season Set up'!$L$24&gt;='[1]Season Set up'!V76,'[1]Season Set up'!V76,"")</f>
        <v/>
      </c>
      <c r="T78" s="22" t="str">
        <f>IFERROR(VLOOKUP(#REF!,'[1]Members Sorted'!$B$2:$G$3001,2,0),"")</f>
        <v/>
      </c>
      <c r="U78" s="22" t="str">
        <f>IFERROR(VLOOKUP(#REF!,'[1]Members Sorted'!$B$2:$G$3001,3,0),"")</f>
        <v/>
      </c>
      <c r="V78" s="22" t="str">
        <f>IFERROR(VLOOKUP(#REF!,'[1]Members Sorted'!$B$2:$G$3001,5,0),"")</f>
        <v/>
      </c>
      <c r="W78" s="22" t="str">
        <f>IFERROR(IF(V78="","",IF(V78="None Given","",IF(COUNTIF($V$7:V78,V78)&lt;='[1]Season Set up'!$O$73, CONCATENATE(V78, " A"),IF(COUNTIF($V$7:V78,V78)&lt;='[1]Season Set up'!$O$74, CONCATENATE(V78, " B"),IF(COUNTIF($V$7:V78,V78)&lt;='[1]Season Set up'!$O$75, CONCATENATE(V78, " C"),IF(COUNTIF($V$7:V78,V78)&lt;='[1]Season Set up'!$O$76, CONCATENATE(V78, " D"),IF(COUNTIF($V$7:V78,V78)&lt;='[1]Season Set up'!$O$77, CONCATENATE(V78, " E"),IF(COUNTIF($V$7:V78,V78)&lt;='[1]Season Set up'!$O$78, CONCATENATE(V78, " F"),IF(COUNTIF($V$7:V78,V78)&lt;='[1]Season Set up'!$O$79, CONCATENATE(V78, " G"),IF(COUNTIF($V$7:V78,V78)&lt;='[1]Season Set up'!$O$80, CONCATENATE(V78, " H"),"")))))))))),"")</f>
        <v/>
      </c>
      <c r="X78" s="69"/>
      <c r="Y78" s="1"/>
      <c r="Z78" s="1"/>
      <c r="AA78" s="1"/>
      <c r="AB78" s="1"/>
      <c r="AC78" s="4"/>
      <c r="AD78" s="4"/>
      <c r="AE78" s="4"/>
      <c r="AF78" s="4"/>
      <c r="AG78" s="4"/>
      <c r="AH78" s="4"/>
      <c r="AI78" s="4"/>
      <c r="AJ78" s="4"/>
    </row>
    <row r="79" spans="1:36" ht="15.75" customHeight="1" x14ac:dyDescent="0.2">
      <c r="A79" s="33"/>
      <c r="B79" s="33"/>
      <c r="C79" s="33"/>
      <c r="D79" s="1"/>
      <c r="E79" s="1"/>
      <c r="F79" s="1"/>
      <c r="G79" s="1"/>
      <c r="H79" s="1"/>
      <c r="I79" s="1"/>
      <c r="J79" s="1"/>
      <c r="K79" s="1"/>
      <c r="L79" s="27" t="str">
        <f>IF('[1]Season Set up'!$J$24&gt;='[1]Season Set up'!V77,'[1]Season Set up'!V77,"")</f>
        <v/>
      </c>
      <c r="M79" s="22" t="str">
        <f>IFERROR(VLOOKUP(#REF!,'[1]Members Sorted'!$B$2:$G$10001,2,0),"")</f>
        <v/>
      </c>
      <c r="N79" s="22" t="str">
        <f>IFERROR(VLOOKUP(#REF!,'[1]Members Sorted'!$B$2:$G$10001,3,0),"")</f>
        <v/>
      </c>
      <c r="O79" s="22" t="str">
        <f>IFERROR(VLOOKUP(#REF!,'[1]Members Sorted'!$B$2:$G$10001,5,0),"")</f>
        <v/>
      </c>
      <c r="P79" s="22" t="str">
        <f>IFERROR(IF(O79="","",IF(O79="None Given","",IF(COUNTIF($O$7:O79,O79)&lt;='[1]Season Set up'!$O$62, CONCATENATE(O79, " A"),IF(COUNTIF($O$7:O79,O79)&lt;='[1]Season Set up'!$O$63, CONCATENATE(O79, " B"),IF(COUNTIF($O$7:O79,O79)&lt;='[1]Season Set up'!$O$64, CONCATENATE(O79, " C"),IF(COUNTIF($O$7:O79,O79)&lt;='[1]Season Set up'!$O$65, CONCATENATE(O79, " D"),IF(COUNTIF($O$7:O79,O79)&lt;='[1]Season Set up'!$O$66, CONCATENATE(O79, " E"),IF(COUNTIF($O$7:O79,O79)&lt;='[1]Season Set up'!$O$67, CONCATENATE(O79, " F"),IF(COUNTIF($O$7:O79,O79)&lt;='[1]Season Set up'!$O$68, CONCATENATE(O79, " G"),IF(COUNTIF($O$7:O79,O79)&lt;='[1]Season Set up'!$O$69, CONCATENATE(O79, " H"),"")))))))))),"")</f>
        <v/>
      </c>
      <c r="Q79" s="69"/>
      <c r="R79" s="4"/>
      <c r="S79" s="27" t="str">
        <f>IF('[1]Season Set up'!$L$24&gt;='[1]Season Set up'!V77,'[1]Season Set up'!V77,"")</f>
        <v/>
      </c>
      <c r="T79" s="22" t="str">
        <f>IFERROR(VLOOKUP(#REF!,'[1]Members Sorted'!$B$2:$G$3001,2,0),"")</f>
        <v/>
      </c>
      <c r="U79" s="22" t="str">
        <f>IFERROR(VLOOKUP(#REF!,'[1]Members Sorted'!$B$2:$G$3001,3,0),"")</f>
        <v/>
      </c>
      <c r="V79" s="22" t="str">
        <f>IFERROR(VLOOKUP(#REF!,'[1]Members Sorted'!$B$2:$G$3001,5,0),"")</f>
        <v/>
      </c>
      <c r="W79" s="22" t="str">
        <f>IFERROR(IF(V79="","",IF(V79="None Given","",IF(COUNTIF($V$7:V79,V79)&lt;='[1]Season Set up'!$O$73, CONCATENATE(V79, " A"),IF(COUNTIF($V$7:V79,V79)&lt;='[1]Season Set up'!$O$74, CONCATENATE(V79, " B"),IF(COUNTIF($V$7:V79,V79)&lt;='[1]Season Set up'!$O$75, CONCATENATE(V79, " C"),IF(COUNTIF($V$7:V79,V79)&lt;='[1]Season Set up'!$O$76, CONCATENATE(V79, " D"),IF(COUNTIF($V$7:V79,V79)&lt;='[1]Season Set up'!$O$77, CONCATENATE(V79, " E"),IF(COUNTIF($V$7:V79,V79)&lt;='[1]Season Set up'!$O$78, CONCATENATE(V79, " F"),IF(COUNTIF($V$7:V79,V79)&lt;='[1]Season Set up'!$O$79, CONCATENATE(V79, " G"),IF(COUNTIF($V$7:V79,V79)&lt;='[1]Season Set up'!$O$80, CONCATENATE(V79, " H"),"")))))))))),"")</f>
        <v/>
      </c>
      <c r="X79" s="69"/>
      <c r="Y79" s="1"/>
      <c r="Z79" s="1"/>
      <c r="AA79" s="1"/>
      <c r="AB79" s="1"/>
      <c r="AC79" s="4"/>
      <c r="AD79" s="4"/>
      <c r="AE79" s="4"/>
      <c r="AF79" s="4"/>
      <c r="AG79" s="4"/>
      <c r="AH79" s="4"/>
      <c r="AI79" s="4"/>
      <c r="AJ79" s="4"/>
    </row>
    <row r="80" spans="1:36" ht="15.75" customHeight="1" x14ac:dyDescent="0.2">
      <c r="A80" s="33"/>
      <c r="B80" s="33"/>
      <c r="C80" s="33"/>
      <c r="D80" s="1"/>
      <c r="E80" s="1"/>
      <c r="F80" s="1"/>
      <c r="G80" s="1"/>
      <c r="H80" s="1"/>
      <c r="I80" s="1"/>
      <c r="J80" s="1"/>
      <c r="K80" s="1"/>
      <c r="L80" s="27" t="str">
        <f>IF('[1]Season Set up'!$J$24&gt;='[1]Season Set up'!V78,'[1]Season Set up'!V78,"")</f>
        <v/>
      </c>
      <c r="M80" s="22" t="str">
        <f>IFERROR(VLOOKUP(#REF!,'[1]Members Sorted'!$B$2:$G$10001,2,0),"")</f>
        <v/>
      </c>
      <c r="N80" s="22" t="str">
        <f>IFERROR(VLOOKUP(#REF!,'[1]Members Sorted'!$B$2:$G$10001,3,0),"")</f>
        <v/>
      </c>
      <c r="O80" s="22" t="str">
        <f>IFERROR(VLOOKUP(#REF!,'[1]Members Sorted'!$B$2:$G$10001,5,0),"")</f>
        <v/>
      </c>
      <c r="P80" s="22" t="str">
        <f>IFERROR(IF(O80="","",IF(O80="None Given","",IF(COUNTIF($O$7:O80,O80)&lt;='[1]Season Set up'!$O$62, CONCATENATE(O80, " A"),IF(COUNTIF($O$7:O80,O80)&lt;='[1]Season Set up'!$O$63, CONCATENATE(O80, " B"),IF(COUNTIF($O$7:O80,O80)&lt;='[1]Season Set up'!$O$64, CONCATENATE(O80, " C"),IF(COUNTIF($O$7:O80,O80)&lt;='[1]Season Set up'!$O$65, CONCATENATE(O80, " D"),IF(COUNTIF($O$7:O80,O80)&lt;='[1]Season Set up'!$O$66, CONCATENATE(O80, " E"),IF(COUNTIF($O$7:O80,O80)&lt;='[1]Season Set up'!$O$67, CONCATENATE(O80, " F"),IF(COUNTIF($O$7:O80,O80)&lt;='[1]Season Set up'!$O$68, CONCATENATE(O80, " G"),IF(COUNTIF($O$7:O80,O80)&lt;='[1]Season Set up'!$O$69, CONCATENATE(O80, " H"),"")))))))))),"")</f>
        <v/>
      </c>
      <c r="Q80" s="69"/>
      <c r="R80" s="4"/>
      <c r="S80" s="27" t="str">
        <f>IF('[1]Season Set up'!$L$24&gt;='[1]Season Set up'!V78,'[1]Season Set up'!V78,"")</f>
        <v/>
      </c>
      <c r="T80" s="22" t="str">
        <f>IFERROR(VLOOKUP(#REF!,'[1]Members Sorted'!$B$2:$G$3001,2,0),"")</f>
        <v/>
      </c>
      <c r="U80" s="22" t="str">
        <f>IFERROR(VLOOKUP(#REF!,'[1]Members Sorted'!$B$2:$G$3001,3,0),"")</f>
        <v/>
      </c>
      <c r="V80" s="22" t="str">
        <f>IFERROR(VLOOKUP(#REF!,'[1]Members Sorted'!$B$2:$G$3001,5,0),"")</f>
        <v/>
      </c>
      <c r="W80" s="22" t="str">
        <f>IFERROR(IF(V80="","",IF(V80="None Given","",IF(COUNTIF($V$7:V80,V80)&lt;='[1]Season Set up'!$O$73, CONCATENATE(V80, " A"),IF(COUNTIF($V$7:V80,V80)&lt;='[1]Season Set up'!$O$74, CONCATENATE(V80, " B"),IF(COUNTIF($V$7:V80,V80)&lt;='[1]Season Set up'!$O$75, CONCATENATE(V80, " C"),IF(COUNTIF($V$7:V80,V80)&lt;='[1]Season Set up'!$O$76, CONCATENATE(V80, " D"),IF(COUNTIF($V$7:V80,V80)&lt;='[1]Season Set up'!$O$77, CONCATENATE(V80, " E"),IF(COUNTIF($V$7:V80,V80)&lt;='[1]Season Set up'!$O$78, CONCATENATE(V80, " F"),IF(COUNTIF($V$7:V80,V80)&lt;='[1]Season Set up'!$O$79, CONCATENATE(V80, " G"),IF(COUNTIF($V$7:V80,V80)&lt;='[1]Season Set up'!$O$80, CONCATENATE(V80, " H"),"")))))))))),"")</f>
        <v/>
      </c>
      <c r="X80" s="69"/>
      <c r="Y80" s="1"/>
      <c r="Z80" s="1"/>
      <c r="AA80" s="1"/>
      <c r="AB80" s="1"/>
      <c r="AC80" s="4"/>
      <c r="AD80" s="4"/>
      <c r="AE80" s="4"/>
      <c r="AF80" s="4"/>
      <c r="AG80" s="4"/>
      <c r="AH80" s="4"/>
      <c r="AI80" s="4"/>
      <c r="AJ80" s="4"/>
    </row>
    <row r="81" spans="1:36" ht="15.75" customHeight="1" x14ac:dyDescent="0.2">
      <c r="A81" s="33"/>
      <c r="B81" s="33"/>
      <c r="C81" s="33"/>
      <c r="D81" s="1"/>
      <c r="E81" s="1"/>
      <c r="F81" s="1"/>
      <c r="G81" s="1"/>
      <c r="H81" s="1"/>
      <c r="I81" s="1"/>
      <c r="J81" s="1"/>
      <c r="K81" s="1"/>
      <c r="L81" s="27" t="str">
        <f>IF('[1]Season Set up'!$J$24&gt;='[1]Season Set up'!V79,'[1]Season Set up'!V79,"")</f>
        <v/>
      </c>
      <c r="M81" s="22" t="str">
        <f>IFERROR(VLOOKUP(#REF!,'[1]Members Sorted'!$B$2:$G$10001,2,0),"")</f>
        <v/>
      </c>
      <c r="N81" s="22" t="str">
        <f>IFERROR(VLOOKUP(#REF!,'[1]Members Sorted'!$B$2:$G$10001,3,0),"")</f>
        <v/>
      </c>
      <c r="O81" s="22" t="str">
        <f>IFERROR(VLOOKUP(#REF!,'[1]Members Sorted'!$B$2:$G$10001,5,0),"")</f>
        <v/>
      </c>
      <c r="P81" s="22" t="str">
        <f>IFERROR(IF(O81="","",IF(O81="None Given","",IF(COUNTIF($O$7:O81,O81)&lt;='[1]Season Set up'!$O$62, CONCATENATE(O81, " A"),IF(COUNTIF($O$7:O81,O81)&lt;='[1]Season Set up'!$O$63, CONCATENATE(O81, " B"),IF(COUNTIF($O$7:O81,O81)&lt;='[1]Season Set up'!$O$64, CONCATENATE(O81, " C"),IF(COUNTIF($O$7:O81,O81)&lt;='[1]Season Set up'!$O$65, CONCATENATE(O81, " D"),IF(COUNTIF($O$7:O81,O81)&lt;='[1]Season Set up'!$O$66, CONCATENATE(O81, " E"),IF(COUNTIF($O$7:O81,O81)&lt;='[1]Season Set up'!$O$67, CONCATENATE(O81, " F"),IF(COUNTIF($O$7:O81,O81)&lt;='[1]Season Set up'!$O$68, CONCATENATE(O81, " G"),IF(COUNTIF($O$7:O81,O81)&lt;='[1]Season Set up'!$O$69, CONCATENATE(O81, " H"),"")))))))))),"")</f>
        <v/>
      </c>
      <c r="Q81" s="69"/>
      <c r="R81" s="4"/>
      <c r="S81" s="27" t="str">
        <f>IF('[1]Season Set up'!$L$24&gt;='[1]Season Set up'!V79,'[1]Season Set up'!V79,"")</f>
        <v/>
      </c>
      <c r="T81" s="22" t="str">
        <f>IFERROR(VLOOKUP(#REF!,'[1]Members Sorted'!$B$2:$G$3001,2,0),"")</f>
        <v/>
      </c>
      <c r="U81" s="22" t="str">
        <f>IFERROR(VLOOKUP(#REF!,'[1]Members Sorted'!$B$2:$G$3001,3,0),"")</f>
        <v/>
      </c>
      <c r="V81" s="22" t="str">
        <f>IFERROR(VLOOKUP(#REF!,'[1]Members Sorted'!$B$2:$G$3001,5,0),"")</f>
        <v/>
      </c>
      <c r="W81" s="22" t="str">
        <f>IFERROR(IF(V81="","",IF(V81="None Given","",IF(COUNTIF($V$7:V81,V81)&lt;='[1]Season Set up'!$O$73, CONCATENATE(V81, " A"),IF(COUNTIF($V$7:V81,V81)&lt;='[1]Season Set up'!$O$74, CONCATENATE(V81, " B"),IF(COUNTIF($V$7:V81,V81)&lt;='[1]Season Set up'!$O$75, CONCATENATE(V81, " C"),IF(COUNTIF($V$7:V81,V81)&lt;='[1]Season Set up'!$O$76, CONCATENATE(V81, " D"),IF(COUNTIF($V$7:V81,V81)&lt;='[1]Season Set up'!$O$77, CONCATENATE(V81, " E"),IF(COUNTIF($V$7:V81,V81)&lt;='[1]Season Set up'!$O$78, CONCATENATE(V81, " F"),IF(COUNTIF($V$7:V81,V81)&lt;='[1]Season Set up'!$O$79, CONCATENATE(V81, " G"),IF(COUNTIF($V$7:V81,V81)&lt;='[1]Season Set up'!$O$80, CONCATENATE(V81, " H"),"")))))))))),"")</f>
        <v/>
      </c>
      <c r="X81" s="69"/>
      <c r="Y81" s="1"/>
      <c r="Z81" s="1"/>
      <c r="AA81" s="1"/>
      <c r="AB81" s="1"/>
      <c r="AC81" s="4"/>
      <c r="AD81" s="4"/>
      <c r="AE81" s="4"/>
      <c r="AF81" s="4"/>
      <c r="AG81" s="4"/>
      <c r="AH81" s="4"/>
      <c r="AI81" s="4"/>
      <c r="AJ81" s="4"/>
    </row>
    <row r="82" spans="1:36" ht="15.75" customHeight="1" x14ac:dyDescent="0.2">
      <c r="A82" s="33"/>
      <c r="B82" s="33"/>
      <c r="C82" s="33"/>
      <c r="D82" s="1"/>
      <c r="E82" s="1"/>
      <c r="F82" s="1"/>
      <c r="G82" s="1"/>
      <c r="H82" s="1"/>
      <c r="I82" s="1"/>
      <c r="J82" s="1"/>
      <c r="K82" s="1"/>
      <c r="L82" s="27" t="str">
        <f>IF('[1]Season Set up'!$J$24&gt;='[1]Season Set up'!V80,'[1]Season Set up'!V80,"")</f>
        <v/>
      </c>
      <c r="M82" s="22" t="str">
        <f>IFERROR(VLOOKUP(#REF!,'[1]Members Sorted'!$B$2:$G$10001,2,0),"")</f>
        <v/>
      </c>
      <c r="N82" s="22" t="str">
        <f>IFERROR(VLOOKUP(#REF!,'[1]Members Sorted'!$B$2:$G$10001,3,0),"")</f>
        <v/>
      </c>
      <c r="O82" s="22" t="str">
        <f>IFERROR(VLOOKUP(#REF!,'[1]Members Sorted'!$B$2:$G$10001,5,0),"")</f>
        <v/>
      </c>
      <c r="P82" s="22" t="str">
        <f>IFERROR(IF(O82="","",IF(O82="None Given","",IF(COUNTIF($O$7:O82,O82)&lt;='[1]Season Set up'!$O$62, CONCATENATE(O82, " A"),IF(COUNTIF($O$7:O82,O82)&lt;='[1]Season Set up'!$O$63, CONCATENATE(O82, " B"),IF(COUNTIF($O$7:O82,O82)&lt;='[1]Season Set up'!$O$64, CONCATENATE(O82, " C"),IF(COUNTIF($O$7:O82,O82)&lt;='[1]Season Set up'!$O$65, CONCATENATE(O82, " D"),IF(COUNTIF($O$7:O82,O82)&lt;='[1]Season Set up'!$O$66, CONCATENATE(O82, " E"),IF(COUNTIF($O$7:O82,O82)&lt;='[1]Season Set up'!$O$67, CONCATENATE(O82, " F"),IF(COUNTIF($O$7:O82,O82)&lt;='[1]Season Set up'!$O$68, CONCATENATE(O82, " G"),IF(COUNTIF($O$7:O82,O82)&lt;='[1]Season Set up'!$O$69, CONCATENATE(O82, " H"),"")))))))))),"")</f>
        <v/>
      </c>
      <c r="Q82" s="69"/>
      <c r="R82" s="4"/>
      <c r="S82" s="27" t="str">
        <f>IF('[1]Season Set up'!$L$24&gt;='[1]Season Set up'!V80,'[1]Season Set up'!V80,"")</f>
        <v/>
      </c>
      <c r="T82" s="22" t="str">
        <f>IFERROR(VLOOKUP(#REF!,'[1]Members Sorted'!$B$2:$G$3001,2,0),"")</f>
        <v/>
      </c>
      <c r="U82" s="22" t="str">
        <f>IFERROR(VLOOKUP(#REF!,'[1]Members Sorted'!$B$2:$G$3001,3,0),"")</f>
        <v/>
      </c>
      <c r="V82" s="22" t="str">
        <f>IFERROR(VLOOKUP(#REF!,'[1]Members Sorted'!$B$2:$G$3001,5,0),"")</f>
        <v/>
      </c>
      <c r="W82" s="22" t="str">
        <f>IFERROR(IF(V82="","",IF(V82="None Given","",IF(COUNTIF($V$7:V82,V82)&lt;='[1]Season Set up'!$O$73, CONCATENATE(V82, " A"),IF(COUNTIF($V$7:V82,V82)&lt;='[1]Season Set up'!$O$74, CONCATENATE(V82, " B"),IF(COUNTIF($V$7:V82,V82)&lt;='[1]Season Set up'!$O$75, CONCATENATE(V82, " C"),IF(COUNTIF($V$7:V82,V82)&lt;='[1]Season Set up'!$O$76, CONCATENATE(V82, " D"),IF(COUNTIF($V$7:V82,V82)&lt;='[1]Season Set up'!$O$77, CONCATENATE(V82, " E"),IF(COUNTIF($V$7:V82,V82)&lt;='[1]Season Set up'!$O$78, CONCATENATE(V82, " F"),IF(COUNTIF($V$7:V82,V82)&lt;='[1]Season Set up'!$O$79, CONCATENATE(V82, " G"),IF(COUNTIF($V$7:V82,V82)&lt;='[1]Season Set up'!$O$80, CONCATENATE(V82, " H"),"")))))))))),"")</f>
        <v/>
      </c>
      <c r="X82" s="69"/>
      <c r="Y82" s="1"/>
      <c r="Z82" s="1"/>
      <c r="AA82" s="1"/>
      <c r="AB82" s="1"/>
      <c r="AC82" s="4"/>
      <c r="AD82" s="4"/>
      <c r="AE82" s="4"/>
      <c r="AF82" s="4"/>
      <c r="AG82" s="4"/>
      <c r="AH82" s="4"/>
      <c r="AI82" s="4"/>
      <c r="AJ82" s="4"/>
    </row>
    <row r="83" spans="1:36" ht="15.75" customHeight="1" x14ac:dyDescent="0.2">
      <c r="A83" s="33"/>
      <c r="B83" s="33"/>
      <c r="C83" s="33"/>
      <c r="D83" s="1"/>
      <c r="E83" s="1"/>
      <c r="F83" s="1"/>
      <c r="G83" s="1"/>
      <c r="H83" s="1"/>
      <c r="I83" s="1"/>
      <c r="J83" s="1"/>
      <c r="K83" s="1"/>
      <c r="L83" s="27" t="str">
        <f>IF('[1]Season Set up'!$J$24&gt;='[1]Season Set up'!V81,'[1]Season Set up'!V81,"")</f>
        <v/>
      </c>
      <c r="M83" s="22" t="str">
        <f>IFERROR(VLOOKUP(#REF!,'[1]Members Sorted'!$B$2:$G$10001,2,0),"")</f>
        <v/>
      </c>
      <c r="N83" s="22" t="str">
        <f>IFERROR(VLOOKUP(#REF!,'[1]Members Sorted'!$B$2:$G$10001,3,0),"")</f>
        <v/>
      </c>
      <c r="O83" s="22" t="str">
        <f>IFERROR(VLOOKUP(#REF!,'[1]Members Sorted'!$B$2:$G$10001,5,0),"")</f>
        <v/>
      </c>
      <c r="P83" s="22" t="str">
        <f>IFERROR(IF(O83="","",IF(O83="None Given","",IF(COUNTIF($O$7:O83,O83)&lt;='[1]Season Set up'!$O$62, CONCATENATE(O83, " A"),IF(COUNTIF($O$7:O83,O83)&lt;='[1]Season Set up'!$O$63, CONCATENATE(O83, " B"),IF(COUNTIF($O$7:O83,O83)&lt;='[1]Season Set up'!$O$64, CONCATENATE(O83, " C"),IF(COUNTIF($O$7:O83,O83)&lt;='[1]Season Set up'!$O$65, CONCATENATE(O83, " D"),IF(COUNTIF($O$7:O83,O83)&lt;='[1]Season Set up'!$O$66, CONCATENATE(O83, " E"),IF(COUNTIF($O$7:O83,O83)&lt;='[1]Season Set up'!$O$67, CONCATENATE(O83, " F"),IF(COUNTIF($O$7:O83,O83)&lt;='[1]Season Set up'!$O$68, CONCATENATE(O83, " G"),IF(COUNTIF($O$7:O83,O83)&lt;='[1]Season Set up'!$O$69, CONCATENATE(O83, " H"),"")))))))))),"")</f>
        <v/>
      </c>
      <c r="Q83" s="69"/>
      <c r="R83" s="4"/>
      <c r="S83" s="27" t="str">
        <f>IF('[1]Season Set up'!$L$24&gt;='[1]Season Set up'!V81,'[1]Season Set up'!V81,"")</f>
        <v/>
      </c>
      <c r="T83" s="22" t="str">
        <f>IFERROR(VLOOKUP(#REF!,'[1]Members Sorted'!$B$2:$G$3001,2,0),"")</f>
        <v/>
      </c>
      <c r="U83" s="22" t="str">
        <f>IFERROR(VLOOKUP(#REF!,'[1]Members Sorted'!$B$2:$G$3001,3,0),"")</f>
        <v/>
      </c>
      <c r="V83" s="22" t="str">
        <f>IFERROR(VLOOKUP(#REF!,'[1]Members Sorted'!$B$2:$G$3001,5,0),"")</f>
        <v/>
      </c>
      <c r="W83" s="22" t="str">
        <f>IFERROR(IF(V83="","",IF(V83="None Given","",IF(COUNTIF($V$7:V83,V83)&lt;='[1]Season Set up'!$O$73, CONCATENATE(V83, " A"),IF(COUNTIF($V$7:V83,V83)&lt;='[1]Season Set up'!$O$74, CONCATENATE(V83, " B"),IF(COUNTIF($V$7:V83,V83)&lt;='[1]Season Set up'!$O$75, CONCATENATE(V83, " C"),IF(COUNTIF($V$7:V83,V83)&lt;='[1]Season Set up'!$O$76, CONCATENATE(V83, " D"),IF(COUNTIF($V$7:V83,V83)&lt;='[1]Season Set up'!$O$77, CONCATENATE(V83, " E"),IF(COUNTIF($V$7:V83,V83)&lt;='[1]Season Set up'!$O$78, CONCATENATE(V83, " F"),IF(COUNTIF($V$7:V83,V83)&lt;='[1]Season Set up'!$O$79, CONCATENATE(V83, " G"),IF(COUNTIF($V$7:V83,V83)&lt;='[1]Season Set up'!$O$80, CONCATENATE(V83, " H"),"")))))))))),"")</f>
        <v/>
      </c>
      <c r="X83" s="69"/>
      <c r="Y83" s="1"/>
      <c r="Z83" s="1"/>
      <c r="AA83" s="1"/>
      <c r="AB83" s="1"/>
      <c r="AC83" s="4"/>
      <c r="AD83" s="4"/>
      <c r="AE83" s="4"/>
      <c r="AF83" s="4"/>
      <c r="AG83" s="4"/>
      <c r="AH83" s="4"/>
      <c r="AI83" s="4"/>
      <c r="AJ83" s="4"/>
    </row>
    <row r="84" spans="1:36" ht="15.75" customHeight="1" x14ac:dyDescent="0.2">
      <c r="A84" s="33"/>
      <c r="B84" s="33"/>
      <c r="C84" s="33"/>
      <c r="D84" s="1"/>
      <c r="E84" s="1"/>
      <c r="F84" s="1"/>
      <c r="G84" s="1"/>
      <c r="H84" s="1"/>
      <c r="I84" s="1"/>
      <c r="J84" s="1"/>
      <c r="K84" s="1"/>
      <c r="L84" s="27" t="str">
        <f>IF('[1]Season Set up'!$J$24&gt;='[1]Season Set up'!V82,'[1]Season Set up'!V82,"")</f>
        <v/>
      </c>
      <c r="M84" s="22" t="str">
        <f>IFERROR(VLOOKUP(#REF!,'[1]Members Sorted'!$B$2:$G$10001,2,0),"")</f>
        <v/>
      </c>
      <c r="N84" s="22" t="str">
        <f>IFERROR(VLOOKUP(#REF!,'[1]Members Sorted'!$B$2:$G$10001,3,0),"")</f>
        <v/>
      </c>
      <c r="O84" s="22" t="str">
        <f>IFERROR(VLOOKUP(#REF!,'[1]Members Sorted'!$B$2:$G$10001,5,0),"")</f>
        <v/>
      </c>
      <c r="P84" s="22" t="str">
        <f>IFERROR(IF(O84="","",IF(O84="None Given","",IF(COUNTIF($O$7:O84,O84)&lt;='[1]Season Set up'!$O$62, CONCATENATE(O84, " A"),IF(COUNTIF($O$7:O84,O84)&lt;='[1]Season Set up'!$O$63, CONCATENATE(O84, " B"),IF(COUNTIF($O$7:O84,O84)&lt;='[1]Season Set up'!$O$64, CONCATENATE(O84, " C"),IF(COUNTIF($O$7:O84,O84)&lt;='[1]Season Set up'!$O$65, CONCATENATE(O84, " D"),IF(COUNTIF($O$7:O84,O84)&lt;='[1]Season Set up'!$O$66, CONCATENATE(O84, " E"),IF(COUNTIF($O$7:O84,O84)&lt;='[1]Season Set up'!$O$67, CONCATENATE(O84, " F"),IF(COUNTIF($O$7:O84,O84)&lt;='[1]Season Set up'!$O$68, CONCATENATE(O84, " G"),IF(COUNTIF($O$7:O84,O84)&lt;='[1]Season Set up'!$O$69, CONCATENATE(O84, " H"),"")))))))))),"")</f>
        <v/>
      </c>
      <c r="Q84" s="69"/>
      <c r="R84" s="4"/>
      <c r="S84" s="27" t="str">
        <f>IF('[1]Season Set up'!$L$24&gt;='[1]Season Set up'!V82,'[1]Season Set up'!V82,"")</f>
        <v/>
      </c>
      <c r="T84" s="22" t="str">
        <f>IFERROR(VLOOKUP(#REF!,'[1]Members Sorted'!$B$2:$G$3001,2,0),"")</f>
        <v/>
      </c>
      <c r="U84" s="22" t="str">
        <f>IFERROR(VLOOKUP(#REF!,'[1]Members Sorted'!$B$2:$G$3001,3,0),"")</f>
        <v/>
      </c>
      <c r="V84" s="22" t="str">
        <f>IFERROR(VLOOKUP(#REF!,'[1]Members Sorted'!$B$2:$G$3001,5,0),"")</f>
        <v/>
      </c>
      <c r="W84" s="22" t="str">
        <f>IFERROR(IF(V84="","",IF(V84="None Given","",IF(COUNTIF($V$7:V84,V84)&lt;='[1]Season Set up'!$O$73, CONCATENATE(V84, " A"),IF(COUNTIF($V$7:V84,V84)&lt;='[1]Season Set up'!$O$74, CONCATENATE(V84, " B"),IF(COUNTIF($V$7:V84,V84)&lt;='[1]Season Set up'!$O$75, CONCATENATE(V84, " C"),IF(COUNTIF($V$7:V84,V84)&lt;='[1]Season Set up'!$O$76, CONCATENATE(V84, " D"),IF(COUNTIF($V$7:V84,V84)&lt;='[1]Season Set up'!$O$77, CONCATENATE(V84, " E"),IF(COUNTIF($V$7:V84,V84)&lt;='[1]Season Set up'!$O$78, CONCATENATE(V84, " F"),IF(COUNTIF($V$7:V84,V84)&lt;='[1]Season Set up'!$O$79, CONCATENATE(V84, " G"),IF(COUNTIF($V$7:V84,V84)&lt;='[1]Season Set up'!$O$80, CONCATENATE(V84, " H"),"")))))))))),"")</f>
        <v/>
      </c>
      <c r="X84" s="69"/>
      <c r="Y84" s="1"/>
      <c r="Z84" s="1"/>
      <c r="AA84" s="1"/>
      <c r="AB84" s="1"/>
      <c r="AC84" s="4"/>
      <c r="AD84" s="4"/>
      <c r="AE84" s="4"/>
      <c r="AF84" s="4"/>
      <c r="AG84" s="4"/>
      <c r="AH84" s="4"/>
      <c r="AI84" s="4"/>
      <c r="AJ84" s="4"/>
    </row>
    <row r="85" spans="1:36" ht="15.75" customHeight="1" x14ac:dyDescent="0.2">
      <c r="A85" s="33"/>
      <c r="B85" s="33"/>
      <c r="C85" s="33"/>
      <c r="D85" s="1"/>
      <c r="E85" s="1"/>
      <c r="F85" s="1"/>
      <c r="G85" s="1"/>
      <c r="H85" s="1"/>
      <c r="I85" s="1"/>
      <c r="J85" s="1"/>
      <c r="K85" s="1"/>
      <c r="L85" s="27" t="str">
        <f>IF('[1]Season Set up'!$J$24&gt;='[1]Season Set up'!V83,'[1]Season Set up'!V83,"")</f>
        <v/>
      </c>
      <c r="M85" s="22" t="str">
        <f>IFERROR(VLOOKUP(#REF!,'[1]Members Sorted'!$B$2:$G$10001,2,0),"")</f>
        <v/>
      </c>
      <c r="N85" s="22" t="str">
        <f>IFERROR(VLOOKUP(#REF!,'[1]Members Sorted'!$B$2:$G$10001,3,0),"")</f>
        <v/>
      </c>
      <c r="O85" s="22" t="str">
        <f>IFERROR(VLOOKUP(#REF!,'[1]Members Sorted'!$B$2:$G$10001,5,0),"")</f>
        <v/>
      </c>
      <c r="P85" s="22" t="str">
        <f>IFERROR(IF(O85="","",IF(O85="None Given","",IF(COUNTIF($O$7:O85,O85)&lt;='[1]Season Set up'!$O$62, CONCATENATE(O85, " A"),IF(COUNTIF($O$7:O85,O85)&lt;='[1]Season Set up'!$O$63, CONCATENATE(O85, " B"),IF(COUNTIF($O$7:O85,O85)&lt;='[1]Season Set up'!$O$64, CONCATENATE(O85, " C"),IF(COUNTIF($O$7:O85,O85)&lt;='[1]Season Set up'!$O$65, CONCATENATE(O85, " D"),IF(COUNTIF($O$7:O85,O85)&lt;='[1]Season Set up'!$O$66, CONCATENATE(O85, " E"),IF(COUNTIF($O$7:O85,O85)&lt;='[1]Season Set up'!$O$67, CONCATENATE(O85, " F"),IF(COUNTIF($O$7:O85,O85)&lt;='[1]Season Set up'!$O$68, CONCATENATE(O85, " G"),IF(COUNTIF($O$7:O85,O85)&lt;='[1]Season Set up'!$O$69, CONCATENATE(O85, " H"),"")))))))))),"")</f>
        <v/>
      </c>
      <c r="Q85" s="69"/>
      <c r="R85" s="4"/>
      <c r="S85" s="27" t="str">
        <f>IF('[1]Season Set up'!$L$24&gt;='[1]Season Set up'!V83,'[1]Season Set up'!V83,"")</f>
        <v/>
      </c>
      <c r="T85" s="22" t="str">
        <f>IFERROR(VLOOKUP(#REF!,'[1]Members Sorted'!$B$2:$G$3001,2,0),"")</f>
        <v/>
      </c>
      <c r="U85" s="22" t="str">
        <f>IFERROR(VLOOKUP(#REF!,'[1]Members Sorted'!$B$2:$G$3001,3,0),"")</f>
        <v/>
      </c>
      <c r="V85" s="22" t="str">
        <f>IFERROR(VLOOKUP(#REF!,'[1]Members Sorted'!$B$2:$G$3001,5,0),"")</f>
        <v/>
      </c>
      <c r="W85" s="22" t="str">
        <f>IFERROR(IF(V85="","",IF(V85="None Given","",IF(COUNTIF($V$7:V85,V85)&lt;='[1]Season Set up'!$O$73, CONCATENATE(V85, " A"),IF(COUNTIF($V$7:V85,V85)&lt;='[1]Season Set up'!$O$74, CONCATENATE(V85, " B"),IF(COUNTIF($V$7:V85,V85)&lt;='[1]Season Set up'!$O$75, CONCATENATE(V85, " C"),IF(COUNTIF($V$7:V85,V85)&lt;='[1]Season Set up'!$O$76, CONCATENATE(V85, " D"),IF(COUNTIF($V$7:V85,V85)&lt;='[1]Season Set up'!$O$77, CONCATENATE(V85, " E"),IF(COUNTIF($V$7:V85,V85)&lt;='[1]Season Set up'!$O$78, CONCATENATE(V85, " F"),IF(COUNTIF($V$7:V85,V85)&lt;='[1]Season Set up'!$O$79, CONCATENATE(V85, " G"),IF(COUNTIF($V$7:V85,V85)&lt;='[1]Season Set up'!$O$80, CONCATENATE(V85, " H"),"")))))))))),"")</f>
        <v/>
      </c>
      <c r="X85" s="69"/>
      <c r="Y85" s="1"/>
      <c r="Z85" s="1"/>
      <c r="AA85" s="1"/>
      <c r="AB85" s="1"/>
      <c r="AC85" s="4"/>
      <c r="AD85" s="4"/>
      <c r="AE85" s="4"/>
      <c r="AF85" s="4"/>
      <c r="AG85" s="4"/>
      <c r="AH85" s="4"/>
      <c r="AI85" s="4"/>
      <c r="AJ85" s="4"/>
    </row>
    <row r="86" spans="1:36" ht="15.75" customHeight="1" x14ac:dyDescent="0.2">
      <c r="A86" s="33"/>
      <c r="B86" s="33"/>
      <c r="C86" s="33"/>
      <c r="D86" s="1"/>
      <c r="E86" s="1"/>
      <c r="F86" s="1"/>
      <c r="G86" s="1"/>
      <c r="H86" s="1"/>
      <c r="I86" s="1"/>
      <c r="J86" s="1"/>
      <c r="K86" s="1"/>
      <c r="L86" s="27" t="str">
        <f>IF('[1]Season Set up'!$J$24&gt;='[1]Season Set up'!V84,'[1]Season Set up'!V84,"")</f>
        <v/>
      </c>
      <c r="M86" s="22" t="str">
        <f>IFERROR(VLOOKUP(#REF!,'[1]Members Sorted'!$B$2:$G$10001,2,0),"")</f>
        <v/>
      </c>
      <c r="N86" s="22" t="str">
        <f>IFERROR(VLOOKUP(#REF!,'[1]Members Sorted'!$B$2:$G$10001,3,0),"")</f>
        <v/>
      </c>
      <c r="O86" s="22" t="str">
        <f>IFERROR(VLOOKUP(#REF!,'[1]Members Sorted'!$B$2:$G$10001,5,0),"")</f>
        <v/>
      </c>
      <c r="P86" s="22" t="str">
        <f>IFERROR(IF(O86="","",IF(O86="None Given","",IF(COUNTIF($O$7:O86,O86)&lt;='[1]Season Set up'!$O$62, CONCATENATE(O86, " A"),IF(COUNTIF($O$7:O86,O86)&lt;='[1]Season Set up'!$O$63, CONCATENATE(O86, " B"),IF(COUNTIF($O$7:O86,O86)&lt;='[1]Season Set up'!$O$64, CONCATENATE(O86, " C"),IF(COUNTIF($O$7:O86,O86)&lt;='[1]Season Set up'!$O$65, CONCATENATE(O86, " D"),IF(COUNTIF($O$7:O86,O86)&lt;='[1]Season Set up'!$O$66, CONCATENATE(O86, " E"),IF(COUNTIF($O$7:O86,O86)&lt;='[1]Season Set up'!$O$67, CONCATENATE(O86, " F"),IF(COUNTIF($O$7:O86,O86)&lt;='[1]Season Set up'!$O$68, CONCATENATE(O86, " G"),IF(COUNTIF($O$7:O86,O86)&lt;='[1]Season Set up'!$O$69, CONCATENATE(O86, " H"),"")))))))))),"")</f>
        <v/>
      </c>
      <c r="Q86" s="69"/>
      <c r="R86" s="4"/>
      <c r="S86" s="27" t="str">
        <f>IF('[1]Season Set up'!$L$24&gt;='[1]Season Set up'!V84,'[1]Season Set up'!V84,"")</f>
        <v/>
      </c>
      <c r="T86" s="22" t="str">
        <f>IFERROR(VLOOKUP(#REF!,'[1]Members Sorted'!$B$2:$G$3001,2,0),"")</f>
        <v/>
      </c>
      <c r="U86" s="22" t="str">
        <f>IFERROR(VLOOKUP(#REF!,'[1]Members Sorted'!$B$2:$G$3001,3,0),"")</f>
        <v/>
      </c>
      <c r="V86" s="22" t="str">
        <f>IFERROR(VLOOKUP(#REF!,'[1]Members Sorted'!$B$2:$G$3001,5,0),"")</f>
        <v/>
      </c>
      <c r="W86" s="22" t="str">
        <f>IFERROR(IF(V86="","",IF(V86="None Given","",IF(COUNTIF($V$7:V86,V86)&lt;='[1]Season Set up'!$O$73, CONCATENATE(V86, " A"),IF(COUNTIF($V$7:V86,V86)&lt;='[1]Season Set up'!$O$74, CONCATENATE(V86, " B"),IF(COUNTIF($V$7:V86,V86)&lt;='[1]Season Set up'!$O$75, CONCATENATE(V86, " C"),IF(COUNTIF($V$7:V86,V86)&lt;='[1]Season Set up'!$O$76, CONCATENATE(V86, " D"),IF(COUNTIF($V$7:V86,V86)&lt;='[1]Season Set up'!$O$77, CONCATENATE(V86, " E"),IF(COUNTIF($V$7:V86,V86)&lt;='[1]Season Set up'!$O$78, CONCATENATE(V86, " F"),IF(COUNTIF($V$7:V86,V86)&lt;='[1]Season Set up'!$O$79, CONCATENATE(V86, " G"),IF(COUNTIF($V$7:V86,V86)&lt;='[1]Season Set up'!$O$80, CONCATENATE(V86, " H"),"")))))))))),"")</f>
        <v/>
      </c>
      <c r="X86" s="69"/>
      <c r="Y86" s="1"/>
      <c r="Z86" s="1"/>
      <c r="AA86" s="1"/>
      <c r="AB86" s="1"/>
      <c r="AC86" s="4"/>
      <c r="AD86" s="4"/>
      <c r="AE86" s="4"/>
      <c r="AF86" s="4"/>
      <c r="AG86" s="4"/>
      <c r="AH86" s="4"/>
      <c r="AI86" s="4"/>
      <c r="AJ86" s="4"/>
    </row>
    <row r="87" spans="1:36" ht="15.75" customHeight="1" x14ac:dyDescent="0.2">
      <c r="A87" s="33"/>
      <c r="B87" s="33"/>
      <c r="C87" s="33"/>
      <c r="D87" s="1"/>
      <c r="E87" s="1"/>
      <c r="F87" s="1"/>
      <c r="G87" s="1"/>
      <c r="H87" s="1"/>
      <c r="I87" s="1"/>
      <c r="J87" s="1"/>
      <c r="K87" s="1"/>
      <c r="L87" s="27" t="str">
        <f>IF('[1]Season Set up'!$J$24&gt;='[1]Season Set up'!V85,'[1]Season Set up'!V85,"")</f>
        <v/>
      </c>
      <c r="M87" s="22" t="str">
        <f>IFERROR(VLOOKUP(#REF!,'[1]Members Sorted'!$B$2:$G$10001,2,0),"")</f>
        <v/>
      </c>
      <c r="N87" s="22" t="str">
        <f>IFERROR(VLOOKUP(#REF!,'[1]Members Sorted'!$B$2:$G$10001,3,0),"")</f>
        <v/>
      </c>
      <c r="O87" s="22" t="str">
        <f>IFERROR(VLOOKUP(#REF!,'[1]Members Sorted'!$B$2:$G$10001,5,0),"")</f>
        <v/>
      </c>
      <c r="P87" s="22" t="str">
        <f>IFERROR(IF(O87="","",IF(O87="None Given","",IF(COUNTIF($O$7:O87,O87)&lt;='[1]Season Set up'!$O$62, CONCATENATE(O87, " A"),IF(COUNTIF($O$7:O87,O87)&lt;='[1]Season Set up'!$O$63, CONCATENATE(O87, " B"),IF(COUNTIF($O$7:O87,O87)&lt;='[1]Season Set up'!$O$64, CONCATENATE(O87, " C"),IF(COUNTIF($O$7:O87,O87)&lt;='[1]Season Set up'!$O$65, CONCATENATE(O87, " D"),IF(COUNTIF($O$7:O87,O87)&lt;='[1]Season Set up'!$O$66, CONCATENATE(O87, " E"),IF(COUNTIF($O$7:O87,O87)&lt;='[1]Season Set up'!$O$67, CONCATENATE(O87, " F"),IF(COUNTIF($O$7:O87,O87)&lt;='[1]Season Set up'!$O$68, CONCATENATE(O87, " G"),IF(COUNTIF($O$7:O87,O87)&lt;='[1]Season Set up'!$O$69, CONCATENATE(O87, " H"),"")))))))))),"")</f>
        <v/>
      </c>
      <c r="Q87" s="69"/>
      <c r="R87" s="4"/>
      <c r="S87" s="27" t="str">
        <f>IF('[1]Season Set up'!$L$24&gt;='[1]Season Set up'!V85,'[1]Season Set up'!V85,"")</f>
        <v/>
      </c>
      <c r="T87" s="22" t="str">
        <f>IFERROR(VLOOKUP(#REF!,'[1]Members Sorted'!$B$2:$G$3001,2,0),"")</f>
        <v/>
      </c>
      <c r="U87" s="22" t="str">
        <f>IFERROR(VLOOKUP(#REF!,'[1]Members Sorted'!$B$2:$G$3001,3,0),"")</f>
        <v/>
      </c>
      <c r="V87" s="22" t="str">
        <f>IFERROR(VLOOKUP(#REF!,'[1]Members Sorted'!$B$2:$G$3001,5,0),"")</f>
        <v/>
      </c>
      <c r="W87" s="22" t="str">
        <f>IFERROR(IF(V87="","",IF(V87="None Given","",IF(COUNTIF($V$7:V87,V87)&lt;='[1]Season Set up'!$O$73, CONCATENATE(V87, " A"),IF(COUNTIF($V$7:V87,V87)&lt;='[1]Season Set up'!$O$74, CONCATENATE(V87, " B"),IF(COUNTIF($V$7:V87,V87)&lt;='[1]Season Set up'!$O$75, CONCATENATE(V87, " C"),IF(COUNTIF($V$7:V87,V87)&lt;='[1]Season Set up'!$O$76, CONCATENATE(V87, " D"),IF(COUNTIF($V$7:V87,V87)&lt;='[1]Season Set up'!$O$77, CONCATENATE(V87, " E"),IF(COUNTIF($V$7:V87,V87)&lt;='[1]Season Set up'!$O$78, CONCATENATE(V87, " F"),IF(COUNTIF($V$7:V87,V87)&lt;='[1]Season Set up'!$O$79, CONCATENATE(V87, " G"),IF(COUNTIF($V$7:V87,V87)&lt;='[1]Season Set up'!$O$80, CONCATENATE(V87, " H"),"")))))))))),"")</f>
        <v/>
      </c>
      <c r="X87" s="69"/>
      <c r="Y87" s="1"/>
      <c r="Z87" s="1"/>
      <c r="AA87" s="1"/>
      <c r="AB87" s="1"/>
      <c r="AC87" s="4"/>
      <c r="AD87" s="4"/>
      <c r="AE87" s="4"/>
      <c r="AF87" s="4"/>
      <c r="AG87" s="4"/>
      <c r="AH87" s="4"/>
      <c r="AI87" s="4"/>
      <c r="AJ87" s="4"/>
    </row>
    <row r="88" spans="1:36" ht="15.75" customHeight="1" x14ac:dyDescent="0.2">
      <c r="A88" s="33"/>
      <c r="B88" s="33"/>
      <c r="C88" s="33"/>
      <c r="D88" s="1"/>
      <c r="E88" s="1"/>
      <c r="F88" s="1"/>
      <c r="G88" s="1"/>
      <c r="H88" s="1"/>
      <c r="I88" s="1"/>
      <c r="J88" s="1"/>
      <c r="K88" s="1"/>
      <c r="L88" s="27" t="str">
        <f>IF('[1]Season Set up'!$J$24&gt;='[1]Season Set up'!V86,'[1]Season Set up'!V86,"")</f>
        <v/>
      </c>
      <c r="M88" s="22" t="str">
        <f>IFERROR(VLOOKUP(#REF!,'[1]Members Sorted'!$B$2:$G$10001,2,0),"")</f>
        <v/>
      </c>
      <c r="N88" s="22" t="str">
        <f>IFERROR(VLOOKUP(#REF!,'[1]Members Sorted'!$B$2:$G$10001,3,0),"")</f>
        <v/>
      </c>
      <c r="O88" s="22" t="str">
        <f>IFERROR(VLOOKUP(#REF!,'[1]Members Sorted'!$B$2:$G$10001,5,0),"")</f>
        <v/>
      </c>
      <c r="P88" s="22" t="str">
        <f>IFERROR(IF(O88="","",IF(O88="None Given","",IF(COUNTIF($O$7:O88,O88)&lt;='[1]Season Set up'!$O$62, CONCATENATE(O88, " A"),IF(COUNTIF($O$7:O88,O88)&lt;='[1]Season Set up'!$O$63, CONCATENATE(O88, " B"),IF(COUNTIF($O$7:O88,O88)&lt;='[1]Season Set up'!$O$64, CONCATENATE(O88, " C"),IF(COUNTIF($O$7:O88,O88)&lt;='[1]Season Set up'!$O$65, CONCATENATE(O88, " D"),IF(COUNTIF($O$7:O88,O88)&lt;='[1]Season Set up'!$O$66, CONCATENATE(O88, " E"),IF(COUNTIF($O$7:O88,O88)&lt;='[1]Season Set up'!$O$67, CONCATENATE(O88, " F"),IF(COUNTIF($O$7:O88,O88)&lt;='[1]Season Set up'!$O$68, CONCATENATE(O88, " G"),IF(COUNTIF($O$7:O88,O88)&lt;='[1]Season Set up'!$O$69, CONCATENATE(O88, " H"),"")))))))))),"")</f>
        <v/>
      </c>
      <c r="Q88" s="69"/>
      <c r="R88" s="4"/>
      <c r="S88" s="27" t="str">
        <f>IF('[1]Season Set up'!$L$24&gt;='[1]Season Set up'!V86,'[1]Season Set up'!V86,"")</f>
        <v/>
      </c>
      <c r="T88" s="22" t="str">
        <f>IFERROR(VLOOKUP(#REF!,'[1]Members Sorted'!$B$2:$G$3001,2,0),"")</f>
        <v/>
      </c>
      <c r="U88" s="22" t="str">
        <f>IFERROR(VLOOKUP(#REF!,'[1]Members Sorted'!$B$2:$G$3001,3,0),"")</f>
        <v/>
      </c>
      <c r="V88" s="22" t="str">
        <f>IFERROR(VLOOKUP(#REF!,'[1]Members Sorted'!$B$2:$G$3001,5,0),"")</f>
        <v/>
      </c>
      <c r="W88" s="22" t="str">
        <f>IFERROR(IF(V88="","",IF(V88="None Given","",IF(COUNTIF($V$7:V88,V88)&lt;='[1]Season Set up'!$O$73, CONCATENATE(V88, " A"),IF(COUNTIF($V$7:V88,V88)&lt;='[1]Season Set up'!$O$74, CONCATENATE(V88, " B"),IF(COUNTIF($V$7:V88,V88)&lt;='[1]Season Set up'!$O$75, CONCATENATE(V88, " C"),IF(COUNTIF($V$7:V88,V88)&lt;='[1]Season Set up'!$O$76, CONCATENATE(V88, " D"),IF(COUNTIF($V$7:V88,V88)&lt;='[1]Season Set up'!$O$77, CONCATENATE(V88, " E"),IF(COUNTIF($V$7:V88,V88)&lt;='[1]Season Set up'!$O$78, CONCATENATE(V88, " F"),IF(COUNTIF($V$7:V88,V88)&lt;='[1]Season Set up'!$O$79, CONCATENATE(V88, " G"),IF(COUNTIF($V$7:V88,V88)&lt;='[1]Season Set up'!$O$80, CONCATENATE(V88, " H"),"")))))))))),"")</f>
        <v/>
      </c>
      <c r="X88" s="69"/>
      <c r="Y88" s="1"/>
      <c r="Z88" s="1"/>
      <c r="AA88" s="1"/>
      <c r="AB88" s="1"/>
      <c r="AC88" s="4"/>
      <c r="AD88" s="4"/>
      <c r="AE88" s="4"/>
      <c r="AF88" s="4"/>
      <c r="AG88" s="4"/>
      <c r="AH88" s="4"/>
      <c r="AI88" s="4"/>
      <c r="AJ88" s="4"/>
    </row>
    <row r="89" spans="1:36" ht="15.75" customHeight="1" x14ac:dyDescent="0.2">
      <c r="A89" s="33"/>
      <c r="B89" s="33"/>
      <c r="C89" s="33"/>
      <c r="D89" s="1"/>
      <c r="E89" s="1"/>
      <c r="F89" s="1"/>
      <c r="G89" s="1"/>
      <c r="H89" s="1"/>
      <c r="I89" s="1"/>
      <c r="J89" s="1"/>
      <c r="K89" s="1"/>
      <c r="L89" s="27" t="str">
        <f>IF('[1]Season Set up'!$J$24&gt;='[1]Season Set up'!V87,'[1]Season Set up'!V87,"")</f>
        <v/>
      </c>
      <c r="M89" s="22" t="str">
        <f>IFERROR(VLOOKUP(#REF!,'[1]Members Sorted'!$B$2:$G$10001,2,0),"")</f>
        <v/>
      </c>
      <c r="N89" s="22" t="str">
        <f>IFERROR(VLOOKUP(#REF!,'[1]Members Sorted'!$B$2:$G$10001,3,0),"")</f>
        <v/>
      </c>
      <c r="O89" s="22" t="str">
        <f>IFERROR(VLOOKUP(#REF!,'[1]Members Sorted'!$B$2:$G$10001,5,0),"")</f>
        <v/>
      </c>
      <c r="P89" s="22" t="str">
        <f>IFERROR(IF(O89="","",IF(O89="None Given","",IF(COUNTIF($O$7:O89,O89)&lt;='[1]Season Set up'!$O$62, CONCATENATE(O89, " A"),IF(COUNTIF($O$7:O89,O89)&lt;='[1]Season Set up'!$O$63, CONCATENATE(O89, " B"),IF(COUNTIF($O$7:O89,O89)&lt;='[1]Season Set up'!$O$64, CONCATENATE(O89, " C"),IF(COUNTIF($O$7:O89,O89)&lt;='[1]Season Set up'!$O$65, CONCATENATE(O89, " D"),IF(COUNTIF($O$7:O89,O89)&lt;='[1]Season Set up'!$O$66, CONCATENATE(O89, " E"),IF(COUNTIF($O$7:O89,O89)&lt;='[1]Season Set up'!$O$67, CONCATENATE(O89, " F"),IF(COUNTIF($O$7:O89,O89)&lt;='[1]Season Set up'!$O$68, CONCATENATE(O89, " G"),IF(COUNTIF($O$7:O89,O89)&lt;='[1]Season Set up'!$O$69, CONCATENATE(O89, " H"),"")))))))))),"")</f>
        <v/>
      </c>
      <c r="Q89" s="69"/>
      <c r="R89" s="4"/>
      <c r="S89" s="27" t="str">
        <f>IF('[1]Season Set up'!$L$24&gt;='[1]Season Set up'!V87,'[1]Season Set up'!V87,"")</f>
        <v/>
      </c>
      <c r="T89" s="22" t="str">
        <f>IFERROR(VLOOKUP(#REF!,'[1]Members Sorted'!$B$2:$G$3001,2,0),"")</f>
        <v/>
      </c>
      <c r="U89" s="22" t="str">
        <f>IFERROR(VLOOKUP(#REF!,'[1]Members Sorted'!$B$2:$G$3001,3,0),"")</f>
        <v/>
      </c>
      <c r="V89" s="22" t="str">
        <f>IFERROR(VLOOKUP(#REF!,'[1]Members Sorted'!$B$2:$G$3001,5,0),"")</f>
        <v/>
      </c>
      <c r="W89" s="22" t="str">
        <f>IFERROR(IF(V89="","",IF(V89="None Given","",IF(COUNTIF($V$7:V89,V89)&lt;='[1]Season Set up'!$O$73, CONCATENATE(V89, " A"),IF(COUNTIF($V$7:V89,V89)&lt;='[1]Season Set up'!$O$74, CONCATENATE(V89, " B"),IF(COUNTIF($V$7:V89,V89)&lt;='[1]Season Set up'!$O$75, CONCATENATE(V89, " C"),IF(COUNTIF($V$7:V89,V89)&lt;='[1]Season Set up'!$O$76, CONCATENATE(V89, " D"),IF(COUNTIF($V$7:V89,V89)&lt;='[1]Season Set up'!$O$77, CONCATENATE(V89, " E"),IF(COUNTIF($V$7:V89,V89)&lt;='[1]Season Set up'!$O$78, CONCATENATE(V89, " F"),IF(COUNTIF($V$7:V89,V89)&lt;='[1]Season Set up'!$O$79, CONCATENATE(V89, " G"),IF(COUNTIF($V$7:V89,V89)&lt;='[1]Season Set up'!$O$80, CONCATENATE(V89, " H"),"")))))))))),"")</f>
        <v/>
      </c>
      <c r="X89" s="69"/>
      <c r="Y89" s="1"/>
      <c r="Z89" s="1"/>
      <c r="AA89" s="1"/>
      <c r="AB89" s="1"/>
      <c r="AC89" s="4"/>
      <c r="AD89" s="4"/>
      <c r="AE89" s="4"/>
      <c r="AF89" s="4"/>
      <c r="AG89" s="4"/>
      <c r="AH89" s="4"/>
      <c r="AI89" s="4"/>
      <c r="AJ89" s="4"/>
    </row>
    <row r="90" spans="1:36" ht="15.75" customHeight="1" x14ac:dyDescent="0.2">
      <c r="A90" s="33"/>
      <c r="B90" s="33"/>
      <c r="C90" s="33"/>
      <c r="D90" s="1"/>
      <c r="E90" s="1"/>
      <c r="F90" s="1"/>
      <c r="G90" s="1"/>
      <c r="H90" s="1"/>
      <c r="I90" s="1"/>
      <c r="J90" s="1"/>
      <c r="K90" s="1"/>
      <c r="L90" s="27" t="str">
        <f>IF('[1]Season Set up'!$J$24&gt;='[1]Season Set up'!V88,'[1]Season Set up'!V88,"")</f>
        <v/>
      </c>
      <c r="M90" s="22" t="str">
        <f>IFERROR(VLOOKUP(#REF!,'[1]Members Sorted'!$B$2:$G$10001,2,0),"")</f>
        <v/>
      </c>
      <c r="N90" s="22" t="str">
        <f>IFERROR(VLOOKUP(#REF!,'[1]Members Sorted'!$B$2:$G$10001,3,0),"")</f>
        <v/>
      </c>
      <c r="O90" s="22" t="str">
        <f>IFERROR(VLOOKUP(#REF!,'[1]Members Sorted'!$B$2:$G$10001,5,0),"")</f>
        <v/>
      </c>
      <c r="P90" s="22" t="str">
        <f>IFERROR(IF(O90="","",IF(O90="None Given","",IF(COUNTIF($O$7:O90,O90)&lt;='[1]Season Set up'!$O$62, CONCATENATE(O90, " A"),IF(COUNTIF($O$7:O90,O90)&lt;='[1]Season Set up'!$O$63, CONCATENATE(O90, " B"),IF(COUNTIF($O$7:O90,O90)&lt;='[1]Season Set up'!$O$64, CONCATENATE(O90, " C"),IF(COUNTIF($O$7:O90,O90)&lt;='[1]Season Set up'!$O$65, CONCATENATE(O90, " D"),IF(COUNTIF($O$7:O90,O90)&lt;='[1]Season Set up'!$O$66, CONCATENATE(O90, " E"),IF(COUNTIF($O$7:O90,O90)&lt;='[1]Season Set up'!$O$67, CONCATENATE(O90, " F"),IF(COUNTIF($O$7:O90,O90)&lt;='[1]Season Set up'!$O$68, CONCATENATE(O90, " G"),IF(COUNTIF($O$7:O90,O90)&lt;='[1]Season Set up'!$O$69, CONCATENATE(O90, " H"),"")))))))))),"")</f>
        <v/>
      </c>
      <c r="Q90" s="69"/>
      <c r="R90" s="4"/>
      <c r="S90" s="27" t="str">
        <f>IF('[1]Season Set up'!$L$24&gt;='[1]Season Set up'!V88,'[1]Season Set up'!V88,"")</f>
        <v/>
      </c>
      <c r="T90" s="22" t="str">
        <f>IFERROR(VLOOKUP(#REF!,'[1]Members Sorted'!$B$2:$G$3001,2,0),"")</f>
        <v/>
      </c>
      <c r="U90" s="22" t="str">
        <f>IFERROR(VLOOKUP(#REF!,'[1]Members Sorted'!$B$2:$G$3001,3,0),"")</f>
        <v/>
      </c>
      <c r="V90" s="22" t="str">
        <f>IFERROR(VLOOKUP(#REF!,'[1]Members Sorted'!$B$2:$G$3001,5,0),"")</f>
        <v/>
      </c>
      <c r="W90" s="22" t="str">
        <f>IFERROR(IF(V90="","",IF(V90="None Given","",IF(COUNTIF($V$7:V90,V90)&lt;='[1]Season Set up'!$O$73, CONCATENATE(V90, " A"),IF(COUNTIF($V$7:V90,V90)&lt;='[1]Season Set up'!$O$74, CONCATENATE(V90, " B"),IF(COUNTIF($V$7:V90,V90)&lt;='[1]Season Set up'!$O$75, CONCATENATE(V90, " C"),IF(COUNTIF($V$7:V90,V90)&lt;='[1]Season Set up'!$O$76, CONCATENATE(V90, " D"),IF(COUNTIF($V$7:V90,V90)&lt;='[1]Season Set up'!$O$77, CONCATENATE(V90, " E"),IF(COUNTIF($V$7:V90,V90)&lt;='[1]Season Set up'!$O$78, CONCATENATE(V90, " F"),IF(COUNTIF($V$7:V90,V90)&lt;='[1]Season Set up'!$O$79, CONCATENATE(V90, " G"),IF(COUNTIF($V$7:V90,V90)&lt;='[1]Season Set up'!$O$80, CONCATENATE(V90, " H"),"")))))))))),"")</f>
        <v/>
      </c>
      <c r="X90" s="69"/>
      <c r="Y90" s="1"/>
      <c r="Z90" s="1"/>
      <c r="AA90" s="1"/>
      <c r="AB90" s="1"/>
      <c r="AC90" s="4"/>
      <c r="AD90" s="4"/>
      <c r="AE90" s="4"/>
      <c r="AF90" s="4"/>
      <c r="AG90" s="4"/>
      <c r="AH90" s="4"/>
      <c r="AI90" s="4"/>
      <c r="AJ90" s="4"/>
    </row>
    <row r="91" spans="1:36" ht="15.75" customHeight="1" x14ac:dyDescent="0.2">
      <c r="A91" s="33"/>
      <c r="B91" s="33"/>
      <c r="C91" s="33"/>
      <c r="D91" s="1"/>
      <c r="E91" s="1"/>
      <c r="F91" s="1"/>
      <c r="G91" s="1"/>
      <c r="H91" s="1"/>
      <c r="I91" s="1"/>
      <c r="J91" s="1"/>
      <c r="K91" s="1"/>
      <c r="L91" s="27" t="str">
        <f>IF('[1]Season Set up'!$J$24&gt;='[1]Season Set up'!V89,'[1]Season Set up'!V89,"")</f>
        <v/>
      </c>
      <c r="M91" s="22" t="str">
        <f>IFERROR(VLOOKUP(#REF!,'[1]Members Sorted'!$B$2:$G$10001,2,0),"")</f>
        <v/>
      </c>
      <c r="N91" s="22" t="str">
        <f>IFERROR(VLOOKUP(#REF!,'[1]Members Sorted'!$B$2:$G$10001,3,0),"")</f>
        <v/>
      </c>
      <c r="O91" s="22" t="str">
        <f>IFERROR(VLOOKUP(#REF!,'[1]Members Sorted'!$B$2:$G$10001,5,0),"")</f>
        <v/>
      </c>
      <c r="P91" s="22" t="str">
        <f>IFERROR(IF(O91="","",IF(O91="None Given","",IF(COUNTIF($O$7:O91,O91)&lt;='[1]Season Set up'!$O$62, CONCATENATE(O91, " A"),IF(COUNTIF($O$7:O91,O91)&lt;='[1]Season Set up'!$O$63, CONCATENATE(O91, " B"),IF(COUNTIF($O$7:O91,O91)&lt;='[1]Season Set up'!$O$64, CONCATENATE(O91, " C"),IF(COUNTIF($O$7:O91,O91)&lt;='[1]Season Set up'!$O$65, CONCATENATE(O91, " D"),IF(COUNTIF($O$7:O91,O91)&lt;='[1]Season Set up'!$O$66, CONCATENATE(O91, " E"),IF(COUNTIF($O$7:O91,O91)&lt;='[1]Season Set up'!$O$67, CONCATENATE(O91, " F"),IF(COUNTIF($O$7:O91,O91)&lt;='[1]Season Set up'!$O$68, CONCATENATE(O91, " G"),IF(COUNTIF($O$7:O91,O91)&lt;='[1]Season Set up'!$O$69, CONCATENATE(O91, " H"),"")))))))))),"")</f>
        <v/>
      </c>
      <c r="Q91" s="69"/>
      <c r="R91" s="4"/>
      <c r="S91" s="27" t="str">
        <f>IF('[1]Season Set up'!$L$24&gt;='[1]Season Set up'!V89,'[1]Season Set up'!V89,"")</f>
        <v/>
      </c>
      <c r="T91" s="22" t="str">
        <f>IFERROR(VLOOKUP(#REF!,'[1]Members Sorted'!$B$2:$G$3001,2,0),"")</f>
        <v/>
      </c>
      <c r="U91" s="22" t="str">
        <f>IFERROR(VLOOKUP(#REF!,'[1]Members Sorted'!$B$2:$G$3001,3,0),"")</f>
        <v/>
      </c>
      <c r="V91" s="22" t="str">
        <f>IFERROR(VLOOKUP(#REF!,'[1]Members Sorted'!$B$2:$G$3001,5,0),"")</f>
        <v/>
      </c>
      <c r="W91" s="22" t="str">
        <f>IFERROR(IF(V91="","",IF(V91="None Given","",IF(COUNTIF($V$7:V91,V91)&lt;='[1]Season Set up'!$O$73, CONCATENATE(V91, " A"),IF(COUNTIF($V$7:V91,V91)&lt;='[1]Season Set up'!$O$74, CONCATENATE(V91, " B"),IF(COUNTIF($V$7:V91,V91)&lt;='[1]Season Set up'!$O$75, CONCATENATE(V91, " C"),IF(COUNTIF($V$7:V91,V91)&lt;='[1]Season Set up'!$O$76, CONCATENATE(V91, " D"),IF(COUNTIF($V$7:V91,V91)&lt;='[1]Season Set up'!$O$77, CONCATENATE(V91, " E"),IF(COUNTIF($V$7:V91,V91)&lt;='[1]Season Set up'!$O$78, CONCATENATE(V91, " F"),IF(COUNTIF($V$7:V91,V91)&lt;='[1]Season Set up'!$O$79, CONCATENATE(V91, " G"),IF(COUNTIF($V$7:V91,V91)&lt;='[1]Season Set up'!$O$80, CONCATENATE(V91, " H"),"")))))))))),"")</f>
        <v/>
      </c>
      <c r="X91" s="69"/>
      <c r="Y91" s="1"/>
      <c r="Z91" s="1"/>
      <c r="AA91" s="1"/>
      <c r="AB91" s="1"/>
      <c r="AC91" s="4"/>
      <c r="AD91" s="4"/>
      <c r="AE91" s="4"/>
      <c r="AF91" s="4"/>
      <c r="AG91" s="4"/>
      <c r="AH91" s="4"/>
      <c r="AI91" s="4"/>
      <c r="AJ91" s="4"/>
    </row>
    <row r="92" spans="1:36" ht="15.75" customHeight="1" x14ac:dyDescent="0.2">
      <c r="A92" s="33"/>
      <c r="B92" s="33"/>
      <c r="C92" s="33"/>
      <c r="D92" s="1"/>
      <c r="E92" s="1"/>
      <c r="F92" s="1"/>
      <c r="G92" s="1"/>
      <c r="H92" s="1"/>
      <c r="I92" s="1"/>
      <c r="J92" s="1"/>
      <c r="K92" s="1"/>
      <c r="L92" s="27" t="str">
        <f>IF('[1]Season Set up'!$J$24&gt;='[1]Season Set up'!V90,'[1]Season Set up'!V90,"")</f>
        <v/>
      </c>
      <c r="M92" s="22" t="str">
        <f>IFERROR(VLOOKUP(#REF!,'[1]Members Sorted'!$B$2:$G$10001,2,0),"")</f>
        <v/>
      </c>
      <c r="N92" s="22" t="str">
        <f>IFERROR(VLOOKUP(#REF!,'[1]Members Sorted'!$B$2:$G$10001,3,0),"")</f>
        <v/>
      </c>
      <c r="O92" s="22" t="str">
        <f>IFERROR(VLOOKUP(#REF!,'[1]Members Sorted'!$B$2:$G$10001,5,0),"")</f>
        <v/>
      </c>
      <c r="P92" s="22" t="str">
        <f>IFERROR(IF(O92="","",IF(O92="None Given","",IF(COUNTIF($O$7:O92,O92)&lt;='[1]Season Set up'!$O$62, CONCATENATE(O92, " A"),IF(COUNTIF($O$7:O92,O92)&lt;='[1]Season Set up'!$O$63, CONCATENATE(O92, " B"),IF(COUNTIF($O$7:O92,O92)&lt;='[1]Season Set up'!$O$64, CONCATENATE(O92, " C"),IF(COUNTIF($O$7:O92,O92)&lt;='[1]Season Set up'!$O$65, CONCATENATE(O92, " D"),IF(COUNTIF($O$7:O92,O92)&lt;='[1]Season Set up'!$O$66, CONCATENATE(O92, " E"),IF(COUNTIF($O$7:O92,O92)&lt;='[1]Season Set up'!$O$67, CONCATENATE(O92, " F"),IF(COUNTIF($O$7:O92,O92)&lt;='[1]Season Set up'!$O$68, CONCATENATE(O92, " G"),IF(COUNTIF($O$7:O92,O92)&lt;='[1]Season Set up'!$O$69, CONCATENATE(O92, " H"),"")))))))))),"")</f>
        <v/>
      </c>
      <c r="Q92" s="69"/>
      <c r="R92" s="4"/>
      <c r="S92" s="27" t="str">
        <f>IF('[1]Season Set up'!$L$24&gt;='[1]Season Set up'!V90,'[1]Season Set up'!V90,"")</f>
        <v/>
      </c>
      <c r="T92" s="22" t="str">
        <f>IFERROR(VLOOKUP(#REF!,'[1]Members Sorted'!$B$2:$G$3001,2,0),"")</f>
        <v/>
      </c>
      <c r="U92" s="22" t="str">
        <f>IFERROR(VLOOKUP(#REF!,'[1]Members Sorted'!$B$2:$G$3001,3,0),"")</f>
        <v/>
      </c>
      <c r="V92" s="22" t="str">
        <f>IFERROR(VLOOKUP(#REF!,'[1]Members Sorted'!$B$2:$G$3001,5,0),"")</f>
        <v/>
      </c>
      <c r="W92" s="22" t="str">
        <f>IFERROR(IF(V92="","",IF(V92="None Given","",IF(COUNTIF($V$7:V92,V92)&lt;='[1]Season Set up'!$O$73, CONCATENATE(V92, " A"),IF(COUNTIF($V$7:V92,V92)&lt;='[1]Season Set up'!$O$74, CONCATENATE(V92, " B"),IF(COUNTIF($V$7:V92,V92)&lt;='[1]Season Set up'!$O$75, CONCATENATE(V92, " C"),IF(COUNTIF($V$7:V92,V92)&lt;='[1]Season Set up'!$O$76, CONCATENATE(V92, " D"),IF(COUNTIF($V$7:V92,V92)&lt;='[1]Season Set up'!$O$77, CONCATENATE(V92, " E"),IF(COUNTIF($V$7:V92,V92)&lt;='[1]Season Set up'!$O$78, CONCATENATE(V92, " F"),IF(COUNTIF($V$7:V92,V92)&lt;='[1]Season Set up'!$O$79, CONCATENATE(V92, " G"),IF(COUNTIF($V$7:V92,V92)&lt;='[1]Season Set up'!$O$80, CONCATENATE(V92, " H"),"")))))))))),"")</f>
        <v/>
      </c>
      <c r="X92" s="69"/>
      <c r="Y92" s="1"/>
      <c r="Z92" s="1"/>
      <c r="AA92" s="1"/>
      <c r="AB92" s="1"/>
      <c r="AC92" s="4"/>
      <c r="AD92" s="4"/>
      <c r="AE92" s="4"/>
      <c r="AF92" s="4"/>
      <c r="AG92" s="4"/>
      <c r="AH92" s="4"/>
      <c r="AI92" s="4"/>
      <c r="AJ92" s="4"/>
    </row>
    <row r="93" spans="1:36" ht="15.75" customHeight="1" x14ac:dyDescent="0.2">
      <c r="A93" s="33"/>
      <c r="B93" s="33"/>
      <c r="C93" s="33"/>
      <c r="D93" s="1"/>
      <c r="E93" s="1"/>
      <c r="F93" s="1"/>
      <c r="G93" s="1"/>
      <c r="H93" s="1"/>
      <c r="I93" s="1"/>
      <c r="J93" s="1"/>
      <c r="K93" s="1"/>
      <c r="L93" s="27" t="str">
        <f>IF('[1]Season Set up'!$J$24&gt;='[1]Season Set up'!V91,'[1]Season Set up'!V91,"")</f>
        <v/>
      </c>
      <c r="M93" s="22" t="str">
        <f>IFERROR(VLOOKUP(#REF!,'[1]Members Sorted'!$B$2:$G$10001,2,0),"")</f>
        <v/>
      </c>
      <c r="N93" s="22" t="str">
        <f>IFERROR(VLOOKUP(#REF!,'[1]Members Sorted'!$B$2:$G$10001,3,0),"")</f>
        <v/>
      </c>
      <c r="O93" s="22" t="str">
        <f>IFERROR(VLOOKUP(#REF!,'[1]Members Sorted'!$B$2:$G$10001,5,0),"")</f>
        <v/>
      </c>
      <c r="P93" s="22" t="str">
        <f>IFERROR(IF(O93="","",IF(O93="None Given","",IF(COUNTIF($O$7:O93,O93)&lt;='[1]Season Set up'!$O$62, CONCATENATE(O93, " A"),IF(COUNTIF($O$7:O93,O93)&lt;='[1]Season Set up'!$O$63, CONCATENATE(O93, " B"),IF(COUNTIF($O$7:O93,O93)&lt;='[1]Season Set up'!$O$64, CONCATENATE(O93, " C"),IF(COUNTIF($O$7:O93,O93)&lt;='[1]Season Set up'!$O$65, CONCATENATE(O93, " D"),IF(COUNTIF($O$7:O93,O93)&lt;='[1]Season Set up'!$O$66, CONCATENATE(O93, " E"),IF(COUNTIF($O$7:O93,O93)&lt;='[1]Season Set up'!$O$67, CONCATENATE(O93, " F"),IF(COUNTIF($O$7:O93,O93)&lt;='[1]Season Set up'!$O$68, CONCATENATE(O93, " G"),IF(COUNTIF($O$7:O93,O93)&lt;='[1]Season Set up'!$O$69, CONCATENATE(O93, " H"),"")))))))))),"")</f>
        <v/>
      </c>
      <c r="Q93" s="69"/>
      <c r="R93" s="4"/>
      <c r="S93" s="27" t="str">
        <f>IF('[1]Season Set up'!$L$24&gt;='[1]Season Set up'!V91,'[1]Season Set up'!V91,"")</f>
        <v/>
      </c>
      <c r="T93" s="22" t="str">
        <f>IFERROR(VLOOKUP(#REF!,'[1]Members Sorted'!$B$2:$G$3001,2,0),"")</f>
        <v/>
      </c>
      <c r="U93" s="22" t="str">
        <f>IFERROR(VLOOKUP(#REF!,'[1]Members Sorted'!$B$2:$G$3001,3,0),"")</f>
        <v/>
      </c>
      <c r="V93" s="22" t="str">
        <f>IFERROR(VLOOKUP(#REF!,'[1]Members Sorted'!$B$2:$G$3001,5,0),"")</f>
        <v/>
      </c>
      <c r="W93" s="22" t="str">
        <f>IFERROR(IF(V93="","",IF(V93="None Given","",IF(COUNTIF($V$7:V93,V93)&lt;='[1]Season Set up'!$O$73, CONCATENATE(V93, " A"),IF(COUNTIF($V$7:V93,V93)&lt;='[1]Season Set up'!$O$74, CONCATENATE(V93, " B"),IF(COUNTIF($V$7:V93,V93)&lt;='[1]Season Set up'!$O$75, CONCATENATE(V93, " C"),IF(COUNTIF($V$7:V93,V93)&lt;='[1]Season Set up'!$O$76, CONCATENATE(V93, " D"),IF(COUNTIF($V$7:V93,V93)&lt;='[1]Season Set up'!$O$77, CONCATENATE(V93, " E"),IF(COUNTIF($V$7:V93,V93)&lt;='[1]Season Set up'!$O$78, CONCATENATE(V93, " F"),IF(COUNTIF($V$7:V93,V93)&lt;='[1]Season Set up'!$O$79, CONCATENATE(V93, " G"),IF(COUNTIF($V$7:V93,V93)&lt;='[1]Season Set up'!$O$80, CONCATENATE(V93, " H"),"")))))))))),"")</f>
        <v/>
      </c>
      <c r="X93" s="69"/>
      <c r="Y93" s="1"/>
      <c r="Z93" s="1"/>
      <c r="AA93" s="1"/>
      <c r="AB93" s="1"/>
      <c r="AC93" s="4"/>
      <c r="AD93" s="4"/>
      <c r="AE93" s="4"/>
      <c r="AF93" s="4"/>
      <c r="AG93" s="4"/>
      <c r="AH93" s="4"/>
      <c r="AI93" s="4"/>
      <c r="AJ93" s="4"/>
    </row>
    <row r="94" spans="1:36" ht="15.75" customHeight="1" x14ac:dyDescent="0.2">
      <c r="A94" s="33"/>
      <c r="B94" s="33"/>
      <c r="C94" s="33"/>
      <c r="D94" s="1"/>
      <c r="E94" s="1"/>
      <c r="F94" s="1"/>
      <c r="G94" s="1"/>
      <c r="H94" s="1"/>
      <c r="I94" s="1"/>
      <c r="J94" s="1"/>
      <c r="K94" s="1"/>
      <c r="L94" s="27" t="str">
        <f>IF('[1]Season Set up'!$J$24&gt;='[1]Season Set up'!V92,'[1]Season Set up'!V92,"")</f>
        <v/>
      </c>
      <c r="M94" s="22" t="str">
        <f>IFERROR(VLOOKUP(#REF!,'[1]Members Sorted'!$B$2:$G$10001,2,0),"")</f>
        <v/>
      </c>
      <c r="N94" s="22" t="str">
        <f>IFERROR(VLOOKUP(#REF!,'[1]Members Sorted'!$B$2:$G$10001,3,0),"")</f>
        <v/>
      </c>
      <c r="O94" s="22" t="str">
        <f>IFERROR(VLOOKUP(#REF!,'[1]Members Sorted'!$B$2:$G$10001,5,0),"")</f>
        <v/>
      </c>
      <c r="P94" s="22" t="str">
        <f>IFERROR(IF(O94="","",IF(O94="None Given","",IF(COUNTIF($O$7:O94,O94)&lt;='[1]Season Set up'!$O$62, CONCATENATE(O94, " A"),IF(COUNTIF($O$7:O94,O94)&lt;='[1]Season Set up'!$O$63, CONCATENATE(O94, " B"),IF(COUNTIF($O$7:O94,O94)&lt;='[1]Season Set up'!$O$64, CONCATENATE(O94, " C"),IF(COUNTIF($O$7:O94,O94)&lt;='[1]Season Set up'!$O$65, CONCATENATE(O94, " D"),IF(COUNTIF($O$7:O94,O94)&lt;='[1]Season Set up'!$O$66, CONCATENATE(O94, " E"),IF(COUNTIF($O$7:O94,O94)&lt;='[1]Season Set up'!$O$67, CONCATENATE(O94, " F"),IF(COUNTIF($O$7:O94,O94)&lt;='[1]Season Set up'!$O$68, CONCATENATE(O94, " G"),IF(COUNTIF($O$7:O94,O94)&lt;='[1]Season Set up'!$O$69, CONCATENATE(O94, " H"),"")))))))))),"")</f>
        <v/>
      </c>
      <c r="Q94" s="69"/>
      <c r="R94" s="4"/>
      <c r="S94" s="27" t="str">
        <f>IF('[1]Season Set up'!$L$24&gt;='[1]Season Set up'!V92,'[1]Season Set up'!V92,"")</f>
        <v/>
      </c>
      <c r="T94" s="22" t="str">
        <f>IFERROR(VLOOKUP(#REF!,'[1]Members Sorted'!$B$2:$G$3001,2,0),"")</f>
        <v/>
      </c>
      <c r="U94" s="22" t="str">
        <f>IFERROR(VLOOKUP(#REF!,'[1]Members Sorted'!$B$2:$G$3001,3,0),"")</f>
        <v/>
      </c>
      <c r="V94" s="22" t="str">
        <f>IFERROR(VLOOKUP(#REF!,'[1]Members Sorted'!$B$2:$G$3001,5,0),"")</f>
        <v/>
      </c>
      <c r="W94" s="22" t="str">
        <f>IFERROR(IF(V94="","",IF(V94="None Given","",IF(COUNTIF($V$7:V94,V94)&lt;='[1]Season Set up'!$O$73, CONCATENATE(V94, " A"),IF(COUNTIF($V$7:V94,V94)&lt;='[1]Season Set up'!$O$74, CONCATENATE(V94, " B"),IF(COUNTIF($V$7:V94,V94)&lt;='[1]Season Set up'!$O$75, CONCATENATE(V94, " C"),IF(COUNTIF($V$7:V94,V94)&lt;='[1]Season Set up'!$O$76, CONCATENATE(V94, " D"),IF(COUNTIF($V$7:V94,V94)&lt;='[1]Season Set up'!$O$77, CONCATENATE(V94, " E"),IF(COUNTIF($V$7:V94,V94)&lt;='[1]Season Set up'!$O$78, CONCATENATE(V94, " F"),IF(COUNTIF($V$7:V94,V94)&lt;='[1]Season Set up'!$O$79, CONCATENATE(V94, " G"),IF(COUNTIF($V$7:V94,V94)&lt;='[1]Season Set up'!$O$80, CONCATENATE(V94, " H"),"")))))))))),"")</f>
        <v/>
      </c>
      <c r="X94" s="69"/>
      <c r="Y94" s="1"/>
      <c r="Z94" s="1"/>
      <c r="AA94" s="1"/>
      <c r="AB94" s="1"/>
      <c r="AC94" s="4"/>
      <c r="AD94" s="4"/>
      <c r="AE94" s="4"/>
      <c r="AF94" s="4"/>
      <c r="AG94" s="4"/>
      <c r="AH94" s="4"/>
      <c r="AI94" s="4"/>
      <c r="AJ94" s="4"/>
    </row>
    <row r="95" spans="1:36" ht="15.75" customHeight="1" x14ac:dyDescent="0.2">
      <c r="A95" s="33"/>
      <c r="B95" s="33"/>
      <c r="C95" s="33"/>
      <c r="D95" s="1"/>
      <c r="E95" s="1"/>
      <c r="F95" s="1"/>
      <c r="G95" s="1"/>
      <c r="H95" s="1"/>
      <c r="I95" s="1"/>
      <c r="J95" s="1"/>
      <c r="K95" s="1"/>
      <c r="L95" s="27" t="str">
        <f>IF('[1]Season Set up'!$J$24&gt;='[1]Season Set up'!V93,'[1]Season Set up'!V93,"")</f>
        <v/>
      </c>
      <c r="M95" s="22" t="str">
        <f>IFERROR(VLOOKUP(#REF!,'[1]Members Sorted'!$B$2:$G$10001,2,0),"")</f>
        <v/>
      </c>
      <c r="N95" s="22" t="str">
        <f>IFERROR(VLOOKUP(#REF!,'[1]Members Sorted'!$B$2:$G$10001,3,0),"")</f>
        <v/>
      </c>
      <c r="O95" s="22" t="str">
        <f>IFERROR(VLOOKUP(#REF!,'[1]Members Sorted'!$B$2:$G$10001,5,0),"")</f>
        <v/>
      </c>
      <c r="P95" s="22" t="str">
        <f>IFERROR(IF(O95="","",IF(O95="None Given","",IF(COUNTIF($O$7:O95,O95)&lt;='[1]Season Set up'!$O$62, CONCATENATE(O95, " A"),IF(COUNTIF($O$7:O95,O95)&lt;='[1]Season Set up'!$O$63, CONCATENATE(O95, " B"),IF(COUNTIF($O$7:O95,O95)&lt;='[1]Season Set up'!$O$64, CONCATENATE(O95, " C"),IF(COUNTIF($O$7:O95,O95)&lt;='[1]Season Set up'!$O$65, CONCATENATE(O95, " D"),IF(COUNTIF($O$7:O95,O95)&lt;='[1]Season Set up'!$O$66, CONCATENATE(O95, " E"),IF(COUNTIF($O$7:O95,O95)&lt;='[1]Season Set up'!$O$67, CONCATENATE(O95, " F"),IF(COUNTIF($O$7:O95,O95)&lt;='[1]Season Set up'!$O$68, CONCATENATE(O95, " G"),IF(COUNTIF($O$7:O95,O95)&lt;='[1]Season Set up'!$O$69, CONCATENATE(O95, " H"),"")))))))))),"")</f>
        <v/>
      </c>
      <c r="Q95" s="69"/>
      <c r="R95" s="4"/>
      <c r="S95" s="27" t="str">
        <f>IF('[1]Season Set up'!$L$24&gt;='[1]Season Set up'!V93,'[1]Season Set up'!V93,"")</f>
        <v/>
      </c>
      <c r="T95" s="22" t="str">
        <f>IFERROR(VLOOKUP(#REF!,'[1]Members Sorted'!$B$2:$G$3001,2,0),"")</f>
        <v/>
      </c>
      <c r="U95" s="22" t="str">
        <f>IFERROR(VLOOKUP(#REF!,'[1]Members Sorted'!$B$2:$G$3001,3,0),"")</f>
        <v/>
      </c>
      <c r="V95" s="22" t="str">
        <f>IFERROR(VLOOKUP(#REF!,'[1]Members Sorted'!$B$2:$G$3001,5,0),"")</f>
        <v/>
      </c>
      <c r="W95" s="22" t="str">
        <f>IFERROR(IF(V95="","",IF(V95="None Given","",IF(COUNTIF($V$7:V95,V95)&lt;='[1]Season Set up'!$O$73, CONCATENATE(V95, " A"),IF(COUNTIF($V$7:V95,V95)&lt;='[1]Season Set up'!$O$74, CONCATENATE(V95, " B"),IF(COUNTIF($V$7:V95,V95)&lt;='[1]Season Set up'!$O$75, CONCATENATE(V95, " C"),IF(COUNTIF($V$7:V95,V95)&lt;='[1]Season Set up'!$O$76, CONCATENATE(V95, " D"),IF(COUNTIF($V$7:V95,V95)&lt;='[1]Season Set up'!$O$77, CONCATENATE(V95, " E"),IF(COUNTIF($V$7:V95,V95)&lt;='[1]Season Set up'!$O$78, CONCATENATE(V95, " F"),IF(COUNTIF($V$7:V95,V95)&lt;='[1]Season Set up'!$O$79, CONCATENATE(V95, " G"),IF(COUNTIF($V$7:V95,V95)&lt;='[1]Season Set up'!$O$80, CONCATENATE(V95, " H"),"")))))))))),"")</f>
        <v/>
      </c>
      <c r="X95" s="69"/>
      <c r="Y95" s="1"/>
      <c r="Z95" s="1"/>
      <c r="AA95" s="1"/>
      <c r="AB95" s="1"/>
      <c r="AC95" s="4"/>
      <c r="AD95" s="4"/>
      <c r="AE95" s="4"/>
      <c r="AF95" s="4"/>
      <c r="AG95" s="4"/>
      <c r="AH95" s="4"/>
      <c r="AI95" s="4"/>
      <c r="AJ95" s="4"/>
    </row>
    <row r="96" spans="1:36" ht="15.75" customHeight="1" x14ac:dyDescent="0.2">
      <c r="A96" s="33"/>
      <c r="B96" s="33"/>
      <c r="C96" s="33"/>
      <c r="D96" s="1"/>
      <c r="E96" s="1"/>
      <c r="F96" s="1"/>
      <c r="G96" s="1"/>
      <c r="H96" s="1"/>
      <c r="I96" s="1"/>
      <c r="J96" s="1"/>
      <c r="K96" s="1"/>
      <c r="L96" s="27" t="str">
        <f>IF('[1]Season Set up'!$J$24&gt;='[1]Season Set up'!V94,'[1]Season Set up'!V94,"")</f>
        <v/>
      </c>
      <c r="M96" s="22" t="str">
        <f>IFERROR(VLOOKUP(#REF!,'[1]Members Sorted'!$B$2:$G$10001,2,0),"")</f>
        <v/>
      </c>
      <c r="N96" s="22" t="str">
        <f>IFERROR(VLOOKUP(#REF!,'[1]Members Sorted'!$B$2:$G$10001,3,0),"")</f>
        <v/>
      </c>
      <c r="O96" s="22" t="str">
        <f>IFERROR(VLOOKUP(#REF!,'[1]Members Sorted'!$B$2:$G$10001,5,0),"")</f>
        <v/>
      </c>
      <c r="P96" s="22" t="str">
        <f>IFERROR(IF(O96="","",IF(O96="None Given","",IF(COUNTIF($O$7:O96,O96)&lt;='[1]Season Set up'!$O$62, CONCATENATE(O96, " A"),IF(COUNTIF($O$7:O96,O96)&lt;='[1]Season Set up'!$O$63, CONCATENATE(O96, " B"),IF(COUNTIF($O$7:O96,O96)&lt;='[1]Season Set up'!$O$64, CONCATENATE(O96, " C"),IF(COUNTIF($O$7:O96,O96)&lt;='[1]Season Set up'!$O$65, CONCATENATE(O96, " D"),IF(COUNTIF($O$7:O96,O96)&lt;='[1]Season Set up'!$O$66, CONCATENATE(O96, " E"),IF(COUNTIF($O$7:O96,O96)&lt;='[1]Season Set up'!$O$67, CONCATENATE(O96, " F"),IF(COUNTIF($O$7:O96,O96)&lt;='[1]Season Set up'!$O$68, CONCATENATE(O96, " G"),IF(COUNTIF($O$7:O96,O96)&lt;='[1]Season Set up'!$O$69, CONCATENATE(O96, " H"),"")))))))))),"")</f>
        <v/>
      </c>
      <c r="Q96" s="69"/>
      <c r="R96" s="4"/>
      <c r="S96" s="27" t="str">
        <f>IF('[1]Season Set up'!$L$24&gt;='[1]Season Set up'!V94,'[1]Season Set up'!V94,"")</f>
        <v/>
      </c>
      <c r="T96" s="22" t="str">
        <f>IFERROR(VLOOKUP(#REF!,'[1]Members Sorted'!$B$2:$G$3001,2,0),"")</f>
        <v/>
      </c>
      <c r="U96" s="22" t="str">
        <f>IFERROR(VLOOKUP(#REF!,'[1]Members Sorted'!$B$2:$G$3001,3,0),"")</f>
        <v/>
      </c>
      <c r="V96" s="22" t="str">
        <f>IFERROR(VLOOKUP(#REF!,'[1]Members Sorted'!$B$2:$G$3001,5,0),"")</f>
        <v/>
      </c>
      <c r="W96" s="22" t="str">
        <f>IFERROR(IF(V96="","",IF(V96="None Given","",IF(COUNTIF($V$7:V96,V96)&lt;='[1]Season Set up'!$O$73, CONCATENATE(V96, " A"),IF(COUNTIF($V$7:V96,V96)&lt;='[1]Season Set up'!$O$74, CONCATENATE(V96, " B"),IF(COUNTIF($V$7:V96,V96)&lt;='[1]Season Set up'!$O$75, CONCATENATE(V96, " C"),IF(COUNTIF($V$7:V96,V96)&lt;='[1]Season Set up'!$O$76, CONCATENATE(V96, " D"),IF(COUNTIF($V$7:V96,V96)&lt;='[1]Season Set up'!$O$77, CONCATENATE(V96, " E"),IF(COUNTIF($V$7:V96,V96)&lt;='[1]Season Set up'!$O$78, CONCATENATE(V96, " F"),IF(COUNTIF($V$7:V96,V96)&lt;='[1]Season Set up'!$O$79, CONCATENATE(V96, " G"),IF(COUNTIF($V$7:V96,V96)&lt;='[1]Season Set up'!$O$80, CONCATENATE(V96, " H"),"")))))))))),"")</f>
        <v/>
      </c>
      <c r="X96" s="69"/>
      <c r="Y96" s="1"/>
      <c r="Z96" s="1"/>
      <c r="AA96" s="1"/>
      <c r="AB96" s="1"/>
      <c r="AC96" s="4"/>
      <c r="AD96" s="4"/>
      <c r="AE96" s="4"/>
      <c r="AF96" s="4"/>
      <c r="AG96" s="4"/>
      <c r="AH96" s="4"/>
      <c r="AI96" s="4"/>
      <c r="AJ96" s="4"/>
    </row>
    <row r="97" spans="1:36" ht="15.75" customHeight="1" x14ac:dyDescent="0.2">
      <c r="A97" s="33"/>
      <c r="B97" s="33"/>
      <c r="C97" s="33"/>
      <c r="D97" s="1"/>
      <c r="E97" s="1"/>
      <c r="F97" s="1"/>
      <c r="G97" s="1"/>
      <c r="H97" s="1"/>
      <c r="I97" s="1"/>
      <c r="J97" s="1"/>
      <c r="K97" s="1"/>
      <c r="L97" s="27" t="str">
        <f>IF('[1]Season Set up'!$J$24&gt;='[1]Season Set up'!V95,'[1]Season Set up'!V95,"")</f>
        <v/>
      </c>
      <c r="M97" s="22" t="str">
        <f>IFERROR(VLOOKUP(#REF!,'[1]Members Sorted'!$B$2:$G$10001,2,0),"")</f>
        <v/>
      </c>
      <c r="N97" s="22" t="str">
        <f>IFERROR(VLOOKUP(#REF!,'[1]Members Sorted'!$B$2:$G$10001,3,0),"")</f>
        <v/>
      </c>
      <c r="O97" s="22" t="str">
        <f>IFERROR(VLOOKUP(#REF!,'[1]Members Sorted'!$B$2:$G$10001,5,0),"")</f>
        <v/>
      </c>
      <c r="P97" s="22" t="str">
        <f>IFERROR(IF(O97="","",IF(O97="None Given","",IF(COUNTIF($O$7:O97,O97)&lt;='[1]Season Set up'!$O$62, CONCATENATE(O97, " A"),IF(COUNTIF($O$7:O97,O97)&lt;='[1]Season Set up'!$O$63, CONCATENATE(O97, " B"),IF(COUNTIF($O$7:O97,O97)&lt;='[1]Season Set up'!$O$64, CONCATENATE(O97, " C"),IF(COUNTIF($O$7:O97,O97)&lt;='[1]Season Set up'!$O$65, CONCATENATE(O97, " D"),IF(COUNTIF($O$7:O97,O97)&lt;='[1]Season Set up'!$O$66, CONCATENATE(O97, " E"),IF(COUNTIF($O$7:O97,O97)&lt;='[1]Season Set up'!$O$67, CONCATENATE(O97, " F"),IF(COUNTIF($O$7:O97,O97)&lt;='[1]Season Set up'!$O$68, CONCATENATE(O97, " G"),IF(COUNTIF($O$7:O97,O97)&lt;='[1]Season Set up'!$O$69, CONCATENATE(O97, " H"),"")))))))))),"")</f>
        <v/>
      </c>
      <c r="Q97" s="69"/>
      <c r="R97" s="4"/>
      <c r="S97" s="27" t="str">
        <f>IF('[1]Season Set up'!$L$24&gt;='[1]Season Set up'!V95,'[1]Season Set up'!V95,"")</f>
        <v/>
      </c>
      <c r="T97" s="22" t="str">
        <f>IFERROR(VLOOKUP(#REF!,'[1]Members Sorted'!$B$2:$G$3001,2,0),"")</f>
        <v/>
      </c>
      <c r="U97" s="22" t="str">
        <f>IFERROR(VLOOKUP(#REF!,'[1]Members Sorted'!$B$2:$G$3001,3,0),"")</f>
        <v/>
      </c>
      <c r="V97" s="22" t="str">
        <f>IFERROR(VLOOKUP(#REF!,'[1]Members Sorted'!$B$2:$G$3001,5,0),"")</f>
        <v/>
      </c>
      <c r="W97" s="22" t="str">
        <f>IFERROR(IF(V97="","",IF(V97="None Given","",IF(COUNTIF($V$7:V97,V97)&lt;='[1]Season Set up'!$O$73, CONCATENATE(V97, " A"),IF(COUNTIF($V$7:V97,V97)&lt;='[1]Season Set up'!$O$74, CONCATENATE(V97, " B"),IF(COUNTIF($V$7:V97,V97)&lt;='[1]Season Set up'!$O$75, CONCATENATE(V97, " C"),IF(COUNTIF($V$7:V97,V97)&lt;='[1]Season Set up'!$O$76, CONCATENATE(V97, " D"),IF(COUNTIF($V$7:V97,V97)&lt;='[1]Season Set up'!$O$77, CONCATENATE(V97, " E"),IF(COUNTIF($V$7:V97,V97)&lt;='[1]Season Set up'!$O$78, CONCATENATE(V97, " F"),IF(COUNTIF($V$7:V97,V97)&lt;='[1]Season Set up'!$O$79, CONCATENATE(V97, " G"),IF(COUNTIF($V$7:V97,V97)&lt;='[1]Season Set up'!$O$80, CONCATENATE(V97, " H"),"")))))))))),"")</f>
        <v/>
      </c>
      <c r="X97" s="69"/>
      <c r="Y97" s="1"/>
      <c r="Z97" s="1"/>
      <c r="AA97" s="1"/>
      <c r="AB97" s="1"/>
      <c r="AC97" s="4"/>
      <c r="AD97" s="4"/>
      <c r="AE97" s="4"/>
      <c r="AF97" s="4"/>
      <c r="AG97" s="4"/>
      <c r="AH97" s="4"/>
      <c r="AI97" s="4"/>
      <c r="AJ97" s="4"/>
    </row>
    <row r="98" spans="1:36" ht="15.75" customHeight="1" x14ac:dyDescent="0.2">
      <c r="A98" s="33"/>
      <c r="B98" s="33"/>
      <c r="C98" s="33"/>
      <c r="D98" s="1"/>
      <c r="E98" s="1"/>
      <c r="F98" s="1"/>
      <c r="G98" s="1"/>
      <c r="H98" s="1"/>
      <c r="I98" s="1"/>
      <c r="J98" s="1"/>
      <c r="K98" s="1"/>
      <c r="L98" s="27" t="str">
        <f>IF('[1]Season Set up'!$J$24&gt;='[1]Season Set up'!V96,'[1]Season Set up'!V96,"")</f>
        <v/>
      </c>
      <c r="M98" s="22" t="str">
        <f>IFERROR(VLOOKUP(#REF!,'[1]Members Sorted'!$B$2:$G$10001,2,0),"")</f>
        <v/>
      </c>
      <c r="N98" s="22" t="str">
        <f>IFERROR(VLOOKUP(#REF!,'[1]Members Sorted'!$B$2:$G$10001,3,0),"")</f>
        <v/>
      </c>
      <c r="O98" s="22" t="str">
        <f>IFERROR(VLOOKUP(#REF!,'[1]Members Sorted'!$B$2:$G$10001,5,0),"")</f>
        <v/>
      </c>
      <c r="P98" s="22" t="str">
        <f>IFERROR(IF(O98="","",IF(O98="None Given","",IF(COUNTIF($O$7:O98,O98)&lt;='[1]Season Set up'!$O$62, CONCATENATE(O98, " A"),IF(COUNTIF($O$7:O98,O98)&lt;='[1]Season Set up'!$O$63, CONCATENATE(O98, " B"),IF(COUNTIF($O$7:O98,O98)&lt;='[1]Season Set up'!$O$64, CONCATENATE(O98, " C"),IF(COUNTIF($O$7:O98,O98)&lt;='[1]Season Set up'!$O$65, CONCATENATE(O98, " D"),IF(COUNTIF($O$7:O98,O98)&lt;='[1]Season Set up'!$O$66, CONCATENATE(O98, " E"),IF(COUNTIF($O$7:O98,O98)&lt;='[1]Season Set up'!$O$67, CONCATENATE(O98, " F"),IF(COUNTIF($O$7:O98,O98)&lt;='[1]Season Set up'!$O$68, CONCATENATE(O98, " G"),IF(COUNTIF($O$7:O98,O98)&lt;='[1]Season Set up'!$O$69, CONCATENATE(O98, " H"),"")))))))))),"")</f>
        <v/>
      </c>
      <c r="Q98" s="69"/>
      <c r="R98" s="4"/>
      <c r="S98" s="27" t="str">
        <f>IF('[1]Season Set up'!$L$24&gt;='[1]Season Set up'!V96,'[1]Season Set up'!V96,"")</f>
        <v/>
      </c>
      <c r="T98" s="22" t="str">
        <f>IFERROR(VLOOKUP(#REF!,'[1]Members Sorted'!$B$2:$G$3001,2,0),"")</f>
        <v/>
      </c>
      <c r="U98" s="22" t="str">
        <f>IFERROR(VLOOKUP(#REF!,'[1]Members Sorted'!$B$2:$G$3001,3,0),"")</f>
        <v/>
      </c>
      <c r="V98" s="22" t="str">
        <f>IFERROR(VLOOKUP(#REF!,'[1]Members Sorted'!$B$2:$G$3001,5,0),"")</f>
        <v/>
      </c>
      <c r="W98" s="22" t="str">
        <f>IFERROR(IF(V98="","",IF(V98="None Given","",IF(COUNTIF($V$7:V98,V98)&lt;='[1]Season Set up'!$O$73, CONCATENATE(V98, " A"),IF(COUNTIF($V$7:V98,V98)&lt;='[1]Season Set up'!$O$74, CONCATENATE(V98, " B"),IF(COUNTIF($V$7:V98,V98)&lt;='[1]Season Set up'!$O$75, CONCATENATE(V98, " C"),IF(COUNTIF($V$7:V98,V98)&lt;='[1]Season Set up'!$O$76, CONCATENATE(V98, " D"),IF(COUNTIF($V$7:V98,V98)&lt;='[1]Season Set up'!$O$77, CONCATENATE(V98, " E"),IF(COUNTIF($V$7:V98,V98)&lt;='[1]Season Set up'!$O$78, CONCATENATE(V98, " F"),IF(COUNTIF($V$7:V98,V98)&lt;='[1]Season Set up'!$O$79, CONCATENATE(V98, " G"),IF(COUNTIF($V$7:V98,V98)&lt;='[1]Season Set up'!$O$80, CONCATENATE(V98, " H"),"")))))))))),"")</f>
        <v/>
      </c>
      <c r="X98" s="69"/>
      <c r="Y98" s="1"/>
      <c r="Z98" s="1"/>
      <c r="AA98" s="1"/>
      <c r="AB98" s="1"/>
      <c r="AC98" s="4"/>
      <c r="AD98" s="4"/>
      <c r="AE98" s="4"/>
      <c r="AF98" s="4"/>
      <c r="AG98" s="4"/>
      <c r="AH98" s="4"/>
      <c r="AI98" s="4"/>
      <c r="AJ98" s="4"/>
    </row>
    <row r="99" spans="1:36" ht="15.75" customHeight="1" x14ac:dyDescent="0.2">
      <c r="A99" s="33"/>
      <c r="B99" s="33"/>
      <c r="C99" s="33"/>
      <c r="D99" s="1"/>
      <c r="E99" s="1"/>
      <c r="F99" s="1"/>
      <c r="G99" s="1"/>
      <c r="H99" s="1"/>
      <c r="I99" s="1"/>
      <c r="J99" s="1"/>
      <c r="K99" s="1"/>
      <c r="L99" s="27" t="str">
        <f>IF('[1]Season Set up'!$J$24&gt;='[1]Season Set up'!V97,'[1]Season Set up'!V97,"")</f>
        <v/>
      </c>
      <c r="M99" s="22" t="str">
        <f>IFERROR(VLOOKUP(#REF!,'[1]Members Sorted'!$B$2:$G$10001,2,0),"")</f>
        <v/>
      </c>
      <c r="N99" s="22" t="str">
        <f>IFERROR(VLOOKUP(#REF!,'[1]Members Sorted'!$B$2:$G$10001,3,0),"")</f>
        <v/>
      </c>
      <c r="O99" s="22" t="str">
        <f>IFERROR(VLOOKUP(#REF!,'[1]Members Sorted'!$B$2:$G$10001,5,0),"")</f>
        <v/>
      </c>
      <c r="P99" s="22" t="str">
        <f>IFERROR(IF(O99="","",IF(O99="None Given","",IF(COUNTIF($O$7:O99,O99)&lt;='[1]Season Set up'!$O$62, CONCATENATE(O99, " A"),IF(COUNTIF($O$7:O99,O99)&lt;='[1]Season Set up'!$O$63, CONCATENATE(O99, " B"),IF(COUNTIF($O$7:O99,O99)&lt;='[1]Season Set up'!$O$64, CONCATENATE(O99, " C"),IF(COUNTIF($O$7:O99,O99)&lt;='[1]Season Set up'!$O$65, CONCATENATE(O99, " D"),IF(COUNTIF($O$7:O99,O99)&lt;='[1]Season Set up'!$O$66, CONCATENATE(O99, " E"),IF(COUNTIF($O$7:O99,O99)&lt;='[1]Season Set up'!$O$67, CONCATENATE(O99, " F"),IF(COUNTIF($O$7:O99,O99)&lt;='[1]Season Set up'!$O$68, CONCATENATE(O99, " G"),IF(COUNTIF($O$7:O99,O99)&lt;='[1]Season Set up'!$O$69, CONCATENATE(O99, " H"),"")))))))))),"")</f>
        <v/>
      </c>
      <c r="Q99" s="69"/>
      <c r="R99" s="4"/>
      <c r="S99" s="27" t="str">
        <f>IF('[1]Season Set up'!$L$24&gt;='[1]Season Set up'!V97,'[1]Season Set up'!V97,"")</f>
        <v/>
      </c>
      <c r="T99" s="22" t="str">
        <f>IFERROR(VLOOKUP(#REF!,'[1]Members Sorted'!$B$2:$G$3001,2,0),"")</f>
        <v/>
      </c>
      <c r="U99" s="22" t="str">
        <f>IFERROR(VLOOKUP(#REF!,'[1]Members Sorted'!$B$2:$G$3001,3,0),"")</f>
        <v/>
      </c>
      <c r="V99" s="22" t="str">
        <f>IFERROR(VLOOKUP(#REF!,'[1]Members Sorted'!$B$2:$G$3001,5,0),"")</f>
        <v/>
      </c>
      <c r="W99" s="22" t="str">
        <f>IFERROR(IF(V99="","",IF(V99="None Given","",IF(COUNTIF($V$7:V99,V99)&lt;='[1]Season Set up'!$O$73, CONCATENATE(V99, " A"),IF(COUNTIF($V$7:V99,V99)&lt;='[1]Season Set up'!$O$74, CONCATENATE(V99, " B"),IF(COUNTIF($V$7:V99,V99)&lt;='[1]Season Set up'!$O$75, CONCATENATE(V99, " C"),IF(COUNTIF($V$7:V99,V99)&lt;='[1]Season Set up'!$O$76, CONCATENATE(V99, " D"),IF(COUNTIF($V$7:V99,V99)&lt;='[1]Season Set up'!$O$77, CONCATENATE(V99, " E"),IF(COUNTIF($V$7:V99,V99)&lt;='[1]Season Set up'!$O$78, CONCATENATE(V99, " F"),IF(COUNTIF($V$7:V99,V99)&lt;='[1]Season Set up'!$O$79, CONCATENATE(V99, " G"),IF(COUNTIF($V$7:V99,V99)&lt;='[1]Season Set up'!$O$80, CONCATENATE(V99, " H"),"")))))))))),"")</f>
        <v/>
      </c>
      <c r="X99" s="69"/>
      <c r="Y99" s="1"/>
      <c r="Z99" s="1"/>
      <c r="AA99" s="1"/>
      <c r="AB99" s="1"/>
      <c r="AC99" s="4"/>
      <c r="AD99" s="4"/>
      <c r="AE99" s="4"/>
      <c r="AF99" s="4"/>
      <c r="AG99" s="4"/>
      <c r="AH99" s="4"/>
      <c r="AI99" s="4"/>
      <c r="AJ99" s="4"/>
    </row>
    <row r="100" spans="1:36" ht="15.75" customHeight="1" x14ac:dyDescent="0.2">
      <c r="A100" s="33"/>
      <c r="B100" s="33"/>
      <c r="C100" s="33"/>
      <c r="D100" s="1"/>
      <c r="E100" s="1"/>
      <c r="F100" s="1"/>
      <c r="G100" s="1"/>
      <c r="H100" s="1"/>
      <c r="I100" s="1"/>
      <c r="J100" s="1"/>
      <c r="K100" s="1"/>
      <c r="L100" s="27" t="str">
        <f>IF('[1]Season Set up'!$J$24&gt;='[1]Season Set up'!V98,'[1]Season Set up'!V98,"")</f>
        <v/>
      </c>
      <c r="M100" s="22" t="str">
        <f>IFERROR(VLOOKUP(#REF!,'[1]Members Sorted'!$B$2:$G$10001,2,0),"")</f>
        <v/>
      </c>
      <c r="N100" s="22" t="str">
        <f>IFERROR(VLOOKUP(#REF!,'[1]Members Sorted'!$B$2:$G$10001,3,0),"")</f>
        <v/>
      </c>
      <c r="O100" s="22" t="str">
        <f>IFERROR(VLOOKUP(#REF!,'[1]Members Sorted'!$B$2:$G$10001,5,0),"")</f>
        <v/>
      </c>
      <c r="P100" s="22" t="str">
        <f>IFERROR(IF(O100="","",IF(O100="None Given","",IF(COUNTIF($O$7:O100,O100)&lt;='[1]Season Set up'!$O$62, CONCATENATE(O100, " A"),IF(COUNTIF($O$7:O100,O100)&lt;='[1]Season Set up'!$O$63, CONCATENATE(O100, " B"),IF(COUNTIF($O$7:O100,O100)&lt;='[1]Season Set up'!$O$64, CONCATENATE(O100, " C"),IF(COUNTIF($O$7:O100,O100)&lt;='[1]Season Set up'!$O$65, CONCATENATE(O100, " D"),IF(COUNTIF($O$7:O100,O100)&lt;='[1]Season Set up'!$O$66, CONCATENATE(O100, " E"),IF(COUNTIF($O$7:O100,O100)&lt;='[1]Season Set up'!$O$67, CONCATENATE(O100, " F"),IF(COUNTIF($O$7:O100,O100)&lt;='[1]Season Set up'!$O$68, CONCATENATE(O100, " G"),IF(COUNTIF($O$7:O100,O100)&lt;='[1]Season Set up'!$O$69, CONCATENATE(O100, " H"),"")))))))))),"")</f>
        <v/>
      </c>
      <c r="Q100" s="69"/>
      <c r="R100" s="4"/>
      <c r="S100" s="27" t="str">
        <f>IF('[1]Season Set up'!$L$24&gt;='[1]Season Set up'!V98,'[1]Season Set up'!V98,"")</f>
        <v/>
      </c>
      <c r="T100" s="22" t="str">
        <f>IFERROR(VLOOKUP(#REF!,'[1]Members Sorted'!$B$2:$G$3001,2,0),"")</f>
        <v/>
      </c>
      <c r="U100" s="22" t="str">
        <f>IFERROR(VLOOKUP(#REF!,'[1]Members Sorted'!$B$2:$G$3001,3,0),"")</f>
        <v/>
      </c>
      <c r="V100" s="22" t="str">
        <f>IFERROR(VLOOKUP(#REF!,'[1]Members Sorted'!$B$2:$G$3001,5,0),"")</f>
        <v/>
      </c>
      <c r="W100" s="22" t="str">
        <f>IFERROR(IF(V100="","",IF(V100="None Given","",IF(COUNTIF($V$7:V100,V100)&lt;='[1]Season Set up'!$O$73, CONCATENATE(V100, " A"),IF(COUNTIF($V$7:V100,V100)&lt;='[1]Season Set up'!$O$74, CONCATENATE(V100, " B"),IF(COUNTIF($V$7:V100,V100)&lt;='[1]Season Set up'!$O$75, CONCATENATE(V100, " C"),IF(COUNTIF($V$7:V100,V100)&lt;='[1]Season Set up'!$O$76, CONCATENATE(V100, " D"),IF(COUNTIF($V$7:V100,V100)&lt;='[1]Season Set up'!$O$77, CONCATENATE(V100, " E"),IF(COUNTIF($V$7:V100,V100)&lt;='[1]Season Set up'!$O$78, CONCATENATE(V100, " F"),IF(COUNTIF($V$7:V100,V100)&lt;='[1]Season Set up'!$O$79, CONCATENATE(V100, " G"),IF(COUNTIF($V$7:V100,V100)&lt;='[1]Season Set up'!$O$80, CONCATENATE(V100, " H"),"")))))))))),"")</f>
        <v/>
      </c>
      <c r="X100" s="69"/>
      <c r="Y100" s="1"/>
      <c r="Z100" s="1"/>
      <c r="AA100" s="1"/>
      <c r="AB100" s="1"/>
      <c r="AC100" s="4"/>
      <c r="AD100" s="4"/>
      <c r="AE100" s="4"/>
      <c r="AF100" s="4"/>
      <c r="AG100" s="4"/>
      <c r="AH100" s="4"/>
      <c r="AI100" s="4"/>
      <c r="AJ100" s="4"/>
    </row>
    <row r="101" spans="1:36" ht="15.75" customHeight="1" x14ac:dyDescent="0.2">
      <c r="A101" s="33"/>
      <c r="B101" s="33"/>
      <c r="C101" s="33"/>
      <c r="D101" s="1"/>
      <c r="E101" s="1"/>
      <c r="F101" s="1"/>
      <c r="G101" s="1"/>
      <c r="H101" s="1"/>
      <c r="I101" s="1"/>
      <c r="J101" s="1"/>
      <c r="K101" s="1"/>
      <c r="L101" s="27" t="str">
        <f>IF('[1]Season Set up'!$J$24&gt;='[1]Season Set up'!V99,'[1]Season Set up'!V99,"")</f>
        <v/>
      </c>
      <c r="M101" s="22" t="str">
        <f>IFERROR(VLOOKUP(#REF!,'[1]Members Sorted'!$B$2:$G$10001,2,0),"")</f>
        <v/>
      </c>
      <c r="N101" s="22" t="str">
        <f>IFERROR(VLOOKUP(#REF!,'[1]Members Sorted'!$B$2:$G$10001,3,0),"")</f>
        <v/>
      </c>
      <c r="O101" s="22" t="str">
        <f>IFERROR(VLOOKUP(#REF!,'[1]Members Sorted'!$B$2:$G$10001,5,0),"")</f>
        <v/>
      </c>
      <c r="P101" s="22" t="str">
        <f>IFERROR(IF(O101="","",IF(O101="None Given","",IF(COUNTIF($O$7:O101,O101)&lt;='[1]Season Set up'!$O$62, CONCATENATE(O101, " A"),IF(COUNTIF($O$7:O101,O101)&lt;='[1]Season Set up'!$O$63, CONCATENATE(O101, " B"),IF(COUNTIF($O$7:O101,O101)&lt;='[1]Season Set up'!$O$64, CONCATENATE(O101, " C"),IF(COUNTIF($O$7:O101,O101)&lt;='[1]Season Set up'!$O$65, CONCATENATE(O101, " D"),IF(COUNTIF($O$7:O101,O101)&lt;='[1]Season Set up'!$O$66, CONCATENATE(O101, " E"),IF(COUNTIF($O$7:O101,O101)&lt;='[1]Season Set up'!$O$67, CONCATENATE(O101, " F"),IF(COUNTIF($O$7:O101,O101)&lt;='[1]Season Set up'!$O$68, CONCATENATE(O101, " G"),IF(COUNTIF($O$7:O101,O101)&lt;='[1]Season Set up'!$O$69, CONCATENATE(O101, " H"),"")))))))))),"")</f>
        <v/>
      </c>
      <c r="Q101" s="69"/>
      <c r="R101" s="4"/>
      <c r="S101" s="27" t="str">
        <f>IF('[1]Season Set up'!$L$24&gt;='[1]Season Set up'!V99,'[1]Season Set up'!V99,"")</f>
        <v/>
      </c>
      <c r="T101" s="22" t="str">
        <f>IFERROR(VLOOKUP(#REF!,'[1]Members Sorted'!$B$2:$G$3001,2,0),"")</f>
        <v/>
      </c>
      <c r="U101" s="22" t="str">
        <f>IFERROR(VLOOKUP(#REF!,'[1]Members Sorted'!$B$2:$G$3001,3,0),"")</f>
        <v/>
      </c>
      <c r="V101" s="22" t="str">
        <f>IFERROR(VLOOKUP(#REF!,'[1]Members Sorted'!$B$2:$G$3001,5,0),"")</f>
        <v/>
      </c>
      <c r="W101" s="22" t="str">
        <f>IFERROR(IF(V101="","",IF(V101="None Given","",IF(COUNTIF($V$7:V101,V101)&lt;='[1]Season Set up'!$O$73, CONCATENATE(V101, " A"),IF(COUNTIF($V$7:V101,V101)&lt;='[1]Season Set up'!$O$74, CONCATENATE(V101, " B"),IF(COUNTIF($V$7:V101,V101)&lt;='[1]Season Set up'!$O$75, CONCATENATE(V101, " C"),IF(COUNTIF($V$7:V101,V101)&lt;='[1]Season Set up'!$O$76, CONCATENATE(V101, " D"),IF(COUNTIF($V$7:V101,V101)&lt;='[1]Season Set up'!$O$77, CONCATENATE(V101, " E"),IF(COUNTIF($V$7:V101,V101)&lt;='[1]Season Set up'!$O$78, CONCATENATE(V101, " F"),IF(COUNTIF($V$7:V101,V101)&lt;='[1]Season Set up'!$O$79, CONCATENATE(V101, " G"),IF(COUNTIF($V$7:V101,V101)&lt;='[1]Season Set up'!$O$80, CONCATENATE(V101, " H"),"")))))))))),"")</f>
        <v/>
      </c>
      <c r="X101" s="69"/>
      <c r="Y101" s="1"/>
      <c r="Z101" s="1"/>
      <c r="AA101" s="1"/>
      <c r="AB101" s="1"/>
      <c r="AC101" s="4"/>
      <c r="AD101" s="4"/>
      <c r="AE101" s="4"/>
      <c r="AF101" s="4"/>
      <c r="AG101" s="4"/>
      <c r="AH101" s="4"/>
      <c r="AI101" s="4"/>
      <c r="AJ101" s="4"/>
    </row>
    <row r="102" spans="1:36" ht="15.75" customHeight="1" x14ac:dyDescent="0.2">
      <c r="A102" s="33"/>
      <c r="B102" s="33"/>
      <c r="C102" s="33"/>
      <c r="D102" s="1"/>
      <c r="E102" s="1"/>
      <c r="F102" s="1"/>
      <c r="G102" s="1"/>
      <c r="H102" s="1"/>
      <c r="I102" s="1"/>
      <c r="J102" s="1"/>
      <c r="K102" s="1"/>
      <c r="L102" s="27" t="str">
        <f>IF('[1]Season Set up'!$J$24&gt;='[1]Season Set up'!V100,'[1]Season Set up'!V100,"")</f>
        <v/>
      </c>
      <c r="M102" s="22" t="str">
        <f>IFERROR(VLOOKUP(#REF!,'[1]Members Sorted'!$B$2:$G$10001,2,0),"")</f>
        <v/>
      </c>
      <c r="N102" s="22" t="str">
        <f>IFERROR(VLOOKUP(#REF!,'[1]Members Sorted'!$B$2:$G$10001,3,0),"")</f>
        <v/>
      </c>
      <c r="O102" s="22" t="str">
        <f>IFERROR(VLOOKUP(#REF!,'[1]Members Sorted'!$B$2:$G$10001,5,0),"")</f>
        <v/>
      </c>
      <c r="P102" s="22" t="str">
        <f>IFERROR(IF(O102="","",IF(O102="None Given","",IF(COUNTIF($O$7:O102,O102)&lt;='[1]Season Set up'!$O$62, CONCATENATE(O102, " A"),IF(COUNTIF($O$7:O102,O102)&lt;='[1]Season Set up'!$O$63, CONCATENATE(O102, " B"),IF(COUNTIF($O$7:O102,O102)&lt;='[1]Season Set up'!$O$64, CONCATENATE(O102, " C"),IF(COUNTIF($O$7:O102,O102)&lt;='[1]Season Set up'!$O$65, CONCATENATE(O102, " D"),IF(COUNTIF($O$7:O102,O102)&lt;='[1]Season Set up'!$O$66, CONCATENATE(O102, " E"),IF(COUNTIF($O$7:O102,O102)&lt;='[1]Season Set up'!$O$67, CONCATENATE(O102, " F"),IF(COUNTIF($O$7:O102,O102)&lt;='[1]Season Set up'!$O$68, CONCATENATE(O102, " G"),IF(COUNTIF($O$7:O102,O102)&lt;='[1]Season Set up'!$O$69, CONCATENATE(O102, " H"),"")))))))))),"")</f>
        <v/>
      </c>
      <c r="Q102" s="69"/>
      <c r="R102" s="4"/>
      <c r="S102" s="27" t="str">
        <f>IF('[1]Season Set up'!$L$24&gt;='[1]Season Set up'!V100,'[1]Season Set up'!V100,"")</f>
        <v/>
      </c>
      <c r="T102" s="22" t="str">
        <f>IFERROR(VLOOKUP(#REF!,'[1]Members Sorted'!$B$2:$G$3001,2,0),"")</f>
        <v/>
      </c>
      <c r="U102" s="22" t="str">
        <f>IFERROR(VLOOKUP(#REF!,'[1]Members Sorted'!$B$2:$G$3001,3,0),"")</f>
        <v/>
      </c>
      <c r="V102" s="22" t="str">
        <f>IFERROR(VLOOKUP(#REF!,'[1]Members Sorted'!$B$2:$G$3001,5,0),"")</f>
        <v/>
      </c>
      <c r="W102" s="22" t="str">
        <f>IFERROR(IF(V102="","",IF(V102="None Given","",IF(COUNTIF($V$7:V102,V102)&lt;='[1]Season Set up'!$O$73, CONCATENATE(V102, " A"),IF(COUNTIF($V$7:V102,V102)&lt;='[1]Season Set up'!$O$74, CONCATENATE(V102, " B"),IF(COUNTIF($V$7:V102,V102)&lt;='[1]Season Set up'!$O$75, CONCATENATE(V102, " C"),IF(COUNTIF($V$7:V102,V102)&lt;='[1]Season Set up'!$O$76, CONCATENATE(V102, " D"),IF(COUNTIF($V$7:V102,V102)&lt;='[1]Season Set up'!$O$77, CONCATENATE(V102, " E"),IF(COUNTIF($V$7:V102,V102)&lt;='[1]Season Set up'!$O$78, CONCATENATE(V102, " F"),IF(COUNTIF($V$7:V102,V102)&lt;='[1]Season Set up'!$O$79, CONCATENATE(V102, " G"),IF(COUNTIF($V$7:V102,V102)&lt;='[1]Season Set up'!$O$80, CONCATENATE(V102, " H"),"")))))))))),"")</f>
        <v/>
      </c>
      <c r="X102" s="69"/>
      <c r="Y102" s="1"/>
      <c r="Z102" s="1"/>
      <c r="AA102" s="1"/>
      <c r="AB102" s="1"/>
      <c r="AC102" s="4"/>
      <c r="AD102" s="4"/>
      <c r="AE102" s="4"/>
      <c r="AF102" s="4"/>
      <c r="AG102" s="4"/>
      <c r="AH102" s="4"/>
      <c r="AI102" s="4"/>
      <c r="AJ102" s="4"/>
    </row>
    <row r="103" spans="1:36" ht="15.75" customHeight="1" x14ac:dyDescent="0.2">
      <c r="A103" s="33"/>
      <c r="B103" s="33"/>
      <c r="C103" s="33"/>
      <c r="D103" s="1"/>
      <c r="E103" s="1"/>
      <c r="F103" s="1"/>
      <c r="G103" s="1"/>
      <c r="H103" s="1"/>
      <c r="I103" s="1"/>
      <c r="J103" s="1"/>
      <c r="K103" s="1"/>
      <c r="L103" s="27" t="str">
        <f>IF('[1]Season Set up'!$J$24&gt;='[1]Season Set up'!V101,'[1]Season Set up'!V101,"")</f>
        <v/>
      </c>
      <c r="M103" s="22" t="str">
        <f>IFERROR(VLOOKUP(#REF!,'[1]Members Sorted'!$B$2:$G$10001,2,0),"")</f>
        <v/>
      </c>
      <c r="N103" s="22" t="str">
        <f>IFERROR(VLOOKUP(#REF!,'[1]Members Sorted'!$B$2:$G$10001,3,0),"")</f>
        <v/>
      </c>
      <c r="O103" s="22" t="str">
        <f>IFERROR(VLOOKUP(#REF!,'[1]Members Sorted'!$B$2:$G$10001,5,0),"")</f>
        <v/>
      </c>
      <c r="P103" s="22" t="str">
        <f>IFERROR(IF(O103="","",IF(O103="None Given","",IF(COUNTIF($O$7:O103,O103)&lt;='[1]Season Set up'!$O$62, CONCATENATE(O103, " A"),IF(COUNTIF($O$7:O103,O103)&lt;='[1]Season Set up'!$O$63, CONCATENATE(O103, " B"),IF(COUNTIF($O$7:O103,O103)&lt;='[1]Season Set up'!$O$64, CONCATENATE(O103, " C"),IF(COUNTIF($O$7:O103,O103)&lt;='[1]Season Set up'!$O$65, CONCATENATE(O103, " D"),IF(COUNTIF($O$7:O103,O103)&lt;='[1]Season Set up'!$O$66, CONCATENATE(O103, " E"),IF(COUNTIF($O$7:O103,O103)&lt;='[1]Season Set up'!$O$67, CONCATENATE(O103, " F"),IF(COUNTIF($O$7:O103,O103)&lt;='[1]Season Set up'!$O$68, CONCATENATE(O103, " G"),IF(COUNTIF($O$7:O103,O103)&lt;='[1]Season Set up'!$O$69, CONCATENATE(O103, " H"),"")))))))))),"")</f>
        <v/>
      </c>
      <c r="Q103" s="69"/>
      <c r="R103" s="4"/>
      <c r="S103" s="27" t="str">
        <f>IF('[1]Season Set up'!$L$24&gt;='[1]Season Set up'!V101,'[1]Season Set up'!V101,"")</f>
        <v/>
      </c>
      <c r="T103" s="22" t="str">
        <f>IFERROR(VLOOKUP(#REF!,'[1]Members Sorted'!$B$2:$G$3001,2,0),"")</f>
        <v/>
      </c>
      <c r="U103" s="22" t="str">
        <f>IFERROR(VLOOKUP(#REF!,'[1]Members Sorted'!$B$2:$G$3001,3,0),"")</f>
        <v/>
      </c>
      <c r="V103" s="22" t="str">
        <f>IFERROR(VLOOKUP(#REF!,'[1]Members Sorted'!$B$2:$G$3001,5,0),"")</f>
        <v/>
      </c>
      <c r="W103" s="22" t="str">
        <f>IFERROR(IF(V103="","",IF(V103="None Given","",IF(COUNTIF($V$7:V103,V103)&lt;='[1]Season Set up'!$O$73, CONCATENATE(V103, " A"),IF(COUNTIF($V$7:V103,V103)&lt;='[1]Season Set up'!$O$74, CONCATENATE(V103, " B"),IF(COUNTIF($V$7:V103,V103)&lt;='[1]Season Set up'!$O$75, CONCATENATE(V103, " C"),IF(COUNTIF($V$7:V103,V103)&lt;='[1]Season Set up'!$O$76, CONCATENATE(V103, " D"),IF(COUNTIF($V$7:V103,V103)&lt;='[1]Season Set up'!$O$77, CONCATENATE(V103, " E"),IF(COUNTIF($V$7:V103,V103)&lt;='[1]Season Set up'!$O$78, CONCATENATE(V103, " F"),IF(COUNTIF($V$7:V103,V103)&lt;='[1]Season Set up'!$O$79, CONCATENATE(V103, " G"),IF(COUNTIF($V$7:V103,V103)&lt;='[1]Season Set up'!$O$80, CONCATENATE(V103, " H"),"")))))))))),"")</f>
        <v/>
      </c>
      <c r="X103" s="69"/>
      <c r="Y103" s="1"/>
      <c r="Z103" s="1"/>
      <c r="AA103" s="1"/>
      <c r="AB103" s="1"/>
      <c r="AC103" s="4"/>
      <c r="AD103" s="4"/>
      <c r="AE103" s="4"/>
      <c r="AF103" s="4"/>
      <c r="AG103" s="4"/>
      <c r="AH103" s="4"/>
      <c r="AI103" s="4"/>
      <c r="AJ103" s="4"/>
    </row>
    <row r="104" spans="1:36" ht="15.75" customHeight="1" x14ac:dyDescent="0.2">
      <c r="A104" s="33"/>
      <c r="B104" s="33"/>
      <c r="C104" s="33"/>
      <c r="D104" s="1"/>
      <c r="E104" s="1"/>
      <c r="F104" s="1"/>
      <c r="G104" s="1"/>
      <c r="H104" s="1"/>
      <c r="I104" s="1"/>
      <c r="J104" s="1"/>
      <c r="K104" s="1"/>
      <c r="L104" s="27" t="str">
        <f>IF('[1]Season Set up'!$J$24&gt;='[1]Season Set up'!V102,'[1]Season Set up'!V102,"")</f>
        <v/>
      </c>
      <c r="M104" s="22" t="str">
        <f>IFERROR(VLOOKUP(#REF!,'[1]Members Sorted'!$B$2:$G$10001,2,0),"")</f>
        <v/>
      </c>
      <c r="N104" s="22" t="str">
        <f>IFERROR(VLOOKUP(#REF!,'[1]Members Sorted'!$B$2:$G$10001,3,0),"")</f>
        <v/>
      </c>
      <c r="O104" s="22" t="str">
        <f>IFERROR(VLOOKUP(#REF!,'[1]Members Sorted'!$B$2:$G$10001,5,0),"")</f>
        <v/>
      </c>
      <c r="P104" s="22" t="str">
        <f>IFERROR(IF(O104="","",IF(O104="None Given","",IF(COUNTIF($O$7:O104,O104)&lt;='[1]Season Set up'!$O$62, CONCATENATE(O104, " A"),IF(COUNTIF($O$7:O104,O104)&lt;='[1]Season Set up'!$O$63, CONCATENATE(O104, " B"),IF(COUNTIF($O$7:O104,O104)&lt;='[1]Season Set up'!$O$64, CONCATENATE(O104, " C"),IF(COUNTIF($O$7:O104,O104)&lt;='[1]Season Set up'!$O$65, CONCATENATE(O104, " D"),IF(COUNTIF($O$7:O104,O104)&lt;='[1]Season Set up'!$O$66, CONCATENATE(O104, " E"),IF(COUNTIF($O$7:O104,O104)&lt;='[1]Season Set up'!$O$67, CONCATENATE(O104, " F"),IF(COUNTIF($O$7:O104,O104)&lt;='[1]Season Set up'!$O$68, CONCATENATE(O104, " G"),IF(COUNTIF($O$7:O104,O104)&lt;='[1]Season Set up'!$O$69, CONCATENATE(O104, " H"),"")))))))))),"")</f>
        <v/>
      </c>
      <c r="Q104" s="69"/>
      <c r="R104" s="4"/>
      <c r="S104" s="27" t="str">
        <f>IF('[1]Season Set up'!$L$24&gt;='[1]Season Set up'!V102,'[1]Season Set up'!V102,"")</f>
        <v/>
      </c>
      <c r="T104" s="22" t="str">
        <f>IFERROR(VLOOKUP(#REF!,'[1]Members Sorted'!$B$2:$G$3001,2,0),"")</f>
        <v/>
      </c>
      <c r="U104" s="22" t="str">
        <f>IFERROR(VLOOKUP(#REF!,'[1]Members Sorted'!$B$2:$G$3001,3,0),"")</f>
        <v/>
      </c>
      <c r="V104" s="22" t="str">
        <f>IFERROR(VLOOKUP(#REF!,'[1]Members Sorted'!$B$2:$G$3001,5,0),"")</f>
        <v/>
      </c>
      <c r="W104" s="22" t="str">
        <f>IFERROR(IF(V104="","",IF(V104="None Given","",IF(COUNTIF($V$7:V104,V104)&lt;='[1]Season Set up'!$O$73, CONCATENATE(V104, " A"),IF(COUNTIF($V$7:V104,V104)&lt;='[1]Season Set up'!$O$74, CONCATENATE(V104, " B"),IF(COUNTIF($V$7:V104,V104)&lt;='[1]Season Set up'!$O$75, CONCATENATE(V104, " C"),IF(COUNTIF($V$7:V104,V104)&lt;='[1]Season Set up'!$O$76, CONCATENATE(V104, " D"),IF(COUNTIF($V$7:V104,V104)&lt;='[1]Season Set up'!$O$77, CONCATENATE(V104, " E"),IF(COUNTIF($V$7:V104,V104)&lt;='[1]Season Set up'!$O$78, CONCATENATE(V104, " F"),IF(COUNTIF($V$7:V104,V104)&lt;='[1]Season Set up'!$O$79, CONCATENATE(V104, " G"),IF(COUNTIF($V$7:V104,V104)&lt;='[1]Season Set up'!$O$80, CONCATENATE(V104, " H"),"")))))))))),"")</f>
        <v/>
      </c>
      <c r="X104" s="69"/>
      <c r="Y104" s="1"/>
      <c r="Z104" s="1"/>
      <c r="AA104" s="1"/>
      <c r="AB104" s="1"/>
      <c r="AC104" s="4"/>
      <c r="AD104" s="4"/>
      <c r="AE104" s="4"/>
      <c r="AF104" s="4"/>
      <c r="AG104" s="4"/>
      <c r="AH104" s="4"/>
      <c r="AI104" s="4"/>
      <c r="AJ104" s="4"/>
    </row>
    <row r="105" spans="1:36" ht="15.75" customHeight="1" x14ac:dyDescent="0.2">
      <c r="A105" s="33"/>
      <c r="B105" s="33"/>
      <c r="C105" s="33"/>
      <c r="D105" s="1"/>
      <c r="E105" s="1"/>
      <c r="F105" s="1"/>
      <c r="G105" s="1"/>
      <c r="H105" s="1"/>
      <c r="I105" s="1"/>
      <c r="J105" s="1"/>
      <c r="K105" s="1"/>
      <c r="L105" s="27" t="str">
        <f>IF('[1]Season Set up'!$J$24&gt;='[1]Season Set up'!V103,'[1]Season Set up'!V103,"")</f>
        <v/>
      </c>
      <c r="M105" s="22" t="str">
        <f>IFERROR(VLOOKUP(#REF!,'[1]Members Sorted'!$B$2:$G$10001,2,0),"")</f>
        <v/>
      </c>
      <c r="N105" s="22" t="str">
        <f>IFERROR(VLOOKUP(#REF!,'[1]Members Sorted'!$B$2:$G$10001,3,0),"")</f>
        <v/>
      </c>
      <c r="O105" s="22" t="str">
        <f>IFERROR(VLOOKUP(#REF!,'[1]Members Sorted'!$B$2:$G$10001,5,0),"")</f>
        <v/>
      </c>
      <c r="P105" s="22" t="str">
        <f>IFERROR(IF(O105="","",IF(O105="None Given","",IF(COUNTIF($O$7:O105,O105)&lt;='[1]Season Set up'!$O$62, CONCATENATE(O105, " A"),IF(COUNTIF($O$7:O105,O105)&lt;='[1]Season Set up'!$O$63, CONCATENATE(O105, " B"),IF(COUNTIF($O$7:O105,O105)&lt;='[1]Season Set up'!$O$64, CONCATENATE(O105, " C"),IF(COUNTIF($O$7:O105,O105)&lt;='[1]Season Set up'!$O$65, CONCATENATE(O105, " D"),IF(COUNTIF($O$7:O105,O105)&lt;='[1]Season Set up'!$O$66, CONCATENATE(O105, " E"),IF(COUNTIF($O$7:O105,O105)&lt;='[1]Season Set up'!$O$67, CONCATENATE(O105, " F"),IF(COUNTIF($O$7:O105,O105)&lt;='[1]Season Set up'!$O$68, CONCATENATE(O105, " G"),IF(COUNTIF($O$7:O105,O105)&lt;='[1]Season Set up'!$O$69, CONCATENATE(O105, " H"),"")))))))))),"")</f>
        <v/>
      </c>
      <c r="Q105" s="69"/>
      <c r="R105" s="4"/>
      <c r="S105" s="27" t="str">
        <f>IF('[1]Season Set up'!$L$24&gt;='[1]Season Set up'!V103,'[1]Season Set up'!V103,"")</f>
        <v/>
      </c>
      <c r="T105" s="22" t="str">
        <f>IFERROR(VLOOKUP(#REF!,'[1]Members Sorted'!$B$2:$G$3001,2,0),"")</f>
        <v/>
      </c>
      <c r="U105" s="22" t="str">
        <f>IFERROR(VLOOKUP(#REF!,'[1]Members Sorted'!$B$2:$G$3001,3,0),"")</f>
        <v/>
      </c>
      <c r="V105" s="22" t="str">
        <f>IFERROR(VLOOKUP(#REF!,'[1]Members Sorted'!$B$2:$G$3001,5,0),"")</f>
        <v/>
      </c>
      <c r="W105" s="22" t="str">
        <f>IFERROR(IF(V105="","",IF(V105="None Given","",IF(COUNTIF($V$7:V105,V105)&lt;='[1]Season Set up'!$O$73, CONCATENATE(V105, " A"),IF(COUNTIF($V$7:V105,V105)&lt;='[1]Season Set up'!$O$74, CONCATENATE(V105, " B"),IF(COUNTIF($V$7:V105,V105)&lt;='[1]Season Set up'!$O$75, CONCATENATE(V105, " C"),IF(COUNTIF($V$7:V105,V105)&lt;='[1]Season Set up'!$O$76, CONCATENATE(V105, " D"),IF(COUNTIF($V$7:V105,V105)&lt;='[1]Season Set up'!$O$77, CONCATENATE(V105, " E"),IF(COUNTIF($V$7:V105,V105)&lt;='[1]Season Set up'!$O$78, CONCATENATE(V105, " F"),IF(COUNTIF($V$7:V105,V105)&lt;='[1]Season Set up'!$O$79, CONCATENATE(V105, " G"),IF(COUNTIF($V$7:V105,V105)&lt;='[1]Season Set up'!$O$80, CONCATENATE(V105, " H"),"")))))))))),"")</f>
        <v/>
      </c>
      <c r="X105" s="69"/>
      <c r="Y105" s="1"/>
      <c r="Z105" s="1"/>
      <c r="AA105" s="1"/>
      <c r="AB105" s="1"/>
      <c r="AC105" s="4"/>
      <c r="AD105" s="4"/>
      <c r="AE105" s="4"/>
      <c r="AF105" s="4"/>
      <c r="AG105" s="4"/>
      <c r="AH105" s="4"/>
      <c r="AI105" s="4"/>
      <c r="AJ105" s="4"/>
    </row>
    <row r="106" spans="1:36" ht="15.75" customHeight="1" x14ac:dyDescent="0.2">
      <c r="A106" s="33"/>
      <c r="B106" s="33"/>
      <c r="C106" s="33"/>
      <c r="D106" s="1"/>
      <c r="E106" s="1"/>
      <c r="F106" s="1"/>
      <c r="G106" s="1"/>
      <c r="H106" s="1"/>
      <c r="I106" s="1"/>
      <c r="J106" s="1"/>
      <c r="K106" s="1"/>
      <c r="L106" s="27" t="str">
        <f>IF('[1]Season Set up'!$J$24&gt;='[1]Season Set up'!V104,'[1]Season Set up'!V104,"")</f>
        <v/>
      </c>
      <c r="M106" s="22" t="str">
        <f>IFERROR(VLOOKUP(#REF!,'[1]Members Sorted'!$B$2:$G$10001,2,0),"")</f>
        <v/>
      </c>
      <c r="N106" s="22" t="str">
        <f>IFERROR(VLOOKUP(#REF!,'[1]Members Sorted'!$B$2:$G$10001,3,0),"")</f>
        <v/>
      </c>
      <c r="O106" s="22" t="str">
        <f>IFERROR(VLOOKUP(#REF!,'[1]Members Sorted'!$B$2:$G$10001,5,0),"")</f>
        <v/>
      </c>
      <c r="P106" s="22" t="str">
        <f>IFERROR(IF(O106="","",IF(O106="None Given","",IF(COUNTIF($O$7:O106,O106)&lt;='[1]Season Set up'!$O$62, CONCATENATE(O106, " A"),IF(COUNTIF($O$7:O106,O106)&lt;='[1]Season Set up'!$O$63, CONCATENATE(O106, " B"),IF(COUNTIF($O$7:O106,O106)&lt;='[1]Season Set up'!$O$64, CONCATENATE(O106, " C"),IF(COUNTIF($O$7:O106,O106)&lt;='[1]Season Set up'!$O$65, CONCATENATE(O106, " D"),IF(COUNTIF($O$7:O106,O106)&lt;='[1]Season Set up'!$O$66, CONCATENATE(O106, " E"),IF(COUNTIF($O$7:O106,O106)&lt;='[1]Season Set up'!$O$67, CONCATENATE(O106, " F"),IF(COUNTIF($O$7:O106,O106)&lt;='[1]Season Set up'!$O$68, CONCATENATE(O106, " G"),IF(COUNTIF($O$7:O106,O106)&lt;='[1]Season Set up'!$O$69, CONCATENATE(O106, " H"),"")))))))))),"")</f>
        <v/>
      </c>
      <c r="Q106" s="69"/>
      <c r="R106" s="4"/>
      <c r="S106" s="27" t="str">
        <f>IF('[1]Season Set up'!$L$24&gt;='[1]Season Set up'!V104,'[1]Season Set up'!V104,"")</f>
        <v/>
      </c>
      <c r="T106" s="22" t="str">
        <f>IFERROR(VLOOKUP(#REF!,'[1]Members Sorted'!$B$2:$G$3001,2,0),"")</f>
        <v/>
      </c>
      <c r="U106" s="22" t="str">
        <f>IFERROR(VLOOKUP(#REF!,'[1]Members Sorted'!$B$2:$G$3001,3,0),"")</f>
        <v/>
      </c>
      <c r="V106" s="22" t="str">
        <f>IFERROR(VLOOKUP(#REF!,'[1]Members Sorted'!$B$2:$G$3001,5,0),"")</f>
        <v/>
      </c>
      <c r="W106" s="22" t="str">
        <f>IFERROR(IF(V106="","",IF(V106="None Given","",IF(COUNTIF($V$7:V106,V106)&lt;='[1]Season Set up'!$O$73, CONCATENATE(V106, " A"),IF(COUNTIF($V$7:V106,V106)&lt;='[1]Season Set up'!$O$74, CONCATENATE(V106, " B"),IF(COUNTIF($V$7:V106,V106)&lt;='[1]Season Set up'!$O$75, CONCATENATE(V106, " C"),IF(COUNTIF($V$7:V106,V106)&lt;='[1]Season Set up'!$O$76, CONCATENATE(V106, " D"),IF(COUNTIF($V$7:V106,V106)&lt;='[1]Season Set up'!$O$77, CONCATENATE(V106, " E"),IF(COUNTIF($V$7:V106,V106)&lt;='[1]Season Set up'!$O$78, CONCATENATE(V106, " F"),IF(COUNTIF($V$7:V106,V106)&lt;='[1]Season Set up'!$O$79, CONCATENATE(V106, " G"),IF(COUNTIF($V$7:V106,V106)&lt;='[1]Season Set up'!$O$80, CONCATENATE(V106, " H"),"")))))))))),"")</f>
        <v/>
      </c>
      <c r="X106" s="69"/>
      <c r="Y106" s="1"/>
      <c r="Z106" s="1"/>
      <c r="AA106" s="1"/>
      <c r="AB106" s="1"/>
      <c r="AC106" s="4"/>
      <c r="AD106" s="4"/>
      <c r="AE106" s="4"/>
      <c r="AF106" s="4"/>
      <c r="AG106" s="4"/>
      <c r="AH106" s="4"/>
      <c r="AI106" s="4"/>
      <c r="AJ106" s="4"/>
    </row>
    <row r="107" spans="1:36" ht="15.75" customHeight="1" x14ac:dyDescent="0.2">
      <c r="A107" s="33"/>
      <c r="B107" s="33"/>
      <c r="C107" s="33"/>
      <c r="D107" s="1"/>
      <c r="E107" s="1"/>
      <c r="F107" s="1"/>
      <c r="G107" s="1"/>
      <c r="H107" s="1"/>
      <c r="I107" s="1"/>
      <c r="J107" s="1"/>
      <c r="K107" s="1"/>
      <c r="L107" s="27" t="str">
        <f>IF('[1]Season Set up'!$J$24&gt;='[1]Season Set up'!V105,'[1]Season Set up'!V105,"")</f>
        <v/>
      </c>
      <c r="M107" s="22" t="str">
        <f>IFERROR(VLOOKUP(#REF!,'[1]Members Sorted'!$B$2:$G$10001,2,0),"")</f>
        <v/>
      </c>
      <c r="N107" s="22" t="str">
        <f>IFERROR(VLOOKUP(#REF!,'[1]Members Sorted'!$B$2:$G$10001,3,0),"")</f>
        <v/>
      </c>
      <c r="O107" s="22" t="str">
        <f>IFERROR(VLOOKUP(#REF!,'[1]Members Sorted'!$B$2:$G$10001,5,0),"")</f>
        <v/>
      </c>
      <c r="P107" s="22" t="str">
        <f>IFERROR(IF(O107="","",IF(O107="None Given","",IF(COUNTIF($O$7:O107,O107)&lt;='[1]Season Set up'!$O$62, CONCATENATE(O107, " A"),IF(COUNTIF($O$7:O107,O107)&lt;='[1]Season Set up'!$O$63, CONCATENATE(O107, " B"),IF(COUNTIF($O$7:O107,O107)&lt;='[1]Season Set up'!$O$64, CONCATENATE(O107, " C"),IF(COUNTIF($O$7:O107,O107)&lt;='[1]Season Set up'!$O$65, CONCATENATE(O107, " D"),IF(COUNTIF($O$7:O107,O107)&lt;='[1]Season Set up'!$O$66, CONCATENATE(O107, " E"),IF(COUNTIF($O$7:O107,O107)&lt;='[1]Season Set up'!$O$67, CONCATENATE(O107, " F"),IF(COUNTIF($O$7:O107,O107)&lt;='[1]Season Set up'!$O$68, CONCATENATE(O107, " G"),IF(COUNTIF($O$7:O107,O107)&lt;='[1]Season Set up'!$O$69, CONCATENATE(O107, " H"),"")))))))))),"")</f>
        <v/>
      </c>
      <c r="Q107" s="69"/>
      <c r="R107" s="4"/>
      <c r="S107" s="27" t="str">
        <f>IF('[1]Season Set up'!$L$24&gt;='[1]Season Set up'!V105,'[1]Season Set up'!V105,"")</f>
        <v/>
      </c>
      <c r="T107" s="22" t="str">
        <f>IFERROR(VLOOKUP(#REF!,'[1]Members Sorted'!$B$2:$G$3001,2,0),"")</f>
        <v/>
      </c>
      <c r="U107" s="22" t="str">
        <f>IFERROR(VLOOKUP(#REF!,'[1]Members Sorted'!$B$2:$G$3001,3,0),"")</f>
        <v/>
      </c>
      <c r="V107" s="22" t="str">
        <f>IFERROR(VLOOKUP(#REF!,'[1]Members Sorted'!$B$2:$G$3001,5,0),"")</f>
        <v/>
      </c>
      <c r="W107" s="22" t="str">
        <f>IFERROR(IF(V107="","",IF(V107="None Given","",IF(COUNTIF($V$7:V107,V107)&lt;='[1]Season Set up'!$O$73, CONCATENATE(V107, " A"),IF(COUNTIF($V$7:V107,V107)&lt;='[1]Season Set up'!$O$74, CONCATENATE(V107, " B"),IF(COUNTIF($V$7:V107,V107)&lt;='[1]Season Set up'!$O$75, CONCATENATE(V107, " C"),IF(COUNTIF($V$7:V107,V107)&lt;='[1]Season Set up'!$O$76, CONCATENATE(V107, " D"),IF(COUNTIF($V$7:V107,V107)&lt;='[1]Season Set up'!$O$77, CONCATENATE(V107, " E"),IF(COUNTIF($V$7:V107,V107)&lt;='[1]Season Set up'!$O$78, CONCATENATE(V107, " F"),IF(COUNTIF($V$7:V107,V107)&lt;='[1]Season Set up'!$O$79, CONCATENATE(V107, " G"),IF(COUNTIF($V$7:V107,V107)&lt;='[1]Season Set up'!$O$80, CONCATENATE(V107, " H"),"")))))))))),"")</f>
        <v/>
      </c>
      <c r="X107" s="69"/>
      <c r="Y107" s="1"/>
      <c r="Z107" s="1"/>
      <c r="AA107" s="1"/>
      <c r="AB107" s="1"/>
      <c r="AC107" s="4"/>
      <c r="AD107" s="4"/>
      <c r="AE107" s="4"/>
      <c r="AF107" s="4"/>
      <c r="AG107" s="4"/>
      <c r="AH107" s="4"/>
      <c r="AI107" s="4"/>
      <c r="AJ107" s="4"/>
    </row>
    <row r="108" spans="1:36" ht="15.75" customHeight="1" x14ac:dyDescent="0.2">
      <c r="A108" s="33"/>
      <c r="B108" s="33"/>
      <c r="C108" s="33"/>
      <c r="D108" s="1"/>
      <c r="E108" s="1"/>
      <c r="F108" s="1"/>
      <c r="G108" s="1"/>
      <c r="H108" s="1"/>
      <c r="I108" s="1"/>
      <c r="J108" s="1"/>
      <c r="K108" s="1"/>
      <c r="L108" s="27" t="str">
        <f>IF('[1]Season Set up'!$J$24&gt;='[1]Season Set up'!V106,'[1]Season Set up'!V106,"")</f>
        <v/>
      </c>
      <c r="M108" s="22" t="str">
        <f>IFERROR(VLOOKUP(#REF!,'[1]Members Sorted'!$B$2:$G$10001,2,0),"")</f>
        <v/>
      </c>
      <c r="N108" s="22" t="str">
        <f>IFERROR(VLOOKUP(#REF!,'[1]Members Sorted'!$B$2:$G$10001,3,0),"")</f>
        <v/>
      </c>
      <c r="O108" s="22" t="str">
        <f>IFERROR(VLOOKUP(#REF!,'[1]Members Sorted'!$B$2:$G$10001,5,0),"")</f>
        <v/>
      </c>
      <c r="P108" s="22" t="str">
        <f>IFERROR(IF(O108="","",IF(O108="None Given","",IF(COUNTIF($O$7:O108,O108)&lt;='[1]Season Set up'!$O$62, CONCATENATE(O108, " A"),IF(COUNTIF($O$7:O108,O108)&lt;='[1]Season Set up'!$O$63, CONCATENATE(O108, " B"),IF(COUNTIF($O$7:O108,O108)&lt;='[1]Season Set up'!$O$64, CONCATENATE(O108, " C"),IF(COUNTIF($O$7:O108,O108)&lt;='[1]Season Set up'!$O$65, CONCATENATE(O108, " D"),IF(COUNTIF($O$7:O108,O108)&lt;='[1]Season Set up'!$O$66, CONCATENATE(O108, " E"),IF(COUNTIF($O$7:O108,O108)&lt;='[1]Season Set up'!$O$67, CONCATENATE(O108, " F"),IF(COUNTIF($O$7:O108,O108)&lt;='[1]Season Set up'!$O$68, CONCATENATE(O108, " G"),IF(COUNTIF($O$7:O108,O108)&lt;='[1]Season Set up'!$O$69, CONCATENATE(O108, " H"),"")))))))))),"")</f>
        <v/>
      </c>
      <c r="Q108" s="69"/>
      <c r="R108" s="4"/>
      <c r="S108" s="27" t="str">
        <f>IF('[1]Season Set up'!$L$24&gt;='[1]Season Set up'!V106,'[1]Season Set up'!V106,"")</f>
        <v/>
      </c>
      <c r="T108" s="22" t="str">
        <f>IFERROR(VLOOKUP(#REF!,'[1]Members Sorted'!$B$2:$G$3001,2,0),"")</f>
        <v/>
      </c>
      <c r="U108" s="22" t="str">
        <f>IFERROR(VLOOKUP(#REF!,'[1]Members Sorted'!$B$2:$G$3001,3,0),"")</f>
        <v/>
      </c>
      <c r="V108" s="22" t="str">
        <f>IFERROR(VLOOKUP(#REF!,'[1]Members Sorted'!$B$2:$G$3001,5,0),"")</f>
        <v/>
      </c>
      <c r="W108" s="22" t="str">
        <f>IFERROR(IF(V108="","",IF(V108="None Given","",IF(COUNTIF($V$7:V108,V108)&lt;='[1]Season Set up'!$O$73, CONCATENATE(V108, " A"),IF(COUNTIF($V$7:V108,V108)&lt;='[1]Season Set up'!$O$74, CONCATENATE(V108, " B"),IF(COUNTIF($V$7:V108,V108)&lt;='[1]Season Set up'!$O$75, CONCATENATE(V108, " C"),IF(COUNTIF($V$7:V108,V108)&lt;='[1]Season Set up'!$O$76, CONCATENATE(V108, " D"),IF(COUNTIF($V$7:V108,V108)&lt;='[1]Season Set up'!$O$77, CONCATENATE(V108, " E"),IF(COUNTIF($V$7:V108,V108)&lt;='[1]Season Set up'!$O$78, CONCATENATE(V108, " F"),IF(COUNTIF($V$7:V108,V108)&lt;='[1]Season Set up'!$O$79, CONCATENATE(V108, " G"),IF(COUNTIF($V$7:V108,V108)&lt;='[1]Season Set up'!$O$80, CONCATENATE(V108, " H"),"")))))))))),"")</f>
        <v/>
      </c>
      <c r="X108" s="69"/>
      <c r="Y108" s="1"/>
      <c r="Z108" s="1"/>
      <c r="AA108" s="1"/>
      <c r="AB108" s="1"/>
      <c r="AC108" s="4"/>
      <c r="AD108" s="4"/>
      <c r="AE108" s="4"/>
      <c r="AF108" s="4"/>
      <c r="AG108" s="4"/>
      <c r="AH108" s="4"/>
      <c r="AI108" s="4"/>
      <c r="AJ108" s="4"/>
    </row>
    <row r="109" spans="1:36" ht="15.75" customHeight="1" x14ac:dyDescent="0.2">
      <c r="A109" s="33"/>
      <c r="B109" s="33"/>
      <c r="C109" s="33"/>
      <c r="D109" s="1"/>
      <c r="E109" s="1"/>
      <c r="F109" s="1"/>
      <c r="G109" s="1"/>
      <c r="H109" s="1"/>
      <c r="I109" s="1"/>
      <c r="J109" s="1"/>
      <c r="K109" s="1"/>
      <c r="L109" s="27" t="str">
        <f>IF('[1]Season Set up'!$J$24&gt;='[1]Season Set up'!V107,'[1]Season Set up'!V107,"")</f>
        <v/>
      </c>
      <c r="M109" s="22" t="str">
        <f>IFERROR(VLOOKUP(#REF!,'[1]Members Sorted'!$B$2:$G$10001,2,0),"")</f>
        <v/>
      </c>
      <c r="N109" s="22" t="str">
        <f>IFERROR(VLOOKUP(#REF!,'[1]Members Sorted'!$B$2:$G$10001,3,0),"")</f>
        <v/>
      </c>
      <c r="O109" s="22" t="str">
        <f>IFERROR(VLOOKUP(#REF!,'[1]Members Sorted'!$B$2:$G$10001,5,0),"")</f>
        <v/>
      </c>
      <c r="P109" s="22" t="str">
        <f>IFERROR(IF(O109="","",IF(O109="None Given","",IF(COUNTIF($O$7:O109,O109)&lt;='[1]Season Set up'!$O$62, CONCATENATE(O109, " A"),IF(COUNTIF($O$7:O109,O109)&lt;='[1]Season Set up'!$O$63, CONCATENATE(O109, " B"),IF(COUNTIF($O$7:O109,O109)&lt;='[1]Season Set up'!$O$64, CONCATENATE(O109, " C"),IF(COUNTIF($O$7:O109,O109)&lt;='[1]Season Set up'!$O$65, CONCATENATE(O109, " D"),IF(COUNTIF($O$7:O109,O109)&lt;='[1]Season Set up'!$O$66, CONCATENATE(O109, " E"),IF(COUNTIF($O$7:O109,O109)&lt;='[1]Season Set up'!$O$67, CONCATENATE(O109, " F"),IF(COUNTIF($O$7:O109,O109)&lt;='[1]Season Set up'!$O$68, CONCATENATE(O109, " G"),IF(COUNTIF($O$7:O109,O109)&lt;='[1]Season Set up'!$O$69, CONCATENATE(O109, " H"),"")))))))))),"")</f>
        <v/>
      </c>
      <c r="Q109" s="69"/>
      <c r="R109" s="4"/>
      <c r="S109" s="27" t="str">
        <f>IF('[1]Season Set up'!$L$24&gt;='[1]Season Set up'!V107,'[1]Season Set up'!V107,"")</f>
        <v/>
      </c>
      <c r="T109" s="22" t="str">
        <f>IFERROR(VLOOKUP(#REF!,'[1]Members Sorted'!$B$2:$G$3001,2,0),"")</f>
        <v/>
      </c>
      <c r="U109" s="22" t="str">
        <f>IFERROR(VLOOKUP(#REF!,'[1]Members Sorted'!$B$2:$G$3001,3,0),"")</f>
        <v/>
      </c>
      <c r="V109" s="22" t="str">
        <f>IFERROR(VLOOKUP(#REF!,'[1]Members Sorted'!$B$2:$G$3001,5,0),"")</f>
        <v/>
      </c>
      <c r="W109" s="22" t="str">
        <f>IFERROR(IF(V109="","",IF(V109="None Given","",IF(COUNTIF($V$7:V109,V109)&lt;='[1]Season Set up'!$O$73, CONCATENATE(V109, " A"),IF(COUNTIF($V$7:V109,V109)&lt;='[1]Season Set up'!$O$74, CONCATENATE(V109, " B"),IF(COUNTIF($V$7:V109,V109)&lt;='[1]Season Set up'!$O$75, CONCATENATE(V109, " C"),IF(COUNTIF($V$7:V109,V109)&lt;='[1]Season Set up'!$O$76, CONCATENATE(V109, " D"),IF(COUNTIF($V$7:V109,V109)&lt;='[1]Season Set up'!$O$77, CONCATENATE(V109, " E"),IF(COUNTIF($V$7:V109,V109)&lt;='[1]Season Set up'!$O$78, CONCATENATE(V109, " F"),IF(COUNTIF($V$7:V109,V109)&lt;='[1]Season Set up'!$O$79, CONCATENATE(V109, " G"),IF(COUNTIF($V$7:V109,V109)&lt;='[1]Season Set up'!$O$80, CONCATENATE(V109, " H"),"")))))))))),"")</f>
        <v/>
      </c>
      <c r="X109" s="69"/>
      <c r="Y109" s="1"/>
      <c r="Z109" s="1"/>
      <c r="AA109" s="1"/>
      <c r="AB109" s="1"/>
      <c r="AC109" s="4"/>
      <c r="AD109" s="4"/>
      <c r="AE109" s="4"/>
      <c r="AF109" s="4"/>
      <c r="AG109" s="4"/>
      <c r="AH109" s="4"/>
      <c r="AI109" s="4"/>
      <c r="AJ109" s="4"/>
    </row>
    <row r="110" spans="1:36" ht="15.75" customHeight="1" x14ac:dyDescent="0.2">
      <c r="A110" s="33"/>
      <c r="B110" s="33"/>
      <c r="C110" s="33"/>
      <c r="D110" s="1"/>
      <c r="E110" s="1"/>
      <c r="F110" s="1"/>
      <c r="G110" s="1"/>
      <c r="H110" s="1"/>
      <c r="I110" s="1"/>
      <c r="J110" s="1"/>
      <c r="K110" s="1"/>
      <c r="L110" s="27" t="str">
        <f>IF('[1]Season Set up'!$J$24&gt;='[1]Season Set up'!V108,'[1]Season Set up'!V108,"")</f>
        <v/>
      </c>
      <c r="M110" s="22" t="str">
        <f>IFERROR(VLOOKUP(#REF!,'[1]Members Sorted'!$B$2:$G$10001,2,0),"")</f>
        <v/>
      </c>
      <c r="N110" s="22" t="str">
        <f>IFERROR(VLOOKUP(#REF!,'[1]Members Sorted'!$B$2:$G$10001,3,0),"")</f>
        <v/>
      </c>
      <c r="O110" s="22" t="str">
        <f>IFERROR(VLOOKUP(#REF!,'[1]Members Sorted'!$B$2:$G$10001,5,0),"")</f>
        <v/>
      </c>
      <c r="P110" s="22" t="str">
        <f>IFERROR(IF(O110="","",IF(O110="None Given","",IF(COUNTIF($O$7:O110,O110)&lt;='[1]Season Set up'!$O$62, CONCATENATE(O110, " A"),IF(COUNTIF($O$7:O110,O110)&lt;='[1]Season Set up'!$O$63, CONCATENATE(O110, " B"),IF(COUNTIF($O$7:O110,O110)&lt;='[1]Season Set up'!$O$64, CONCATENATE(O110, " C"),IF(COUNTIF($O$7:O110,O110)&lt;='[1]Season Set up'!$O$65, CONCATENATE(O110, " D"),IF(COUNTIF($O$7:O110,O110)&lt;='[1]Season Set up'!$O$66, CONCATENATE(O110, " E"),IF(COUNTIF($O$7:O110,O110)&lt;='[1]Season Set up'!$O$67, CONCATENATE(O110, " F"),IF(COUNTIF($O$7:O110,O110)&lt;='[1]Season Set up'!$O$68, CONCATENATE(O110, " G"),IF(COUNTIF($O$7:O110,O110)&lt;='[1]Season Set up'!$O$69, CONCATENATE(O110, " H"),"")))))))))),"")</f>
        <v/>
      </c>
      <c r="Q110" s="69"/>
      <c r="R110" s="4"/>
      <c r="S110" s="27" t="str">
        <f>IF('[1]Season Set up'!$L$24&gt;='[1]Season Set up'!V108,'[1]Season Set up'!V108,"")</f>
        <v/>
      </c>
      <c r="T110" s="22" t="str">
        <f>IFERROR(VLOOKUP(#REF!,'[1]Members Sorted'!$B$2:$G$3001,2,0),"")</f>
        <v/>
      </c>
      <c r="U110" s="22" t="str">
        <f>IFERROR(VLOOKUP(#REF!,'[1]Members Sorted'!$B$2:$G$3001,3,0),"")</f>
        <v/>
      </c>
      <c r="V110" s="22" t="str">
        <f>IFERROR(VLOOKUP(#REF!,'[1]Members Sorted'!$B$2:$G$3001,5,0),"")</f>
        <v/>
      </c>
      <c r="W110" s="22" t="str">
        <f>IFERROR(IF(V110="","",IF(V110="None Given","",IF(COUNTIF($V$7:V110,V110)&lt;='[1]Season Set up'!$O$73, CONCATENATE(V110, " A"),IF(COUNTIF($V$7:V110,V110)&lt;='[1]Season Set up'!$O$74, CONCATENATE(V110, " B"),IF(COUNTIF($V$7:V110,V110)&lt;='[1]Season Set up'!$O$75, CONCATENATE(V110, " C"),IF(COUNTIF($V$7:V110,V110)&lt;='[1]Season Set up'!$O$76, CONCATENATE(V110, " D"),IF(COUNTIF($V$7:V110,V110)&lt;='[1]Season Set up'!$O$77, CONCATENATE(V110, " E"),IF(COUNTIF($V$7:V110,V110)&lt;='[1]Season Set up'!$O$78, CONCATENATE(V110, " F"),IF(COUNTIF($V$7:V110,V110)&lt;='[1]Season Set up'!$O$79, CONCATENATE(V110, " G"),IF(COUNTIF($V$7:V110,V110)&lt;='[1]Season Set up'!$O$80, CONCATENATE(V110, " H"),"")))))))))),"")</f>
        <v/>
      </c>
      <c r="X110" s="69"/>
      <c r="Y110" s="1"/>
      <c r="Z110" s="1"/>
      <c r="AA110" s="1"/>
      <c r="AB110" s="1"/>
      <c r="AC110" s="4"/>
      <c r="AD110" s="4"/>
      <c r="AE110" s="4"/>
      <c r="AF110" s="4"/>
      <c r="AG110" s="4"/>
      <c r="AH110" s="4"/>
      <c r="AI110" s="4"/>
      <c r="AJ110" s="4"/>
    </row>
    <row r="111" spans="1:36" ht="15.75" customHeight="1" x14ac:dyDescent="0.2">
      <c r="A111" s="33"/>
      <c r="B111" s="33"/>
      <c r="C111" s="33"/>
      <c r="D111" s="1"/>
      <c r="E111" s="1"/>
      <c r="F111" s="1"/>
      <c r="G111" s="1"/>
      <c r="H111" s="1"/>
      <c r="I111" s="1"/>
      <c r="J111" s="1"/>
      <c r="K111" s="1"/>
      <c r="L111" s="27" t="str">
        <f>IF('[1]Season Set up'!$J$24&gt;='[1]Season Set up'!V109,'[1]Season Set up'!V109,"")</f>
        <v/>
      </c>
      <c r="M111" s="22" t="str">
        <f>IFERROR(VLOOKUP(#REF!,'[1]Members Sorted'!$B$2:$G$10001,2,0),"")</f>
        <v/>
      </c>
      <c r="N111" s="22" t="str">
        <f>IFERROR(VLOOKUP(#REF!,'[1]Members Sorted'!$B$2:$G$10001,3,0),"")</f>
        <v/>
      </c>
      <c r="O111" s="22" t="str">
        <f>IFERROR(VLOOKUP(#REF!,'[1]Members Sorted'!$B$2:$G$10001,5,0),"")</f>
        <v/>
      </c>
      <c r="P111" s="22" t="str">
        <f>IFERROR(IF(O111="","",IF(O111="None Given","",IF(COUNTIF($O$7:O111,O111)&lt;='[1]Season Set up'!$O$62, CONCATENATE(O111, " A"),IF(COUNTIF($O$7:O111,O111)&lt;='[1]Season Set up'!$O$63, CONCATENATE(O111, " B"),IF(COUNTIF($O$7:O111,O111)&lt;='[1]Season Set up'!$O$64, CONCATENATE(O111, " C"),IF(COUNTIF($O$7:O111,O111)&lt;='[1]Season Set up'!$O$65, CONCATENATE(O111, " D"),IF(COUNTIF($O$7:O111,O111)&lt;='[1]Season Set up'!$O$66, CONCATENATE(O111, " E"),IF(COUNTIF($O$7:O111,O111)&lt;='[1]Season Set up'!$O$67, CONCATENATE(O111, " F"),IF(COUNTIF($O$7:O111,O111)&lt;='[1]Season Set up'!$O$68, CONCATENATE(O111, " G"),IF(COUNTIF($O$7:O111,O111)&lt;='[1]Season Set up'!$O$69, CONCATENATE(O111, " H"),"")))))))))),"")</f>
        <v/>
      </c>
      <c r="Q111" s="69"/>
      <c r="R111" s="4"/>
      <c r="S111" s="27" t="str">
        <f>IF('[1]Season Set up'!$L$24&gt;='[1]Season Set up'!V109,'[1]Season Set up'!V109,"")</f>
        <v/>
      </c>
      <c r="T111" s="22" t="str">
        <f>IFERROR(VLOOKUP(#REF!,'[1]Members Sorted'!$B$2:$G$3001,2,0),"")</f>
        <v/>
      </c>
      <c r="U111" s="22" t="str">
        <f>IFERROR(VLOOKUP(#REF!,'[1]Members Sorted'!$B$2:$G$3001,3,0),"")</f>
        <v/>
      </c>
      <c r="V111" s="22" t="str">
        <f>IFERROR(VLOOKUP(#REF!,'[1]Members Sorted'!$B$2:$G$3001,5,0),"")</f>
        <v/>
      </c>
      <c r="W111" s="22" t="str">
        <f>IFERROR(IF(V111="","",IF(V111="None Given","",IF(COUNTIF($V$7:V111,V111)&lt;='[1]Season Set up'!$O$73, CONCATENATE(V111, " A"),IF(COUNTIF($V$7:V111,V111)&lt;='[1]Season Set up'!$O$74, CONCATENATE(V111, " B"),IF(COUNTIF($V$7:V111,V111)&lt;='[1]Season Set up'!$O$75, CONCATENATE(V111, " C"),IF(COUNTIF($V$7:V111,V111)&lt;='[1]Season Set up'!$O$76, CONCATENATE(V111, " D"),IF(COUNTIF($V$7:V111,V111)&lt;='[1]Season Set up'!$O$77, CONCATENATE(V111, " E"),IF(COUNTIF($V$7:V111,V111)&lt;='[1]Season Set up'!$O$78, CONCATENATE(V111, " F"),IF(COUNTIF($V$7:V111,V111)&lt;='[1]Season Set up'!$O$79, CONCATENATE(V111, " G"),IF(COUNTIF($V$7:V111,V111)&lt;='[1]Season Set up'!$O$80, CONCATENATE(V111, " H"),"")))))))))),"")</f>
        <v/>
      </c>
      <c r="X111" s="69"/>
      <c r="Y111" s="1"/>
      <c r="Z111" s="1"/>
      <c r="AA111" s="1"/>
      <c r="AB111" s="1"/>
      <c r="AC111" s="4"/>
      <c r="AD111" s="4"/>
      <c r="AE111" s="4"/>
      <c r="AF111" s="4"/>
      <c r="AG111" s="4"/>
      <c r="AH111" s="4"/>
      <c r="AI111" s="4"/>
      <c r="AJ111" s="4"/>
    </row>
    <row r="112" spans="1:36" ht="15.75" customHeight="1" x14ac:dyDescent="0.2">
      <c r="A112" s="33"/>
      <c r="B112" s="33"/>
      <c r="C112" s="33"/>
      <c r="D112" s="1"/>
      <c r="E112" s="1"/>
      <c r="F112" s="1"/>
      <c r="G112" s="1"/>
      <c r="H112" s="1"/>
      <c r="I112" s="1"/>
      <c r="J112" s="1"/>
      <c r="K112" s="1"/>
      <c r="L112" s="27" t="str">
        <f>IF('[1]Season Set up'!$J$24&gt;='[1]Season Set up'!V110,'[1]Season Set up'!V110,"")</f>
        <v/>
      </c>
      <c r="M112" s="22" t="str">
        <f>IFERROR(VLOOKUP(#REF!,'[1]Members Sorted'!$B$2:$G$10001,2,0),"")</f>
        <v/>
      </c>
      <c r="N112" s="22" t="str">
        <f>IFERROR(VLOOKUP(#REF!,'[1]Members Sorted'!$B$2:$G$10001,3,0),"")</f>
        <v/>
      </c>
      <c r="O112" s="22" t="str">
        <f>IFERROR(VLOOKUP(#REF!,'[1]Members Sorted'!$B$2:$G$10001,5,0),"")</f>
        <v/>
      </c>
      <c r="P112" s="22" t="str">
        <f>IFERROR(IF(O112="","",IF(O112="None Given","",IF(COUNTIF($O$7:O112,O112)&lt;='[1]Season Set up'!$O$62, CONCATENATE(O112, " A"),IF(COUNTIF($O$7:O112,O112)&lt;='[1]Season Set up'!$O$63, CONCATENATE(O112, " B"),IF(COUNTIF($O$7:O112,O112)&lt;='[1]Season Set up'!$O$64, CONCATENATE(O112, " C"),IF(COUNTIF($O$7:O112,O112)&lt;='[1]Season Set up'!$O$65, CONCATENATE(O112, " D"),IF(COUNTIF($O$7:O112,O112)&lt;='[1]Season Set up'!$O$66, CONCATENATE(O112, " E"),IF(COUNTIF($O$7:O112,O112)&lt;='[1]Season Set up'!$O$67, CONCATENATE(O112, " F"),IF(COUNTIF($O$7:O112,O112)&lt;='[1]Season Set up'!$O$68, CONCATENATE(O112, " G"),IF(COUNTIF($O$7:O112,O112)&lt;='[1]Season Set up'!$O$69, CONCATENATE(O112, " H"),"")))))))))),"")</f>
        <v/>
      </c>
      <c r="Q112" s="69"/>
      <c r="R112" s="4"/>
      <c r="S112" s="27" t="str">
        <f>IF('[1]Season Set up'!$L$24&gt;='[1]Season Set up'!V110,'[1]Season Set up'!V110,"")</f>
        <v/>
      </c>
      <c r="T112" s="22" t="str">
        <f>IFERROR(VLOOKUP(#REF!,'[1]Members Sorted'!$B$2:$G$3001,2,0),"")</f>
        <v/>
      </c>
      <c r="U112" s="22" t="str">
        <f>IFERROR(VLOOKUP(#REF!,'[1]Members Sorted'!$B$2:$G$3001,3,0),"")</f>
        <v/>
      </c>
      <c r="V112" s="22" t="str">
        <f>IFERROR(VLOOKUP(#REF!,'[1]Members Sorted'!$B$2:$G$3001,5,0),"")</f>
        <v/>
      </c>
      <c r="W112" s="22" t="str">
        <f>IFERROR(IF(V112="","",IF(V112="None Given","",IF(COUNTIF($V$7:V112,V112)&lt;='[1]Season Set up'!$O$73, CONCATENATE(V112, " A"),IF(COUNTIF($V$7:V112,V112)&lt;='[1]Season Set up'!$O$74, CONCATENATE(V112, " B"),IF(COUNTIF($V$7:V112,V112)&lt;='[1]Season Set up'!$O$75, CONCATENATE(V112, " C"),IF(COUNTIF($V$7:V112,V112)&lt;='[1]Season Set up'!$O$76, CONCATENATE(V112, " D"),IF(COUNTIF($V$7:V112,V112)&lt;='[1]Season Set up'!$O$77, CONCATENATE(V112, " E"),IF(COUNTIF($V$7:V112,V112)&lt;='[1]Season Set up'!$O$78, CONCATENATE(V112, " F"),IF(COUNTIF($V$7:V112,V112)&lt;='[1]Season Set up'!$O$79, CONCATENATE(V112, " G"),IF(COUNTIF($V$7:V112,V112)&lt;='[1]Season Set up'!$O$80, CONCATENATE(V112, " H"),"")))))))))),"")</f>
        <v/>
      </c>
      <c r="X112" s="69"/>
      <c r="Y112" s="1"/>
      <c r="Z112" s="1"/>
      <c r="AA112" s="1"/>
      <c r="AB112" s="1"/>
      <c r="AC112" s="4"/>
      <c r="AD112" s="4"/>
      <c r="AE112" s="4"/>
      <c r="AF112" s="4"/>
      <c r="AG112" s="4"/>
      <c r="AH112" s="4"/>
      <c r="AI112" s="4"/>
      <c r="AJ112" s="4"/>
    </row>
    <row r="113" spans="1:36" ht="15.75" customHeight="1" x14ac:dyDescent="0.2">
      <c r="A113" s="33"/>
      <c r="B113" s="33"/>
      <c r="C113" s="33"/>
      <c r="D113" s="1"/>
      <c r="E113" s="1"/>
      <c r="F113" s="1"/>
      <c r="G113" s="1"/>
      <c r="H113" s="1"/>
      <c r="I113" s="1"/>
      <c r="J113" s="1"/>
      <c r="K113" s="1"/>
      <c r="L113" s="27" t="str">
        <f>IF('[1]Season Set up'!$J$24&gt;='[1]Season Set up'!V111,'[1]Season Set up'!V111,"")</f>
        <v/>
      </c>
      <c r="M113" s="22" t="str">
        <f>IFERROR(VLOOKUP(#REF!,'[1]Members Sorted'!$B$2:$G$10001,2,0),"")</f>
        <v/>
      </c>
      <c r="N113" s="22" t="str">
        <f>IFERROR(VLOOKUP(#REF!,'[1]Members Sorted'!$B$2:$G$10001,3,0),"")</f>
        <v/>
      </c>
      <c r="O113" s="22" t="str">
        <f>IFERROR(VLOOKUP(#REF!,'[1]Members Sorted'!$B$2:$G$10001,5,0),"")</f>
        <v/>
      </c>
      <c r="P113" s="22" t="str">
        <f>IFERROR(IF(O113="","",IF(O113="None Given","",IF(COUNTIF($O$7:O113,O113)&lt;='[1]Season Set up'!$O$62, CONCATENATE(O113, " A"),IF(COUNTIF($O$7:O113,O113)&lt;='[1]Season Set up'!$O$63, CONCATENATE(O113, " B"),IF(COUNTIF($O$7:O113,O113)&lt;='[1]Season Set up'!$O$64, CONCATENATE(O113, " C"),IF(COUNTIF($O$7:O113,O113)&lt;='[1]Season Set up'!$O$65, CONCATENATE(O113, " D"),IF(COUNTIF($O$7:O113,O113)&lt;='[1]Season Set up'!$O$66, CONCATENATE(O113, " E"),IF(COUNTIF($O$7:O113,O113)&lt;='[1]Season Set up'!$O$67, CONCATENATE(O113, " F"),IF(COUNTIF($O$7:O113,O113)&lt;='[1]Season Set up'!$O$68, CONCATENATE(O113, " G"),IF(COUNTIF($O$7:O113,O113)&lt;='[1]Season Set up'!$O$69, CONCATENATE(O113, " H"),"")))))))))),"")</f>
        <v/>
      </c>
      <c r="Q113" s="69"/>
      <c r="R113" s="4"/>
      <c r="S113" s="27" t="str">
        <f>IF('[1]Season Set up'!$L$24&gt;='[1]Season Set up'!V111,'[1]Season Set up'!V111,"")</f>
        <v/>
      </c>
      <c r="T113" s="22" t="str">
        <f>IFERROR(VLOOKUP(#REF!,'[1]Members Sorted'!$B$2:$G$3001,2,0),"")</f>
        <v/>
      </c>
      <c r="U113" s="22" t="str">
        <f>IFERROR(VLOOKUP(#REF!,'[1]Members Sorted'!$B$2:$G$3001,3,0),"")</f>
        <v/>
      </c>
      <c r="V113" s="22" t="str">
        <f>IFERROR(VLOOKUP(#REF!,'[1]Members Sorted'!$B$2:$G$3001,5,0),"")</f>
        <v/>
      </c>
      <c r="W113" s="22" t="str">
        <f>IFERROR(IF(V113="","",IF(V113="None Given","",IF(COUNTIF($V$7:V113,V113)&lt;='[1]Season Set up'!$O$73, CONCATENATE(V113, " A"),IF(COUNTIF($V$7:V113,V113)&lt;='[1]Season Set up'!$O$74, CONCATENATE(V113, " B"),IF(COUNTIF($V$7:V113,V113)&lt;='[1]Season Set up'!$O$75, CONCATENATE(V113, " C"),IF(COUNTIF($V$7:V113,V113)&lt;='[1]Season Set up'!$O$76, CONCATENATE(V113, " D"),IF(COUNTIF($V$7:V113,V113)&lt;='[1]Season Set up'!$O$77, CONCATENATE(V113, " E"),IF(COUNTIF($V$7:V113,V113)&lt;='[1]Season Set up'!$O$78, CONCATENATE(V113, " F"),IF(COUNTIF($V$7:V113,V113)&lt;='[1]Season Set up'!$O$79, CONCATENATE(V113, " G"),IF(COUNTIF($V$7:V113,V113)&lt;='[1]Season Set up'!$O$80, CONCATENATE(V113, " H"),"")))))))))),"")</f>
        <v/>
      </c>
      <c r="X113" s="69"/>
      <c r="Y113" s="1"/>
      <c r="Z113" s="1"/>
      <c r="AA113" s="1"/>
      <c r="AB113" s="1"/>
      <c r="AC113" s="4"/>
      <c r="AD113" s="4"/>
      <c r="AE113" s="4"/>
      <c r="AF113" s="4"/>
      <c r="AG113" s="4"/>
      <c r="AH113" s="4"/>
      <c r="AI113" s="4"/>
      <c r="AJ113" s="4"/>
    </row>
    <row r="114" spans="1:36" ht="15.75" customHeight="1" x14ac:dyDescent="0.2">
      <c r="A114" s="33"/>
      <c r="B114" s="33"/>
      <c r="C114" s="33"/>
      <c r="D114" s="1"/>
      <c r="E114" s="1"/>
      <c r="F114" s="1"/>
      <c r="G114" s="1"/>
      <c r="H114" s="1"/>
      <c r="I114" s="1"/>
      <c r="J114" s="1"/>
      <c r="K114" s="1"/>
      <c r="L114" s="27" t="str">
        <f>IF('[1]Season Set up'!$J$24&gt;='[1]Season Set up'!V112,'[1]Season Set up'!V112,"")</f>
        <v/>
      </c>
      <c r="M114" s="22" t="str">
        <f>IFERROR(VLOOKUP(#REF!,'[1]Members Sorted'!$B$2:$G$10001,2,0),"")</f>
        <v/>
      </c>
      <c r="N114" s="22" t="str">
        <f>IFERROR(VLOOKUP(#REF!,'[1]Members Sorted'!$B$2:$G$10001,3,0),"")</f>
        <v/>
      </c>
      <c r="O114" s="22" t="str">
        <f>IFERROR(VLOOKUP(#REF!,'[1]Members Sorted'!$B$2:$G$10001,5,0),"")</f>
        <v/>
      </c>
      <c r="P114" s="22" t="str">
        <f>IFERROR(IF(O114="","",IF(O114="None Given","",IF(COUNTIF($O$7:O114,O114)&lt;='[1]Season Set up'!$O$62, CONCATENATE(O114, " A"),IF(COUNTIF($O$7:O114,O114)&lt;='[1]Season Set up'!$O$63, CONCATENATE(O114, " B"),IF(COUNTIF($O$7:O114,O114)&lt;='[1]Season Set up'!$O$64, CONCATENATE(O114, " C"),IF(COUNTIF($O$7:O114,O114)&lt;='[1]Season Set up'!$O$65, CONCATENATE(O114, " D"),IF(COUNTIF($O$7:O114,O114)&lt;='[1]Season Set up'!$O$66, CONCATENATE(O114, " E"),IF(COUNTIF($O$7:O114,O114)&lt;='[1]Season Set up'!$O$67, CONCATENATE(O114, " F"),IF(COUNTIF($O$7:O114,O114)&lt;='[1]Season Set up'!$O$68, CONCATENATE(O114, " G"),IF(COUNTIF($O$7:O114,O114)&lt;='[1]Season Set up'!$O$69, CONCATENATE(O114, " H"),"")))))))))),"")</f>
        <v/>
      </c>
      <c r="Q114" s="69"/>
      <c r="R114" s="4"/>
      <c r="S114" s="27" t="str">
        <f>IF('[1]Season Set up'!$L$24&gt;='[1]Season Set up'!V112,'[1]Season Set up'!V112,"")</f>
        <v/>
      </c>
      <c r="T114" s="22" t="str">
        <f>IFERROR(VLOOKUP(#REF!,'[1]Members Sorted'!$B$2:$G$3001,2,0),"")</f>
        <v/>
      </c>
      <c r="U114" s="22" t="str">
        <f>IFERROR(VLOOKUP(#REF!,'[1]Members Sorted'!$B$2:$G$3001,3,0),"")</f>
        <v/>
      </c>
      <c r="V114" s="22" t="str">
        <f>IFERROR(VLOOKUP(#REF!,'[1]Members Sorted'!$B$2:$G$3001,5,0),"")</f>
        <v/>
      </c>
      <c r="W114" s="22" t="str">
        <f>IFERROR(IF(V114="","",IF(V114="None Given","",IF(COUNTIF($V$7:V114,V114)&lt;='[1]Season Set up'!$O$73, CONCATENATE(V114, " A"),IF(COUNTIF($V$7:V114,V114)&lt;='[1]Season Set up'!$O$74, CONCATENATE(V114, " B"),IF(COUNTIF($V$7:V114,V114)&lt;='[1]Season Set up'!$O$75, CONCATENATE(V114, " C"),IF(COUNTIF($V$7:V114,V114)&lt;='[1]Season Set up'!$O$76, CONCATENATE(V114, " D"),IF(COUNTIF($V$7:V114,V114)&lt;='[1]Season Set up'!$O$77, CONCATENATE(V114, " E"),IF(COUNTIF($V$7:V114,V114)&lt;='[1]Season Set up'!$O$78, CONCATENATE(V114, " F"),IF(COUNTIF($V$7:V114,V114)&lt;='[1]Season Set up'!$O$79, CONCATENATE(V114, " G"),IF(COUNTIF($V$7:V114,V114)&lt;='[1]Season Set up'!$O$80, CONCATENATE(V114, " H"),"")))))))))),"")</f>
        <v/>
      </c>
      <c r="X114" s="69"/>
      <c r="Y114" s="1"/>
      <c r="Z114" s="1"/>
      <c r="AA114" s="1"/>
      <c r="AB114" s="1"/>
      <c r="AC114" s="4"/>
      <c r="AD114" s="4"/>
      <c r="AE114" s="4"/>
      <c r="AF114" s="4"/>
      <c r="AG114" s="4"/>
      <c r="AH114" s="4"/>
      <c r="AI114" s="4"/>
      <c r="AJ114" s="4"/>
    </row>
    <row r="115" spans="1:36" ht="15.75" customHeight="1" x14ac:dyDescent="0.2">
      <c r="A115" s="33"/>
      <c r="B115" s="33"/>
      <c r="C115" s="33"/>
      <c r="D115" s="1"/>
      <c r="E115" s="1"/>
      <c r="F115" s="1"/>
      <c r="G115" s="1"/>
      <c r="H115" s="1"/>
      <c r="I115" s="1"/>
      <c r="J115" s="1"/>
      <c r="K115" s="1"/>
      <c r="L115" s="27" t="str">
        <f>IF('[1]Season Set up'!$J$24&gt;='[1]Season Set up'!V113,'[1]Season Set up'!V113,"")</f>
        <v/>
      </c>
      <c r="M115" s="22" t="str">
        <f>IFERROR(VLOOKUP(#REF!,'[1]Members Sorted'!$B$2:$G$10001,2,0),"")</f>
        <v/>
      </c>
      <c r="N115" s="22" t="str">
        <f>IFERROR(VLOOKUP(#REF!,'[1]Members Sorted'!$B$2:$G$10001,3,0),"")</f>
        <v/>
      </c>
      <c r="O115" s="22" t="str">
        <f>IFERROR(VLOOKUP(#REF!,'[1]Members Sorted'!$B$2:$G$10001,5,0),"")</f>
        <v/>
      </c>
      <c r="P115" s="22" t="str">
        <f>IFERROR(IF(O115="","",IF(O115="None Given","",IF(COUNTIF($O$7:O115,O115)&lt;='[1]Season Set up'!$O$62, CONCATENATE(O115, " A"),IF(COUNTIF($O$7:O115,O115)&lt;='[1]Season Set up'!$O$63, CONCATENATE(O115, " B"),IF(COUNTIF($O$7:O115,O115)&lt;='[1]Season Set up'!$O$64, CONCATENATE(O115, " C"),IF(COUNTIF($O$7:O115,O115)&lt;='[1]Season Set up'!$O$65, CONCATENATE(O115, " D"),IF(COUNTIF($O$7:O115,O115)&lt;='[1]Season Set up'!$O$66, CONCATENATE(O115, " E"),IF(COUNTIF($O$7:O115,O115)&lt;='[1]Season Set up'!$O$67, CONCATENATE(O115, " F"),IF(COUNTIF($O$7:O115,O115)&lt;='[1]Season Set up'!$O$68, CONCATENATE(O115, " G"),IF(COUNTIF($O$7:O115,O115)&lt;='[1]Season Set up'!$O$69, CONCATENATE(O115, " H"),"")))))))))),"")</f>
        <v/>
      </c>
      <c r="Q115" s="69"/>
      <c r="R115" s="4"/>
      <c r="S115" s="27" t="str">
        <f>IF('[1]Season Set up'!$L$24&gt;='[1]Season Set up'!V113,'[1]Season Set up'!V113,"")</f>
        <v/>
      </c>
      <c r="T115" s="22" t="str">
        <f>IFERROR(VLOOKUP(#REF!,'[1]Members Sorted'!$B$2:$G$3001,2,0),"")</f>
        <v/>
      </c>
      <c r="U115" s="22" t="str">
        <f>IFERROR(VLOOKUP(#REF!,'[1]Members Sorted'!$B$2:$G$3001,3,0),"")</f>
        <v/>
      </c>
      <c r="V115" s="22" t="str">
        <f>IFERROR(VLOOKUP(#REF!,'[1]Members Sorted'!$B$2:$G$3001,5,0),"")</f>
        <v/>
      </c>
      <c r="W115" s="22" t="str">
        <f>IFERROR(IF(V115="","",IF(V115="None Given","",IF(COUNTIF($V$7:V115,V115)&lt;='[1]Season Set up'!$O$73, CONCATENATE(V115, " A"),IF(COUNTIF($V$7:V115,V115)&lt;='[1]Season Set up'!$O$74, CONCATENATE(V115, " B"),IF(COUNTIF($V$7:V115,V115)&lt;='[1]Season Set up'!$O$75, CONCATENATE(V115, " C"),IF(COUNTIF($V$7:V115,V115)&lt;='[1]Season Set up'!$O$76, CONCATENATE(V115, " D"),IF(COUNTIF($V$7:V115,V115)&lt;='[1]Season Set up'!$O$77, CONCATENATE(V115, " E"),IF(COUNTIF($V$7:V115,V115)&lt;='[1]Season Set up'!$O$78, CONCATENATE(V115, " F"),IF(COUNTIF($V$7:V115,V115)&lt;='[1]Season Set up'!$O$79, CONCATENATE(V115, " G"),IF(COUNTIF($V$7:V115,V115)&lt;='[1]Season Set up'!$O$80, CONCATENATE(V115, " H"),"")))))))))),"")</f>
        <v/>
      </c>
      <c r="X115" s="69"/>
      <c r="Y115" s="1"/>
      <c r="Z115" s="1"/>
      <c r="AA115" s="1"/>
      <c r="AB115" s="1"/>
      <c r="AC115" s="4"/>
      <c r="AD115" s="4"/>
      <c r="AE115" s="4"/>
      <c r="AF115" s="4"/>
      <c r="AG115" s="4"/>
      <c r="AH115" s="4"/>
      <c r="AI115" s="4"/>
      <c r="AJ115" s="4"/>
    </row>
    <row r="116" spans="1:36" ht="15.75" customHeight="1" x14ac:dyDescent="0.2">
      <c r="A116" s="33"/>
      <c r="B116" s="33"/>
      <c r="C116" s="33"/>
      <c r="D116" s="1"/>
      <c r="E116" s="1"/>
      <c r="F116" s="1"/>
      <c r="G116" s="1"/>
      <c r="H116" s="1"/>
      <c r="I116" s="1"/>
      <c r="J116" s="1"/>
      <c r="K116" s="1"/>
      <c r="L116" s="27" t="str">
        <f>IF('[1]Season Set up'!$J$24&gt;='[1]Season Set up'!V114,'[1]Season Set up'!V114,"")</f>
        <v/>
      </c>
      <c r="M116" s="22" t="str">
        <f>IFERROR(VLOOKUP(#REF!,'[1]Members Sorted'!$B$2:$G$10001,2,0),"")</f>
        <v/>
      </c>
      <c r="N116" s="22" t="str">
        <f>IFERROR(VLOOKUP(#REF!,'[1]Members Sorted'!$B$2:$G$10001,3,0),"")</f>
        <v/>
      </c>
      <c r="O116" s="22" t="str">
        <f>IFERROR(VLOOKUP(#REF!,'[1]Members Sorted'!$B$2:$G$10001,5,0),"")</f>
        <v/>
      </c>
      <c r="P116" s="22" t="str">
        <f>IFERROR(IF(O116="","",IF(O116="None Given","",IF(COUNTIF($O$7:O116,O116)&lt;='[1]Season Set up'!$O$62, CONCATENATE(O116, " A"),IF(COUNTIF($O$7:O116,O116)&lt;='[1]Season Set up'!$O$63, CONCATENATE(O116, " B"),IF(COUNTIF($O$7:O116,O116)&lt;='[1]Season Set up'!$O$64, CONCATENATE(O116, " C"),IF(COUNTIF($O$7:O116,O116)&lt;='[1]Season Set up'!$O$65, CONCATENATE(O116, " D"),IF(COUNTIF($O$7:O116,O116)&lt;='[1]Season Set up'!$O$66, CONCATENATE(O116, " E"),IF(COUNTIF($O$7:O116,O116)&lt;='[1]Season Set up'!$O$67, CONCATENATE(O116, " F"),IF(COUNTIF($O$7:O116,O116)&lt;='[1]Season Set up'!$O$68, CONCATENATE(O116, " G"),IF(COUNTIF($O$7:O116,O116)&lt;='[1]Season Set up'!$O$69, CONCATENATE(O116, " H"),"")))))))))),"")</f>
        <v/>
      </c>
      <c r="Q116" s="69"/>
      <c r="R116" s="4"/>
      <c r="S116" s="27" t="str">
        <f>IF('[1]Season Set up'!$L$24&gt;='[1]Season Set up'!V114,'[1]Season Set up'!V114,"")</f>
        <v/>
      </c>
      <c r="T116" s="22" t="str">
        <f>IFERROR(VLOOKUP(#REF!,'[1]Members Sorted'!$B$2:$G$3001,2,0),"")</f>
        <v/>
      </c>
      <c r="U116" s="22" t="str">
        <f>IFERROR(VLOOKUP(#REF!,'[1]Members Sorted'!$B$2:$G$3001,3,0),"")</f>
        <v/>
      </c>
      <c r="V116" s="22" t="str">
        <f>IFERROR(VLOOKUP(#REF!,'[1]Members Sorted'!$B$2:$G$3001,5,0),"")</f>
        <v/>
      </c>
      <c r="W116" s="22" t="str">
        <f>IFERROR(IF(V116="","",IF(V116="None Given","",IF(COUNTIF($V$7:V116,V116)&lt;='[1]Season Set up'!$O$73, CONCATENATE(V116, " A"),IF(COUNTIF($V$7:V116,V116)&lt;='[1]Season Set up'!$O$74, CONCATENATE(V116, " B"),IF(COUNTIF($V$7:V116,V116)&lt;='[1]Season Set up'!$O$75, CONCATENATE(V116, " C"),IF(COUNTIF($V$7:V116,V116)&lt;='[1]Season Set up'!$O$76, CONCATENATE(V116, " D"),IF(COUNTIF($V$7:V116,V116)&lt;='[1]Season Set up'!$O$77, CONCATENATE(V116, " E"),IF(COUNTIF($V$7:V116,V116)&lt;='[1]Season Set up'!$O$78, CONCATENATE(V116, " F"),IF(COUNTIF($V$7:V116,V116)&lt;='[1]Season Set up'!$O$79, CONCATENATE(V116, " G"),IF(COUNTIF($V$7:V116,V116)&lt;='[1]Season Set up'!$O$80, CONCATENATE(V116, " H"),"")))))))))),"")</f>
        <v/>
      </c>
      <c r="X116" s="69"/>
      <c r="Y116" s="1"/>
      <c r="Z116" s="1"/>
      <c r="AA116" s="1"/>
      <c r="AB116" s="1"/>
      <c r="AC116" s="4"/>
      <c r="AD116" s="4"/>
      <c r="AE116" s="4"/>
      <c r="AF116" s="4"/>
      <c r="AG116" s="4"/>
      <c r="AH116" s="4"/>
      <c r="AI116" s="4"/>
      <c r="AJ116" s="4"/>
    </row>
    <row r="117" spans="1:36" ht="15.75" customHeight="1" x14ac:dyDescent="0.2">
      <c r="A117" s="33"/>
      <c r="B117" s="33"/>
      <c r="C117" s="33"/>
      <c r="D117" s="1"/>
      <c r="E117" s="1"/>
      <c r="F117" s="1"/>
      <c r="G117" s="1"/>
      <c r="H117" s="1"/>
      <c r="I117" s="1"/>
      <c r="J117" s="1"/>
      <c r="K117" s="1"/>
      <c r="L117" s="27" t="str">
        <f>IF('[1]Season Set up'!$J$24&gt;='[1]Season Set up'!V115,'[1]Season Set up'!V115,"")</f>
        <v/>
      </c>
      <c r="M117" s="22" t="str">
        <f>IFERROR(VLOOKUP(#REF!,'[1]Members Sorted'!$B$2:$G$10001,2,0),"")</f>
        <v/>
      </c>
      <c r="N117" s="22" t="str">
        <f>IFERROR(VLOOKUP(#REF!,'[1]Members Sorted'!$B$2:$G$10001,3,0),"")</f>
        <v/>
      </c>
      <c r="O117" s="22" t="str">
        <f>IFERROR(VLOOKUP(#REF!,'[1]Members Sorted'!$B$2:$G$10001,5,0),"")</f>
        <v/>
      </c>
      <c r="P117" s="22" t="str">
        <f>IFERROR(IF(O117="","",IF(O117="None Given","",IF(COUNTIF($O$7:O117,O117)&lt;='[1]Season Set up'!$O$62, CONCATENATE(O117, " A"),IF(COUNTIF($O$7:O117,O117)&lt;='[1]Season Set up'!$O$63, CONCATENATE(O117, " B"),IF(COUNTIF($O$7:O117,O117)&lt;='[1]Season Set up'!$O$64, CONCATENATE(O117, " C"),IF(COUNTIF($O$7:O117,O117)&lt;='[1]Season Set up'!$O$65, CONCATENATE(O117, " D"),IF(COUNTIF($O$7:O117,O117)&lt;='[1]Season Set up'!$O$66, CONCATENATE(O117, " E"),IF(COUNTIF($O$7:O117,O117)&lt;='[1]Season Set up'!$O$67, CONCATENATE(O117, " F"),IF(COUNTIF($O$7:O117,O117)&lt;='[1]Season Set up'!$O$68, CONCATENATE(O117, " G"),IF(COUNTIF($O$7:O117,O117)&lt;='[1]Season Set up'!$O$69, CONCATENATE(O117, " H"),"")))))))))),"")</f>
        <v/>
      </c>
      <c r="Q117" s="69"/>
      <c r="R117" s="4"/>
      <c r="S117" s="27" t="str">
        <f>IF('[1]Season Set up'!$L$24&gt;='[1]Season Set up'!V115,'[1]Season Set up'!V115,"")</f>
        <v/>
      </c>
      <c r="T117" s="22" t="str">
        <f>IFERROR(VLOOKUP(#REF!,'[1]Members Sorted'!$B$2:$G$3001,2,0),"")</f>
        <v/>
      </c>
      <c r="U117" s="22" t="str">
        <f>IFERROR(VLOOKUP(#REF!,'[1]Members Sorted'!$B$2:$G$3001,3,0),"")</f>
        <v/>
      </c>
      <c r="V117" s="22" t="str">
        <f>IFERROR(VLOOKUP(#REF!,'[1]Members Sorted'!$B$2:$G$3001,5,0),"")</f>
        <v/>
      </c>
      <c r="W117" s="22" t="str">
        <f>IFERROR(IF(V117="","",IF(V117="None Given","",IF(COUNTIF($V$7:V117,V117)&lt;='[1]Season Set up'!$O$73, CONCATENATE(V117, " A"),IF(COUNTIF($V$7:V117,V117)&lt;='[1]Season Set up'!$O$74, CONCATENATE(V117, " B"),IF(COUNTIF($V$7:V117,V117)&lt;='[1]Season Set up'!$O$75, CONCATENATE(V117, " C"),IF(COUNTIF($V$7:V117,V117)&lt;='[1]Season Set up'!$O$76, CONCATENATE(V117, " D"),IF(COUNTIF($V$7:V117,V117)&lt;='[1]Season Set up'!$O$77, CONCATENATE(V117, " E"),IF(COUNTIF($V$7:V117,V117)&lt;='[1]Season Set up'!$O$78, CONCATENATE(V117, " F"),IF(COUNTIF($V$7:V117,V117)&lt;='[1]Season Set up'!$O$79, CONCATENATE(V117, " G"),IF(COUNTIF($V$7:V117,V117)&lt;='[1]Season Set up'!$O$80, CONCATENATE(V117, " H"),"")))))))))),"")</f>
        <v/>
      </c>
      <c r="X117" s="69"/>
      <c r="Y117" s="1"/>
      <c r="Z117" s="1"/>
      <c r="AA117" s="1"/>
      <c r="AB117" s="1"/>
      <c r="AC117" s="4"/>
      <c r="AD117" s="4"/>
      <c r="AE117" s="4"/>
      <c r="AF117" s="4"/>
      <c r="AG117" s="4"/>
      <c r="AH117" s="4"/>
      <c r="AI117" s="4"/>
      <c r="AJ117" s="4"/>
    </row>
    <row r="118" spans="1:36" ht="15.75" customHeight="1" x14ac:dyDescent="0.2">
      <c r="A118" s="33"/>
      <c r="B118" s="33"/>
      <c r="C118" s="33"/>
      <c r="D118" s="1"/>
      <c r="E118" s="1"/>
      <c r="F118" s="1"/>
      <c r="G118" s="1"/>
      <c r="H118" s="1"/>
      <c r="I118" s="1"/>
      <c r="J118" s="1"/>
      <c r="K118" s="1"/>
      <c r="L118" s="27" t="str">
        <f>IF('[1]Season Set up'!$J$24&gt;='[1]Season Set up'!V116,'[1]Season Set up'!V116,"")</f>
        <v/>
      </c>
      <c r="M118" s="22" t="str">
        <f>IFERROR(VLOOKUP(#REF!,'[1]Members Sorted'!$B$2:$G$10001,2,0),"")</f>
        <v/>
      </c>
      <c r="N118" s="22" t="str">
        <f>IFERROR(VLOOKUP(#REF!,'[1]Members Sorted'!$B$2:$G$10001,3,0),"")</f>
        <v/>
      </c>
      <c r="O118" s="22" t="str">
        <f>IFERROR(VLOOKUP(#REF!,'[1]Members Sorted'!$B$2:$G$10001,5,0),"")</f>
        <v/>
      </c>
      <c r="P118" s="22" t="str">
        <f>IFERROR(IF(O118="","",IF(O118="None Given","",IF(COUNTIF($O$7:O118,O118)&lt;='[1]Season Set up'!$O$62, CONCATENATE(O118, " A"),IF(COUNTIF($O$7:O118,O118)&lt;='[1]Season Set up'!$O$63, CONCATENATE(O118, " B"),IF(COUNTIF($O$7:O118,O118)&lt;='[1]Season Set up'!$O$64, CONCATENATE(O118, " C"),IF(COUNTIF($O$7:O118,O118)&lt;='[1]Season Set up'!$O$65, CONCATENATE(O118, " D"),IF(COUNTIF($O$7:O118,O118)&lt;='[1]Season Set up'!$O$66, CONCATENATE(O118, " E"),IF(COUNTIF($O$7:O118,O118)&lt;='[1]Season Set up'!$O$67, CONCATENATE(O118, " F"),IF(COUNTIF($O$7:O118,O118)&lt;='[1]Season Set up'!$O$68, CONCATENATE(O118, " G"),IF(COUNTIF($O$7:O118,O118)&lt;='[1]Season Set up'!$O$69, CONCATENATE(O118, " H"),"")))))))))),"")</f>
        <v/>
      </c>
      <c r="Q118" s="69"/>
      <c r="R118" s="4"/>
      <c r="S118" s="27" t="str">
        <f>IF('[1]Season Set up'!$L$24&gt;='[1]Season Set up'!V116,'[1]Season Set up'!V116,"")</f>
        <v/>
      </c>
      <c r="T118" s="22" t="str">
        <f>IFERROR(VLOOKUP(#REF!,'[1]Members Sorted'!$B$2:$G$3001,2,0),"")</f>
        <v/>
      </c>
      <c r="U118" s="22" t="str">
        <f>IFERROR(VLOOKUP(#REF!,'[1]Members Sorted'!$B$2:$G$3001,3,0),"")</f>
        <v/>
      </c>
      <c r="V118" s="22" t="str">
        <f>IFERROR(VLOOKUP(#REF!,'[1]Members Sorted'!$B$2:$G$3001,5,0),"")</f>
        <v/>
      </c>
      <c r="W118" s="22" t="str">
        <f>IFERROR(IF(V118="","",IF(V118="None Given","",IF(COUNTIF($V$7:V118,V118)&lt;='[1]Season Set up'!$O$73, CONCATENATE(V118, " A"),IF(COUNTIF($V$7:V118,V118)&lt;='[1]Season Set up'!$O$74, CONCATENATE(V118, " B"),IF(COUNTIF($V$7:V118,V118)&lt;='[1]Season Set up'!$O$75, CONCATENATE(V118, " C"),IF(COUNTIF($V$7:V118,V118)&lt;='[1]Season Set up'!$O$76, CONCATENATE(V118, " D"),IF(COUNTIF($V$7:V118,V118)&lt;='[1]Season Set up'!$O$77, CONCATENATE(V118, " E"),IF(COUNTIF($V$7:V118,V118)&lt;='[1]Season Set up'!$O$78, CONCATENATE(V118, " F"),IF(COUNTIF($V$7:V118,V118)&lt;='[1]Season Set up'!$O$79, CONCATENATE(V118, " G"),IF(COUNTIF($V$7:V118,V118)&lt;='[1]Season Set up'!$O$80, CONCATENATE(V118, " H"),"")))))))))),"")</f>
        <v/>
      </c>
      <c r="X118" s="69"/>
      <c r="Y118" s="1"/>
      <c r="Z118" s="1"/>
      <c r="AA118" s="1"/>
      <c r="AB118" s="1"/>
      <c r="AC118" s="4"/>
      <c r="AD118" s="4"/>
      <c r="AE118" s="4"/>
      <c r="AF118" s="4"/>
      <c r="AG118" s="4"/>
      <c r="AH118" s="4"/>
      <c r="AI118" s="4"/>
      <c r="AJ118" s="4"/>
    </row>
    <row r="119" spans="1:36" ht="15.75" customHeight="1" x14ac:dyDescent="0.2">
      <c r="A119" s="33"/>
      <c r="B119" s="33"/>
      <c r="C119" s="33"/>
      <c r="D119" s="1"/>
      <c r="E119" s="1"/>
      <c r="F119" s="1"/>
      <c r="G119" s="1"/>
      <c r="H119" s="1"/>
      <c r="I119" s="1"/>
      <c r="J119" s="1"/>
      <c r="K119" s="1"/>
      <c r="L119" s="27" t="str">
        <f>IF('[1]Season Set up'!$J$24&gt;='[1]Season Set up'!V117,'[1]Season Set up'!V117,"")</f>
        <v/>
      </c>
      <c r="M119" s="22" t="str">
        <f>IFERROR(VLOOKUP(#REF!,'[1]Members Sorted'!$B$2:$G$10001,2,0),"")</f>
        <v/>
      </c>
      <c r="N119" s="22" t="str">
        <f>IFERROR(VLOOKUP(#REF!,'[1]Members Sorted'!$B$2:$G$10001,3,0),"")</f>
        <v/>
      </c>
      <c r="O119" s="22" t="str">
        <f>IFERROR(VLOOKUP(#REF!,'[1]Members Sorted'!$B$2:$G$10001,5,0),"")</f>
        <v/>
      </c>
      <c r="P119" s="22" t="str">
        <f>IFERROR(IF(O119="","",IF(O119="None Given","",IF(COUNTIF($O$7:O119,O119)&lt;='[1]Season Set up'!$O$62, CONCATENATE(O119, " A"),IF(COUNTIF($O$7:O119,O119)&lt;='[1]Season Set up'!$O$63, CONCATENATE(O119, " B"),IF(COUNTIF($O$7:O119,O119)&lt;='[1]Season Set up'!$O$64, CONCATENATE(O119, " C"),IF(COUNTIF($O$7:O119,O119)&lt;='[1]Season Set up'!$O$65, CONCATENATE(O119, " D"),IF(COUNTIF($O$7:O119,O119)&lt;='[1]Season Set up'!$O$66, CONCATENATE(O119, " E"),IF(COUNTIF($O$7:O119,O119)&lt;='[1]Season Set up'!$O$67, CONCATENATE(O119, " F"),IF(COUNTIF($O$7:O119,O119)&lt;='[1]Season Set up'!$O$68, CONCATENATE(O119, " G"),IF(COUNTIF($O$7:O119,O119)&lt;='[1]Season Set up'!$O$69, CONCATENATE(O119, " H"),"")))))))))),"")</f>
        <v/>
      </c>
      <c r="Q119" s="69"/>
      <c r="R119" s="4"/>
      <c r="S119" s="27" t="str">
        <f>IF('[1]Season Set up'!$L$24&gt;='[1]Season Set up'!V117,'[1]Season Set up'!V117,"")</f>
        <v/>
      </c>
      <c r="T119" s="22" t="str">
        <f>IFERROR(VLOOKUP(#REF!,'[1]Members Sorted'!$B$2:$G$3001,2,0),"")</f>
        <v/>
      </c>
      <c r="U119" s="22" t="str">
        <f>IFERROR(VLOOKUP(#REF!,'[1]Members Sorted'!$B$2:$G$3001,3,0),"")</f>
        <v/>
      </c>
      <c r="V119" s="22" t="str">
        <f>IFERROR(VLOOKUP(#REF!,'[1]Members Sorted'!$B$2:$G$3001,5,0),"")</f>
        <v/>
      </c>
      <c r="W119" s="22" t="str">
        <f>IFERROR(IF(V119="","",IF(V119="None Given","",IF(COUNTIF($V$7:V119,V119)&lt;='[1]Season Set up'!$O$73, CONCATENATE(V119, " A"),IF(COUNTIF($V$7:V119,V119)&lt;='[1]Season Set up'!$O$74, CONCATENATE(V119, " B"),IF(COUNTIF($V$7:V119,V119)&lt;='[1]Season Set up'!$O$75, CONCATENATE(V119, " C"),IF(COUNTIF($V$7:V119,V119)&lt;='[1]Season Set up'!$O$76, CONCATENATE(V119, " D"),IF(COUNTIF($V$7:V119,V119)&lt;='[1]Season Set up'!$O$77, CONCATENATE(V119, " E"),IF(COUNTIF($V$7:V119,V119)&lt;='[1]Season Set up'!$O$78, CONCATENATE(V119, " F"),IF(COUNTIF($V$7:V119,V119)&lt;='[1]Season Set up'!$O$79, CONCATENATE(V119, " G"),IF(COUNTIF($V$7:V119,V119)&lt;='[1]Season Set up'!$O$80, CONCATENATE(V119, " H"),"")))))))))),"")</f>
        <v/>
      </c>
      <c r="X119" s="69"/>
      <c r="Y119" s="1"/>
      <c r="Z119" s="1"/>
      <c r="AA119" s="1"/>
      <c r="AB119" s="1"/>
      <c r="AC119" s="4"/>
      <c r="AD119" s="4"/>
      <c r="AE119" s="4"/>
      <c r="AF119" s="4"/>
      <c r="AG119" s="4"/>
      <c r="AH119" s="4"/>
      <c r="AI119" s="4"/>
      <c r="AJ119" s="4"/>
    </row>
    <row r="120" spans="1:36" ht="15.75" customHeight="1" x14ac:dyDescent="0.2">
      <c r="A120" s="33"/>
      <c r="B120" s="33"/>
      <c r="C120" s="33"/>
      <c r="D120" s="1"/>
      <c r="E120" s="1"/>
      <c r="F120" s="1"/>
      <c r="G120" s="1"/>
      <c r="H120" s="1"/>
      <c r="I120" s="1"/>
      <c r="J120" s="1"/>
      <c r="K120" s="1"/>
      <c r="L120" s="27" t="str">
        <f>IF('[1]Season Set up'!$J$24&gt;='[1]Season Set up'!V118,'[1]Season Set up'!V118,"")</f>
        <v/>
      </c>
      <c r="M120" s="22" t="str">
        <f>IFERROR(VLOOKUP(#REF!,'[1]Members Sorted'!$B$2:$G$10001,2,0),"")</f>
        <v/>
      </c>
      <c r="N120" s="22" t="str">
        <f>IFERROR(VLOOKUP(#REF!,'[1]Members Sorted'!$B$2:$G$10001,3,0),"")</f>
        <v/>
      </c>
      <c r="O120" s="22" t="str">
        <f>IFERROR(VLOOKUP(#REF!,'[1]Members Sorted'!$B$2:$G$10001,5,0),"")</f>
        <v/>
      </c>
      <c r="P120" s="22" t="str">
        <f>IFERROR(IF(O120="","",IF(O120="None Given","",IF(COUNTIF($O$7:O120,O120)&lt;='[1]Season Set up'!$O$62, CONCATENATE(O120, " A"),IF(COUNTIF($O$7:O120,O120)&lt;='[1]Season Set up'!$O$63, CONCATENATE(O120, " B"),IF(COUNTIF($O$7:O120,O120)&lt;='[1]Season Set up'!$O$64, CONCATENATE(O120, " C"),IF(COUNTIF($O$7:O120,O120)&lt;='[1]Season Set up'!$O$65, CONCATENATE(O120, " D"),IF(COUNTIF($O$7:O120,O120)&lt;='[1]Season Set up'!$O$66, CONCATENATE(O120, " E"),IF(COUNTIF($O$7:O120,O120)&lt;='[1]Season Set up'!$O$67, CONCATENATE(O120, " F"),IF(COUNTIF($O$7:O120,O120)&lt;='[1]Season Set up'!$O$68, CONCATENATE(O120, " G"),IF(COUNTIF($O$7:O120,O120)&lt;='[1]Season Set up'!$O$69, CONCATENATE(O120, " H"),"")))))))))),"")</f>
        <v/>
      </c>
      <c r="Q120" s="69"/>
      <c r="R120" s="4"/>
      <c r="S120" s="27" t="str">
        <f>IF('[1]Season Set up'!$L$24&gt;='[1]Season Set up'!V118,'[1]Season Set up'!V118,"")</f>
        <v/>
      </c>
      <c r="T120" s="22" t="str">
        <f>IFERROR(VLOOKUP(#REF!,'[1]Members Sorted'!$B$2:$G$3001,2,0),"")</f>
        <v/>
      </c>
      <c r="U120" s="22" t="str">
        <f>IFERROR(VLOOKUP(#REF!,'[1]Members Sorted'!$B$2:$G$3001,3,0),"")</f>
        <v/>
      </c>
      <c r="V120" s="22" t="str">
        <f>IFERROR(VLOOKUP(#REF!,'[1]Members Sorted'!$B$2:$G$3001,5,0),"")</f>
        <v/>
      </c>
      <c r="W120" s="22" t="str">
        <f>IFERROR(IF(V120="","",IF(V120="None Given","",IF(COUNTIF($V$7:V120,V120)&lt;='[1]Season Set up'!$O$73, CONCATENATE(V120, " A"),IF(COUNTIF($V$7:V120,V120)&lt;='[1]Season Set up'!$O$74, CONCATENATE(V120, " B"),IF(COUNTIF($V$7:V120,V120)&lt;='[1]Season Set up'!$O$75, CONCATENATE(V120, " C"),IF(COUNTIF($V$7:V120,V120)&lt;='[1]Season Set up'!$O$76, CONCATENATE(V120, " D"),IF(COUNTIF($V$7:V120,V120)&lt;='[1]Season Set up'!$O$77, CONCATENATE(V120, " E"),IF(COUNTIF($V$7:V120,V120)&lt;='[1]Season Set up'!$O$78, CONCATENATE(V120, " F"),IF(COUNTIF($V$7:V120,V120)&lt;='[1]Season Set up'!$O$79, CONCATENATE(V120, " G"),IF(COUNTIF($V$7:V120,V120)&lt;='[1]Season Set up'!$O$80, CONCATENATE(V120, " H"),"")))))))))),"")</f>
        <v/>
      </c>
      <c r="X120" s="69"/>
      <c r="Y120" s="1"/>
      <c r="Z120" s="1"/>
      <c r="AA120" s="1"/>
      <c r="AB120" s="1"/>
      <c r="AC120" s="4"/>
      <c r="AD120" s="4"/>
      <c r="AE120" s="4"/>
      <c r="AF120" s="4"/>
      <c r="AG120" s="4"/>
      <c r="AH120" s="4"/>
      <c r="AI120" s="4"/>
      <c r="AJ120" s="4"/>
    </row>
    <row r="121" spans="1:36" ht="15.75" customHeight="1" x14ac:dyDescent="0.2">
      <c r="A121" s="33"/>
      <c r="B121" s="33"/>
      <c r="C121" s="33"/>
      <c r="D121" s="1"/>
      <c r="E121" s="1"/>
      <c r="F121" s="1"/>
      <c r="G121" s="1"/>
      <c r="H121" s="1"/>
      <c r="I121" s="1"/>
      <c r="J121" s="1"/>
      <c r="K121" s="1"/>
      <c r="L121" s="27" t="str">
        <f>IF('[1]Season Set up'!$J$24&gt;='[1]Season Set up'!V119,'[1]Season Set up'!V119,"")</f>
        <v/>
      </c>
      <c r="M121" s="22" t="str">
        <f>IFERROR(VLOOKUP(#REF!,'[1]Members Sorted'!$B$2:$G$10001,2,0),"")</f>
        <v/>
      </c>
      <c r="N121" s="22" t="str">
        <f>IFERROR(VLOOKUP(#REF!,'[1]Members Sorted'!$B$2:$G$10001,3,0),"")</f>
        <v/>
      </c>
      <c r="O121" s="22" t="str">
        <f>IFERROR(VLOOKUP(#REF!,'[1]Members Sorted'!$B$2:$G$10001,5,0),"")</f>
        <v/>
      </c>
      <c r="P121" s="22" t="str">
        <f>IFERROR(IF(O121="","",IF(O121="None Given","",IF(COUNTIF($O$7:O121,O121)&lt;='[1]Season Set up'!$O$62, CONCATENATE(O121, " A"),IF(COUNTIF($O$7:O121,O121)&lt;='[1]Season Set up'!$O$63, CONCATENATE(O121, " B"),IF(COUNTIF($O$7:O121,O121)&lt;='[1]Season Set up'!$O$64, CONCATENATE(O121, " C"),IF(COUNTIF($O$7:O121,O121)&lt;='[1]Season Set up'!$O$65, CONCATENATE(O121, " D"),IF(COUNTIF($O$7:O121,O121)&lt;='[1]Season Set up'!$O$66, CONCATENATE(O121, " E"),IF(COUNTIF($O$7:O121,O121)&lt;='[1]Season Set up'!$O$67, CONCATENATE(O121, " F"),IF(COUNTIF($O$7:O121,O121)&lt;='[1]Season Set up'!$O$68, CONCATENATE(O121, " G"),IF(COUNTIF($O$7:O121,O121)&lt;='[1]Season Set up'!$O$69, CONCATENATE(O121, " H"),"")))))))))),"")</f>
        <v/>
      </c>
      <c r="Q121" s="69"/>
      <c r="R121" s="4"/>
      <c r="S121" s="27" t="str">
        <f>IF('[1]Season Set up'!$L$24&gt;='[1]Season Set up'!V119,'[1]Season Set up'!V119,"")</f>
        <v/>
      </c>
      <c r="T121" s="22" t="str">
        <f>IFERROR(VLOOKUP(#REF!,'[1]Members Sorted'!$B$2:$G$3001,2,0),"")</f>
        <v/>
      </c>
      <c r="U121" s="22" t="str">
        <f>IFERROR(VLOOKUP(#REF!,'[1]Members Sorted'!$B$2:$G$3001,3,0),"")</f>
        <v/>
      </c>
      <c r="V121" s="22" t="str">
        <f>IFERROR(VLOOKUP(#REF!,'[1]Members Sorted'!$B$2:$G$3001,5,0),"")</f>
        <v/>
      </c>
      <c r="W121" s="22" t="str">
        <f>IFERROR(IF(V121="","",IF(V121="None Given","",IF(COUNTIF($V$7:V121,V121)&lt;='[1]Season Set up'!$O$73, CONCATENATE(V121, " A"),IF(COUNTIF($V$7:V121,V121)&lt;='[1]Season Set up'!$O$74, CONCATENATE(V121, " B"),IF(COUNTIF($V$7:V121,V121)&lt;='[1]Season Set up'!$O$75, CONCATENATE(V121, " C"),IF(COUNTIF($V$7:V121,V121)&lt;='[1]Season Set up'!$O$76, CONCATENATE(V121, " D"),IF(COUNTIF($V$7:V121,V121)&lt;='[1]Season Set up'!$O$77, CONCATENATE(V121, " E"),IF(COUNTIF($V$7:V121,V121)&lt;='[1]Season Set up'!$O$78, CONCATENATE(V121, " F"),IF(COUNTIF($V$7:V121,V121)&lt;='[1]Season Set up'!$O$79, CONCATENATE(V121, " G"),IF(COUNTIF($V$7:V121,V121)&lt;='[1]Season Set up'!$O$80, CONCATENATE(V121, " H"),"")))))))))),"")</f>
        <v/>
      </c>
      <c r="X121" s="69"/>
      <c r="Y121" s="1"/>
      <c r="Z121" s="1"/>
      <c r="AA121" s="1"/>
      <c r="AB121" s="1"/>
      <c r="AC121" s="4"/>
      <c r="AD121" s="4"/>
      <c r="AE121" s="4"/>
      <c r="AF121" s="4"/>
      <c r="AG121" s="4"/>
      <c r="AH121" s="4"/>
      <c r="AI121" s="4"/>
      <c r="AJ121" s="4"/>
    </row>
    <row r="122" spans="1:36" ht="15.75" customHeight="1" x14ac:dyDescent="0.2">
      <c r="A122" s="33"/>
      <c r="B122" s="33"/>
      <c r="C122" s="33"/>
      <c r="D122" s="1"/>
      <c r="E122" s="1"/>
      <c r="F122" s="1"/>
      <c r="G122" s="1"/>
      <c r="H122" s="1"/>
      <c r="I122" s="1"/>
      <c r="J122" s="1"/>
      <c r="K122" s="1"/>
      <c r="L122" s="27" t="str">
        <f>IF('[1]Season Set up'!$J$24&gt;='[1]Season Set up'!V120,'[1]Season Set up'!V120,"")</f>
        <v/>
      </c>
      <c r="M122" s="22" t="str">
        <f>IFERROR(VLOOKUP(#REF!,'[1]Members Sorted'!$B$2:$G$10001,2,0),"")</f>
        <v/>
      </c>
      <c r="N122" s="22" t="str">
        <f>IFERROR(VLOOKUP(#REF!,'[1]Members Sorted'!$B$2:$G$10001,3,0),"")</f>
        <v/>
      </c>
      <c r="O122" s="22" t="str">
        <f>IFERROR(VLOOKUP(#REF!,'[1]Members Sorted'!$B$2:$G$10001,5,0),"")</f>
        <v/>
      </c>
      <c r="P122" s="22" t="str">
        <f>IFERROR(IF(O122="","",IF(O122="None Given","",IF(COUNTIF($O$7:O122,O122)&lt;='[1]Season Set up'!$O$62, CONCATENATE(O122, " A"),IF(COUNTIF($O$7:O122,O122)&lt;='[1]Season Set up'!$O$63, CONCATENATE(O122, " B"),IF(COUNTIF($O$7:O122,O122)&lt;='[1]Season Set up'!$O$64, CONCATENATE(O122, " C"),IF(COUNTIF($O$7:O122,O122)&lt;='[1]Season Set up'!$O$65, CONCATENATE(O122, " D"),IF(COUNTIF($O$7:O122,O122)&lt;='[1]Season Set up'!$O$66, CONCATENATE(O122, " E"),IF(COUNTIF($O$7:O122,O122)&lt;='[1]Season Set up'!$O$67, CONCATENATE(O122, " F"),IF(COUNTIF($O$7:O122,O122)&lt;='[1]Season Set up'!$O$68, CONCATENATE(O122, " G"),IF(COUNTIF($O$7:O122,O122)&lt;='[1]Season Set up'!$O$69, CONCATENATE(O122, " H"),"")))))))))),"")</f>
        <v/>
      </c>
      <c r="Q122" s="69"/>
      <c r="R122" s="4"/>
      <c r="S122" s="27" t="str">
        <f>IF('[1]Season Set up'!$L$24&gt;='[1]Season Set up'!V120,'[1]Season Set up'!V120,"")</f>
        <v/>
      </c>
      <c r="T122" s="22" t="str">
        <f>IFERROR(VLOOKUP(#REF!,'[1]Members Sorted'!$B$2:$G$3001,2,0),"")</f>
        <v/>
      </c>
      <c r="U122" s="22" t="str">
        <f>IFERROR(VLOOKUP(#REF!,'[1]Members Sorted'!$B$2:$G$3001,3,0),"")</f>
        <v/>
      </c>
      <c r="V122" s="22" t="str">
        <f>IFERROR(VLOOKUP(#REF!,'[1]Members Sorted'!$B$2:$G$3001,5,0),"")</f>
        <v/>
      </c>
      <c r="W122" s="22" t="str">
        <f>IFERROR(IF(V122="","",IF(V122="None Given","",IF(COUNTIF($V$7:V122,V122)&lt;='[1]Season Set up'!$O$73, CONCATENATE(V122, " A"),IF(COUNTIF($V$7:V122,V122)&lt;='[1]Season Set up'!$O$74, CONCATENATE(V122, " B"),IF(COUNTIF($V$7:V122,V122)&lt;='[1]Season Set up'!$O$75, CONCATENATE(V122, " C"),IF(COUNTIF($V$7:V122,V122)&lt;='[1]Season Set up'!$O$76, CONCATENATE(V122, " D"),IF(COUNTIF($V$7:V122,V122)&lt;='[1]Season Set up'!$O$77, CONCATENATE(V122, " E"),IF(COUNTIF($V$7:V122,V122)&lt;='[1]Season Set up'!$O$78, CONCATENATE(V122, " F"),IF(COUNTIF($V$7:V122,V122)&lt;='[1]Season Set up'!$O$79, CONCATENATE(V122, " G"),IF(COUNTIF($V$7:V122,V122)&lt;='[1]Season Set up'!$O$80, CONCATENATE(V122, " H"),"")))))))))),"")</f>
        <v/>
      </c>
      <c r="X122" s="69"/>
      <c r="Y122" s="1"/>
      <c r="Z122" s="1"/>
      <c r="AA122" s="1"/>
      <c r="AB122" s="1"/>
      <c r="AC122" s="4"/>
      <c r="AD122" s="4"/>
      <c r="AE122" s="4"/>
      <c r="AF122" s="4"/>
      <c r="AG122" s="4"/>
      <c r="AH122" s="4"/>
      <c r="AI122" s="4"/>
      <c r="AJ122" s="4"/>
    </row>
    <row r="123" spans="1:36" ht="15.75" customHeight="1" x14ac:dyDescent="0.2">
      <c r="A123" s="33"/>
      <c r="B123" s="33"/>
      <c r="C123" s="33"/>
      <c r="D123" s="1"/>
      <c r="E123" s="1"/>
      <c r="F123" s="1"/>
      <c r="G123" s="1"/>
      <c r="H123" s="1"/>
      <c r="I123" s="1"/>
      <c r="J123" s="1"/>
      <c r="K123" s="1"/>
      <c r="L123" s="27" t="str">
        <f>IF('[1]Season Set up'!$J$24&gt;='[1]Season Set up'!V121,'[1]Season Set up'!V121,"")</f>
        <v/>
      </c>
      <c r="M123" s="22" t="str">
        <f>IFERROR(VLOOKUP(#REF!,'[1]Members Sorted'!$B$2:$G$10001,2,0),"")</f>
        <v/>
      </c>
      <c r="N123" s="22" t="str">
        <f>IFERROR(VLOOKUP(#REF!,'[1]Members Sorted'!$B$2:$G$10001,3,0),"")</f>
        <v/>
      </c>
      <c r="O123" s="22" t="str">
        <f>IFERROR(VLOOKUP(#REF!,'[1]Members Sorted'!$B$2:$G$10001,5,0),"")</f>
        <v/>
      </c>
      <c r="P123" s="22" t="str">
        <f>IFERROR(IF(O123="","",IF(O123="None Given","",IF(COUNTIF($O$7:O123,O123)&lt;='[1]Season Set up'!$O$62, CONCATENATE(O123, " A"),IF(COUNTIF($O$7:O123,O123)&lt;='[1]Season Set up'!$O$63, CONCATENATE(O123, " B"),IF(COUNTIF($O$7:O123,O123)&lt;='[1]Season Set up'!$O$64, CONCATENATE(O123, " C"),IF(COUNTIF($O$7:O123,O123)&lt;='[1]Season Set up'!$O$65, CONCATENATE(O123, " D"),IF(COUNTIF($O$7:O123,O123)&lt;='[1]Season Set up'!$O$66, CONCATENATE(O123, " E"),IF(COUNTIF($O$7:O123,O123)&lt;='[1]Season Set up'!$O$67, CONCATENATE(O123, " F"),IF(COUNTIF($O$7:O123,O123)&lt;='[1]Season Set up'!$O$68, CONCATENATE(O123, " G"),IF(COUNTIF($O$7:O123,O123)&lt;='[1]Season Set up'!$O$69, CONCATENATE(O123, " H"),"")))))))))),"")</f>
        <v/>
      </c>
      <c r="Q123" s="69"/>
      <c r="R123" s="4"/>
      <c r="S123" s="27" t="str">
        <f>IF('[1]Season Set up'!$L$24&gt;='[1]Season Set up'!V121,'[1]Season Set up'!V121,"")</f>
        <v/>
      </c>
      <c r="T123" s="22" t="str">
        <f>IFERROR(VLOOKUP(#REF!,'[1]Members Sorted'!$B$2:$G$3001,2,0),"")</f>
        <v/>
      </c>
      <c r="U123" s="22" t="str">
        <f>IFERROR(VLOOKUP(#REF!,'[1]Members Sorted'!$B$2:$G$3001,3,0),"")</f>
        <v/>
      </c>
      <c r="V123" s="22" t="str">
        <f>IFERROR(VLOOKUP(#REF!,'[1]Members Sorted'!$B$2:$G$3001,5,0),"")</f>
        <v/>
      </c>
      <c r="W123" s="22" t="str">
        <f>IFERROR(IF(V123="","",IF(V123="None Given","",IF(COUNTIF($V$7:V123,V123)&lt;='[1]Season Set up'!$O$73, CONCATENATE(V123, " A"),IF(COUNTIF($V$7:V123,V123)&lt;='[1]Season Set up'!$O$74, CONCATENATE(V123, " B"),IF(COUNTIF($V$7:V123,V123)&lt;='[1]Season Set up'!$O$75, CONCATENATE(V123, " C"),IF(COUNTIF($V$7:V123,V123)&lt;='[1]Season Set up'!$O$76, CONCATENATE(V123, " D"),IF(COUNTIF($V$7:V123,V123)&lt;='[1]Season Set up'!$O$77, CONCATENATE(V123, " E"),IF(COUNTIF($V$7:V123,V123)&lt;='[1]Season Set up'!$O$78, CONCATENATE(V123, " F"),IF(COUNTIF($V$7:V123,V123)&lt;='[1]Season Set up'!$O$79, CONCATENATE(V123, " G"),IF(COUNTIF($V$7:V123,V123)&lt;='[1]Season Set up'!$O$80, CONCATENATE(V123, " H"),"")))))))))),"")</f>
        <v/>
      </c>
      <c r="X123" s="69"/>
      <c r="Y123" s="1"/>
      <c r="Z123" s="1"/>
      <c r="AA123" s="1"/>
      <c r="AB123" s="1"/>
      <c r="AC123" s="4"/>
      <c r="AD123" s="4"/>
      <c r="AE123" s="4"/>
      <c r="AF123" s="4"/>
      <c r="AG123" s="4"/>
      <c r="AH123" s="4"/>
      <c r="AI123" s="4"/>
      <c r="AJ123" s="4"/>
    </row>
    <row r="124" spans="1:36" ht="15.75" customHeight="1" x14ac:dyDescent="0.2">
      <c r="A124" s="33"/>
      <c r="B124" s="33"/>
      <c r="C124" s="33"/>
      <c r="D124" s="1"/>
      <c r="E124" s="1"/>
      <c r="F124" s="1"/>
      <c r="G124" s="1"/>
      <c r="H124" s="1"/>
      <c r="I124" s="1"/>
      <c r="J124" s="1"/>
      <c r="K124" s="1"/>
      <c r="L124" s="27" t="str">
        <f>IF('[1]Season Set up'!$J$24&gt;='[1]Season Set up'!V122,'[1]Season Set up'!V122,"")</f>
        <v/>
      </c>
      <c r="M124" s="22" t="str">
        <f>IFERROR(VLOOKUP(#REF!,'[1]Members Sorted'!$B$2:$G$10001,2,0),"")</f>
        <v/>
      </c>
      <c r="N124" s="22" t="str">
        <f>IFERROR(VLOOKUP(#REF!,'[1]Members Sorted'!$B$2:$G$10001,3,0),"")</f>
        <v/>
      </c>
      <c r="O124" s="22" t="str">
        <f>IFERROR(VLOOKUP(#REF!,'[1]Members Sorted'!$B$2:$G$10001,5,0),"")</f>
        <v/>
      </c>
      <c r="P124" s="22" t="str">
        <f>IFERROR(IF(O124="","",IF(O124="None Given","",IF(COUNTIF($O$7:O124,O124)&lt;='[1]Season Set up'!$O$62, CONCATENATE(O124, " A"),IF(COUNTIF($O$7:O124,O124)&lt;='[1]Season Set up'!$O$63, CONCATENATE(O124, " B"),IF(COUNTIF($O$7:O124,O124)&lt;='[1]Season Set up'!$O$64, CONCATENATE(O124, " C"),IF(COUNTIF($O$7:O124,O124)&lt;='[1]Season Set up'!$O$65, CONCATENATE(O124, " D"),IF(COUNTIF($O$7:O124,O124)&lt;='[1]Season Set up'!$O$66, CONCATENATE(O124, " E"),IF(COUNTIF($O$7:O124,O124)&lt;='[1]Season Set up'!$O$67, CONCATENATE(O124, " F"),IF(COUNTIF($O$7:O124,O124)&lt;='[1]Season Set up'!$O$68, CONCATENATE(O124, " G"),IF(COUNTIF($O$7:O124,O124)&lt;='[1]Season Set up'!$O$69, CONCATENATE(O124, " H"),"")))))))))),"")</f>
        <v/>
      </c>
      <c r="Q124" s="69"/>
      <c r="R124" s="4"/>
      <c r="S124" s="27" t="str">
        <f>IF('[1]Season Set up'!$L$24&gt;='[1]Season Set up'!V122,'[1]Season Set up'!V122,"")</f>
        <v/>
      </c>
      <c r="T124" s="22" t="str">
        <f>IFERROR(VLOOKUP(#REF!,'[1]Members Sorted'!$B$2:$G$3001,2,0),"")</f>
        <v/>
      </c>
      <c r="U124" s="22" t="str">
        <f>IFERROR(VLOOKUP(#REF!,'[1]Members Sorted'!$B$2:$G$3001,3,0),"")</f>
        <v/>
      </c>
      <c r="V124" s="22" t="str">
        <f>IFERROR(VLOOKUP(#REF!,'[1]Members Sorted'!$B$2:$G$3001,5,0),"")</f>
        <v/>
      </c>
      <c r="W124" s="22" t="str">
        <f>IFERROR(IF(V124="","",IF(V124="None Given","",IF(COUNTIF($V$7:V124,V124)&lt;='[1]Season Set up'!$O$73, CONCATENATE(V124, " A"),IF(COUNTIF($V$7:V124,V124)&lt;='[1]Season Set up'!$O$74, CONCATENATE(V124, " B"),IF(COUNTIF($V$7:V124,V124)&lt;='[1]Season Set up'!$O$75, CONCATENATE(V124, " C"),IF(COUNTIF($V$7:V124,V124)&lt;='[1]Season Set up'!$O$76, CONCATENATE(V124, " D"),IF(COUNTIF($V$7:V124,V124)&lt;='[1]Season Set up'!$O$77, CONCATENATE(V124, " E"),IF(COUNTIF($V$7:V124,V124)&lt;='[1]Season Set up'!$O$78, CONCATENATE(V124, " F"),IF(COUNTIF($V$7:V124,V124)&lt;='[1]Season Set up'!$O$79, CONCATENATE(V124, " G"),IF(COUNTIF($V$7:V124,V124)&lt;='[1]Season Set up'!$O$80, CONCATENATE(V124, " H"),"")))))))))),"")</f>
        <v/>
      </c>
      <c r="X124" s="69"/>
      <c r="Y124" s="1"/>
      <c r="Z124" s="1"/>
      <c r="AA124" s="1"/>
      <c r="AB124" s="1"/>
      <c r="AC124" s="4"/>
      <c r="AD124" s="4"/>
      <c r="AE124" s="4"/>
      <c r="AF124" s="4"/>
      <c r="AG124" s="4"/>
      <c r="AH124" s="4"/>
      <c r="AI124" s="4"/>
      <c r="AJ124" s="4"/>
    </row>
    <row r="125" spans="1:36" ht="15.75" customHeight="1" x14ac:dyDescent="0.2">
      <c r="A125" s="33"/>
      <c r="B125" s="33"/>
      <c r="C125" s="33"/>
      <c r="D125" s="1"/>
      <c r="E125" s="1"/>
      <c r="F125" s="1"/>
      <c r="G125" s="1"/>
      <c r="H125" s="1"/>
      <c r="I125" s="1"/>
      <c r="J125" s="1"/>
      <c r="K125" s="1"/>
      <c r="L125" s="27" t="str">
        <f>IF('[1]Season Set up'!$J$24&gt;='[1]Season Set up'!V123,'[1]Season Set up'!V123,"")</f>
        <v/>
      </c>
      <c r="M125" s="22" t="str">
        <f>IFERROR(VLOOKUP(#REF!,'[1]Members Sorted'!$B$2:$G$10001,2,0),"")</f>
        <v/>
      </c>
      <c r="N125" s="22" t="str">
        <f>IFERROR(VLOOKUP(#REF!,'[1]Members Sorted'!$B$2:$G$10001,3,0),"")</f>
        <v/>
      </c>
      <c r="O125" s="22" t="str">
        <f>IFERROR(VLOOKUP(#REF!,'[1]Members Sorted'!$B$2:$G$10001,5,0),"")</f>
        <v/>
      </c>
      <c r="P125" s="22" t="str">
        <f>IFERROR(IF(O125="","",IF(O125="None Given","",IF(COUNTIF($O$7:O125,O125)&lt;='[1]Season Set up'!$O$62, CONCATENATE(O125, " A"),IF(COUNTIF($O$7:O125,O125)&lt;='[1]Season Set up'!$O$63, CONCATENATE(O125, " B"),IF(COUNTIF($O$7:O125,O125)&lt;='[1]Season Set up'!$O$64, CONCATENATE(O125, " C"),IF(COUNTIF($O$7:O125,O125)&lt;='[1]Season Set up'!$O$65, CONCATENATE(O125, " D"),IF(COUNTIF($O$7:O125,O125)&lt;='[1]Season Set up'!$O$66, CONCATENATE(O125, " E"),IF(COUNTIF($O$7:O125,O125)&lt;='[1]Season Set up'!$O$67, CONCATENATE(O125, " F"),IF(COUNTIF($O$7:O125,O125)&lt;='[1]Season Set up'!$O$68, CONCATENATE(O125, " G"),IF(COUNTIF($O$7:O125,O125)&lt;='[1]Season Set up'!$O$69, CONCATENATE(O125, " H"),"")))))))))),"")</f>
        <v/>
      </c>
      <c r="Q125" s="69"/>
      <c r="R125" s="4"/>
      <c r="S125" s="27" t="str">
        <f>IF('[1]Season Set up'!$L$24&gt;='[1]Season Set up'!V123,'[1]Season Set up'!V123,"")</f>
        <v/>
      </c>
      <c r="T125" s="22" t="str">
        <f>IFERROR(VLOOKUP(#REF!,'[1]Members Sorted'!$B$2:$G$3001,2,0),"")</f>
        <v/>
      </c>
      <c r="U125" s="22" t="str">
        <f>IFERROR(VLOOKUP(#REF!,'[1]Members Sorted'!$B$2:$G$3001,3,0),"")</f>
        <v/>
      </c>
      <c r="V125" s="22" t="str">
        <f>IFERROR(VLOOKUP(#REF!,'[1]Members Sorted'!$B$2:$G$3001,5,0),"")</f>
        <v/>
      </c>
      <c r="W125" s="22" t="str">
        <f>IFERROR(IF(V125="","",IF(V125="None Given","",IF(COUNTIF($V$7:V125,V125)&lt;='[1]Season Set up'!$O$73, CONCATENATE(V125, " A"),IF(COUNTIF($V$7:V125,V125)&lt;='[1]Season Set up'!$O$74, CONCATENATE(V125, " B"),IF(COUNTIF($V$7:V125,V125)&lt;='[1]Season Set up'!$O$75, CONCATENATE(V125, " C"),IF(COUNTIF($V$7:V125,V125)&lt;='[1]Season Set up'!$O$76, CONCATENATE(V125, " D"),IF(COUNTIF($V$7:V125,V125)&lt;='[1]Season Set up'!$O$77, CONCATENATE(V125, " E"),IF(COUNTIF($V$7:V125,V125)&lt;='[1]Season Set up'!$O$78, CONCATENATE(V125, " F"),IF(COUNTIF($V$7:V125,V125)&lt;='[1]Season Set up'!$O$79, CONCATENATE(V125, " G"),IF(COUNTIF($V$7:V125,V125)&lt;='[1]Season Set up'!$O$80, CONCATENATE(V125, " H"),"")))))))))),"")</f>
        <v/>
      </c>
      <c r="X125" s="69"/>
      <c r="Y125" s="1"/>
      <c r="Z125" s="1"/>
      <c r="AA125" s="1"/>
      <c r="AB125" s="1"/>
      <c r="AC125" s="4"/>
      <c r="AD125" s="4"/>
      <c r="AE125" s="4"/>
      <c r="AF125" s="4"/>
      <c r="AG125" s="4"/>
      <c r="AH125" s="4"/>
      <c r="AI125" s="4"/>
      <c r="AJ125" s="4"/>
    </row>
    <row r="126" spans="1:36" ht="15.75" customHeight="1" x14ac:dyDescent="0.2">
      <c r="A126" s="33"/>
      <c r="B126" s="33"/>
      <c r="C126" s="33"/>
      <c r="D126" s="1"/>
      <c r="E126" s="1"/>
      <c r="F126" s="1"/>
      <c r="G126" s="1"/>
      <c r="H126" s="1"/>
      <c r="I126" s="1"/>
      <c r="J126" s="1"/>
      <c r="K126" s="1"/>
      <c r="L126" s="27" t="str">
        <f>IF('[1]Season Set up'!$J$24&gt;='[1]Season Set up'!V124,'[1]Season Set up'!V124,"")</f>
        <v/>
      </c>
      <c r="M126" s="22" t="str">
        <f>IFERROR(VLOOKUP(#REF!,'[1]Members Sorted'!$B$2:$G$10001,2,0),"")</f>
        <v/>
      </c>
      <c r="N126" s="22" t="str">
        <f>IFERROR(VLOOKUP(#REF!,'[1]Members Sorted'!$B$2:$G$10001,3,0),"")</f>
        <v/>
      </c>
      <c r="O126" s="22" t="str">
        <f>IFERROR(VLOOKUP(#REF!,'[1]Members Sorted'!$B$2:$G$10001,5,0),"")</f>
        <v/>
      </c>
      <c r="P126" s="22" t="str">
        <f>IFERROR(IF(O126="","",IF(O126="None Given","",IF(COUNTIF($O$7:O126,O126)&lt;='[1]Season Set up'!$O$62, CONCATENATE(O126, " A"),IF(COUNTIF($O$7:O126,O126)&lt;='[1]Season Set up'!$O$63, CONCATENATE(O126, " B"),IF(COUNTIF($O$7:O126,O126)&lt;='[1]Season Set up'!$O$64, CONCATENATE(O126, " C"),IF(COUNTIF($O$7:O126,O126)&lt;='[1]Season Set up'!$O$65, CONCATENATE(O126, " D"),IF(COUNTIF($O$7:O126,O126)&lt;='[1]Season Set up'!$O$66, CONCATENATE(O126, " E"),IF(COUNTIF($O$7:O126,O126)&lt;='[1]Season Set up'!$O$67, CONCATENATE(O126, " F"),IF(COUNTIF($O$7:O126,O126)&lt;='[1]Season Set up'!$O$68, CONCATENATE(O126, " G"),IF(COUNTIF($O$7:O126,O126)&lt;='[1]Season Set up'!$O$69, CONCATENATE(O126, " H"),"")))))))))),"")</f>
        <v/>
      </c>
      <c r="Q126" s="69"/>
      <c r="R126" s="4"/>
      <c r="S126" s="27" t="str">
        <f>IF('[1]Season Set up'!$L$24&gt;='[1]Season Set up'!V124,'[1]Season Set up'!V124,"")</f>
        <v/>
      </c>
      <c r="T126" s="22" t="str">
        <f>IFERROR(VLOOKUP(#REF!,'[1]Members Sorted'!$B$2:$G$3001,2,0),"")</f>
        <v/>
      </c>
      <c r="U126" s="22" t="str">
        <f>IFERROR(VLOOKUP(#REF!,'[1]Members Sorted'!$B$2:$G$3001,3,0),"")</f>
        <v/>
      </c>
      <c r="V126" s="22" t="str">
        <f>IFERROR(VLOOKUP(#REF!,'[1]Members Sorted'!$B$2:$G$3001,5,0),"")</f>
        <v/>
      </c>
      <c r="W126" s="22" t="str">
        <f>IFERROR(IF(V126="","",IF(V126="None Given","",IF(COUNTIF($V$7:V126,V126)&lt;='[1]Season Set up'!$O$73, CONCATENATE(V126, " A"),IF(COUNTIF($V$7:V126,V126)&lt;='[1]Season Set up'!$O$74, CONCATENATE(V126, " B"),IF(COUNTIF($V$7:V126,V126)&lt;='[1]Season Set up'!$O$75, CONCATENATE(V126, " C"),IF(COUNTIF($V$7:V126,V126)&lt;='[1]Season Set up'!$O$76, CONCATENATE(V126, " D"),IF(COUNTIF($V$7:V126,V126)&lt;='[1]Season Set up'!$O$77, CONCATENATE(V126, " E"),IF(COUNTIF($V$7:V126,V126)&lt;='[1]Season Set up'!$O$78, CONCATENATE(V126, " F"),IF(COUNTIF($V$7:V126,V126)&lt;='[1]Season Set up'!$O$79, CONCATENATE(V126, " G"),IF(COUNTIF($V$7:V126,V126)&lt;='[1]Season Set up'!$O$80, CONCATENATE(V126, " H"),"")))))))))),"")</f>
        <v/>
      </c>
      <c r="X126" s="69"/>
      <c r="Y126" s="1"/>
      <c r="Z126" s="1"/>
      <c r="AA126" s="1"/>
      <c r="AB126" s="1"/>
      <c r="AC126" s="4"/>
      <c r="AD126" s="4"/>
      <c r="AE126" s="4"/>
      <c r="AF126" s="4"/>
      <c r="AG126" s="4"/>
      <c r="AH126" s="4"/>
      <c r="AI126" s="4"/>
      <c r="AJ126" s="4"/>
    </row>
    <row r="127" spans="1:36" ht="15.75" customHeight="1" x14ac:dyDescent="0.2">
      <c r="A127" s="33"/>
      <c r="B127" s="33"/>
      <c r="C127" s="33"/>
      <c r="D127" s="1"/>
      <c r="E127" s="1"/>
      <c r="F127" s="1"/>
      <c r="G127" s="1"/>
      <c r="H127" s="1"/>
      <c r="I127" s="1"/>
      <c r="J127" s="1"/>
      <c r="K127" s="1"/>
      <c r="L127" s="27" t="str">
        <f>IF('[1]Season Set up'!$J$24&gt;='[1]Season Set up'!V125,'[1]Season Set up'!V125,"")</f>
        <v/>
      </c>
      <c r="M127" s="22" t="str">
        <f>IFERROR(VLOOKUP(#REF!,'[1]Members Sorted'!$B$2:$G$10001,2,0),"")</f>
        <v/>
      </c>
      <c r="N127" s="22" t="str">
        <f>IFERROR(VLOOKUP(#REF!,'[1]Members Sorted'!$B$2:$G$10001,3,0),"")</f>
        <v/>
      </c>
      <c r="O127" s="22" t="str">
        <f>IFERROR(VLOOKUP(#REF!,'[1]Members Sorted'!$B$2:$G$10001,5,0),"")</f>
        <v/>
      </c>
      <c r="P127" s="22" t="str">
        <f>IFERROR(IF(O127="","",IF(O127="None Given","",IF(COUNTIF($O$7:O127,O127)&lt;='[1]Season Set up'!$O$62, CONCATENATE(O127, " A"),IF(COUNTIF($O$7:O127,O127)&lt;='[1]Season Set up'!$O$63, CONCATENATE(O127, " B"),IF(COUNTIF($O$7:O127,O127)&lt;='[1]Season Set up'!$O$64, CONCATENATE(O127, " C"),IF(COUNTIF($O$7:O127,O127)&lt;='[1]Season Set up'!$O$65, CONCATENATE(O127, " D"),IF(COUNTIF($O$7:O127,O127)&lt;='[1]Season Set up'!$O$66, CONCATENATE(O127, " E"),IF(COUNTIF($O$7:O127,O127)&lt;='[1]Season Set up'!$O$67, CONCATENATE(O127, " F"),IF(COUNTIF($O$7:O127,O127)&lt;='[1]Season Set up'!$O$68, CONCATENATE(O127, " G"),IF(COUNTIF($O$7:O127,O127)&lt;='[1]Season Set up'!$O$69, CONCATENATE(O127, " H"),"")))))))))),"")</f>
        <v/>
      </c>
      <c r="Q127" s="69"/>
      <c r="R127" s="4"/>
      <c r="S127" s="27" t="str">
        <f>IF('[1]Season Set up'!$L$24&gt;='[1]Season Set up'!V125,'[1]Season Set up'!V125,"")</f>
        <v/>
      </c>
      <c r="T127" s="22" t="str">
        <f>IFERROR(VLOOKUP(#REF!,'[1]Members Sorted'!$B$2:$G$3001,2,0),"")</f>
        <v/>
      </c>
      <c r="U127" s="22" t="str">
        <f>IFERROR(VLOOKUP(#REF!,'[1]Members Sorted'!$B$2:$G$3001,3,0),"")</f>
        <v/>
      </c>
      <c r="V127" s="22" t="str">
        <f>IFERROR(VLOOKUP(#REF!,'[1]Members Sorted'!$B$2:$G$3001,5,0),"")</f>
        <v/>
      </c>
      <c r="W127" s="22" t="str">
        <f>IFERROR(IF(V127="","",IF(V127="None Given","",IF(COUNTIF($V$7:V127,V127)&lt;='[1]Season Set up'!$O$73, CONCATENATE(V127, " A"),IF(COUNTIF($V$7:V127,V127)&lt;='[1]Season Set up'!$O$74, CONCATENATE(V127, " B"),IF(COUNTIF($V$7:V127,V127)&lt;='[1]Season Set up'!$O$75, CONCATENATE(V127, " C"),IF(COUNTIF($V$7:V127,V127)&lt;='[1]Season Set up'!$O$76, CONCATENATE(V127, " D"),IF(COUNTIF($V$7:V127,V127)&lt;='[1]Season Set up'!$O$77, CONCATENATE(V127, " E"),IF(COUNTIF($V$7:V127,V127)&lt;='[1]Season Set up'!$O$78, CONCATENATE(V127, " F"),IF(COUNTIF($V$7:V127,V127)&lt;='[1]Season Set up'!$O$79, CONCATENATE(V127, " G"),IF(COUNTIF($V$7:V127,V127)&lt;='[1]Season Set up'!$O$80, CONCATENATE(V127, " H"),"")))))))))),"")</f>
        <v/>
      </c>
      <c r="X127" s="69"/>
      <c r="Y127" s="1"/>
      <c r="Z127" s="1"/>
      <c r="AA127" s="1"/>
      <c r="AB127" s="1"/>
      <c r="AC127" s="4"/>
      <c r="AD127" s="4"/>
      <c r="AE127" s="4"/>
      <c r="AF127" s="4"/>
      <c r="AG127" s="4"/>
      <c r="AH127" s="4"/>
      <c r="AI127" s="4"/>
      <c r="AJ127" s="4"/>
    </row>
    <row r="128" spans="1:36" ht="15.75" customHeight="1" x14ac:dyDescent="0.2">
      <c r="A128" s="33"/>
      <c r="B128" s="33"/>
      <c r="C128" s="33"/>
      <c r="D128" s="1"/>
      <c r="E128" s="1"/>
      <c r="F128" s="1"/>
      <c r="G128" s="1"/>
      <c r="H128" s="1"/>
      <c r="I128" s="1"/>
      <c r="J128" s="1"/>
      <c r="K128" s="1"/>
      <c r="L128" s="27" t="str">
        <f>IF('[1]Season Set up'!$J$24&gt;='[1]Season Set up'!V126,'[1]Season Set up'!V126,"")</f>
        <v/>
      </c>
      <c r="M128" s="22" t="str">
        <f>IFERROR(VLOOKUP(#REF!,'[1]Members Sorted'!$B$2:$G$10001,2,0),"")</f>
        <v/>
      </c>
      <c r="N128" s="22" t="str">
        <f>IFERROR(VLOOKUP(#REF!,'[1]Members Sorted'!$B$2:$G$10001,3,0),"")</f>
        <v/>
      </c>
      <c r="O128" s="22" t="str">
        <f>IFERROR(VLOOKUP(#REF!,'[1]Members Sorted'!$B$2:$G$10001,5,0),"")</f>
        <v/>
      </c>
      <c r="P128" s="22" t="str">
        <f>IFERROR(IF(O128="","",IF(O128="None Given","",IF(COUNTIF($O$7:O128,O128)&lt;='[1]Season Set up'!$O$62, CONCATENATE(O128, " A"),IF(COUNTIF($O$7:O128,O128)&lt;='[1]Season Set up'!$O$63, CONCATENATE(O128, " B"),IF(COUNTIF($O$7:O128,O128)&lt;='[1]Season Set up'!$O$64, CONCATENATE(O128, " C"),IF(COUNTIF($O$7:O128,O128)&lt;='[1]Season Set up'!$O$65, CONCATENATE(O128, " D"),IF(COUNTIF($O$7:O128,O128)&lt;='[1]Season Set up'!$O$66, CONCATENATE(O128, " E"),IF(COUNTIF($O$7:O128,O128)&lt;='[1]Season Set up'!$O$67, CONCATENATE(O128, " F"),IF(COUNTIF($O$7:O128,O128)&lt;='[1]Season Set up'!$O$68, CONCATENATE(O128, " G"),IF(COUNTIF($O$7:O128,O128)&lt;='[1]Season Set up'!$O$69, CONCATENATE(O128, " H"),"")))))))))),"")</f>
        <v/>
      </c>
      <c r="Q128" s="69"/>
      <c r="R128" s="4"/>
      <c r="S128" s="27" t="str">
        <f>IF('[1]Season Set up'!$L$24&gt;='[1]Season Set up'!V126,'[1]Season Set up'!V126,"")</f>
        <v/>
      </c>
      <c r="T128" s="22" t="str">
        <f>IFERROR(VLOOKUP(#REF!,'[1]Members Sorted'!$B$2:$G$3001,2,0),"")</f>
        <v/>
      </c>
      <c r="U128" s="22" t="str">
        <f>IFERROR(VLOOKUP(#REF!,'[1]Members Sorted'!$B$2:$G$3001,3,0),"")</f>
        <v/>
      </c>
      <c r="V128" s="22" t="str">
        <f>IFERROR(VLOOKUP(#REF!,'[1]Members Sorted'!$B$2:$G$3001,5,0),"")</f>
        <v/>
      </c>
      <c r="W128" s="22" t="str">
        <f>IFERROR(IF(V128="","",IF(V128="None Given","",IF(COUNTIF($V$7:V128,V128)&lt;='[1]Season Set up'!$O$73, CONCATENATE(V128, " A"),IF(COUNTIF($V$7:V128,V128)&lt;='[1]Season Set up'!$O$74, CONCATENATE(V128, " B"),IF(COUNTIF($V$7:V128,V128)&lt;='[1]Season Set up'!$O$75, CONCATENATE(V128, " C"),IF(COUNTIF($V$7:V128,V128)&lt;='[1]Season Set up'!$O$76, CONCATENATE(V128, " D"),IF(COUNTIF($V$7:V128,V128)&lt;='[1]Season Set up'!$O$77, CONCATENATE(V128, " E"),IF(COUNTIF($V$7:V128,V128)&lt;='[1]Season Set up'!$O$78, CONCATENATE(V128, " F"),IF(COUNTIF($V$7:V128,V128)&lt;='[1]Season Set up'!$O$79, CONCATENATE(V128, " G"),IF(COUNTIF($V$7:V128,V128)&lt;='[1]Season Set up'!$O$80, CONCATENATE(V128, " H"),"")))))))))),"")</f>
        <v/>
      </c>
      <c r="X128" s="69"/>
      <c r="Y128" s="1"/>
      <c r="Z128" s="1"/>
      <c r="AA128" s="1"/>
      <c r="AB128" s="1"/>
      <c r="AC128" s="4"/>
      <c r="AD128" s="4"/>
      <c r="AE128" s="4"/>
      <c r="AF128" s="4"/>
      <c r="AG128" s="4"/>
      <c r="AH128" s="4"/>
      <c r="AI128" s="4"/>
      <c r="AJ128" s="4"/>
    </row>
    <row r="129" spans="1:36" ht="15.75" customHeight="1" x14ac:dyDescent="0.2">
      <c r="A129" s="33"/>
      <c r="B129" s="33"/>
      <c r="C129" s="33"/>
      <c r="D129" s="1"/>
      <c r="E129" s="1"/>
      <c r="F129" s="1"/>
      <c r="G129" s="1"/>
      <c r="H129" s="1"/>
      <c r="I129" s="1"/>
      <c r="J129" s="1"/>
      <c r="K129" s="1"/>
      <c r="L129" s="27" t="str">
        <f>IF('[1]Season Set up'!$J$24&gt;='[1]Season Set up'!V127,'[1]Season Set up'!V127,"")</f>
        <v/>
      </c>
      <c r="M129" s="22" t="str">
        <f>IFERROR(VLOOKUP(#REF!,'[1]Members Sorted'!$B$2:$G$10001,2,0),"")</f>
        <v/>
      </c>
      <c r="N129" s="22" t="str">
        <f>IFERROR(VLOOKUP(#REF!,'[1]Members Sorted'!$B$2:$G$10001,3,0),"")</f>
        <v/>
      </c>
      <c r="O129" s="22" t="str">
        <f>IFERROR(VLOOKUP(#REF!,'[1]Members Sorted'!$B$2:$G$10001,5,0),"")</f>
        <v/>
      </c>
      <c r="P129" s="22" t="str">
        <f>IFERROR(IF(O129="","",IF(O129="None Given","",IF(COUNTIF($O$7:O129,O129)&lt;='[1]Season Set up'!$O$62, CONCATENATE(O129, " A"),IF(COUNTIF($O$7:O129,O129)&lt;='[1]Season Set up'!$O$63, CONCATENATE(O129, " B"),IF(COUNTIF($O$7:O129,O129)&lt;='[1]Season Set up'!$O$64, CONCATENATE(O129, " C"),IF(COUNTIF($O$7:O129,O129)&lt;='[1]Season Set up'!$O$65, CONCATENATE(O129, " D"),IF(COUNTIF($O$7:O129,O129)&lt;='[1]Season Set up'!$O$66, CONCATENATE(O129, " E"),IF(COUNTIF($O$7:O129,O129)&lt;='[1]Season Set up'!$O$67, CONCATENATE(O129, " F"),IF(COUNTIF($O$7:O129,O129)&lt;='[1]Season Set up'!$O$68, CONCATENATE(O129, " G"),IF(COUNTIF($O$7:O129,O129)&lt;='[1]Season Set up'!$O$69, CONCATENATE(O129, " H"),"")))))))))),"")</f>
        <v/>
      </c>
      <c r="Q129" s="69"/>
      <c r="R129" s="4"/>
      <c r="S129" s="27" t="str">
        <f>IF('[1]Season Set up'!$L$24&gt;='[1]Season Set up'!V127,'[1]Season Set up'!V127,"")</f>
        <v/>
      </c>
      <c r="T129" s="22" t="str">
        <f>IFERROR(VLOOKUP(#REF!,'[1]Members Sorted'!$B$2:$G$3001,2,0),"")</f>
        <v/>
      </c>
      <c r="U129" s="22" t="str">
        <f>IFERROR(VLOOKUP(#REF!,'[1]Members Sorted'!$B$2:$G$3001,3,0),"")</f>
        <v/>
      </c>
      <c r="V129" s="22" t="str">
        <f>IFERROR(VLOOKUP(#REF!,'[1]Members Sorted'!$B$2:$G$3001,5,0),"")</f>
        <v/>
      </c>
      <c r="W129" s="22" t="str">
        <f>IFERROR(IF(V129="","",IF(V129="None Given","",IF(COUNTIF($V$7:V129,V129)&lt;='[1]Season Set up'!$O$73, CONCATENATE(V129, " A"),IF(COUNTIF($V$7:V129,V129)&lt;='[1]Season Set up'!$O$74, CONCATENATE(V129, " B"),IF(COUNTIF($V$7:V129,V129)&lt;='[1]Season Set up'!$O$75, CONCATENATE(V129, " C"),IF(COUNTIF($V$7:V129,V129)&lt;='[1]Season Set up'!$O$76, CONCATENATE(V129, " D"),IF(COUNTIF($V$7:V129,V129)&lt;='[1]Season Set up'!$O$77, CONCATENATE(V129, " E"),IF(COUNTIF($V$7:V129,V129)&lt;='[1]Season Set up'!$O$78, CONCATENATE(V129, " F"),IF(COUNTIF($V$7:V129,V129)&lt;='[1]Season Set up'!$O$79, CONCATENATE(V129, " G"),IF(COUNTIF($V$7:V129,V129)&lt;='[1]Season Set up'!$O$80, CONCATENATE(V129, " H"),"")))))))))),"")</f>
        <v/>
      </c>
      <c r="X129" s="69"/>
      <c r="Y129" s="1"/>
      <c r="Z129" s="1"/>
      <c r="AA129" s="1"/>
      <c r="AB129" s="1"/>
      <c r="AC129" s="4"/>
      <c r="AD129" s="4"/>
      <c r="AE129" s="4"/>
      <c r="AF129" s="4"/>
      <c r="AG129" s="4"/>
      <c r="AH129" s="4"/>
      <c r="AI129" s="4"/>
      <c r="AJ129" s="4"/>
    </row>
    <row r="130" spans="1:36" ht="15.75" customHeight="1" x14ac:dyDescent="0.2">
      <c r="A130" s="33"/>
      <c r="B130" s="33"/>
      <c r="C130" s="33"/>
      <c r="D130" s="1"/>
      <c r="E130" s="1"/>
      <c r="F130" s="1"/>
      <c r="G130" s="1"/>
      <c r="H130" s="1"/>
      <c r="I130" s="1"/>
      <c r="J130" s="1"/>
      <c r="K130" s="1"/>
      <c r="L130" s="27" t="str">
        <f>IF('[1]Season Set up'!$J$24&gt;='[1]Season Set up'!V128,'[1]Season Set up'!V128,"")</f>
        <v/>
      </c>
      <c r="M130" s="22" t="str">
        <f>IFERROR(VLOOKUP(#REF!,'[1]Members Sorted'!$B$2:$G$10001,2,0),"")</f>
        <v/>
      </c>
      <c r="N130" s="22" t="str">
        <f>IFERROR(VLOOKUP(#REF!,'[1]Members Sorted'!$B$2:$G$10001,3,0),"")</f>
        <v/>
      </c>
      <c r="O130" s="22" t="str">
        <f>IFERROR(VLOOKUP(#REF!,'[1]Members Sorted'!$B$2:$G$10001,5,0),"")</f>
        <v/>
      </c>
      <c r="P130" s="22" t="str">
        <f>IFERROR(IF(O130="","",IF(O130="None Given","",IF(COUNTIF($O$7:O130,O130)&lt;='[1]Season Set up'!$O$62, CONCATENATE(O130, " A"),IF(COUNTIF($O$7:O130,O130)&lt;='[1]Season Set up'!$O$63, CONCATENATE(O130, " B"),IF(COUNTIF($O$7:O130,O130)&lt;='[1]Season Set up'!$O$64, CONCATENATE(O130, " C"),IF(COUNTIF($O$7:O130,O130)&lt;='[1]Season Set up'!$O$65, CONCATENATE(O130, " D"),IF(COUNTIF($O$7:O130,O130)&lt;='[1]Season Set up'!$O$66, CONCATENATE(O130, " E"),IF(COUNTIF($O$7:O130,O130)&lt;='[1]Season Set up'!$O$67, CONCATENATE(O130, " F"),IF(COUNTIF($O$7:O130,O130)&lt;='[1]Season Set up'!$O$68, CONCATENATE(O130, " G"),IF(COUNTIF($O$7:O130,O130)&lt;='[1]Season Set up'!$O$69, CONCATENATE(O130, " H"),"")))))))))),"")</f>
        <v/>
      </c>
      <c r="Q130" s="69"/>
      <c r="R130" s="4"/>
      <c r="S130" s="27" t="str">
        <f>IF('[1]Season Set up'!$L$24&gt;='[1]Season Set up'!V128,'[1]Season Set up'!V128,"")</f>
        <v/>
      </c>
      <c r="T130" s="22" t="str">
        <f>IFERROR(VLOOKUP(#REF!,'[1]Members Sorted'!$B$2:$G$3001,2,0),"")</f>
        <v/>
      </c>
      <c r="U130" s="22" t="str">
        <f>IFERROR(VLOOKUP(#REF!,'[1]Members Sorted'!$B$2:$G$3001,3,0),"")</f>
        <v/>
      </c>
      <c r="V130" s="22" t="str">
        <f>IFERROR(VLOOKUP(#REF!,'[1]Members Sorted'!$B$2:$G$3001,5,0),"")</f>
        <v/>
      </c>
      <c r="W130" s="22" t="str">
        <f>IFERROR(IF(V130="","",IF(V130="None Given","",IF(COUNTIF($V$7:V130,V130)&lt;='[1]Season Set up'!$O$73, CONCATENATE(V130, " A"),IF(COUNTIF($V$7:V130,V130)&lt;='[1]Season Set up'!$O$74, CONCATENATE(V130, " B"),IF(COUNTIF($V$7:V130,V130)&lt;='[1]Season Set up'!$O$75, CONCATENATE(V130, " C"),IF(COUNTIF($V$7:V130,V130)&lt;='[1]Season Set up'!$O$76, CONCATENATE(V130, " D"),IF(COUNTIF($V$7:V130,V130)&lt;='[1]Season Set up'!$O$77, CONCATENATE(V130, " E"),IF(COUNTIF($V$7:V130,V130)&lt;='[1]Season Set up'!$O$78, CONCATENATE(V130, " F"),IF(COUNTIF($V$7:V130,V130)&lt;='[1]Season Set up'!$O$79, CONCATENATE(V130, " G"),IF(COUNTIF($V$7:V130,V130)&lt;='[1]Season Set up'!$O$80, CONCATENATE(V130, " H"),"")))))))))),"")</f>
        <v/>
      </c>
      <c r="X130" s="69"/>
      <c r="Y130" s="1"/>
      <c r="Z130" s="1"/>
      <c r="AA130" s="1"/>
      <c r="AB130" s="1"/>
      <c r="AC130" s="4"/>
      <c r="AD130" s="4"/>
      <c r="AE130" s="4"/>
      <c r="AF130" s="4"/>
      <c r="AG130" s="4"/>
      <c r="AH130" s="4"/>
      <c r="AI130" s="4"/>
      <c r="AJ130" s="4"/>
    </row>
    <row r="131" spans="1:36" ht="15.75" customHeight="1" x14ac:dyDescent="0.2">
      <c r="A131" s="33"/>
      <c r="B131" s="33"/>
      <c r="C131" s="33"/>
      <c r="D131" s="1"/>
      <c r="E131" s="1"/>
      <c r="F131" s="1"/>
      <c r="G131" s="1"/>
      <c r="H131" s="1"/>
      <c r="I131" s="1"/>
      <c r="J131" s="1"/>
      <c r="K131" s="1"/>
      <c r="L131" s="27" t="str">
        <f>IF('[1]Season Set up'!$J$24&gt;='[1]Season Set up'!V129,'[1]Season Set up'!V129,"")</f>
        <v/>
      </c>
      <c r="M131" s="22" t="str">
        <f>IFERROR(VLOOKUP(#REF!,'[1]Members Sorted'!$B$2:$G$10001,2,0),"")</f>
        <v/>
      </c>
      <c r="N131" s="22" t="str">
        <f>IFERROR(VLOOKUP(#REF!,'[1]Members Sorted'!$B$2:$G$10001,3,0),"")</f>
        <v/>
      </c>
      <c r="O131" s="22" t="str">
        <f>IFERROR(VLOOKUP(#REF!,'[1]Members Sorted'!$B$2:$G$10001,5,0),"")</f>
        <v/>
      </c>
      <c r="P131" s="22" t="str">
        <f>IFERROR(IF(O131="","",IF(O131="None Given","",IF(COUNTIF($O$7:O131,O131)&lt;='[1]Season Set up'!$O$62, CONCATENATE(O131, " A"),IF(COUNTIF($O$7:O131,O131)&lt;='[1]Season Set up'!$O$63, CONCATENATE(O131, " B"),IF(COUNTIF($O$7:O131,O131)&lt;='[1]Season Set up'!$O$64, CONCATENATE(O131, " C"),IF(COUNTIF($O$7:O131,O131)&lt;='[1]Season Set up'!$O$65, CONCATENATE(O131, " D"),IF(COUNTIF($O$7:O131,O131)&lt;='[1]Season Set up'!$O$66, CONCATENATE(O131, " E"),IF(COUNTIF($O$7:O131,O131)&lt;='[1]Season Set up'!$O$67, CONCATENATE(O131, " F"),IF(COUNTIF($O$7:O131,O131)&lt;='[1]Season Set up'!$O$68, CONCATENATE(O131, " G"),IF(COUNTIF($O$7:O131,O131)&lt;='[1]Season Set up'!$O$69, CONCATENATE(O131, " H"),"")))))))))),"")</f>
        <v/>
      </c>
      <c r="Q131" s="69"/>
      <c r="R131" s="4"/>
      <c r="S131" s="27" t="str">
        <f>IF('[1]Season Set up'!$L$24&gt;='[1]Season Set up'!V129,'[1]Season Set up'!V129,"")</f>
        <v/>
      </c>
      <c r="T131" s="22" t="str">
        <f>IFERROR(VLOOKUP(#REF!,'[1]Members Sorted'!$B$2:$G$3001,2,0),"")</f>
        <v/>
      </c>
      <c r="U131" s="22" t="str">
        <f>IFERROR(VLOOKUP(#REF!,'[1]Members Sorted'!$B$2:$G$3001,3,0),"")</f>
        <v/>
      </c>
      <c r="V131" s="22" t="str">
        <f>IFERROR(VLOOKUP(#REF!,'[1]Members Sorted'!$B$2:$G$3001,5,0),"")</f>
        <v/>
      </c>
      <c r="W131" s="22" t="str">
        <f>IFERROR(IF(V131="","",IF(V131="None Given","",IF(COUNTIF($V$7:V131,V131)&lt;='[1]Season Set up'!$O$73, CONCATENATE(V131, " A"),IF(COUNTIF($V$7:V131,V131)&lt;='[1]Season Set up'!$O$74, CONCATENATE(V131, " B"),IF(COUNTIF($V$7:V131,V131)&lt;='[1]Season Set up'!$O$75, CONCATENATE(V131, " C"),IF(COUNTIF($V$7:V131,V131)&lt;='[1]Season Set up'!$O$76, CONCATENATE(V131, " D"),IF(COUNTIF($V$7:V131,V131)&lt;='[1]Season Set up'!$O$77, CONCATENATE(V131, " E"),IF(COUNTIF($V$7:V131,V131)&lt;='[1]Season Set up'!$O$78, CONCATENATE(V131, " F"),IF(COUNTIF($V$7:V131,V131)&lt;='[1]Season Set up'!$O$79, CONCATENATE(V131, " G"),IF(COUNTIF($V$7:V131,V131)&lt;='[1]Season Set up'!$O$80, CONCATENATE(V131, " H"),"")))))))))),"")</f>
        <v/>
      </c>
      <c r="X131" s="69"/>
      <c r="Y131" s="1"/>
      <c r="Z131" s="1"/>
      <c r="AA131" s="1"/>
      <c r="AB131" s="1"/>
      <c r="AC131" s="4"/>
      <c r="AD131" s="4"/>
      <c r="AE131" s="4"/>
      <c r="AF131" s="4"/>
      <c r="AG131" s="4"/>
      <c r="AH131" s="4"/>
      <c r="AI131" s="4"/>
      <c r="AJ131" s="4"/>
    </row>
    <row r="132" spans="1:36" ht="15.75" customHeight="1" x14ac:dyDescent="0.2">
      <c r="A132" s="33"/>
      <c r="B132" s="33"/>
      <c r="C132" s="33"/>
      <c r="D132" s="1"/>
      <c r="E132" s="1"/>
      <c r="F132" s="1"/>
      <c r="G132" s="1"/>
      <c r="H132" s="1"/>
      <c r="I132" s="1"/>
      <c r="J132" s="1"/>
      <c r="K132" s="1"/>
      <c r="L132" s="27" t="str">
        <f>IF('[1]Season Set up'!$J$24&gt;='[1]Season Set up'!V130,'[1]Season Set up'!V130,"")</f>
        <v/>
      </c>
      <c r="M132" s="22" t="str">
        <f>IFERROR(VLOOKUP(#REF!,'[1]Members Sorted'!$B$2:$G$10001,2,0),"")</f>
        <v/>
      </c>
      <c r="N132" s="22" t="str">
        <f>IFERROR(VLOOKUP(#REF!,'[1]Members Sorted'!$B$2:$G$10001,3,0),"")</f>
        <v/>
      </c>
      <c r="O132" s="22" t="str">
        <f>IFERROR(VLOOKUP(#REF!,'[1]Members Sorted'!$B$2:$G$10001,5,0),"")</f>
        <v/>
      </c>
      <c r="P132" s="22" t="str">
        <f>IFERROR(IF(O132="","",IF(O132="None Given","",IF(COUNTIF($O$7:O132,O132)&lt;='[1]Season Set up'!$O$62, CONCATENATE(O132, " A"),IF(COUNTIF($O$7:O132,O132)&lt;='[1]Season Set up'!$O$63, CONCATENATE(O132, " B"),IF(COUNTIF($O$7:O132,O132)&lt;='[1]Season Set up'!$O$64, CONCATENATE(O132, " C"),IF(COUNTIF($O$7:O132,O132)&lt;='[1]Season Set up'!$O$65, CONCATENATE(O132, " D"),IF(COUNTIF($O$7:O132,O132)&lt;='[1]Season Set up'!$O$66, CONCATENATE(O132, " E"),IF(COUNTIF($O$7:O132,O132)&lt;='[1]Season Set up'!$O$67, CONCATENATE(O132, " F"),IF(COUNTIF($O$7:O132,O132)&lt;='[1]Season Set up'!$O$68, CONCATENATE(O132, " G"),IF(COUNTIF($O$7:O132,O132)&lt;='[1]Season Set up'!$O$69, CONCATENATE(O132, " H"),"")))))))))),"")</f>
        <v/>
      </c>
      <c r="Q132" s="69"/>
      <c r="R132" s="4"/>
      <c r="S132" s="27" t="str">
        <f>IF('[1]Season Set up'!$L$24&gt;='[1]Season Set up'!V130,'[1]Season Set up'!V130,"")</f>
        <v/>
      </c>
      <c r="T132" s="22" t="str">
        <f>IFERROR(VLOOKUP(#REF!,'[1]Members Sorted'!$B$2:$G$3001,2,0),"")</f>
        <v/>
      </c>
      <c r="U132" s="22" t="str">
        <f>IFERROR(VLOOKUP(#REF!,'[1]Members Sorted'!$B$2:$G$3001,3,0),"")</f>
        <v/>
      </c>
      <c r="V132" s="22" t="str">
        <f>IFERROR(VLOOKUP(#REF!,'[1]Members Sorted'!$B$2:$G$3001,5,0),"")</f>
        <v/>
      </c>
      <c r="W132" s="22" t="str">
        <f>IFERROR(IF(V132="","",IF(V132="None Given","",IF(COUNTIF($V$7:V132,V132)&lt;='[1]Season Set up'!$O$73, CONCATENATE(V132, " A"),IF(COUNTIF($V$7:V132,V132)&lt;='[1]Season Set up'!$O$74, CONCATENATE(V132, " B"),IF(COUNTIF($V$7:V132,V132)&lt;='[1]Season Set up'!$O$75, CONCATENATE(V132, " C"),IF(COUNTIF($V$7:V132,V132)&lt;='[1]Season Set up'!$O$76, CONCATENATE(V132, " D"),IF(COUNTIF($V$7:V132,V132)&lt;='[1]Season Set up'!$O$77, CONCATENATE(V132, " E"),IF(COUNTIF($V$7:V132,V132)&lt;='[1]Season Set up'!$O$78, CONCATENATE(V132, " F"),IF(COUNTIF($V$7:V132,V132)&lt;='[1]Season Set up'!$O$79, CONCATENATE(V132, " G"),IF(COUNTIF($V$7:V132,V132)&lt;='[1]Season Set up'!$O$80, CONCATENATE(V132, " H"),"")))))))))),"")</f>
        <v/>
      </c>
      <c r="X132" s="69"/>
      <c r="Y132" s="1"/>
      <c r="Z132" s="1"/>
      <c r="AA132" s="1"/>
      <c r="AB132" s="1"/>
      <c r="AC132" s="4"/>
      <c r="AD132" s="4"/>
      <c r="AE132" s="4"/>
      <c r="AF132" s="4"/>
      <c r="AG132" s="4"/>
      <c r="AH132" s="4"/>
      <c r="AI132" s="4"/>
      <c r="AJ132" s="4"/>
    </row>
    <row r="133" spans="1:36" ht="15.75" customHeight="1" x14ac:dyDescent="0.2">
      <c r="A133" s="33"/>
      <c r="B133" s="33"/>
      <c r="C133" s="33"/>
      <c r="D133" s="1"/>
      <c r="E133" s="1"/>
      <c r="F133" s="1"/>
      <c r="G133" s="1"/>
      <c r="H133" s="1"/>
      <c r="I133" s="1"/>
      <c r="J133" s="1"/>
      <c r="K133" s="1"/>
      <c r="L133" s="27" t="str">
        <f>IF('[1]Season Set up'!$J$24&gt;='[1]Season Set up'!V131,'[1]Season Set up'!V131,"")</f>
        <v/>
      </c>
      <c r="M133" s="22" t="str">
        <f>IFERROR(VLOOKUP(#REF!,'[1]Members Sorted'!$B$2:$G$10001,2,0),"")</f>
        <v/>
      </c>
      <c r="N133" s="22" t="str">
        <f>IFERROR(VLOOKUP(#REF!,'[1]Members Sorted'!$B$2:$G$10001,3,0),"")</f>
        <v/>
      </c>
      <c r="O133" s="22" t="str">
        <f>IFERROR(VLOOKUP(#REF!,'[1]Members Sorted'!$B$2:$G$10001,5,0),"")</f>
        <v/>
      </c>
      <c r="P133" s="22" t="str">
        <f>IFERROR(IF(O133="","",IF(O133="None Given","",IF(COUNTIF($O$7:O133,O133)&lt;='[1]Season Set up'!$O$62, CONCATENATE(O133, " A"),IF(COUNTIF($O$7:O133,O133)&lt;='[1]Season Set up'!$O$63, CONCATENATE(O133, " B"),IF(COUNTIF($O$7:O133,O133)&lt;='[1]Season Set up'!$O$64, CONCATENATE(O133, " C"),IF(COUNTIF($O$7:O133,O133)&lt;='[1]Season Set up'!$O$65, CONCATENATE(O133, " D"),IF(COUNTIF($O$7:O133,O133)&lt;='[1]Season Set up'!$O$66, CONCATENATE(O133, " E"),IF(COUNTIF($O$7:O133,O133)&lt;='[1]Season Set up'!$O$67, CONCATENATE(O133, " F"),IF(COUNTIF($O$7:O133,O133)&lt;='[1]Season Set up'!$O$68, CONCATENATE(O133, " G"),IF(COUNTIF($O$7:O133,O133)&lt;='[1]Season Set up'!$O$69, CONCATENATE(O133, " H"),"")))))))))),"")</f>
        <v/>
      </c>
      <c r="Q133" s="69"/>
      <c r="R133" s="4"/>
      <c r="S133" s="27" t="str">
        <f>IF('[1]Season Set up'!$L$24&gt;='[1]Season Set up'!V131,'[1]Season Set up'!V131,"")</f>
        <v/>
      </c>
      <c r="T133" s="22" t="str">
        <f>IFERROR(VLOOKUP(#REF!,'[1]Members Sorted'!$B$2:$G$3001,2,0),"")</f>
        <v/>
      </c>
      <c r="U133" s="22" t="str">
        <f>IFERROR(VLOOKUP(#REF!,'[1]Members Sorted'!$B$2:$G$3001,3,0),"")</f>
        <v/>
      </c>
      <c r="V133" s="22" t="str">
        <f>IFERROR(VLOOKUP(#REF!,'[1]Members Sorted'!$B$2:$G$3001,5,0),"")</f>
        <v/>
      </c>
      <c r="W133" s="22" t="str">
        <f>IFERROR(IF(V133="","",IF(V133="None Given","",IF(COUNTIF($V$7:V133,V133)&lt;='[1]Season Set up'!$O$73, CONCATENATE(V133, " A"),IF(COUNTIF($V$7:V133,V133)&lt;='[1]Season Set up'!$O$74, CONCATENATE(V133, " B"),IF(COUNTIF($V$7:V133,V133)&lt;='[1]Season Set up'!$O$75, CONCATENATE(V133, " C"),IF(COUNTIF($V$7:V133,V133)&lt;='[1]Season Set up'!$O$76, CONCATENATE(V133, " D"),IF(COUNTIF($V$7:V133,V133)&lt;='[1]Season Set up'!$O$77, CONCATENATE(V133, " E"),IF(COUNTIF($V$7:V133,V133)&lt;='[1]Season Set up'!$O$78, CONCATENATE(V133, " F"),IF(COUNTIF($V$7:V133,V133)&lt;='[1]Season Set up'!$O$79, CONCATENATE(V133, " G"),IF(COUNTIF($V$7:V133,V133)&lt;='[1]Season Set up'!$O$80, CONCATENATE(V133, " H"),"")))))))))),"")</f>
        <v/>
      </c>
      <c r="X133" s="69"/>
      <c r="Y133" s="1"/>
      <c r="Z133" s="1"/>
      <c r="AA133" s="1"/>
      <c r="AB133" s="1"/>
      <c r="AC133" s="4"/>
      <c r="AD133" s="4"/>
      <c r="AE133" s="4"/>
      <c r="AF133" s="4"/>
      <c r="AG133" s="4"/>
      <c r="AH133" s="4"/>
      <c r="AI133" s="4"/>
      <c r="AJ133" s="4"/>
    </row>
    <row r="134" spans="1:36" ht="15.75" customHeight="1" x14ac:dyDescent="0.2">
      <c r="A134" s="33"/>
      <c r="B134" s="33"/>
      <c r="C134" s="33"/>
      <c r="D134" s="1"/>
      <c r="E134" s="1"/>
      <c r="F134" s="1"/>
      <c r="G134" s="1"/>
      <c r="H134" s="1"/>
      <c r="I134" s="1"/>
      <c r="J134" s="1"/>
      <c r="K134" s="1"/>
      <c r="L134" s="27" t="str">
        <f>IF('[1]Season Set up'!$J$24&gt;='[1]Season Set up'!V132,'[1]Season Set up'!V132,"")</f>
        <v/>
      </c>
      <c r="M134" s="22" t="str">
        <f>IFERROR(VLOOKUP(#REF!,'[1]Members Sorted'!$B$2:$G$10001,2,0),"")</f>
        <v/>
      </c>
      <c r="N134" s="22" t="str">
        <f>IFERROR(VLOOKUP(#REF!,'[1]Members Sorted'!$B$2:$G$10001,3,0),"")</f>
        <v/>
      </c>
      <c r="O134" s="22" t="str">
        <f>IFERROR(VLOOKUP(#REF!,'[1]Members Sorted'!$B$2:$G$10001,5,0),"")</f>
        <v/>
      </c>
      <c r="P134" s="22" t="str">
        <f>IFERROR(IF(O134="","",IF(O134="None Given","",IF(COUNTIF($O$7:O134,O134)&lt;='[1]Season Set up'!$O$62, CONCATENATE(O134, " A"),IF(COUNTIF($O$7:O134,O134)&lt;='[1]Season Set up'!$O$63, CONCATENATE(O134, " B"),IF(COUNTIF($O$7:O134,O134)&lt;='[1]Season Set up'!$O$64, CONCATENATE(O134, " C"),IF(COUNTIF($O$7:O134,O134)&lt;='[1]Season Set up'!$O$65, CONCATENATE(O134, " D"),IF(COUNTIF($O$7:O134,O134)&lt;='[1]Season Set up'!$O$66, CONCATENATE(O134, " E"),IF(COUNTIF($O$7:O134,O134)&lt;='[1]Season Set up'!$O$67, CONCATENATE(O134, " F"),IF(COUNTIF($O$7:O134,O134)&lt;='[1]Season Set up'!$O$68, CONCATENATE(O134, " G"),IF(COUNTIF($O$7:O134,O134)&lt;='[1]Season Set up'!$O$69, CONCATENATE(O134, " H"),"")))))))))),"")</f>
        <v/>
      </c>
      <c r="Q134" s="69"/>
      <c r="R134" s="4"/>
      <c r="S134" s="27" t="str">
        <f>IF('[1]Season Set up'!$L$24&gt;='[1]Season Set up'!V132,'[1]Season Set up'!V132,"")</f>
        <v/>
      </c>
      <c r="T134" s="22" t="str">
        <f>IFERROR(VLOOKUP(#REF!,'[1]Members Sorted'!$B$2:$G$3001,2,0),"")</f>
        <v/>
      </c>
      <c r="U134" s="22" t="str">
        <f>IFERROR(VLOOKUP(#REF!,'[1]Members Sorted'!$B$2:$G$3001,3,0),"")</f>
        <v/>
      </c>
      <c r="V134" s="22" t="str">
        <f>IFERROR(VLOOKUP(#REF!,'[1]Members Sorted'!$B$2:$G$3001,5,0),"")</f>
        <v/>
      </c>
      <c r="W134" s="22" t="str">
        <f>IFERROR(IF(V134="","",IF(V134="None Given","",IF(COUNTIF($V$7:V134,V134)&lt;='[1]Season Set up'!$O$73, CONCATENATE(V134, " A"),IF(COUNTIF($V$7:V134,V134)&lt;='[1]Season Set up'!$O$74, CONCATENATE(V134, " B"),IF(COUNTIF($V$7:V134,V134)&lt;='[1]Season Set up'!$O$75, CONCATENATE(V134, " C"),IF(COUNTIF($V$7:V134,V134)&lt;='[1]Season Set up'!$O$76, CONCATENATE(V134, " D"),IF(COUNTIF($V$7:V134,V134)&lt;='[1]Season Set up'!$O$77, CONCATENATE(V134, " E"),IF(COUNTIF($V$7:V134,V134)&lt;='[1]Season Set up'!$O$78, CONCATENATE(V134, " F"),IF(COUNTIF($V$7:V134,V134)&lt;='[1]Season Set up'!$O$79, CONCATENATE(V134, " G"),IF(COUNTIF($V$7:V134,V134)&lt;='[1]Season Set up'!$O$80, CONCATENATE(V134, " H"),"")))))))))),"")</f>
        <v/>
      </c>
      <c r="X134" s="69"/>
      <c r="Y134" s="1"/>
      <c r="Z134" s="1"/>
      <c r="AA134" s="1"/>
      <c r="AB134" s="1"/>
      <c r="AC134" s="4"/>
      <c r="AD134" s="4"/>
      <c r="AE134" s="4"/>
      <c r="AF134" s="4"/>
      <c r="AG134" s="4"/>
      <c r="AH134" s="4"/>
      <c r="AI134" s="4"/>
      <c r="AJ134" s="4"/>
    </row>
    <row r="135" spans="1:36" ht="15.75" customHeight="1" x14ac:dyDescent="0.2">
      <c r="A135" s="33"/>
      <c r="B135" s="33"/>
      <c r="C135" s="33"/>
      <c r="D135" s="1"/>
      <c r="E135" s="1"/>
      <c r="F135" s="1"/>
      <c r="G135" s="1"/>
      <c r="H135" s="1"/>
      <c r="I135" s="1"/>
      <c r="J135" s="1"/>
      <c r="K135" s="1"/>
      <c r="L135" s="27" t="str">
        <f>IF('[1]Season Set up'!$J$24&gt;='[1]Season Set up'!V133,'[1]Season Set up'!V133,"")</f>
        <v/>
      </c>
      <c r="M135" s="22" t="str">
        <f>IFERROR(VLOOKUP(#REF!,'[1]Members Sorted'!$B$2:$G$10001,2,0),"")</f>
        <v/>
      </c>
      <c r="N135" s="22" t="str">
        <f>IFERROR(VLOOKUP(#REF!,'[1]Members Sorted'!$B$2:$G$10001,3,0),"")</f>
        <v/>
      </c>
      <c r="O135" s="22" t="str">
        <f>IFERROR(VLOOKUP(#REF!,'[1]Members Sorted'!$B$2:$G$10001,5,0),"")</f>
        <v/>
      </c>
      <c r="P135" s="22" t="str">
        <f>IFERROR(IF(O135="","",IF(O135="None Given","",IF(COUNTIF($O$7:O135,O135)&lt;='[1]Season Set up'!$O$62, CONCATENATE(O135, " A"),IF(COUNTIF($O$7:O135,O135)&lt;='[1]Season Set up'!$O$63, CONCATENATE(O135, " B"),IF(COUNTIF($O$7:O135,O135)&lt;='[1]Season Set up'!$O$64, CONCATENATE(O135, " C"),IF(COUNTIF($O$7:O135,O135)&lt;='[1]Season Set up'!$O$65, CONCATENATE(O135, " D"),IF(COUNTIF($O$7:O135,O135)&lt;='[1]Season Set up'!$O$66, CONCATENATE(O135, " E"),IF(COUNTIF($O$7:O135,O135)&lt;='[1]Season Set up'!$O$67, CONCATENATE(O135, " F"),IF(COUNTIF($O$7:O135,O135)&lt;='[1]Season Set up'!$O$68, CONCATENATE(O135, " G"),IF(COUNTIF($O$7:O135,O135)&lt;='[1]Season Set up'!$O$69, CONCATENATE(O135, " H"),"")))))))))),"")</f>
        <v/>
      </c>
      <c r="Q135" s="69"/>
      <c r="R135" s="4"/>
      <c r="S135" s="27" t="str">
        <f>IF('[1]Season Set up'!$L$24&gt;='[1]Season Set up'!V133,'[1]Season Set up'!V133,"")</f>
        <v/>
      </c>
      <c r="T135" s="22" t="str">
        <f>IFERROR(VLOOKUP(#REF!,'[1]Members Sorted'!$B$2:$G$3001,2,0),"")</f>
        <v/>
      </c>
      <c r="U135" s="22" t="str">
        <f>IFERROR(VLOOKUP(#REF!,'[1]Members Sorted'!$B$2:$G$3001,3,0),"")</f>
        <v/>
      </c>
      <c r="V135" s="22" t="str">
        <f>IFERROR(VLOOKUP(#REF!,'[1]Members Sorted'!$B$2:$G$3001,5,0),"")</f>
        <v/>
      </c>
      <c r="W135" s="22" t="str">
        <f>IFERROR(IF(V135="","",IF(V135="None Given","",IF(COUNTIF($V$7:V135,V135)&lt;='[1]Season Set up'!$O$73, CONCATENATE(V135, " A"),IF(COUNTIF($V$7:V135,V135)&lt;='[1]Season Set up'!$O$74, CONCATENATE(V135, " B"),IF(COUNTIF($V$7:V135,V135)&lt;='[1]Season Set up'!$O$75, CONCATENATE(V135, " C"),IF(COUNTIF($V$7:V135,V135)&lt;='[1]Season Set up'!$O$76, CONCATENATE(V135, " D"),IF(COUNTIF($V$7:V135,V135)&lt;='[1]Season Set up'!$O$77, CONCATENATE(V135, " E"),IF(COUNTIF($V$7:V135,V135)&lt;='[1]Season Set up'!$O$78, CONCATENATE(V135, " F"),IF(COUNTIF($V$7:V135,V135)&lt;='[1]Season Set up'!$O$79, CONCATENATE(V135, " G"),IF(COUNTIF($V$7:V135,V135)&lt;='[1]Season Set up'!$O$80, CONCATENATE(V135, " H"),"")))))))))),"")</f>
        <v/>
      </c>
      <c r="X135" s="69"/>
      <c r="Y135" s="1"/>
      <c r="Z135" s="1"/>
      <c r="AA135" s="1"/>
      <c r="AB135" s="1"/>
      <c r="AC135" s="4"/>
      <c r="AD135" s="4"/>
      <c r="AE135" s="4"/>
      <c r="AF135" s="4"/>
      <c r="AG135" s="4"/>
      <c r="AH135" s="4"/>
      <c r="AI135" s="4"/>
      <c r="AJ135" s="4"/>
    </row>
    <row r="136" spans="1:36" ht="15.75" customHeight="1" x14ac:dyDescent="0.2">
      <c r="A136" s="33"/>
      <c r="B136" s="33"/>
      <c r="C136" s="33"/>
      <c r="D136" s="1"/>
      <c r="E136" s="1"/>
      <c r="F136" s="1"/>
      <c r="G136" s="1"/>
      <c r="H136" s="1"/>
      <c r="I136" s="1"/>
      <c r="J136" s="1"/>
      <c r="K136" s="1"/>
      <c r="L136" s="27" t="str">
        <f>IF('[1]Season Set up'!$J$24&gt;='[1]Season Set up'!V134,'[1]Season Set up'!V134,"")</f>
        <v/>
      </c>
      <c r="M136" s="22" t="str">
        <f>IFERROR(VLOOKUP(#REF!,'[1]Members Sorted'!$B$2:$G$10001,2,0),"")</f>
        <v/>
      </c>
      <c r="N136" s="22" t="str">
        <f>IFERROR(VLOOKUP(#REF!,'[1]Members Sorted'!$B$2:$G$10001,3,0),"")</f>
        <v/>
      </c>
      <c r="O136" s="22" t="str">
        <f>IFERROR(VLOOKUP(#REF!,'[1]Members Sorted'!$B$2:$G$10001,5,0),"")</f>
        <v/>
      </c>
      <c r="P136" s="22" t="str">
        <f>IFERROR(IF(O136="","",IF(O136="None Given","",IF(COUNTIF($O$7:O136,O136)&lt;='[1]Season Set up'!$O$62, CONCATENATE(O136, " A"),IF(COUNTIF($O$7:O136,O136)&lt;='[1]Season Set up'!$O$63, CONCATENATE(O136, " B"),IF(COUNTIF($O$7:O136,O136)&lt;='[1]Season Set up'!$O$64, CONCATENATE(O136, " C"),IF(COUNTIF($O$7:O136,O136)&lt;='[1]Season Set up'!$O$65, CONCATENATE(O136, " D"),IF(COUNTIF($O$7:O136,O136)&lt;='[1]Season Set up'!$O$66, CONCATENATE(O136, " E"),IF(COUNTIF($O$7:O136,O136)&lt;='[1]Season Set up'!$O$67, CONCATENATE(O136, " F"),IF(COUNTIF($O$7:O136,O136)&lt;='[1]Season Set up'!$O$68, CONCATENATE(O136, " G"),IF(COUNTIF($O$7:O136,O136)&lt;='[1]Season Set up'!$O$69, CONCATENATE(O136, " H"),"")))))))))),"")</f>
        <v/>
      </c>
      <c r="Q136" s="69"/>
      <c r="R136" s="4"/>
      <c r="S136" s="27" t="str">
        <f>IF('[1]Season Set up'!$L$24&gt;='[1]Season Set up'!V134,'[1]Season Set up'!V134,"")</f>
        <v/>
      </c>
      <c r="T136" s="22" t="str">
        <f>IFERROR(VLOOKUP(#REF!,'[1]Members Sorted'!$B$2:$G$3001,2,0),"")</f>
        <v/>
      </c>
      <c r="U136" s="22" t="str">
        <f>IFERROR(VLOOKUP(#REF!,'[1]Members Sorted'!$B$2:$G$3001,3,0),"")</f>
        <v/>
      </c>
      <c r="V136" s="22" t="str">
        <f>IFERROR(VLOOKUP(#REF!,'[1]Members Sorted'!$B$2:$G$3001,5,0),"")</f>
        <v/>
      </c>
      <c r="W136" s="22" t="str">
        <f>IFERROR(IF(V136="","",IF(V136="None Given","",IF(COUNTIF($V$7:V136,V136)&lt;='[1]Season Set up'!$O$73, CONCATENATE(V136, " A"),IF(COUNTIF($V$7:V136,V136)&lt;='[1]Season Set up'!$O$74, CONCATENATE(V136, " B"),IF(COUNTIF($V$7:V136,V136)&lt;='[1]Season Set up'!$O$75, CONCATENATE(V136, " C"),IF(COUNTIF($V$7:V136,V136)&lt;='[1]Season Set up'!$O$76, CONCATENATE(V136, " D"),IF(COUNTIF($V$7:V136,V136)&lt;='[1]Season Set up'!$O$77, CONCATENATE(V136, " E"),IF(COUNTIF($V$7:V136,V136)&lt;='[1]Season Set up'!$O$78, CONCATENATE(V136, " F"),IF(COUNTIF($V$7:V136,V136)&lt;='[1]Season Set up'!$O$79, CONCATENATE(V136, " G"),IF(COUNTIF($V$7:V136,V136)&lt;='[1]Season Set up'!$O$80, CONCATENATE(V136, " H"),"")))))))))),"")</f>
        <v/>
      </c>
      <c r="X136" s="69"/>
      <c r="Y136" s="1"/>
      <c r="Z136" s="1"/>
      <c r="AA136" s="1"/>
      <c r="AB136" s="1"/>
      <c r="AC136" s="4"/>
      <c r="AD136" s="4"/>
      <c r="AE136" s="4"/>
      <c r="AF136" s="4"/>
      <c r="AG136" s="4"/>
      <c r="AH136" s="4"/>
      <c r="AI136" s="4"/>
      <c r="AJ136" s="4"/>
    </row>
    <row r="137" spans="1:36" ht="15.75" customHeight="1" x14ac:dyDescent="0.2">
      <c r="A137" s="33"/>
      <c r="B137" s="33"/>
      <c r="C137" s="33"/>
      <c r="D137" s="1"/>
      <c r="E137" s="1"/>
      <c r="F137" s="1"/>
      <c r="G137" s="1"/>
      <c r="H137" s="1"/>
      <c r="I137" s="1"/>
      <c r="J137" s="1"/>
      <c r="K137" s="1"/>
      <c r="L137" s="27" t="str">
        <f>IF('[1]Season Set up'!$J$24&gt;='[1]Season Set up'!V135,'[1]Season Set up'!V135,"")</f>
        <v/>
      </c>
      <c r="M137" s="22" t="str">
        <f>IFERROR(VLOOKUP(#REF!,'[1]Members Sorted'!$B$2:$G$10001,2,0),"")</f>
        <v/>
      </c>
      <c r="N137" s="22" t="str">
        <f>IFERROR(VLOOKUP(#REF!,'[1]Members Sorted'!$B$2:$G$10001,3,0),"")</f>
        <v/>
      </c>
      <c r="O137" s="22" t="str">
        <f>IFERROR(VLOOKUP(#REF!,'[1]Members Sorted'!$B$2:$G$10001,5,0),"")</f>
        <v/>
      </c>
      <c r="P137" s="22" t="str">
        <f>IFERROR(IF(O137="","",IF(O137="None Given","",IF(COUNTIF($O$7:O137,O137)&lt;='[1]Season Set up'!$O$62, CONCATENATE(O137, " A"),IF(COUNTIF($O$7:O137,O137)&lt;='[1]Season Set up'!$O$63, CONCATENATE(O137, " B"),IF(COUNTIF($O$7:O137,O137)&lt;='[1]Season Set up'!$O$64, CONCATENATE(O137, " C"),IF(COUNTIF($O$7:O137,O137)&lt;='[1]Season Set up'!$O$65, CONCATENATE(O137, " D"),IF(COUNTIF($O$7:O137,O137)&lt;='[1]Season Set up'!$O$66, CONCATENATE(O137, " E"),IF(COUNTIF($O$7:O137,O137)&lt;='[1]Season Set up'!$O$67, CONCATENATE(O137, " F"),IF(COUNTIF($O$7:O137,O137)&lt;='[1]Season Set up'!$O$68, CONCATENATE(O137, " G"),IF(COUNTIF($O$7:O137,O137)&lt;='[1]Season Set up'!$O$69, CONCATENATE(O137, " H"),"")))))))))),"")</f>
        <v/>
      </c>
      <c r="Q137" s="69"/>
      <c r="R137" s="4"/>
      <c r="S137" s="27" t="str">
        <f>IF('[1]Season Set up'!$L$24&gt;='[1]Season Set up'!V135,'[1]Season Set up'!V135,"")</f>
        <v/>
      </c>
      <c r="T137" s="22" t="str">
        <f>IFERROR(VLOOKUP(#REF!,'[1]Members Sorted'!$B$2:$G$3001,2,0),"")</f>
        <v/>
      </c>
      <c r="U137" s="22" t="str">
        <f>IFERROR(VLOOKUP(#REF!,'[1]Members Sorted'!$B$2:$G$3001,3,0),"")</f>
        <v/>
      </c>
      <c r="V137" s="22" t="str">
        <f>IFERROR(VLOOKUP(#REF!,'[1]Members Sorted'!$B$2:$G$3001,5,0),"")</f>
        <v/>
      </c>
      <c r="W137" s="22" t="str">
        <f>IFERROR(IF(V137="","",IF(V137="None Given","",IF(COUNTIF($V$7:V137,V137)&lt;='[1]Season Set up'!$O$73, CONCATENATE(V137, " A"),IF(COUNTIF($V$7:V137,V137)&lt;='[1]Season Set up'!$O$74, CONCATENATE(V137, " B"),IF(COUNTIF($V$7:V137,V137)&lt;='[1]Season Set up'!$O$75, CONCATENATE(V137, " C"),IF(COUNTIF($V$7:V137,V137)&lt;='[1]Season Set up'!$O$76, CONCATENATE(V137, " D"),IF(COUNTIF($V$7:V137,V137)&lt;='[1]Season Set up'!$O$77, CONCATENATE(V137, " E"),IF(COUNTIF($V$7:V137,V137)&lt;='[1]Season Set up'!$O$78, CONCATENATE(V137, " F"),IF(COUNTIF($V$7:V137,V137)&lt;='[1]Season Set up'!$O$79, CONCATENATE(V137, " G"),IF(COUNTIF($V$7:V137,V137)&lt;='[1]Season Set up'!$O$80, CONCATENATE(V137, " H"),"")))))))))),"")</f>
        <v/>
      </c>
      <c r="X137" s="69"/>
      <c r="Y137" s="1"/>
      <c r="Z137" s="1"/>
      <c r="AA137" s="1"/>
      <c r="AB137" s="1"/>
      <c r="AC137" s="4"/>
      <c r="AD137" s="4"/>
      <c r="AE137" s="4"/>
      <c r="AF137" s="4"/>
      <c r="AG137" s="4"/>
      <c r="AH137" s="4"/>
      <c r="AI137" s="4"/>
      <c r="AJ137" s="4"/>
    </row>
    <row r="138" spans="1:36" ht="15.75" customHeight="1" x14ac:dyDescent="0.2">
      <c r="A138" s="33"/>
      <c r="B138" s="33"/>
      <c r="C138" s="33"/>
      <c r="D138" s="1"/>
      <c r="E138" s="1"/>
      <c r="F138" s="1"/>
      <c r="G138" s="1"/>
      <c r="H138" s="1"/>
      <c r="I138" s="1"/>
      <c r="J138" s="1"/>
      <c r="K138" s="1"/>
      <c r="L138" s="27" t="str">
        <f>IF('[1]Season Set up'!$J$24&gt;='[1]Season Set up'!V136,'[1]Season Set up'!V136,"")</f>
        <v/>
      </c>
      <c r="M138" s="22" t="str">
        <f>IFERROR(VLOOKUP(#REF!,'[1]Members Sorted'!$B$2:$G$10001,2,0),"")</f>
        <v/>
      </c>
      <c r="N138" s="22" t="str">
        <f>IFERROR(VLOOKUP(#REF!,'[1]Members Sorted'!$B$2:$G$10001,3,0),"")</f>
        <v/>
      </c>
      <c r="O138" s="22" t="str">
        <f>IFERROR(VLOOKUP(#REF!,'[1]Members Sorted'!$B$2:$G$10001,5,0),"")</f>
        <v/>
      </c>
      <c r="P138" s="22" t="str">
        <f>IFERROR(IF(O138="","",IF(O138="None Given","",IF(COUNTIF($O$7:O138,O138)&lt;='[1]Season Set up'!$O$62, CONCATENATE(O138, " A"),IF(COUNTIF($O$7:O138,O138)&lt;='[1]Season Set up'!$O$63, CONCATENATE(O138, " B"),IF(COUNTIF($O$7:O138,O138)&lt;='[1]Season Set up'!$O$64, CONCATENATE(O138, " C"),IF(COUNTIF($O$7:O138,O138)&lt;='[1]Season Set up'!$O$65, CONCATENATE(O138, " D"),IF(COUNTIF($O$7:O138,O138)&lt;='[1]Season Set up'!$O$66, CONCATENATE(O138, " E"),IF(COUNTIF($O$7:O138,O138)&lt;='[1]Season Set up'!$O$67, CONCATENATE(O138, " F"),IF(COUNTIF($O$7:O138,O138)&lt;='[1]Season Set up'!$O$68, CONCATENATE(O138, " G"),IF(COUNTIF($O$7:O138,O138)&lt;='[1]Season Set up'!$O$69, CONCATENATE(O138, " H"),"")))))))))),"")</f>
        <v/>
      </c>
      <c r="Q138" s="69"/>
      <c r="R138" s="4"/>
      <c r="S138" s="27" t="str">
        <f>IF('[1]Season Set up'!$L$24&gt;='[1]Season Set up'!V136,'[1]Season Set up'!V136,"")</f>
        <v/>
      </c>
      <c r="T138" s="22" t="str">
        <f>IFERROR(VLOOKUP(#REF!,'[1]Members Sorted'!$B$2:$G$3001,2,0),"")</f>
        <v/>
      </c>
      <c r="U138" s="22" t="str">
        <f>IFERROR(VLOOKUP(#REF!,'[1]Members Sorted'!$B$2:$G$3001,3,0),"")</f>
        <v/>
      </c>
      <c r="V138" s="22" t="str">
        <f>IFERROR(VLOOKUP(#REF!,'[1]Members Sorted'!$B$2:$G$3001,5,0),"")</f>
        <v/>
      </c>
      <c r="W138" s="22" t="str">
        <f>IFERROR(IF(V138="","",IF(V138="None Given","",IF(COUNTIF($V$7:V138,V138)&lt;='[1]Season Set up'!$O$73, CONCATENATE(V138, " A"),IF(COUNTIF($V$7:V138,V138)&lt;='[1]Season Set up'!$O$74, CONCATENATE(V138, " B"),IF(COUNTIF($V$7:V138,V138)&lt;='[1]Season Set up'!$O$75, CONCATENATE(V138, " C"),IF(COUNTIF($V$7:V138,V138)&lt;='[1]Season Set up'!$O$76, CONCATENATE(V138, " D"),IF(COUNTIF($V$7:V138,V138)&lt;='[1]Season Set up'!$O$77, CONCATENATE(V138, " E"),IF(COUNTIF($V$7:V138,V138)&lt;='[1]Season Set up'!$O$78, CONCATENATE(V138, " F"),IF(COUNTIF($V$7:V138,V138)&lt;='[1]Season Set up'!$O$79, CONCATENATE(V138, " G"),IF(COUNTIF($V$7:V138,V138)&lt;='[1]Season Set up'!$O$80, CONCATENATE(V138, " H"),"")))))))))),"")</f>
        <v/>
      </c>
      <c r="X138" s="69"/>
      <c r="Y138" s="1"/>
      <c r="Z138" s="1"/>
      <c r="AA138" s="1"/>
      <c r="AB138" s="1"/>
      <c r="AC138" s="4"/>
      <c r="AD138" s="4"/>
      <c r="AE138" s="4"/>
      <c r="AF138" s="4"/>
      <c r="AG138" s="4"/>
      <c r="AH138" s="4"/>
      <c r="AI138" s="4"/>
      <c r="AJ138" s="4"/>
    </row>
    <row r="139" spans="1:36" ht="15.75" customHeight="1" x14ac:dyDescent="0.2">
      <c r="A139" s="33"/>
      <c r="B139" s="33"/>
      <c r="C139" s="33"/>
      <c r="D139" s="1"/>
      <c r="E139" s="1"/>
      <c r="F139" s="1"/>
      <c r="G139" s="1"/>
      <c r="H139" s="1"/>
      <c r="I139" s="1"/>
      <c r="J139" s="1"/>
      <c r="K139" s="1"/>
      <c r="L139" s="27" t="str">
        <f>IF('[1]Season Set up'!$J$24&gt;='[1]Season Set up'!V137,'[1]Season Set up'!V137,"")</f>
        <v/>
      </c>
      <c r="M139" s="22" t="str">
        <f>IFERROR(VLOOKUP(#REF!,'[1]Members Sorted'!$B$2:$G$10001,2,0),"")</f>
        <v/>
      </c>
      <c r="N139" s="22" t="str">
        <f>IFERROR(VLOOKUP(#REF!,'[1]Members Sorted'!$B$2:$G$10001,3,0),"")</f>
        <v/>
      </c>
      <c r="O139" s="22" t="str">
        <f>IFERROR(VLOOKUP(#REF!,'[1]Members Sorted'!$B$2:$G$10001,5,0),"")</f>
        <v/>
      </c>
      <c r="P139" s="22" t="str">
        <f>IFERROR(IF(O139="","",IF(O139="None Given","",IF(COUNTIF($O$7:O139,O139)&lt;='[1]Season Set up'!$O$62, CONCATENATE(O139, " A"),IF(COUNTIF($O$7:O139,O139)&lt;='[1]Season Set up'!$O$63, CONCATENATE(O139, " B"),IF(COUNTIF($O$7:O139,O139)&lt;='[1]Season Set up'!$O$64, CONCATENATE(O139, " C"),IF(COUNTIF($O$7:O139,O139)&lt;='[1]Season Set up'!$O$65, CONCATENATE(O139, " D"),IF(COUNTIF($O$7:O139,O139)&lt;='[1]Season Set up'!$O$66, CONCATENATE(O139, " E"),IF(COUNTIF($O$7:O139,O139)&lt;='[1]Season Set up'!$O$67, CONCATENATE(O139, " F"),IF(COUNTIF($O$7:O139,O139)&lt;='[1]Season Set up'!$O$68, CONCATENATE(O139, " G"),IF(COUNTIF($O$7:O139,O139)&lt;='[1]Season Set up'!$O$69, CONCATENATE(O139, " H"),"")))))))))),"")</f>
        <v/>
      </c>
      <c r="Q139" s="69"/>
      <c r="R139" s="4"/>
      <c r="S139" s="27" t="str">
        <f>IF('[1]Season Set up'!$L$24&gt;='[1]Season Set up'!V137,'[1]Season Set up'!V137,"")</f>
        <v/>
      </c>
      <c r="T139" s="22" t="str">
        <f>IFERROR(VLOOKUP(#REF!,'[1]Members Sorted'!$B$2:$G$3001,2,0),"")</f>
        <v/>
      </c>
      <c r="U139" s="22" t="str">
        <f>IFERROR(VLOOKUP(#REF!,'[1]Members Sorted'!$B$2:$G$3001,3,0),"")</f>
        <v/>
      </c>
      <c r="V139" s="22" t="str">
        <f>IFERROR(VLOOKUP(#REF!,'[1]Members Sorted'!$B$2:$G$3001,5,0),"")</f>
        <v/>
      </c>
      <c r="W139" s="22" t="str">
        <f>IFERROR(IF(V139="","",IF(V139="None Given","",IF(COUNTIF($V$7:V139,V139)&lt;='[1]Season Set up'!$O$73, CONCATENATE(V139, " A"),IF(COUNTIF($V$7:V139,V139)&lt;='[1]Season Set up'!$O$74, CONCATENATE(V139, " B"),IF(COUNTIF($V$7:V139,V139)&lt;='[1]Season Set up'!$O$75, CONCATENATE(V139, " C"),IF(COUNTIF($V$7:V139,V139)&lt;='[1]Season Set up'!$O$76, CONCATENATE(V139, " D"),IF(COUNTIF($V$7:V139,V139)&lt;='[1]Season Set up'!$O$77, CONCATENATE(V139, " E"),IF(COUNTIF($V$7:V139,V139)&lt;='[1]Season Set up'!$O$78, CONCATENATE(V139, " F"),IF(COUNTIF($V$7:V139,V139)&lt;='[1]Season Set up'!$O$79, CONCATENATE(V139, " G"),IF(COUNTIF($V$7:V139,V139)&lt;='[1]Season Set up'!$O$80, CONCATENATE(V139, " H"),"")))))))))),"")</f>
        <v/>
      </c>
      <c r="X139" s="69"/>
      <c r="Y139" s="1"/>
      <c r="Z139" s="1"/>
      <c r="AA139" s="1"/>
      <c r="AB139" s="1"/>
      <c r="AC139" s="4"/>
      <c r="AD139" s="4"/>
      <c r="AE139" s="4"/>
      <c r="AF139" s="4"/>
      <c r="AG139" s="4"/>
      <c r="AH139" s="4"/>
      <c r="AI139" s="4"/>
      <c r="AJ139" s="4"/>
    </row>
    <row r="140" spans="1:36" ht="15.75" customHeight="1" x14ac:dyDescent="0.2">
      <c r="A140" s="33"/>
      <c r="B140" s="33"/>
      <c r="C140" s="33"/>
      <c r="D140" s="1"/>
      <c r="E140" s="1"/>
      <c r="F140" s="1"/>
      <c r="G140" s="1"/>
      <c r="H140" s="1"/>
      <c r="I140" s="1"/>
      <c r="J140" s="1"/>
      <c r="K140" s="1"/>
      <c r="L140" s="27" t="str">
        <f>IF('[1]Season Set up'!$J$24&gt;='[1]Season Set up'!V138,'[1]Season Set up'!V138,"")</f>
        <v/>
      </c>
      <c r="M140" s="22" t="str">
        <f>IFERROR(VLOOKUP(#REF!,'[1]Members Sorted'!$B$2:$G$10001,2,0),"")</f>
        <v/>
      </c>
      <c r="N140" s="22" t="str">
        <f>IFERROR(VLOOKUP(#REF!,'[1]Members Sorted'!$B$2:$G$10001,3,0),"")</f>
        <v/>
      </c>
      <c r="O140" s="22" t="str">
        <f>IFERROR(VLOOKUP(#REF!,'[1]Members Sorted'!$B$2:$G$10001,5,0),"")</f>
        <v/>
      </c>
      <c r="P140" s="22" t="str">
        <f>IFERROR(IF(O140="","",IF(O140="None Given","",IF(COUNTIF($O$7:O140,O140)&lt;='[1]Season Set up'!$O$62, CONCATENATE(O140, " A"),IF(COUNTIF($O$7:O140,O140)&lt;='[1]Season Set up'!$O$63, CONCATENATE(O140, " B"),IF(COUNTIF($O$7:O140,O140)&lt;='[1]Season Set up'!$O$64, CONCATENATE(O140, " C"),IF(COUNTIF($O$7:O140,O140)&lt;='[1]Season Set up'!$O$65, CONCATENATE(O140, " D"),IF(COUNTIF($O$7:O140,O140)&lt;='[1]Season Set up'!$O$66, CONCATENATE(O140, " E"),IF(COUNTIF($O$7:O140,O140)&lt;='[1]Season Set up'!$O$67, CONCATENATE(O140, " F"),IF(COUNTIF($O$7:O140,O140)&lt;='[1]Season Set up'!$O$68, CONCATENATE(O140, " G"),IF(COUNTIF($O$7:O140,O140)&lt;='[1]Season Set up'!$O$69, CONCATENATE(O140, " H"),"")))))))))),"")</f>
        <v/>
      </c>
      <c r="Q140" s="69"/>
      <c r="R140" s="4"/>
      <c r="S140" s="27" t="str">
        <f>IF('[1]Season Set up'!$L$24&gt;='[1]Season Set up'!V138,'[1]Season Set up'!V138,"")</f>
        <v/>
      </c>
      <c r="T140" s="22" t="str">
        <f>IFERROR(VLOOKUP(#REF!,'[1]Members Sorted'!$B$2:$G$3001,2,0),"")</f>
        <v/>
      </c>
      <c r="U140" s="22" t="str">
        <f>IFERROR(VLOOKUP(#REF!,'[1]Members Sorted'!$B$2:$G$3001,3,0),"")</f>
        <v/>
      </c>
      <c r="V140" s="22" t="str">
        <f>IFERROR(VLOOKUP(#REF!,'[1]Members Sorted'!$B$2:$G$3001,5,0),"")</f>
        <v/>
      </c>
      <c r="W140" s="22" t="str">
        <f>IFERROR(IF(V140="","",IF(V140="None Given","",IF(COUNTIF($V$7:V140,V140)&lt;='[1]Season Set up'!$O$73, CONCATENATE(V140, " A"),IF(COUNTIF($V$7:V140,V140)&lt;='[1]Season Set up'!$O$74, CONCATENATE(V140, " B"),IF(COUNTIF($V$7:V140,V140)&lt;='[1]Season Set up'!$O$75, CONCATENATE(V140, " C"),IF(COUNTIF($V$7:V140,V140)&lt;='[1]Season Set up'!$O$76, CONCATENATE(V140, " D"),IF(COUNTIF($V$7:V140,V140)&lt;='[1]Season Set up'!$O$77, CONCATENATE(V140, " E"),IF(COUNTIF($V$7:V140,V140)&lt;='[1]Season Set up'!$O$78, CONCATENATE(V140, " F"),IF(COUNTIF($V$7:V140,V140)&lt;='[1]Season Set up'!$O$79, CONCATENATE(V140, " G"),IF(COUNTIF($V$7:V140,V140)&lt;='[1]Season Set up'!$O$80, CONCATENATE(V140, " H"),"")))))))))),"")</f>
        <v/>
      </c>
      <c r="X140" s="69"/>
      <c r="Y140" s="1"/>
      <c r="Z140" s="1"/>
      <c r="AA140" s="1"/>
      <c r="AB140" s="1"/>
      <c r="AC140" s="4"/>
      <c r="AD140" s="4"/>
      <c r="AE140" s="4"/>
      <c r="AF140" s="4"/>
      <c r="AG140" s="4"/>
      <c r="AH140" s="4"/>
      <c r="AI140" s="4"/>
      <c r="AJ140" s="4"/>
    </row>
    <row r="141" spans="1:36" ht="15.75" customHeight="1" x14ac:dyDescent="0.2">
      <c r="A141" s="33"/>
      <c r="B141" s="33"/>
      <c r="C141" s="33"/>
      <c r="D141" s="1"/>
      <c r="E141" s="1"/>
      <c r="F141" s="1"/>
      <c r="G141" s="1"/>
      <c r="H141" s="1"/>
      <c r="I141" s="1"/>
      <c r="J141" s="1"/>
      <c r="K141" s="1"/>
      <c r="L141" s="27" t="str">
        <f>IF('[1]Season Set up'!$J$24&gt;='[1]Season Set up'!V139,'[1]Season Set up'!V139,"")</f>
        <v/>
      </c>
      <c r="M141" s="22" t="str">
        <f>IFERROR(VLOOKUP(#REF!,'[1]Members Sorted'!$B$2:$G$10001,2,0),"")</f>
        <v/>
      </c>
      <c r="N141" s="22" t="str">
        <f>IFERROR(VLOOKUP(#REF!,'[1]Members Sorted'!$B$2:$G$10001,3,0),"")</f>
        <v/>
      </c>
      <c r="O141" s="22" t="str">
        <f>IFERROR(VLOOKUP(#REF!,'[1]Members Sorted'!$B$2:$G$10001,5,0),"")</f>
        <v/>
      </c>
      <c r="P141" s="22" t="str">
        <f>IFERROR(IF(O141="","",IF(O141="None Given","",IF(COUNTIF($O$7:O141,O141)&lt;='[1]Season Set up'!$O$62, CONCATENATE(O141, " A"),IF(COUNTIF($O$7:O141,O141)&lt;='[1]Season Set up'!$O$63, CONCATENATE(O141, " B"),IF(COUNTIF($O$7:O141,O141)&lt;='[1]Season Set up'!$O$64, CONCATENATE(O141, " C"),IF(COUNTIF($O$7:O141,O141)&lt;='[1]Season Set up'!$O$65, CONCATENATE(O141, " D"),IF(COUNTIF($O$7:O141,O141)&lt;='[1]Season Set up'!$O$66, CONCATENATE(O141, " E"),IF(COUNTIF($O$7:O141,O141)&lt;='[1]Season Set up'!$O$67, CONCATENATE(O141, " F"),IF(COUNTIF($O$7:O141,O141)&lt;='[1]Season Set up'!$O$68, CONCATENATE(O141, " G"),IF(COUNTIF($O$7:O141,O141)&lt;='[1]Season Set up'!$O$69, CONCATENATE(O141, " H"),"")))))))))),"")</f>
        <v/>
      </c>
      <c r="Q141" s="69"/>
      <c r="R141" s="4"/>
      <c r="S141" s="27" t="str">
        <f>IF('[1]Season Set up'!$L$24&gt;='[1]Season Set up'!V139,'[1]Season Set up'!V139,"")</f>
        <v/>
      </c>
      <c r="T141" s="22" t="str">
        <f>IFERROR(VLOOKUP(#REF!,'[1]Members Sorted'!$B$2:$G$3001,2,0),"")</f>
        <v/>
      </c>
      <c r="U141" s="22" t="str">
        <f>IFERROR(VLOOKUP(#REF!,'[1]Members Sorted'!$B$2:$G$3001,3,0),"")</f>
        <v/>
      </c>
      <c r="V141" s="22" t="str">
        <f>IFERROR(VLOOKUP(#REF!,'[1]Members Sorted'!$B$2:$G$3001,5,0),"")</f>
        <v/>
      </c>
      <c r="W141" s="22" t="str">
        <f>IFERROR(IF(V141="","",IF(V141="None Given","",IF(COUNTIF($V$7:V141,V141)&lt;='[1]Season Set up'!$O$73, CONCATENATE(V141, " A"),IF(COUNTIF($V$7:V141,V141)&lt;='[1]Season Set up'!$O$74, CONCATENATE(V141, " B"),IF(COUNTIF($V$7:V141,V141)&lt;='[1]Season Set up'!$O$75, CONCATENATE(V141, " C"),IF(COUNTIF($V$7:V141,V141)&lt;='[1]Season Set up'!$O$76, CONCATENATE(V141, " D"),IF(COUNTIF($V$7:V141,V141)&lt;='[1]Season Set up'!$O$77, CONCATENATE(V141, " E"),IF(COUNTIF($V$7:V141,V141)&lt;='[1]Season Set up'!$O$78, CONCATENATE(V141, " F"),IF(COUNTIF($V$7:V141,V141)&lt;='[1]Season Set up'!$O$79, CONCATENATE(V141, " G"),IF(COUNTIF($V$7:V141,V141)&lt;='[1]Season Set up'!$O$80, CONCATENATE(V141, " H"),"")))))))))),"")</f>
        <v/>
      </c>
      <c r="X141" s="69"/>
      <c r="Y141" s="1"/>
      <c r="Z141" s="1"/>
      <c r="AA141" s="1"/>
      <c r="AB141" s="1"/>
      <c r="AC141" s="4"/>
      <c r="AD141" s="4"/>
      <c r="AE141" s="4"/>
      <c r="AF141" s="4"/>
      <c r="AG141" s="4"/>
      <c r="AH141" s="4"/>
      <c r="AI141" s="4"/>
      <c r="AJ141" s="4"/>
    </row>
    <row r="142" spans="1:36" ht="15.75" customHeight="1" x14ac:dyDescent="0.2">
      <c r="A142" s="33"/>
      <c r="B142" s="33"/>
      <c r="C142" s="33"/>
      <c r="D142" s="1"/>
      <c r="E142" s="1"/>
      <c r="F142" s="1"/>
      <c r="G142" s="1"/>
      <c r="H142" s="1"/>
      <c r="I142" s="1"/>
      <c r="J142" s="1"/>
      <c r="K142" s="1"/>
      <c r="L142" s="27" t="str">
        <f>IF('[1]Season Set up'!$J$24&gt;='[1]Season Set up'!V140,'[1]Season Set up'!V140,"")</f>
        <v/>
      </c>
      <c r="M142" s="22" t="str">
        <f>IFERROR(VLOOKUP(#REF!,'[1]Members Sorted'!$B$2:$G$10001,2,0),"")</f>
        <v/>
      </c>
      <c r="N142" s="22" t="str">
        <f>IFERROR(VLOOKUP(#REF!,'[1]Members Sorted'!$B$2:$G$10001,3,0),"")</f>
        <v/>
      </c>
      <c r="O142" s="22" t="str">
        <f>IFERROR(VLOOKUP(#REF!,'[1]Members Sorted'!$B$2:$G$10001,5,0),"")</f>
        <v/>
      </c>
      <c r="P142" s="22" t="str">
        <f>IFERROR(IF(O142="","",IF(O142="None Given","",IF(COUNTIF($O$7:O142,O142)&lt;='[1]Season Set up'!$O$62, CONCATENATE(O142, " A"),IF(COUNTIF($O$7:O142,O142)&lt;='[1]Season Set up'!$O$63, CONCATENATE(O142, " B"),IF(COUNTIF($O$7:O142,O142)&lt;='[1]Season Set up'!$O$64, CONCATENATE(O142, " C"),IF(COUNTIF($O$7:O142,O142)&lt;='[1]Season Set up'!$O$65, CONCATENATE(O142, " D"),IF(COUNTIF($O$7:O142,O142)&lt;='[1]Season Set up'!$O$66, CONCATENATE(O142, " E"),IF(COUNTIF($O$7:O142,O142)&lt;='[1]Season Set up'!$O$67, CONCATENATE(O142, " F"),IF(COUNTIF($O$7:O142,O142)&lt;='[1]Season Set up'!$O$68, CONCATENATE(O142, " G"),IF(COUNTIF($O$7:O142,O142)&lt;='[1]Season Set up'!$O$69, CONCATENATE(O142, " H"),"")))))))))),"")</f>
        <v/>
      </c>
      <c r="Q142" s="69"/>
      <c r="R142" s="4"/>
      <c r="S142" s="27" t="str">
        <f>IF('[1]Season Set up'!$L$24&gt;='[1]Season Set up'!V140,'[1]Season Set up'!V140,"")</f>
        <v/>
      </c>
      <c r="T142" s="22" t="str">
        <f>IFERROR(VLOOKUP(#REF!,'[1]Members Sorted'!$B$2:$G$3001,2,0),"")</f>
        <v/>
      </c>
      <c r="U142" s="22" t="str">
        <f>IFERROR(VLOOKUP(#REF!,'[1]Members Sorted'!$B$2:$G$3001,3,0),"")</f>
        <v/>
      </c>
      <c r="V142" s="22" t="str">
        <f>IFERROR(VLOOKUP(#REF!,'[1]Members Sorted'!$B$2:$G$3001,5,0),"")</f>
        <v/>
      </c>
      <c r="W142" s="22" t="str">
        <f>IFERROR(IF(V142="","",IF(V142="None Given","",IF(COUNTIF($V$7:V142,V142)&lt;='[1]Season Set up'!$O$73, CONCATENATE(V142, " A"),IF(COUNTIF($V$7:V142,V142)&lt;='[1]Season Set up'!$O$74, CONCATENATE(V142, " B"),IF(COUNTIF($V$7:V142,V142)&lt;='[1]Season Set up'!$O$75, CONCATENATE(V142, " C"),IF(COUNTIF($V$7:V142,V142)&lt;='[1]Season Set up'!$O$76, CONCATENATE(V142, " D"),IF(COUNTIF($V$7:V142,V142)&lt;='[1]Season Set up'!$O$77, CONCATENATE(V142, " E"),IF(COUNTIF($V$7:V142,V142)&lt;='[1]Season Set up'!$O$78, CONCATENATE(V142, " F"),IF(COUNTIF($V$7:V142,V142)&lt;='[1]Season Set up'!$O$79, CONCATENATE(V142, " G"),IF(COUNTIF($V$7:V142,V142)&lt;='[1]Season Set up'!$O$80, CONCATENATE(V142, " H"),"")))))))))),"")</f>
        <v/>
      </c>
      <c r="X142" s="69"/>
      <c r="Y142" s="1"/>
      <c r="Z142" s="1"/>
      <c r="AA142" s="1"/>
      <c r="AB142" s="1"/>
      <c r="AC142" s="4"/>
      <c r="AD142" s="4"/>
      <c r="AE142" s="4"/>
      <c r="AF142" s="4"/>
      <c r="AG142" s="4"/>
      <c r="AH142" s="4"/>
      <c r="AI142" s="4"/>
      <c r="AJ142" s="4"/>
    </row>
    <row r="143" spans="1:36" ht="15.75" customHeight="1" x14ac:dyDescent="0.2">
      <c r="A143" s="33"/>
      <c r="B143" s="33"/>
      <c r="C143" s="33"/>
      <c r="D143" s="1"/>
      <c r="E143" s="1"/>
      <c r="F143" s="1"/>
      <c r="G143" s="1"/>
      <c r="H143" s="1"/>
      <c r="I143" s="1"/>
      <c r="J143" s="1"/>
      <c r="K143" s="1"/>
      <c r="L143" s="27" t="str">
        <f>IF('[1]Season Set up'!$J$24&gt;='[1]Season Set up'!V141,'[1]Season Set up'!V141,"")</f>
        <v/>
      </c>
      <c r="M143" s="22" t="str">
        <f>IFERROR(VLOOKUP(#REF!,'[1]Members Sorted'!$B$2:$G$10001,2,0),"")</f>
        <v/>
      </c>
      <c r="N143" s="22" t="str">
        <f>IFERROR(VLOOKUP(#REF!,'[1]Members Sorted'!$B$2:$G$10001,3,0),"")</f>
        <v/>
      </c>
      <c r="O143" s="22" t="str">
        <f>IFERROR(VLOOKUP(#REF!,'[1]Members Sorted'!$B$2:$G$10001,5,0),"")</f>
        <v/>
      </c>
      <c r="P143" s="22" t="str">
        <f>IFERROR(IF(O143="","",IF(O143="None Given","",IF(COUNTIF($O$7:O143,O143)&lt;='[1]Season Set up'!$O$62, CONCATENATE(O143, " A"),IF(COUNTIF($O$7:O143,O143)&lt;='[1]Season Set up'!$O$63, CONCATENATE(O143, " B"),IF(COUNTIF($O$7:O143,O143)&lt;='[1]Season Set up'!$O$64, CONCATENATE(O143, " C"),IF(COUNTIF($O$7:O143,O143)&lt;='[1]Season Set up'!$O$65, CONCATENATE(O143, " D"),IF(COUNTIF($O$7:O143,O143)&lt;='[1]Season Set up'!$O$66, CONCATENATE(O143, " E"),IF(COUNTIF($O$7:O143,O143)&lt;='[1]Season Set up'!$O$67, CONCATENATE(O143, " F"),IF(COUNTIF($O$7:O143,O143)&lt;='[1]Season Set up'!$O$68, CONCATENATE(O143, " G"),IF(COUNTIF($O$7:O143,O143)&lt;='[1]Season Set up'!$O$69, CONCATENATE(O143, " H"),"")))))))))),"")</f>
        <v/>
      </c>
      <c r="Q143" s="69"/>
      <c r="R143" s="4"/>
      <c r="S143" s="27" t="str">
        <f>IF('[1]Season Set up'!$L$24&gt;='[1]Season Set up'!V141,'[1]Season Set up'!V141,"")</f>
        <v/>
      </c>
      <c r="T143" s="22" t="str">
        <f>IFERROR(VLOOKUP(#REF!,'[1]Members Sorted'!$B$2:$G$3001,2,0),"")</f>
        <v/>
      </c>
      <c r="U143" s="22" t="str">
        <f>IFERROR(VLOOKUP(#REF!,'[1]Members Sorted'!$B$2:$G$3001,3,0),"")</f>
        <v/>
      </c>
      <c r="V143" s="22" t="str">
        <f>IFERROR(VLOOKUP(#REF!,'[1]Members Sorted'!$B$2:$G$3001,5,0),"")</f>
        <v/>
      </c>
      <c r="W143" s="22" t="str">
        <f>IFERROR(IF(V143="","",IF(V143="None Given","",IF(COUNTIF($V$7:V143,V143)&lt;='[1]Season Set up'!$O$73, CONCATENATE(V143, " A"),IF(COUNTIF($V$7:V143,V143)&lt;='[1]Season Set up'!$O$74, CONCATENATE(V143, " B"),IF(COUNTIF($V$7:V143,V143)&lt;='[1]Season Set up'!$O$75, CONCATENATE(V143, " C"),IF(COUNTIF($V$7:V143,V143)&lt;='[1]Season Set up'!$O$76, CONCATENATE(V143, " D"),IF(COUNTIF($V$7:V143,V143)&lt;='[1]Season Set up'!$O$77, CONCATENATE(V143, " E"),IF(COUNTIF($V$7:V143,V143)&lt;='[1]Season Set up'!$O$78, CONCATENATE(V143, " F"),IF(COUNTIF($V$7:V143,V143)&lt;='[1]Season Set up'!$O$79, CONCATENATE(V143, " G"),IF(COUNTIF($V$7:V143,V143)&lt;='[1]Season Set up'!$O$80, CONCATENATE(V143, " H"),"")))))))))),"")</f>
        <v/>
      </c>
      <c r="X143" s="69"/>
      <c r="Y143" s="1"/>
      <c r="Z143" s="1"/>
      <c r="AA143" s="1"/>
      <c r="AB143" s="1"/>
      <c r="AC143" s="4"/>
      <c r="AD143" s="4"/>
      <c r="AE143" s="4"/>
      <c r="AF143" s="4"/>
      <c r="AG143" s="4"/>
      <c r="AH143" s="4"/>
      <c r="AI143" s="4"/>
      <c r="AJ143" s="4"/>
    </row>
    <row r="144" spans="1:36" ht="15.75" customHeight="1" x14ac:dyDescent="0.2">
      <c r="A144" s="33"/>
      <c r="B144" s="33"/>
      <c r="C144" s="33"/>
      <c r="D144" s="1"/>
      <c r="E144" s="1"/>
      <c r="F144" s="1"/>
      <c r="G144" s="1"/>
      <c r="H144" s="1"/>
      <c r="I144" s="1"/>
      <c r="J144" s="1"/>
      <c r="K144" s="1"/>
      <c r="L144" s="27" t="str">
        <f>IF('[1]Season Set up'!$J$24&gt;='[1]Season Set up'!V142,'[1]Season Set up'!V142,"")</f>
        <v/>
      </c>
      <c r="M144" s="22" t="str">
        <f>IFERROR(VLOOKUP(#REF!,'[1]Members Sorted'!$B$2:$G$10001,2,0),"")</f>
        <v/>
      </c>
      <c r="N144" s="22" t="str">
        <f>IFERROR(VLOOKUP(#REF!,'[1]Members Sorted'!$B$2:$G$10001,3,0),"")</f>
        <v/>
      </c>
      <c r="O144" s="22" t="str">
        <f>IFERROR(VLOOKUP(#REF!,'[1]Members Sorted'!$B$2:$G$10001,5,0),"")</f>
        <v/>
      </c>
      <c r="P144" s="22" t="str">
        <f>IFERROR(IF(O144="","",IF(O144="None Given","",IF(COUNTIF($O$7:O144,O144)&lt;='[1]Season Set up'!$O$62, CONCATENATE(O144, " A"),IF(COUNTIF($O$7:O144,O144)&lt;='[1]Season Set up'!$O$63, CONCATENATE(O144, " B"),IF(COUNTIF($O$7:O144,O144)&lt;='[1]Season Set up'!$O$64, CONCATENATE(O144, " C"),IF(COUNTIF($O$7:O144,O144)&lt;='[1]Season Set up'!$O$65, CONCATENATE(O144, " D"),IF(COUNTIF($O$7:O144,O144)&lt;='[1]Season Set up'!$O$66, CONCATENATE(O144, " E"),IF(COUNTIF($O$7:O144,O144)&lt;='[1]Season Set up'!$O$67, CONCATENATE(O144, " F"),IF(COUNTIF($O$7:O144,O144)&lt;='[1]Season Set up'!$O$68, CONCATENATE(O144, " G"),IF(COUNTIF($O$7:O144,O144)&lt;='[1]Season Set up'!$O$69, CONCATENATE(O144, " H"),"")))))))))),"")</f>
        <v/>
      </c>
      <c r="Q144" s="69"/>
      <c r="R144" s="4"/>
      <c r="S144" s="27" t="str">
        <f>IF('[1]Season Set up'!$L$24&gt;='[1]Season Set up'!V142,'[1]Season Set up'!V142,"")</f>
        <v/>
      </c>
      <c r="T144" s="22" t="str">
        <f>IFERROR(VLOOKUP(#REF!,'[1]Members Sorted'!$B$2:$G$3001,2,0),"")</f>
        <v/>
      </c>
      <c r="U144" s="22" t="str">
        <f>IFERROR(VLOOKUP(#REF!,'[1]Members Sorted'!$B$2:$G$3001,3,0),"")</f>
        <v/>
      </c>
      <c r="V144" s="22" t="str">
        <f>IFERROR(VLOOKUP(#REF!,'[1]Members Sorted'!$B$2:$G$3001,5,0),"")</f>
        <v/>
      </c>
      <c r="W144" s="22" t="str">
        <f>IFERROR(IF(V144="","",IF(V144="None Given","",IF(COUNTIF($V$7:V144,V144)&lt;='[1]Season Set up'!$O$73, CONCATENATE(V144, " A"),IF(COUNTIF($V$7:V144,V144)&lt;='[1]Season Set up'!$O$74, CONCATENATE(V144, " B"),IF(COUNTIF($V$7:V144,V144)&lt;='[1]Season Set up'!$O$75, CONCATENATE(V144, " C"),IF(COUNTIF($V$7:V144,V144)&lt;='[1]Season Set up'!$O$76, CONCATENATE(V144, " D"),IF(COUNTIF($V$7:V144,V144)&lt;='[1]Season Set up'!$O$77, CONCATENATE(V144, " E"),IF(COUNTIF($V$7:V144,V144)&lt;='[1]Season Set up'!$O$78, CONCATENATE(V144, " F"),IF(COUNTIF($V$7:V144,V144)&lt;='[1]Season Set up'!$O$79, CONCATENATE(V144, " G"),IF(COUNTIF($V$7:V144,V144)&lt;='[1]Season Set up'!$O$80, CONCATENATE(V144, " H"),"")))))))))),"")</f>
        <v/>
      </c>
      <c r="X144" s="69"/>
      <c r="Y144" s="1"/>
      <c r="Z144" s="1"/>
      <c r="AA144" s="1"/>
      <c r="AB144" s="1"/>
      <c r="AC144" s="4"/>
      <c r="AD144" s="4"/>
      <c r="AE144" s="4"/>
      <c r="AF144" s="4"/>
      <c r="AG144" s="4"/>
      <c r="AH144" s="4"/>
      <c r="AI144" s="4"/>
      <c r="AJ144" s="4"/>
    </row>
    <row r="145" spans="1:36" ht="15.75" customHeight="1" x14ac:dyDescent="0.2">
      <c r="A145" s="33"/>
      <c r="B145" s="33"/>
      <c r="C145" s="33"/>
      <c r="D145" s="1"/>
      <c r="E145" s="1"/>
      <c r="F145" s="1"/>
      <c r="G145" s="1"/>
      <c r="H145" s="1"/>
      <c r="I145" s="1"/>
      <c r="J145" s="1"/>
      <c r="K145" s="1"/>
      <c r="L145" s="27" t="str">
        <f>IF('[1]Season Set up'!$J$24&gt;='[1]Season Set up'!V143,'[1]Season Set up'!V143,"")</f>
        <v/>
      </c>
      <c r="M145" s="22" t="str">
        <f>IFERROR(VLOOKUP(#REF!,'[1]Members Sorted'!$B$2:$G$10001,2,0),"")</f>
        <v/>
      </c>
      <c r="N145" s="22" t="str">
        <f>IFERROR(VLOOKUP(#REF!,'[1]Members Sorted'!$B$2:$G$10001,3,0),"")</f>
        <v/>
      </c>
      <c r="O145" s="22" t="str">
        <f>IFERROR(VLOOKUP(#REF!,'[1]Members Sorted'!$B$2:$G$10001,5,0),"")</f>
        <v/>
      </c>
      <c r="P145" s="22" t="str">
        <f>IFERROR(IF(O145="","",IF(O145="None Given","",IF(COUNTIF($O$7:O145,O145)&lt;='[1]Season Set up'!$O$62, CONCATENATE(O145, " A"),IF(COUNTIF($O$7:O145,O145)&lt;='[1]Season Set up'!$O$63, CONCATENATE(O145, " B"),IF(COUNTIF($O$7:O145,O145)&lt;='[1]Season Set up'!$O$64, CONCATENATE(O145, " C"),IF(COUNTIF($O$7:O145,O145)&lt;='[1]Season Set up'!$O$65, CONCATENATE(O145, " D"),IF(COUNTIF($O$7:O145,O145)&lt;='[1]Season Set up'!$O$66, CONCATENATE(O145, " E"),IF(COUNTIF($O$7:O145,O145)&lt;='[1]Season Set up'!$O$67, CONCATENATE(O145, " F"),IF(COUNTIF($O$7:O145,O145)&lt;='[1]Season Set up'!$O$68, CONCATENATE(O145, " G"),IF(COUNTIF($O$7:O145,O145)&lt;='[1]Season Set up'!$O$69, CONCATENATE(O145, " H"),"")))))))))),"")</f>
        <v/>
      </c>
      <c r="Q145" s="69"/>
      <c r="R145" s="4"/>
      <c r="S145" s="27" t="str">
        <f>IF('[1]Season Set up'!$L$24&gt;='[1]Season Set up'!V143,'[1]Season Set up'!V143,"")</f>
        <v/>
      </c>
      <c r="T145" s="22" t="str">
        <f>IFERROR(VLOOKUP(#REF!,'[1]Members Sorted'!$B$2:$G$3001,2,0),"")</f>
        <v/>
      </c>
      <c r="U145" s="22" t="str">
        <f>IFERROR(VLOOKUP(#REF!,'[1]Members Sorted'!$B$2:$G$3001,3,0),"")</f>
        <v/>
      </c>
      <c r="V145" s="22" t="str">
        <f>IFERROR(VLOOKUP(#REF!,'[1]Members Sorted'!$B$2:$G$3001,5,0),"")</f>
        <v/>
      </c>
      <c r="W145" s="22" t="str">
        <f>IFERROR(IF(V145="","",IF(V145="None Given","",IF(COUNTIF($V$7:V145,V145)&lt;='[1]Season Set up'!$O$73, CONCATENATE(V145, " A"),IF(COUNTIF($V$7:V145,V145)&lt;='[1]Season Set up'!$O$74, CONCATENATE(V145, " B"),IF(COUNTIF($V$7:V145,V145)&lt;='[1]Season Set up'!$O$75, CONCATENATE(V145, " C"),IF(COUNTIF($V$7:V145,V145)&lt;='[1]Season Set up'!$O$76, CONCATENATE(V145, " D"),IF(COUNTIF($V$7:V145,V145)&lt;='[1]Season Set up'!$O$77, CONCATENATE(V145, " E"),IF(COUNTIF($V$7:V145,V145)&lt;='[1]Season Set up'!$O$78, CONCATENATE(V145, " F"),IF(COUNTIF($V$7:V145,V145)&lt;='[1]Season Set up'!$O$79, CONCATENATE(V145, " G"),IF(COUNTIF($V$7:V145,V145)&lt;='[1]Season Set up'!$O$80, CONCATENATE(V145, " H"),"")))))))))),"")</f>
        <v/>
      </c>
      <c r="X145" s="69"/>
      <c r="Y145" s="1"/>
      <c r="Z145" s="1"/>
      <c r="AA145" s="1"/>
      <c r="AB145" s="1"/>
      <c r="AC145" s="4"/>
      <c r="AD145" s="4"/>
      <c r="AE145" s="4"/>
      <c r="AF145" s="4"/>
      <c r="AG145" s="4"/>
      <c r="AH145" s="4"/>
      <c r="AI145" s="4"/>
      <c r="AJ145" s="4"/>
    </row>
    <row r="146" spans="1:36" ht="15.75" customHeight="1" x14ac:dyDescent="0.2">
      <c r="A146" s="33"/>
      <c r="B146" s="33"/>
      <c r="C146" s="33"/>
      <c r="D146" s="1"/>
      <c r="E146" s="1"/>
      <c r="F146" s="1"/>
      <c r="G146" s="1"/>
      <c r="H146" s="1"/>
      <c r="I146" s="1"/>
      <c r="J146" s="1"/>
      <c r="K146" s="1"/>
      <c r="L146" s="27" t="str">
        <f>IF('[1]Season Set up'!$J$24&gt;='[1]Season Set up'!V144,'[1]Season Set up'!V144,"")</f>
        <v/>
      </c>
      <c r="M146" s="22" t="str">
        <f>IFERROR(VLOOKUP(#REF!,'[1]Members Sorted'!$B$2:$G$10001,2,0),"")</f>
        <v/>
      </c>
      <c r="N146" s="22" t="str">
        <f>IFERROR(VLOOKUP(#REF!,'[1]Members Sorted'!$B$2:$G$10001,3,0),"")</f>
        <v/>
      </c>
      <c r="O146" s="22" t="str">
        <f>IFERROR(VLOOKUP(#REF!,'[1]Members Sorted'!$B$2:$G$10001,5,0),"")</f>
        <v/>
      </c>
      <c r="P146" s="22" t="str">
        <f>IFERROR(IF(O146="","",IF(O146="None Given","",IF(COUNTIF($O$7:O146,O146)&lt;='[1]Season Set up'!$O$62, CONCATENATE(O146, " A"),IF(COUNTIF($O$7:O146,O146)&lt;='[1]Season Set up'!$O$63, CONCATENATE(O146, " B"),IF(COUNTIF($O$7:O146,O146)&lt;='[1]Season Set up'!$O$64, CONCATENATE(O146, " C"),IF(COUNTIF($O$7:O146,O146)&lt;='[1]Season Set up'!$O$65, CONCATENATE(O146, " D"),IF(COUNTIF($O$7:O146,O146)&lt;='[1]Season Set up'!$O$66, CONCATENATE(O146, " E"),IF(COUNTIF($O$7:O146,O146)&lt;='[1]Season Set up'!$O$67, CONCATENATE(O146, " F"),IF(COUNTIF($O$7:O146,O146)&lt;='[1]Season Set up'!$O$68, CONCATENATE(O146, " G"),IF(COUNTIF($O$7:O146,O146)&lt;='[1]Season Set up'!$O$69, CONCATENATE(O146, " H"),"")))))))))),"")</f>
        <v/>
      </c>
      <c r="Q146" s="69"/>
      <c r="R146" s="4"/>
      <c r="S146" s="27" t="str">
        <f>IF('[1]Season Set up'!$L$24&gt;='[1]Season Set up'!V144,'[1]Season Set up'!V144,"")</f>
        <v/>
      </c>
      <c r="T146" s="22" t="str">
        <f>IFERROR(VLOOKUP(#REF!,'[1]Members Sorted'!$B$2:$G$3001,2,0),"")</f>
        <v/>
      </c>
      <c r="U146" s="22" t="str">
        <f>IFERROR(VLOOKUP(#REF!,'[1]Members Sorted'!$B$2:$G$3001,3,0),"")</f>
        <v/>
      </c>
      <c r="V146" s="22" t="str">
        <f>IFERROR(VLOOKUP(#REF!,'[1]Members Sorted'!$B$2:$G$3001,5,0),"")</f>
        <v/>
      </c>
      <c r="W146" s="22" t="str">
        <f>IFERROR(IF(V146="","",IF(V146="None Given","",IF(COUNTIF($V$7:V146,V146)&lt;='[1]Season Set up'!$O$73, CONCATENATE(V146, " A"),IF(COUNTIF($V$7:V146,V146)&lt;='[1]Season Set up'!$O$74, CONCATENATE(V146, " B"),IF(COUNTIF($V$7:V146,V146)&lt;='[1]Season Set up'!$O$75, CONCATENATE(V146, " C"),IF(COUNTIF($V$7:V146,V146)&lt;='[1]Season Set up'!$O$76, CONCATENATE(V146, " D"),IF(COUNTIF($V$7:V146,V146)&lt;='[1]Season Set up'!$O$77, CONCATENATE(V146, " E"),IF(COUNTIF($V$7:V146,V146)&lt;='[1]Season Set up'!$O$78, CONCATENATE(V146, " F"),IF(COUNTIF($V$7:V146,V146)&lt;='[1]Season Set up'!$O$79, CONCATENATE(V146, " G"),IF(COUNTIF($V$7:V146,V146)&lt;='[1]Season Set up'!$O$80, CONCATENATE(V146, " H"),"")))))))))),"")</f>
        <v/>
      </c>
      <c r="X146" s="69"/>
      <c r="Y146" s="1"/>
      <c r="Z146" s="1"/>
      <c r="AA146" s="1"/>
      <c r="AB146" s="1"/>
      <c r="AC146" s="4"/>
      <c r="AD146" s="4"/>
      <c r="AE146" s="4"/>
      <c r="AF146" s="4"/>
      <c r="AG146" s="4"/>
      <c r="AH146" s="4"/>
      <c r="AI146" s="4"/>
      <c r="AJ146" s="4"/>
    </row>
    <row r="147" spans="1:36" ht="15.75" customHeight="1" x14ac:dyDescent="0.2">
      <c r="A147" s="33"/>
      <c r="B147" s="33"/>
      <c r="C147" s="33"/>
      <c r="D147" s="1"/>
      <c r="E147" s="1"/>
      <c r="F147" s="1"/>
      <c r="G147" s="1"/>
      <c r="H147" s="1"/>
      <c r="I147" s="1"/>
      <c r="J147" s="1"/>
      <c r="K147" s="1"/>
      <c r="L147" s="27" t="str">
        <f>IF('[1]Season Set up'!$J$24&gt;='[1]Season Set up'!V145,'[1]Season Set up'!V145,"")</f>
        <v/>
      </c>
      <c r="M147" s="22" t="str">
        <f>IFERROR(VLOOKUP(#REF!,'[1]Members Sorted'!$B$2:$G$10001,2,0),"")</f>
        <v/>
      </c>
      <c r="N147" s="22" t="str">
        <f>IFERROR(VLOOKUP(#REF!,'[1]Members Sorted'!$B$2:$G$10001,3,0),"")</f>
        <v/>
      </c>
      <c r="O147" s="22" t="str">
        <f>IFERROR(VLOOKUP(#REF!,'[1]Members Sorted'!$B$2:$G$10001,5,0),"")</f>
        <v/>
      </c>
      <c r="P147" s="22" t="str">
        <f>IFERROR(IF(O147="","",IF(O147="None Given","",IF(COUNTIF($O$7:O147,O147)&lt;='[1]Season Set up'!$O$62, CONCATENATE(O147, " A"),IF(COUNTIF($O$7:O147,O147)&lt;='[1]Season Set up'!$O$63, CONCATENATE(O147, " B"),IF(COUNTIF($O$7:O147,O147)&lt;='[1]Season Set up'!$O$64, CONCATENATE(O147, " C"),IF(COUNTIF($O$7:O147,O147)&lt;='[1]Season Set up'!$O$65, CONCATENATE(O147, " D"),IF(COUNTIF($O$7:O147,O147)&lt;='[1]Season Set up'!$O$66, CONCATENATE(O147, " E"),IF(COUNTIF($O$7:O147,O147)&lt;='[1]Season Set up'!$O$67, CONCATENATE(O147, " F"),IF(COUNTIF($O$7:O147,O147)&lt;='[1]Season Set up'!$O$68, CONCATENATE(O147, " G"),IF(COUNTIF($O$7:O147,O147)&lt;='[1]Season Set up'!$O$69, CONCATENATE(O147, " H"),"")))))))))),"")</f>
        <v/>
      </c>
      <c r="Q147" s="69"/>
      <c r="R147" s="4"/>
      <c r="S147" s="27" t="str">
        <f>IF('[1]Season Set up'!$L$24&gt;='[1]Season Set up'!V145,'[1]Season Set up'!V145,"")</f>
        <v/>
      </c>
      <c r="T147" s="22" t="str">
        <f>IFERROR(VLOOKUP(#REF!,'[1]Members Sorted'!$B$2:$G$3001,2,0),"")</f>
        <v/>
      </c>
      <c r="U147" s="22" t="str">
        <f>IFERROR(VLOOKUP(#REF!,'[1]Members Sorted'!$B$2:$G$3001,3,0),"")</f>
        <v/>
      </c>
      <c r="V147" s="22" t="str">
        <f>IFERROR(VLOOKUP(#REF!,'[1]Members Sorted'!$B$2:$G$3001,5,0),"")</f>
        <v/>
      </c>
      <c r="W147" s="22" t="str">
        <f>IFERROR(IF(V147="","",IF(V147="None Given","",IF(COUNTIF($V$7:V147,V147)&lt;='[1]Season Set up'!$O$73, CONCATENATE(V147, " A"),IF(COUNTIF($V$7:V147,V147)&lt;='[1]Season Set up'!$O$74, CONCATENATE(V147, " B"),IF(COUNTIF($V$7:V147,V147)&lt;='[1]Season Set up'!$O$75, CONCATENATE(V147, " C"),IF(COUNTIF($V$7:V147,V147)&lt;='[1]Season Set up'!$O$76, CONCATENATE(V147, " D"),IF(COUNTIF($V$7:V147,V147)&lt;='[1]Season Set up'!$O$77, CONCATENATE(V147, " E"),IF(COUNTIF($V$7:V147,V147)&lt;='[1]Season Set up'!$O$78, CONCATENATE(V147, " F"),IF(COUNTIF($V$7:V147,V147)&lt;='[1]Season Set up'!$O$79, CONCATENATE(V147, " G"),IF(COUNTIF($V$7:V147,V147)&lt;='[1]Season Set up'!$O$80, CONCATENATE(V147, " H"),"")))))))))),"")</f>
        <v/>
      </c>
      <c r="X147" s="69"/>
      <c r="Y147" s="1"/>
      <c r="Z147" s="1"/>
      <c r="AA147" s="1"/>
      <c r="AB147" s="1"/>
      <c r="AC147" s="4"/>
      <c r="AD147" s="4"/>
      <c r="AE147" s="4"/>
      <c r="AF147" s="4"/>
      <c r="AG147" s="4"/>
      <c r="AH147" s="4"/>
      <c r="AI147" s="4"/>
      <c r="AJ147" s="4"/>
    </row>
    <row r="148" spans="1:36" ht="15.75" customHeight="1" x14ac:dyDescent="0.2">
      <c r="A148" s="33"/>
      <c r="B148" s="33"/>
      <c r="C148" s="33"/>
      <c r="D148" s="1"/>
      <c r="E148" s="1"/>
      <c r="F148" s="1"/>
      <c r="G148" s="1"/>
      <c r="H148" s="1"/>
      <c r="I148" s="1"/>
      <c r="J148" s="1"/>
      <c r="K148" s="1"/>
      <c r="L148" s="27" t="str">
        <f>IF('[1]Season Set up'!$J$24&gt;='[1]Season Set up'!V146,'[1]Season Set up'!V146,"")</f>
        <v/>
      </c>
      <c r="M148" s="22" t="str">
        <f>IFERROR(VLOOKUP(#REF!,'[1]Members Sorted'!$B$2:$G$10001,2,0),"")</f>
        <v/>
      </c>
      <c r="N148" s="22" t="str">
        <f>IFERROR(VLOOKUP(#REF!,'[1]Members Sorted'!$B$2:$G$10001,3,0),"")</f>
        <v/>
      </c>
      <c r="O148" s="22" t="str">
        <f>IFERROR(VLOOKUP(#REF!,'[1]Members Sorted'!$B$2:$G$10001,5,0),"")</f>
        <v/>
      </c>
      <c r="P148" s="22" t="str">
        <f>IFERROR(IF(O148="","",IF(O148="None Given","",IF(COUNTIF($O$7:O148,O148)&lt;='[1]Season Set up'!$O$62, CONCATENATE(O148, " A"),IF(COUNTIF($O$7:O148,O148)&lt;='[1]Season Set up'!$O$63, CONCATENATE(O148, " B"),IF(COUNTIF($O$7:O148,O148)&lt;='[1]Season Set up'!$O$64, CONCATENATE(O148, " C"),IF(COUNTIF($O$7:O148,O148)&lt;='[1]Season Set up'!$O$65, CONCATENATE(O148, " D"),IF(COUNTIF($O$7:O148,O148)&lt;='[1]Season Set up'!$O$66, CONCATENATE(O148, " E"),IF(COUNTIF($O$7:O148,O148)&lt;='[1]Season Set up'!$O$67, CONCATENATE(O148, " F"),IF(COUNTIF($O$7:O148,O148)&lt;='[1]Season Set up'!$O$68, CONCATENATE(O148, " G"),IF(COUNTIF($O$7:O148,O148)&lt;='[1]Season Set up'!$O$69, CONCATENATE(O148, " H"),"")))))))))),"")</f>
        <v/>
      </c>
      <c r="Q148" s="69"/>
      <c r="R148" s="4"/>
      <c r="S148" s="27" t="str">
        <f>IF('[1]Season Set up'!$L$24&gt;='[1]Season Set up'!V146,'[1]Season Set up'!V146,"")</f>
        <v/>
      </c>
      <c r="T148" s="22" t="str">
        <f>IFERROR(VLOOKUP(#REF!,'[1]Members Sorted'!$B$2:$G$3001,2,0),"")</f>
        <v/>
      </c>
      <c r="U148" s="22" t="str">
        <f>IFERROR(VLOOKUP(#REF!,'[1]Members Sorted'!$B$2:$G$3001,3,0),"")</f>
        <v/>
      </c>
      <c r="V148" s="22" t="str">
        <f>IFERROR(VLOOKUP(#REF!,'[1]Members Sorted'!$B$2:$G$3001,5,0),"")</f>
        <v/>
      </c>
      <c r="W148" s="22" t="str">
        <f>IFERROR(IF(V148="","",IF(V148="None Given","",IF(COUNTIF($V$7:V148,V148)&lt;='[1]Season Set up'!$O$73, CONCATENATE(V148, " A"),IF(COUNTIF($V$7:V148,V148)&lt;='[1]Season Set up'!$O$74, CONCATENATE(V148, " B"),IF(COUNTIF($V$7:V148,V148)&lt;='[1]Season Set up'!$O$75, CONCATENATE(V148, " C"),IF(COUNTIF($V$7:V148,V148)&lt;='[1]Season Set up'!$O$76, CONCATENATE(V148, " D"),IF(COUNTIF($V$7:V148,V148)&lt;='[1]Season Set up'!$O$77, CONCATENATE(V148, " E"),IF(COUNTIF($V$7:V148,V148)&lt;='[1]Season Set up'!$O$78, CONCATENATE(V148, " F"),IF(COUNTIF($V$7:V148,V148)&lt;='[1]Season Set up'!$O$79, CONCATENATE(V148, " G"),IF(COUNTIF($V$7:V148,V148)&lt;='[1]Season Set up'!$O$80, CONCATENATE(V148, " H"),"")))))))))),"")</f>
        <v/>
      </c>
      <c r="X148" s="69"/>
      <c r="Y148" s="1"/>
      <c r="Z148" s="1"/>
      <c r="AA148" s="1"/>
      <c r="AB148" s="1"/>
      <c r="AC148" s="4"/>
      <c r="AD148" s="4"/>
      <c r="AE148" s="4"/>
      <c r="AF148" s="4"/>
      <c r="AG148" s="4"/>
      <c r="AH148" s="4"/>
      <c r="AI148" s="4"/>
      <c r="AJ148" s="4"/>
    </row>
    <row r="149" spans="1:36" ht="15.75" customHeight="1" x14ac:dyDescent="0.2">
      <c r="A149" s="33"/>
      <c r="B149" s="33"/>
      <c r="C149" s="33"/>
      <c r="D149" s="1"/>
      <c r="E149" s="1"/>
      <c r="F149" s="1"/>
      <c r="G149" s="1"/>
      <c r="H149" s="1"/>
      <c r="I149" s="1"/>
      <c r="J149" s="1"/>
      <c r="K149" s="1"/>
      <c r="L149" s="27" t="str">
        <f>IF('[1]Season Set up'!$J$24&gt;='[1]Season Set up'!V147,'[1]Season Set up'!V147,"")</f>
        <v/>
      </c>
      <c r="M149" s="22" t="str">
        <f>IFERROR(VLOOKUP(#REF!,'[1]Members Sorted'!$B$2:$G$10001,2,0),"")</f>
        <v/>
      </c>
      <c r="N149" s="22" t="str">
        <f>IFERROR(VLOOKUP(#REF!,'[1]Members Sorted'!$B$2:$G$10001,3,0),"")</f>
        <v/>
      </c>
      <c r="O149" s="22" t="str">
        <f>IFERROR(VLOOKUP(#REF!,'[1]Members Sorted'!$B$2:$G$10001,5,0),"")</f>
        <v/>
      </c>
      <c r="P149" s="22" t="str">
        <f>IFERROR(IF(O149="","",IF(O149="None Given","",IF(COUNTIF($O$7:O149,O149)&lt;='[1]Season Set up'!$O$62, CONCATENATE(O149, " A"),IF(COUNTIF($O$7:O149,O149)&lt;='[1]Season Set up'!$O$63, CONCATENATE(O149, " B"),IF(COUNTIF($O$7:O149,O149)&lt;='[1]Season Set up'!$O$64, CONCATENATE(O149, " C"),IF(COUNTIF($O$7:O149,O149)&lt;='[1]Season Set up'!$O$65, CONCATENATE(O149, " D"),IF(COUNTIF($O$7:O149,O149)&lt;='[1]Season Set up'!$O$66, CONCATENATE(O149, " E"),IF(COUNTIF($O$7:O149,O149)&lt;='[1]Season Set up'!$O$67, CONCATENATE(O149, " F"),IF(COUNTIF($O$7:O149,O149)&lt;='[1]Season Set up'!$O$68, CONCATENATE(O149, " G"),IF(COUNTIF($O$7:O149,O149)&lt;='[1]Season Set up'!$O$69, CONCATENATE(O149, " H"),"")))))))))),"")</f>
        <v/>
      </c>
      <c r="Q149" s="69"/>
      <c r="R149" s="4"/>
      <c r="S149" s="27" t="str">
        <f>IF('[1]Season Set up'!$L$24&gt;='[1]Season Set up'!V147,'[1]Season Set up'!V147,"")</f>
        <v/>
      </c>
      <c r="T149" s="22" t="str">
        <f>IFERROR(VLOOKUP(#REF!,'[1]Members Sorted'!$B$2:$G$3001,2,0),"")</f>
        <v/>
      </c>
      <c r="U149" s="22" t="str">
        <f>IFERROR(VLOOKUP(#REF!,'[1]Members Sorted'!$B$2:$G$3001,3,0),"")</f>
        <v/>
      </c>
      <c r="V149" s="22" t="str">
        <f>IFERROR(VLOOKUP(#REF!,'[1]Members Sorted'!$B$2:$G$3001,5,0),"")</f>
        <v/>
      </c>
      <c r="W149" s="22" t="str">
        <f>IFERROR(IF(V149="","",IF(V149="None Given","",IF(COUNTIF($V$7:V149,V149)&lt;='[1]Season Set up'!$O$73, CONCATENATE(V149, " A"),IF(COUNTIF($V$7:V149,V149)&lt;='[1]Season Set up'!$O$74, CONCATENATE(V149, " B"),IF(COUNTIF($V$7:V149,V149)&lt;='[1]Season Set up'!$O$75, CONCATENATE(V149, " C"),IF(COUNTIF($V$7:V149,V149)&lt;='[1]Season Set up'!$O$76, CONCATENATE(V149, " D"),IF(COUNTIF($V$7:V149,V149)&lt;='[1]Season Set up'!$O$77, CONCATENATE(V149, " E"),IF(COUNTIF($V$7:V149,V149)&lt;='[1]Season Set up'!$O$78, CONCATENATE(V149, " F"),IF(COUNTIF($V$7:V149,V149)&lt;='[1]Season Set up'!$O$79, CONCATENATE(V149, " G"),IF(COUNTIF($V$7:V149,V149)&lt;='[1]Season Set up'!$O$80, CONCATENATE(V149, " H"),"")))))))))),"")</f>
        <v/>
      </c>
      <c r="X149" s="69"/>
      <c r="Y149" s="1"/>
      <c r="Z149" s="1"/>
      <c r="AA149" s="1"/>
      <c r="AB149" s="1"/>
      <c r="AC149" s="4"/>
      <c r="AD149" s="4"/>
      <c r="AE149" s="4"/>
      <c r="AF149" s="4"/>
      <c r="AG149" s="4"/>
      <c r="AH149" s="4"/>
      <c r="AI149" s="4"/>
      <c r="AJ149" s="4"/>
    </row>
    <row r="150" spans="1:36" ht="15.75" customHeight="1" x14ac:dyDescent="0.2">
      <c r="A150" s="33"/>
      <c r="B150" s="33"/>
      <c r="C150" s="33"/>
      <c r="D150" s="1"/>
      <c r="E150" s="1"/>
      <c r="F150" s="1"/>
      <c r="G150" s="1"/>
      <c r="H150" s="1"/>
      <c r="I150" s="1"/>
      <c r="J150" s="1"/>
      <c r="K150" s="1"/>
      <c r="L150" s="27" t="str">
        <f>IF('[1]Season Set up'!$J$24&gt;='[1]Season Set up'!V148,'[1]Season Set up'!V148,"")</f>
        <v/>
      </c>
      <c r="M150" s="22" t="str">
        <f>IFERROR(VLOOKUP(#REF!,'[1]Members Sorted'!$B$2:$G$10001,2,0),"")</f>
        <v/>
      </c>
      <c r="N150" s="22" t="str">
        <f>IFERROR(VLOOKUP(#REF!,'[1]Members Sorted'!$B$2:$G$10001,3,0),"")</f>
        <v/>
      </c>
      <c r="O150" s="22" t="str">
        <f>IFERROR(VLOOKUP(#REF!,'[1]Members Sorted'!$B$2:$G$10001,5,0),"")</f>
        <v/>
      </c>
      <c r="P150" s="22" t="str">
        <f>IFERROR(IF(O150="","",IF(O150="None Given","",IF(COUNTIF($O$7:O150,O150)&lt;='[1]Season Set up'!$O$62, CONCATENATE(O150, " A"),IF(COUNTIF($O$7:O150,O150)&lt;='[1]Season Set up'!$O$63, CONCATENATE(O150, " B"),IF(COUNTIF($O$7:O150,O150)&lt;='[1]Season Set up'!$O$64, CONCATENATE(O150, " C"),IF(COUNTIF($O$7:O150,O150)&lt;='[1]Season Set up'!$O$65, CONCATENATE(O150, " D"),IF(COUNTIF($O$7:O150,O150)&lt;='[1]Season Set up'!$O$66, CONCATENATE(O150, " E"),IF(COUNTIF($O$7:O150,O150)&lt;='[1]Season Set up'!$O$67, CONCATENATE(O150, " F"),IF(COUNTIF($O$7:O150,O150)&lt;='[1]Season Set up'!$O$68, CONCATENATE(O150, " G"),IF(COUNTIF($O$7:O150,O150)&lt;='[1]Season Set up'!$O$69, CONCATENATE(O150, " H"),"")))))))))),"")</f>
        <v/>
      </c>
      <c r="Q150" s="69"/>
      <c r="R150" s="4"/>
      <c r="S150" s="27" t="str">
        <f>IF('[1]Season Set up'!$L$24&gt;='[1]Season Set up'!V148,'[1]Season Set up'!V148,"")</f>
        <v/>
      </c>
      <c r="T150" s="22" t="str">
        <f>IFERROR(VLOOKUP(#REF!,'[1]Members Sorted'!$B$2:$G$3001,2,0),"")</f>
        <v/>
      </c>
      <c r="U150" s="22" t="str">
        <f>IFERROR(VLOOKUP(#REF!,'[1]Members Sorted'!$B$2:$G$3001,3,0),"")</f>
        <v/>
      </c>
      <c r="V150" s="22" t="str">
        <f>IFERROR(VLOOKUP(#REF!,'[1]Members Sorted'!$B$2:$G$3001,5,0),"")</f>
        <v/>
      </c>
      <c r="W150" s="22" t="str">
        <f>IFERROR(IF(V150="","",IF(V150="None Given","",IF(COUNTIF($V$7:V150,V150)&lt;='[1]Season Set up'!$O$73, CONCATENATE(V150, " A"),IF(COUNTIF($V$7:V150,V150)&lt;='[1]Season Set up'!$O$74, CONCATENATE(V150, " B"),IF(COUNTIF($V$7:V150,V150)&lt;='[1]Season Set up'!$O$75, CONCATENATE(V150, " C"),IF(COUNTIF($V$7:V150,V150)&lt;='[1]Season Set up'!$O$76, CONCATENATE(V150, " D"),IF(COUNTIF($V$7:V150,V150)&lt;='[1]Season Set up'!$O$77, CONCATENATE(V150, " E"),IF(COUNTIF($V$7:V150,V150)&lt;='[1]Season Set up'!$O$78, CONCATENATE(V150, " F"),IF(COUNTIF($V$7:V150,V150)&lt;='[1]Season Set up'!$O$79, CONCATENATE(V150, " G"),IF(COUNTIF($V$7:V150,V150)&lt;='[1]Season Set up'!$O$80, CONCATENATE(V150, " H"),"")))))))))),"")</f>
        <v/>
      </c>
      <c r="X150" s="69"/>
      <c r="Y150" s="1"/>
      <c r="Z150" s="1"/>
      <c r="AA150" s="1"/>
      <c r="AB150" s="1"/>
      <c r="AC150" s="4"/>
      <c r="AD150" s="4"/>
      <c r="AE150" s="4"/>
      <c r="AF150" s="4"/>
      <c r="AG150" s="4"/>
      <c r="AH150" s="4"/>
      <c r="AI150" s="4"/>
      <c r="AJ150" s="4"/>
    </row>
    <row r="151" spans="1:36" ht="15.75" customHeight="1" x14ac:dyDescent="0.2">
      <c r="A151" s="33"/>
      <c r="B151" s="33"/>
      <c r="C151" s="33"/>
      <c r="D151" s="1"/>
      <c r="E151" s="1"/>
      <c r="F151" s="1"/>
      <c r="G151" s="1"/>
      <c r="H151" s="1"/>
      <c r="I151" s="1"/>
      <c r="J151" s="1"/>
      <c r="K151" s="1"/>
      <c r="L151" s="27" t="str">
        <f>IF('[1]Season Set up'!$J$24&gt;='[1]Season Set up'!V149,'[1]Season Set up'!V149,"")</f>
        <v/>
      </c>
      <c r="M151" s="22" t="str">
        <f>IFERROR(VLOOKUP(#REF!,'[1]Members Sorted'!$B$2:$G$10001,2,0),"")</f>
        <v/>
      </c>
      <c r="N151" s="22" t="str">
        <f>IFERROR(VLOOKUP(#REF!,'[1]Members Sorted'!$B$2:$G$10001,3,0),"")</f>
        <v/>
      </c>
      <c r="O151" s="22" t="str">
        <f>IFERROR(VLOOKUP(#REF!,'[1]Members Sorted'!$B$2:$G$10001,5,0),"")</f>
        <v/>
      </c>
      <c r="P151" s="22" t="str">
        <f>IFERROR(IF(O151="","",IF(O151="None Given","",IF(COUNTIF($O$7:O151,O151)&lt;='[1]Season Set up'!$O$62, CONCATENATE(O151, " A"),IF(COUNTIF($O$7:O151,O151)&lt;='[1]Season Set up'!$O$63, CONCATENATE(O151, " B"),IF(COUNTIF($O$7:O151,O151)&lt;='[1]Season Set up'!$O$64, CONCATENATE(O151, " C"),IF(COUNTIF($O$7:O151,O151)&lt;='[1]Season Set up'!$O$65, CONCATENATE(O151, " D"),IF(COUNTIF($O$7:O151,O151)&lt;='[1]Season Set up'!$O$66, CONCATENATE(O151, " E"),IF(COUNTIF($O$7:O151,O151)&lt;='[1]Season Set up'!$O$67, CONCATENATE(O151, " F"),IF(COUNTIF($O$7:O151,O151)&lt;='[1]Season Set up'!$O$68, CONCATENATE(O151, " G"),IF(COUNTIF($O$7:O151,O151)&lt;='[1]Season Set up'!$O$69, CONCATENATE(O151, " H"),"")))))))))),"")</f>
        <v/>
      </c>
      <c r="Q151" s="69"/>
      <c r="R151" s="4"/>
      <c r="S151" s="27" t="str">
        <f>IF('[1]Season Set up'!$L$24&gt;='[1]Season Set up'!V149,'[1]Season Set up'!V149,"")</f>
        <v/>
      </c>
      <c r="T151" s="22" t="str">
        <f>IFERROR(VLOOKUP(#REF!,'[1]Members Sorted'!$B$2:$G$3001,2,0),"")</f>
        <v/>
      </c>
      <c r="U151" s="22" t="str">
        <f>IFERROR(VLOOKUP(#REF!,'[1]Members Sorted'!$B$2:$G$3001,3,0),"")</f>
        <v/>
      </c>
      <c r="V151" s="22" t="str">
        <f>IFERROR(VLOOKUP(#REF!,'[1]Members Sorted'!$B$2:$G$3001,5,0),"")</f>
        <v/>
      </c>
      <c r="W151" s="22" t="str">
        <f>IFERROR(IF(V151="","",IF(V151="None Given","",IF(COUNTIF($V$7:V151,V151)&lt;='[1]Season Set up'!$O$73, CONCATENATE(V151, " A"),IF(COUNTIF($V$7:V151,V151)&lt;='[1]Season Set up'!$O$74, CONCATENATE(V151, " B"),IF(COUNTIF($V$7:V151,V151)&lt;='[1]Season Set up'!$O$75, CONCATENATE(V151, " C"),IF(COUNTIF($V$7:V151,V151)&lt;='[1]Season Set up'!$O$76, CONCATENATE(V151, " D"),IF(COUNTIF($V$7:V151,V151)&lt;='[1]Season Set up'!$O$77, CONCATENATE(V151, " E"),IF(COUNTIF($V$7:V151,V151)&lt;='[1]Season Set up'!$O$78, CONCATENATE(V151, " F"),IF(COUNTIF($V$7:V151,V151)&lt;='[1]Season Set up'!$O$79, CONCATENATE(V151, " G"),IF(COUNTIF($V$7:V151,V151)&lt;='[1]Season Set up'!$O$80, CONCATENATE(V151, " H"),"")))))))))),"")</f>
        <v/>
      </c>
      <c r="X151" s="69"/>
      <c r="Y151" s="1"/>
      <c r="Z151" s="1"/>
      <c r="AA151" s="1"/>
      <c r="AB151" s="1"/>
      <c r="AC151" s="4"/>
      <c r="AD151" s="4"/>
      <c r="AE151" s="4"/>
      <c r="AF151" s="4"/>
      <c r="AG151" s="4"/>
      <c r="AH151" s="4"/>
      <c r="AI151" s="4"/>
      <c r="AJ151" s="4"/>
    </row>
    <row r="152" spans="1:36" ht="15.75" customHeight="1" x14ac:dyDescent="0.2">
      <c r="A152" s="33"/>
      <c r="B152" s="33"/>
      <c r="C152" s="33"/>
      <c r="D152" s="1"/>
      <c r="E152" s="1"/>
      <c r="F152" s="1"/>
      <c r="G152" s="1"/>
      <c r="H152" s="1"/>
      <c r="I152" s="1"/>
      <c r="J152" s="1"/>
      <c r="K152" s="1"/>
      <c r="L152" s="27" t="str">
        <f>IF('[1]Season Set up'!$J$24&gt;='[1]Season Set up'!V150,'[1]Season Set up'!V150,"")</f>
        <v/>
      </c>
      <c r="M152" s="22" t="str">
        <f>IFERROR(VLOOKUP(#REF!,'[1]Members Sorted'!$B$2:$G$10001,2,0),"")</f>
        <v/>
      </c>
      <c r="N152" s="22" t="str">
        <f>IFERROR(VLOOKUP(#REF!,'[1]Members Sorted'!$B$2:$G$10001,3,0),"")</f>
        <v/>
      </c>
      <c r="O152" s="22" t="str">
        <f>IFERROR(VLOOKUP(#REF!,'[1]Members Sorted'!$B$2:$G$10001,5,0),"")</f>
        <v/>
      </c>
      <c r="P152" s="22" t="str">
        <f>IFERROR(IF(O152="","",IF(O152="None Given","",IF(COUNTIF($O$7:O152,O152)&lt;='[1]Season Set up'!$O$62, CONCATENATE(O152, " A"),IF(COUNTIF($O$7:O152,O152)&lt;='[1]Season Set up'!$O$63, CONCATENATE(O152, " B"),IF(COUNTIF($O$7:O152,O152)&lt;='[1]Season Set up'!$O$64, CONCATENATE(O152, " C"),IF(COUNTIF($O$7:O152,O152)&lt;='[1]Season Set up'!$O$65, CONCATENATE(O152, " D"),IF(COUNTIF($O$7:O152,O152)&lt;='[1]Season Set up'!$O$66, CONCATENATE(O152, " E"),IF(COUNTIF($O$7:O152,O152)&lt;='[1]Season Set up'!$O$67, CONCATENATE(O152, " F"),IF(COUNTIF($O$7:O152,O152)&lt;='[1]Season Set up'!$O$68, CONCATENATE(O152, " G"),IF(COUNTIF($O$7:O152,O152)&lt;='[1]Season Set up'!$O$69, CONCATENATE(O152, " H"),"")))))))))),"")</f>
        <v/>
      </c>
      <c r="Q152" s="69"/>
      <c r="R152" s="4"/>
      <c r="S152" s="27" t="str">
        <f>IF('[1]Season Set up'!$L$24&gt;='[1]Season Set up'!V150,'[1]Season Set up'!V150,"")</f>
        <v/>
      </c>
      <c r="T152" s="22" t="str">
        <f>IFERROR(VLOOKUP(#REF!,'[1]Members Sorted'!$B$2:$G$3001,2,0),"")</f>
        <v/>
      </c>
      <c r="U152" s="22" t="str">
        <f>IFERROR(VLOOKUP(#REF!,'[1]Members Sorted'!$B$2:$G$3001,3,0),"")</f>
        <v/>
      </c>
      <c r="V152" s="22" t="str">
        <f>IFERROR(VLOOKUP(#REF!,'[1]Members Sorted'!$B$2:$G$3001,5,0),"")</f>
        <v/>
      </c>
      <c r="W152" s="22" t="str">
        <f>IFERROR(IF(V152="","",IF(V152="None Given","",IF(COUNTIF($V$7:V152,V152)&lt;='[1]Season Set up'!$O$73, CONCATENATE(V152, " A"),IF(COUNTIF($V$7:V152,V152)&lt;='[1]Season Set up'!$O$74, CONCATENATE(V152, " B"),IF(COUNTIF($V$7:V152,V152)&lt;='[1]Season Set up'!$O$75, CONCATENATE(V152, " C"),IF(COUNTIF($V$7:V152,V152)&lt;='[1]Season Set up'!$O$76, CONCATENATE(V152, " D"),IF(COUNTIF($V$7:V152,V152)&lt;='[1]Season Set up'!$O$77, CONCATENATE(V152, " E"),IF(COUNTIF($V$7:V152,V152)&lt;='[1]Season Set up'!$O$78, CONCATENATE(V152, " F"),IF(COUNTIF($V$7:V152,V152)&lt;='[1]Season Set up'!$O$79, CONCATENATE(V152, " G"),IF(COUNTIF($V$7:V152,V152)&lt;='[1]Season Set up'!$O$80, CONCATENATE(V152, " H"),"")))))))))),"")</f>
        <v/>
      </c>
      <c r="X152" s="69"/>
      <c r="Y152" s="1"/>
      <c r="Z152" s="1"/>
      <c r="AA152" s="1"/>
      <c r="AB152" s="1"/>
      <c r="AC152" s="4"/>
      <c r="AD152" s="4"/>
      <c r="AE152" s="4"/>
      <c r="AF152" s="4"/>
      <c r="AG152" s="4"/>
      <c r="AH152" s="4"/>
      <c r="AI152" s="4"/>
      <c r="AJ152" s="4"/>
    </row>
    <row r="153" spans="1:36" ht="15.75" customHeight="1" x14ac:dyDescent="0.2">
      <c r="A153" s="33"/>
      <c r="B153" s="33"/>
      <c r="C153" s="33"/>
      <c r="D153" s="1"/>
      <c r="E153" s="1"/>
      <c r="F153" s="1"/>
      <c r="G153" s="1"/>
      <c r="H153" s="1"/>
      <c r="I153" s="1"/>
      <c r="J153" s="1"/>
      <c r="K153" s="1"/>
      <c r="L153" s="27" t="str">
        <f>IF('[1]Season Set up'!$J$24&gt;='[1]Season Set up'!V151,'[1]Season Set up'!V151,"")</f>
        <v/>
      </c>
      <c r="M153" s="22" t="str">
        <f>IFERROR(VLOOKUP(#REF!,'[1]Members Sorted'!$B$2:$G$10001,2,0),"")</f>
        <v/>
      </c>
      <c r="N153" s="22" t="str">
        <f>IFERROR(VLOOKUP(#REF!,'[1]Members Sorted'!$B$2:$G$10001,3,0),"")</f>
        <v/>
      </c>
      <c r="O153" s="22" t="str">
        <f>IFERROR(VLOOKUP(#REF!,'[1]Members Sorted'!$B$2:$G$10001,5,0),"")</f>
        <v/>
      </c>
      <c r="P153" s="22" t="str">
        <f>IFERROR(IF(O153="","",IF(O153="None Given","",IF(COUNTIF($O$7:O153,O153)&lt;='[1]Season Set up'!$O$62, CONCATENATE(O153, " A"),IF(COUNTIF($O$7:O153,O153)&lt;='[1]Season Set up'!$O$63, CONCATENATE(O153, " B"),IF(COUNTIF($O$7:O153,O153)&lt;='[1]Season Set up'!$O$64, CONCATENATE(O153, " C"),IF(COUNTIF($O$7:O153,O153)&lt;='[1]Season Set up'!$O$65, CONCATENATE(O153, " D"),IF(COUNTIF($O$7:O153,O153)&lt;='[1]Season Set up'!$O$66, CONCATENATE(O153, " E"),IF(COUNTIF($O$7:O153,O153)&lt;='[1]Season Set up'!$O$67, CONCATENATE(O153, " F"),IF(COUNTIF($O$7:O153,O153)&lt;='[1]Season Set up'!$O$68, CONCATENATE(O153, " G"),IF(COUNTIF($O$7:O153,O153)&lt;='[1]Season Set up'!$O$69, CONCATENATE(O153, " H"),"")))))))))),"")</f>
        <v/>
      </c>
      <c r="Q153" s="69"/>
      <c r="R153" s="4"/>
      <c r="S153" s="27" t="str">
        <f>IF('[1]Season Set up'!$L$24&gt;='[1]Season Set up'!V151,'[1]Season Set up'!V151,"")</f>
        <v/>
      </c>
      <c r="T153" s="22" t="str">
        <f>IFERROR(VLOOKUP(#REF!,'[1]Members Sorted'!$B$2:$G$3001,2,0),"")</f>
        <v/>
      </c>
      <c r="U153" s="22" t="str">
        <f>IFERROR(VLOOKUP(#REF!,'[1]Members Sorted'!$B$2:$G$3001,3,0),"")</f>
        <v/>
      </c>
      <c r="V153" s="22" t="str">
        <f>IFERROR(VLOOKUP(#REF!,'[1]Members Sorted'!$B$2:$G$3001,5,0),"")</f>
        <v/>
      </c>
      <c r="W153" s="22" t="str">
        <f>IFERROR(IF(V153="","",IF(V153="None Given","",IF(COUNTIF($V$7:V153,V153)&lt;='[1]Season Set up'!$O$73, CONCATENATE(V153, " A"),IF(COUNTIF($V$7:V153,V153)&lt;='[1]Season Set up'!$O$74, CONCATENATE(V153, " B"),IF(COUNTIF($V$7:V153,V153)&lt;='[1]Season Set up'!$O$75, CONCATENATE(V153, " C"),IF(COUNTIF($V$7:V153,V153)&lt;='[1]Season Set up'!$O$76, CONCATENATE(V153, " D"),IF(COUNTIF($V$7:V153,V153)&lt;='[1]Season Set up'!$O$77, CONCATENATE(V153, " E"),IF(COUNTIF($V$7:V153,V153)&lt;='[1]Season Set up'!$O$78, CONCATENATE(V153, " F"),IF(COUNTIF($V$7:V153,V153)&lt;='[1]Season Set up'!$O$79, CONCATENATE(V153, " G"),IF(COUNTIF($V$7:V153,V153)&lt;='[1]Season Set up'!$O$80, CONCATENATE(V153, " H"),"")))))))))),"")</f>
        <v/>
      </c>
      <c r="X153" s="69"/>
      <c r="Y153" s="1"/>
      <c r="Z153" s="1"/>
      <c r="AA153" s="1"/>
      <c r="AB153" s="1"/>
      <c r="AC153" s="4"/>
      <c r="AD153" s="4"/>
      <c r="AE153" s="4"/>
      <c r="AF153" s="4"/>
      <c r="AG153" s="4"/>
      <c r="AH153" s="4"/>
      <c r="AI153" s="4"/>
      <c r="AJ153" s="4"/>
    </row>
    <row r="154" spans="1:36" ht="15.75" customHeight="1" x14ac:dyDescent="0.2">
      <c r="A154" s="33"/>
      <c r="B154" s="33"/>
      <c r="C154" s="33"/>
      <c r="D154" s="1"/>
      <c r="E154" s="1"/>
      <c r="F154" s="1"/>
      <c r="G154" s="1"/>
      <c r="H154" s="1"/>
      <c r="I154" s="1"/>
      <c r="J154" s="1"/>
      <c r="K154" s="1"/>
      <c r="L154" s="27" t="str">
        <f>IF('[1]Season Set up'!$J$24&gt;='[1]Season Set up'!V152,'[1]Season Set up'!V152,"")</f>
        <v/>
      </c>
      <c r="M154" s="22" t="str">
        <f>IFERROR(VLOOKUP(#REF!,'[1]Members Sorted'!$B$2:$G$10001,2,0),"")</f>
        <v/>
      </c>
      <c r="N154" s="22" t="str">
        <f>IFERROR(VLOOKUP(#REF!,'[1]Members Sorted'!$B$2:$G$10001,3,0),"")</f>
        <v/>
      </c>
      <c r="O154" s="22" t="str">
        <f>IFERROR(VLOOKUP(#REF!,'[1]Members Sorted'!$B$2:$G$10001,5,0),"")</f>
        <v/>
      </c>
      <c r="P154" s="22" t="str">
        <f>IFERROR(IF(O154="","",IF(O154="None Given","",IF(COUNTIF($O$7:O154,O154)&lt;='[1]Season Set up'!$O$62, CONCATENATE(O154, " A"),IF(COUNTIF($O$7:O154,O154)&lt;='[1]Season Set up'!$O$63, CONCATENATE(O154, " B"),IF(COUNTIF($O$7:O154,O154)&lt;='[1]Season Set up'!$O$64, CONCATENATE(O154, " C"),IF(COUNTIF($O$7:O154,O154)&lt;='[1]Season Set up'!$O$65, CONCATENATE(O154, " D"),IF(COUNTIF($O$7:O154,O154)&lt;='[1]Season Set up'!$O$66, CONCATENATE(O154, " E"),IF(COUNTIF($O$7:O154,O154)&lt;='[1]Season Set up'!$O$67, CONCATENATE(O154, " F"),IF(COUNTIF($O$7:O154,O154)&lt;='[1]Season Set up'!$O$68, CONCATENATE(O154, " G"),IF(COUNTIF($O$7:O154,O154)&lt;='[1]Season Set up'!$O$69, CONCATENATE(O154, " H"),"")))))))))),"")</f>
        <v/>
      </c>
      <c r="Q154" s="69"/>
      <c r="R154" s="4"/>
      <c r="S154" s="27" t="str">
        <f>IF('[1]Season Set up'!$L$24&gt;='[1]Season Set up'!V152,'[1]Season Set up'!V152,"")</f>
        <v/>
      </c>
      <c r="T154" s="22" t="str">
        <f>IFERROR(VLOOKUP(#REF!,'[1]Members Sorted'!$B$2:$G$3001,2,0),"")</f>
        <v/>
      </c>
      <c r="U154" s="22" t="str">
        <f>IFERROR(VLOOKUP(#REF!,'[1]Members Sorted'!$B$2:$G$3001,3,0),"")</f>
        <v/>
      </c>
      <c r="V154" s="22" t="str">
        <f>IFERROR(VLOOKUP(#REF!,'[1]Members Sorted'!$B$2:$G$3001,5,0),"")</f>
        <v/>
      </c>
      <c r="W154" s="22" t="str">
        <f>IFERROR(IF(V154="","",IF(V154="None Given","",IF(COUNTIF($V$7:V154,V154)&lt;='[1]Season Set up'!$O$73, CONCATENATE(V154, " A"),IF(COUNTIF($V$7:V154,V154)&lt;='[1]Season Set up'!$O$74, CONCATENATE(V154, " B"),IF(COUNTIF($V$7:V154,V154)&lt;='[1]Season Set up'!$O$75, CONCATENATE(V154, " C"),IF(COUNTIF($V$7:V154,V154)&lt;='[1]Season Set up'!$O$76, CONCATENATE(V154, " D"),IF(COUNTIF($V$7:V154,V154)&lt;='[1]Season Set up'!$O$77, CONCATENATE(V154, " E"),IF(COUNTIF($V$7:V154,V154)&lt;='[1]Season Set up'!$O$78, CONCATENATE(V154, " F"),IF(COUNTIF($V$7:V154,V154)&lt;='[1]Season Set up'!$O$79, CONCATENATE(V154, " G"),IF(COUNTIF($V$7:V154,V154)&lt;='[1]Season Set up'!$O$80, CONCATENATE(V154, " H"),"")))))))))),"")</f>
        <v/>
      </c>
      <c r="X154" s="69"/>
      <c r="Y154" s="1"/>
      <c r="Z154" s="1"/>
      <c r="AA154" s="1"/>
      <c r="AB154" s="1"/>
      <c r="AC154" s="4"/>
      <c r="AD154" s="4"/>
      <c r="AE154" s="4"/>
      <c r="AF154" s="4"/>
      <c r="AG154" s="4"/>
      <c r="AH154" s="4"/>
      <c r="AI154" s="4"/>
      <c r="AJ154" s="4"/>
    </row>
    <row r="155" spans="1:36" ht="15.75" customHeight="1" x14ac:dyDescent="0.2">
      <c r="A155" s="33"/>
      <c r="B155" s="33"/>
      <c r="C155" s="33"/>
      <c r="D155" s="1"/>
      <c r="E155" s="1"/>
      <c r="F155" s="1"/>
      <c r="G155" s="1"/>
      <c r="H155" s="1"/>
      <c r="I155" s="1"/>
      <c r="J155" s="1"/>
      <c r="K155" s="1"/>
      <c r="L155" s="27" t="str">
        <f>IF('[1]Season Set up'!$J$24&gt;='[1]Season Set up'!V153,'[1]Season Set up'!V153,"")</f>
        <v/>
      </c>
      <c r="M155" s="22" t="str">
        <f>IFERROR(VLOOKUP(#REF!,'[1]Members Sorted'!$B$2:$G$10001,2,0),"")</f>
        <v/>
      </c>
      <c r="N155" s="22" t="str">
        <f>IFERROR(VLOOKUP(#REF!,'[1]Members Sorted'!$B$2:$G$10001,3,0),"")</f>
        <v/>
      </c>
      <c r="O155" s="22" t="str">
        <f>IFERROR(VLOOKUP(#REF!,'[1]Members Sorted'!$B$2:$G$10001,5,0),"")</f>
        <v/>
      </c>
      <c r="P155" s="22" t="str">
        <f>IFERROR(IF(O155="","",IF(O155="None Given","",IF(COUNTIF($O$7:O155,O155)&lt;='[1]Season Set up'!$O$62, CONCATENATE(O155, " A"),IF(COUNTIF($O$7:O155,O155)&lt;='[1]Season Set up'!$O$63, CONCATENATE(O155, " B"),IF(COUNTIF($O$7:O155,O155)&lt;='[1]Season Set up'!$O$64, CONCATENATE(O155, " C"),IF(COUNTIF($O$7:O155,O155)&lt;='[1]Season Set up'!$O$65, CONCATENATE(O155, " D"),IF(COUNTIF($O$7:O155,O155)&lt;='[1]Season Set up'!$O$66, CONCATENATE(O155, " E"),IF(COUNTIF($O$7:O155,O155)&lt;='[1]Season Set up'!$O$67, CONCATENATE(O155, " F"),IF(COUNTIF($O$7:O155,O155)&lt;='[1]Season Set up'!$O$68, CONCATENATE(O155, " G"),IF(COUNTIF($O$7:O155,O155)&lt;='[1]Season Set up'!$O$69, CONCATENATE(O155, " H"),"")))))))))),"")</f>
        <v/>
      </c>
      <c r="Q155" s="69"/>
      <c r="R155" s="4"/>
      <c r="S155" s="27" t="str">
        <f>IF('[1]Season Set up'!$L$24&gt;='[1]Season Set up'!V153,'[1]Season Set up'!V153,"")</f>
        <v/>
      </c>
      <c r="T155" s="22" t="str">
        <f>IFERROR(VLOOKUP(#REF!,'[1]Members Sorted'!$B$2:$G$3001,2,0),"")</f>
        <v/>
      </c>
      <c r="U155" s="22" t="str">
        <f>IFERROR(VLOOKUP(#REF!,'[1]Members Sorted'!$B$2:$G$3001,3,0),"")</f>
        <v/>
      </c>
      <c r="V155" s="22" t="str">
        <f>IFERROR(VLOOKUP(#REF!,'[1]Members Sorted'!$B$2:$G$3001,5,0),"")</f>
        <v/>
      </c>
      <c r="W155" s="22" t="str">
        <f>IFERROR(IF(V155="","",IF(V155="None Given","",IF(COUNTIF($V$7:V155,V155)&lt;='[1]Season Set up'!$O$73, CONCATENATE(V155, " A"),IF(COUNTIF($V$7:V155,V155)&lt;='[1]Season Set up'!$O$74, CONCATENATE(V155, " B"),IF(COUNTIF($V$7:V155,V155)&lt;='[1]Season Set up'!$O$75, CONCATENATE(V155, " C"),IF(COUNTIF($V$7:V155,V155)&lt;='[1]Season Set up'!$O$76, CONCATENATE(V155, " D"),IF(COUNTIF($V$7:V155,V155)&lt;='[1]Season Set up'!$O$77, CONCATENATE(V155, " E"),IF(COUNTIF($V$7:V155,V155)&lt;='[1]Season Set up'!$O$78, CONCATENATE(V155, " F"),IF(COUNTIF($V$7:V155,V155)&lt;='[1]Season Set up'!$O$79, CONCATENATE(V155, " G"),IF(COUNTIF($V$7:V155,V155)&lt;='[1]Season Set up'!$O$80, CONCATENATE(V155, " H"),"")))))))))),"")</f>
        <v/>
      </c>
      <c r="X155" s="69"/>
      <c r="Y155" s="1"/>
      <c r="Z155" s="1"/>
      <c r="AA155" s="1"/>
      <c r="AB155" s="1"/>
      <c r="AC155" s="4"/>
      <c r="AD155" s="4"/>
      <c r="AE155" s="4"/>
      <c r="AF155" s="4"/>
      <c r="AG155" s="4"/>
      <c r="AH155" s="4"/>
      <c r="AI155" s="4"/>
      <c r="AJ155" s="4"/>
    </row>
    <row r="156" spans="1:36" ht="15.75" customHeight="1" x14ac:dyDescent="0.2">
      <c r="A156" s="33"/>
      <c r="B156" s="33"/>
      <c r="C156" s="33"/>
      <c r="D156" s="1"/>
      <c r="E156" s="1"/>
      <c r="F156" s="1"/>
      <c r="G156" s="1"/>
      <c r="H156" s="1"/>
      <c r="I156" s="1"/>
      <c r="J156" s="1"/>
      <c r="K156" s="1"/>
      <c r="L156" s="27" t="str">
        <f>IF('[1]Season Set up'!$J$24&gt;='[1]Season Set up'!V154,'[1]Season Set up'!V154,"")</f>
        <v/>
      </c>
      <c r="M156" s="22" t="str">
        <f>IFERROR(VLOOKUP(#REF!,'[1]Members Sorted'!$B$2:$G$10001,2,0),"")</f>
        <v/>
      </c>
      <c r="N156" s="22" t="str">
        <f>IFERROR(VLOOKUP(#REF!,'[1]Members Sorted'!$B$2:$G$10001,3,0),"")</f>
        <v/>
      </c>
      <c r="O156" s="22" t="str">
        <f>IFERROR(VLOOKUP(#REF!,'[1]Members Sorted'!$B$2:$G$10001,5,0),"")</f>
        <v/>
      </c>
      <c r="P156" s="22" t="str">
        <f>IFERROR(IF(O156="","",IF(O156="None Given","",IF(COUNTIF($O$7:O156,O156)&lt;='[1]Season Set up'!$O$62, CONCATENATE(O156, " A"),IF(COUNTIF($O$7:O156,O156)&lt;='[1]Season Set up'!$O$63, CONCATENATE(O156, " B"),IF(COUNTIF($O$7:O156,O156)&lt;='[1]Season Set up'!$O$64, CONCATENATE(O156, " C"),IF(COUNTIF($O$7:O156,O156)&lt;='[1]Season Set up'!$O$65, CONCATENATE(O156, " D"),IF(COUNTIF($O$7:O156,O156)&lt;='[1]Season Set up'!$O$66, CONCATENATE(O156, " E"),IF(COUNTIF($O$7:O156,O156)&lt;='[1]Season Set up'!$O$67, CONCATENATE(O156, " F"),IF(COUNTIF($O$7:O156,O156)&lt;='[1]Season Set up'!$O$68, CONCATENATE(O156, " G"),IF(COUNTIF($O$7:O156,O156)&lt;='[1]Season Set up'!$O$69, CONCATENATE(O156, " H"),"")))))))))),"")</f>
        <v/>
      </c>
      <c r="Q156" s="69"/>
      <c r="R156" s="4"/>
      <c r="S156" s="27" t="str">
        <f>IF('[1]Season Set up'!$L$24&gt;='[1]Season Set up'!V154,'[1]Season Set up'!V154,"")</f>
        <v/>
      </c>
      <c r="T156" s="22" t="str">
        <f>IFERROR(VLOOKUP(#REF!,'[1]Members Sorted'!$B$2:$G$3001,2,0),"")</f>
        <v/>
      </c>
      <c r="U156" s="22" t="str">
        <f>IFERROR(VLOOKUP(#REF!,'[1]Members Sorted'!$B$2:$G$3001,3,0),"")</f>
        <v/>
      </c>
      <c r="V156" s="22" t="str">
        <f>IFERROR(VLOOKUP(#REF!,'[1]Members Sorted'!$B$2:$G$3001,5,0),"")</f>
        <v/>
      </c>
      <c r="W156" s="22" t="str">
        <f>IFERROR(IF(V156="","",IF(V156="None Given","",IF(COUNTIF($V$7:V156,V156)&lt;='[1]Season Set up'!$O$73, CONCATENATE(V156, " A"),IF(COUNTIF($V$7:V156,V156)&lt;='[1]Season Set up'!$O$74, CONCATENATE(V156, " B"),IF(COUNTIF($V$7:V156,V156)&lt;='[1]Season Set up'!$O$75, CONCATENATE(V156, " C"),IF(COUNTIF($V$7:V156,V156)&lt;='[1]Season Set up'!$O$76, CONCATENATE(V156, " D"),IF(COUNTIF($V$7:V156,V156)&lt;='[1]Season Set up'!$O$77, CONCATENATE(V156, " E"),IF(COUNTIF($V$7:V156,V156)&lt;='[1]Season Set up'!$O$78, CONCATENATE(V156, " F"),IF(COUNTIF($V$7:V156,V156)&lt;='[1]Season Set up'!$O$79, CONCATENATE(V156, " G"),IF(COUNTIF($V$7:V156,V156)&lt;='[1]Season Set up'!$O$80, CONCATENATE(V156, " H"),"")))))))))),"")</f>
        <v/>
      </c>
      <c r="X156" s="69"/>
      <c r="Y156" s="1"/>
      <c r="Z156" s="1"/>
      <c r="AA156" s="1"/>
      <c r="AB156" s="1"/>
      <c r="AC156" s="4"/>
      <c r="AD156" s="4"/>
      <c r="AE156" s="4"/>
      <c r="AF156" s="4"/>
      <c r="AG156" s="4"/>
      <c r="AH156" s="4"/>
      <c r="AI156" s="4"/>
      <c r="AJ156" s="4"/>
    </row>
    <row r="157" spans="1:36" ht="15.75" customHeight="1" x14ac:dyDescent="0.2">
      <c r="A157" s="33"/>
      <c r="B157" s="33"/>
      <c r="C157" s="33"/>
      <c r="D157" s="1"/>
      <c r="E157" s="1"/>
      <c r="F157" s="1"/>
      <c r="G157" s="1"/>
      <c r="H157" s="1"/>
      <c r="I157" s="1"/>
      <c r="J157" s="1"/>
      <c r="K157" s="1"/>
      <c r="L157" s="27" t="str">
        <f>IF('[1]Season Set up'!$J$24&gt;='[1]Season Set up'!V155,'[1]Season Set up'!V155,"")</f>
        <v/>
      </c>
      <c r="M157" s="22" t="str">
        <f>IFERROR(VLOOKUP(#REF!,'[1]Members Sorted'!$B$2:$G$10001,2,0),"")</f>
        <v/>
      </c>
      <c r="N157" s="22" t="str">
        <f>IFERROR(VLOOKUP(#REF!,'[1]Members Sorted'!$B$2:$G$10001,3,0),"")</f>
        <v/>
      </c>
      <c r="O157" s="22" t="str">
        <f>IFERROR(VLOOKUP(#REF!,'[1]Members Sorted'!$B$2:$G$10001,5,0),"")</f>
        <v/>
      </c>
      <c r="P157" s="22" t="str">
        <f>IFERROR(IF(O157="","",IF(O157="None Given","",IF(COUNTIF($O$7:O157,O157)&lt;='[1]Season Set up'!$O$62, CONCATENATE(O157, " A"),IF(COUNTIF($O$7:O157,O157)&lt;='[1]Season Set up'!$O$63, CONCATENATE(O157, " B"),IF(COUNTIF($O$7:O157,O157)&lt;='[1]Season Set up'!$O$64, CONCATENATE(O157, " C"),IF(COUNTIF($O$7:O157,O157)&lt;='[1]Season Set up'!$O$65, CONCATENATE(O157, " D"),IF(COUNTIF($O$7:O157,O157)&lt;='[1]Season Set up'!$O$66, CONCATENATE(O157, " E"),IF(COUNTIF($O$7:O157,O157)&lt;='[1]Season Set up'!$O$67, CONCATENATE(O157, " F"),IF(COUNTIF($O$7:O157,O157)&lt;='[1]Season Set up'!$O$68, CONCATENATE(O157, " G"),IF(COUNTIF($O$7:O157,O157)&lt;='[1]Season Set up'!$O$69, CONCATENATE(O157, " H"),"")))))))))),"")</f>
        <v/>
      </c>
      <c r="Q157" s="69"/>
      <c r="R157" s="4"/>
      <c r="S157" s="27" t="str">
        <f>IF('[1]Season Set up'!$L$24&gt;='[1]Season Set up'!V155,'[1]Season Set up'!V155,"")</f>
        <v/>
      </c>
      <c r="T157" s="22" t="str">
        <f>IFERROR(VLOOKUP(#REF!,'[1]Members Sorted'!$B$2:$G$3001,2,0),"")</f>
        <v/>
      </c>
      <c r="U157" s="22" t="str">
        <f>IFERROR(VLOOKUP(#REF!,'[1]Members Sorted'!$B$2:$G$3001,3,0),"")</f>
        <v/>
      </c>
      <c r="V157" s="22" t="str">
        <f>IFERROR(VLOOKUP(#REF!,'[1]Members Sorted'!$B$2:$G$3001,5,0),"")</f>
        <v/>
      </c>
      <c r="W157" s="22" t="str">
        <f>IFERROR(IF(V157="","",IF(V157="None Given","",IF(COUNTIF($V$7:V157,V157)&lt;='[1]Season Set up'!$O$73, CONCATENATE(V157, " A"),IF(COUNTIF($V$7:V157,V157)&lt;='[1]Season Set up'!$O$74, CONCATENATE(V157, " B"),IF(COUNTIF($V$7:V157,V157)&lt;='[1]Season Set up'!$O$75, CONCATENATE(V157, " C"),IF(COUNTIF($V$7:V157,V157)&lt;='[1]Season Set up'!$O$76, CONCATENATE(V157, " D"),IF(COUNTIF($V$7:V157,V157)&lt;='[1]Season Set up'!$O$77, CONCATENATE(V157, " E"),IF(COUNTIF($V$7:V157,V157)&lt;='[1]Season Set up'!$O$78, CONCATENATE(V157, " F"),IF(COUNTIF($V$7:V157,V157)&lt;='[1]Season Set up'!$O$79, CONCATENATE(V157, " G"),IF(COUNTIF($V$7:V157,V157)&lt;='[1]Season Set up'!$O$80, CONCATENATE(V157, " H"),"")))))))))),"")</f>
        <v/>
      </c>
      <c r="X157" s="69"/>
      <c r="Y157" s="1"/>
      <c r="Z157" s="1"/>
      <c r="AA157" s="1"/>
      <c r="AB157" s="1"/>
      <c r="AC157" s="4"/>
      <c r="AD157" s="4"/>
      <c r="AE157" s="4"/>
      <c r="AF157" s="4"/>
      <c r="AG157" s="4"/>
      <c r="AH157" s="4"/>
      <c r="AI157" s="4"/>
      <c r="AJ157" s="4"/>
    </row>
    <row r="158" spans="1:36" ht="15.75" customHeight="1" x14ac:dyDescent="0.2">
      <c r="A158" s="33"/>
      <c r="B158" s="33"/>
      <c r="C158" s="33"/>
      <c r="D158" s="1"/>
      <c r="E158" s="1"/>
      <c r="F158" s="1"/>
      <c r="G158" s="1"/>
      <c r="H158" s="1"/>
      <c r="I158" s="1"/>
      <c r="J158" s="1"/>
      <c r="K158" s="1"/>
      <c r="L158" s="27" t="str">
        <f>IF('[1]Season Set up'!$J$24&gt;='[1]Season Set up'!V156,'[1]Season Set up'!V156,"")</f>
        <v/>
      </c>
      <c r="M158" s="22" t="str">
        <f>IFERROR(VLOOKUP(#REF!,'[1]Members Sorted'!$B$2:$G$10001,2,0),"")</f>
        <v/>
      </c>
      <c r="N158" s="22" t="str">
        <f>IFERROR(VLOOKUP(#REF!,'[1]Members Sorted'!$B$2:$G$10001,3,0),"")</f>
        <v/>
      </c>
      <c r="O158" s="22" t="str">
        <f>IFERROR(VLOOKUP(#REF!,'[1]Members Sorted'!$B$2:$G$10001,5,0),"")</f>
        <v/>
      </c>
      <c r="P158" s="22" t="str">
        <f>IFERROR(IF(O158="","",IF(O158="None Given","",IF(COUNTIF($O$7:O158,O158)&lt;='[1]Season Set up'!$O$62, CONCATENATE(O158, " A"),IF(COUNTIF($O$7:O158,O158)&lt;='[1]Season Set up'!$O$63, CONCATENATE(O158, " B"),IF(COUNTIF($O$7:O158,O158)&lt;='[1]Season Set up'!$O$64, CONCATENATE(O158, " C"),IF(COUNTIF($O$7:O158,O158)&lt;='[1]Season Set up'!$O$65, CONCATENATE(O158, " D"),IF(COUNTIF($O$7:O158,O158)&lt;='[1]Season Set up'!$O$66, CONCATENATE(O158, " E"),IF(COUNTIF($O$7:O158,O158)&lt;='[1]Season Set up'!$O$67, CONCATENATE(O158, " F"),IF(COUNTIF($O$7:O158,O158)&lt;='[1]Season Set up'!$O$68, CONCATENATE(O158, " G"),IF(COUNTIF($O$7:O158,O158)&lt;='[1]Season Set up'!$O$69, CONCATENATE(O158, " H"),"")))))))))),"")</f>
        <v/>
      </c>
      <c r="Q158" s="69"/>
      <c r="R158" s="4"/>
      <c r="S158" s="27" t="str">
        <f>IF('[1]Season Set up'!$L$24&gt;='[1]Season Set up'!V156,'[1]Season Set up'!V156,"")</f>
        <v/>
      </c>
      <c r="T158" s="22" t="str">
        <f>IFERROR(VLOOKUP(#REF!,'[1]Members Sorted'!$B$2:$G$3001,2,0),"")</f>
        <v/>
      </c>
      <c r="U158" s="22" t="str">
        <f>IFERROR(VLOOKUP(#REF!,'[1]Members Sorted'!$B$2:$G$3001,3,0),"")</f>
        <v/>
      </c>
      <c r="V158" s="22" t="str">
        <f>IFERROR(VLOOKUP(#REF!,'[1]Members Sorted'!$B$2:$G$3001,5,0),"")</f>
        <v/>
      </c>
      <c r="W158" s="22" t="str">
        <f>IFERROR(IF(V158="","",IF(V158="None Given","",IF(COUNTIF($V$7:V158,V158)&lt;='[1]Season Set up'!$O$73, CONCATENATE(V158, " A"),IF(COUNTIF($V$7:V158,V158)&lt;='[1]Season Set up'!$O$74, CONCATENATE(V158, " B"),IF(COUNTIF($V$7:V158,V158)&lt;='[1]Season Set up'!$O$75, CONCATENATE(V158, " C"),IF(COUNTIF($V$7:V158,V158)&lt;='[1]Season Set up'!$O$76, CONCATENATE(V158, " D"),IF(COUNTIF($V$7:V158,V158)&lt;='[1]Season Set up'!$O$77, CONCATENATE(V158, " E"),IF(COUNTIF($V$7:V158,V158)&lt;='[1]Season Set up'!$O$78, CONCATENATE(V158, " F"),IF(COUNTIF($V$7:V158,V158)&lt;='[1]Season Set up'!$O$79, CONCATENATE(V158, " G"),IF(COUNTIF($V$7:V158,V158)&lt;='[1]Season Set up'!$O$80, CONCATENATE(V158, " H"),"")))))))))),"")</f>
        <v/>
      </c>
      <c r="X158" s="69"/>
      <c r="Y158" s="1"/>
      <c r="Z158" s="1"/>
      <c r="AA158" s="1"/>
      <c r="AB158" s="1"/>
      <c r="AC158" s="4"/>
      <c r="AD158" s="4"/>
      <c r="AE158" s="4"/>
      <c r="AF158" s="4"/>
      <c r="AG158" s="4"/>
      <c r="AH158" s="4"/>
      <c r="AI158" s="4"/>
      <c r="AJ158" s="4"/>
    </row>
    <row r="159" spans="1:36" ht="15.75" customHeight="1" x14ac:dyDescent="0.2">
      <c r="A159" s="33"/>
      <c r="B159" s="33"/>
      <c r="C159" s="33"/>
      <c r="D159" s="1"/>
      <c r="E159" s="1"/>
      <c r="F159" s="1"/>
      <c r="G159" s="1"/>
      <c r="H159" s="1"/>
      <c r="I159" s="1"/>
      <c r="J159" s="1"/>
      <c r="K159" s="1"/>
      <c r="L159" s="27" t="str">
        <f>IF('[1]Season Set up'!$J$24&gt;='[1]Season Set up'!V157,'[1]Season Set up'!V157,"")</f>
        <v/>
      </c>
      <c r="M159" s="22" t="str">
        <f>IFERROR(VLOOKUP(#REF!,'[1]Members Sorted'!$B$2:$G$10001,2,0),"")</f>
        <v/>
      </c>
      <c r="N159" s="22" t="str">
        <f>IFERROR(VLOOKUP(#REF!,'[1]Members Sorted'!$B$2:$G$10001,3,0),"")</f>
        <v/>
      </c>
      <c r="O159" s="22" t="str">
        <f>IFERROR(VLOOKUP(#REF!,'[1]Members Sorted'!$B$2:$G$10001,5,0),"")</f>
        <v/>
      </c>
      <c r="P159" s="22" t="str">
        <f>IFERROR(IF(O159="","",IF(O159="None Given","",IF(COUNTIF($O$7:O159,O159)&lt;='[1]Season Set up'!$O$62, CONCATENATE(O159, " A"),IF(COUNTIF($O$7:O159,O159)&lt;='[1]Season Set up'!$O$63, CONCATENATE(O159, " B"),IF(COUNTIF($O$7:O159,O159)&lt;='[1]Season Set up'!$O$64, CONCATENATE(O159, " C"),IF(COUNTIF($O$7:O159,O159)&lt;='[1]Season Set up'!$O$65, CONCATENATE(O159, " D"),IF(COUNTIF($O$7:O159,O159)&lt;='[1]Season Set up'!$O$66, CONCATENATE(O159, " E"),IF(COUNTIF($O$7:O159,O159)&lt;='[1]Season Set up'!$O$67, CONCATENATE(O159, " F"),IF(COUNTIF($O$7:O159,O159)&lt;='[1]Season Set up'!$O$68, CONCATENATE(O159, " G"),IF(COUNTIF($O$7:O159,O159)&lt;='[1]Season Set up'!$O$69, CONCATENATE(O159, " H"),"")))))))))),"")</f>
        <v/>
      </c>
      <c r="Q159" s="69"/>
      <c r="R159" s="4"/>
      <c r="S159" s="27" t="str">
        <f>IF('[1]Season Set up'!$L$24&gt;='[1]Season Set up'!V157,'[1]Season Set up'!V157,"")</f>
        <v/>
      </c>
      <c r="T159" s="22" t="str">
        <f>IFERROR(VLOOKUP(#REF!,'[1]Members Sorted'!$B$2:$G$3001,2,0),"")</f>
        <v/>
      </c>
      <c r="U159" s="22" t="str">
        <f>IFERROR(VLOOKUP(#REF!,'[1]Members Sorted'!$B$2:$G$3001,3,0),"")</f>
        <v/>
      </c>
      <c r="V159" s="22" t="str">
        <f>IFERROR(VLOOKUP(#REF!,'[1]Members Sorted'!$B$2:$G$3001,5,0),"")</f>
        <v/>
      </c>
      <c r="W159" s="22" t="str">
        <f>IFERROR(IF(V159="","",IF(V159="None Given","",IF(COUNTIF($V$7:V159,V159)&lt;='[1]Season Set up'!$O$73, CONCATENATE(V159, " A"),IF(COUNTIF($V$7:V159,V159)&lt;='[1]Season Set up'!$O$74, CONCATENATE(V159, " B"),IF(COUNTIF($V$7:V159,V159)&lt;='[1]Season Set up'!$O$75, CONCATENATE(V159, " C"),IF(COUNTIF($V$7:V159,V159)&lt;='[1]Season Set up'!$O$76, CONCATENATE(V159, " D"),IF(COUNTIF($V$7:V159,V159)&lt;='[1]Season Set up'!$O$77, CONCATENATE(V159, " E"),IF(COUNTIF($V$7:V159,V159)&lt;='[1]Season Set up'!$O$78, CONCATENATE(V159, " F"),IF(COUNTIF($V$7:V159,V159)&lt;='[1]Season Set up'!$O$79, CONCATENATE(V159, " G"),IF(COUNTIF($V$7:V159,V159)&lt;='[1]Season Set up'!$O$80, CONCATENATE(V159, " H"),"")))))))))),"")</f>
        <v/>
      </c>
      <c r="X159" s="69"/>
      <c r="Y159" s="1"/>
      <c r="Z159" s="1"/>
      <c r="AA159" s="1"/>
      <c r="AB159" s="1"/>
      <c r="AC159" s="4"/>
      <c r="AD159" s="4"/>
      <c r="AE159" s="4"/>
      <c r="AF159" s="4"/>
      <c r="AG159" s="4"/>
      <c r="AH159" s="4"/>
      <c r="AI159" s="4"/>
      <c r="AJ159" s="4"/>
    </row>
    <row r="160" spans="1:36" ht="15.75" customHeight="1" x14ac:dyDescent="0.2">
      <c r="A160" s="33"/>
      <c r="B160" s="33"/>
      <c r="C160" s="33"/>
      <c r="D160" s="1"/>
      <c r="E160" s="1"/>
      <c r="F160" s="1"/>
      <c r="G160" s="1"/>
      <c r="H160" s="1"/>
      <c r="I160" s="1"/>
      <c r="J160" s="1"/>
      <c r="K160" s="1"/>
      <c r="L160" s="27" t="str">
        <f>IF('[1]Season Set up'!$J$24&gt;='[1]Season Set up'!V158,'[1]Season Set up'!V158,"")</f>
        <v/>
      </c>
      <c r="M160" s="22" t="str">
        <f>IFERROR(VLOOKUP(#REF!,'[1]Members Sorted'!$B$2:$G$10001,2,0),"")</f>
        <v/>
      </c>
      <c r="N160" s="22" t="str">
        <f>IFERROR(VLOOKUP(#REF!,'[1]Members Sorted'!$B$2:$G$10001,3,0),"")</f>
        <v/>
      </c>
      <c r="O160" s="22" t="str">
        <f>IFERROR(VLOOKUP(#REF!,'[1]Members Sorted'!$B$2:$G$10001,5,0),"")</f>
        <v/>
      </c>
      <c r="P160" s="22" t="str">
        <f>IFERROR(IF(O160="","",IF(O160="None Given","",IF(COUNTIF($O$7:O160,O160)&lt;='[1]Season Set up'!$O$62, CONCATENATE(O160, " A"),IF(COUNTIF($O$7:O160,O160)&lt;='[1]Season Set up'!$O$63, CONCATENATE(O160, " B"),IF(COUNTIF($O$7:O160,O160)&lt;='[1]Season Set up'!$O$64, CONCATENATE(O160, " C"),IF(COUNTIF($O$7:O160,O160)&lt;='[1]Season Set up'!$O$65, CONCATENATE(O160, " D"),IF(COUNTIF($O$7:O160,O160)&lt;='[1]Season Set up'!$O$66, CONCATENATE(O160, " E"),IF(COUNTIF($O$7:O160,O160)&lt;='[1]Season Set up'!$O$67, CONCATENATE(O160, " F"),IF(COUNTIF($O$7:O160,O160)&lt;='[1]Season Set up'!$O$68, CONCATENATE(O160, " G"),IF(COUNTIF($O$7:O160,O160)&lt;='[1]Season Set up'!$O$69, CONCATENATE(O160, " H"),"")))))))))),"")</f>
        <v/>
      </c>
      <c r="Q160" s="69"/>
      <c r="R160" s="4"/>
      <c r="S160" s="27" t="str">
        <f>IF('[1]Season Set up'!$L$24&gt;='[1]Season Set up'!V158,'[1]Season Set up'!V158,"")</f>
        <v/>
      </c>
      <c r="T160" s="22" t="str">
        <f>IFERROR(VLOOKUP(#REF!,'[1]Members Sorted'!$B$2:$G$3001,2,0),"")</f>
        <v/>
      </c>
      <c r="U160" s="22" t="str">
        <f>IFERROR(VLOOKUP(#REF!,'[1]Members Sorted'!$B$2:$G$3001,3,0),"")</f>
        <v/>
      </c>
      <c r="V160" s="22" t="str">
        <f>IFERROR(VLOOKUP(#REF!,'[1]Members Sorted'!$B$2:$G$3001,5,0),"")</f>
        <v/>
      </c>
      <c r="W160" s="22" t="str">
        <f>IFERROR(IF(V160="","",IF(V160="None Given","",IF(COUNTIF($V$7:V160,V160)&lt;='[1]Season Set up'!$O$73, CONCATENATE(V160, " A"),IF(COUNTIF($V$7:V160,V160)&lt;='[1]Season Set up'!$O$74, CONCATENATE(V160, " B"),IF(COUNTIF($V$7:V160,V160)&lt;='[1]Season Set up'!$O$75, CONCATENATE(V160, " C"),IF(COUNTIF($V$7:V160,V160)&lt;='[1]Season Set up'!$O$76, CONCATENATE(V160, " D"),IF(COUNTIF($V$7:V160,V160)&lt;='[1]Season Set up'!$O$77, CONCATENATE(V160, " E"),IF(COUNTIF($V$7:V160,V160)&lt;='[1]Season Set up'!$O$78, CONCATENATE(V160, " F"),IF(COUNTIF($V$7:V160,V160)&lt;='[1]Season Set up'!$O$79, CONCATENATE(V160, " G"),IF(COUNTIF($V$7:V160,V160)&lt;='[1]Season Set up'!$O$80, CONCATENATE(V160, " H"),"")))))))))),"")</f>
        <v/>
      </c>
      <c r="X160" s="69"/>
      <c r="Y160" s="1"/>
      <c r="Z160" s="1"/>
      <c r="AA160" s="1"/>
      <c r="AB160" s="1"/>
      <c r="AC160" s="4"/>
      <c r="AD160" s="4"/>
      <c r="AE160" s="4"/>
      <c r="AF160" s="4"/>
      <c r="AG160" s="4"/>
      <c r="AH160" s="4"/>
      <c r="AI160" s="4"/>
      <c r="AJ160" s="4"/>
    </row>
    <row r="161" spans="1:36" ht="15.75" customHeight="1" x14ac:dyDescent="0.2">
      <c r="A161" s="33"/>
      <c r="B161" s="33"/>
      <c r="C161" s="33"/>
      <c r="D161" s="1"/>
      <c r="E161" s="1"/>
      <c r="F161" s="1"/>
      <c r="G161" s="1"/>
      <c r="H161" s="1"/>
      <c r="I161" s="1"/>
      <c r="J161" s="1"/>
      <c r="K161" s="1"/>
      <c r="L161" s="27" t="str">
        <f>IF('[1]Season Set up'!$J$24&gt;='[1]Season Set up'!V159,'[1]Season Set up'!V159,"")</f>
        <v/>
      </c>
      <c r="M161" s="22" t="str">
        <f>IFERROR(VLOOKUP(#REF!,'[1]Members Sorted'!$B$2:$G$10001,2,0),"")</f>
        <v/>
      </c>
      <c r="N161" s="22" t="str">
        <f>IFERROR(VLOOKUP(#REF!,'[1]Members Sorted'!$B$2:$G$10001,3,0),"")</f>
        <v/>
      </c>
      <c r="O161" s="22" t="str">
        <f>IFERROR(VLOOKUP(#REF!,'[1]Members Sorted'!$B$2:$G$10001,5,0),"")</f>
        <v/>
      </c>
      <c r="P161" s="22" t="str">
        <f>IFERROR(IF(O161="","",IF(O161="None Given","",IF(COUNTIF($O$7:O161,O161)&lt;='[1]Season Set up'!$O$62, CONCATENATE(O161, " A"),IF(COUNTIF($O$7:O161,O161)&lt;='[1]Season Set up'!$O$63, CONCATENATE(O161, " B"),IF(COUNTIF($O$7:O161,O161)&lt;='[1]Season Set up'!$O$64, CONCATENATE(O161, " C"),IF(COUNTIF($O$7:O161,O161)&lt;='[1]Season Set up'!$O$65, CONCATENATE(O161, " D"),IF(COUNTIF($O$7:O161,O161)&lt;='[1]Season Set up'!$O$66, CONCATENATE(O161, " E"),IF(COUNTIF($O$7:O161,O161)&lt;='[1]Season Set up'!$O$67, CONCATENATE(O161, " F"),IF(COUNTIF($O$7:O161,O161)&lt;='[1]Season Set up'!$O$68, CONCATENATE(O161, " G"),IF(COUNTIF($O$7:O161,O161)&lt;='[1]Season Set up'!$O$69, CONCATENATE(O161, " H"),"")))))))))),"")</f>
        <v/>
      </c>
      <c r="Q161" s="69"/>
      <c r="R161" s="4"/>
      <c r="S161" s="27" t="str">
        <f>IF('[1]Season Set up'!$L$24&gt;='[1]Season Set up'!V159,'[1]Season Set up'!V159,"")</f>
        <v/>
      </c>
      <c r="T161" s="22" t="str">
        <f>IFERROR(VLOOKUP(#REF!,'[1]Members Sorted'!$B$2:$G$3001,2,0),"")</f>
        <v/>
      </c>
      <c r="U161" s="22" t="str">
        <f>IFERROR(VLOOKUP(#REF!,'[1]Members Sorted'!$B$2:$G$3001,3,0),"")</f>
        <v/>
      </c>
      <c r="V161" s="22" t="str">
        <f>IFERROR(VLOOKUP(#REF!,'[1]Members Sorted'!$B$2:$G$3001,5,0),"")</f>
        <v/>
      </c>
      <c r="W161" s="22" t="str">
        <f>IFERROR(IF(V161="","",IF(V161="None Given","",IF(COUNTIF($V$7:V161,V161)&lt;='[1]Season Set up'!$O$73, CONCATENATE(V161, " A"),IF(COUNTIF($V$7:V161,V161)&lt;='[1]Season Set up'!$O$74, CONCATENATE(V161, " B"),IF(COUNTIF($V$7:V161,V161)&lt;='[1]Season Set up'!$O$75, CONCATENATE(V161, " C"),IF(COUNTIF($V$7:V161,V161)&lt;='[1]Season Set up'!$O$76, CONCATENATE(V161, " D"),IF(COUNTIF($V$7:V161,V161)&lt;='[1]Season Set up'!$O$77, CONCATENATE(V161, " E"),IF(COUNTIF($V$7:V161,V161)&lt;='[1]Season Set up'!$O$78, CONCATENATE(V161, " F"),IF(COUNTIF($V$7:V161,V161)&lt;='[1]Season Set up'!$O$79, CONCATENATE(V161, " G"),IF(COUNTIF($V$7:V161,V161)&lt;='[1]Season Set up'!$O$80, CONCATENATE(V161, " H"),"")))))))))),"")</f>
        <v/>
      </c>
      <c r="X161" s="69"/>
      <c r="Y161" s="1"/>
      <c r="Z161" s="1"/>
      <c r="AA161" s="1"/>
      <c r="AB161" s="1"/>
      <c r="AC161" s="4"/>
      <c r="AD161" s="4"/>
      <c r="AE161" s="4"/>
      <c r="AF161" s="4"/>
      <c r="AG161" s="4"/>
      <c r="AH161" s="4"/>
      <c r="AI161" s="4"/>
      <c r="AJ161" s="4"/>
    </row>
    <row r="162" spans="1:36" ht="15.75" customHeight="1" x14ac:dyDescent="0.2">
      <c r="A162" s="33"/>
      <c r="B162" s="33"/>
      <c r="C162" s="33"/>
      <c r="D162" s="1"/>
      <c r="E162" s="1"/>
      <c r="F162" s="1"/>
      <c r="G162" s="1"/>
      <c r="H162" s="1"/>
      <c r="I162" s="1"/>
      <c r="J162" s="1"/>
      <c r="K162" s="1"/>
      <c r="L162" s="27" t="str">
        <f>IF('[1]Season Set up'!$J$24&gt;='[1]Season Set up'!V160,'[1]Season Set up'!V160,"")</f>
        <v/>
      </c>
      <c r="M162" s="22" t="str">
        <f>IFERROR(VLOOKUP(#REF!,'[1]Members Sorted'!$B$2:$G$10001,2,0),"")</f>
        <v/>
      </c>
      <c r="N162" s="22" t="str">
        <f>IFERROR(VLOOKUP(#REF!,'[1]Members Sorted'!$B$2:$G$10001,3,0),"")</f>
        <v/>
      </c>
      <c r="O162" s="22" t="str">
        <f>IFERROR(VLOOKUP(#REF!,'[1]Members Sorted'!$B$2:$G$10001,5,0),"")</f>
        <v/>
      </c>
      <c r="P162" s="22" t="str">
        <f>IFERROR(IF(O162="","",IF(O162="None Given","",IF(COUNTIF($O$7:O162,O162)&lt;='[1]Season Set up'!$O$62, CONCATENATE(O162, " A"),IF(COUNTIF($O$7:O162,O162)&lt;='[1]Season Set up'!$O$63, CONCATENATE(O162, " B"),IF(COUNTIF($O$7:O162,O162)&lt;='[1]Season Set up'!$O$64, CONCATENATE(O162, " C"),IF(COUNTIF($O$7:O162,O162)&lt;='[1]Season Set up'!$O$65, CONCATENATE(O162, " D"),IF(COUNTIF($O$7:O162,O162)&lt;='[1]Season Set up'!$O$66, CONCATENATE(O162, " E"),IF(COUNTIF($O$7:O162,O162)&lt;='[1]Season Set up'!$O$67, CONCATENATE(O162, " F"),IF(COUNTIF($O$7:O162,O162)&lt;='[1]Season Set up'!$O$68, CONCATENATE(O162, " G"),IF(COUNTIF($O$7:O162,O162)&lt;='[1]Season Set up'!$O$69, CONCATENATE(O162, " H"),"")))))))))),"")</f>
        <v/>
      </c>
      <c r="Q162" s="69"/>
      <c r="R162" s="4"/>
      <c r="S162" s="27" t="str">
        <f>IF('[1]Season Set up'!$L$24&gt;='[1]Season Set up'!V160,'[1]Season Set up'!V160,"")</f>
        <v/>
      </c>
      <c r="T162" s="22" t="str">
        <f>IFERROR(VLOOKUP(#REF!,'[1]Members Sorted'!$B$2:$G$3001,2,0),"")</f>
        <v/>
      </c>
      <c r="U162" s="22" t="str">
        <f>IFERROR(VLOOKUP(#REF!,'[1]Members Sorted'!$B$2:$G$3001,3,0),"")</f>
        <v/>
      </c>
      <c r="V162" s="22" t="str">
        <f>IFERROR(VLOOKUP(#REF!,'[1]Members Sorted'!$B$2:$G$3001,5,0),"")</f>
        <v/>
      </c>
      <c r="W162" s="22" t="str">
        <f>IFERROR(IF(V162="","",IF(V162="None Given","",IF(COUNTIF($V$7:V162,V162)&lt;='[1]Season Set up'!$O$73, CONCATENATE(V162, " A"),IF(COUNTIF($V$7:V162,V162)&lt;='[1]Season Set up'!$O$74, CONCATENATE(V162, " B"),IF(COUNTIF($V$7:V162,V162)&lt;='[1]Season Set up'!$O$75, CONCATENATE(V162, " C"),IF(COUNTIF($V$7:V162,V162)&lt;='[1]Season Set up'!$O$76, CONCATENATE(V162, " D"),IF(COUNTIF($V$7:V162,V162)&lt;='[1]Season Set up'!$O$77, CONCATENATE(V162, " E"),IF(COUNTIF($V$7:V162,V162)&lt;='[1]Season Set up'!$O$78, CONCATENATE(V162, " F"),IF(COUNTIF($V$7:V162,V162)&lt;='[1]Season Set up'!$O$79, CONCATENATE(V162, " G"),IF(COUNTIF($V$7:V162,V162)&lt;='[1]Season Set up'!$O$80, CONCATENATE(V162, " H"),"")))))))))),"")</f>
        <v/>
      </c>
      <c r="X162" s="69"/>
      <c r="Y162" s="1"/>
      <c r="Z162" s="1"/>
      <c r="AA162" s="1"/>
      <c r="AB162" s="1"/>
      <c r="AC162" s="4"/>
      <c r="AD162" s="4"/>
      <c r="AE162" s="4"/>
      <c r="AF162" s="4"/>
      <c r="AG162" s="4"/>
      <c r="AH162" s="4"/>
      <c r="AI162" s="4"/>
      <c r="AJ162" s="4"/>
    </row>
    <row r="163" spans="1:36" ht="15.75" customHeight="1" x14ac:dyDescent="0.2">
      <c r="A163" s="33"/>
      <c r="B163" s="33"/>
      <c r="C163" s="33"/>
      <c r="D163" s="1"/>
      <c r="E163" s="1"/>
      <c r="F163" s="1"/>
      <c r="G163" s="1"/>
      <c r="H163" s="1"/>
      <c r="I163" s="1"/>
      <c r="J163" s="1"/>
      <c r="K163" s="1"/>
      <c r="L163" s="27" t="str">
        <f>IF('[1]Season Set up'!$J$24&gt;='[1]Season Set up'!V161,'[1]Season Set up'!V161,"")</f>
        <v/>
      </c>
      <c r="M163" s="22" t="str">
        <f>IFERROR(VLOOKUP(#REF!,'[1]Members Sorted'!$B$2:$G$10001,2,0),"")</f>
        <v/>
      </c>
      <c r="N163" s="22" t="str">
        <f>IFERROR(VLOOKUP(#REF!,'[1]Members Sorted'!$B$2:$G$10001,3,0),"")</f>
        <v/>
      </c>
      <c r="O163" s="22" t="str">
        <f>IFERROR(VLOOKUP(#REF!,'[1]Members Sorted'!$B$2:$G$10001,5,0),"")</f>
        <v/>
      </c>
      <c r="P163" s="22" t="str">
        <f>IFERROR(IF(O163="","",IF(O163="None Given","",IF(COUNTIF($O$7:O163,O163)&lt;='[1]Season Set up'!$O$62, CONCATENATE(O163, " A"),IF(COUNTIF($O$7:O163,O163)&lt;='[1]Season Set up'!$O$63, CONCATENATE(O163, " B"),IF(COUNTIF($O$7:O163,O163)&lt;='[1]Season Set up'!$O$64, CONCATENATE(O163, " C"),IF(COUNTIF($O$7:O163,O163)&lt;='[1]Season Set up'!$O$65, CONCATENATE(O163, " D"),IF(COUNTIF($O$7:O163,O163)&lt;='[1]Season Set up'!$O$66, CONCATENATE(O163, " E"),IF(COUNTIF($O$7:O163,O163)&lt;='[1]Season Set up'!$O$67, CONCATENATE(O163, " F"),IF(COUNTIF($O$7:O163,O163)&lt;='[1]Season Set up'!$O$68, CONCATENATE(O163, " G"),IF(COUNTIF($O$7:O163,O163)&lt;='[1]Season Set up'!$O$69, CONCATENATE(O163, " H"),"")))))))))),"")</f>
        <v/>
      </c>
      <c r="Q163" s="69"/>
      <c r="R163" s="4"/>
      <c r="S163" s="27" t="str">
        <f>IF('[1]Season Set up'!$L$24&gt;='[1]Season Set up'!V161,'[1]Season Set up'!V161,"")</f>
        <v/>
      </c>
      <c r="T163" s="22" t="str">
        <f>IFERROR(VLOOKUP(#REF!,'[1]Members Sorted'!$B$2:$G$3001,2,0),"")</f>
        <v/>
      </c>
      <c r="U163" s="22" t="str">
        <f>IFERROR(VLOOKUP(#REF!,'[1]Members Sorted'!$B$2:$G$3001,3,0),"")</f>
        <v/>
      </c>
      <c r="V163" s="22" t="str">
        <f>IFERROR(VLOOKUP(#REF!,'[1]Members Sorted'!$B$2:$G$3001,5,0),"")</f>
        <v/>
      </c>
      <c r="W163" s="22" t="str">
        <f>IFERROR(IF(V163="","",IF(V163="None Given","",IF(COUNTIF($V$7:V163,V163)&lt;='[1]Season Set up'!$O$73, CONCATENATE(V163, " A"),IF(COUNTIF($V$7:V163,V163)&lt;='[1]Season Set up'!$O$74, CONCATENATE(V163, " B"),IF(COUNTIF($V$7:V163,V163)&lt;='[1]Season Set up'!$O$75, CONCATENATE(V163, " C"),IF(COUNTIF($V$7:V163,V163)&lt;='[1]Season Set up'!$O$76, CONCATENATE(V163, " D"),IF(COUNTIF($V$7:V163,V163)&lt;='[1]Season Set up'!$O$77, CONCATENATE(V163, " E"),IF(COUNTIF($V$7:V163,V163)&lt;='[1]Season Set up'!$O$78, CONCATENATE(V163, " F"),IF(COUNTIF($V$7:V163,V163)&lt;='[1]Season Set up'!$O$79, CONCATENATE(V163, " G"),IF(COUNTIF($V$7:V163,V163)&lt;='[1]Season Set up'!$O$80, CONCATENATE(V163, " H"),"")))))))))),"")</f>
        <v/>
      </c>
      <c r="X163" s="69"/>
      <c r="Y163" s="1"/>
      <c r="Z163" s="1"/>
      <c r="AA163" s="1"/>
      <c r="AB163" s="1"/>
      <c r="AC163" s="4"/>
      <c r="AD163" s="4"/>
      <c r="AE163" s="4"/>
      <c r="AF163" s="4"/>
      <c r="AG163" s="4"/>
      <c r="AH163" s="4"/>
      <c r="AI163" s="4"/>
      <c r="AJ163" s="4"/>
    </row>
    <row r="164" spans="1:36" ht="15.75" customHeight="1" x14ac:dyDescent="0.2">
      <c r="A164" s="33"/>
      <c r="B164" s="33"/>
      <c r="C164" s="33"/>
      <c r="D164" s="1"/>
      <c r="E164" s="1"/>
      <c r="F164" s="1"/>
      <c r="G164" s="1"/>
      <c r="H164" s="1"/>
      <c r="I164" s="1"/>
      <c r="J164" s="1"/>
      <c r="K164" s="1"/>
      <c r="L164" s="27" t="str">
        <f>IF('[1]Season Set up'!$J$24&gt;='[1]Season Set up'!V162,'[1]Season Set up'!V162,"")</f>
        <v/>
      </c>
      <c r="M164" s="22" t="str">
        <f>IFERROR(VLOOKUP(#REF!,'[1]Members Sorted'!$B$2:$G$10001,2,0),"")</f>
        <v/>
      </c>
      <c r="N164" s="22" t="str">
        <f>IFERROR(VLOOKUP(#REF!,'[1]Members Sorted'!$B$2:$G$10001,3,0),"")</f>
        <v/>
      </c>
      <c r="O164" s="22" t="str">
        <f>IFERROR(VLOOKUP(#REF!,'[1]Members Sorted'!$B$2:$G$10001,5,0),"")</f>
        <v/>
      </c>
      <c r="P164" s="22" t="str">
        <f>IFERROR(IF(O164="","",IF(O164="None Given","",IF(COUNTIF($O$7:O164,O164)&lt;='[1]Season Set up'!$O$62, CONCATENATE(O164, " A"),IF(COUNTIF($O$7:O164,O164)&lt;='[1]Season Set up'!$O$63, CONCATENATE(O164, " B"),IF(COUNTIF($O$7:O164,O164)&lt;='[1]Season Set up'!$O$64, CONCATENATE(O164, " C"),IF(COUNTIF($O$7:O164,O164)&lt;='[1]Season Set up'!$O$65, CONCATENATE(O164, " D"),IF(COUNTIF($O$7:O164,O164)&lt;='[1]Season Set up'!$O$66, CONCATENATE(O164, " E"),IF(COUNTIF($O$7:O164,O164)&lt;='[1]Season Set up'!$O$67, CONCATENATE(O164, " F"),IF(COUNTIF($O$7:O164,O164)&lt;='[1]Season Set up'!$O$68, CONCATENATE(O164, " G"),IF(COUNTIF($O$7:O164,O164)&lt;='[1]Season Set up'!$O$69, CONCATENATE(O164, " H"),"")))))))))),"")</f>
        <v/>
      </c>
      <c r="Q164" s="69"/>
      <c r="R164" s="4"/>
      <c r="S164" s="27" t="str">
        <f>IF('[1]Season Set up'!$L$24&gt;='[1]Season Set up'!V162,'[1]Season Set up'!V162,"")</f>
        <v/>
      </c>
      <c r="T164" s="22" t="str">
        <f>IFERROR(VLOOKUP(#REF!,'[1]Members Sorted'!$B$2:$G$3001,2,0),"")</f>
        <v/>
      </c>
      <c r="U164" s="22" t="str">
        <f>IFERROR(VLOOKUP(#REF!,'[1]Members Sorted'!$B$2:$G$3001,3,0),"")</f>
        <v/>
      </c>
      <c r="V164" s="22" t="str">
        <f>IFERROR(VLOOKUP(#REF!,'[1]Members Sorted'!$B$2:$G$3001,5,0),"")</f>
        <v/>
      </c>
      <c r="W164" s="22" t="str">
        <f>IFERROR(IF(V164="","",IF(V164="None Given","",IF(COUNTIF($V$7:V164,V164)&lt;='[1]Season Set up'!$O$73, CONCATENATE(V164, " A"),IF(COUNTIF($V$7:V164,V164)&lt;='[1]Season Set up'!$O$74, CONCATENATE(V164, " B"),IF(COUNTIF($V$7:V164,V164)&lt;='[1]Season Set up'!$O$75, CONCATENATE(V164, " C"),IF(COUNTIF($V$7:V164,V164)&lt;='[1]Season Set up'!$O$76, CONCATENATE(V164, " D"),IF(COUNTIF($V$7:V164,V164)&lt;='[1]Season Set up'!$O$77, CONCATENATE(V164, " E"),IF(COUNTIF($V$7:V164,V164)&lt;='[1]Season Set up'!$O$78, CONCATENATE(V164, " F"),IF(COUNTIF($V$7:V164,V164)&lt;='[1]Season Set up'!$O$79, CONCATENATE(V164, " G"),IF(COUNTIF($V$7:V164,V164)&lt;='[1]Season Set up'!$O$80, CONCATENATE(V164, " H"),"")))))))))),"")</f>
        <v/>
      </c>
      <c r="X164" s="69"/>
      <c r="Y164" s="1"/>
      <c r="Z164" s="1"/>
      <c r="AA164" s="1"/>
      <c r="AB164" s="1"/>
      <c r="AC164" s="4"/>
      <c r="AD164" s="4"/>
      <c r="AE164" s="4"/>
      <c r="AF164" s="4"/>
      <c r="AG164" s="4"/>
      <c r="AH164" s="4"/>
      <c r="AI164" s="4"/>
      <c r="AJ164" s="4"/>
    </row>
    <row r="165" spans="1:36" ht="15.75" customHeight="1" x14ac:dyDescent="0.2">
      <c r="A165" s="33"/>
      <c r="B165" s="33"/>
      <c r="C165" s="33"/>
      <c r="D165" s="1"/>
      <c r="E165" s="1"/>
      <c r="F165" s="1"/>
      <c r="G165" s="1"/>
      <c r="H165" s="1"/>
      <c r="I165" s="1"/>
      <c r="J165" s="1"/>
      <c r="K165" s="1"/>
      <c r="L165" s="27" t="str">
        <f>IF('[1]Season Set up'!$J$24&gt;='[1]Season Set up'!V163,'[1]Season Set up'!V163,"")</f>
        <v/>
      </c>
      <c r="M165" s="22" t="str">
        <f>IFERROR(VLOOKUP(#REF!,'[1]Members Sorted'!$B$2:$G$10001,2,0),"")</f>
        <v/>
      </c>
      <c r="N165" s="22" t="str">
        <f>IFERROR(VLOOKUP(#REF!,'[1]Members Sorted'!$B$2:$G$10001,3,0),"")</f>
        <v/>
      </c>
      <c r="O165" s="22" t="str">
        <f>IFERROR(VLOOKUP(#REF!,'[1]Members Sorted'!$B$2:$G$10001,5,0),"")</f>
        <v/>
      </c>
      <c r="P165" s="22" t="str">
        <f>IFERROR(IF(O165="","",IF(O165="None Given","",IF(COUNTIF($O$7:O165,O165)&lt;='[1]Season Set up'!$O$62, CONCATENATE(O165, " A"),IF(COUNTIF($O$7:O165,O165)&lt;='[1]Season Set up'!$O$63, CONCATENATE(O165, " B"),IF(COUNTIF($O$7:O165,O165)&lt;='[1]Season Set up'!$O$64, CONCATENATE(O165, " C"),IF(COUNTIF($O$7:O165,O165)&lt;='[1]Season Set up'!$O$65, CONCATENATE(O165, " D"),IF(COUNTIF($O$7:O165,O165)&lt;='[1]Season Set up'!$O$66, CONCATENATE(O165, " E"),IF(COUNTIF($O$7:O165,O165)&lt;='[1]Season Set up'!$O$67, CONCATENATE(O165, " F"),IF(COUNTIF($O$7:O165,O165)&lt;='[1]Season Set up'!$O$68, CONCATENATE(O165, " G"),IF(COUNTIF($O$7:O165,O165)&lt;='[1]Season Set up'!$O$69, CONCATENATE(O165, " H"),"")))))))))),"")</f>
        <v/>
      </c>
      <c r="Q165" s="69"/>
      <c r="R165" s="4"/>
      <c r="S165" s="27" t="str">
        <f>IF('[1]Season Set up'!$L$24&gt;='[1]Season Set up'!V163,'[1]Season Set up'!V163,"")</f>
        <v/>
      </c>
      <c r="T165" s="22" t="str">
        <f>IFERROR(VLOOKUP(#REF!,'[1]Members Sorted'!$B$2:$G$3001,2,0),"")</f>
        <v/>
      </c>
      <c r="U165" s="22" t="str">
        <f>IFERROR(VLOOKUP(#REF!,'[1]Members Sorted'!$B$2:$G$3001,3,0),"")</f>
        <v/>
      </c>
      <c r="V165" s="22" t="str">
        <f>IFERROR(VLOOKUP(#REF!,'[1]Members Sorted'!$B$2:$G$3001,5,0),"")</f>
        <v/>
      </c>
      <c r="W165" s="22" t="str">
        <f>IFERROR(IF(V165="","",IF(V165="None Given","",IF(COUNTIF($V$7:V165,V165)&lt;='[1]Season Set up'!$O$73, CONCATENATE(V165, " A"),IF(COUNTIF($V$7:V165,V165)&lt;='[1]Season Set up'!$O$74, CONCATENATE(V165, " B"),IF(COUNTIF($V$7:V165,V165)&lt;='[1]Season Set up'!$O$75, CONCATENATE(V165, " C"),IF(COUNTIF($V$7:V165,V165)&lt;='[1]Season Set up'!$O$76, CONCATENATE(V165, " D"),IF(COUNTIF($V$7:V165,V165)&lt;='[1]Season Set up'!$O$77, CONCATENATE(V165, " E"),IF(COUNTIF($V$7:V165,V165)&lt;='[1]Season Set up'!$O$78, CONCATENATE(V165, " F"),IF(COUNTIF($V$7:V165,V165)&lt;='[1]Season Set up'!$O$79, CONCATENATE(V165, " G"),IF(COUNTIF($V$7:V165,V165)&lt;='[1]Season Set up'!$O$80, CONCATENATE(V165, " H"),"")))))))))),"")</f>
        <v/>
      </c>
      <c r="X165" s="69"/>
      <c r="Y165" s="1"/>
      <c r="Z165" s="1"/>
      <c r="AA165" s="1"/>
      <c r="AB165" s="1"/>
      <c r="AC165" s="4"/>
      <c r="AD165" s="4"/>
      <c r="AE165" s="4"/>
      <c r="AF165" s="4"/>
      <c r="AG165" s="4"/>
      <c r="AH165" s="4"/>
      <c r="AI165" s="4"/>
      <c r="AJ165" s="4"/>
    </row>
    <row r="166" spans="1:36" ht="15.75" customHeight="1" x14ac:dyDescent="0.2">
      <c r="A166" s="33"/>
      <c r="B166" s="33"/>
      <c r="C166" s="33"/>
      <c r="D166" s="1"/>
      <c r="E166" s="1"/>
      <c r="F166" s="1"/>
      <c r="G166" s="1"/>
      <c r="H166" s="1"/>
      <c r="I166" s="1"/>
      <c r="J166" s="1"/>
      <c r="K166" s="1"/>
      <c r="L166" s="27" t="str">
        <f>IF('[1]Season Set up'!$J$24&gt;='[1]Season Set up'!V164,'[1]Season Set up'!V164,"")</f>
        <v/>
      </c>
      <c r="M166" s="22" t="str">
        <f>IFERROR(VLOOKUP(#REF!,'[1]Members Sorted'!$B$2:$G$10001,2,0),"")</f>
        <v/>
      </c>
      <c r="N166" s="22" t="str">
        <f>IFERROR(VLOOKUP(#REF!,'[1]Members Sorted'!$B$2:$G$10001,3,0),"")</f>
        <v/>
      </c>
      <c r="O166" s="22" t="str">
        <f>IFERROR(VLOOKUP(#REF!,'[1]Members Sorted'!$B$2:$G$10001,5,0),"")</f>
        <v/>
      </c>
      <c r="P166" s="22" t="str">
        <f>IFERROR(IF(O166="","",IF(O166="None Given","",IF(COUNTIF($O$7:O166,O166)&lt;='[1]Season Set up'!$O$62, CONCATENATE(O166, " A"),IF(COUNTIF($O$7:O166,O166)&lt;='[1]Season Set up'!$O$63, CONCATENATE(O166, " B"),IF(COUNTIF($O$7:O166,O166)&lt;='[1]Season Set up'!$O$64, CONCATENATE(O166, " C"),IF(COUNTIF($O$7:O166,O166)&lt;='[1]Season Set up'!$O$65, CONCATENATE(O166, " D"),IF(COUNTIF($O$7:O166,O166)&lt;='[1]Season Set up'!$O$66, CONCATENATE(O166, " E"),IF(COUNTIF($O$7:O166,O166)&lt;='[1]Season Set up'!$O$67, CONCATENATE(O166, " F"),IF(COUNTIF($O$7:O166,O166)&lt;='[1]Season Set up'!$O$68, CONCATENATE(O166, " G"),IF(COUNTIF($O$7:O166,O166)&lt;='[1]Season Set up'!$O$69, CONCATENATE(O166, " H"),"")))))))))),"")</f>
        <v/>
      </c>
      <c r="Q166" s="69"/>
      <c r="R166" s="4"/>
      <c r="S166" s="27" t="str">
        <f>IF('[1]Season Set up'!$L$24&gt;='[1]Season Set up'!V164,'[1]Season Set up'!V164,"")</f>
        <v/>
      </c>
      <c r="T166" s="22" t="str">
        <f>IFERROR(VLOOKUP(#REF!,'[1]Members Sorted'!$B$2:$G$3001,2,0),"")</f>
        <v/>
      </c>
      <c r="U166" s="22" t="str">
        <f>IFERROR(VLOOKUP(#REF!,'[1]Members Sorted'!$B$2:$G$3001,3,0),"")</f>
        <v/>
      </c>
      <c r="V166" s="22" t="str">
        <f>IFERROR(VLOOKUP(#REF!,'[1]Members Sorted'!$B$2:$G$3001,5,0),"")</f>
        <v/>
      </c>
      <c r="W166" s="22" t="str">
        <f>IFERROR(IF(V166="","",IF(V166="None Given","",IF(COUNTIF($V$7:V166,V166)&lt;='[1]Season Set up'!$O$73, CONCATENATE(V166, " A"),IF(COUNTIF($V$7:V166,V166)&lt;='[1]Season Set up'!$O$74, CONCATENATE(V166, " B"),IF(COUNTIF($V$7:V166,V166)&lt;='[1]Season Set up'!$O$75, CONCATENATE(V166, " C"),IF(COUNTIF($V$7:V166,V166)&lt;='[1]Season Set up'!$O$76, CONCATENATE(V166, " D"),IF(COUNTIF($V$7:V166,V166)&lt;='[1]Season Set up'!$O$77, CONCATENATE(V166, " E"),IF(COUNTIF($V$7:V166,V166)&lt;='[1]Season Set up'!$O$78, CONCATENATE(V166, " F"),IF(COUNTIF($V$7:V166,V166)&lt;='[1]Season Set up'!$O$79, CONCATENATE(V166, " G"),IF(COUNTIF($V$7:V166,V166)&lt;='[1]Season Set up'!$O$80, CONCATENATE(V166, " H"),"")))))))))),"")</f>
        <v/>
      </c>
      <c r="X166" s="69"/>
      <c r="Y166" s="1"/>
      <c r="Z166" s="1"/>
      <c r="AA166" s="1"/>
      <c r="AB166" s="1"/>
      <c r="AC166" s="4"/>
      <c r="AD166" s="4"/>
      <c r="AE166" s="4"/>
      <c r="AF166" s="4"/>
      <c r="AG166" s="4"/>
      <c r="AH166" s="4"/>
      <c r="AI166" s="4"/>
      <c r="AJ166" s="4"/>
    </row>
    <row r="167" spans="1:36" ht="15.75" customHeight="1" x14ac:dyDescent="0.2">
      <c r="A167" s="33"/>
      <c r="B167" s="33"/>
      <c r="C167" s="33"/>
      <c r="D167" s="1"/>
      <c r="E167" s="1"/>
      <c r="F167" s="1"/>
      <c r="G167" s="1"/>
      <c r="H167" s="1"/>
      <c r="I167" s="1"/>
      <c r="J167" s="1"/>
      <c r="K167" s="1"/>
      <c r="L167" s="27" t="str">
        <f>IF('[1]Season Set up'!$J$24&gt;='[1]Season Set up'!V165,'[1]Season Set up'!V165,"")</f>
        <v/>
      </c>
      <c r="M167" s="22" t="str">
        <f>IFERROR(VLOOKUP(#REF!,'[1]Members Sorted'!$B$2:$G$10001,2,0),"")</f>
        <v/>
      </c>
      <c r="N167" s="22" t="str">
        <f>IFERROR(VLOOKUP(#REF!,'[1]Members Sorted'!$B$2:$G$10001,3,0),"")</f>
        <v/>
      </c>
      <c r="O167" s="22" t="str">
        <f>IFERROR(VLOOKUP(#REF!,'[1]Members Sorted'!$B$2:$G$10001,5,0),"")</f>
        <v/>
      </c>
      <c r="P167" s="22" t="str">
        <f>IFERROR(IF(O167="","",IF(O167="None Given","",IF(COUNTIF($O$7:O167,O167)&lt;='[1]Season Set up'!$O$62, CONCATENATE(O167, " A"),IF(COUNTIF($O$7:O167,O167)&lt;='[1]Season Set up'!$O$63, CONCATENATE(O167, " B"),IF(COUNTIF($O$7:O167,O167)&lt;='[1]Season Set up'!$O$64, CONCATENATE(O167, " C"),IF(COUNTIF($O$7:O167,O167)&lt;='[1]Season Set up'!$O$65, CONCATENATE(O167, " D"),IF(COUNTIF($O$7:O167,O167)&lt;='[1]Season Set up'!$O$66, CONCATENATE(O167, " E"),IF(COUNTIF($O$7:O167,O167)&lt;='[1]Season Set up'!$O$67, CONCATENATE(O167, " F"),IF(COUNTIF($O$7:O167,O167)&lt;='[1]Season Set up'!$O$68, CONCATENATE(O167, " G"),IF(COUNTIF($O$7:O167,O167)&lt;='[1]Season Set up'!$O$69, CONCATENATE(O167, " H"),"")))))))))),"")</f>
        <v/>
      </c>
      <c r="Q167" s="69"/>
      <c r="R167" s="4"/>
      <c r="S167" s="27" t="str">
        <f>IF('[1]Season Set up'!$L$24&gt;='[1]Season Set up'!V165,'[1]Season Set up'!V165,"")</f>
        <v/>
      </c>
      <c r="T167" s="22" t="str">
        <f>IFERROR(VLOOKUP(#REF!,'[1]Members Sorted'!$B$2:$G$3001,2,0),"")</f>
        <v/>
      </c>
      <c r="U167" s="22" t="str">
        <f>IFERROR(VLOOKUP(#REF!,'[1]Members Sorted'!$B$2:$G$3001,3,0),"")</f>
        <v/>
      </c>
      <c r="V167" s="22" t="str">
        <f>IFERROR(VLOOKUP(#REF!,'[1]Members Sorted'!$B$2:$G$3001,5,0),"")</f>
        <v/>
      </c>
      <c r="W167" s="22" t="str">
        <f>IFERROR(IF(V167="","",IF(V167="None Given","",IF(COUNTIF($V$7:V167,V167)&lt;='[1]Season Set up'!$O$73, CONCATENATE(V167, " A"),IF(COUNTIF($V$7:V167,V167)&lt;='[1]Season Set up'!$O$74, CONCATENATE(V167, " B"),IF(COUNTIF($V$7:V167,V167)&lt;='[1]Season Set up'!$O$75, CONCATENATE(V167, " C"),IF(COUNTIF($V$7:V167,V167)&lt;='[1]Season Set up'!$O$76, CONCATENATE(V167, " D"),IF(COUNTIF($V$7:V167,V167)&lt;='[1]Season Set up'!$O$77, CONCATENATE(V167, " E"),IF(COUNTIF($V$7:V167,V167)&lt;='[1]Season Set up'!$O$78, CONCATENATE(V167, " F"),IF(COUNTIF($V$7:V167,V167)&lt;='[1]Season Set up'!$O$79, CONCATENATE(V167, " G"),IF(COUNTIF($V$7:V167,V167)&lt;='[1]Season Set up'!$O$80, CONCATENATE(V167, " H"),"")))))))))),"")</f>
        <v/>
      </c>
      <c r="X167" s="69"/>
      <c r="Y167" s="1"/>
      <c r="Z167" s="1"/>
      <c r="AA167" s="1"/>
      <c r="AB167" s="1"/>
      <c r="AC167" s="4"/>
      <c r="AD167" s="4"/>
      <c r="AE167" s="4"/>
      <c r="AF167" s="4"/>
      <c r="AG167" s="4"/>
      <c r="AH167" s="4"/>
      <c r="AI167" s="4"/>
      <c r="AJ167" s="4"/>
    </row>
    <row r="168" spans="1:36" ht="15.75" customHeight="1" x14ac:dyDescent="0.2">
      <c r="A168" s="33"/>
      <c r="B168" s="33"/>
      <c r="C168" s="33"/>
      <c r="D168" s="1"/>
      <c r="E168" s="1"/>
      <c r="F168" s="1"/>
      <c r="G168" s="1"/>
      <c r="H168" s="1"/>
      <c r="I168" s="1"/>
      <c r="J168" s="1"/>
      <c r="K168" s="1"/>
      <c r="L168" s="27" t="str">
        <f>IF('[1]Season Set up'!$J$24&gt;='[1]Season Set up'!V166,'[1]Season Set up'!V166,"")</f>
        <v/>
      </c>
      <c r="M168" s="22" t="str">
        <f>IFERROR(VLOOKUP(#REF!,'[1]Members Sorted'!$B$2:$G$10001,2,0),"")</f>
        <v/>
      </c>
      <c r="N168" s="22" t="str">
        <f>IFERROR(VLOOKUP(#REF!,'[1]Members Sorted'!$B$2:$G$10001,3,0),"")</f>
        <v/>
      </c>
      <c r="O168" s="22" t="str">
        <f>IFERROR(VLOOKUP(#REF!,'[1]Members Sorted'!$B$2:$G$10001,5,0),"")</f>
        <v/>
      </c>
      <c r="P168" s="22" t="str">
        <f>IFERROR(IF(O168="","",IF(O168="None Given","",IF(COUNTIF($O$7:O168,O168)&lt;='[1]Season Set up'!$O$62, CONCATENATE(O168, " A"),IF(COUNTIF($O$7:O168,O168)&lt;='[1]Season Set up'!$O$63, CONCATENATE(O168, " B"),IF(COUNTIF($O$7:O168,O168)&lt;='[1]Season Set up'!$O$64, CONCATENATE(O168, " C"),IF(COUNTIF($O$7:O168,O168)&lt;='[1]Season Set up'!$O$65, CONCATENATE(O168, " D"),IF(COUNTIF($O$7:O168,O168)&lt;='[1]Season Set up'!$O$66, CONCATENATE(O168, " E"),IF(COUNTIF($O$7:O168,O168)&lt;='[1]Season Set up'!$O$67, CONCATENATE(O168, " F"),IF(COUNTIF($O$7:O168,O168)&lt;='[1]Season Set up'!$O$68, CONCATENATE(O168, " G"),IF(COUNTIF($O$7:O168,O168)&lt;='[1]Season Set up'!$O$69, CONCATENATE(O168, " H"),"")))))))))),"")</f>
        <v/>
      </c>
      <c r="Q168" s="69"/>
      <c r="R168" s="4"/>
      <c r="S168" s="27" t="str">
        <f>IF('[1]Season Set up'!$L$24&gt;='[1]Season Set up'!V166,'[1]Season Set up'!V166,"")</f>
        <v/>
      </c>
      <c r="T168" s="22" t="str">
        <f>IFERROR(VLOOKUP(#REF!,'[1]Members Sorted'!$B$2:$G$3001,2,0),"")</f>
        <v/>
      </c>
      <c r="U168" s="22" t="str">
        <f>IFERROR(VLOOKUP(#REF!,'[1]Members Sorted'!$B$2:$G$3001,3,0),"")</f>
        <v/>
      </c>
      <c r="V168" s="22" t="str">
        <f>IFERROR(VLOOKUP(#REF!,'[1]Members Sorted'!$B$2:$G$3001,5,0),"")</f>
        <v/>
      </c>
      <c r="W168" s="22" t="str">
        <f>IFERROR(IF(V168="","",IF(V168="None Given","",IF(COUNTIF($V$7:V168,V168)&lt;='[1]Season Set up'!$O$73, CONCATENATE(V168, " A"),IF(COUNTIF($V$7:V168,V168)&lt;='[1]Season Set up'!$O$74, CONCATENATE(V168, " B"),IF(COUNTIF($V$7:V168,V168)&lt;='[1]Season Set up'!$O$75, CONCATENATE(V168, " C"),IF(COUNTIF($V$7:V168,V168)&lt;='[1]Season Set up'!$O$76, CONCATENATE(V168, " D"),IF(COUNTIF($V$7:V168,V168)&lt;='[1]Season Set up'!$O$77, CONCATENATE(V168, " E"),IF(COUNTIF($V$7:V168,V168)&lt;='[1]Season Set up'!$O$78, CONCATENATE(V168, " F"),IF(COUNTIF($V$7:V168,V168)&lt;='[1]Season Set up'!$O$79, CONCATENATE(V168, " G"),IF(COUNTIF($V$7:V168,V168)&lt;='[1]Season Set up'!$O$80, CONCATENATE(V168, " H"),"")))))))))),"")</f>
        <v/>
      </c>
      <c r="X168" s="69"/>
      <c r="Y168" s="1"/>
      <c r="Z168" s="1"/>
      <c r="AA168" s="1"/>
      <c r="AB168" s="1"/>
      <c r="AC168" s="4"/>
      <c r="AD168" s="4"/>
      <c r="AE168" s="4"/>
      <c r="AF168" s="4"/>
      <c r="AG168" s="4"/>
      <c r="AH168" s="4"/>
      <c r="AI168" s="4"/>
      <c r="AJ168" s="4"/>
    </row>
    <row r="169" spans="1:36" ht="15.75" customHeight="1" x14ac:dyDescent="0.2">
      <c r="A169" s="33"/>
      <c r="B169" s="33"/>
      <c r="C169" s="33"/>
      <c r="D169" s="1"/>
      <c r="E169" s="1"/>
      <c r="F169" s="1"/>
      <c r="G169" s="1"/>
      <c r="H169" s="1"/>
      <c r="I169" s="1"/>
      <c r="J169" s="1"/>
      <c r="K169" s="1"/>
      <c r="L169" s="27" t="str">
        <f>IF('[1]Season Set up'!$J$24&gt;='[1]Season Set up'!V167,'[1]Season Set up'!V167,"")</f>
        <v/>
      </c>
      <c r="M169" s="22" t="str">
        <f>IFERROR(VLOOKUP(#REF!,'[1]Members Sorted'!$B$2:$G$10001,2,0),"")</f>
        <v/>
      </c>
      <c r="N169" s="22" t="str">
        <f>IFERROR(VLOOKUP(#REF!,'[1]Members Sorted'!$B$2:$G$10001,3,0),"")</f>
        <v/>
      </c>
      <c r="O169" s="22" t="str">
        <f>IFERROR(VLOOKUP(#REF!,'[1]Members Sorted'!$B$2:$G$10001,5,0),"")</f>
        <v/>
      </c>
      <c r="P169" s="22" t="str">
        <f>IFERROR(IF(O169="","",IF(O169="None Given","",IF(COUNTIF($O$7:O169,O169)&lt;='[1]Season Set up'!$O$62, CONCATENATE(O169, " A"),IF(COUNTIF($O$7:O169,O169)&lt;='[1]Season Set up'!$O$63, CONCATENATE(O169, " B"),IF(COUNTIF($O$7:O169,O169)&lt;='[1]Season Set up'!$O$64, CONCATENATE(O169, " C"),IF(COUNTIF($O$7:O169,O169)&lt;='[1]Season Set up'!$O$65, CONCATENATE(O169, " D"),IF(COUNTIF($O$7:O169,O169)&lt;='[1]Season Set up'!$O$66, CONCATENATE(O169, " E"),IF(COUNTIF($O$7:O169,O169)&lt;='[1]Season Set up'!$O$67, CONCATENATE(O169, " F"),IF(COUNTIF($O$7:O169,O169)&lt;='[1]Season Set up'!$O$68, CONCATENATE(O169, " G"),IF(COUNTIF($O$7:O169,O169)&lt;='[1]Season Set up'!$O$69, CONCATENATE(O169, " H"),"")))))))))),"")</f>
        <v/>
      </c>
      <c r="Q169" s="69"/>
      <c r="R169" s="4"/>
      <c r="S169" s="27" t="str">
        <f>IF('[1]Season Set up'!$L$24&gt;='[1]Season Set up'!V167,'[1]Season Set up'!V167,"")</f>
        <v/>
      </c>
      <c r="T169" s="22" t="str">
        <f>IFERROR(VLOOKUP(#REF!,'[1]Members Sorted'!$B$2:$G$3001,2,0),"")</f>
        <v/>
      </c>
      <c r="U169" s="22" t="str">
        <f>IFERROR(VLOOKUP(#REF!,'[1]Members Sorted'!$B$2:$G$3001,3,0),"")</f>
        <v/>
      </c>
      <c r="V169" s="22" t="str">
        <f>IFERROR(VLOOKUP(#REF!,'[1]Members Sorted'!$B$2:$G$3001,5,0),"")</f>
        <v/>
      </c>
      <c r="W169" s="22" t="str">
        <f>IFERROR(IF(V169="","",IF(V169="None Given","",IF(COUNTIF($V$7:V169,V169)&lt;='[1]Season Set up'!$O$73, CONCATENATE(V169, " A"),IF(COUNTIF($V$7:V169,V169)&lt;='[1]Season Set up'!$O$74, CONCATENATE(V169, " B"),IF(COUNTIF($V$7:V169,V169)&lt;='[1]Season Set up'!$O$75, CONCATENATE(V169, " C"),IF(COUNTIF($V$7:V169,V169)&lt;='[1]Season Set up'!$O$76, CONCATENATE(V169, " D"),IF(COUNTIF($V$7:V169,V169)&lt;='[1]Season Set up'!$O$77, CONCATENATE(V169, " E"),IF(COUNTIF($V$7:V169,V169)&lt;='[1]Season Set up'!$O$78, CONCATENATE(V169, " F"),IF(COUNTIF($V$7:V169,V169)&lt;='[1]Season Set up'!$O$79, CONCATENATE(V169, " G"),IF(COUNTIF($V$7:V169,V169)&lt;='[1]Season Set up'!$O$80, CONCATENATE(V169, " H"),"")))))))))),"")</f>
        <v/>
      </c>
      <c r="X169" s="69"/>
      <c r="Y169" s="1"/>
      <c r="Z169" s="1"/>
      <c r="AA169" s="1"/>
      <c r="AB169" s="1"/>
      <c r="AC169" s="4"/>
      <c r="AD169" s="4"/>
      <c r="AE169" s="4"/>
      <c r="AF169" s="4"/>
      <c r="AG169" s="4"/>
      <c r="AH169" s="4"/>
      <c r="AI169" s="4"/>
      <c r="AJ169" s="4"/>
    </row>
    <row r="170" spans="1:36" ht="15.75" customHeight="1" x14ac:dyDescent="0.2">
      <c r="A170" s="33"/>
      <c r="B170" s="33"/>
      <c r="C170" s="33"/>
      <c r="D170" s="1"/>
      <c r="E170" s="1"/>
      <c r="F170" s="1"/>
      <c r="G170" s="1"/>
      <c r="H170" s="1"/>
      <c r="I170" s="1"/>
      <c r="J170" s="1"/>
      <c r="K170" s="1"/>
      <c r="L170" s="27" t="str">
        <f>IF('[1]Season Set up'!$J$24&gt;='[1]Season Set up'!V168,'[1]Season Set up'!V168,"")</f>
        <v/>
      </c>
      <c r="M170" s="22" t="str">
        <f>IFERROR(VLOOKUP(#REF!,'[1]Members Sorted'!$B$2:$G$10001,2,0),"")</f>
        <v/>
      </c>
      <c r="N170" s="22" t="str">
        <f>IFERROR(VLOOKUP(#REF!,'[1]Members Sorted'!$B$2:$G$10001,3,0),"")</f>
        <v/>
      </c>
      <c r="O170" s="22" t="str">
        <f>IFERROR(VLOOKUP(#REF!,'[1]Members Sorted'!$B$2:$G$10001,5,0),"")</f>
        <v/>
      </c>
      <c r="P170" s="22" t="str">
        <f>IFERROR(IF(O170="","",IF(O170="None Given","",IF(COUNTIF($O$7:O170,O170)&lt;='[1]Season Set up'!$O$62, CONCATENATE(O170, " A"),IF(COUNTIF($O$7:O170,O170)&lt;='[1]Season Set up'!$O$63, CONCATENATE(O170, " B"),IF(COUNTIF($O$7:O170,O170)&lt;='[1]Season Set up'!$O$64, CONCATENATE(O170, " C"),IF(COUNTIF($O$7:O170,O170)&lt;='[1]Season Set up'!$O$65, CONCATENATE(O170, " D"),IF(COUNTIF($O$7:O170,O170)&lt;='[1]Season Set up'!$O$66, CONCATENATE(O170, " E"),IF(COUNTIF($O$7:O170,O170)&lt;='[1]Season Set up'!$O$67, CONCATENATE(O170, " F"),IF(COUNTIF($O$7:O170,O170)&lt;='[1]Season Set up'!$O$68, CONCATENATE(O170, " G"),IF(COUNTIF($O$7:O170,O170)&lt;='[1]Season Set up'!$O$69, CONCATENATE(O170, " H"),"")))))))))),"")</f>
        <v/>
      </c>
      <c r="Q170" s="69"/>
      <c r="R170" s="4"/>
      <c r="S170" s="27" t="str">
        <f>IF('[1]Season Set up'!$L$24&gt;='[1]Season Set up'!V168,'[1]Season Set up'!V168,"")</f>
        <v/>
      </c>
      <c r="T170" s="22" t="str">
        <f>IFERROR(VLOOKUP(#REF!,'[1]Members Sorted'!$B$2:$G$3001,2,0),"")</f>
        <v/>
      </c>
      <c r="U170" s="22" t="str">
        <f>IFERROR(VLOOKUP(#REF!,'[1]Members Sorted'!$B$2:$G$3001,3,0),"")</f>
        <v/>
      </c>
      <c r="V170" s="22" t="str">
        <f>IFERROR(VLOOKUP(#REF!,'[1]Members Sorted'!$B$2:$G$3001,5,0),"")</f>
        <v/>
      </c>
      <c r="W170" s="22" t="str">
        <f>IFERROR(IF(V170="","",IF(V170="None Given","",IF(COUNTIF($V$7:V170,V170)&lt;='[1]Season Set up'!$O$73, CONCATENATE(V170, " A"),IF(COUNTIF($V$7:V170,V170)&lt;='[1]Season Set up'!$O$74, CONCATENATE(V170, " B"),IF(COUNTIF($V$7:V170,V170)&lt;='[1]Season Set up'!$O$75, CONCATENATE(V170, " C"),IF(COUNTIF($V$7:V170,V170)&lt;='[1]Season Set up'!$O$76, CONCATENATE(V170, " D"),IF(COUNTIF($V$7:V170,V170)&lt;='[1]Season Set up'!$O$77, CONCATENATE(V170, " E"),IF(COUNTIF($V$7:V170,V170)&lt;='[1]Season Set up'!$O$78, CONCATENATE(V170, " F"),IF(COUNTIF($V$7:V170,V170)&lt;='[1]Season Set up'!$O$79, CONCATENATE(V170, " G"),IF(COUNTIF($V$7:V170,V170)&lt;='[1]Season Set up'!$O$80, CONCATENATE(V170, " H"),"")))))))))),"")</f>
        <v/>
      </c>
      <c r="X170" s="69"/>
      <c r="Y170" s="1"/>
      <c r="Z170" s="1"/>
      <c r="AA170" s="1"/>
      <c r="AB170" s="1"/>
      <c r="AC170" s="4"/>
      <c r="AD170" s="4"/>
      <c r="AE170" s="4"/>
      <c r="AF170" s="4"/>
      <c r="AG170" s="4"/>
      <c r="AH170" s="4"/>
      <c r="AI170" s="4"/>
      <c r="AJ170" s="4"/>
    </row>
    <row r="171" spans="1:36" ht="15.75" customHeight="1" x14ac:dyDescent="0.2">
      <c r="A171" s="33"/>
      <c r="B171" s="33"/>
      <c r="C171" s="33"/>
      <c r="D171" s="1"/>
      <c r="E171" s="1"/>
      <c r="F171" s="1"/>
      <c r="G171" s="1"/>
      <c r="H171" s="1"/>
      <c r="I171" s="1"/>
      <c r="J171" s="1"/>
      <c r="K171" s="1"/>
      <c r="L171" s="27" t="str">
        <f>IF('[1]Season Set up'!$J$24&gt;='[1]Season Set up'!V169,'[1]Season Set up'!V169,"")</f>
        <v/>
      </c>
      <c r="M171" s="22" t="str">
        <f>IFERROR(VLOOKUP(#REF!,'[1]Members Sorted'!$B$2:$G$10001,2,0),"")</f>
        <v/>
      </c>
      <c r="N171" s="22" t="str">
        <f>IFERROR(VLOOKUP(#REF!,'[1]Members Sorted'!$B$2:$G$10001,3,0),"")</f>
        <v/>
      </c>
      <c r="O171" s="22" t="str">
        <f>IFERROR(VLOOKUP(#REF!,'[1]Members Sorted'!$B$2:$G$10001,5,0),"")</f>
        <v/>
      </c>
      <c r="P171" s="22" t="str">
        <f>IFERROR(IF(O171="","",IF(O171="None Given","",IF(COUNTIF($O$7:O171,O171)&lt;='[1]Season Set up'!$O$62, CONCATENATE(O171, " A"),IF(COUNTIF($O$7:O171,O171)&lt;='[1]Season Set up'!$O$63, CONCATENATE(O171, " B"),IF(COUNTIF($O$7:O171,O171)&lt;='[1]Season Set up'!$O$64, CONCATENATE(O171, " C"),IF(COUNTIF($O$7:O171,O171)&lt;='[1]Season Set up'!$O$65, CONCATENATE(O171, " D"),IF(COUNTIF($O$7:O171,O171)&lt;='[1]Season Set up'!$O$66, CONCATENATE(O171, " E"),IF(COUNTIF($O$7:O171,O171)&lt;='[1]Season Set up'!$O$67, CONCATENATE(O171, " F"),IF(COUNTIF($O$7:O171,O171)&lt;='[1]Season Set up'!$O$68, CONCATENATE(O171, " G"),IF(COUNTIF($O$7:O171,O171)&lt;='[1]Season Set up'!$O$69, CONCATENATE(O171, " H"),"")))))))))),"")</f>
        <v/>
      </c>
      <c r="Q171" s="69"/>
      <c r="R171" s="4"/>
      <c r="S171" s="27" t="str">
        <f>IF('[1]Season Set up'!$L$24&gt;='[1]Season Set up'!V169,'[1]Season Set up'!V169,"")</f>
        <v/>
      </c>
      <c r="T171" s="22" t="str">
        <f>IFERROR(VLOOKUP(#REF!,'[1]Members Sorted'!$B$2:$G$3001,2,0),"")</f>
        <v/>
      </c>
      <c r="U171" s="22" t="str">
        <f>IFERROR(VLOOKUP(#REF!,'[1]Members Sorted'!$B$2:$G$3001,3,0),"")</f>
        <v/>
      </c>
      <c r="V171" s="22" t="str">
        <f>IFERROR(VLOOKUP(#REF!,'[1]Members Sorted'!$B$2:$G$3001,5,0),"")</f>
        <v/>
      </c>
      <c r="W171" s="22" t="str">
        <f>IFERROR(IF(V171="","",IF(V171="None Given","",IF(COUNTIF($V$7:V171,V171)&lt;='[1]Season Set up'!$O$73, CONCATENATE(V171, " A"),IF(COUNTIF($V$7:V171,V171)&lt;='[1]Season Set up'!$O$74, CONCATENATE(V171, " B"),IF(COUNTIF($V$7:V171,V171)&lt;='[1]Season Set up'!$O$75, CONCATENATE(V171, " C"),IF(COUNTIF($V$7:V171,V171)&lt;='[1]Season Set up'!$O$76, CONCATENATE(V171, " D"),IF(COUNTIF($V$7:V171,V171)&lt;='[1]Season Set up'!$O$77, CONCATENATE(V171, " E"),IF(COUNTIF($V$7:V171,V171)&lt;='[1]Season Set up'!$O$78, CONCATENATE(V171, " F"),IF(COUNTIF($V$7:V171,V171)&lt;='[1]Season Set up'!$O$79, CONCATENATE(V171, " G"),IF(COUNTIF($V$7:V171,V171)&lt;='[1]Season Set up'!$O$80, CONCATENATE(V171, " H"),"")))))))))),"")</f>
        <v/>
      </c>
      <c r="X171" s="69"/>
      <c r="Y171" s="1"/>
      <c r="Z171" s="1"/>
      <c r="AA171" s="1"/>
      <c r="AB171" s="1"/>
      <c r="AC171" s="4"/>
      <c r="AD171" s="4"/>
      <c r="AE171" s="4"/>
      <c r="AF171" s="4"/>
      <c r="AG171" s="4"/>
      <c r="AH171" s="4"/>
      <c r="AI171" s="4"/>
      <c r="AJ171" s="4"/>
    </row>
    <row r="172" spans="1:36" ht="15.75" customHeight="1" x14ac:dyDescent="0.2">
      <c r="A172" s="33"/>
      <c r="B172" s="33"/>
      <c r="C172" s="33"/>
      <c r="D172" s="1"/>
      <c r="E172" s="1"/>
      <c r="F172" s="1"/>
      <c r="G172" s="1"/>
      <c r="H172" s="1"/>
      <c r="I172" s="1"/>
      <c r="J172" s="1"/>
      <c r="K172" s="1"/>
      <c r="L172" s="27" t="str">
        <f>IF('[1]Season Set up'!$J$24&gt;='[1]Season Set up'!V170,'[1]Season Set up'!V170,"")</f>
        <v/>
      </c>
      <c r="M172" s="22" t="str">
        <f>IFERROR(VLOOKUP(#REF!,'[1]Members Sorted'!$B$2:$G$10001,2,0),"")</f>
        <v/>
      </c>
      <c r="N172" s="22" t="str">
        <f>IFERROR(VLOOKUP(#REF!,'[1]Members Sorted'!$B$2:$G$10001,3,0),"")</f>
        <v/>
      </c>
      <c r="O172" s="22" t="str">
        <f>IFERROR(VLOOKUP(#REF!,'[1]Members Sorted'!$B$2:$G$10001,5,0),"")</f>
        <v/>
      </c>
      <c r="P172" s="22" t="str">
        <f>IFERROR(IF(O172="","",IF(O172="None Given","",IF(COUNTIF($O$7:O172,O172)&lt;='[1]Season Set up'!$O$62, CONCATENATE(O172, " A"),IF(COUNTIF($O$7:O172,O172)&lt;='[1]Season Set up'!$O$63, CONCATENATE(O172, " B"),IF(COUNTIF($O$7:O172,O172)&lt;='[1]Season Set up'!$O$64, CONCATENATE(O172, " C"),IF(COUNTIF($O$7:O172,O172)&lt;='[1]Season Set up'!$O$65, CONCATENATE(O172, " D"),IF(COUNTIF($O$7:O172,O172)&lt;='[1]Season Set up'!$O$66, CONCATENATE(O172, " E"),IF(COUNTIF($O$7:O172,O172)&lt;='[1]Season Set up'!$O$67, CONCATENATE(O172, " F"),IF(COUNTIF($O$7:O172,O172)&lt;='[1]Season Set up'!$O$68, CONCATENATE(O172, " G"),IF(COUNTIF($O$7:O172,O172)&lt;='[1]Season Set up'!$O$69, CONCATENATE(O172, " H"),"")))))))))),"")</f>
        <v/>
      </c>
      <c r="Q172" s="69"/>
      <c r="R172" s="4"/>
      <c r="S172" s="27" t="str">
        <f>IF('[1]Season Set up'!$L$24&gt;='[1]Season Set up'!V170,'[1]Season Set up'!V170,"")</f>
        <v/>
      </c>
      <c r="T172" s="22" t="str">
        <f>IFERROR(VLOOKUP(#REF!,'[1]Members Sorted'!$B$2:$G$3001,2,0),"")</f>
        <v/>
      </c>
      <c r="U172" s="22" t="str">
        <f>IFERROR(VLOOKUP(#REF!,'[1]Members Sorted'!$B$2:$G$3001,3,0),"")</f>
        <v/>
      </c>
      <c r="V172" s="22" t="str">
        <f>IFERROR(VLOOKUP(#REF!,'[1]Members Sorted'!$B$2:$G$3001,5,0),"")</f>
        <v/>
      </c>
      <c r="W172" s="22" t="str">
        <f>IFERROR(IF(V172="","",IF(V172="None Given","",IF(COUNTIF($V$7:V172,V172)&lt;='[1]Season Set up'!$O$73, CONCATENATE(V172, " A"),IF(COUNTIF($V$7:V172,V172)&lt;='[1]Season Set up'!$O$74, CONCATENATE(V172, " B"),IF(COUNTIF($V$7:V172,V172)&lt;='[1]Season Set up'!$O$75, CONCATENATE(V172, " C"),IF(COUNTIF($V$7:V172,V172)&lt;='[1]Season Set up'!$O$76, CONCATENATE(V172, " D"),IF(COUNTIF($V$7:V172,V172)&lt;='[1]Season Set up'!$O$77, CONCATENATE(V172, " E"),IF(COUNTIF($V$7:V172,V172)&lt;='[1]Season Set up'!$O$78, CONCATENATE(V172, " F"),IF(COUNTIF($V$7:V172,V172)&lt;='[1]Season Set up'!$O$79, CONCATENATE(V172, " G"),IF(COUNTIF($V$7:V172,V172)&lt;='[1]Season Set up'!$O$80, CONCATENATE(V172, " H"),"")))))))))),"")</f>
        <v/>
      </c>
      <c r="X172" s="69"/>
      <c r="Y172" s="1"/>
      <c r="Z172" s="1"/>
      <c r="AA172" s="1"/>
      <c r="AB172" s="1"/>
      <c r="AC172" s="4"/>
      <c r="AD172" s="4"/>
      <c r="AE172" s="4"/>
      <c r="AF172" s="4"/>
      <c r="AG172" s="4"/>
      <c r="AH172" s="4"/>
      <c r="AI172" s="4"/>
      <c r="AJ172" s="4"/>
    </row>
    <row r="173" spans="1:36" ht="15.75" customHeight="1" x14ac:dyDescent="0.2">
      <c r="A173" s="33"/>
      <c r="B173" s="33"/>
      <c r="C173" s="33"/>
      <c r="D173" s="1"/>
      <c r="E173" s="1"/>
      <c r="F173" s="1"/>
      <c r="G173" s="1"/>
      <c r="H173" s="1"/>
      <c r="I173" s="1"/>
      <c r="J173" s="1"/>
      <c r="K173" s="1"/>
      <c r="L173" s="27" t="str">
        <f>IF('[1]Season Set up'!$J$24&gt;='[1]Season Set up'!V171,'[1]Season Set up'!V171,"")</f>
        <v/>
      </c>
      <c r="M173" s="22" t="str">
        <f>IFERROR(VLOOKUP(#REF!,'[1]Members Sorted'!$B$2:$G$10001,2,0),"")</f>
        <v/>
      </c>
      <c r="N173" s="22" t="str">
        <f>IFERROR(VLOOKUP(#REF!,'[1]Members Sorted'!$B$2:$G$10001,3,0),"")</f>
        <v/>
      </c>
      <c r="O173" s="22" t="str">
        <f>IFERROR(VLOOKUP(#REF!,'[1]Members Sorted'!$B$2:$G$10001,5,0),"")</f>
        <v/>
      </c>
      <c r="P173" s="22" t="str">
        <f>IFERROR(IF(O173="","",IF(O173="None Given","",IF(COUNTIF($O$7:O173,O173)&lt;='[1]Season Set up'!$O$62, CONCATENATE(O173, " A"),IF(COUNTIF($O$7:O173,O173)&lt;='[1]Season Set up'!$O$63, CONCATENATE(O173, " B"),IF(COUNTIF($O$7:O173,O173)&lt;='[1]Season Set up'!$O$64, CONCATENATE(O173, " C"),IF(COUNTIF($O$7:O173,O173)&lt;='[1]Season Set up'!$O$65, CONCATENATE(O173, " D"),IF(COUNTIF($O$7:O173,O173)&lt;='[1]Season Set up'!$O$66, CONCATENATE(O173, " E"),IF(COUNTIF($O$7:O173,O173)&lt;='[1]Season Set up'!$O$67, CONCATENATE(O173, " F"),IF(COUNTIF($O$7:O173,O173)&lt;='[1]Season Set up'!$O$68, CONCATENATE(O173, " G"),IF(COUNTIF($O$7:O173,O173)&lt;='[1]Season Set up'!$O$69, CONCATENATE(O173, " H"),"")))))))))),"")</f>
        <v/>
      </c>
      <c r="Q173" s="69"/>
      <c r="R173" s="4"/>
      <c r="S173" s="27" t="str">
        <f>IF('[1]Season Set up'!$L$24&gt;='[1]Season Set up'!V171,'[1]Season Set up'!V171,"")</f>
        <v/>
      </c>
      <c r="T173" s="22" t="str">
        <f>IFERROR(VLOOKUP(#REF!,'[1]Members Sorted'!$B$2:$G$3001,2,0),"")</f>
        <v/>
      </c>
      <c r="U173" s="22" t="str">
        <f>IFERROR(VLOOKUP(#REF!,'[1]Members Sorted'!$B$2:$G$3001,3,0),"")</f>
        <v/>
      </c>
      <c r="V173" s="22" t="str">
        <f>IFERROR(VLOOKUP(#REF!,'[1]Members Sorted'!$B$2:$G$3001,5,0),"")</f>
        <v/>
      </c>
      <c r="W173" s="22" t="str">
        <f>IFERROR(IF(V173="","",IF(V173="None Given","",IF(COUNTIF($V$7:V173,V173)&lt;='[1]Season Set up'!$O$73, CONCATENATE(V173, " A"),IF(COUNTIF($V$7:V173,V173)&lt;='[1]Season Set up'!$O$74, CONCATENATE(V173, " B"),IF(COUNTIF($V$7:V173,V173)&lt;='[1]Season Set up'!$O$75, CONCATENATE(V173, " C"),IF(COUNTIF($V$7:V173,V173)&lt;='[1]Season Set up'!$O$76, CONCATENATE(V173, " D"),IF(COUNTIF($V$7:V173,V173)&lt;='[1]Season Set up'!$O$77, CONCATENATE(V173, " E"),IF(COUNTIF($V$7:V173,V173)&lt;='[1]Season Set up'!$O$78, CONCATENATE(V173, " F"),IF(COUNTIF($V$7:V173,V173)&lt;='[1]Season Set up'!$O$79, CONCATENATE(V173, " G"),IF(COUNTIF($V$7:V173,V173)&lt;='[1]Season Set up'!$O$80, CONCATENATE(V173, " H"),"")))))))))),"")</f>
        <v/>
      </c>
      <c r="X173" s="69"/>
      <c r="Y173" s="1"/>
      <c r="Z173" s="1"/>
      <c r="AA173" s="1"/>
      <c r="AB173" s="1"/>
      <c r="AC173" s="4"/>
      <c r="AD173" s="4"/>
      <c r="AE173" s="4"/>
      <c r="AF173" s="4"/>
      <c r="AG173" s="4"/>
      <c r="AH173" s="4"/>
      <c r="AI173" s="4"/>
      <c r="AJ173" s="4"/>
    </row>
    <row r="174" spans="1:36" ht="15.75" customHeight="1" x14ac:dyDescent="0.2">
      <c r="A174" s="33"/>
      <c r="B174" s="33"/>
      <c r="C174" s="33"/>
      <c r="D174" s="1"/>
      <c r="E174" s="1"/>
      <c r="F174" s="1"/>
      <c r="G174" s="1"/>
      <c r="H174" s="1"/>
      <c r="I174" s="1"/>
      <c r="J174" s="1"/>
      <c r="K174" s="1"/>
      <c r="L174" s="27" t="str">
        <f>IF('[1]Season Set up'!$J$24&gt;='[1]Season Set up'!V172,'[1]Season Set up'!V172,"")</f>
        <v/>
      </c>
      <c r="M174" s="22" t="str">
        <f>IFERROR(VLOOKUP(#REF!,'[1]Members Sorted'!$B$2:$G$10001,2,0),"")</f>
        <v/>
      </c>
      <c r="N174" s="22" t="str">
        <f>IFERROR(VLOOKUP(#REF!,'[1]Members Sorted'!$B$2:$G$10001,3,0),"")</f>
        <v/>
      </c>
      <c r="O174" s="22" t="str">
        <f>IFERROR(VLOOKUP(#REF!,'[1]Members Sorted'!$B$2:$G$10001,5,0),"")</f>
        <v/>
      </c>
      <c r="P174" s="22" t="str">
        <f>IFERROR(IF(O174="","",IF(O174="None Given","",IF(COUNTIF($O$7:O174,O174)&lt;='[1]Season Set up'!$O$62, CONCATENATE(O174, " A"),IF(COUNTIF($O$7:O174,O174)&lt;='[1]Season Set up'!$O$63, CONCATENATE(O174, " B"),IF(COUNTIF($O$7:O174,O174)&lt;='[1]Season Set up'!$O$64, CONCATENATE(O174, " C"),IF(COUNTIF($O$7:O174,O174)&lt;='[1]Season Set up'!$O$65, CONCATENATE(O174, " D"),IF(COUNTIF($O$7:O174,O174)&lt;='[1]Season Set up'!$O$66, CONCATENATE(O174, " E"),IF(COUNTIF($O$7:O174,O174)&lt;='[1]Season Set up'!$O$67, CONCATENATE(O174, " F"),IF(COUNTIF($O$7:O174,O174)&lt;='[1]Season Set up'!$O$68, CONCATENATE(O174, " G"),IF(COUNTIF($O$7:O174,O174)&lt;='[1]Season Set up'!$O$69, CONCATENATE(O174, " H"),"")))))))))),"")</f>
        <v/>
      </c>
      <c r="Q174" s="69"/>
      <c r="R174" s="4"/>
      <c r="S174" s="27" t="str">
        <f>IF('[1]Season Set up'!$L$24&gt;='[1]Season Set up'!V172,'[1]Season Set up'!V172,"")</f>
        <v/>
      </c>
      <c r="T174" s="22" t="str">
        <f>IFERROR(VLOOKUP(#REF!,'[1]Members Sorted'!$B$2:$G$3001,2,0),"")</f>
        <v/>
      </c>
      <c r="U174" s="22" t="str">
        <f>IFERROR(VLOOKUP(#REF!,'[1]Members Sorted'!$B$2:$G$3001,3,0),"")</f>
        <v/>
      </c>
      <c r="V174" s="22" t="str">
        <f>IFERROR(VLOOKUP(#REF!,'[1]Members Sorted'!$B$2:$G$3001,5,0),"")</f>
        <v/>
      </c>
      <c r="W174" s="22" t="str">
        <f>IFERROR(IF(V174="","",IF(V174="None Given","",IF(COUNTIF($V$7:V174,V174)&lt;='[1]Season Set up'!$O$73, CONCATENATE(V174, " A"),IF(COUNTIF($V$7:V174,V174)&lt;='[1]Season Set up'!$O$74, CONCATENATE(V174, " B"),IF(COUNTIF($V$7:V174,V174)&lt;='[1]Season Set up'!$O$75, CONCATENATE(V174, " C"),IF(COUNTIF($V$7:V174,V174)&lt;='[1]Season Set up'!$O$76, CONCATENATE(V174, " D"),IF(COUNTIF($V$7:V174,V174)&lt;='[1]Season Set up'!$O$77, CONCATENATE(V174, " E"),IF(COUNTIF($V$7:V174,V174)&lt;='[1]Season Set up'!$O$78, CONCATENATE(V174, " F"),IF(COUNTIF($V$7:V174,V174)&lt;='[1]Season Set up'!$O$79, CONCATENATE(V174, " G"),IF(COUNTIF($V$7:V174,V174)&lt;='[1]Season Set up'!$O$80, CONCATENATE(V174, " H"),"")))))))))),"")</f>
        <v/>
      </c>
      <c r="X174" s="69"/>
      <c r="Y174" s="1"/>
      <c r="Z174" s="1"/>
      <c r="AA174" s="1"/>
      <c r="AB174" s="1"/>
      <c r="AC174" s="4"/>
      <c r="AD174" s="4"/>
      <c r="AE174" s="4"/>
      <c r="AF174" s="4"/>
      <c r="AG174" s="4"/>
      <c r="AH174" s="4"/>
      <c r="AI174" s="4"/>
      <c r="AJ174" s="4"/>
    </row>
    <row r="175" spans="1:36" ht="15.75" customHeight="1" x14ac:dyDescent="0.2">
      <c r="A175" s="33"/>
      <c r="B175" s="33"/>
      <c r="C175" s="33"/>
      <c r="D175" s="1"/>
      <c r="E175" s="1"/>
      <c r="F175" s="1"/>
      <c r="G175" s="1"/>
      <c r="H175" s="1"/>
      <c r="I175" s="1"/>
      <c r="J175" s="1"/>
      <c r="K175" s="1"/>
      <c r="L175" s="27" t="str">
        <f>IF('[1]Season Set up'!$J$24&gt;='[1]Season Set up'!V173,'[1]Season Set up'!V173,"")</f>
        <v/>
      </c>
      <c r="M175" s="22" t="str">
        <f>IFERROR(VLOOKUP(#REF!,'[1]Members Sorted'!$B$2:$G$10001,2,0),"")</f>
        <v/>
      </c>
      <c r="N175" s="22" t="str">
        <f>IFERROR(VLOOKUP(#REF!,'[1]Members Sorted'!$B$2:$G$10001,3,0),"")</f>
        <v/>
      </c>
      <c r="O175" s="22" t="str">
        <f>IFERROR(VLOOKUP(#REF!,'[1]Members Sorted'!$B$2:$G$10001,5,0),"")</f>
        <v/>
      </c>
      <c r="P175" s="22" t="str">
        <f>IFERROR(IF(O175="","",IF(O175="None Given","",IF(COUNTIF($O$7:O175,O175)&lt;='[1]Season Set up'!$O$62, CONCATENATE(O175, " A"),IF(COUNTIF($O$7:O175,O175)&lt;='[1]Season Set up'!$O$63, CONCATENATE(O175, " B"),IF(COUNTIF($O$7:O175,O175)&lt;='[1]Season Set up'!$O$64, CONCATENATE(O175, " C"),IF(COUNTIF($O$7:O175,O175)&lt;='[1]Season Set up'!$O$65, CONCATENATE(O175, " D"),IF(COUNTIF($O$7:O175,O175)&lt;='[1]Season Set up'!$O$66, CONCATENATE(O175, " E"),IF(COUNTIF($O$7:O175,O175)&lt;='[1]Season Set up'!$O$67, CONCATENATE(O175, " F"),IF(COUNTIF($O$7:O175,O175)&lt;='[1]Season Set up'!$O$68, CONCATENATE(O175, " G"),IF(COUNTIF($O$7:O175,O175)&lt;='[1]Season Set up'!$O$69, CONCATENATE(O175, " H"),"")))))))))),"")</f>
        <v/>
      </c>
      <c r="Q175" s="69"/>
      <c r="R175" s="4"/>
      <c r="S175" s="27" t="str">
        <f>IF('[1]Season Set up'!$L$24&gt;='[1]Season Set up'!V173,'[1]Season Set up'!V173,"")</f>
        <v/>
      </c>
      <c r="T175" s="22" t="str">
        <f>IFERROR(VLOOKUP(#REF!,'[1]Members Sorted'!$B$2:$G$3001,2,0),"")</f>
        <v/>
      </c>
      <c r="U175" s="22" t="str">
        <f>IFERROR(VLOOKUP(#REF!,'[1]Members Sorted'!$B$2:$G$3001,3,0),"")</f>
        <v/>
      </c>
      <c r="V175" s="22" t="str">
        <f>IFERROR(VLOOKUP(#REF!,'[1]Members Sorted'!$B$2:$G$3001,5,0),"")</f>
        <v/>
      </c>
      <c r="W175" s="22" t="str">
        <f>IFERROR(IF(V175="","",IF(V175="None Given","",IF(COUNTIF($V$7:V175,V175)&lt;='[1]Season Set up'!$O$73, CONCATENATE(V175, " A"),IF(COUNTIF($V$7:V175,V175)&lt;='[1]Season Set up'!$O$74, CONCATENATE(V175, " B"),IF(COUNTIF($V$7:V175,V175)&lt;='[1]Season Set up'!$O$75, CONCATENATE(V175, " C"),IF(COUNTIF($V$7:V175,V175)&lt;='[1]Season Set up'!$O$76, CONCATENATE(V175, " D"),IF(COUNTIF($V$7:V175,V175)&lt;='[1]Season Set up'!$O$77, CONCATENATE(V175, " E"),IF(COUNTIF($V$7:V175,V175)&lt;='[1]Season Set up'!$O$78, CONCATENATE(V175, " F"),IF(COUNTIF($V$7:V175,V175)&lt;='[1]Season Set up'!$O$79, CONCATENATE(V175, " G"),IF(COUNTIF($V$7:V175,V175)&lt;='[1]Season Set up'!$O$80, CONCATENATE(V175, " H"),"")))))))))),"")</f>
        <v/>
      </c>
      <c r="X175" s="69"/>
      <c r="Y175" s="1"/>
      <c r="Z175" s="1"/>
      <c r="AA175" s="1"/>
      <c r="AB175" s="1"/>
      <c r="AC175" s="4"/>
      <c r="AD175" s="4"/>
      <c r="AE175" s="4"/>
      <c r="AF175" s="4"/>
      <c r="AG175" s="4"/>
      <c r="AH175" s="4"/>
      <c r="AI175" s="4"/>
      <c r="AJ175" s="4"/>
    </row>
    <row r="176" spans="1:36" ht="15.75" customHeight="1" x14ac:dyDescent="0.2">
      <c r="A176" s="33"/>
      <c r="B176" s="33"/>
      <c r="C176" s="33"/>
      <c r="D176" s="1"/>
      <c r="E176" s="1"/>
      <c r="F176" s="1"/>
      <c r="G176" s="1"/>
      <c r="H176" s="1"/>
      <c r="I176" s="1"/>
      <c r="J176" s="1"/>
      <c r="K176" s="1"/>
      <c r="L176" s="27" t="str">
        <f>IF('[1]Season Set up'!$J$24&gt;='[1]Season Set up'!V174,'[1]Season Set up'!V174,"")</f>
        <v/>
      </c>
      <c r="M176" s="22" t="str">
        <f>IFERROR(VLOOKUP(#REF!,'[1]Members Sorted'!$B$2:$G$10001,2,0),"")</f>
        <v/>
      </c>
      <c r="N176" s="22" t="str">
        <f>IFERROR(VLOOKUP(#REF!,'[1]Members Sorted'!$B$2:$G$10001,3,0),"")</f>
        <v/>
      </c>
      <c r="O176" s="22" t="str">
        <f>IFERROR(VLOOKUP(#REF!,'[1]Members Sorted'!$B$2:$G$10001,5,0),"")</f>
        <v/>
      </c>
      <c r="P176" s="22" t="str">
        <f>IFERROR(IF(O176="","",IF(O176="None Given","",IF(COUNTIF($O$7:O176,O176)&lt;='[1]Season Set up'!$O$62, CONCATENATE(O176, " A"),IF(COUNTIF($O$7:O176,O176)&lt;='[1]Season Set up'!$O$63, CONCATENATE(O176, " B"),IF(COUNTIF($O$7:O176,O176)&lt;='[1]Season Set up'!$O$64, CONCATENATE(O176, " C"),IF(COUNTIF($O$7:O176,O176)&lt;='[1]Season Set up'!$O$65, CONCATENATE(O176, " D"),IF(COUNTIF($O$7:O176,O176)&lt;='[1]Season Set up'!$O$66, CONCATENATE(O176, " E"),IF(COUNTIF($O$7:O176,O176)&lt;='[1]Season Set up'!$O$67, CONCATENATE(O176, " F"),IF(COUNTIF($O$7:O176,O176)&lt;='[1]Season Set up'!$O$68, CONCATENATE(O176, " G"),IF(COUNTIF($O$7:O176,O176)&lt;='[1]Season Set up'!$O$69, CONCATENATE(O176, " H"),"")))))))))),"")</f>
        <v/>
      </c>
      <c r="Q176" s="69"/>
      <c r="R176" s="4"/>
      <c r="S176" s="27" t="str">
        <f>IF('[1]Season Set up'!$L$24&gt;='[1]Season Set up'!V174,'[1]Season Set up'!V174,"")</f>
        <v/>
      </c>
      <c r="T176" s="22" t="str">
        <f>IFERROR(VLOOKUP(#REF!,'[1]Members Sorted'!$B$2:$G$3001,2,0),"")</f>
        <v/>
      </c>
      <c r="U176" s="22" t="str">
        <f>IFERROR(VLOOKUP(#REF!,'[1]Members Sorted'!$B$2:$G$3001,3,0),"")</f>
        <v/>
      </c>
      <c r="V176" s="22" t="str">
        <f>IFERROR(VLOOKUP(#REF!,'[1]Members Sorted'!$B$2:$G$3001,5,0),"")</f>
        <v/>
      </c>
      <c r="W176" s="22" t="str">
        <f>IFERROR(IF(V176="","",IF(V176="None Given","",IF(COUNTIF($V$7:V176,V176)&lt;='[1]Season Set up'!$O$73, CONCATENATE(V176, " A"),IF(COUNTIF($V$7:V176,V176)&lt;='[1]Season Set up'!$O$74, CONCATENATE(V176, " B"),IF(COUNTIF($V$7:V176,V176)&lt;='[1]Season Set up'!$O$75, CONCATENATE(V176, " C"),IF(COUNTIF($V$7:V176,V176)&lt;='[1]Season Set up'!$O$76, CONCATENATE(V176, " D"),IF(COUNTIF($V$7:V176,V176)&lt;='[1]Season Set up'!$O$77, CONCATENATE(V176, " E"),IF(COUNTIF($V$7:V176,V176)&lt;='[1]Season Set up'!$O$78, CONCATENATE(V176, " F"),IF(COUNTIF($V$7:V176,V176)&lt;='[1]Season Set up'!$O$79, CONCATENATE(V176, " G"),IF(COUNTIF($V$7:V176,V176)&lt;='[1]Season Set up'!$O$80, CONCATENATE(V176, " H"),"")))))))))),"")</f>
        <v/>
      </c>
      <c r="X176" s="69"/>
      <c r="Y176" s="1"/>
      <c r="Z176" s="1"/>
      <c r="AA176" s="1"/>
      <c r="AB176" s="1"/>
      <c r="AC176" s="4"/>
      <c r="AD176" s="4"/>
      <c r="AE176" s="4"/>
      <c r="AF176" s="4"/>
      <c r="AG176" s="4"/>
      <c r="AH176" s="4"/>
      <c r="AI176" s="4"/>
      <c r="AJ176" s="4"/>
    </row>
    <row r="177" spans="1:36" ht="15.75" customHeight="1" x14ac:dyDescent="0.2">
      <c r="A177" s="33"/>
      <c r="B177" s="33"/>
      <c r="C177" s="33"/>
      <c r="D177" s="1"/>
      <c r="E177" s="1"/>
      <c r="F177" s="1"/>
      <c r="G177" s="1"/>
      <c r="H177" s="1"/>
      <c r="I177" s="1"/>
      <c r="J177" s="1"/>
      <c r="K177" s="1"/>
      <c r="L177" s="27" t="str">
        <f>IF('[1]Season Set up'!$J$24&gt;='[1]Season Set up'!V175,'[1]Season Set up'!V175,"")</f>
        <v/>
      </c>
      <c r="M177" s="22" t="str">
        <f>IFERROR(VLOOKUP(#REF!,'[1]Members Sorted'!$B$2:$G$10001,2,0),"")</f>
        <v/>
      </c>
      <c r="N177" s="22" t="str">
        <f>IFERROR(VLOOKUP(#REF!,'[1]Members Sorted'!$B$2:$G$10001,3,0),"")</f>
        <v/>
      </c>
      <c r="O177" s="22" t="str">
        <f>IFERROR(VLOOKUP(#REF!,'[1]Members Sorted'!$B$2:$G$10001,5,0),"")</f>
        <v/>
      </c>
      <c r="P177" s="22" t="str">
        <f>IFERROR(IF(O177="","",IF(O177="None Given","",IF(COUNTIF($O$7:O177,O177)&lt;='[1]Season Set up'!$O$62, CONCATENATE(O177, " A"),IF(COUNTIF($O$7:O177,O177)&lt;='[1]Season Set up'!$O$63, CONCATENATE(O177, " B"),IF(COUNTIF($O$7:O177,O177)&lt;='[1]Season Set up'!$O$64, CONCATENATE(O177, " C"),IF(COUNTIF($O$7:O177,O177)&lt;='[1]Season Set up'!$O$65, CONCATENATE(O177, " D"),IF(COUNTIF($O$7:O177,O177)&lt;='[1]Season Set up'!$O$66, CONCATENATE(O177, " E"),IF(COUNTIF($O$7:O177,O177)&lt;='[1]Season Set up'!$O$67, CONCATENATE(O177, " F"),IF(COUNTIF($O$7:O177,O177)&lt;='[1]Season Set up'!$O$68, CONCATENATE(O177, " G"),IF(COUNTIF($O$7:O177,O177)&lt;='[1]Season Set up'!$O$69, CONCATENATE(O177, " H"),"")))))))))),"")</f>
        <v/>
      </c>
      <c r="Q177" s="69"/>
      <c r="R177" s="4"/>
      <c r="S177" s="27" t="str">
        <f>IF('[1]Season Set up'!$L$24&gt;='[1]Season Set up'!V175,'[1]Season Set up'!V175,"")</f>
        <v/>
      </c>
      <c r="T177" s="22" t="str">
        <f>IFERROR(VLOOKUP(#REF!,'[1]Members Sorted'!$B$2:$G$3001,2,0),"")</f>
        <v/>
      </c>
      <c r="U177" s="22" t="str">
        <f>IFERROR(VLOOKUP(#REF!,'[1]Members Sorted'!$B$2:$G$3001,3,0),"")</f>
        <v/>
      </c>
      <c r="V177" s="22" t="str">
        <f>IFERROR(VLOOKUP(#REF!,'[1]Members Sorted'!$B$2:$G$3001,5,0),"")</f>
        <v/>
      </c>
      <c r="W177" s="22" t="str">
        <f>IFERROR(IF(V177="","",IF(V177="None Given","",IF(COUNTIF($V$7:V177,V177)&lt;='[1]Season Set up'!$O$73, CONCATENATE(V177, " A"),IF(COUNTIF($V$7:V177,V177)&lt;='[1]Season Set up'!$O$74, CONCATENATE(V177, " B"),IF(COUNTIF($V$7:V177,V177)&lt;='[1]Season Set up'!$O$75, CONCATENATE(V177, " C"),IF(COUNTIF($V$7:V177,V177)&lt;='[1]Season Set up'!$O$76, CONCATENATE(V177, " D"),IF(COUNTIF($V$7:V177,V177)&lt;='[1]Season Set up'!$O$77, CONCATENATE(V177, " E"),IF(COUNTIF($V$7:V177,V177)&lt;='[1]Season Set up'!$O$78, CONCATENATE(V177, " F"),IF(COUNTIF($V$7:V177,V177)&lt;='[1]Season Set up'!$O$79, CONCATENATE(V177, " G"),IF(COUNTIF($V$7:V177,V177)&lt;='[1]Season Set up'!$O$80, CONCATENATE(V177, " H"),"")))))))))),"")</f>
        <v/>
      </c>
      <c r="X177" s="69"/>
      <c r="Y177" s="1"/>
      <c r="Z177" s="1"/>
      <c r="AA177" s="1"/>
      <c r="AB177" s="1"/>
      <c r="AC177" s="4"/>
      <c r="AD177" s="4"/>
      <c r="AE177" s="4"/>
      <c r="AF177" s="4"/>
      <c r="AG177" s="4"/>
      <c r="AH177" s="4"/>
      <c r="AI177" s="4"/>
      <c r="AJ177" s="4"/>
    </row>
    <row r="178" spans="1:36" ht="15.75" customHeight="1" x14ac:dyDescent="0.2">
      <c r="A178" s="33"/>
      <c r="B178" s="33"/>
      <c r="C178" s="33"/>
      <c r="D178" s="1"/>
      <c r="E178" s="1"/>
      <c r="F178" s="1"/>
      <c r="G178" s="1"/>
      <c r="H178" s="1"/>
      <c r="I178" s="1"/>
      <c r="J178" s="1"/>
      <c r="K178" s="1"/>
      <c r="L178" s="27" t="str">
        <f>IF('[1]Season Set up'!$J$24&gt;='[1]Season Set up'!V176,'[1]Season Set up'!V176,"")</f>
        <v/>
      </c>
      <c r="M178" s="22" t="str">
        <f>IFERROR(VLOOKUP(#REF!,'[1]Members Sorted'!$B$2:$G$10001,2,0),"")</f>
        <v/>
      </c>
      <c r="N178" s="22" t="str">
        <f>IFERROR(VLOOKUP(#REF!,'[1]Members Sorted'!$B$2:$G$10001,3,0),"")</f>
        <v/>
      </c>
      <c r="O178" s="22" t="str">
        <f>IFERROR(VLOOKUP(#REF!,'[1]Members Sorted'!$B$2:$G$10001,5,0),"")</f>
        <v/>
      </c>
      <c r="P178" s="22" t="str">
        <f>IFERROR(IF(O178="","",IF(O178="None Given","",IF(COUNTIF($O$7:O178,O178)&lt;='[1]Season Set up'!$O$62, CONCATENATE(O178, " A"),IF(COUNTIF($O$7:O178,O178)&lt;='[1]Season Set up'!$O$63, CONCATENATE(O178, " B"),IF(COUNTIF($O$7:O178,O178)&lt;='[1]Season Set up'!$O$64, CONCATENATE(O178, " C"),IF(COUNTIF($O$7:O178,O178)&lt;='[1]Season Set up'!$O$65, CONCATENATE(O178, " D"),IF(COUNTIF($O$7:O178,O178)&lt;='[1]Season Set up'!$O$66, CONCATENATE(O178, " E"),IF(COUNTIF($O$7:O178,O178)&lt;='[1]Season Set up'!$O$67, CONCATENATE(O178, " F"),IF(COUNTIF($O$7:O178,O178)&lt;='[1]Season Set up'!$O$68, CONCATENATE(O178, " G"),IF(COUNTIF($O$7:O178,O178)&lt;='[1]Season Set up'!$O$69, CONCATENATE(O178, " H"),"")))))))))),"")</f>
        <v/>
      </c>
      <c r="Q178" s="69"/>
      <c r="R178" s="4"/>
      <c r="S178" s="27" t="str">
        <f>IF('[1]Season Set up'!$L$24&gt;='[1]Season Set up'!V176,'[1]Season Set up'!V176,"")</f>
        <v/>
      </c>
      <c r="T178" s="22" t="str">
        <f>IFERROR(VLOOKUP(#REF!,'[1]Members Sorted'!$B$2:$G$3001,2,0),"")</f>
        <v/>
      </c>
      <c r="U178" s="22" t="str">
        <f>IFERROR(VLOOKUP(#REF!,'[1]Members Sorted'!$B$2:$G$3001,3,0),"")</f>
        <v/>
      </c>
      <c r="V178" s="22" t="str">
        <f>IFERROR(VLOOKUP(#REF!,'[1]Members Sorted'!$B$2:$G$3001,5,0),"")</f>
        <v/>
      </c>
      <c r="W178" s="22" t="str">
        <f>IFERROR(IF(V178="","",IF(V178="None Given","",IF(COUNTIF($V$7:V178,V178)&lt;='[1]Season Set up'!$O$73, CONCATENATE(V178, " A"),IF(COUNTIF($V$7:V178,V178)&lt;='[1]Season Set up'!$O$74, CONCATENATE(V178, " B"),IF(COUNTIF($V$7:V178,V178)&lt;='[1]Season Set up'!$O$75, CONCATENATE(V178, " C"),IF(COUNTIF($V$7:V178,V178)&lt;='[1]Season Set up'!$O$76, CONCATENATE(V178, " D"),IF(COUNTIF($V$7:V178,V178)&lt;='[1]Season Set up'!$O$77, CONCATENATE(V178, " E"),IF(COUNTIF($V$7:V178,V178)&lt;='[1]Season Set up'!$O$78, CONCATENATE(V178, " F"),IF(COUNTIF($V$7:V178,V178)&lt;='[1]Season Set up'!$O$79, CONCATENATE(V178, " G"),IF(COUNTIF($V$7:V178,V178)&lt;='[1]Season Set up'!$O$80, CONCATENATE(V178, " H"),"")))))))))),"")</f>
        <v/>
      </c>
      <c r="X178" s="69"/>
      <c r="Y178" s="1"/>
      <c r="Z178" s="1"/>
      <c r="AA178" s="1"/>
      <c r="AB178" s="1"/>
      <c r="AC178" s="4"/>
      <c r="AD178" s="4"/>
      <c r="AE178" s="4"/>
      <c r="AF178" s="4"/>
      <c r="AG178" s="4"/>
      <c r="AH178" s="4"/>
      <c r="AI178" s="4"/>
      <c r="AJ178" s="4"/>
    </row>
    <row r="179" spans="1:36" ht="15.75" customHeight="1" x14ac:dyDescent="0.2">
      <c r="A179" s="33"/>
      <c r="B179" s="33"/>
      <c r="C179" s="33"/>
      <c r="D179" s="1"/>
      <c r="E179" s="1"/>
      <c r="F179" s="1"/>
      <c r="G179" s="1"/>
      <c r="H179" s="1"/>
      <c r="I179" s="1"/>
      <c r="J179" s="1"/>
      <c r="K179" s="1"/>
      <c r="L179" s="27" t="str">
        <f>IF('[1]Season Set up'!$J$24&gt;='[1]Season Set up'!V177,'[1]Season Set up'!V177,"")</f>
        <v/>
      </c>
      <c r="M179" s="22" t="str">
        <f>IFERROR(VLOOKUP(#REF!,'[1]Members Sorted'!$B$2:$G$10001,2,0),"")</f>
        <v/>
      </c>
      <c r="N179" s="22" t="str">
        <f>IFERROR(VLOOKUP(#REF!,'[1]Members Sorted'!$B$2:$G$10001,3,0),"")</f>
        <v/>
      </c>
      <c r="O179" s="22" t="str">
        <f>IFERROR(VLOOKUP(#REF!,'[1]Members Sorted'!$B$2:$G$10001,5,0),"")</f>
        <v/>
      </c>
      <c r="P179" s="22" t="str">
        <f>IFERROR(IF(O179="","",IF(O179="None Given","",IF(COUNTIF($O$7:O179,O179)&lt;='[1]Season Set up'!$O$62, CONCATENATE(O179, " A"),IF(COUNTIF($O$7:O179,O179)&lt;='[1]Season Set up'!$O$63, CONCATENATE(O179, " B"),IF(COUNTIF($O$7:O179,O179)&lt;='[1]Season Set up'!$O$64, CONCATENATE(O179, " C"),IF(COUNTIF($O$7:O179,O179)&lt;='[1]Season Set up'!$O$65, CONCATENATE(O179, " D"),IF(COUNTIF($O$7:O179,O179)&lt;='[1]Season Set up'!$O$66, CONCATENATE(O179, " E"),IF(COUNTIF($O$7:O179,O179)&lt;='[1]Season Set up'!$O$67, CONCATENATE(O179, " F"),IF(COUNTIF($O$7:O179,O179)&lt;='[1]Season Set up'!$O$68, CONCATENATE(O179, " G"),IF(COUNTIF($O$7:O179,O179)&lt;='[1]Season Set up'!$O$69, CONCATENATE(O179, " H"),"")))))))))),"")</f>
        <v/>
      </c>
      <c r="Q179" s="69"/>
      <c r="R179" s="4"/>
      <c r="S179" s="27" t="str">
        <f>IF('[1]Season Set up'!$L$24&gt;='[1]Season Set up'!V177,'[1]Season Set up'!V177,"")</f>
        <v/>
      </c>
      <c r="T179" s="22" t="str">
        <f>IFERROR(VLOOKUP(#REF!,'[1]Members Sorted'!$B$2:$G$3001,2,0),"")</f>
        <v/>
      </c>
      <c r="U179" s="22" t="str">
        <f>IFERROR(VLOOKUP(#REF!,'[1]Members Sorted'!$B$2:$G$3001,3,0),"")</f>
        <v/>
      </c>
      <c r="V179" s="22" t="str">
        <f>IFERROR(VLOOKUP(#REF!,'[1]Members Sorted'!$B$2:$G$3001,5,0),"")</f>
        <v/>
      </c>
      <c r="W179" s="22" t="str">
        <f>IFERROR(IF(V179="","",IF(V179="None Given","",IF(COUNTIF($V$7:V179,V179)&lt;='[1]Season Set up'!$O$73, CONCATENATE(V179, " A"),IF(COUNTIF($V$7:V179,V179)&lt;='[1]Season Set up'!$O$74, CONCATENATE(V179, " B"),IF(COUNTIF($V$7:V179,V179)&lt;='[1]Season Set up'!$O$75, CONCATENATE(V179, " C"),IF(COUNTIF($V$7:V179,V179)&lt;='[1]Season Set up'!$O$76, CONCATENATE(V179, " D"),IF(COUNTIF($V$7:V179,V179)&lt;='[1]Season Set up'!$O$77, CONCATENATE(V179, " E"),IF(COUNTIF($V$7:V179,V179)&lt;='[1]Season Set up'!$O$78, CONCATENATE(V179, " F"),IF(COUNTIF($V$7:V179,V179)&lt;='[1]Season Set up'!$O$79, CONCATENATE(V179, " G"),IF(COUNTIF($V$7:V179,V179)&lt;='[1]Season Set up'!$O$80, CONCATENATE(V179, " H"),"")))))))))),"")</f>
        <v/>
      </c>
      <c r="X179" s="69"/>
      <c r="Y179" s="1"/>
      <c r="Z179" s="1"/>
      <c r="AA179" s="1"/>
      <c r="AB179" s="1"/>
      <c r="AC179" s="4"/>
      <c r="AD179" s="4"/>
      <c r="AE179" s="4"/>
      <c r="AF179" s="4"/>
      <c r="AG179" s="4"/>
      <c r="AH179" s="4"/>
      <c r="AI179" s="4"/>
      <c r="AJ179" s="4"/>
    </row>
    <row r="180" spans="1:36" ht="15.75" customHeight="1" x14ac:dyDescent="0.2">
      <c r="A180" s="33"/>
      <c r="B180" s="33"/>
      <c r="C180" s="33"/>
      <c r="D180" s="1"/>
      <c r="E180" s="1"/>
      <c r="F180" s="1"/>
      <c r="G180" s="1"/>
      <c r="H180" s="1"/>
      <c r="I180" s="1"/>
      <c r="J180" s="1"/>
      <c r="K180" s="1"/>
      <c r="L180" s="27" t="str">
        <f>IF('[1]Season Set up'!$J$24&gt;='[1]Season Set up'!V178,'[1]Season Set up'!V178,"")</f>
        <v/>
      </c>
      <c r="M180" s="22" t="str">
        <f>IFERROR(VLOOKUP(#REF!,'[1]Members Sorted'!$B$2:$G$10001,2,0),"")</f>
        <v/>
      </c>
      <c r="N180" s="22" t="str">
        <f>IFERROR(VLOOKUP(#REF!,'[1]Members Sorted'!$B$2:$G$10001,3,0),"")</f>
        <v/>
      </c>
      <c r="O180" s="22" t="str">
        <f>IFERROR(VLOOKUP(#REF!,'[1]Members Sorted'!$B$2:$G$10001,5,0),"")</f>
        <v/>
      </c>
      <c r="P180" s="22" t="str">
        <f>IFERROR(IF(O180="","",IF(O180="None Given","",IF(COUNTIF($O$7:O180,O180)&lt;='[1]Season Set up'!$O$62, CONCATENATE(O180, " A"),IF(COUNTIF($O$7:O180,O180)&lt;='[1]Season Set up'!$O$63, CONCATENATE(O180, " B"),IF(COUNTIF($O$7:O180,O180)&lt;='[1]Season Set up'!$O$64, CONCATENATE(O180, " C"),IF(COUNTIF($O$7:O180,O180)&lt;='[1]Season Set up'!$O$65, CONCATENATE(O180, " D"),IF(COUNTIF($O$7:O180,O180)&lt;='[1]Season Set up'!$O$66, CONCATENATE(O180, " E"),IF(COUNTIF($O$7:O180,O180)&lt;='[1]Season Set up'!$O$67, CONCATENATE(O180, " F"),IF(COUNTIF($O$7:O180,O180)&lt;='[1]Season Set up'!$O$68, CONCATENATE(O180, " G"),IF(COUNTIF($O$7:O180,O180)&lt;='[1]Season Set up'!$O$69, CONCATENATE(O180, " H"),"")))))))))),"")</f>
        <v/>
      </c>
      <c r="Q180" s="69"/>
      <c r="R180" s="4"/>
      <c r="S180" s="27" t="str">
        <f>IF('[1]Season Set up'!$L$24&gt;='[1]Season Set up'!V178,'[1]Season Set up'!V178,"")</f>
        <v/>
      </c>
      <c r="T180" s="22" t="str">
        <f>IFERROR(VLOOKUP(#REF!,'[1]Members Sorted'!$B$2:$G$3001,2,0),"")</f>
        <v/>
      </c>
      <c r="U180" s="22" t="str">
        <f>IFERROR(VLOOKUP(#REF!,'[1]Members Sorted'!$B$2:$G$3001,3,0),"")</f>
        <v/>
      </c>
      <c r="V180" s="22" t="str">
        <f>IFERROR(VLOOKUP(#REF!,'[1]Members Sorted'!$B$2:$G$3001,5,0),"")</f>
        <v/>
      </c>
      <c r="W180" s="22" t="str">
        <f>IFERROR(IF(V180="","",IF(V180="None Given","",IF(COUNTIF($V$7:V180,V180)&lt;='[1]Season Set up'!$O$73, CONCATENATE(V180, " A"),IF(COUNTIF($V$7:V180,V180)&lt;='[1]Season Set up'!$O$74, CONCATENATE(V180, " B"),IF(COUNTIF($V$7:V180,V180)&lt;='[1]Season Set up'!$O$75, CONCATENATE(V180, " C"),IF(COUNTIF($V$7:V180,V180)&lt;='[1]Season Set up'!$O$76, CONCATENATE(V180, " D"),IF(COUNTIF($V$7:V180,V180)&lt;='[1]Season Set up'!$O$77, CONCATENATE(V180, " E"),IF(COUNTIF($V$7:V180,V180)&lt;='[1]Season Set up'!$O$78, CONCATENATE(V180, " F"),IF(COUNTIF($V$7:V180,V180)&lt;='[1]Season Set up'!$O$79, CONCATENATE(V180, " G"),IF(COUNTIF($V$7:V180,V180)&lt;='[1]Season Set up'!$O$80, CONCATENATE(V180, " H"),"")))))))))),"")</f>
        <v/>
      </c>
      <c r="X180" s="69"/>
      <c r="Y180" s="1"/>
      <c r="Z180" s="1"/>
      <c r="AA180" s="1"/>
      <c r="AB180" s="1"/>
      <c r="AC180" s="4"/>
      <c r="AD180" s="4"/>
      <c r="AE180" s="4"/>
      <c r="AF180" s="4"/>
      <c r="AG180" s="4"/>
      <c r="AH180" s="4"/>
      <c r="AI180" s="4"/>
      <c r="AJ180" s="4"/>
    </row>
    <row r="181" spans="1:36" ht="15.75" customHeight="1" x14ac:dyDescent="0.2">
      <c r="A181" s="33"/>
      <c r="B181" s="33"/>
      <c r="C181" s="33"/>
      <c r="D181" s="1"/>
      <c r="E181" s="1"/>
      <c r="F181" s="1"/>
      <c r="G181" s="1"/>
      <c r="H181" s="1"/>
      <c r="I181" s="1"/>
      <c r="J181" s="1"/>
      <c r="K181" s="1"/>
      <c r="L181" s="27" t="str">
        <f>IF('[1]Season Set up'!$J$24&gt;='[1]Season Set up'!V179,'[1]Season Set up'!V179,"")</f>
        <v/>
      </c>
      <c r="M181" s="22" t="str">
        <f>IFERROR(VLOOKUP(#REF!,'[1]Members Sorted'!$B$2:$G$10001,2,0),"")</f>
        <v/>
      </c>
      <c r="N181" s="22" t="str">
        <f>IFERROR(VLOOKUP(#REF!,'[1]Members Sorted'!$B$2:$G$10001,3,0),"")</f>
        <v/>
      </c>
      <c r="O181" s="22" t="str">
        <f>IFERROR(VLOOKUP(#REF!,'[1]Members Sorted'!$B$2:$G$10001,5,0),"")</f>
        <v/>
      </c>
      <c r="P181" s="22" t="str">
        <f>IFERROR(IF(O181="","",IF(O181="None Given","",IF(COUNTIF($O$7:O181,O181)&lt;='[1]Season Set up'!$O$62, CONCATENATE(O181, " A"),IF(COUNTIF($O$7:O181,O181)&lt;='[1]Season Set up'!$O$63, CONCATENATE(O181, " B"),IF(COUNTIF($O$7:O181,O181)&lt;='[1]Season Set up'!$O$64, CONCATENATE(O181, " C"),IF(COUNTIF($O$7:O181,O181)&lt;='[1]Season Set up'!$O$65, CONCATENATE(O181, " D"),IF(COUNTIF($O$7:O181,O181)&lt;='[1]Season Set up'!$O$66, CONCATENATE(O181, " E"),IF(COUNTIF($O$7:O181,O181)&lt;='[1]Season Set up'!$O$67, CONCATENATE(O181, " F"),IF(COUNTIF($O$7:O181,O181)&lt;='[1]Season Set up'!$O$68, CONCATENATE(O181, " G"),IF(COUNTIF($O$7:O181,O181)&lt;='[1]Season Set up'!$O$69, CONCATENATE(O181, " H"),"")))))))))),"")</f>
        <v/>
      </c>
      <c r="Q181" s="69"/>
      <c r="R181" s="4"/>
      <c r="S181" s="27" t="str">
        <f>IF('[1]Season Set up'!$L$24&gt;='[1]Season Set up'!V179,'[1]Season Set up'!V179,"")</f>
        <v/>
      </c>
      <c r="T181" s="22" t="str">
        <f>IFERROR(VLOOKUP(#REF!,'[1]Members Sorted'!$B$2:$G$3001,2,0),"")</f>
        <v/>
      </c>
      <c r="U181" s="22" t="str">
        <f>IFERROR(VLOOKUP(#REF!,'[1]Members Sorted'!$B$2:$G$3001,3,0),"")</f>
        <v/>
      </c>
      <c r="V181" s="22" t="str">
        <f>IFERROR(VLOOKUP(#REF!,'[1]Members Sorted'!$B$2:$G$3001,5,0),"")</f>
        <v/>
      </c>
      <c r="W181" s="22" t="str">
        <f>IFERROR(IF(V181="","",IF(V181="None Given","",IF(COUNTIF($V$7:V181,V181)&lt;='[1]Season Set up'!$O$73, CONCATENATE(V181, " A"),IF(COUNTIF($V$7:V181,V181)&lt;='[1]Season Set up'!$O$74, CONCATENATE(V181, " B"),IF(COUNTIF($V$7:V181,V181)&lt;='[1]Season Set up'!$O$75, CONCATENATE(V181, " C"),IF(COUNTIF($V$7:V181,V181)&lt;='[1]Season Set up'!$O$76, CONCATENATE(V181, " D"),IF(COUNTIF($V$7:V181,V181)&lt;='[1]Season Set up'!$O$77, CONCATENATE(V181, " E"),IF(COUNTIF($V$7:V181,V181)&lt;='[1]Season Set up'!$O$78, CONCATENATE(V181, " F"),IF(COUNTIF($V$7:V181,V181)&lt;='[1]Season Set up'!$O$79, CONCATENATE(V181, " G"),IF(COUNTIF($V$7:V181,V181)&lt;='[1]Season Set up'!$O$80, CONCATENATE(V181, " H"),"")))))))))),"")</f>
        <v/>
      </c>
      <c r="X181" s="69"/>
      <c r="Y181" s="1"/>
      <c r="Z181" s="1"/>
      <c r="AA181" s="1"/>
      <c r="AB181" s="1"/>
      <c r="AC181" s="4"/>
      <c r="AD181" s="4"/>
      <c r="AE181" s="4"/>
      <c r="AF181" s="4"/>
      <c r="AG181" s="4"/>
      <c r="AH181" s="4"/>
      <c r="AI181" s="4"/>
      <c r="AJ181" s="4"/>
    </row>
    <row r="182" spans="1:36" ht="15.75" customHeight="1" x14ac:dyDescent="0.2">
      <c r="A182" s="33"/>
      <c r="B182" s="33"/>
      <c r="C182" s="33"/>
      <c r="D182" s="1"/>
      <c r="E182" s="1"/>
      <c r="F182" s="1"/>
      <c r="G182" s="1"/>
      <c r="H182" s="1"/>
      <c r="I182" s="1"/>
      <c r="J182" s="1"/>
      <c r="K182" s="1"/>
      <c r="L182" s="27" t="str">
        <f>IF('[1]Season Set up'!$J$24&gt;='[1]Season Set up'!V180,'[1]Season Set up'!V180,"")</f>
        <v/>
      </c>
      <c r="M182" s="22" t="str">
        <f>IFERROR(VLOOKUP(#REF!,'[1]Members Sorted'!$B$2:$G$10001,2,0),"")</f>
        <v/>
      </c>
      <c r="N182" s="22" t="str">
        <f>IFERROR(VLOOKUP(#REF!,'[1]Members Sorted'!$B$2:$G$10001,3,0),"")</f>
        <v/>
      </c>
      <c r="O182" s="22" t="str">
        <f>IFERROR(VLOOKUP(#REF!,'[1]Members Sorted'!$B$2:$G$10001,5,0),"")</f>
        <v/>
      </c>
      <c r="P182" s="22" t="str">
        <f>IFERROR(IF(O182="","",IF(O182="None Given","",IF(COUNTIF($O$7:O182,O182)&lt;='[1]Season Set up'!$O$62, CONCATENATE(O182, " A"),IF(COUNTIF($O$7:O182,O182)&lt;='[1]Season Set up'!$O$63, CONCATENATE(O182, " B"),IF(COUNTIF($O$7:O182,O182)&lt;='[1]Season Set up'!$O$64, CONCATENATE(O182, " C"),IF(COUNTIF($O$7:O182,O182)&lt;='[1]Season Set up'!$O$65, CONCATENATE(O182, " D"),IF(COUNTIF($O$7:O182,O182)&lt;='[1]Season Set up'!$O$66, CONCATENATE(O182, " E"),IF(COUNTIF($O$7:O182,O182)&lt;='[1]Season Set up'!$O$67, CONCATENATE(O182, " F"),IF(COUNTIF($O$7:O182,O182)&lt;='[1]Season Set up'!$O$68, CONCATENATE(O182, " G"),IF(COUNTIF($O$7:O182,O182)&lt;='[1]Season Set up'!$O$69, CONCATENATE(O182, " H"),"")))))))))),"")</f>
        <v/>
      </c>
      <c r="Q182" s="69"/>
      <c r="R182" s="4"/>
      <c r="S182" s="27" t="str">
        <f>IF('[1]Season Set up'!$L$24&gt;='[1]Season Set up'!V180,'[1]Season Set up'!V180,"")</f>
        <v/>
      </c>
      <c r="T182" s="22" t="str">
        <f>IFERROR(VLOOKUP(#REF!,'[1]Members Sorted'!$B$2:$G$3001,2,0),"")</f>
        <v/>
      </c>
      <c r="U182" s="22" t="str">
        <f>IFERROR(VLOOKUP(#REF!,'[1]Members Sorted'!$B$2:$G$3001,3,0),"")</f>
        <v/>
      </c>
      <c r="V182" s="22" t="str">
        <f>IFERROR(VLOOKUP(#REF!,'[1]Members Sorted'!$B$2:$G$3001,5,0),"")</f>
        <v/>
      </c>
      <c r="W182" s="22" t="str">
        <f>IFERROR(IF(V182="","",IF(V182="None Given","",IF(COUNTIF($V$7:V182,V182)&lt;='[1]Season Set up'!$O$73, CONCATENATE(V182, " A"),IF(COUNTIF($V$7:V182,V182)&lt;='[1]Season Set up'!$O$74, CONCATENATE(V182, " B"),IF(COUNTIF($V$7:V182,V182)&lt;='[1]Season Set up'!$O$75, CONCATENATE(V182, " C"),IF(COUNTIF($V$7:V182,V182)&lt;='[1]Season Set up'!$O$76, CONCATENATE(V182, " D"),IF(COUNTIF($V$7:V182,V182)&lt;='[1]Season Set up'!$O$77, CONCATENATE(V182, " E"),IF(COUNTIF($V$7:V182,V182)&lt;='[1]Season Set up'!$O$78, CONCATENATE(V182, " F"),IF(COUNTIF($V$7:V182,V182)&lt;='[1]Season Set up'!$O$79, CONCATENATE(V182, " G"),IF(COUNTIF($V$7:V182,V182)&lt;='[1]Season Set up'!$O$80, CONCATENATE(V182, " H"),"")))))))))),"")</f>
        <v/>
      </c>
      <c r="X182" s="69"/>
      <c r="Y182" s="1"/>
      <c r="Z182" s="1"/>
      <c r="AA182" s="1"/>
      <c r="AB182" s="1"/>
      <c r="AC182" s="4"/>
      <c r="AD182" s="4"/>
      <c r="AE182" s="4"/>
      <c r="AF182" s="4"/>
      <c r="AG182" s="4"/>
      <c r="AH182" s="4"/>
      <c r="AI182" s="4"/>
      <c r="AJ182" s="4"/>
    </row>
    <row r="183" spans="1:36" ht="15.75" customHeight="1" x14ac:dyDescent="0.2">
      <c r="A183" s="33"/>
      <c r="B183" s="33"/>
      <c r="C183" s="33"/>
      <c r="D183" s="1"/>
      <c r="E183" s="1"/>
      <c r="F183" s="1"/>
      <c r="G183" s="1"/>
      <c r="H183" s="1"/>
      <c r="I183" s="1"/>
      <c r="J183" s="1"/>
      <c r="K183" s="1"/>
      <c r="L183" s="27" t="str">
        <f>IF('[1]Season Set up'!$J$24&gt;='[1]Season Set up'!V181,'[1]Season Set up'!V181,"")</f>
        <v/>
      </c>
      <c r="M183" s="22" t="str">
        <f>IFERROR(VLOOKUP(#REF!,'[1]Members Sorted'!$B$2:$G$10001,2,0),"")</f>
        <v/>
      </c>
      <c r="N183" s="22" t="str">
        <f>IFERROR(VLOOKUP(#REF!,'[1]Members Sorted'!$B$2:$G$10001,3,0),"")</f>
        <v/>
      </c>
      <c r="O183" s="22" t="str">
        <f>IFERROR(VLOOKUP(#REF!,'[1]Members Sorted'!$B$2:$G$10001,5,0),"")</f>
        <v/>
      </c>
      <c r="P183" s="22" t="str">
        <f>IFERROR(IF(O183="","",IF(O183="None Given","",IF(COUNTIF($O$7:O183,O183)&lt;='[1]Season Set up'!$O$62, CONCATENATE(O183, " A"),IF(COUNTIF($O$7:O183,O183)&lt;='[1]Season Set up'!$O$63, CONCATENATE(O183, " B"),IF(COUNTIF($O$7:O183,O183)&lt;='[1]Season Set up'!$O$64, CONCATENATE(O183, " C"),IF(COUNTIF($O$7:O183,O183)&lt;='[1]Season Set up'!$O$65, CONCATENATE(O183, " D"),IF(COUNTIF($O$7:O183,O183)&lt;='[1]Season Set up'!$O$66, CONCATENATE(O183, " E"),IF(COUNTIF($O$7:O183,O183)&lt;='[1]Season Set up'!$O$67, CONCATENATE(O183, " F"),IF(COUNTIF($O$7:O183,O183)&lt;='[1]Season Set up'!$O$68, CONCATENATE(O183, " G"),IF(COUNTIF($O$7:O183,O183)&lt;='[1]Season Set up'!$O$69, CONCATENATE(O183, " H"),"")))))))))),"")</f>
        <v/>
      </c>
      <c r="Q183" s="69"/>
      <c r="R183" s="4"/>
      <c r="S183" s="27" t="str">
        <f>IF('[1]Season Set up'!$L$24&gt;='[1]Season Set up'!V181,'[1]Season Set up'!V181,"")</f>
        <v/>
      </c>
      <c r="T183" s="22" t="str">
        <f>IFERROR(VLOOKUP(#REF!,'[1]Members Sorted'!$B$2:$G$3001,2,0),"")</f>
        <v/>
      </c>
      <c r="U183" s="22" t="str">
        <f>IFERROR(VLOOKUP(#REF!,'[1]Members Sorted'!$B$2:$G$3001,3,0),"")</f>
        <v/>
      </c>
      <c r="V183" s="22" t="str">
        <f>IFERROR(VLOOKUP(#REF!,'[1]Members Sorted'!$B$2:$G$3001,5,0),"")</f>
        <v/>
      </c>
      <c r="W183" s="22" t="str">
        <f>IFERROR(IF(V183="","",IF(V183="None Given","",IF(COUNTIF($V$7:V183,V183)&lt;='[1]Season Set up'!$O$73, CONCATENATE(V183, " A"),IF(COUNTIF($V$7:V183,V183)&lt;='[1]Season Set up'!$O$74, CONCATENATE(V183, " B"),IF(COUNTIF($V$7:V183,V183)&lt;='[1]Season Set up'!$O$75, CONCATENATE(V183, " C"),IF(COUNTIF($V$7:V183,V183)&lt;='[1]Season Set up'!$O$76, CONCATENATE(V183, " D"),IF(COUNTIF($V$7:V183,V183)&lt;='[1]Season Set up'!$O$77, CONCATENATE(V183, " E"),IF(COUNTIF($V$7:V183,V183)&lt;='[1]Season Set up'!$O$78, CONCATENATE(V183, " F"),IF(COUNTIF($V$7:V183,V183)&lt;='[1]Season Set up'!$O$79, CONCATENATE(V183, " G"),IF(COUNTIF($V$7:V183,V183)&lt;='[1]Season Set up'!$O$80, CONCATENATE(V183, " H"),"")))))))))),"")</f>
        <v/>
      </c>
      <c r="X183" s="69"/>
      <c r="Y183" s="1"/>
      <c r="Z183" s="1"/>
      <c r="AA183" s="1"/>
      <c r="AB183" s="1"/>
      <c r="AC183" s="4"/>
      <c r="AD183" s="4"/>
      <c r="AE183" s="4"/>
      <c r="AF183" s="4"/>
      <c r="AG183" s="4"/>
      <c r="AH183" s="4"/>
      <c r="AI183" s="4"/>
      <c r="AJ183" s="4"/>
    </row>
    <row r="184" spans="1:36" ht="15.75" customHeight="1" x14ac:dyDescent="0.2">
      <c r="A184" s="33"/>
      <c r="B184" s="33"/>
      <c r="C184" s="33"/>
      <c r="D184" s="1"/>
      <c r="E184" s="1"/>
      <c r="F184" s="1"/>
      <c r="G184" s="1"/>
      <c r="H184" s="1"/>
      <c r="I184" s="1"/>
      <c r="J184" s="1"/>
      <c r="K184" s="1"/>
      <c r="L184" s="27" t="str">
        <f>IF('[1]Season Set up'!$J$24&gt;='[1]Season Set up'!V182,'[1]Season Set up'!V182,"")</f>
        <v/>
      </c>
      <c r="M184" s="22" t="str">
        <f>IFERROR(VLOOKUP(#REF!,'[1]Members Sorted'!$B$2:$G$10001,2,0),"")</f>
        <v/>
      </c>
      <c r="N184" s="22" t="str">
        <f>IFERROR(VLOOKUP(#REF!,'[1]Members Sorted'!$B$2:$G$10001,3,0),"")</f>
        <v/>
      </c>
      <c r="O184" s="22" t="str">
        <f>IFERROR(VLOOKUP(#REF!,'[1]Members Sorted'!$B$2:$G$10001,5,0),"")</f>
        <v/>
      </c>
      <c r="P184" s="22" t="str">
        <f>IFERROR(IF(O184="","",IF(O184="None Given","",IF(COUNTIF($O$7:O184,O184)&lt;='[1]Season Set up'!$O$62, CONCATENATE(O184, " A"),IF(COUNTIF($O$7:O184,O184)&lt;='[1]Season Set up'!$O$63, CONCATENATE(O184, " B"),IF(COUNTIF($O$7:O184,O184)&lt;='[1]Season Set up'!$O$64, CONCATENATE(O184, " C"),IF(COUNTIF($O$7:O184,O184)&lt;='[1]Season Set up'!$O$65, CONCATENATE(O184, " D"),IF(COUNTIF($O$7:O184,O184)&lt;='[1]Season Set up'!$O$66, CONCATENATE(O184, " E"),IF(COUNTIF($O$7:O184,O184)&lt;='[1]Season Set up'!$O$67, CONCATENATE(O184, " F"),IF(COUNTIF($O$7:O184,O184)&lt;='[1]Season Set up'!$O$68, CONCATENATE(O184, " G"),IF(COUNTIF($O$7:O184,O184)&lt;='[1]Season Set up'!$O$69, CONCATENATE(O184, " H"),"")))))))))),"")</f>
        <v/>
      </c>
      <c r="Q184" s="69"/>
      <c r="R184" s="4"/>
      <c r="S184" s="27" t="str">
        <f>IF('[1]Season Set up'!$L$24&gt;='[1]Season Set up'!V182,'[1]Season Set up'!V182,"")</f>
        <v/>
      </c>
      <c r="T184" s="22" t="str">
        <f>IFERROR(VLOOKUP(#REF!,'[1]Members Sorted'!$B$2:$G$3001,2,0),"")</f>
        <v/>
      </c>
      <c r="U184" s="22" t="str">
        <f>IFERROR(VLOOKUP(#REF!,'[1]Members Sorted'!$B$2:$G$3001,3,0),"")</f>
        <v/>
      </c>
      <c r="V184" s="22" t="str">
        <f>IFERROR(VLOOKUP(#REF!,'[1]Members Sorted'!$B$2:$G$3001,5,0),"")</f>
        <v/>
      </c>
      <c r="W184" s="22" t="str">
        <f>IFERROR(IF(V184="","",IF(V184="None Given","",IF(COUNTIF($V$7:V184,V184)&lt;='[1]Season Set up'!$O$73, CONCATENATE(V184, " A"),IF(COUNTIF($V$7:V184,V184)&lt;='[1]Season Set up'!$O$74, CONCATENATE(V184, " B"),IF(COUNTIF($V$7:V184,V184)&lt;='[1]Season Set up'!$O$75, CONCATENATE(V184, " C"),IF(COUNTIF($V$7:V184,V184)&lt;='[1]Season Set up'!$O$76, CONCATENATE(V184, " D"),IF(COUNTIF($V$7:V184,V184)&lt;='[1]Season Set up'!$O$77, CONCATENATE(V184, " E"),IF(COUNTIF($V$7:V184,V184)&lt;='[1]Season Set up'!$O$78, CONCATENATE(V184, " F"),IF(COUNTIF($V$7:V184,V184)&lt;='[1]Season Set up'!$O$79, CONCATENATE(V184, " G"),IF(COUNTIF($V$7:V184,V184)&lt;='[1]Season Set up'!$O$80, CONCATENATE(V184, " H"),"")))))))))),"")</f>
        <v/>
      </c>
      <c r="X184" s="69"/>
      <c r="Y184" s="1"/>
      <c r="Z184" s="1"/>
      <c r="AA184" s="1"/>
      <c r="AB184" s="1"/>
      <c r="AC184" s="4"/>
      <c r="AD184" s="4"/>
      <c r="AE184" s="4"/>
      <c r="AF184" s="4"/>
      <c r="AG184" s="4"/>
      <c r="AH184" s="4"/>
      <c r="AI184" s="4"/>
      <c r="AJ184" s="4"/>
    </row>
    <row r="185" spans="1:36" ht="15.75" customHeight="1" x14ac:dyDescent="0.2">
      <c r="A185" s="33"/>
      <c r="B185" s="33"/>
      <c r="C185" s="33"/>
      <c r="D185" s="1"/>
      <c r="E185" s="1"/>
      <c r="F185" s="1"/>
      <c r="G185" s="1"/>
      <c r="H185" s="1"/>
      <c r="I185" s="1"/>
      <c r="J185" s="1"/>
      <c r="K185" s="1"/>
      <c r="L185" s="27" t="str">
        <f>IF('[1]Season Set up'!$J$24&gt;='[1]Season Set up'!V183,'[1]Season Set up'!V183,"")</f>
        <v/>
      </c>
      <c r="M185" s="22" t="str">
        <f>IFERROR(VLOOKUP(#REF!,'[1]Members Sorted'!$B$2:$G$10001,2,0),"")</f>
        <v/>
      </c>
      <c r="N185" s="22" t="str">
        <f>IFERROR(VLOOKUP(#REF!,'[1]Members Sorted'!$B$2:$G$10001,3,0),"")</f>
        <v/>
      </c>
      <c r="O185" s="22" t="str">
        <f>IFERROR(VLOOKUP(#REF!,'[1]Members Sorted'!$B$2:$G$10001,5,0),"")</f>
        <v/>
      </c>
      <c r="P185" s="22" t="str">
        <f>IFERROR(IF(O185="","",IF(O185="None Given","",IF(COUNTIF($O$7:O185,O185)&lt;='[1]Season Set up'!$O$62, CONCATENATE(O185, " A"),IF(COUNTIF($O$7:O185,O185)&lt;='[1]Season Set up'!$O$63, CONCATENATE(O185, " B"),IF(COUNTIF($O$7:O185,O185)&lt;='[1]Season Set up'!$O$64, CONCATENATE(O185, " C"),IF(COUNTIF($O$7:O185,O185)&lt;='[1]Season Set up'!$O$65, CONCATENATE(O185, " D"),IF(COUNTIF($O$7:O185,O185)&lt;='[1]Season Set up'!$O$66, CONCATENATE(O185, " E"),IF(COUNTIF($O$7:O185,O185)&lt;='[1]Season Set up'!$O$67, CONCATENATE(O185, " F"),IF(COUNTIF($O$7:O185,O185)&lt;='[1]Season Set up'!$O$68, CONCATENATE(O185, " G"),IF(COUNTIF($O$7:O185,O185)&lt;='[1]Season Set up'!$O$69, CONCATENATE(O185, " H"),"")))))))))),"")</f>
        <v/>
      </c>
      <c r="Q185" s="69"/>
      <c r="R185" s="4"/>
      <c r="S185" s="27" t="str">
        <f>IF('[1]Season Set up'!$L$24&gt;='[1]Season Set up'!V183,'[1]Season Set up'!V183,"")</f>
        <v/>
      </c>
      <c r="T185" s="22" t="str">
        <f>IFERROR(VLOOKUP(#REF!,'[1]Members Sorted'!$B$2:$G$3001,2,0),"")</f>
        <v/>
      </c>
      <c r="U185" s="22" t="str">
        <f>IFERROR(VLOOKUP(#REF!,'[1]Members Sorted'!$B$2:$G$3001,3,0),"")</f>
        <v/>
      </c>
      <c r="V185" s="22" t="str">
        <f>IFERROR(VLOOKUP(#REF!,'[1]Members Sorted'!$B$2:$G$3001,5,0),"")</f>
        <v/>
      </c>
      <c r="W185" s="22" t="str">
        <f>IFERROR(IF(V185="","",IF(V185="None Given","",IF(COUNTIF($V$7:V185,V185)&lt;='[1]Season Set up'!$O$73, CONCATENATE(V185, " A"),IF(COUNTIF($V$7:V185,V185)&lt;='[1]Season Set up'!$O$74, CONCATENATE(V185, " B"),IF(COUNTIF($V$7:V185,V185)&lt;='[1]Season Set up'!$O$75, CONCATENATE(V185, " C"),IF(COUNTIF($V$7:V185,V185)&lt;='[1]Season Set up'!$O$76, CONCATENATE(V185, " D"),IF(COUNTIF($V$7:V185,V185)&lt;='[1]Season Set up'!$O$77, CONCATENATE(V185, " E"),IF(COUNTIF($V$7:V185,V185)&lt;='[1]Season Set up'!$O$78, CONCATENATE(V185, " F"),IF(COUNTIF($V$7:V185,V185)&lt;='[1]Season Set up'!$O$79, CONCATENATE(V185, " G"),IF(COUNTIF($V$7:V185,V185)&lt;='[1]Season Set up'!$O$80, CONCATENATE(V185, " H"),"")))))))))),"")</f>
        <v/>
      </c>
      <c r="X185" s="69"/>
      <c r="Y185" s="1"/>
      <c r="Z185" s="1"/>
      <c r="AA185" s="1"/>
      <c r="AB185" s="1"/>
      <c r="AC185" s="4"/>
      <c r="AD185" s="4"/>
      <c r="AE185" s="4"/>
      <c r="AF185" s="4"/>
      <c r="AG185" s="4"/>
      <c r="AH185" s="4"/>
      <c r="AI185" s="4"/>
      <c r="AJ185" s="4"/>
    </row>
    <row r="186" spans="1:36" ht="15.75" customHeight="1" x14ac:dyDescent="0.2">
      <c r="A186" s="33"/>
      <c r="B186" s="33"/>
      <c r="C186" s="33"/>
      <c r="D186" s="1"/>
      <c r="E186" s="1"/>
      <c r="F186" s="1"/>
      <c r="G186" s="1"/>
      <c r="H186" s="1"/>
      <c r="I186" s="1"/>
      <c r="J186" s="1"/>
      <c r="K186" s="1"/>
      <c r="L186" s="27" t="str">
        <f>IF('[1]Season Set up'!$J$24&gt;='[1]Season Set up'!V184,'[1]Season Set up'!V184,"")</f>
        <v/>
      </c>
      <c r="M186" s="22" t="str">
        <f>IFERROR(VLOOKUP(#REF!,'[1]Members Sorted'!$B$2:$G$10001,2,0),"")</f>
        <v/>
      </c>
      <c r="N186" s="22" t="str">
        <f>IFERROR(VLOOKUP(#REF!,'[1]Members Sorted'!$B$2:$G$10001,3,0),"")</f>
        <v/>
      </c>
      <c r="O186" s="22" t="str">
        <f>IFERROR(VLOOKUP(#REF!,'[1]Members Sorted'!$B$2:$G$10001,5,0),"")</f>
        <v/>
      </c>
      <c r="P186" s="22" t="str">
        <f>IFERROR(IF(O186="","",IF(O186="None Given","",IF(COUNTIF($O$7:O186,O186)&lt;='[1]Season Set up'!$O$62, CONCATENATE(O186, " A"),IF(COUNTIF($O$7:O186,O186)&lt;='[1]Season Set up'!$O$63, CONCATENATE(O186, " B"),IF(COUNTIF($O$7:O186,O186)&lt;='[1]Season Set up'!$O$64, CONCATENATE(O186, " C"),IF(COUNTIF($O$7:O186,O186)&lt;='[1]Season Set up'!$O$65, CONCATENATE(O186, " D"),IF(COUNTIF($O$7:O186,O186)&lt;='[1]Season Set up'!$O$66, CONCATENATE(O186, " E"),IF(COUNTIF($O$7:O186,O186)&lt;='[1]Season Set up'!$O$67, CONCATENATE(O186, " F"),IF(COUNTIF($O$7:O186,O186)&lt;='[1]Season Set up'!$O$68, CONCATENATE(O186, " G"),IF(COUNTIF($O$7:O186,O186)&lt;='[1]Season Set up'!$O$69, CONCATENATE(O186, " H"),"")))))))))),"")</f>
        <v/>
      </c>
      <c r="Q186" s="69"/>
      <c r="R186" s="4"/>
      <c r="S186" s="27" t="str">
        <f>IF('[1]Season Set up'!$L$24&gt;='[1]Season Set up'!V184,'[1]Season Set up'!V184,"")</f>
        <v/>
      </c>
      <c r="T186" s="22" t="str">
        <f>IFERROR(VLOOKUP(#REF!,'[1]Members Sorted'!$B$2:$G$3001,2,0),"")</f>
        <v/>
      </c>
      <c r="U186" s="22" t="str">
        <f>IFERROR(VLOOKUP(#REF!,'[1]Members Sorted'!$B$2:$G$3001,3,0),"")</f>
        <v/>
      </c>
      <c r="V186" s="22" t="str">
        <f>IFERROR(VLOOKUP(#REF!,'[1]Members Sorted'!$B$2:$G$3001,5,0),"")</f>
        <v/>
      </c>
      <c r="W186" s="22" t="str">
        <f>IFERROR(IF(V186="","",IF(V186="None Given","",IF(COUNTIF($V$7:V186,V186)&lt;='[1]Season Set up'!$O$73, CONCATENATE(V186, " A"),IF(COUNTIF($V$7:V186,V186)&lt;='[1]Season Set up'!$O$74, CONCATENATE(V186, " B"),IF(COUNTIF($V$7:V186,V186)&lt;='[1]Season Set up'!$O$75, CONCATENATE(V186, " C"),IF(COUNTIF($V$7:V186,V186)&lt;='[1]Season Set up'!$O$76, CONCATENATE(V186, " D"),IF(COUNTIF($V$7:V186,V186)&lt;='[1]Season Set up'!$O$77, CONCATENATE(V186, " E"),IF(COUNTIF($V$7:V186,V186)&lt;='[1]Season Set up'!$O$78, CONCATENATE(V186, " F"),IF(COUNTIF($V$7:V186,V186)&lt;='[1]Season Set up'!$O$79, CONCATENATE(V186, " G"),IF(COUNTIF($V$7:V186,V186)&lt;='[1]Season Set up'!$O$80, CONCATENATE(V186, " H"),"")))))))))),"")</f>
        <v/>
      </c>
      <c r="X186" s="69"/>
      <c r="Y186" s="1"/>
      <c r="Z186" s="1"/>
      <c r="AA186" s="1"/>
      <c r="AB186" s="1"/>
      <c r="AC186" s="4"/>
      <c r="AD186" s="4"/>
      <c r="AE186" s="4"/>
      <c r="AF186" s="4"/>
      <c r="AG186" s="4"/>
      <c r="AH186" s="4"/>
      <c r="AI186" s="4"/>
      <c r="AJ186" s="4"/>
    </row>
    <row r="187" spans="1:36" ht="15.75" customHeight="1" x14ac:dyDescent="0.2">
      <c r="A187" s="33"/>
      <c r="B187" s="33"/>
      <c r="C187" s="33"/>
      <c r="D187" s="1"/>
      <c r="E187" s="1"/>
      <c r="F187" s="1"/>
      <c r="G187" s="1"/>
      <c r="H187" s="1"/>
      <c r="I187" s="1"/>
      <c r="J187" s="1"/>
      <c r="K187" s="1"/>
      <c r="L187" s="27" t="str">
        <f>IF('[1]Season Set up'!$J$24&gt;='[1]Season Set up'!V185,'[1]Season Set up'!V185,"")</f>
        <v/>
      </c>
      <c r="M187" s="22" t="str">
        <f>IFERROR(VLOOKUP(#REF!,'[1]Members Sorted'!$B$2:$G$10001,2,0),"")</f>
        <v/>
      </c>
      <c r="N187" s="22" t="str">
        <f>IFERROR(VLOOKUP(#REF!,'[1]Members Sorted'!$B$2:$G$10001,3,0),"")</f>
        <v/>
      </c>
      <c r="O187" s="22" t="str">
        <f>IFERROR(VLOOKUP(#REF!,'[1]Members Sorted'!$B$2:$G$10001,5,0),"")</f>
        <v/>
      </c>
      <c r="P187" s="22" t="str">
        <f>IFERROR(IF(O187="","",IF(O187="None Given","",IF(COUNTIF($O$7:O187,O187)&lt;='[1]Season Set up'!$O$62, CONCATENATE(O187, " A"),IF(COUNTIF($O$7:O187,O187)&lt;='[1]Season Set up'!$O$63, CONCATENATE(O187, " B"),IF(COUNTIF($O$7:O187,O187)&lt;='[1]Season Set up'!$O$64, CONCATENATE(O187, " C"),IF(COUNTIF($O$7:O187,O187)&lt;='[1]Season Set up'!$O$65, CONCATENATE(O187, " D"),IF(COUNTIF($O$7:O187,O187)&lt;='[1]Season Set up'!$O$66, CONCATENATE(O187, " E"),IF(COUNTIF($O$7:O187,O187)&lt;='[1]Season Set up'!$O$67, CONCATENATE(O187, " F"),IF(COUNTIF($O$7:O187,O187)&lt;='[1]Season Set up'!$O$68, CONCATENATE(O187, " G"),IF(COUNTIF($O$7:O187,O187)&lt;='[1]Season Set up'!$O$69, CONCATENATE(O187, " H"),"")))))))))),"")</f>
        <v/>
      </c>
      <c r="Q187" s="69"/>
      <c r="R187" s="4"/>
      <c r="S187" s="27" t="str">
        <f>IF('[1]Season Set up'!$L$24&gt;='[1]Season Set up'!V185,'[1]Season Set up'!V185,"")</f>
        <v/>
      </c>
      <c r="T187" s="22" t="str">
        <f>IFERROR(VLOOKUP(#REF!,'[1]Members Sorted'!$B$2:$G$3001,2,0),"")</f>
        <v/>
      </c>
      <c r="U187" s="22" t="str">
        <f>IFERROR(VLOOKUP(#REF!,'[1]Members Sorted'!$B$2:$G$3001,3,0),"")</f>
        <v/>
      </c>
      <c r="V187" s="22" t="str">
        <f>IFERROR(VLOOKUP(#REF!,'[1]Members Sorted'!$B$2:$G$3001,5,0),"")</f>
        <v/>
      </c>
      <c r="W187" s="22" t="str">
        <f>IFERROR(IF(V187="","",IF(V187="None Given","",IF(COUNTIF($V$7:V187,V187)&lt;='[1]Season Set up'!$O$73, CONCATENATE(V187, " A"),IF(COUNTIF($V$7:V187,V187)&lt;='[1]Season Set up'!$O$74, CONCATENATE(V187, " B"),IF(COUNTIF($V$7:V187,V187)&lt;='[1]Season Set up'!$O$75, CONCATENATE(V187, " C"),IF(COUNTIF($V$7:V187,V187)&lt;='[1]Season Set up'!$O$76, CONCATENATE(V187, " D"),IF(COUNTIF($V$7:V187,V187)&lt;='[1]Season Set up'!$O$77, CONCATENATE(V187, " E"),IF(COUNTIF($V$7:V187,V187)&lt;='[1]Season Set up'!$O$78, CONCATENATE(V187, " F"),IF(COUNTIF($V$7:V187,V187)&lt;='[1]Season Set up'!$O$79, CONCATENATE(V187, " G"),IF(COUNTIF($V$7:V187,V187)&lt;='[1]Season Set up'!$O$80, CONCATENATE(V187, " H"),"")))))))))),"")</f>
        <v/>
      </c>
      <c r="X187" s="69"/>
      <c r="Y187" s="1"/>
      <c r="Z187" s="1"/>
      <c r="AA187" s="1"/>
      <c r="AB187" s="1"/>
      <c r="AC187" s="4"/>
      <c r="AD187" s="4"/>
      <c r="AE187" s="4"/>
      <c r="AF187" s="4"/>
      <c r="AG187" s="4"/>
      <c r="AH187" s="4"/>
      <c r="AI187" s="4"/>
      <c r="AJ187" s="4"/>
    </row>
    <row r="188" spans="1:36" ht="15.75" customHeight="1" x14ac:dyDescent="0.2">
      <c r="A188" s="33"/>
      <c r="B188" s="33"/>
      <c r="C188" s="33"/>
      <c r="D188" s="1"/>
      <c r="E188" s="1"/>
      <c r="F188" s="1"/>
      <c r="G188" s="1"/>
      <c r="H188" s="1"/>
      <c r="I188" s="1"/>
      <c r="J188" s="1"/>
      <c r="K188" s="1"/>
      <c r="L188" s="27" t="str">
        <f>IF('[1]Season Set up'!$J$24&gt;='[1]Season Set up'!V186,'[1]Season Set up'!V186,"")</f>
        <v/>
      </c>
      <c r="M188" s="22" t="str">
        <f>IFERROR(VLOOKUP(#REF!,'[1]Members Sorted'!$B$2:$G$10001,2,0),"")</f>
        <v/>
      </c>
      <c r="N188" s="22" t="str">
        <f>IFERROR(VLOOKUP(#REF!,'[1]Members Sorted'!$B$2:$G$10001,3,0),"")</f>
        <v/>
      </c>
      <c r="O188" s="22" t="str">
        <f>IFERROR(VLOOKUP(#REF!,'[1]Members Sorted'!$B$2:$G$10001,5,0),"")</f>
        <v/>
      </c>
      <c r="P188" s="22" t="str">
        <f>IFERROR(IF(O188="","",IF(O188="None Given","",IF(COUNTIF($O$7:O188,O188)&lt;='[1]Season Set up'!$O$62, CONCATENATE(O188, " A"),IF(COUNTIF($O$7:O188,O188)&lt;='[1]Season Set up'!$O$63, CONCATENATE(O188, " B"),IF(COUNTIF($O$7:O188,O188)&lt;='[1]Season Set up'!$O$64, CONCATENATE(O188, " C"),IF(COUNTIF($O$7:O188,O188)&lt;='[1]Season Set up'!$O$65, CONCATENATE(O188, " D"),IF(COUNTIF($O$7:O188,O188)&lt;='[1]Season Set up'!$O$66, CONCATENATE(O188, " E"),IF(COUNTIF($O$7:O188,O188)&lt;='[1]Season Set up'!$O$67, CONCATENATE(O188, " F"),IF(COUNTIF($O$7:O188,O188)&lt;='[1]Season Set up'!$O$68, CONCATENATE(O188, " G"),IF(COUNTIF($O$7:O188,O188)&lt;='[1]Season Set up'!$O$69, CONCATENATE(O188, " H"),"")))))))))),"")</f>
        <v/>
      </c>
      <c r="Q188" s="69"/>
      <c r="R188" s="4"/>
      <c r="S188" s="27" t="str">
        <f>IF('[1]Season Set up'!$L$24&gt;='[1]Season Set up'!V186,'[1]Season Set up'!V186,"")</f>
        <v/>
      </c>
      <c r="T188" s="22" t="str">
        <f>IFERROR(VLOOKUP(#REF!,'[1]Members Sorted'!$B$2:$G$3001,2,0),"")</f>
        <v/>
      </c>
      <c r="U188" s="22" t="str">
        <f>IFERROR(VLOOKUP(#REF!,'[1]Members Sorted'!$B$2:$G$3001,3,0),"")</f>
        <v/>
      </c>
      <c r="V188" s="22" t="str">
        <f>IFERROR(VLOOKUP(#REF!,'[1]Members Sorted'!$B$2:$G$3001,5,0),"")</f>
        <v/>
      </c>
      <c r="W188" s="22" t="str">
        <f>IFERROR(IF(V188="","",IF(V188="None Given","",IF(COUNTIF($V$7:V188,V188)&lt;='[1]Season Set up'!$O$73, CONCATENATE(V188, " A"),IF(COUNTIF($V$7:V188,V188)&lt;='[1]Season Set up'!$O$74, CONCATENATE(V188, " B"),IF(COUNTIF($V$7:V188,V188)&lt;='[1]Season Set up'!$O$75, CONCATENATE(V188, " C"),IF(COUNTIF($V$7:V188,V188)&lt;='[1]Season Set up'!$O$76, CONCATENATE(V188, " D"),IF(COUNTIF($V$7:V188,V188)&lt;='[1]Season Set up'!$O$77, CONCATENATE(V188, " E"),IF(COUNTIF($V$7:V188,V188)&lt;='[1]Season Set up'!$O$78, CONCATENATE(V188, " F"),IF(COUNTIF($V$7:V188,V188)&lt;='[1]Season Set up'!$O$79, CONCATENATE(V188, " G"),IF(COUNTIF($V$7:V188,V188)&lt;='[1]Season Set up'!$O$80, CONCATENATE(V188, " H"),"")))))))))),"")</f>
        <v/>
      </c>
      <c r="X188" s="69"/>
      <c r="Y188" s="1"/>
      <c r="Z188" s="1"/>
      <c r="AA188" s="1"/>
      <c r="AB188" s="1"/>
      <c r="AC188" s="4"/>
      <c r="AD188" s="4"/>
      <c r="AE188" s="4"/>
      <c r="AF188" s="4"/>
      <c r="AG188" s="4"/>
      <c r="AH188" s="4"/>
      <c r="AI188" s="4"/>
      <c r="AJ188" s="4"/>
    </row>
    <row r="189" spans="1:36" ht="15.75" customHeight="1" x14ac:dyDescent="0.2">
      <c r="A189" s="33"/>
      <c r="B189" s="33"/>
      <c r="C189" s="33"/>
      <c r="D189" s="1"/>
      <c r="E189" s="1"/>
      <c r="F189" s="1"/>
      <c r="G189" s="1"/>
      <c r="H189" s="1"/>
      <c r="I189" s="1"/>
      <c r="J189" s="1"/>
      <c r="K189" s="1"/>
      <c r="L189" s="27" t="str">
        <f>IF('[1]Season Set up'!$J$24&gt;='[1]Season Set up'!V187,'[1]Season Set up'!V187,"")</f>
        <v/>
      </c>
      <c r="M189" s="22" t="str">
        <f>IFERROR(VLOOKUP(#REF!,'[1]Members Sorted'!$B$2:$G$10001,2,0),"")</f>
        <v/>
      </c>
      <c r="N189" s="22" t="str">
        <f>IFERROR(VLOOKUP(#REF!,'[1]Members Sorted'!$B$2:$G$10001,3,0),"")</f>
        <v/>
      </c>
      <c r="O189" s="22" t="str">
        <f>IFERROR(VLOOKUP(#REF!,'[1]Members Sorted'!$B$2:$G$10001,5,0),"")</f>
        <v/>
      </c>
      <c r="P189" s="22" t="str">
        <f>IFERROR(IF(O189="","",IF(O189="None Given","",IF(COUNTIF($O$7:O189,O189)&lt;='[1]Season Set up'!$O$62, CONCATENATE(O189, " A"),IF(COUNTIF($O$7:O189,O189)&lt;='[1]Season Set up'!$O$63, CONCATENATE(O189, " B"),IF(COUNTIF($O$7:O189,O189)&lt;='[1]Season Set up'!$O$64, CONCATENATE(O189, " C"),IF(COUNTIF($O$7:O189,O189)&lt;='[1]Season Set up'!$O$65, CONCATENATE(O189, " D"),IF(COUNTIF($O$7:O189,O189)&lt;='[1]Season Set up'!$O$66, CONCATENATE(O189, " E"),IF(COUNTIF($O$7:O189,O189)&lt;='[1]Season Set up'!$O$67, CONCATENATE(O189, " F"),IF(COUNTIF($O$7:O189,O189)&lt;='[1]Season Set up'!$O$68, CONCATENATE(O189, " G"),IF(COUNTIF($O$7:O189,O189)&lt;='[1]Season Set up'!$O$69, CONCATENATE(O189, " H"),"")))))))))),"")</f>
        <v/>
      </c>
      <c r="Q189" s="69"/>
      <c r="R189" s="4"/>
      <c r="S189" s="27" t="str">
        <f>IF('[1]Season Set up'!$L$24&gt;='[1]Season Set up'!V187,'[1]Season Set up'!V187,"")</f>
        <v/>
      </c>
      <c r="T189" s="22" t="str">
        <f>IFERROR(VLOOKUP(#REF!,'[1]Members Sorted'!$B$2:$G$3001,2,0),"")</f>
        <v/>
      </c>
      <c r="U189" s="22" t="str">
        <f>IFERROR(VLOOKUP(#REF!,'[1]Members Sorted'!$B$2:$G$3001,3,0),"")</f>
        <v/>
      </c>
      <c r="V189" s="22" t="str">
        <f>IFERROR(VLOOKUP(#REF!,'[1]Members Sorted'!$B$2:$G$3001,5,0),"")</f>
        <v/>
      </c>
      <c r="W189" s="22" t="str">
        <f>IFERROR(IF(V189="","",IF(V189="None Given","",IF(COUNTIF($V$7:V189,V189)&lt;='[1]Season Set up'!$O$73, CONCATENATE(V189, " A"),IF(COUNTIF($V$7:V189,V189)&lt;='[1]Season Set up'!$O$74, CONCATENATE(V189, " B"),IF(COUNTIF($V$7:V189,V189)&lt;='[1]Season Set up'!$O$75, CONCATENATE(V189, " C"),IF(COUNTIF($V$7:V189,V189)&lt;='[1]Season Set up'!$O$76, CONCATENATE(V189, " D"),IF(COUNTIF($V$7:V189,V189)&lt;='[1]Season Set up'!$O$77, CONCATENATE(V189, " E"),IF(COUNTIF($V$7:V189,V189)&lt;='[1]Season Set up'!$O$78, CONCATENATE(V189, " F"),IF(COUNTIF($V$7:V189,V189)&lt;='[1]Season Set up'!$O$79, CONCATENATE(V189, " G"),IF(COUNTIF($V$7:V189,V189)&lt;='[1]Season Set up'!$O$80, CONCATENATE(V189, " H"),"")))))))))),"")</f>
        <v/>
      </c>
      <c r="X189" s="69"/>
      <c r="Y189" s="1"/>
      <c r="Z189" s="1"/>
      <c r="AA189" s="1"/>
      <c r="AB189" s="1"/>
      <c r="AC189" s="4"/>
      <c r="AD189" s="4"/>
      <c r="AE189" s="4"/>
      <c r="AF189" s="4"/>
      <c r="AG189" s="4"/>
      <c r="AH189" s="4"/>
      <c r="AI189" s="4"/>
      <c r="AJ189" s="4"/>
    </row>
    <row r="190" spans="1:36" ht="15.75" customHeight="1" x14ac:dyDescent="0.2">
      <c r="A190" s="33"/>
      <c r="B190" s="33"/>
      <c r="C190" s="33"/>
      <c r="D190" s="1"/>
      <c r="E190" s="1"/>
      <c r="F190" s="1"/>
      <c r="G190" s="1"/>
      <c r="H190" s="1"/>
      <c r="I190" s="1"/>
      <c r="J190" s="1"/>
      <c r="K190" s="1"/>
      <c r="L190" s="27" t="str">
        <f>IF('[1]Season Set up'!$J$24&gt;='[1]Season Set up'!V188,'[1]Season Set up'!V188,"")</f>
        <v/>
      </c>
      <c r="M190" s="22" t="str">
        <f>IFERROR(VLOOKUP(#REF!,'[1]Members Sorted'!$B$2:$G$10001,2,0),"")</f>
        <v/>
      </c>
      <c r="N190" s="22" t="str">
        <f>IFERROR(VLOOKUP(#REF!,'[1]Members Sorted'!$B$2:$G$10001,3,0),"")</f>
        <v/>
      </c>
      <c r="O190" s="22" t="str">
        <f>IFERROR(VLOOKUP(#REF!,'[1]Members Sorted'!$B$2:$G$10001,5,0),"")</f>
        <v/>
      </c>
      <c r="P190" s="22" t="str">
        <f>IFERROR(IF(O190="","",IF(O190="None Given","",IF(COUNTIF($O$7:O190,O190)&lt;='[1]Season Set up'!$O$62, CONCATENATE(O190, " A"),IF(COUNTIF($O$7:O190,O190)&lt;='[1]Season Set up'!$O$63, CONCATENATE(O190, " B"),IF(COUNTIF($O$7:O190,O190)&lt;='[1]Season Set up'!$O$64, CONCATENATE(O190, " C"),IF(COUNTIF($O$7:O190,O190)&lt;='[1]Season Set up'!$O$65, CONCATENATE(O190, " D"),IF(COUNTIF($O$7:O190,O190)&lt;='[1]Season Set up'!$O$66, CONCATENATE(O190, " E"),IF(COUNTIF($O$7:O190,O190)&lt;='[1]Season Set up'!$O$67, CONCATENATE(O190, " F"),IF(COUNTIF($O$7:O190,O190)&lt;='[1]Season Set up'!$O$68, CONCATENATE(O190, " G"),IF(COUNTIF($O$7:O190,O190)&lt;='[1]Season Set up'!$O$69, CONCATENATE(O190, " H"),"")))))))))),"")</f>
        <v/>
      </c>
      <c r="Q190" s="69"/>
      <c r="R190" s="4"/>
      <c r="S190" s="27" t="str">
        <f>IF('[1]Season Set up'!$L$24&gt;='[1]Season Set up'!V188,'[1]Season Set up'!V188,"")</f>
        <v/>
      </c>
      <c r="T190" s="22" t="str">
        <f>IFERROR(VLOOKUP(#REF!,'[1]Members Sorted'!$B$2:$G$3001,2,0),"")</f>
        <v/>
      </c>
      <c r="U190" s="22" t="str">
        <f>IFERROR(VLOOKUP(#REF!,'[1]Members Sorted'!$B$2:$G$3001,3,0),"")</f>
        <v/>
      </c>
      <c r="V190" s="22" t="str">
        <f>IFERROR(VLOOKUP(#REF!,'[1]Members Sorted'!$B$2:$G$3001,5,0),"")</f>
        <v/>
      </c>
      <c r="W190" s="22" t="str">
        <f>IFERROR(IF(V190="","",IF(V190="None Given","",IF(COUNTIF($V$7:V190,V190)&lt;='[1]Season Set up'!$O$73, CONCATENATE(V190, " A"),IF(COUNTIF($V$7:V190,V190)&lt;='[1]Season Set up'!$O$74, CONCATENATE(V190, " B"),IF(COUNTIF($V$7:V190,V190)&lt;='[1]Season Set up'!$O$75, CONCATENATE(V190, " C"),IF(COUNTIF($V$7:V190,V190)&lt;='[1]Season Set up'!$O$76, CONCATENATE(V190, " D"),IF(COUNTIF($V$7:V190,V190)&lt;='[1]Season Set up'!$O$77, CONCATENATE(V190, " E"),IF(COUNTIF($V$7:V190,V190)&lt;='[1]Season Set up'!$O$78, CONCATENATE(V190, " F"),IF(COUNTIF($V$7:V190,V190)&lt;='[1]Season Set up'!$O$79, CONCATENATE(V190, " G"),IF(COUNTIF($V$7:V190,V190)&lt;='[1]Season Set up'!$O$80, CONCATENATE(V190, " H"),"")))))))))),"")</f>
        <v/>
      </c>
      <c r="X190" s="69"/>
      <c r="Y190" s="1"/>
      <c r="Z190" s="1"/>
      <c r="AA190" s="1"/>
      <c r="AB190" s="1"/>
      <c r="AC190" s="4"/>
      <c r="AD190" s="4"/>
      <c r="AE190" s="4"/>
      <c r="AF190" s="4"/>
      <c r="AG190" s="4"/>
      <c r="AH190" s="4"/>
      <c r="AI190" s="4"/>
      <c r="AJ190" s="4"/>
    </row>
    <row r="191" spans="1:36" ht="15.75" customHeight="1" x14ac:dyDescent="0.2">
      <c r="A191" s="33"/>
      <c r="B191" s="33"/>
      <c r="C191" s="33"/>
      <c r="D191" s="1"/>
      <c r="E191" s="1"/>
      <c r="F191" s="1"/>
      <c r="G191" s="1"/>
      <c r="H191" s="1"/>
      <c r="I191" s="1"/>
      <c r="J191" s="1"/>
      <c r="K191" s="1"/>
      <c r="L191" s="27" t="str">
        <f>IF('[1]Season Set up'!$J$24&gt;='[1]Season Set up'!V189,'[1]Season Set up'!V189,"")</f>
        <v/>
      </c>
      <c r="M191" s="22" t="str">
        <f>IFERROR(VLOOKUP(#REF!,'[1]Members Sorted'!$B$2:$G$10001,2,0),"")</f>
        <v/>
      </c>
      <c r="N191" s="22" t="str">
        <f>IFERROR(VLOOKUP(#REF!,'[1]Members Sorted'!$B$2:$G$10001,3,0),"")</f>
        <v/>
      </c>
      <c r="O191" s="22" t="str">
        <f>IFERROR(VLOOKUP(#REF!,'[1]Members Sorted'!$B$2:$G$10001,5,0),"")</f>
        <v/>
      </c>
      <c r="P191" s="22" t="str">
        <f>IFERROR(IF(O191="","",IF(O191="None Given","",IF(COUNTIF($O$7:O191,O191)&lt;='[1]Season Set up'!$O$62, CONCATENATE(O191, " A"),IF(COUNTIF($O$7:O191,O191)&lt;='[1]Season Set up'!$O$63, CONCATENATE(O191, " B"),IF(COUNTIF($O$7:O191,O191)&lt;='[1]Season Set up'!$O$64, CONCATENATE(O191, " C"),IF(COUNTIF($O$7:O191,O191)&lt;='[1]Season Set up'!$O$65, CONCATENATE(O191, " D"),IF(COUNTIF($O$7:O191,O191)&lt;='[1]Season Set up'!$O$66, CONCATENATE(O191, " E"),IF(COUNTIF($O$7:O191,O191)&lt;='[1]Season Set up'!$O$67, CONCATENATE(O191, " F"),IF(COUNTIF($O$7:O191,O191)&lt;='[1]Season Set up'!$O$68, CONCATENATE(O191, " G"),IF(COUNTIF($O$7:O191,O191)&lt;='[1]Season Set up'!$O$69, CONCATENATE(O191, " H"),"")))))))))),"")</f>
        <v/>
      </c>
      <c r="Q191" s="69"/>
      <c r="R191" s="4"/>
      <c r="S191" s="27" t="str">
        <f>IF('[1]Season Set up'!$L$24&gt;='[1]Season Set up'!V189,'[1]Season Set up'!V189,"")</f>
        <v/>
      </c>
      <c r="T191" s="22" t="str">
        <f>IFERROR(VLOOKUP(#REF!,'[1]Members Sorted'!$B$2:$G$3001,2,0),"")</f>
        <v/>
      </c>
      <c r="U191" s="22" t="str">
        <f>IFERROR(VLOOKUP(#REF!,'[1]Members Sorted'!$B$2:$G$3001,3,0),"")</f>
        <v/>
      </c>
      <c r="V191" s="22" t="str">
        <f>IFERROR(VLOOKUP(#REF!,'[1]Members Sorted'!$B$2:$G$3001,5,0),"")</f>
        <v/>
      </c>
      <c r="W191" s="22" t="str">
        <f>IFERROR(IF(V191="","",IF(V191="None Given","",IF(COUNTIF($V$7:V191,V191)&lt;='[1]Season Set up'!$O$73, CONCATENATE(V191, " A"),IF(COUNTIF($V$7:V191,V191)&lt;='[1]Season Set up'!$O$74, CONCATENATE(V191, " B"),IF(COUNTIF($V$7:V191,V191)&lt;='[1]Season Set up'!$O$75, CONCATENATE(V191, " C"),IF(COUNTIF($V$7:V191,V191)&lt;='[1]Season Set up'!$O$76, CONCATENATE(V191, " D"),IF(COUNTIF($V$7:V191,V191)&lt;='[1]Season Set up'!$O$77, CONCATENATE(V191, " E"),IF(COUNTIF($V$7:V191,V191)&lt;='[1]Season Set up'!$O$78, CONCATENATE(V191, " F"),IF(COUNTIF($V$7:V191,V191)&lt;='[1]Season Set up'!$O$79, CONCATENATE(V191, " G"),IF(COUNTIF($V$7:V191,V191)&lt;='[1]Season Set up'!$O$80, CONCATENATE(V191, " H"),"")))))))))),"")</f>
        <v/>
      </c>
      <c r="X191" s="69"/>
      <c r="Y191" s="1"/>
      <c r="Z191" s="1"/>
      <c r="AA191" s="1"/>
      <c r="AB191" s="1"/>
      <c r="AC191" s="4"/>
      <c r="AD191" s="4"/>
      <c r="AE191" s="4"/>
      <c r="AF191" s="4"/>
      <c r="AG191" s="4"/>
      <c r="AH191" s="4"/>
      <c r="AI191" s="4"/>
      <c r="AJ191" s="4"/>
    </row>
    <row r="192" spans="1:36" ht="15.75" customHeight="1" x14ac:dyDescent="0.2">
      <c r="A192" s="33"/>
      <c r="B192" s="33"/>
      <c r="C192" s="33"/>
      <c r="D192" s="1"/>
      <c r="E192" s="1"/>
      <c r="F192" s="1"/>
      <c r="G192" s="1"/>
      <c r="H192" s="1"/>
      <c r="I192" s="1"/>
      <c r="J192" s="1"/>
      <c r="K192" s="1"/>
      <c r="L192" s="27" t="str">
        <f>IF('[1]Season Set up'!$J$24&gt;='[1]Season Set up'!V190,'[1]Season Set up'!V190,"")</f>
        <v/>
      </c>
      <c r="M192" s="22" t="str">
        <f>IFERROR(VLOOKUP(#REF!,'[1]Members Sorted'!$B$2:$G$10001,2,0),"")</f>
        <v/>
      </c>
      <c r="N192" s="22" t="str">
        <f>IFERROR(VLOOKUP(#REF!,'[1]Members Sorted'!$B$2:$G$10001,3,0),"")</f>
        <v/>
      </c>
      <c r="O192" s="22" t="str">
        <f>IFERROR(VLOOKUP(#REF!,'[1]Members Sorted'!$B$2:$G$10001,5,0),"")</f>
        <v/>
      </c>
      <c r="P192" s="22" t="str">
        <f>IFERROR(IF(O192="","",IF(O192="None Given","",IF(COUNTIF($O$7:O192,O192)&lt;='[1]Season Set up'!$O$62, CONCATENATE(O192, " A"),IF(COUNTIF($O$7:O192,O192)&lt;='[1]Season Set up'!$O$63, CONCATENATE(O192, " B"),IF(COUNTIF($O$7:O192,O192)&lt;='[1]Season Set up'!$O$64, CONCATENATE(O192, " C"),IF(COUNTIF($O$7:O192,O192)&lt;='[1]Season Set up'!$O$65, CONCATENATE(O192, " D"),IF(COUNTIF($O$7:O192,O192)&lt;='[1]Season Set up'!$O$66, CONCATENATE(O192, " E"),IF(COUNTIF($O$7:O192,O192)&lt;='[1]Season Set up'!$O$67, CONCATENATE(O192, " F"),IF(COUNTIF($O$7:O192,O192)&lt;='[1]Season Set up'!$O$68, CONCATENATE(O192, " G"),IF(COUNTIF($O$7:O192,O192)&lt;='[1]Season Set up'!$O$69, CONCATENATE(O192, " H"),"")))))))))),"")</f>
        <v/>
      </c>
      <c r="Q192" s="69"/>
      <c r="R192" s="4"/>
      <c r="S192" s="27" t="str">
        <f>IF('[1]Season Set up'!$L$24&gt;='[1]Season Set up'!V190,'[1]Season Set up'!V190,"")</f>
        <v/>
      </c>
      <c r="T192" s="22" t="str">
        <f>IFERROR(VLOOKUP(#REF!,'[1]Members Sorted'!$B$2:$G$3001,2,0),"")</f>
        <v/>
      </c>
      <c r="U192" s="22" t="str">
        <f>IFERROR(VLOOKUP(#REF!,'[1]Members Sorted'!$B$2:$G$3001,3,0),"")</f>
        <v/>
      </c>
      <c r="V192" s="22" t="str">
        <f>IFERROR(VLOOKUP(#REF!,'[1]Members Sorted'!$B$2:$G$3001,5,0),"")</f>
        <v/>
      </c>
      <c r="W192" s="22" t="str">
        <f>IFERROR(IF(V192="","",IF(V192="None Given","",IF(COUNTIF($V$7:V192,V192)&lt;='[1]Season Set up'!$O$73, CONCATENATE(V192, " A"),IF(COUNTIF($V$7:V192,V192)&lt;='[1]Season Set up'!$O$74, CONCATENATE(V192, " B"),IF(COUNTIF($V$7:V192,V192)&lt;='[1]Season Set up'!$O$75, CONCATENATE(V192, " C"),IF(COUNTIF($V$7:V192,V192)&lt;='[1]Season Set up'!$O$76, CONCATENATE(V192, " D"),IF(COUNTIF($V$7:V192,V192)&lt;='[1]Season Set up'!$O$77, CONCATENATE(V192, " E"),IF(COUNTIF($V$7:V192,V192)&lt;='[1]Season Set up'!$O$78, CONCATENATE(V192, " F"),IF(COUNTIF($V$7:V192,V192)&lt;='[1]Season Set up'!$O$79, CONCATENATE(V192, " G"),IF(COUNTIF($V$7:V192,V192)&lt;='[1]Season Set up'!$O$80, CONCATENATE(V192, " H"),"")))))))))),"")</f>
        <v/>
      </c>
      <c r="X192" s="69"/>
      <c r="Y192" s="1"/>
      <c r="Z192" s="1"/>
      <c r="AA192" s="1"/>
      <c r="AB192" s="1"/>
      <c r="AC192" s="4"/>
      <c r="AD192" s="4"/>
      <c r="AE192" s="4"/>
      <c r="AF192" s="4"/>
      <c r="AG192" s="4"/>
      <c r="AH192" s="4"/>
      <c r="AI192" s="4"/>
      <c r="AJ192" s="4"/>
    </row>
    <row r="193" spans="1:36" ht="15.75" customHeight="1" x14ac:dyDescent="0.2">
      <c r="A193" s="33"/>
      <c r="B193" s="33"/>
      <c r="C193" s="33"/>
      <c r="D193" s="1"/>
      <c r="E193" s="1"/>
      <c r="F193" s="1"/>
      <c r="G193" s="1"/>
      <c r="H193" s="1"/>
      <c r="I193" s="1"/>
      <c r="J193" s="1"/>
      <c r="K193" s="1"/>
      <c r="L193" s="27" t="str">
        <f>IF('[1]Season Set up'!$J$24&gt;='[1]Season Set up'!V191,'[1]Season Set up'!V191,"")</f>
        <v/>
      </c>
      <c r="M193" s="22" t="str">
        <f>IFERROR(VLOOKUP(#REF!,'[1]Members Sorted'!$B$2:$G$10001,2,0),"")</f>
        <v/>
      </c>
      <c r="N193" s="22" t="str">
        <f>IFERROR(VLOOKUP(#REF!,'[1]Members Sorted'!$B$2:$G$10001,3,0),"")</f>
        <v/>
      </c>
      <c r="O193" s="22" t="str">
        <f>IFERROR(VLOOKUP(#REF!,'[1]Members Sorted'!$B$2:$G$10001,5,0),"")</f>
        <v/>
      </c>
      <c r="P193" s="22" t="str">
        <f>IFERROR(IF(O193="","",IF(O193="None Given","",IF(COUNTIF($O$7:O193,O193)&lt;='[1]Season Set up'!$O$62, CONCATENATE(O193, " A"),IF(COUNTIF($O$7:O193,O193)&lt;='[1]Season Set up'!$O$63, CONCATENATE(O193, " B"),IF(COUNTIF($O$7:O193,O193)&lt;='[1]Season Set up'!$O$64, CONCATENATE(O193, " C"),IF(COUNTIF($O$7:O193,O193)&lt;='[1]Season Set up'!$O$65, CONCATENATE(O193, " D"),IF(COUNTIF($O$7:O193,O193)&lt;='[1]Season Set up'!$O$66, CONCATENATE(O193, " E"),IF(COUNTIF($O$7:O193,O193)&lt;='[1]Season Set up'!$O$67, CONCATENATE(O193, " F"),IF(COUNTIF($O$7:O193,O193)&lt;='[1]Season Set up'!$O$68, CONCATENATE(O193, " G"),IF(COUNTIF($O$7:O193,O193)&lt;='[1]Season Set up'!$O$69, CONCATENATE(O193, " H"),"")))))))))),"")</f>
        <v/>
      </c>
      <c r="Q193" s="69"/>
      <c r="R193" s="4"/>
      <c r="S193" s="27" t="str">
        <f>IF('[1]Season Set up'!$L$24&gt;='[1]Season Set up'!V191,'[1]Season Set up'!V191,"")</f>
        <v/>
      </c>
      <c r="T193" s="22" t="str">
        <f>IFERROR(VLOOKUP(#REF!,'[1]Members Sorted'!$B$2:$G$3001,2,0),"")</f>
        <v/>
      </c>
      <c r="U193" s="22" t="str">
        <f>IFERROR(VLOOKUP(#REF!,'[1]Members Sorted'!$B$2:$G$3001,3,0),"")</f>
        <v/>
      </c>
      <c r="V193" s="22" t="str">
        <f>IFERROR(VLOOKUP(#REF!,'[1]Members Sorted'!$B$2:$G$3001,5,0),"")</f>
        <v/>
      </c>
      <c r="W193" s="22" t="str">
        <f>IFERROR(IF(V193="","",IF(V193="None Given","",IF(COUNTIF($V$7:V193,V193)&lt;='[1]Season Set up'!$O$73, CONCATENATE(V193, " A"),IF(COUNTIF($V$7:V193,V193)&lt;='[1]Season Set up'!$O$74, CONCATENATE(V193, " B"),IF(COUNTIF($V$7:V193,V193)&lt;='[1]Season Set up'!$O$75, CONCATENATE(V193, " C"),IF(COUNTIF($V$7:V193,V193)&lt;='[1]Season Set up'!$O$76, CONCATENATE(V193, " D"),IF(COUNTIF($V$7:V193,V193)&lt;='[1]Season Set up'!$O$77, CONCATENATE(V193, " E"),IF(COUNTIF($V$7:V193,V193)&lt;='[1]Season Set up'!$O$78, CONCATENATE(V193, " F"),IF(COUNTIF($V$7:V193,V193)&lt;='[1]Season Set up'!$O$79, CONCATENATE(V193, " G"),IF(COUNTIF($V$7:V193,V193)&lt;='[1]Season Set up'!$O$80, CONCATENATE(V193, " H"),"")))))))))),"")</f>
        <v/>
      </c>
      <c r="X193" s="69"/>
      <c r="Y193" s="1"/>
      <c r="Z193" s="1"/>
      <c r="AA193" s="1"/>
      <c r="AB193" s="1"/>
      <c r="AC193" s="4"/>
      <c r="AD193" s="4"/>
      <c r="AE193" s="4"/>
      <c r="AF193" s="4"/>
      <c r="AG193" s="4"/>
      <c r="AH193" s="4"/>
      <c r="AI193" s="4"/>
      <c r="AJ193" s="4"/>
    </row>
    <row r="194" spans="1:36" ht="15.75" customHeight="1" x14ac:dyDescent="0.2">
      <c r="A194" s="33"/>
      <c r="B194" s="33"/>
      <c r="C194" s="33"/>
      <c r="D194" s="1"/>
      <c r="E194" s="1"/>
      <c r="F194" s="1"/>
      <c r="G194" s="1"/>
      <c r="H194" s="1"/>
      <c r="I194" s="1"/>
      <c r="J194" s="1"/>
      <c r="K194" s="1"/>
      <c r="L194" s="27" t="str">
        <f>IF('[1]Season Set up'!$J$24&gt;='[1]Season Set up'!V192,'[1]Season Set up'!V192,"")</f>
        <v/>
      </c>
      <c r="M194" s="22" t="str">
        <f>IFERROR(VLOOKUP(#REF!,'[1]Members Sorted'!$B$2:$G$10001,2,0),"")</f>
        <v/>
      </c>
      <c r="N194" s="22" t="str">
        <f>IFERROR(VLOOKUP(#REF!,'[1]Members Sorted'!$B$2:$G$10001,3,0),"")</f>
        <v/>
      </c>
      <c r="O194" s="22" t="str">
        <f>IFERROR(VLOOKUP(#REF!,'[1]Members Sorted'!$B$2:$G$10001,5,0),"")</f>
        <v/>
      </c>
      <c r="P194" s="22" t="str">
        <f>IFERROR(IF(O194="","",IF(O194="None Given","",IF(COUNTIF($O$7:O194,O194)&lt;='[1]Season Set up'!$O$62, CONCATENATE(O194, " A"),IF(COUNTIF($O$7:O194,O194)&lt;='[1]Season Set up'!$O$63, CONCATENATE(O194, " B"),IF(COUNTIF($O$7:O194,O194)&lt;='[1]Season Set up'!$O$64, CONCATENATE(O194, " C"),IF(COUNTIF($O$7:O194,O194)&lt;='[1]Season Set up'!$O$65, CONCATENATE(O194, " D"),IF(COUNTIF($O$7:O194,O194)&lt;='[1]Season Set up'!$O$66, CONCATENATE(O194, " E"),IF(COUNTIF($O$7:O194,O194)&lt;='[1]Season Set up'!$O$67, CONCATENATE(O194, " F"),IF(COUNTIF($O$7:O194,O194)&lt;='[1]Season Set up'!$O$68, CONCATENATE(O194, " G"),IF(COUNTIF($O$7:O194,O194)&lt;='[1]Season Set up'!$O$69, CONCATENATE(O194, " H"),"")))))))))),"")</f>
        <v/>
      </c>
      <c r="Q194" s="69"/>
      <c r="R194" s="4"/>
      <c r="S194" s="27" t="str">
        <f>IF('[1]Season Set up'!$L$24&gt;='[1]Season Set up'!V192,'[1]Season Set up'!V192,"")</f>
        <v/>
      </c>
      <c r="T194" s="22" t="str">
        <f>IFERROR(VLOOKUP(#REF!,'[1]Members Sorted'!$B$2:$G$3001,2,0),"")</f>
        <v/>
      </c>
      <c r="U194" s="22" t="str">
        <f>IFERROR(VLOOKUP(#REF!,'[1]Members Sorted'!$B$2:$G$3001,3,0),"")</f>
        <v/>
      </c>
      <c r="V194" s="22" t="str">
        <f>IFERROR(VLOOKUP(#REF!,'[1]Members Sorted'!$B$2:$G$3001,5,0),"")</f>
        <v/>
      </c>
      <c r="W194" s="22" t="str">
        <f>IFERROR(IF(V194="","",IF(V194="None Given","",IF(COUNTIF($V$7:V194,V194)&lt;='[1]Season Set up'!$O$73, CONCATENATE(V194, " A"),IF(COUNTIF($V$7:V194,V194)&lt;='[1]Season Set up'!$O$74, CONCATENATE(V194, " B"),IF(COUNTIF($V$7:V194,V194)&lt;='[1]Season Set up'!$O$75, CONCATENATE(V194, " C"),IF(COUNTIF($V$7:V194,V194)&lt;='[1]Season Set up'!$O$76, CONCATENATE(V194, " D"),IF(COUNTIF($V$7:V194,V194)&lt;='[1]Season Set up'!$O$77, CONCATENATE(V194, " E"),IF(COUNTIF($V$7:V194,V194)&lt;='[1]Season Set up'!$O$78, CONCATENATE(V194, " F"),IF(COUNTIF($V$7:V194,V194)&lt;='[1]Season Set up'!$O$79, CONCATENATE(V194, " G"),IF(COUNTIF($V$7:V194,V194)&lt;='[1]Season Set up'!$O$80, CONCATENATE(V194, " H"),"")))))))))),"")</f>
        <v/>
      </c>
      <c r="X194" s="69"/>
      <c r="Y194" s="1"/>
      <c r="Z194" s="1"/>
      <c r="AA194" s="1"/>
      <c r="AB194" s="1"/>
      <c r="AC194" s="4"/>
      <c r="AD194" s="4"/>
      <c r="AE194" s="4"/>
      <c r="AF194" s="4"/>
      <c r="AG194" s="4"/>
      <c r="AH194" s="4"/>
      <c r="AI194" s="4"/>
      <c r="AJ194" s="4"/>
    </row>
    <row r="195" spans="1:36" ht="15.75" customHeight="1" x14ac:dyDescent="0.2">
      <c r="A195" s="33"/>
      <c r="B195" s="33"/>
      <c r="C195" s="33"/>
      <c r="D195" s="1"/>
      <c r="E195" s="1"/>
      <c r="F195" s="1"/>
      <c r="G195" s="1"/>
      <c r="H195" s="1"/>
      <c r="I195" s="1"/>
      <c r="J195" s="1"/>
      <c r="K195" s="1"/>
      <c r="L195" s="27" t="str">
        <f>IF('[1]Season Set up'!$J$24&gt;='[1]Season Set up'!V193,'[1]Season Set up'!V193,"")</f>
        <v/>
      </c>
      <c r="M195" s="22" t="str">
        <f>IFERROR(VLOOKUP(#REF!,'[1]Members Sorted'!$B$2:$G$10001,2,0),"")</f>
        <v/>
      </c>
      <c r="N195" s="22" t="str">
        <f>IFERROR(VLOOKUP(#REF!,'[1]Members Sorted'!$B$2:$G$10001,3,0),"")</f>
        <v/>
      </c>
      <c r="O195" s="22" t="str">
        <f>IFERROR(VLOOKUP(#REF!,'[1]Members Sorted'!$B$2:$G$10001,5,0),"")</f>
        <v/>
      </c>
      <c r="P195" s="22" t="str">
        <f>IFERROR(IF(O195="","",IF(O195="None Given","",IF(COUNTIF($O$7:O195,O195)&lt;='[1]Season Set up'!$O$62, CONCATENATE(O195, " A"),IF(COUNTIF($O$7:O195,O195)&lt;='[1]Season Set up'!$O$63, CONCATENATE(O195, " B"),IF(COUNTIF($O$7:O195,O195)&lt;='[1]Season Set up'!$O$64, CONCATENATE(O195, " C"),IF(COUNTIF($O$7:O195,O195)&lt;='[1]Season Set up'!$O$65, CONCATENATE(O195, " D"),IF(COUNTIF($O$7:O195,O195)&lt;='[1]Season Set up'!$O$66, CONCATENATE(O195, " E"),IF(COUNTIF($O$7:O195,O195)&lt;='[1]Season Set up'!$O$67, CONCATENATE(O195, " F"),IF(COUNTIF($O$7:O195,O195)&lt;='[1]Season Set up'!$O$68, CONCATENATE(O195, " G"),IF(COUNTIF($O$7:O195,O195)&lt;='[1]Season Set up'!$O$69, CONCATENATE(O195, " H"),"")))))))))),"")</f>
        <v/>
      </c>
      <c r="Q195" s="69"/>
      <c r="R195" s="4"/>
      <c r="S195" s="27" t="str">
        <f>IF('[1]Season Set up'!$L$24&gt;='[1]Season Set up'!V193,'[1]Season Set up'!V193,"")</f>
        <v/>
      </c>
      <c r="T195" s="22" t="str">
        <f>IFERROR(VLOOKUP(#REF!,'[1]Members Sorted'!$B$2:$G$3001,2,0),"")</f>
        <v/>
      </c>
      <c r="U195" s="22" t="str">
        <f>IFERROR(VLOOKUP(#REF!,'[1]Members Sorted'!$B$2:$G$3001,3,0),"")</f>
        <v/>
      </c>
      <c r="V195" s="22" t="str">
        <f>IFERROR(VLOOKUP(#REF!,'[1]Members Sorted'!$B$2:$G$3001,5,0),"")</f>
        <v/>
      </c>
      <c r="W195" s="22" t="str">
        <f>IFERROR(IF(V195="","",IF(V195="None Given","",IF(COUNTIF($V$7:V195,V195)&lt;='[1]Season Set up'!$O$73, CONCATENATE(V195, " A"),IF(COUNTIF($V$7:V195,V195)&lt;='[1]Season Set up'!$O$74, CONCATENATE(V195, " B"),IF(COUNTIF($V$7:V195,V195)&lt;='[1]Season Set up'!$O$75, CONCATENATE(V195, " C"),IF(COUNTIF($V$7:V195,V195)&lt;='[1]Season Set up'!$O$76, CONCATENATE(V195, " D"),IF(COUNTIF($V$7:V195,V195)&lt;='[1]Season Set up'!$O$77, CONCATENATE(V195, " E"),IF(COUNTIF($V$7:V195,V195)&lt;='[1]Season Set up'!$O$78, CONCATENATE(V195, " F"),IF(COUNTIF($V$7:V195,V195)&lt;='[1]Season Set up'!$O$79, CONCATENATE(V195, " G"),IF(COUNTIF($V$7:V195,V195)&lt;='[1]Season Set up'!$O$80, CONCATENATE(V195, " H"),"")))))))))),"")</f>
        <v/>
      </c>
      <c r="X195" s="69"/>
      <c r="Y195" s="1"/>
      <c r="Z195" s="1"/>
      <c r="AA195" s="1"/>
      <c r="AB195" s="1"/>
      <c r="AC195" s="4"/>
      <c r="AD195" s="4"/>
      <c r="AE195" s="4"/>
      <c r="AF195" s="4"/>
      <c r="AG195" s="4"/>
      <c r="AH195" s="4"/>
      <c r="AI195" s="4"/>
      <c r="AJ195" s="4"/>
    </row>
    <row r="196" spans="1:36" ht="15.75" customHeight="1" x14ac:dyDescent="0.2">
      <c r="A196" s="33"/>
      <c r="B196" s="33"/>
      <c r="C196" s="33"/>
      <c r="D196" s="1"/>
      <c r="E196" s="1"/>
      <c r="F196" s="1"/>
      <c r="G196" s="1"/>
      <c r="H196" s="1"/>
      <c r="I196" s="1"/>
      <c r="J196" s="1"/>
      <c r="K196" s="1"/>
      <c r="L196" s="27" t="str">
        <f>IF('[1]Season Set up'!$J$24&gt;='[1]Season Set up'!V194,'[1]Season Set up'!V194,"")</f>
        <v/>
      </c>
      <c r="M196" s="22" t="str">
        <f>IFERROR(VLOOKUP(#REF!,'[1]Members Sorted'!$B$2:$G$10001,2,0),"")</f>
        <v/>
      </c>
      <c r="N196" s="22" t="str">
        <f>IFERROR(VLOOKUP(#REF!,'[1]Members Sorted'!$B$2:$G$10001,3,0),"")</f>
        <v/>
      </c>
      <c r="O196" s="22" t="str">
        <f>IFERROR(VLOOKUP(#REF!,'[1]Members Sorted'!$B$2:$G$10001,5,0),"")</f>
        <v/>
      </c>
      <c r="P196" s="22" t="str">
        <f>IFERROR(IF(O196="","",IF(O196="None Given","",IF(COUNTIF($O$7:O196,O196)&lt;='[1]Season Set up'!$O$62, CONCATENATE(O196, " A"),IF(COUNTIF($O$7:O196,O196)&lt;='[1]Season Set up'!$O$63, CONCATENATE(O196, " B"),IF(COUNTIF($O$7:O196,O196)&lt;='[1]Season Set up'!$O$64, CONCATENATE(O196, " C"),IF(COUNTIF($O$7:O196,O196)&lt;='[1]Season Set up'!$O$65, CONCATENATE(O196, " D"),IF(COUNTIF($O$7:O196,O196)&lt;='[1]Season Set up'!$O$66, CONCATENATE(O196, " E"),IF(COUNTIF($O$7:O196,O196)&lt;='[1]Season Set up'!$O$67, CONCATENATE(O196, " F"),IF(COUNTIF($O$7:O196,O196)&lt;='[1]Season Set up'!$O$68, CONCATENATE(O196, " G"),IF(COUNTIF($O$7:O196,O196)&lt;='[1]Season Set up'!$O$69, CONCATENATE(O196, " H"),"")))))))))),"")</f>
        <v/>
      </c>
      <c r="Q196" s="69"/>
      <c r="R196" s="4"/>
      <c r="S196" s="27" t="str">
        <f>IF('[1]Season Set up'!$L$24&gt;='[1]Season Set up'!V194,'[1]Season Set up'!V194,"")</f>
        <v/>
      </c>
      <c r="T196" s="22" t="str">
        <f>IFERROR(VLOOKUP(#REF!,'[1]Members Sorted'!$B$2:$G$3001,2,0),"")</f>
        <v/>
      </c>
      <c r="U196" s="22" t="str">
        <f>IFERROR(VLOOKUP(#REF!,'[1]Members Sorted'!$B$2:$G$3001,3,0),"")</f>
        <v/>
      </c>
      <c r="V196" s="22" t="str">
        <f>IFERROR(VLOOKUP(#REF!,'[1]Members Sorted'!$B$2:$G$3001,5,0),"")</f>
        <v/>
      </c>
      <c r="W196" s="22" t="str">
        <f>IFERROR(IF(V196="","",IF(V196="None Given","",IF(COUNTIF($V$7:V196,V196)&lt;='[1]Season Set up'!$O$73, CONCATENATE(V196, " A"),IF(COUNTIF($V$7:V196,V196)&lt;='[1]Season Set up'!$O$74, CONCATENATE(V196, " B"),IF(COUNTIF($V$7:V196,V196)&lt;='[1]Season Set up'!$O$75, CONCATENATE(V196, " C"),IF(COUNTIF($V$7:V196,V196)&lt;='[1]Season Set up'!$O$76, CONCATENATE(V196, " D"),IF(COUNTIF($V$7:V196,V196)&lt;='[1]Season Set up'!$O$77, CONCATENATE(V196, " E"),IF(COUNTIF($V$7:V196,V196)&lt;='[1]Season Set up'!$O$78, CONCATENATE(V196, " F"),IF(COUNTIF($V$7:V196,V196)&lt;='[1]Season Set up'!$O$79, CONCATENATE(V196, " G"),IF(COUNTIF($V$7:V196,V196)&lt;='[1]Season Set up'!$O$80, CONCATENATE(V196, " H"),"")))))))))),"")</f>
        <v/>
      </c>
      <c r="X196" s="69"/>
      <c r="Y196" s="1"/>
      <c r="Z196" s="1"/>
      <c r="AA196" s="1"/>
      <c r="AB196" s="1"/>
      <c r="AC196" s="4"/>
      <c r="AD196" s="4"/>
      <c r="AE196" s="4"/>
      <c r="AF196" s="4"/>
      <c r="AG196" s="4"/>
      <c r="AH196" s="4"/>
      <c r="AI196" s="4"/>
      <c r="AJ196" s="4"/>
    </row>
    <row r="197" spans="1:36" ht="15.75" customHeight="1" x14ac:dyDescent="0.2">
      <c r="A197" s="33"/>
      <c r="B197" s="33"/>
      <c r="C197" s="33"/>
      <c r="D197" s="1"/>
      <c r="E197" s="1"/>
      <c r="F197" s="1"/>
      <c r="G197" s="1"/>
      <c r="H197" s="1"/>
      <c r="I197" s="1"/>
      <c r="J197" s="1"/>
      <c r="K197" s="1"/>
      <c r="L197" s="27" t="str">
        <f>IF('[1]Season Set up'!$J$24&gt;='[1]Season Set up'!V195,'[1]Season Set up'!V195,"")</f>
        <v/>
      </c>
      <c r="M197" s="22" t="str">
        <f>IFERROR(VLOOKUP(#REF!,'[1]Members Sorted'!$B$2:$G$10001,2,0),"")</f>
        <v/>
      </c>
      <c r="N197" s="22" t="str">
        <f>IFERROR(VLOOKUP(#REF!,'[1]Members Sorted'!$B$2:$G$10001,3,0),"")</f>
        <v/>
      </c>
      <c r="O197" s="22" t="str">
        <f>IFERROR(VLOOKUP(#REF!,'[1]Members Sorted'!$B$2:$G$10001,5,0),"")</f>
        <v/>
      </c>
      <c r="P197" s="22" t="str">
        <f>IFERROR(IF(O197="","",IF(O197="None Given","",IF(COUNTIF($O$7:O197,O197)&lt;='[1]Season Set up'!$O$62, CONCATENATE(O197, " A"),IF(COUNTIF($O$7:O197,O197)&lt;='[1]Season Set up'!$O$63, CONCATENATE(O197, " B"),IF(COUNTIF($O$7:O197,O197)&lt;='[1]Season Set up'!$O$64, CONCATENATE(O197, " C"),IF(COUNTIF($O$7:O197,O197)&lt;='[1]Season Set up'!$O$65, CONCATENATE(O197, " D"),IF(COUNTIF($O$7:O197,O197)&lt;='[1]Season Set up'!$O$66, CONCATENATE(O197, " E"),IF(COUNTIF($O$7:O197,O197)&lt;='[1]Season Set up'!$O$67, CONCATENATE(O197, " F"),IF(COUNTIF($O$7:O197,O197)&lt;='[1]Season Set up'!$O$68, CONCATENATE(O197, " G"),IF(COUNTIF($O$7:O197,O197)&lt;='[1]Season Set up'!$O$69, CONCATENATE(O197, " H"),"")))))))))),"")</f>
        <v/>
      </c>
      <c r="Q197" s="69"/>
      <c r="R197" s="4"/>
      <c r="S197" s="27" t="str">
        <f>IF('[1]Season Set up'!$L$24&gt;='[1]Season Set up'!V195,'[1]Season Set up'!V195,"")</f>
        <v/>
      </c>
      <c r="T197" s="22" t="str">
        <f>IFERROR(VLOOKUP(#REF!,'[1]Members Sorted'!$B$2:$G$3001,2,0),"")</f>
        <v/>
      </c>
      <c r="U197" s="22" t="str">
        <f>IFERROR(VLOOKUP(#REF!,'[1]Members Sorted'!$B$2:$G$3001,3,0),"")</f>
        <v/>
      </c>
      <c r="V197" s="22" t="str">
        <f>IFERROR(VLOOKUP(#REF!,'[1]Members Sorted'!$B$2:$G$3001,5,0),"")</f>
        <v/>
      </c>
      <c r="W197" s="22" t="str">
        <f>IFERROR(IF(V197="","",IF(V197="None Given","",IF(COUNTIF($V$7:V197,V197)&lt;='[1]Season Set up'!$O$73, CONCATENATE(V197, " A"),IF(COUNTIF($V$7:V197,V197)&lt;='[1]Season Set up'!$O$74, CONCATENATE(V197, " B"),IF(COUNTIF($V$7:V197,V197)&lt;='[1]Season Set up'!$O$75, CONCATENATE(V197, " C"),IF(COUNTIF($V$7:V197,V197)&lt;='[1]Season Set up'!$O$76, CONCATENATE(V197, " D"),IF(COUNTIF($V$7:V197,V197)&lt;='[1]Season Set up'!$O$77, CONCATENATE(V197, " E"),IF(COUNTIF($V$7:V197,V197)&lt;='[1]Season Set up'!$O$78, CONCATENATE(V197, " F"),IF(COUNTIF($V$7:V197,V197)&lt;='[1]Season Set up'!$O$79, CONCATENATE(V197, " G"),IF(COUNTIF($V$7:V197,V197)&lt;='[1]Season Set up'!$O$80, CONCATENATE(V197, " H"),"")))))))))),"")</f>
        <v/>
      </c>
      <c r="X197" s="69"/>
      <c r="Y197" s="1"/>
      <c r="Z197" s="1"/>
      <c r="AA197" s="1"/>
      <c r="AB197" s="1"/>
      <c r="AC197" s="4"/>
      <c r="AD197" s="4"/>
      <c r="AE197" s="4"/>
      <c r="AF197" s="4"/>
      <c r="AG197" s="4"/>
      <c r="AH197" s="4"/>
      <c r="AI197" s="4"/>
      <c r="AJ197" s="4"/>
    </row>
    <row r="198" spans="1:36" ht="15.75" customHeight="1" x14ac:dyDescent="0.2">
      <c r="A198" s="33"/>
      <c r="B198" s="33"/>
      <c r="C198" s="33"/>
      <c r="D198" s="1"/>
      <c r="E198" s="1"/>
      <c r="F198" s="1"/>
      <c r="G198" s="1"/>
      <c r="H198" s="1"/>
      <c r="I198" s="1"/>
      <c r="J198" s="1"/>
      <c r="K198" s="1"/>
      <c r="L198" s="27" t="str">
        <f>IF('[1]Season Set up'!$J$24&gt;='[1]Season Set up'!V196,'[1]Season Set up'!V196,"")</f>
        <v/>
      </c>
      <c r="M198" s="22" t="str">
        <f>IFERROR(VLOOKUP(#REF!,'[1]Members Sorted'!$B$2:$G$10001,2,0),"")</f>
        <v/>
      </c>
      <c r="N198" s="22" t="str">
        <f>IFERROR(VLOOKUP(#REF!,'[1]Members Sorted'!$B$2:$G$10001,3,0),"")</f>
        <v/>
      </c>
      <c r="O198" s="22" t="str">
        <f>IFERROR(VLOOKUP(#REF!,'[1]Members Sorted'!$B$2:$G$10001,5,0),"")</f>
        <v/>
      </c>
      <c r="P198" s="22" t="str">
        <f>IFERROR(IF(O198="","",IF(O198="None Given","",IF(COUNTIF($O$7:O198,O198)&lt;='[1]Season Set up'!$O$62, CONCATENATE(O198, " A"),IF(COUNTIF($O$7:O198,O198)&lt;='[1]Season Set up'!$O$63, CONCATENATE(O198, " B"),IF(COUNTIF($O$7:O198,O198)&lt;='[1]Season Set up'!$O$64, CONCATENATE(O198, " C"),IF(COUNTIF($O$7:O198,O198)&lt;='[1]Season Set up'!$O$65, CONCATENATE(O198, " D"),IF(COUNTIF($O$7:O198,O198)&lt;='[1]Season Set up'!$O$66, CONCATENATE(O198, " E"),IF(COUNTIF($O$7:O198,O198)&lt;='[1]Season Set up'!$O$67, CONCATENATE(O198, " F"),IF(COUNTIF($O$7:O198,O198)&lt;='[1]Season Set up'!$O$68, CONCATENATE(O198, " G"),IF(COUNTIF($O$7:O198,O198)&lt;='[1]Season Set up'!$O$69, CONCATENATE(O198, " H"),"")))))))))),"")</f>
        <v/>
      </c>
      <c r="Q198" s="69"/>
      <c r="R198" s="4"/>
      <c r="S198" s="27" t="str">
        <f>IF('[1]Season Set up'!$L$24&gt;='[1]Season Set up'!V196,'[1]Season Set up'!V196,"")</f>
        <v/>
      </c>
      <c r="T198" s="22" t="str">
        <f>IFERROR(VLOOKUP(#REF!,'[1]Members Sorted'!$B$2:$G$3001,2,0),"")</f>
        <v/>
      </c>
      <c r="U198" s="22" t="str">
        <f>IFERROR(VLOOKUP(#REF!,'[1]Members Sorted'!$B$2:$G$3001,3,0),"")</f>
        <v/>
      </c>
      <c r="V198" s="22" t="str">
        <f>IFERROR(VLOOKUP(#REF!,'[1]Members Sorted'!$B$2:$G$3001,5,0),"")</f>
        <v/>
      </c>
      <c r="W198" s="22" t="str">
        <f>IFERROR(IF(V198="","",IF(V198="None Given","",IF(COUNTIF($V$7:V198,V198)&lt;='[1]Season Set up'!$O$73, CONCATENATE(V198, " A"),IF(COUNTIF($V$7:V198,V198)&lt;='[1]Season Set up'!$O$74, CONCATENATE(V198, " B"),IF(COUNTIF($V$7:V198,V198)&lt;='[1]Season Set up'!$O$75, CONCATENATE(V198, " C"),IF(COUNTIF($V$7:V198,V198)&lt;='[1]Season Set up'!$O$76, CONCATENATE(V198, " D"),IF(COUNTIF($V$7:V198,V198)&lt;='[1]Season Set up'!$O$77, CONCATENATE(V198, " E"),IF(COUNTIF($V$7:V198,V198)&lt;='[1]Season Set up'!$O$78, CONCATENATE(V198, " F"),IF(COUNTIF($V$7:V198,V198)&lt;='[1]Season Set up'!$O$79, CONCATENATE(V198, " G"),IF(COUNTIF($V$7:V198,V198)&lt;='[1]Season Set up'!$O$80, CONCATENATE(V198, " H"),"")))))))))),"")</f>
        <v/>
      </c>
      <c r="X198" s="69"/>
      <c r="Y198" s="1"/>
      <c r="Z198" s="1"/>
      <c r="AA198" s="1"/>
      <c r="AB198" s="1"/>
      <c r="AC198" s="4"/>
      <c r="AD198" s="4"/>
      <c r="AE198" s="4"/>
      <c r="AF198" s="4"/>
      <c r="AG198" s="4"/>
      <c r="AH198" s="4"/>
      <c r="AI198" s="4"/>
      <c r="AJ198" s="4"/>
    </row>
    <row r="199" spans="1:36" ht="15.75" customHeight="1" x14ac:dyDescent="0.2">
      <c r="A199" s="33"/>
      <c r="B199" s="33"/>
      <c r="C199" s="33"/>
      <c r="D199" s="1"/>
      <c r="E199" s="1"/>
      <c r="F199" s="1"/>
      <c r="G199" s="1"/>
      <c r="H199" s="1"/>
      <c r="I199" s="1"/>
      <c r="J199" s="1"/>
      <c r="K199" s="1"/>
      <c r="L199" s="27" t="str">
        <f>IF('[1]Season Set up'!$J$24&gt;='[1]Season Set up'!V197,'[1]Season Set up'!V197,"")</f>
        <v/>
      </c>
      <c r="M199" s="22" t="str">
        <f>IFERROR(VLOOKUP(#REF!,'[1]Members Sorted'!$B$2:$G$10001,2,0),"")</f>
        <v/>
      </c>
      <c r="N199" s="22" t="str">
        <f>IFERROR(VLOOKUP(#REF!,'[1]Members Sorted'!$B$2:$G$10001,3,0),"")</f>
        <v/>
      </c>
      <c r="O199" s="22" t="str">
        <f>IFERROR(VLOOKUP(#REF!,'[1]Members Sorted'!$B$2:$G$10001,5,0),"")</f>
        <v/>
      </c>
      <c r="P199" s="22" t="str">
        <f>IFERROR(IF(O199="","",IF(O199="None Given","",IF(COUNTIF($O$7:O199,O199)&lt;='[1]Season Set up'!$O$62, CONCATENATE(O199, " A"),IF(COUNTIF($O$7:O199,O199)&lt;='[1]Season Set up'!$O$63, CONCATENATE(O199, " B"),IF(COUNTIF($O$7:O199,O199)&lt;='[1]Season Set up'!$O$64, CONCATENATE(O199, " C"),IF(COUNTIF($O$7:O199,O199)&lt;='[1]Season Set up'!$O$65, CONCATENATE(O199, " D"),IF(COUNTIF($O$7:O199,O199)&lt;='[1]Season Set up'!$O$66, CONCATENATE(O199, " E"),IF(COUNTIF($O$7:O199,O199)&lt;='[1]Season Set up'!$O$67, CONCATENATE(O199, " F"),IF(COUNTIF($O$7:O199,O199)&lt;='[1]Season Set up'!$O$68, CONCATENATE(O199, " G"),IF(COUNTIF($O$7:O199,O199)&lt;='[1]Season Set up'!$O$69, CONCATENATE(O199, " H"),"")))))))))),"")</f>
        <v/>
      </c>
      <c r="Q199" s="69"/>
      <c r="R199" s="4"/>
      <c r="S199" s="27" t="str">
        <f>IF('[1]Season Set up'!$L$24&gt;='[1]Season Set up'!V197,'[1]Season Set up'!V197,"")</f>
        <v/>
      </c>
      <c r="T199" s="22" t="str">
        <f>IFERROR(VLOOKUP(#REF!,'[1]Members Sorted'!$B$2:$G$3001,2,0),"")</f>
        <v/>
      </c>
      <c r="U199" s="22" t="str">
        <f>IFERROR(VLOOKUP(#REF!,'[1]Members Sorted'!$B$2:$G$3001,3,0),"")</f>
        <v/>
      </c>
      <c r="V199" s="22" t="str">
        <f>IFERROR(VLOOKUP(#REF!,'[1]Members Sorted'!$B$2:$G$3001,5,0),"")</f>
        <v/>
      </c>
      <c r="W199" s="22" t="str">
        <f>IFERROR(IF(V199="","",IF(V199="None Given","",IF(COUNTIF($V$7:V199,V199)&lt;='[1]Season Set up'!$O$73, CONCATENATE(V199, " A"),IF(COUNTIF($V$7:V199,V199)&lt;='[1]Season Set up'!$O$74, CONCATENATE(V199, " B"),IF(COUNTIF($V$7:V199,V199)&lt;='[1]Season Set up'!$O$75, CONCATENATE(V199, " C"),IF(COUNTIF($V$7:V199,V199)&lt;='[1]Season Set up'!$O$76, CONCATENATE(V199, " D"),IF(COUNTIF($V$7:V199,V199)&lt;='[1]Season Set up'!$O$77, CONCATENATE(V199, " E"),IF(COUNTIF($V$7:V199,V199)&lt;='[1]Season Set up'!$O$78, CONCATENATE(V199, " F"),IF(COUNTIF($V$7:V199,V199)&lt;='[1]Season Set up'!$O$79, CONCATENATE(V199, " G"),IF(COUNTIF($V$7:V199,V199)&lt;='[1]Season Set up'!$O$80, CONCATENATE(V199, " H"),"")))))))))),"")</f>
        <v/>
      </c>
      <c r="X199" s="69"/>
      <c r="Y199" s="1"/>
      <c r="Z199" s="1"/>
      <c r="AA199" s="1"/>
      <c r="AB199" s="1"/>
      <c r="AC199" s="4"/>
      <c r="AD199" s="4"/>
      <c r="AE199" s="4"/>
      <c r="AF199" s="4"/>
      <c r="AG199" s="4"/>
      <c r="AH199" s="4"/>
      <c r="AI199" s="4"/>
      <c r="AJ199" s="4"/>
    </row>
    <row r="200" spans="1:36" ht="15.75" customHeight="1" x14ac:dyDescent="0.2">
      <c r="A200" s="33"/>
      <c r="B200" s="33"/>
      <c r="C200" s="33"/>
      <c r="D200" s="1"/>
      <c r="E200" s="1"/>
      <c r="F200" s="1"/>
      <c r="G200" s="1"/>
      <c r="H200" s="1"/>
      <c r="I200" s="1"/>
      <c r="J200" s="1"/>
      <c r="K200" s="1"/>
      <c r="L200" s="27" t="str">
        <f>IF('[1]Season Set up'!$J$24&gt;='[1]Season Set up'!V198,'[1]Season Set up'!V198,"")</f>
        <v/>
      </c>
      <c r="M200" s="22" t="str">
        <f>IFERROR(VLOOKUP(#REF!,'[1]Members Sorted'!$B$2:$G$10001,2,0),"")</f>
        <v/>
      </c>
      <c r="N200" s="22" t="str">
        <f>IFERROR(VLOOKUP(#REF!,'[1]Members Sorted'!$B$2:$G$10001,3,0),"")</f>
        <v/>
      </c>
      <c r="O200" s="22" t="str">
        <f>IFERROR(VLOOKUP(#REF!,'[1]Members Sorted'!$B$2:$G$10001,5,0),"")</f>
        <v/>
      </c>
      <c r="P200" s="22" t="str">
        <f>IFERROR(IF(O200="","",IF(O200="None Given","",IF(COUNTIF($O$7:O200,O200)&lt;='[1]Season Set up'!$O$62, CONCATENATE(O200, " A"),IF(COUNTIF($O$7:O200,O200)&lt;='[1]Season Set up'!$O$63, CONCATENATE(O200, " B"),IF(COUNTIF($O$7:O200,O200)&lt;='[1]Season Set up'!$O$64, CONCATENATE(O200, " C"),IF(COUNTIF($O$7:O200,O200)&lt;='[1]Season Set up'!$O$65, CONCATENATE(O200, " D"),IF(COUNTIF($O$7:O200,O200)&lt;='[1]Season Set up'!$O$66, CONCATENATE(O200, " E"),IF(COUNTIF($O$7:O200,O200)&lt;='[1]Season Set up'!$O$67, CONCATENATE(O200, " F"),IF(COUNTIF($O$7:O200,O200)&lt;='[1]Season Set up'!$O$68, CONCATENATE(O200, " G"),IF(COUNTIF($O$7:O200,O200)&lt;='[1]Season Set up'!$O$69, CONCATENATE(O200, " H"),"")))))))))),"")</f>
        <v/>
      </c>
      <c r="Q200" s="69"/>
      <c r="R200" s="4"/>
      <c r="S200" s="27" t="str">
        <f>IF('[1]Season Set up'!$L$24&gt;='[1]Season Set up'!V198,'[1]Season Set up'!V198,"")</f>
        <v/>
      </c>
      <c r="T200" s="22" t="str">
        <f>IFERROR(VLOOKUP(#REF!,'[1]Members Sorted'!$B$2:$G$3001,2,0),"")</f>
        <v/>
      </c>
      <c r="U200" s="22" t="str">
        <f>IFERROR(VLOOKUP(#REF!,'[1]Members Sorted'!$B$2:$G$3001,3,0),"")</f>
        <v/>
      </c>
      <c r="V200" s="22" t="str">
        <f>IFERROR(VLOOKUP(#REF!,'[1]Members Sorted'!$B$2:$G$3001,5,0),"")</f>
        <v/>
      </c>
      <c r="W200" s="22" t="str">
        <f>IFERROR(IF(V200="","",IF(V200="None Given","",IF(COUNTIF($V$7:V200,V200)&lt;='[1]Season Set up'!$O$73, CONCATENATE(V200, " A"),IF(COUNTIF($V$7:V200,V200)&lt;='[1]Season Set up'!$O$74, CONCATENATE(V200, " B"),IF(COUNTIF($V$7:V200,V200)&lt;='[1]Season Set up'!$O$75, CONCATENATE(V200, " C"),IF(COUNTIF($V$7:V200,V200)&lt;='[1]Season Set up'!$O$76, CONCATENATE(V200, " D"),IF(COUNTIF($V$7:V200,V200)&lt;='[1]Season Set up'!$O$77, CONCATENATE(V200, " E"),IF(COUNTIF($V$7:V200,V200)&lt;='[1]Season Set up'!$O$78, CONCATENATE(V200, " F"),IF(COUNTIF($V$7:V200,V200)&lt;='[1]Season Set up'!$O$79, CONCATENATE(V200, " G"),IF(COUNTIF($V$7:V200,V200)&lt;='[1]Season Set up'!$O$80, CONCATENATE(V200, " H"),"")))))))))),"")</f>
        <v/>
      </c>
      <c r="X200" s="69"/>
      <c r="Y200" s="1"/>
      <c r="Z200" s="1"/>
      <c r="AA200" s="1"/>
      <c r="AB200" s="1"/>
      <c r="AC200" s="4"/>
      <c r="AD200" s="4"/>
      <c r="AE200" s="4"/>
      <c r="AF200" s="4"/>
      <c r="AG200" s="4"/>
      <c r="AH200" s="4"/>
      <c r="AI200" s="4"/>
      <c r="AJ200" s="4"/>
    </row>
    <row r="201" spans="1:36" ht="15.75" customHeight="1" x14ac:dyDescent="0.2">
      <c r="A201" s="33"/>
      <c r="B201" s="33"/>
      <c r="C201" s="33"/>
      <c r="D201" s="1"/>
      <c r="E201" s="1"/>
      <c r="F201" s="1"/>
      <c r="G201" s="1"/>
      <c r="H201" s="1"/>
      <c r="I201" s="1"/>
      <c r="J201" s="1"/>
      <c r="K201" s="1"/>
      <c r="L201" s="27" t="str">
        <f>IF('[1]Season Set up'!$J$24&gt;='[1]Season Set up'!V199,'[1]Season Set up'!V199,"")</f>
        <v/>
      </c>
      <c r="M201" s="22" t="str">
        <f>IFERROR(VLOOKUP(#REF!,'[1]Members Sorted'!$B$2:$G$10001,2,0),"")</f>
        <v/>
      </c>
      <c r="N201" s="22" t="str">
        <f>IFERROR(VLOOKUP(#REF!,'[1]Members Sorted'!$B$2:$G$10001,3,0),"")</f>
        <v/>
      </c>
      <c r="O201" s="22" t="str">
        <f>IFERROR(VLOOKUP(#REF!,'[1]Members Sorted'!$B$2:$G$10001,5,0),"")</f>
        <v/>
      </c>
      <c r="P201" s="22" t="str">
        <f>IFERROR(IF(O201="","",IF(O201="None Given","",IF(COUNTIF($O$7:O201,O201)&lt;='[1]Season Set up'!$O$62, CONCATENATE(O201, " A"),IF(COUNTIF($O$7:O201,O201)&lt;='[1]Season Set up'!$O$63, CONCATENATE(O201, " B"),IF(COUNTIF($O$7:O201,O201)&lt;='[1]Season Set up'!$O$64, CONCATENATE(O201, " C"),IF(COUNTIF($O$7:O201,O201)&lt;='[1]Season Set up'!$O$65, CONCATENATE(O201, " D"),IF(COUNTIF($O$7:O201,O201)&lt;='[1]Season Set up'!$O$66, CONCATENATE(O201, " E"),IF(COUNTIF($O$7:O201,O201)&lt;='[1]Season Set up'!$O$67, CONCATENATE(O201, " F"),IF(COUNTIF($O$7:O201,O201)&lt;='[1]Season Set up'!$O$68, CONCATENATE(O201, " G"),IF(COUNTIF($O$7:O201,O201)&lt;='[1]Season Set up'!$O$69, CONCATENATE(O201, " H"),"")))))))))),"")</f>
        <v/>
      </c>
      <c r="Q201" s="69"/>
      <c r="R201" s="4"/>
      <c r="S201" s="27" t="str">
        <f>IF('[1]Season Set up'!$L$24&gt;='[1]Season Set up'!V199,'[1]Season Set up'!V199,"")</f>
        <v/>
      </c>
      <c r="T201" s="22" t="str">
        <f>IFERROR(VLOOKUP(#REF!,'[1]Members Sorted'!$B$2:$G$3001,2,0),"")</f>
        <v/>
      </c>
      <c r="U201" s="22" t="str">
        <f>IFERROR(VLOOKUP(#REF!,'[1]Members Sorted'!$B$2:$G$3001,3,0),"")</f>
        <v/>
      </c>
      <c r="V201" s="22" t="str">
        <f>IFERROR(VLOOKUP(#REF!,'[1]Members Sorted'!$B$2:$G$3001,5,0),"")</f>
        <v/>
      </c>
      <c r="W201" s="22" t="str">
        <f>IFERROR(IF(V201="","",IF(V201="None Given","",IF(COUNTIF($V$7:V201,V201)&lt;='[1]Season Set up'!$O$73, CONCATENATE(V201, " A"),IF(COUNTIF($V$7:V201,V201)&lt;='[1]Season Set up'!$O$74, CONCATENATE(V201, " B"),IF(COUNTIF($V$7:V201,V201)&lt;='[1]Season Set up'!$O$75, CONCATENATE(V201, " C"),IF(COUNTIF($V$7:V201,V201)&lt;='[1]Season Set up'!$O$76, CONCATENATE(V201, " D"),IF(COUNTIF($V$7:V201,V201)&lt;='[1]Season Set up'!$O$77, CONCATENATE(V201, " E"),IF(COUNTIF($V$7:V201,V201)&lt;='[1]Season Set up'!$O$78, CONCATENATE(V201, " F"),IF(COUNTIF($V$7:V201,V201)&lt;='[1]Season Set up'!$O$79, CONCATENATE(V201, " G"),IF(COUNTIF($V$7:V201,V201)&lt;='[1]Season Set up'!$O$80, CONCATENATE(V201, " H"),"")))))))))),"")</f>
        <v/>
      </c>
      <c r="X201" s="69"/>
      <c r="Y201" s="1"/>
      <c r="Z201" s="1"/>
      <c r="AA201" s="1"/>
      <c r="AB201" s="1"/>
      <c r="AC201" s="4"/>
      <c r="AD201" s="4"/>
      <c r="AE201" s="4"/>
      <c r="AF201" s="4"/>
      <c r="AG201" s="4"/>
      <c r="AH201" s="4"/>
      <c r="AI201" s="4"/>
      <c r="AJ201" s="4"/>
    </row>
    <row r="202" spans="1:36" ht="15.75" customHeight="1" x14ac:dyDescent="0.2">
      <c r="A202" s="33"/>
      <c r="B202" s="33"/>
      <c r="C202" s="33"/>
      <c r="D202" s="1"/>
      <c r="E202" s="1"/>
      <c r="F202" s="1"/>
      <c r="G202" s="1"/>
      <c r="H202" s="1"/>
      <c r="I202" s="1"/>
      <c r="J202" s="1"/>
      <c r="K202" s="1"/>
      <c r="L202" s="27" t="str">
        <f>IF('[1]Season Set up'!$J$24&gt;='[1]Season Set up'!V200,'[1]Season Set up'!V200,"")</f>
        <v/>
      </c>
      <c r="M202" s="22" t="str">
        <f>IFERROR(VLOOKUP(#REF!,'[1]Members Sorted'!$B$2:$G$10001,2,0),"")</f>
        <v/>
      </c>
      <c r="N202" s="22" t="str">
        <f>IFERROR(VLOOKUP(#REF!,'[1]Members Sorted'!$B$2:$G$10001,3,0),"")</f>
        <v/>
      </c>
      <c r="O202" s="22" t="str">
        <f>IFERROR(VLOOKUP(#REF!,'[1]Members Sorted'!$B$2:$G$10001,5,0),"")</f>
        <v/>
      </c>
      <c r="P202" s="22" t="str">
        <f>IFERROR(IF(O202="","",IF(O202="None Given","",IF(COUNTIF($O$7:O202,O202)&lt;='[1]Season Set up'!$O$62, CONCATENATE(O202, " A"),IF(COUNTIF($O$7:O202,O202)&lt;='[1]Season Set up'!$O$63, CONCATENATE(O202, " B"),IF(COUNTIF($O$7:O202,O202)&lt;='[1]Season Set up'!$O$64, CONCATENATE(O202, " C"),IF(COUNTIF($O$7:O202,O202)&lt;='[1]Season Set up'!$O$65, CONCATENATE(O202, " D"),IF(COUNTIF($O$7:O202,O202)&lt;='[1]Season Set up'!$O$66, CONCATENATE(O202, " E"),IF(COUNTIF($O$7:O202,O202)&lt;='[1]Season Set up'!$O$67, CONCATENATE(O202, " F"),IF(COUNTIF($O$7:O202,O202)&lt;='[1]Season Set up'!$O$68, CONCATENATE(O202, " G"),IF(COUNTIF($O$7:O202,O202)&lt;='[1]Season Set up'!$O$69, CONCATENATE(O202, " H"),"")))))))))),"")</f>
        <v/>
      </c>
      <c r="Q202" s="69"/>
      <c r="R202" s="4"/>
      <c r="S202" s="27" t="str">
        <f>IF('[1]Season Set up'!$L$24&gt;='[1]Season Set up'!V200,'[1]Season Set up'!V200,"")</f>
        <v/>
      </c>
      <c r="T202" s="22" t="str">
        <f>IFERROR(VLOOKUP(#REF!,'[1]Members Sorted'!$B$2:$G$3001,2,0),"")</f>
        <v/>
      </c>
      <c r="U202" s="22" t="str">
        <f>IFERROR(VLOOKUP(#REF!,'[1]Members Sorted'!$B$2:$G$3001,3,0),"")</f>
        <v/>
      </c>
      <c r="V202" s="22" t="str">
        <f>IFERROR(VLOOKUP(#REF!,'[1]Members Sorted'!$B$2:$G$3001,5,0),"")</f>
        <v/>
      </c>
      <c r="W202" s="22" t="str">
        <f>IFERROR(IF(V202="","",IF(V202="None Given","",IF(COUNTIF($V$7:V202,V202)&lt;='[1]Season Set up'!$O$73, CONCATENATE(V202, " A"),IF(COUNTIF($V$7:V202,V202)&lt;='[1]Season Set up'!$O$74, CONCATENATE(V202, " B"),IF(COUNTIF($V$7:V202,V202)&lt;='[1]Season Set up'!$O$75, CONCATENATE(V202, " C"),IF(COUNTIF($V$7:V202,V202)&lt;='[1]Season Set up'!$O$76, CONCATENATE(V202, " D"),IF(COUNTIF($V$7:V202,V202)&lt;='[1]Season Set up'!$O$77, CONCATENATE(V202, " E"),IF(COUNTIF($V$7:V202,V202)&lt;='[1]Season Set up'!$O$78, CONCATENATE(V202, " F"),IF(COUNTIF($V$7:V202,V202)&lt;='[1]Season Set up'!$O$79, CONCATENATE(V202, " G"),IF(COUNTIF($V$7:V202,V202)&lt;='[1]Season Set up'!$O$80, CONCATENATE(V202, " H"),"")))))))))),"")</f>
        <v/>
      </c>
      <c r="X202" s="69"/>
      <c r="Y202" s="1"/>
      <c r="Z202" s="1"/>
      <c r="AA202" s="1"/>
      <c r="AB202" s="1"/>
      <c r="AC202" s="4"/>
      <c r="AD202" s="4"/>
      <c r="AE202" s="4"/>
      <c r="AF202" s="4"/>
      <c r="AG202" s="4"/>
      <c r="AH202" s="4"/>
      <c r="AI202" s="4"/>
      <c r="AJ202" s="4"/>
    </row>
    <row r="203" spans="1:36" ht="15.75" customHeight="1" x14ac:dyDescent="0.2">
      <c r="A203" s="33"/>
      <c r="B203" s="33"/>
      <c r="C203" s="33"/>
      <c r="D203" s="1"/>
      <c r="E203" s="1"/>
      <c r="F203" s="1"/>
      <c r="G203" s="1"/>
      <c r="H203" s="1"/>
      <c r="I203" s="1"/>
      <c r="J203" s="1"/>
      <c r="K203" s="1"/>
      <c r="L203" s="27" t="str">
        <f>IF('[1]Season Set up'!$J$24&gt;='[1]Season Set up'!V201,'[1]Season Set up'!V201,"")</f>
        <v/>
      </c>
      <c r="M203" s="22" t="str">
        <f>IFERROR(VLOOKUP(#REF!,'[1]Members Sorted'!$B$2:$G$10001,2,0),"")</f>
        <v/>
      </c>
      <c r="N203" s="22" t="str">
        <f>IFERROR(VLOOKUP(#REF!,'[1]Members Sorted'!$B$2:$G$10001,3,0),"")</f>
        <v/>
      </c>
      <c r="O203" s="22" t="str">
        <f>IFERROR(VLOOKUP(#REF!,'[1]Members Sorted'!$B$2:$G$10001,5,0),"")</f>
        <v/>
      </c>
      <c r="P203" s="22" t="str">
        <f>IFERROR(IF(O203="","",IF(O203="None Given","",IF(COUNTIF($O$7:O203,O203)&lt;='[1]Season Set up'!$O$62, CONCATENATE(O203, " A"),IF(COUNTIF($O$7:O203,O203)&lt;='[1]Season Set up'!$O$63, CONCATENATE(O203, " B"),IF(COUNTIF($O$7:O203,O203)&lt;='[1]Season Set up'!$O$64, CONCATENATE(O203, " C"),IF(COUNTIF($O$7:O203,O203)&lt;='[1]Season Set up'!$O$65, CONCATENATE(O203, " D"),IF(COUNTIF($O$7:O203,O203)&lt;='[1]Season Set up'!$O$66, CONCATENATE(O203, " E"),IF(COUNTIF($O$7:O203,O203)&lt;='[1]Season Set up'!$O$67, CONCATENATE(O203, " F"),IF(COUNTIF($O$7:O203,O203)&lt;='[1]Season Set up'!$O$68, CONCATENATE(O203, " G"),IF(COUNTIF($O$7:O203,O203)&lt;='[1]Season Set up'!$O$69, CONCATENATE(O203, " H"),"")))))))))),"")</f>
        <v/>
      </c>
      <c r="Q203" s="69"/>
      <c r="R203" s="4"/>
      <c r="S203" s="27" t="str">
        <f>IF('[1]Season Set up'!$L$24&gt;='[1]Season Set up'!V201,'[1]Season Set up'!V201,"")</f>
        <v/>
      </c>
      <c r="T203" s="22" t="str">
        <f>IFERROR(VLOOKUP(#REF!,'[1]Members Sorted'!$B$2:$G$3001,2,0),"")</f>
        <v/>
      </c>
      <c r="U203" s="22" t="str">
        <f>IFERROR(VLOOKUP(#REF!,'[1]Members Sorted'!$B$2:$G$3001,3,0),"")</f>
        <v/>
      </c>
      <c r="V203" s="22" t="str">
        <f>IFERROR(VLOOKUP(#REF!,'[1]Members Sorted'!$B$2:$G$3001,5,0),"")</f>
        <v/>
      </c>
      <c r="W203" s="22" t="str">
        <f>IFERROR(IF(V203="","",IF(V203="None Given","",IF(COUNTIF($V$7:V203,V203)&lt;='[1]Season Set up'!$O$73, CONCATENATE(V203, " A"),IF(COUNTIF($V$7:V203,V203)&lt;='[1]Season Set up'!$O$74, CONCATENATE(V203, " B"),IF(COUNTIF($V$7:V203,V203)&lt;='[1]Season Set up'!$O$75, CONCATENATE(V203, " C"),IF(COUNTIF($V$7:V203,V203)&lt;='[1]Season Set up'!$O$76, CONCATENATE(V203, " D"),IF(COUNTIF($V$7:V203,V203)&lt;='[1]Season Set up'!$O$77, CONCATENATE(V203, " E"),IF(COUNTIF($V$7:V203,V203)&lt;='[1]Season Set up'!$O$78, CONCATENATE(V203, " F"),IF(COUNTIF($V$7:V203,V203)&lt;='[1]Season Set up'!$O$79, CONCATENATE(V203, " G"),IF(COUNTIF($V$7:V203,V203)&lt;='[1]Season Set up'!$O$80, CONCATENATE(V203, " H"),"")))))))))),"")</f>
        <v/>
      </c>
      <c r="X203" s="69"/>
      <c r="Y203" s="1"/>
      <c r="Z203" s="1"/>
      <c r="AA203" s="1"/>
      <c r="AB203" s="1"/>
      <c r="AC203" s="4"/>
      <c r="AD203" s="4"/>
      <c r="AE203" s="4"/>
      <c r="AF203" s="4"/>
      <c r="AG203" s="4"/>
      <c r="AH203" s="4"/>
      <c r="AI203" s="4"/>
      <c r="AJ203" s="4"/>
    </row>
    <row r="204" spans="1:36" ht="15.75" customHeight="1" x14ac:dyDescent="0.2">
      <c r="A204" s="33"/>
      <c r="B204" s="33"/>
      <c r="C204" s="33"/>
      <c r="D204" s="1"/>
      <c r="E204" s="1"/>
      <c r="F204" s="1"/>
      <c r="G204" s="1"/>
      <c r="H204" s="1"/>
      <c r="I204" s="1"/>
      <c r="J204" s="1"/>
      <c r="K204" s="1"/>
      <c r="L204" s="27" t="str">
        <f>IF('[1]Season Set up'!$J$24&gt;='[1]Season Set up'!V202,'[1]Season Set up'!V202,"")</f>
        <v/>
      </c>
      <c r="M204" s="22" t="str">
        <f>IFERROR(VLOOKUP(#REF!,'[1]Members Sorted'!$B$2:$G$10001,2,0),"")</f>
        <v/>
      </c>
      <c r="N204" s="22" t="str">
        <f>IFERROR(VLOOKUP(#REF!,'[1]Members Sorted'!$B$2:$G$10001,3,0),"")</f>
        <v/>
      </c>
      <c r="O204" s="22" t="str">
        <f>IFERROR(VLOOKUP(#REF!,'[1]Members Sorted'!$B$2:$G$10001,5,0),"")</f>
        <v/>
      </c>
      <c r="P204" s="22" t="str">
        <f>IFERROR(IF(O204="","",IF(O204="None Given","",IF(COUNTIF($O$7:O204,O204)&lt;='[1]Season Set up'!$O$62, CONCATENATE(O204, " A"),IF(COUNTIF($O$7:O204,O204)&lt;='[1]Season Set up'!$O$63, CONCATENATE(O204, " B"),IF(COUNTIF($O$7:O204,O204)&lt;='[1]Season Set up'!$O$64, CONCATENATE(O204, " C"),IF(COUNTIF($O$7:O204,O204)&lt;='[1]Season Set up'!$O$65, CONCATENATE(O204, " D"),IF(COUNTIF($O$7:O204,O204)&lt;='[1]Season Set up'!$O$66, CONCATENATE(O204, " E"),IF(COUNTIF($O$7:O204,O204)&lt;='[1]Season Set up'!$O$67, CONCATENATE(O204, " F"),IF(COUNTIF($O$7:O204,O204)&lt;='[1]Season Set up'!$O$68, CONCATENATE(O204, " G"),IF(COUNTIF($O$7:O204,O204)&lt;='[1]Season Set up'!$O$69, CONCATENATE(O204, " H"),"")))))))))),"")</f>
        <v/>
      </c>
      <c r="Q204" s="69"/>
      <c r="R204" s="4"/>
      <c r="S204" s="27" t="str">
        <f>IF('[1]Season Set up'!$L$24&gt;='[1]Season Set up'!V202,'[1]Season Set up'!V202,"")</f>
        <v/>
      </c>
      <c r="T204" s="22" t="str">
        <f>IFERROR(VLOOKUP(#REF!,'[1]Members Sorted'!$B$2:$G$3001,2,0),"")</f>
        <v/>
      </c>
      <c r="U204" s="22" t="str">
        <f>IFERROR(VLOOKUP(#REF!,'[1]Members Sorted'!$B$2:$G$3001,3,0),"")</f>
        <v/>
      </c>
      <c r="V204" s="22" t="str">
        <f>IFERROR(VLOOKUP(#REF!,'[1]Members Sorted'!$B$2:$G$3001,5,0),"")</f>
        <v/>
      </c>
      <c r="W204" s="22" t="str">
        <f>IFERROR(IF(V204="","",IF(V204="None Given","",IF(COUNTIF($V$7:V204,V204)&lt;='[1]Season Set up'!$O$73, CONCATENATE(V204, " A"),IF(COUNTIF($V$7:V204,V204)&lt;='[1]Season Set up'!$O$74, CONCATENATE(V204, " B"),IF(COUNTIF($V$7:V204,V204)&lt;='[1]Season Set up'!$O$75, CONCATENATE(V204, " C"),IF(COUNTIF($V$7:V204,V204)&lt;='[1]Season Set up'!$O$76, CONCATENATE(V204, " D"),IF(COUNTIF($V$7:V204,V204)&lt;='[1]Season Set up'!$O$77, CONCATENATE(V204, " E"),IF(COUNTIF($V$7:V204,V204)&lt;='[1]Season Set up'!$O$78, CONCATENATE(V204, " F"),IF(COUNTIF($V$7:V204,V204)&lt;='[1]Season Set up'!$O$79, CONCATENATE(V204, " G"),IF(COUNTIF($V$7:V204,V204)&lt;='[1]Season Set up'!$O$80, CONCATENATE(V204, " H"),"")))))))))),"")</f>
        <v/>
      </c>
      <c r="X204" s="69"/>
      <c r="Y204" s="1"/>
      <c r="Z204" s="1"/>
      <c r="AA204" s="1"/>
      <c r="AB204" s="1"/>
      <c r="AC204" s="4"/>
      <c r="AD204" s="4"/>
      <c r="AE204" s="4"/>
      <c r="AF204" s="4"/>
      <c r="AG204" s="4"/>
      <c r="AH204" s="4"/>
      <c r="AI204" s="4"/>
      <c r="AJ204" s="4"/>
    </row>
    <row r="205" spans="1:36" ht="15.75" customHeight="1" x14ac:dyDescent="0.2">
      <c r="A205" s="33"/>
      <c r="B205" s="33"/>
      <c r="C205" s="33"/>
      <c r="D205" s="1"/>
      <c r="E205" s="1"/>
      <c r="F205" s="1"/>
      <c r="G205" s="1"/>
      <c r="H205" s="1"/>
      <c r="I205" s="1"/>
      <c r="J205" s="1"/>
      <c r="K205" s="1"/>
      <c r="L205" s="27" t="str">
        <f>IF('[1]Season Set up'!$J$24&gt;='[1]Season Set up'!V203,'[1]Season Set up'!V203,"")</f>
        <v/>
      </c>
      <c r="M205" s="22" t="str">
        <f>IFERROR(VLOOKUP(#REF!,'[1]Members Sorted'!$B$2:$G$10001,2,0),"")</f>
        <v/>
      </c>
      <c r="N205" s="22" t="str">
        <f>IFERROR(VLOOKUP(#REF!,'[1]Members Sorted'!$B$2:$G$10001,3,0),"")</f>
        <v/>
      </c>
      <c r="O205" s="22" t="str">
        <f>IFERROR(VLOOKUP(#REF!,'[1]Members Sorted'!$B$2:$G$10001,5,0),"")</f>
        <v/>
      </c>
      <c r="P205" s="22" t="str">
        <f>IFERROR(IF(O205="","",IF(O205="None Given","",IF(COUNTIF($O$7:O205,O205)&lt;='[1]Season Set up'!$O$62, CONCATENATE(O205, " A"),IF(COUNTIF($O$7:O205,O205)&lt;='[1]Season Set up'!$O$63, CONCATENATE(O205, " B"),IF(COUNTIF($O$7:O205,O205)&lt;='[1]Season Set up'!$O$64, CONCATENATE(O205, " C"),IF(COUNTIF($O$7:O205,O205)&lt;='[1]Season Set up'!$O$65, CONCATENATE(O205, " D"),IF(COUNTIF($O$7:O205,O205)&lt;='[1]Season Set up'!$O$66, CONCATENATE(O205, " E"),IF(COUNTIF($O$7:O205,O205)&lt;='[1]Season Set up'!$O$67, CONCATENATE(O205, " F"),IF(COUNTIF($O$7:O205,O205)&lt;='[1]Season Set up'!$O$68, CONCATENATE(O205, " G"),IF(COUNTIF($O$7:O205,O205)&lt;='[1]Season Set up'!$O$69, CONCATENATE(O205, " H"),"")))))))))),"")</f>
        <v/>
      </c>
      <c r="Q205" s="69"/>
      <c r="R205" s="4"/>
      <c r="S205" s="27" t="str">
        <f>IF('[1]Season Set up'!$L$24&gt;='[1]Season Set up'!V203,'[1]Season Set up'!V203,"")</f>
        <v/>
      </c>
      <c r="T205" s="22" t="str">
        <f>IFERROR(VLOOKUP(#REF!,'[1]Members Sorted'!$B$2:$G$3001,2,0),"")</f>
        <v/>
      </c>
      <c r="U205" s="22" t="str">
        <f>IFERROR(VLOOKUP(#REF!,'[1]Members Sorted'!$B$2:$G$3001,3,0),"")</f>
        <v/>
      </c>
      <c r="V205" s="22" t="str">
        <f>IFERROR(VLOOKUP(#REF!,'[1]Members Sorted'!$B$2:$G$3001,5,0),"")</f>
        <v/>
      </c>
      <c r="W205" s="22" t="str">
        <f>IFERROR(IF(V205="","",IF(V205="None Given","",IF(COUNTIF($V$7:V205,V205)&lt;='[1]Season Set up'!$O$73, CONCATENATE(V205, " A"),IF(COUNTIF($V$7:V205,V205)&lt;='[1]Season Set up'!$O$74, CONCATENATE(V205, " B"),IF(COUNTIF($V$7:V205,V205)&lt;='[1]Season Set up'!$O$75, CONCATENATE(V205, " C"),IF(COUNTIF($V$7:V205,V205)&lt;='[1]Season Set up'!$O$76, CONCATENATE(V205, " D"),IF(COUNTIF($V$7:V205,V205)&lt;='[1]Season Set up'!$O$77, CONCATENATE(V205, " E"),IF(COUNTIF($V$7:V205,V205)&lt;='[1]Season Set up'!$O$78, CONCATENATE(V205, " F"),IF(COUNTIF($V$7:V205,V205)&lt;='[1]Season Set up'!$O$79, CONCATENATE(V205, " G"),IF(COUNTIF($V$7:V205,V205)&lt;='[1]Season Set up'!$O$80, CONCATENATE(V205, " H"),"")))))))))),"")</f>
        <v/>
      </c>
      <c r="X205" s="69"/>
      <c r="Y205" s="1"/>
      <c r="Z205" s="1"/>
      <c r="AA205" s="1"/>
      <c r="AB205" s="1"/>
      <c r="AC205" s="4"/>
      <c r="AD205" s="4"/>
      <c r="AE205" s="4"/>
      <c r="AF205" s="4"/>
      <c r="AG205" s="4"/>
      <c r="AH205" s="4"/>
      <c r="AI205" s="4"/>
      <c r="AJ205" s="4"/>
    </row>
    <row r="206" spans="1:36" ht="15.75" customHeight="1" x14ac:dyDescent="0.2">
      <c r="A206" s="33"/>
      <c r="B206" s="33"/>
      <c r="C206" s="33"/>
      <c r="D206" s="1"/>
      <c r="E206" s="1"/>
      <c r="F206" s="1"/>
      <c r="G206" s="1"/>
      <c r="H206" s="1"/>
      <c r="I206" s="1"/>
      <c r="J206" s="1"/>
      <c r="K206" s="1"/>
      <c r="L206" s="27" t="str">
        <f>IF('[1]Season Set up'!$J$24&gt;='[1]Season Set up'!V204,'[1]Season Set up'!V204,"")</f>
        <v/>
      </c>
      <c r="M206" s="22" t="str">
        <f>IFERROR(VLOOKUP(#REF!,'[1]Members Sorted'!$B$2:$G$10001,2,0),"")</f>
        <v/>
      </c>
      <c r="N206" s="22" t="str">
        <f>IFERROR(VLOOKUP(#REF!,'[1]Members Sorted'!$B$2:$G$10001,3,0),"")</f>
        <v/>
      </c>
      <c r="O206" s="22" t="str">
        <f>IFERROR(VLOOKUP(#REF!,'[1]Members Sorted'!$B$2:$G$10001,5,0),"")</f>
        <v/>
      </c>
      <c r="P206" s="22" t="str">
        <f>IFERROR(IF(O206="","",IF(O206="None Given","",IF(COUNTIF($O$7:O206,O206)&lt;='[1]Season Set up'!$O$62, CONCATENATE(O206, " A"),IF(COUNTIF($O$7:O206,O206)&lt;='[1]Season Set up'!$O$63, CONCATENATE(O206, " B"),IF(COUNTIF($O$7:O206,O206)&lt;='[1]Season Set up'!$O$64, CONCATENATE(O206, " C"),IF(COUNTIF($O$7:O206,O206)&lt;='[1]Season Set up'!$O$65, CONCATENATE(O206, " D"),IF(COUNTIF($O$7:O206,O206)&lt;='[1]Season Set up'!$O$66, CONCATENATE(O206, " E"),IF(COUNTIF($O$7:O206,O206)&lt;='[1]Season Set up'!$O$67, CONCATENATE(O206, " F"),IF(COUNTIF($O$7:O206,O206)&lt;='[1]Season Set up'!$O$68, CONCATENATE(O206, " G"),IF(COUNTIF($O$7:O206,O206)&lt;='[1]Season Set up'!$O$69, CONCATENATE(O206, " H"),"")))))))))),"")</f>
        <v/>
      </c>
      <c r="Q206" s="69"/>
      <c r="R206" s="4"/>
      <c r="S206" s="27" t="str">
        <f>IF('[1]Season Set up'!$L$24&gt;='[1]Season Set up'!V204,'[1]Season Set up'!V204,"")</f>
        <v/>
      </c>
      <c r="T206" s="22" t="str">
        <f>IFERROR(VLOOKUP(#REF!,'[1]Members Sorted'!$B$2:$G$3001,2,0),"")</f>
        <v/>
      </c>
      <c r="U206" s="22" t="str">
        <f>IFERROR(VLOOKUP(#REF!,'[1]Members Sorted'!$B$2:$G$3001,3,0),"")</f>
        <v/>
      </c>
      <c r="V206" s="22" t="str">
        <f>IFERROR(VLOOKUP(#REF!,'[1]Members Sorted'!$B$2:$G$3001,5,0),"")</f>
        <v/>
      </c>
      <c r="W206" s="22" t="str">
        <f>IFERROR(IF(V206="","",IF(V206="None Given","",IF(COUNTIF($V$7:V206,V206)&lt;='[1]Season Set up'!$O$73, CONCATENATE(V206, " A"),IF(COUNTIF($V$7:V206,V206)&lt;='[1]Season Set up'!$O$74, CONCATENATE(V206, " B"),IF(COUNTIF($V$7:V206,V206)&lt;='[1]Season Set up'!$O$75, CONCATENATE(V206, " C"),IF(COUNTIF($V$7:V206,V206)&lt;='[1]Season Set up'!$O$76, CONCATENATE(V206, " D"),IF(COUNTIF($V$7:V206,V206)&lt;='[1]Season Set up'!$O$77, CONCATENATE(V206, " E"),IF(COUNTIF($V$7:V206,V206)&lt;='[1]Season Set up'!$O$78, CONCATENATE(V206, " F"),IF(COUNTIF($V$7:V206,V206)&lt;='[1]Season Set up'!$O$79, CONCATENATE(V206, " G"),IF(COUNTIF($V$7:V206,V206)&lt;='[1]Season Set up'!$O$80, CONCATENATE(V206, " H"),"")))))))))),"")</f>
        <v/>
      </c>
      <c r="X206" s="69"/>
      <c r="Y206" s="1"/>
      <c r="Z206" s="1"/>
      <c r="AA206" s="1"/>
      <c r="AB206" s="1"/>
      <c r="AC206" s="4"/>
      <c r="AD206" s="4"/>
      <c r="AE206" s="4"/>
      <c r="AF206" s="4"/>
      <c r="AG206" s="4"/>
      <c r="AH206" s="4"/>
      <c r="AI206" s="4"/>
      <c r="AJ206" s="4"/>
    </row>
    <row r="207" spans="1:36" ht="15.75" customHeight="1" x14ac:dyDescent="0.2">
      <c r="A207" s="33"/>
      <c r="B207" s="33"/>
      <c r="C207" s="33"/>
      <c r="D207" s="1"/>
      <c r="E207" s="1"/>
      <c r="F207" s="1"/>
      <c r="G207" s="1"/>
      <c r="H207" s="1"/>
      <c r="I207" s="1"/>
      <c r="J207" s="1"/>
      <c r="K207" s="1"/>
      <c r="L207" s="27" t="str">
        <f>IF('[1]Season Set up'!$J$24&gt;='[1]Season Set up'!V205,'[1]Season Set up'!V205,"")</f>
        <v/>
      </c>
      <c r="M207" s="22" t="str">
        <f>IFERROR(VLOOKUP(#REF!,'[1]Members Sorted'!$B$2:$G$10001,2,0),"")</f>
        <v/>
      </c>
      <c r="N207" s="22" t="str">
        <f>IFERROR(VLOOKUP(#REF!,'[1]Members Sorted'!$B$2:$G$10001,3,0),"")</f>
        <v/>
      </c>
      <c r="O207" s="22" t="str">
        <f>IFERROR(VLOOKUP(#REF!,'[1]Members Sorted'!$B$2:$G$10001,5,0),"")</f>
        <v/>
      </c>
      <c r="P207" s="22" t="str">
        <f>IFERROR(IF(O207="","",IF(O207="None Given","",IF(COUNTIF($O$7:O207,O207)&lt;='[1]Season Set up'!$O$62, CONCATENATE(O207, " A"),IF(COUNTIF($O$7:O207,O207)&lt;='[1]Season Set up'!$O$63, CONCATENATE(O207, " B"),IF(COUNTIF($O$7:O207,O207)&lt;='[1]Season Set up'!$O$64, CONCATENATE(O207, " C"),IF(COUNTIF($O$7:O207,O207)&lt;='[1]Season Set up'!$O$65, CONCATENATE(O207, " D"),IF(COUNTIF($O$7:O207,O207)&lt;='[1]Season Set up'!$O$66, CONCATENATE(O207, " E"),IF(COUNTIF($O$7:O207,O207)&lt;='[1]Season Set up'!$O$67, CONCATENATE(O207, " F"),IF(COUNTIF($O$7:O207,O207)&lt;='[1]Season Set up'!$O$68, CONCATENATE(O207, " G"),IF(COUNTIF($O$7:O207,O207)&lt;='[1]Season Set up'!$O$69, CONCATENATE(O207, " H"),"")))))))))),"")</f>
        <v/>
      </c>
      <c r="Q207" s="69"/>
      <c r="R207" s="4"/>
      <c r="S207" s="27" t="str">
        <f>IF('[1]Season Set up'!$L$24&gt;='[1]Season Set up'!V205,'[1]Season Set up'!V205,"")</f>
        <v/>
      </c>
      <c r="T207" s="22" t="str">
        <f>IFERROR(VLOOKUP(#REF!,'[1]Members Sorted'!$B$2:$G$3001,2,0),"")</f>
        <v/>
      </c>
      <c r="U207" s="22" t="str">
        <f>IFERROR(VLOOKUP(#REF!,'[1]Members Sorted'!$B$2:$G$3001,3,0),"")</f>
        <v/>
      </c>
      <c r="V207" s="22" t="str">
        <f>IFERROR(VLOOKUP(#REF!,'[1]Members Sorted'!$B$2:$G$3001,5,0),"")</f>
        <v/>
      </c>
      <c r="W207" s="22" t="str">
        <f>IFERROR(IF(V207="","",IF(V207="None Given","",IF(COUNTIF($V$7:V207,V207)&lt;='[1]Season Set up'!$O$73, CONCATENATE(V207, " A"),IF(COUNTIF($V$7:V207,V207)&lt;='[1]Season Set up'!$O$74, CONCATENATE(V207, " B"),IF(COUNTIF($V$7:V207,V207)&lt;='[1]Season Set up'!$O$75, CONCATENATE(V207, " C"),IF(COUNTIF($V$7:V207,V207)&lt;='[1]Season Set up'!$O$76, CONCATENATE(V207, " D"),IF(COUNTIF($V$7:V207,V207)&lt;='[1]Season Set up'!$O$77, CONCATENATE(V207, " E"),IF(COUNTIF($V$7:V207,V207)&lt;='[1]Season Set up'!$O$78, CONCATENATE(V207, " F"),IF(COUNTIF($V$7:V207,V207)&lt;='[1]Season Set up'!$O$79, CONCATENATE(V207, " G"),IF(COUNTIF($V$7:V207,V207)&lt;='[1]Season Set up'!$O$80, CONCATENATE(V207, " H"),"")))))))))),"")</f>
        <v/>
      </c>
      <c r="X207" s="69"/>
      <c r="Y207" s="1"/>
      <c r="Z207" s="1"/>
      <c r="AA207" s="1"/>
      <c r="AB207" s="1"/>
      <c r="AC207" s="4"/>
      <c r="AD207" s="4"/>
      <c r="AE207" s="4"/>
      <c r="AF207" s="4"/>
      <c r="AG207" s="4"/>
      <c r="AH207" s="4"/>
      <c r="AI207" s="4"/>
      <c r="AJ207" s="4"/>
    </row>
    <row r="208" spans="1:36" ht="15.75" customHeight="1" x14ac:dyDescent="0.2">
      <c r="A208" s="33"/>
      <c r="B208" s="33"/>
      <c r="C208" s="33"/>
      <c r="D208" s="1"/>
      <c r="E208" s="1"/>
      <c r="F208" s="1"/>
      <c r="G208" s="1"/>
      <c r="H208" s="1"/>
      <c r="I208" s="1"/>
      <c r="J208" s="1"/>
      <c r="K208" s="1"/>
      <c r="L208" s="27" t="str">
        <f>IF('[1]Season Set up'!$J$24&gt;='[1]Season Set up'!V206,'[1]Season Set up'!V206,"")</f>
        <v/>
      </c>
      <c r="M208" s="22" t="str">
        <f>IFERROR(VLOOKUP(#REF!,'[1]Members Sorted'!$B$2:$G$10001,2,0),"")</f>
        <v/>
      </c>
      <c r="N208" s="22" t="str">
        <f>IFERROR(VLOOKUP(#REF!,'[1]Members Sorted'!$B$2:$G$10001,3,0),"")</f>
        <v/>
      </c>
      <c r="O208" s="22" t="str">
        <f>IFERROR(VLOOKUP(#REF!,'[1]Members Sorted'!$B$2:$G$10001,5,0),"")</f>
        <v/>
      </c>
      <c r="P208" s="22" t="str">
        <f>IFERROR(IF(O208="","",IF(O208="None Given","",IF(COUNTIF($O$7:O208,O208)&lt;='[1]Season Set up'!$O$62, CONCATENATE(O208, " A"),IF(COUNTIF($O$7:O208,O208)&lt;='[1]Season Set up'!$O$63, CONCATENATE(O208, " B"),IF(COUNTIF($O$7:O208,O208)&lt;='[1]Season Set up'!$O$64, CONCATENATE(O208, " C"),IF(COUNTIF($O$7:O208,O208)&lt;='[1]Season Set up'!$O$65, CONCATENATE(O208, " D"),IF(COUNTIF($O$7:O208,O208)&lt;='[1]Season Set up'!$O$66, CONCATENATE(O208, " E"),IF(COUNTIF($O$7:O208,O208)&lt;='[1]Season Set up'!$O$67, CONCATENATE(O208, " F"),IF(COUNTIF($O$7:O208,O208)&lt;='[1]Season Set up'!$O$68, CONCATENATE(O208, " G"),IF(COUNTIF($O$7:O208,O208)&lt;='[1]Season Set up'!$O$69, CONCATENATE(O208, " H"),"")))))))))),"")</f>
        <v/>
      </c>
      <c r="Q208" s="69"/>
      <c r="R208" s="4"/>
      <c r="S208" s="27" t="str">
        <f>IF('[1]Season Set up'!$L$24&gt;='[1]Season Set up'!V206,'[1]Season Set up'!V206,"")</f>
        <v/>
      </c>
      <c r="T208" s="22" t="str">
        <f>IFERROR(VLOOKUP(#REF!,'[1]Members Sorted'!$B$2:$G$3001,2,0),"")</f>
        <v/>
      </c>
      <c r="U208" s="22" t="str">
        <f>IFERROR(VLOOKUP(#REF!,'[1]Members Sorted'!$B$2:$G$3001,3,0),"")</f>
        <v/>
      </c>
      <c r="V208" s="22" t="str">
        <f>IFERROR(VLOOKUP(#REF!,'[1]Members Sorted'!$B$2:$G$3001,5,0),"")</f>
        <v/>
      </c>
      <c r="W208" s="22" t="str">
        <f>IFERROR(IF(V208="","",IF(V208="None Given","",IF(COUNTIF($V$7:V208,V208)&lt;='[1]Season Set up'!$O$73, CONCATENATE(V208, " A"),IF(COUNTIF($V$7:V208,V208)&lt;='[1]Season Set up'!$O$74, CONCATENATE(V208, " B"),IF(COUNTIF($V$7:V208,V208)&lt;='[1]Season Set up'!$O$75, CONCATENATE(V208, " C"),IF(COUNTIF($V$7:V208,V208)&lt;='[1]Season Set up'!$O$76, CONCATENATE(V208, " D"),IF(COUNTIF($V$7:V208,V208)&lt;='[1]Season Set up'!$O$77, CONCATENATE(V208, " E"),IF(COUNTIF($V$7:V208,V208)&lt;='[1]Season Set up'!$O$78, CONCATENATE(V208, " F"),IF(COUNTIF($V$7:V208,V208)&lt;='[1]Season Set up'!$O$79, CONCATENATE(V208, " G"),IF(COUNTIF($V$7:V208,V208)&lt;='[1]Season Set up'!$O$80, CONCATENATE(V208, " H"),"")))))))))),"")</f>
        <v/>
      </c>
      <c r="X208" s="69"/>
      <c r="Y208" s="1"/>
      <c r="Z208" s="1"/>
      <c r="AA208" s="1"/>
      <c r="AB208" s="1"/>
      <c r="AC208" s="4"/>
      <c r="AD208" s="4"/>
      <c r="AE208" s="4"/>
      <c r="AF208" s="4"/>
      <c r="AG208" s="4"/>
      <c r="AH208" s="4"/>
      <c r="AI208" s="4"/>
      <c r="AJ208" s="4"/>
    </row>
    <row r="209" spans="1:36" ht="15.75" customHeight="1" x14ac:dyDescent="0.2">
      <c r="A209" s="33"/>
      <c r="B209" s="33"/>
      <c r="C209" s="33"/>
      <c r="D209" s="1"/>
      <c r="E209" s="1"/>
      <c r="F209" s="1"/>
      <c r="G209" s="1"/>
      <c r="H209" s="1"/>
      <c r="I209" s="1"/>
      <c r="J209" s="1"/>
      <c r="K209" s="1"/>
      <c r="L209" s="27" t="str">
        <f>IF('[1]Season Set up'!$J$24&gt;='[1]Season Set up'!V207,'[1]Season Set up'!V207,"")</f>
        <v/>
      </c>
      <c r="M209" s="22" t="str">
        <f>IFERROR(VLOOKUP(#REF!,'[1]Members Sorted'!$B$2:$G$10001,2,0),"")</f>
        <v/>
      </c>
      <c r="N209" s="22" t="str">
        <f>IFERROR(VLOOKUP(#REF!,'[1]Members Sorted'!$B$2:$G$10001,3,0),"")</f>
        <v/>
      </c>
      <c r="O209" s="22" t="str">
        <f>IFERROR(VLOOKUP(#REF!,'[1]Members Sorted'!$B$2:$G$10001,5,0),"")</f>
        <v/>
      </c>
      <c r="P209" s="22" t="str">
        <f>IFERROR(IF(O209="","",IF(O209="None Given","",IF(COUNTIF($O$7:O209,O209)&lt;='[1]Season Set up'!$O$62, CONCATENATE(O209, " A"),IF(COUNTIF($O$7:O209,O209)&lt;='[1]Season Set up'!$O$63, CONCATENATE(O209, " B"),IF(COUNTIF($O$7:O209,O209)&lt;='[1]Season Set up'!$O$64, CONCATENATE(O209, " C"),IF(COUNTIF($O$7:O209,O209)&lt;='[1]Season Set up'!$O$65, CONCATENATE(O209, " D"),IF(COUNTIF($O$7:O209,O209)&lt;='[1]Season Set up'!$O$66, CONCATENATE(O209, " E"),IF(COUNTIF($O$7:O209,O209)&lt;='[1]Season Set up'!$O$67, CONCATENATE(O209, " F"),IF(COUNTIF($O$7:O209,O209)&lt;='[1]Season Set up'!$O$68, CONCATENATE(O209, " G"),IF(COUNTIF($O$7:O209,O209)&lt;='[1]Season Set up'!$O$69, CONCATENATE(O209, " H"),"")))))))))),"")</f>
        <v/>
      </c>
      <c r="Q209" s="69"/>
      <c r="R209" s="4"/>
      <c r="S209" s="27" t="str">
        <f>IF('[1]Season Set up'!$L$24&gt;='[1]Season Set up'!V207,'[1]Season Set up'!V207,"")</f>
        <v/>
      </c>
      <c r="T209" s="22" t="str">
        <f>IFERROR(VLOOKUP(#REF!,'[1]Members Sorted'!$B$2:$G$3001,2,0),"")</f>
        <v/>
      </c>
      <c r="U209" s="22" t="str">
        <f>IFERROR(VLOOKUP(#REF!,'[1]Members Sorted'!$B$2:$G$3001,3,0),"")</f>
        <v/>
      </c>
      <c r="V209" s="22" t="str">
        <f>IFERROR(VLOOKUP(#REF!,'[1]Members Sorted'!$B$2:$G$3001,5,0),"")</f>
        <v/>
      </c>
      <c r="W209" s="22" t="str">
        <f>IFERROR(IF(V209="","",IF(V209="None Given","",IF(COUNTIF($V$7:V209,V209)&lt;='[1]Season Set up'!$O$73, CONCATENATE(V209, " A"),IF(COUNTIF($V$7:V209,V209)&lt;='[1]Season Set up'!$O$74, CONCATENATE(V209, " B"),IF(COUNTIF($V$7:V209,V209)&lt;='[1]Season Set up'!$O$75, CONCATENATE(V209, " C"),IF(COUNTIF($V$7:V209,V209)&lt;='[1]Season Set up'!$O$76, CONCATENATE(V209, " D"),IF(COUNTIF($V$7:V209,V209)&lt;='[1]Season Set up'!$O$77, CONCATENATE(V209, " E"),IF(COUNTIF($V$7:V209,V209)&lt;='[1]Season Set up'!$O$78, CONCATENATE(V209, " F"),IF(COUNTIF($V$7:V209,V209)&lt;='[1]Season Set up'!$O$79, CONCATENATE(V209, " G"),IF(COUNTIF($V$7:V209,V209)&lt;='[1]Season Set up'!$O$80, CONCATENATE(V209, " H"),"")))))))))),"")</f>
        <v/>
      </c>
      <c r="X209" s="69"/>
      <c r="Y209" s="1"/>
      <c r="Z209" s="1"/>
      <c r="AA209" s="1"/>
      <c r="AB209" s="1"/>
      <c r="AC209" s="4"/>
      <c r="AD209" s="4"/>
      <c r="AE209" s="4"/>
      <c r="AF209" s="4"/>
      <c r="AG209" s="4"/>
      <c r="AH209" s="4"/>
      <c r="AI209" s="4"/>
      <c r="AJ209" s="4"/>
    </row>
    <row r="210" spans="1:36" ht="15.75" customHeight="1" x14ac:dyDescent="0.2">
      <c r="A210" s="33"/>
      <c r="B210" s="33"/>
      <c r="C210" s="33"/>
      <c r="D210" s="1"/>
      <c r="E210" s="1"/>
      <c r="F210" s="1"/>
      <c r="G210" s="1"/>
      <c r="H210" s="1"/>
      <c r="I210" s="1"/>
      <c r="J210" s="1"/>
      <c r="K210" s="1"/>
      <c r="L210" s="27" t="str">
        <f>IF('[1]Season Set up'!$J$24&gt;='[1]Season Set up'!V208,'[1]Season Set up'!V208,"")</f>
        <v/>
      </c>
      <c r="M210" s="22" t="str">
        <f>IFERROR(VLOOKUP(#REF!,'[1]Members Sorted'!$B$2:$G$10001,2,0),"")</f>
        <v/>
      </c>
      <c r="N210" s="22" t="str">
        <f>IFERROR(VLOOKUP(#REF!,'[1]Members Sorted'!$B$2:$G$10001,3,0),"")</f>
        <v/>
      </c>
      <c r="O210" s="22" t="str">
        <f>IFERROR(VLOOKUP(#REF!,'[1]Members Sorted'!$B$2:$G$10001,5,0),"")</f>
        <v/>
      </c>
      <c r="P210" s="22" t="str">
        <f>IFERROR(IF(O210="","",IF(O210="None Given","",IF(COUNTIF($O$7:O210,O210)&lt;='[1]Season Set up'!$O$62, CONCATENATE(O210, " A"),IF(COUNTIF($O$7:O210,O210)&lt;='[1]Season Set up'!$O$63, CONCATENATE(O210, " B"),IF(COUNTIF($O$7:O210,O210)&lt;='[1]Season Set up'!$O$64, CONCATENATE(O210, " C"),IF(COUNTIF($O$7:O210,O210)&lt;='[1]Season Set up'!$O$65, CONCATENATE(O210, " D"),IF(COUNTIF($O$7:O210,O210)&lt;='[1]Season Set up'!$O$66, CONCATENATE(O210, " E"),IF(COUNTIF($O$7:O210,O210)&lt;='[1]Season Set up'!$O$67, CONCATENATE(O210, " F"),IF(COUNTIF($O$7:O210,O210)&lt;='[1]Season Set up'!$O$68, CONCATENATE(O210, " G"),IF(COUNTIF($O$7:O210,O210)&lt;='[1]Season Set up'!$O$69, CONCATENATE(O210, " H"),"")))))))))),"")</f>
        <v/>
      </c>
      <c r="Q210" s="69"/>
      <c r="R210" s="4"/>
      <c r="S210" s="27" t="str">
        <f>IF('[1]Season Set up'!$L$24&gt;='[1]Season Set up'!V208,'[1]Season Set up'!V208,"")</f>
        <v/>
      </c>
      <c r="T210" s="22" t="str">
        <f>IFERROR(VLOOKUP(#REF!,'[1]Members Sorted'!$B$2:$G$3001,2,0),"")</f>
        <v/>
      </c>
      <c r="U210" s="22" t="str">
        <f>IFERROR(VLOOKUP(#REF!,'[1]Members Sorted'!$B$2:$G$3001,3,0),"")</f>
        <v/>
      </c>
      <c r="V210" s="22" t="str">
        <f>IFERROR(VLOOKUP(#REF!,'[1]Members Sorted'!$B$2:$G$3001,5,0),"")</f>
        <v/>
      </c>
      <c r="W210" s="22" t="str">
        <f>IFERROR(IF(V210="","",IF(V210="None Given","",IF(COUNTIF($V$7:V210,V210)&lt;='[1]Season Set up'!$O$73, CONCATENATE(V210, " A"),IF(COUNTIF($V$7:V210,V210)&lt;='[1]Season Set up'!$O$74, CONCATENATE(V210, " B"),IF(COUNTIF($V$7:V210,V210)&lt;='[1]Season Set up'!$O$75, CONCATENATE(V210, " C"),IF(COUNTIF($V$7:V210,V210)&lt;='[1]Season Set up'!$O$76, CONCATENATE(V210, " D"),IF(COUNTIF($V$7:V210,V210)&lt;='[1]Season Set up'!$O$77, CONCATENATE(V210, " E"),IF(COUNTIF($V$7:V210,V210)&lt;='[1]Season Set up'!$O$78, CONCATENATE(V210, " F"),IF(COUNTIF($V$7:V210,V210)&lt;='[1]Season Set up'!$O$79, CONCATENATE(V210, " G"),IF(COUNTIF($V$7:V210,V210)&lt;='[1]Season Set up'!$O$80, CONCATENATE(V210, " H"),"")))))))))),"")</f>
        <v/>
      </c>
      <c r="X210" s="69"/>
      <c r="Y210" s="1"/>
      <c r="Z210" s="1"/>
      <c r="AA210" s="1"/>
      <c r="AB210" s="1"/>
      <c r="AC210" s="4"/>
      <c r="AD210" s="4"/>
      <c r="AE210" s="4"/>
      <c r="AF210" s="4"/>
      <c r="AG210" s="4"/>
      <c r="AH210" s="4"/>
      <c r="AI210" s="4"/>
      <c r="AJ210" s="4"/>
    </row>
    <row r="211" spans="1:36" ht="15.75" customHeight="1" x14ac:dyDescent="0.2">
      <c r="A211" s="33"/>
      <c r="B211" s="33"/>
      <c r="C211" s="33"/>
      <c r="D211" s="1"/>
      <c r="E211" s="1"/>
      <c r="F211" s="1"/>
      <c r="G211" s="1"/>
      <c r="H211" s="1"/>
      <c r="I211" s="1"/>
      <c r="J211" s="1"/>
      <c r="K211" s="1"/>
      <c r="L211" s="27" t="str">
        <f>IF('[1]Season Set up'!$J$24&gt;='[1]Season Set up'!V209,'[1]Season Set up'!V209,"")</f>
        <v/>
      </c>
      <c r="M211" s="22" t="str">
        <f>IFERROR(VLOOKUP(#REF!,'[1]Members Sorted'!$B$2:$G$10001,2,0),"")</f>
        <v/>
      </c>
      <c r="N211" s="22" t="str">
        <f>IFERROR(VLOOKUP(#REF!,'[1]Members Sorted'!$B$2:$G$10001,3,0),"")</f>
        <v/>
      </c>
      <c r="O211" s="22" t="str">
        <f>IFERROR(VLOOKUP(#REF!,'[1]Members Sorted'!$B$2:$G$10001,5,0),"")</f>
        <v/>
      </c>
      <c r="P211" s="22" t="str">
        <f>IFERROR(IF(O211="","",IF(O211="None Given","",IF(COUNTIF($O$7:O211,O211)&lt;='[1]Season Set up'!$O$62, CONCATENATE(O211, " A"),IF(COUNTIF($O$7:O211,O211)&lt;='[1]Season Set up'!$O$63, CONCATENATE(O211, " B"),IF(COUNTIF($O$7:O211,O211)&lt;='[1]Season Set up'!$O$64, CONCATENATE(O211, " C"),IF(COUNTIF($O$7:O211,O211)&lt;='[1]Season Set up'!$O$65, CONCATENATE(O211, " D"),IF(COUNTIF($O$7:O211,O211)&lt;='[1]Season Set up'!$O$66, CONCATENATE(O211, " E"),IF(COUNTIF($O$7:O211,O211)&lt;='[1]Season Set up'!$O$67, CONCATENATE(O211, " F"),IF(COUNTIF($O$7:O211,O211)&lt;='[1]Season Set up'!$O$68, CONCATENATE(O211, " G"),IF(COUNTIF($O$7:O211,O211)&lt;='[1]Season Set up'!$O$69, CONCATENATE(O211, " H"),"")))))))))),"")</f>
        <v/>
      </c>
      <c r="Q211" s="69"/>
      <c r="R211" s="4"/>
      <c r="S211" s="27" t="str">
        <f>IF('[1]Season Set up'!$L$24&gt;='[1]Season Set up'!V209,'[1]Season Set up'!V209,"")</f>
        <v/>
      </c>
      <c r="T211" s="22" t="str">
        <f>IFERROR(VLOOKUP(#REF!,'[1]Members Sorted'!$B$2:$G$3001,2,0),"")</f>
        <v/>
      </c>
      <c r="U211" s="22" t="str">
        <f>IFERROR(VLOOKUP(#REF!,'[1]Members Sorted'!$B$2:$G$3001,3,0),"")</f>
        <v/>
      </c>
      <c r="V211" s="22" t="str">
        <f>IFERROR(VLOOKUP(#REF!,'[1]Members Sorted'!$B$2:$G$3001,5,0),"")</f>
        <v/>
      </c>
      <c r="W211" s="22" t="str">
        <f>IFERROR(IF(V211="","",IF(V211="None Given","",IF(COUNTIF($V$7:V211,V211)&lt;='[1]Season Set up'!$O$73, CONCATENATE(V211, " A"),IF(COUNTIF($V$7:V211,V211)&lt;='[1]Season Set up'!$O$74, CONCATENATE(V211, " B"),IF(COUNTIF($V$7:V211,V211)&lt;='[1]Season Set up'!$O$75, CONCATENATE(V211, " C"),IF(COUNTIF($V$7:V211,V211)&lt;='[1]Season Set up'!$O$76, CONCATENATE(V211, " D"),IF(COUNTIF($V$7:V211,V211)&lt;='[1]Season Set up'!$O$77, CONCATENATE(V211, " E"),IF(COUNTIF($V$7:V211,V211)&lt;='[1]Season Set up'!$O$78, CONCATENATE(V211, " F"),IF(COUNTIF($V$7:V211,V211)&lt;='[1]Season Set up'!$O$79, CONCATENATE(V211, " G"),IF(COUNTIF($V$7:V211,V211)&lt;='[1]Season Set up'!$O$80, CONCATENATE(V211, " H"),"")))))))))),"")</f>
        <v/>
      </c>
      <c r="X211" s="69"/>
      <c r="Y211" s="1"/>
      <c r="Z211" s="1"/>
      <c r="AA211" s="1"/>
      <c r="AB211" s="1"/>
      <c r="AC211" s="4"/>
      <c r="AD211" s="4"/>
      <c r="AE211" s="4"/>
      <c r="AF211" s="4"/>
      <c r="AG211" s="4"/>
      <c r="AH211" s="4"/>
      <c r="AI211" s="4"/>
      <c r="AJ211" s="4"/>
    </row>
    <row r="212" spans="1:36" ht="15.75" customHeight="1" x14ac:dyDescent="0.2">
      <c r="A212" s="33"/>
      <c r="B212" s="33"/>
      <c r="C212" s="33"/>
      <c r="D212" s="1"/>
      <c r="E212" s="1"/>
      <c r="F212" s="1"/>
      <c r="G212" s="1"/>
      <c r="H212" s="1"/>
      <c r="I212" s="1"/>
      <c r="J212" s="1"/>
      <c r="K212" s="1"/>
      <c r="L212" s="27" t="str">
        <f>IF('[1]Season Set up'!$J$24&gt;='[1]Season Set up'!V210,'[1]Season Set up'!V210,"")</f>
        <v/>
      </c>
      <c r="M212" s="22" t="str">
        <f>IFERROR(VLOOKUP(#REF!,'[1]Members Sorted'!$B$2:$G$10001,2,0),"")</f>
        <v/>
      </c>
      <c r="N212" s="22" t="str">
        <f>IFERROR(VLOOKUP(#REF!,'[1]Members Sorted'!$B$2:$G$10001,3,0),"")</f>
        <v/>
      </c>
      <c r="O212" s="22" t="str">
        <f>IFERROR(VLOOKUP(#REF!,'[1]Members Sorted'!$B$2:$G$10001,5,0),"")</f>
        <v/>
      </c>
      <c r="P212" s="22" t="str">
        <f>IFERROR(IF(O212="","",IF(O212="None Given","",IF(COUNTIF($O$7:O212,O212)&lt;='[1]Season Set up'!$O$62, CONCATENATE(O212, " A"),IF(COUNTIF($O$7:O212,O212)&lt;='[1]Season Set up'!$O$63, CONCATENATE(O212, " B"),IF(COUNTIF($O$7:O212,O212)&lt;='[1]Season Set up'!$O$64, CONCATENATE(O212, " C"),IF(COUNTIF($O$7:O212,O212)&lt;='[1]Season Set up'!$O$65, CONCATENATE(O212, " D"),IF(COUNTIF($O$7:O212,O212)&lt;='[1]Season Set up'!$O$66, CONCATENATE(O212, " E"),IF(COUNTIF($O$7:O212,O212)&lt;='[1]Season Set up'!$O$67, CONCATENATE(O212, " F"),IF(COUNTIF($O$7:O212,O212)&lt;='[1]Season Set up'!$O$68, CONCATENATE(O212, " G"),IF(COUNTIF($O$7:O212,O212)&lt;='[1]Season Set up'!$O$69, CONCATENATE(O212, " H"),"")))))))))),"")</f>
        <v/>
      </c>
      <c r="Q212" s="69"/>
      <c r="R212" s="4"/>
      <c r="S212" s="27" t="str">
        <f>IF('[1]Season Set up'!$L$24&gt;='[1]Season Set up'!V210,'[1]Season Set up'!V210,"")</f>
        <v/>
      </c>
      <c r="T212" s="22" t="str">
        <f>IFERROR(VLOOKUP(#REF!,'[1]Members Sorted'!$B$2:$G$3001,2,0),"")</f>
        <v/>
      </c>
      <c r="U212" s="22" t="str">
        <f>IFERROR(VLOOKUP(#REF!,'[1]Members Sorted'!$B$2:$G$3001,3,0),"")</f>
        <v/>
      </c>
      <c r="V212" s="22" t="str">
        <f>IFERROR(VLOOKUP(#REF!,'[1]Members Sorted'!$B$2:$G$3001,5,0),"")</f>
        <v/>
      </c>
      <c r="W212" s="22" t="str">
        <f>IFERROR(IF(V212="","",IF(V212="None Given","",IF(COUNTIF($V$7:V212,V212)&lt;='[1]Season Set up'!$O$73, CONCATENATE(V212, " A"),IF(COUNTIF($V$7:V212,V212)&lt;='[1]Season Set up'!$O$74, CONCATENATE(V212, " B"),IF(COUNTIF($V$7:V212,V212)&lt;='[1]Season Set up'!$O$75, CONCATENATE(V212, " C"),IF(COUNTIF($V$7:V212,V212)&lt;='[1]Season Set up'!$O$76, CONCATENATE(V212, " D"),IF(COUNTIF($V$7:V212,V212)&lt;='[1]Season Set up'!$O$77, CONCATENATE(V212, " E"),IF(COUNTIF($V$7:V212,V212)&lt;='[1]Season Set up'!$O$78, CONCATENATE(V212, " F"),IF(COUNTIF($V$7:V212,V212)&lt;='[1]Season Set up'!$O$79, CONCATENATE(V212, " G"),IF(COUNTIF($V$7:V212,V212)&lt;='[1]Season Set up'!$O$80, CONCATENATE(V212, " H"),"")))))))))),"")</f>
        <v/>
      </c>
      <c r="X212" s="69"/>
      <c r="Y212" s="1"/>
      <c r="Z212" s="1"/>
      <c r="AA212" s="1"/>
      <c r="AB212" s="1"/>
      <c r="AC212" s="4"/>
      <c r="AD212" s="4"/>
      <c r="AE212" s="4"/>
      <c r="AF212" s="4"/>
      <c r="AG212" s="4"/>
      <c r="AH212" s="4"/>
      <c r="AI212" s="4"/>
      <c r="AJ212" s="4"/>
    </row>
    <row r="213" spans="1:36" ht="15.75" customHeight="1" x14ac:dyDescent="0.2">
      <c r="A213" s="33"/>
      <c r="B213" s="33"/>
      <c r="C213" s="33"/>
      <c r="D213" s="1"/>
      <c r="E213" s="1"/>
      <c r="F213" s="1"/>
      <c r="G213" s="1"/>
      <c r="H213" s="1"/>
      <c r="I213" s="1"/>
      <c r="J213" s="1"/>
      <c r="K213" s="1"/>
      <c r="L213" s="27" t="str">
        <f>IF('[1]Season Set up'!$J$24&gt;='[1]Season Set up'!V211,'[1]Season Set up'!V211,"")</f>
        <v/>
      </c>
      <c r="M213" s="22" t="str">
        <f>IFERROR(VLOOKUP(#REF!,'[1]Members Sorted'!$B$2:$G$10001,2,0),"")</f>
        <v/>
      </c>
      <c r="N213" s="22" t="str">
        <f>IFERROR(VLOOKUP(#REF!,'[1]Members Sorted'!$B$2:$G$10001,3,0),"")</f>
        <v/>
      </c>
      <c r="O213" s="22" t="str">
        <f>IFERROR(VLOOKUP(#REF!,'[1]Members Sorted'!$B$2:$G$10001,5,0),"")</f>
        <v/>
      </c>
      <c r="P213" s="22" t="str">
        <f>IFERROR(IF(O213="","",IF(O213="None Given","",IF(COUNTIF($O$7:O213,O213)&lt;='[1]Season Set up'!$O$62, CONCATENATE(O213, " A"),IF(COUNTIF($O$7:O213,O213)&lt;='[1]Season Set up'!$O$63, CONCATENATE(O213, " B"),IF(COUNTIF($O$7:O213,O213)&lt;='[1]Season Set up'!$O$64, CONCATENATE(O213, " C"),IF(COUNTIF($O$7:O213,O213)&lt;='[1]Season Set up'!$O$65, CONCATENATE(O213, " D"),IF(COUNTIF($O$7:O213,O213)&lt;='[1]Season Set up'!$O$66, CONCATENATE(O213, " E"),IF(COUNTIF($O$7:O213,O213)&lt;='[1]Season Set up'!$O$67, CONCATENATE(O213, " F"),IF(COUNTIF($O$7:O213,O213)&lt;='[1]Season Set up'!$O$68, CONCATENATE(O213, " G"),IF(COUNTIF($O$7:O213,O213)&lt;='[1]Season Set up'!$O$69, CONCATENATE(O213, " H"),"")))))))))),"")</f>
        <v/>
      </c>
      <c r="Q213" s="69"/>
      <c r="R213" s="4"/>
      <c r="S213" s="27" t="str">
        <f>IF('[1]Season Set up'!$L$24&gt;='[1]Season Set up'!V211,'[1]Season Set up'!V211,"")</f>
        <v/>
      </c>
      <c r="T213" s="22" t="str">
        <f>IFERROR(VLOOKUP(#REF!,'[1]Members Sorted'!$B$2:$G$3001,2,0),"")</f>
        <v/>
      </c>
      <c r="U213" s="22" t="str">
        <f>IFERROR(VLOOKUP(#REF!,'[1]Members Sorted'!$B$2:$G$3001,3,0),"")</f>
        <v/>
      </c>
      <c r="V213" s="22" t="str">
        <f>IFERROR(VLOOKUP(#REF!,'[1]Members Sorted'!$B$2:$G$3001,5,0),"")</f>
        <v/>
      </c>
      <c r="W213" s="22" t="str">
        <f>IFERROR(IF(V213="","",IF(V213="None Given","",IF(COUNTIF($V$7:V213,V213)&lt;='[1]Season Set up'!$O$73, CONCATENATE(V213, " A"),IF(COUNTIF($V$7:V213,V213)&lt;='[1]Season Set up'!$O$74, CONCATENATE(V213, " B"),IF(COUNTIF($V$7:V213,V213)&lt;='[1]Season Set up'!$O$75, CONCATENATE(V213, " C"),IF(COUNTIF($V$7:V213,V213)&lt;='[1]Season Set up'!$O$76, CONCATENATE(V213, " D"),IF(COUNTIF($V$7:V213,V213)&lt;='[1]Season Set up'!$O$77, CONCATENATE(V213, " E"),IF(COUNTIF($V$7:V213,V213)&lt;='[1]Season Set up'!$O$78, CONCATENATE(V213, " F"),IF(COUNTIF($V$7:V213,V213)&lt;='[1]Season Set up'!$O$79, CONCATENATE(V213, " G"),IF(COUNTIF($V$7:V213,V213)&lt;='[1]Season Set up'!$O$80, CONCATENATE(V213, " H"),"")))))))))),"")</f>
        <v/>
      </c>
      <c r="X213" s="69"/>
      <c r="Y213" s="1"/>
      <c r="Z213" s="1"/>
      <c r="AA213" s="1"/>
      <c r="AB213" s="1"/>
      <c r="AC213" s="4"/>
      <c r="AD213" s="4"/>
      <c r="AE213" s="4"/>
      <c r="AF213" s="4"/>
      <c r="AG213" s="4"/>
      <c r="AH213" s="4"/>
      <c r="AI213" s="4"/>
      <c r="AJ213" s="4"/>
    </row>
    <row r="214" spans="1:36" ht="15.75" customHeight="1" x14ac:dyDescent="0.2">
      <c r="A214" s="33"/>
      <c r="B214" s="33"/>
      <c r="C214" s="33"/>
      <c r="D214" s="1"/>
      <c r="E214" s="1"/>
      <c r="F214" s="1"/>
      <c r="G214" s="1"/>
      <c r="H214" s="1"/>
      <c r="I214" s="1"/>
      <c r="J214" s="1"/>
      <c r="K214" s="1"/>
      <c r="L214" s="27" t="str">
        <f>IF('[1]Season Set up'!$J$24&gt;='[1]Season Set up'!V212,'[1]Season Set up'!V212,"")</f>
        <v/>
      </c>
      <c r="M214" s="22" t="str">
        <f>IFERROR(VLOOKUP(#REF!,'[1]Members Sorted'!$B$2:$G$10001,2,0),"")</f>
        <v/>
      </c>
      <c r="N214" s="22" t="str">
        <f>IFERROR(VLOOKUP(#REF!,'[1]Members Sorted'!$B$2:$G$10001,3,0),"")</f>
        <v/>
      </c>
      <c r="O214" s="22" t="str">
        <f>IFERROR(VLOOKUP(#REF!,'[1]Members Sorted'!$B$2:$G$10001,5,0),"")</f>
        <v/>
      </c>
      <c r="P214" s="22" t="str">
        <f>IFERROR(IF(O214="","",IF(O214="None Given","",IF(COUNTIF($O$7:O214,O214)&lt;='[1]Season Set up'!$O$62, CONCATENATE(O214, " A"),IF(COUNTIF($O$7:O214,O214)&lt;='[1]Season Set up'!$O$63, CONCATENATE(O214, " B"),IF(COUNTIF($O$7:O214,O214)&lt;='[1]Season Set up'!$O$64, CONCATENATE(O214, " C"),IF(COUNTIF($O$7:O214,O214)&lt;='[1]Season Set up'!$O$65, CONCATENATE(O214, " D"),IF(COUNTIF($O$7:O214,O214)&lt;='[1]Season Set up'!$O$66, CONCATENATE(O214, " E"),IF(COUNTIF($O$7:O214,O214)&lt;='[1]Season Set up'!$O$67, CONCATENATE(O214, " F"),IF(COUNTIF($O$7:O214,O214)&lt;='[1]Season Set up'!$O$68, CONCATENATE(O214, " G"),IF(COUNTIF($O$7:O214,O214)&lt;='[1]Season Set up'!$O$69, CONCATENATE(O214, " H"),"")))))))))),"")</f>
        <v/>
      </c>
      <c r="Q214" s="69"/>
      <c r="R214" s="4"/>
      <c r="S214" s="27" t="str">
        <f>IF('[1]Season Set up'!$L$24&gt;='[1]Season Set up'!V212,'[1]Season Set up'!V212,"")</f>
        <v/>
      </c>
      <c r="T214" s="22" t="str">
        <f>IFERROR(VLOOKUP(#REF!,'[1]Members Sorted'!$B$2:$G$3001,2,0),"")</f>
        <v/>
      </c>
      <c r="U214" s="22" t="str">
        <f>IFERROR(VLOOKUP(#REF!,'[1]Members Sorted'!$B$2:$G$3001,3,0),"")</f>
        <v/>
      </c>
      <c r="V214" s="22" t="str">
        <f>IFERROR(VLOOKUP(#REF!,'[1]Members Sorted'!$B$2:$G$3001,5,0),"")</f>
        <v/>
      </c>
      <c r="W214" s="22" t="str">
        <f>IFERROR(IF(V214="","",IF(V214="None Given","",IF(COUNTIF($V$7:V214,V214)&lt;='[1]Season Set up'!$O$73, CONCATENATE(V214, " A"),IF(COUNTIF($V$7:V214,V214)&lt;='[1]Season Set up'!$O$74, CONCATENATE(V214, " B"),IF(COUNTIF($V$7:V214,V214)&lt;='[1]Season Set up'!$O$75, CONCATENATE(V214, " C"),IF(COUNTIF($V$7:V214,V214)&lt;='[1]Season Set up'!$O$76, CONCATENATE(V214, " D"),IF(COUNTIF($V$7:V214,V214)&lt;='[1]Season Set up'!$O$77, CONCATENATE(V214, " E"),IF(COUNTIF($V$7:V214,V214)&lt;='[1]Season Set up'!$O$78, CONCATENATE(V214, " F"),IF(COUNTIF($V$7:V214,V214)&lt;='[1]Season Set up'!$O$79, CONCATENATE(V214, " G"),IF(COUNTIF($V$7:V214,V214)&lt;='[1]Season Set up'!$O$80, CONCATENATE(V214, " H"),"")))))))))),"")</f>
        <v/>
      </c>
      <c r="X214" s="69"/>
      <c r="Y214" s="1"/>
      <c r="Z214" s="1"/>
      <c r="AA214" s="1"/>
      <c r="AB214" s="1"/>
      <c r="AC214" s="4"/>
      <c r="AD214" s="4"/>
      <c r="AE214" s="4"/>
      <c r="AF214" s="4"/>
      <c r="AG214" s="4"/>
      <c r="AH214" s="4"/>
      <c r="AI214" s="4"/>
      <c r="AJ214" s="4"/>
    </row>
    <row r="215" spans="1:36" ht="15.75" customHeight="1" x14ac:dyDescent="0.2">
      <c r="A215" s="33"/>
      <c r="B215" s="33"/>
      <c r="C215" s="33"/>
      <c r="D215" s="1"/>
      <c r="E215" s="1"/>
      <c r="F215" s="1"/>
      <c r="G215" s="1"/>
      <c r="H215" s="1"/>
      <c r="I215" s="1"/>
      <c r="J215" s="1"/>
      <c r="K215" s="1"/>
      <c r="L215" s="27" t="str">
        <f>IF('[1]Season Set up'!$J$24&gt;='[1]Season Set up'!V213,'[1]Season Set up'!V213,"")</f>
        <v/>
      </c>
      <c r="M215" s="22" t="str">
        <f>IFERROR(VLOOKUP(#REF!,'[1]Members Sorted'!$B$2:$G$10001,2,0),"")</f>
        <v/>
      </c>
      <c r="N215" s="22" t="str">
        <f>IFERROR(VLOOKUP(#REF!,'[1]Members Sorted'!$B$2:$G$10001,3,0),"")</f>
        <v/>
      </c>
      <c r="O215" s="22" t="str">
        <f>IFERROR(VLOOKUP(#REF!,'[1]Members Sorted'!$B$2:$G$10001,5,0),"")</f>
        <v/>
      </c>
      <c r="P215" s="22" t="str">
        <f>IFERROR(IF(O215="","",IF(O215="None Given","",IF(COUNTIF($O$7:O215,O215)&lt;='[1]Season Set up'!$O$62, CONCATENATE(O215, " A"),IF(COUNTIF($O$7:O215,O215)&lt;='[1]Season Set up'!$O$63, CONCATENATE(O215, " B"),IF(COUNTIF($O$7:O215,O215)&lt;='[1]Season Set up'!$O$64, CONCATENATE(O215, " C"),IF(COUNTIF($O$7:O215,O215)&lt;='[1]Season Set up'!$O$65, CONCATENATE(O215, " D"),IF(COUNTIF($O$7:O215,O215)&lt;='[1]Season Set up'!$O$66, CONCATENATE(O215, " E"),IF(COUNTIF($O$7:O215,O215)&lt;='[1]Season Set up'!$O$67, CONCATENATE(O215, " F"),IF(COUNTIF($O$7:O215,O215)&lt;='[1]Season Set up'!$O$68, CONCATENATE(O215, " G"),IF(COUNTIF($O$7:O215,O215)&lt;='[1]Season Set up'!$O$69, CONCATENATE(O215, " H"),"")))))))))),"")</f>
        <v/>
      </c>
      <c r="Q215" s="69"/>
      <c r="R215" s="4"/>
      <c r="S215" s="27" t="str">
        <f>IF('[1]Season Set up'!$L$24&gt;='[1]Season Set up'!V213,'[1]Season Set up'!V213,"")</f>
        <v/>
      </c>
      <c r="T215" s="22" t="str">
        <f>IFERROR(VLOOKUP(#REF!,'[1]Members Sorted'!$B$2:$G$3001,2,0),"")</f>
        <v/>
      </c>
      <c r="U215" s="22" t="str">
        <f>IFERROR(VLOOKUP(#REF!,'[1]Members Sorted'!$B$2:$G$3001,3,0),"")</f>
        <v/>
      </c>
      <c r="V215" s="22" t="str">
        <f>IFERROR(VLOOKUP(#REF!,'[1]Members Sorted'!$B$2:$G$3001,5,0),"")</f>
        <v/>
      </c>
      <c r="W215" s="22" t="str">
        <f>IFERROR(IF(V215="","",IF(V215="None Given","",IF(COUNTIF($V$7:V215,V215)&lt;='[1]Season Set up'!$O$73, CONCATENATE(V215, " A"),IF(COUNTIF($V$7:V215,V215)&lt;='[1]Season Set up'!$O$74, CONCATENATE(V215, " B"),IF(COUNTIF($V$7:V215,V215)&lt;='[1]Season Set up'!$O$75, CONCATENATE(V215, " C"),IF(COUNTIF($V$7:V215,V215)&lt;='[1]Season Set up'!$O$76, CONCATENATE(V215, " D"),IF(COUNTIF($V$7:V215,V215)&lt;='[1]Season Set up'!$O$77, CONCATENATE(V215, " E"),IF(COUNTIF($V$7:V215,V215)&lt;='[1]Season Set up'!$O$78, CONCATENATE(V215, " F"),IF(COUNTIF($V$7:V215,V215)&lt;='[1]Season Set up'!$O$79, CONCATENATE(V215, " G"),IF(COUNTIF($V$7:V215,V215)&lt;='[1]Season Set up'!$O$80, CONCATENATE(V215, " H"),"")))))))))),"")</f>
        <v/>
      </c>
      <c r="X215" s="69"/>
      <c r="Y215" s="1"/>
      <c r="Z215" s="1"/>
      <c r="AA215" s="1"/>
      <c r="AB215" s="1"/>
      <c r="AC215" s="4"/>
      <c r="AD215" s="4"/>
      <c r="AE215" s="4"/>
      <c r="AF215" s="4"/>
      <c r="AG215" s="4"/>
      <c r="AH215" s="4"/>
      <c r="AI215" s="4"/>
      <c r="AJ215" s="4"/>
    </row>
    <row r="216" spans="1:36" ht="15.75" customHeight="1" x14ac:dyDescent="0.2">
      <c r="A216" s="33"/>
      <c r="B216" s="33"/>
      <c r="C216" s="33"/>
      <c r="D216" s="1"/>
      <c r="E216" s="1"/>
      <c r="F216" s="1"/>
      <c r="G216" s="1"/>
      <c r="H216" s="1"/>
      <c r="I216" s="1"/>
      <c r="J216" s="1"/>
      <c r="K216" s="1"/>
      <c r="L216" s="27" t="str">
        <f>IF('[1]Season Set up'!$J$24&gt;='[1]Season Set up'!V214,'[1]Season Set up'!V214,"")</f>
        <v/>
      </c>
      <c r="M216" s="22" t="str">
        <f>IFERROR(VLOOKUP(#REF!,'[1]Members Sorted'!$B$2:$G$10001,2,0),"")</f>
        <v/>
      </c>
      <c r="N216" s="22" t="str">
        <f>IFERROR(VLOOKUP(#REF!,'[1]Members Sorted'!$B$2:$G$10001,3,0),"")</f>
        <v/>
      </c>
      <c r="O216" s="22" t="str">
        <f>IFERROR(VLOOKUP(#REF!,'[1]Members Sorted'!$B$2:$G$10001,5,0),"")</f>
        <v/>
      </c>
      <c r="P216" s="22" t="str">
        <f>IFERROR(IF(O216="","",IF(O216="None Given","",IF(COUNTIF($O$7:O216,O216)&lt;='[1]Season Set up'!$O$62, CONCATENATE(O216, " A"),IF(COUNTIF($O$7:O216,O216)&lt;='[1]Season Set up'!$O$63, CONCATENATE(O216, " B"),IF(COUNTIF($O$7:O216,O216)&lt;='[1]Season Set up'!$O$64, CONCATENATE(O216, " C"),IF(COUNTIF($O$7:O216,O216)&lt;='[1]Season Set up'!$O$65, CONCATENATE(O216, " D"),IF(COUNTIF($O$7:O216,O216)&lt;='[1]Season Set up'!$O$66, CONCATENATE(O216, " E"),IF(COUNTIF($O$7:O216,O216)&lt;='[1]Season Set up'!$O$67, CONCATENATE(O216, " F"),IF(COUNTIF($O$7:O216,O216)&lt;='[1]Season Set up'!$O$68, CONCATENATE(O216, " G"),IF(COUNTIF($O$7:O216,O216)&lt;='[1]Season Set up'!$O$69, CONCATENATE(O216, " H"),"")))))))))),"")</f>
        <v/>
      </c>
      <c r="Q216" s="69"/>
      <c r="R216" s="4"/>
      <c r="S216" s="27" t="str">
        <f>IF('[1]Season Set up'!$L$24&gt;='[1]Season Set up'!V214,'[1]Season Set up'!V214,"")</f>
        <v/>
      </c>
      <c r="T216" s="22" t="str">
        <f>IFERROR(VLOOKUP(#REF!,'[1]Members Sorted'!$B$2:$G$3001,2,0),"")</f>
        <v/>
      </c>
      <c r="U216" s="22" t="str">
        <f>IFERROR(VLOOKUP(#REF!,'[1]Members Sorted'!$B$2:$G$3001,3,0),"")</f>
        <v/>
      </c>
      <c r="V216" s="22" t="str">
        <f>IFERROR(VLOOKUP(#REF!,'[1]Members Sorted'!$B$2:$G$3001,5,0),"")</f>
        <v/>
      </c>
      <c r="W216" s="22" t="str">
        <f>IFERROR(IF(V216="","",IF(V216="None Given","",IF(COUNTIF($V$7:V216,V216)&lt;='[1]Season Set up'!$O$73, CONCATENATE(V216, " A"),IF(COUNTIF($V$7:V216,V216)&lt;='[1]Season Set up'!$O$74, CONCATENATE(V216, " B"),IF(COUNTIF($V$7:V216,V216)&lt;='[1]Season Set up'!$O$75, CONCATENATE(V216, " C"),IF(COUNTIF($V$7:V216,V216)&lt;='[1]Season Set up'!$O$76, CONCATENATE(V216, " D"),IF(COUNTIF($V$7:V216,V216)&lt;='[1]Season Set up'!$O$77, CONCATENATE(V216, " E"),IF(COUNTIF($V$7:V216,V216)&lt;='[1]Season Set up'!$O$78, CONCATENATE(V216, " F"),IF(COUNTIF($V$7:V216,V216)&lt;='[1]Season Set up'!$O$79, CONCATENATE(V216, " G"),IF(COUNTIF($V$7:V216,V216)&lt;='[1]Season Set up'!$O$80, CONCATENATE(V216, " H"),"")))))))))),"")</f>
        <v/>
      </c>
      <c r="X216" s="69"/>
      <c r="Y216" s="1"/>
      <c r="Z216" s="1"/>
      <c r="AA216" s="1"/>
      <c r="AB216" s="1"/>
      <c r="AC216" s="4"/>
      <c r="AD216" s="4"/>
      <c r="AE216" s="4"/>
      <c r="AF216" s="4"/>
      <c r="AG216" s="4"/>
      <c r="AH216" s="4"/>
      <c r="AI216" s="4"/>
      <c r="AJ216" s="4"/>
    </row>
    <row r="217" spans="1:36" ht="15.75" customHeight="1" x14ac:dyDescent="0.2">
      <c r="A217" s="33"/>
      <c r="B217" s="33"/>
      <c r="C217" s="33"/>
      <c r="D217" s="1"/>
      <c r="E217" s="1"/>
      <c r="F217" s="1"/>
      <c r="G217" s="1"/>
      <c r="H217" s="1"/>
      <c r="I217" s="1"/>
      <c r="J217" s="1"/>
      <c r="K217" s="1"/>
      <c r="L217" s="27" t="str">
        <f>IF('[1]Season Set up'!$J$24&gt;='[1]Season Set up'!V215,'[1]Season Set up'!V215,"")</f>
        <v/>
      </c>
      <c r="M217" s="22" t="str">
        <f>IFERROR(VLOOKUP(#REF!,'[1]Members Sorted'!$B$2:$G$10001,2,0),"")</f>
        <v/>
      </c>
      <c r="N217" s="22" t="str">
        <f>IFERROR(VLOOKUP(#REF!,'[1]Members Sorted'!$B$2:$G$10001,3,0),"")</f>
        <v/>
      </c>
      <c r="O217" s="22" t="str">
        <f>IFERROR(VLOOKUP(#REF!,'[1]Members Sorted'!$B$2:$G$10001,5,0),"")</f>
        <v/>
      </c>
      <c r="P217" s="22" t="str">
        <f>IFERROR(IF(O217="","",IF(O217="None Given","",IF(COUNTIF($O$7:O217,O217)&lt;='[1]Season Set up'!$O$62, CONCATENATE(O217, " A"),IF(COUNTIF($O$7:O217,O217)&lt;='[1]Season Set up'!$O$63, CONCATENATE(O217, " B"),IF(COUNTIF($O$7:O217,O217)&lt;='[1]Season Set up'!$O$64, CONCATENATE(O217, " C"),IF(COUNTIF($O$7:O217,O217)&lt;='[1]Season Set up'!$O$65, CONCATENATE(O217, " D"),IF(COUNTIF($O$7:O217,O217)&lt;='[1]Season Set up'!$O$66, CONCATENATE(O217, " E"),IF(COUNTIF($O$7:O217,O217)&lt;='[1]Season Set up'!$O$67, CONCATENATE(O217, " F"),IF(COUNTIF($O$7:O217,O217)&lt;='[1]Season Set up'!$O$68, CONCATENATE(O217, " G"),IF(COUNTIF($O$7:O217,O217)&lt;='[1]Season Set up'!$O$69, CONCATENATE(O217, " H"),"")))))))))),"")</f>
        <v/>
      </c>
      <c r="Q217" s="69"/>
      <c r="R217" s="4"/>
      <c r="S217" s="27" t="str">
        <f>IF('[1]Season Set up'!$L$24&gt;='[1]Season Set up'!V215,'[1]Season Set up'!V215,"")</f>
        <v/>
      </c>
      <c r="T217" s="22" t="str">
        <f>IFERROR(VLOOKUP(#REF!,'[1]Members Sorted'!$B$2:$G$3001,2,0),"")</f>
        <v/>
      </c>
      <c r="U217" s="22" t="str">
        <f>IFERROR(VLOOKUP(#REF!,'[1]Members Sorted'!$B$2:$G$3001,3,0),"")</f>
        <v/>
      </c>
      <c r="V217" s="22" t="str">
        <f>IFERROR(VLOOKUP(#REF!,'[1]Members Sorted'!$B$2:$G$3001,5,0),"")</f>
        <v/>
      </c>
      <c r="W217" s="22" t="str">
        <f>IFERROR(IF(V217="","",IF(V217="None Given","",IF(COUNTIF($V$7:V217,V217)&lt;='[1]Season Set up'!$O$73, CONCATENATE(V217, " A"),IF(COUNTIF($V$7:V217,V217)&lt;='[1]Season Set up'!$O$74, CONCATENATE(V217, " B"),IF(COUNTIF($V$7:V217,V217)&lt;='[1]Season Set up'!$O$75, CONCATENATE(V217, " C"),IF(COUNTIF($V$7:V217,V217)&lt;='[1]Season Set up'!$O$76, CONCATENATE(V217, " D"),IF(COUNTIF($V$7:V217,V217)&lt;='[1]Season Set up'!$O$77, CONCATENATE(V217, " E"),IF(COUNTIF($V$7:V217,V217)&lt;='[1]Season Set up'!$O$78, CONCATENATE(V217, " F"),IF(COUNTIF($V$7:V217,V217)&lt;='[1]Season Set up'!$O$79, CONCATENATE(V217, " G"),IF(COUNTIF($V$7:V217,V217)&lt;='[1]Season Set up'!$O$80, CONCATENATE(V217, " H"),"")))))))))),"")</f>
        <v/>
      </c>
      <c r="X217" s="69"/>
      <c r="Y217" s="1"/>
      <c r="Z217" s="1"/>
      <c r="AA217" s="1"/>
      <c r="AB217" s="1"/>
      <c r="AC217" s="4"/>
      <c r="AD217" s="4"/>
      <c r="AE217" s="4"/>
      <c r="AF217" s="4"/>
      <c r="AG217" s="4"/>
      <c r="AH217" s="4"/>
      <c r="AI217" s="4"/>
      <c r="AJ217" s="4"/>
    </row>
    <row r="218" spans="1:36" ht="15.75" customHeight="1" x14ac:dyDescent="0.2">
      <c r="A218" s="33"/>
      <c r="B218" s="33"/>
      <c r="C218" s="33"/>
      <c r="D218" s="1"/>
      <c r="E218" s="1"/>
      <c r="F218" s="1"/>
      <c r="G218" s="1"/>
      <c r="H218" s="1"/>
      <c r="I218" s="1"/>
      <c r="J218" s="1"/>
      <c r="K218" s="1"/>
      <c r="L218" s="27" t="str">
        <f>IF('[1]Season Set up'!$J$24&gt;='[1]Season Set up'!V216,'[1]Season Set up'!V216,"")</f>
        <v/>
      </c>
      <c r="M218" s="22" t="str">
        <f>IFERROR(VLOOKUP(#REF!,'[1]Members Sorted'!$B$2:$G$10001,2,0),"")</f>
        <v/>
      </c>
      <c r="N218" s="22" t="str">
        <f>IFERROR(VLOOKUP(#REF!,'[1]Members Sorted'!$B$2:$G$10001,3,0),"")</f>
        <v/>
      </c>
      <c r="O218" s="22" t="str">
        <f>IFERROR(VLOOKUP(#REF!,'[1]Members Sorted'!$B$2:$G$10001,5,0),"")</f>
        <v/>
      </c>
      <c r="P218" s="22" t="str">
        <f>IFERROR(IF(O218="","",IF(O218="None Given","",IF(COUNTIF($O$7:O218,O218)&lt;='[1]Season Set up'!$O$62, CONCATENATE(O218, " A"),IF(COUNTIF($O$7:O218,O218)&lt;='[1]Season Set up'!$O$63, CONCATENATE(O218, " B"),IF(COUNTIF($O$7:O218,O218)&lt;='[1]Season Set up'!$O$64, CONCATENATE(O218, " C"),IF(COUNTIF($O$7:O218,O218)&lt;='[1]Season Set up'!$O$65, CONCATENATE(O218, " D"),IF(COUNTIF($O$7:O218,O218)&lt;='[1]Season Set up'!$O$66, CONCATENATE(O218, " E"),IF(COUNTIF($O$7:O218,O218)&lt;='[1]Season Set up'!$O$67, CONCATENATE(O218, " F"),IF(COUNTIF($O$7:O218,O218)&lt;='[1]Season Set up'!$O$68, CONCATENATE(O218, " G"),IF(COUNTIF($O$7:O218,O218)&lt;='[1]Season Set up'!$O$69, CONCATENATE(O218, " H"),"")))))))))),"")</f>
        <v/>
      </c>
      <c r="Q218" s="69"/>
      <c r="R218" s="4"/>
      <c r="S218" s="27" t="str">
        <f>IF('[1]Season Set up'!$L$24&gt;='[1]Season Set up'!V216,'[1]Season Set up'!V216,"")</f>
        <v/>
      </c>
      <c r="T218" s="22" t="str">
        <f>IFERROR(VLOOKUP(#REF!,'[1]Members Sorted'!$B$2:$G$3001,2,0),"")</f>
        <v/>
      </c>
      <c r="U218" s="22" t="str">
        <f>IFERROR(VLOOKUP(#REF!,'[1]Members Sorted'!$B$2:$G$3001,3,0),"")</f>
        <v/>
      </c>
      <c r="V218" s="22" t="str">
        <f>IFERROR(VLOOKUP(#REF!,'[1]Members Sorted'!$B$2:$G$3001,5,0),"")</f>
        <v/>
      </c>
      <c r="W218" s="22" t="str">
        <f>IFERROR(IF(V218="","",IF(V218="None Given","",IF(COUNTIF($V$7:V218,V218)&lt;='[1]Season Set up'!$O$73, CONCATENATE(V218, " A"),IF(COUNTIF($V$7:V218,V218)&lt;='[1]Season Set up'!$O$74, CONCATENATE(V218, " B"),IF(COUNTIF($V$7:V218,V218)&lt;='[1]Season Set up'!$O$75, CONCATENATE(V218, " C"),IF(COUNTIF($V$7:V218,V218)&lt;='[1]Season Set up'!$O$76, CONCATENATE(V218, " D"),IF(COUNTIF($V$7:V218,V218)&lt;='[1]Season Set up'!$O$77, CONCATENATE(V218, " E"),IF(COUNTIF($V$7:V218,V218)&lt;='[1]Season Set up'!$O$78, CONCATENATE(V218, " F"),IF(COUNTIF($V$7:V218,V218)&lt;='[1]Season Set up'!$O$79, CONCATENATE(V218, " G"),IF(COUNTIF($V$7:V218,V218)&lt;='[1]Season Set up'!$O$80, CONCATENATE(V218, " H"),"")))))))))),"")</f>
        <v/>
      </c>
      <c r="X218" s="69"/>
      <c r="Y218" s="1"/>
      <c r="Z218" s="1"/>
      <c r="AA218" s="1"/>
      <c r="AB218" s="1"/>
      <c r="AC218" s="4"/>
      <c r="AD218" s="4"/>
      <c r="AE218" s="4"/>
      <c r="AF218" s="4"/>
      <c r="AG218" s="4"/>
      <c r="AH218" s="4"/>
      <c r="AI218" s="4"/>
      <c r="AJ218" s="4"/>
    </row>
    <row r="219" spans="1:36" ht="15.75" customHeight="1" x14ac:dyDescent="0.2">
      <c r="A219" s="33"/>
      <c r="B219" s="33"/>
      <c r="C219" s="33"/>
      <c r="D219" s="1"/>
      <c r="E219" s="1"/>
      <c r="F219" s="1"/>
      <c r="G219" s="1"/>
      <c r="H219" s="1"/>
      <c r="I219" s="1"/>
      <c r="J219" s="1"/>
      <c r="K219" s="1"/>
      <c r="L219" s="27" t="str">
        <f>IF('[1]Season Set up'!$J$24&gt;='[1]Season Set up'!V217,'[1]Season Set up'!V217,"")</f>
        <v/>
      </c>
      <c r="M219" s="22" t="str">
        <f>IFERROR(VLOOKUP(#REF!,'[1]Members Sorted'!$B$2:$G$10001,2,0),"")</f>
        <v/>
      </c>
      <c r="N219" s="22" t="str">
        <f>IFERROR(VLOOKUP(#REF!,'[1]Members Sorted'!$B$2:$G$10001,3,0),"")</f>
        <v/>
      </c>
      <c r="O219" s="22" t="str">
        <f>IFERROR(VLOOKUP(#REF!,'[1]Members Sorted'!$B$2:$G$10001,5,0),"")</f>
        <v/>
      </c>
      <c r="P219" s="22" t="str">
        <f>IFERROR(IF(O219="","",IF(O219="None Given","",IF(COUNTIF($O$7:O219,O219)&lt;='[1]Season Set up'!$O$62, CONCATENATE(O219, " A"),IF(COUNTIF($O$7:O219,O219)&lt;='[1]Season Set up'!$O$63, CONCATENATE(O219, " B"),IF(COUNTIF($O$7:O219,O219)&lt;='[1]Season Set up'!$O$64, CONCATENATE(O219, " C"),IF(COUNTIF($O$7:O219,O219)&lt;='[1]Season Set up'!$O$65, CONCATENATE(O219, " D"),IF(COUNTIF($O$7:O219,O219)&lt;='[1]Season Set up'!$O$66, CONCATENATE(O219, " E"),IF(COUNTIF($O$7:O219,O219)&lt;='[1]Season Set up'!$O$67, CONCATENATE(O219, " F"),IF(COUNTIF($O$7:O219,O219)&lt;='[1]Season Set up'!$O$68, CONCATENATE(O219, " G"),IF(COUNTIF($O$7:O219,O219)&lt;='[1]Season Set up'!$O$69, CONCATENATE(O219, " H"),"")))))))))),"")</f>
        <v/>
      </c>
      <c r="Q219" s="69"/>
      <c r="R219" s="4"/>
      <c r="S219" s="27" t="str">
        <f>IF('[1]Season Set up'!$L$24&gt;='[1]Season Set up'!V217,'[1]Season Set up'!V217,"")</f>
        <v/>
      </c>
      <c r="T219" s="22" t="str">
        <f>IFERROR(VLOOKUP(#REF!,'[1]Members Sorted'!$B$2:$G$3001,2,0),"")</f>
        <v/>
      </c>
      <c r="U219" s="22" t="str">
        <f>IFERROR(VLOOKUP(#REF!,'[1]Members Sorted'!$B$2:$G$3001,3,0),"")</f>
        <v/>
      </c>
      <c r="V219" s="22" t="str">
        <f>IFERROR(VLOOKUP(#REF!,'[1]Members Sorted'!$B$2:$G$3001,5,0),"")</f>
        <v/>
      </c>
      <c r="W219" s="22" t="str">
        <f>IFERROR(IF(V219="","",IF(V219="None Given","",IF(COUNTIF($V$7:V219,V219)&lt;='[1]Season Set up'!$O$73, CONCATENATE(V219, " A"),IF(COUNTIF($V$7:V219,V219)&lt;='[1]Season Set up'!$O$74, CONCATENATE(V219, " B"),IF(COUNTIF($V$7:V219,V219)&lt;='[1]Season Set up'!$O$75, CONCATENATE(V219, " C"),IF(COUNTIF($V$7:V219,V219)&lt;='[1]Season Set up'!$O$76, CONCATENATE(V219, " D"),IF(COUNTIF($V$7:V219,V219)&lt;='[1]Season Set up'!$O$77, CONCATENATE(V219, " E"),IF(COUNTIF($V$7:V219,V219)&lt;='[1]Season Set up'!$O$78, CONCATENATE(V219, " F"),IF(COUNTIF($V$7:V219,V219)&lt;='[1]Season Set up'!$O$79, CONCATENATE(V219, " G"),IF(COUNTIF($V$7:V219,V219)&lt;='[1]Season Set up'!$O$80, CONCATENATE(V219, " H"),"")))))))))),"")</f>
        <v/>
      </c>
      <c r="X219" s="69"/>
      <c r="Y219" s="1"/>
      <c r="Z219" s="1"/>
      <c r="AA219" s="1"/>
      <c r="AB219" s="1"/>
      <c r="AC219" s="4"/>
      <c r="AD219" s="4"/>
      <c r="AE219" s="4"/>
      <c r="AF219" s="4"/>
      <c r="AG219" s="4"/>
      <c r="AH219" s="4"/>
      <c r="AI219" s="4"/>
      <c r="AJ219" s="4"/>
    </row>
    <row r="220" spans="1:36" ht="15.75" customHeight="1" x14ac:dyDescent="0.2">
      <c r="A220" s="33"/>
      <c r="B220" s="33"/>
      <c r="C220" s="33"/>
      <c r="D220" s="1"/>
      <c r="E220" s="1"/>
      <c r="F220" s="1"/>
      <c r="G220" s="1"/>
      <c r="H220" s="1"/>
      <c r="I220" s="1"/>
      <c r="J220" s="1"/>
      <c r="K220" s="1"/>
      <c r="L220" s="27" t="str">
        <f>IF('[1]Season Set up'!$J$24&gt;='[1]Season Set up'!V218,'[1]Season Set up'!V218,"")</f>
        <v/>
      </c>
      <c r="M220" s="22" t="str">
        <f>IFERROR(VLOOKUP(#REF!,'[1]Members Sorted'!$B$2:$G$10001,2,0),"")</f>
        <v/>
      </c>
      <c r="N220" s="22" t="str">
        <f>IFERROR(VLOOKUP(#REF!,'[1]Members Sorted'!$B$2:$G$10001,3,0),"")</f>
        <v/>
      </c>
      <c r="O220" s="22" t="str">
        <f>IFERROR(VLOOKUP(#REF!,'[1]Members Sorted'!$B$2:$G$10001,5,0),"")</f>
        <v/>
      </c>
      <c r="P220" s="22" t="str">
        <f>IFERROR(IF(O220="","",IF(O220="None Given","",IF(COUNTIF($O$7:O220,O220)&lt;='[1]Season Set up'!$O$62, CONCATENATE(O220, " A"),IF(COUNTIF($O$7:O220,O220)&lt;='[1]Season Set up'!$O$63, CONCATENATE(O220, " B"),IF(COUNTIF($O$7:O220,O220)&lt;='[1]Season Set up'!$O$64, CONCATENATE(O220, " C"),IF(COUNTIF($O$7:O220,O220)&lt;='[1]Season Set up'!$O$65, CONCATENATE(O220, " D"),IF(COUNTIF($O$7:O220,O220)&lt;='[1]Season Set up'!$O$66, CONCATENATE(O220, " E"),IF(COUNTIF($O$7:O220,O220)&lt;='[1]Season Set up'!$O$67, CONCATENATE(O220, " F"),IF(COUNTIF($O$7:O220,O220)&lt;='[1]Season Set up'!$O$68, CONCATENATE(O220, " G"),IF(COUNTIF($O$7:O220,O220)&lt;='[1]Season Set up'!$O$69, CONCATENATE(O220, " H"),"")))))))))),"")</f>
        <v/>
      </c>
      <c r="Q220" s="69"/>
      <c r="R220" s="4"/>
      <c r="S220" s="27" t="str">
        <f>IF('[1]Season Set up'!$L$24&gt;='[1]Season Set up'!V218,'[1]Season Set up'!V218,"")</f>
        <v/>
      </c>
      <c r="T220" s="22" t="str">
        <f>IFERROR(VLOOKUP(#REF!,'[1]Members Sorted'!$B$2:$G$3001,2,0),"")</f>
        <v/>
      </c>
      <c r="U220" s="22" t="str">
        <f>IFERROR(VLOOKUP(#REF!,'[1]Members Sorted'!$B$2:$G$3001,3,0),"")</f>
        <v/>
      </c>
      <c r="V220" s="22" t="str">
        <f>IFERROR(VLOOKUP(#REF!,'[1]Members Sorted'!$B$2:$G$3001,5,0),"")</f>
        <v/>
      </c>
      <c r="W220" s="22" t="str">
        <f>IFERROR(IF(V220="","",IF(V220="None Given","",IF(COUNTIF($V$7:V220,V220)&lt;='[1]Season Set up'!$O$73, CONCATENATE(V220, " A"),IF(COUNTIF($V$7:V220,V220)&lt;='[1]Season Set up'!$O$74, CONCATENATE(V220, " B"),IF(COUNTIF($V$7:V220,V220)&lt;='[1]Season Set up'!$O$75, CONCATENATE(V220, " C"),IF(COUNTIF($V$7:V220,V220)&lt;='[1]Season Set up'!$O$76, CONCATENATE(V220, " D"),IF(COUNTIF($V$7:V220,V220)&lt;='[1]Season Set up'!$O$77, CONCATENATE(V220, " E"),IF(COUNTIF($V$7:V220,V220)&lt;='[1]Season Set up'!$O$78, CONCATENATE(V220, " F"),IF(COUNTIF($V$7:V220,V220)&lt;='[1]Season Set up'!$O$79, CONCATENATE(V220, " G"),IF(COUNTIF($V$7:V220,V220)&lt;='[1]Season Set up'!$O$80, CONCATENATE(V220, " H"),"")))))))))),"")</f>
        <v/>
      </c>
      <c r="X220" s="69"/>
      <c r="Y220" s="1"/>
      <c r="Z220" s="1"/>
      <c r="AA220" s="1"/>
      <c r="AB220" s="1"/>
      <c r="AC220" s="4"/>
      <c r="AD220" s="4"/>
      <c r="AE220" s="4"/>
      <c r="AF220" s="4"/>
      <c r="AG220" s="4"/>
      <c r="AH220" s="4"/>
      <c r="AI220" s="4"/>
      <c r="AJ220" s="4"/>
    </row>
    <row r="221" spans="1:36" ht="15.75" customHeight="1" x14ac:dyDescent="0.2">
      <c r="A221" s="33"/>
      <c r="B221" s="33"/>
      <c r="C221" s="33"/>
      <c r="D221" s="1"/>
      <c r="E221" s="1"/>
      <c r="F221" s="1"/>
      <c r="G221" s="1"/>
      <c r="H221" s="1"/>
      <c r="I221" s="1"/>
      <c r="J221" s="1"/>
      <c r="K221" s="1"/>
      <c r="L221" s="27" t="str">
        <f>IF('[1]Season Set up'!$J$24&gt;='[1]Season Set up'!V219,'[1]Season Set up'!V219,"")</f>
        <v/>
      </c>
      <c r="M221" s="22" t="str">
        <f>IFERROR(VLOOKUP(#REF!,'[1]Members Sorted'!$B$2:$G$10001,2,0),"")</f>
        <v/>
      </c>
      <c r="N221" s="22" t="str">
        <f>IFERROR(VLOOKUP(#REF!,'[1]Members Sorted'!$B$2:$G$10001,3,0),"")</f>
        <v/>
      </c>
      <c r="O221" s="22" t="str">
        <f>IFERROR(VLOOKUP(#REF!,'[1]Members Sorted'!$B$2:$G$10001,5,0),"")</f>
        <v/>
      </c>
      <c r="P221" s="22" t="str">
        <f>IFERROR(IF(O221="","",IF(O221="None Given","",IF(COUNTIF($O$7:O221,O221)&lt;='[1]Season Set up'!$O$62, CONCATENATE(O221, " A"),IF(COUNTIF($O$7:O221,O221)&lt;='[1]Season Set up'!$O$63, CONCATENATE(O221, " B"),IF(COUNTIF($O$7:O221,O221)&lt;='[1]Season Set up'!$O$64, CONCATENATE(O221, " C"),IF(COUNTIF($O$7:O221,O221)&lt;='[1]Season Set up'!$O$65, CONCATENATE(O221, " D"),IF(COUNTIF($O$7:O221,O221)&lt;='[1]Season Set up'!$O$66, CONCATENATE(O221, " E"),IF(COUNTIF($O$7:O221,O221)&lt;='[1]Season Set up'!$O$67, CONCATENATE(O221, " F"),IF(COUNTIF($O$7:O221,O221)&lt;='[1]Season Set up'!$O$68, CONCATENATE(O221, " G"),IF(COUNTIF($O$7:O221,O221)&lt;='[1]Season Set up'!$O$69, CONCATENATE(O221, " H"),"")))))))))),"")</f>
        <v/>
      </c>
      <c r="Q221" s="69"/>
      <c r="R221" s="4"/>
      <c r="S221" s="27" t="str">
        <f>IF('[1]Season Set up'!$L$24&gt;='[1]Season Set up'!V219,'[1]Season Set up'!V219,"")</f>
        <v/>
      </c>
      <c r="T221" s="22" t="str">
        <f>IFERROR(VLOOKUP(#REF!,'[1]Members Sorted'!$B$2:$G$3001,2,0),"")</f>
        <v/>
      </c>
      <c r="U221" s="22" t="str">
        <f>IFERROR(VLOOKUP(#REF!,'[1]Members Sorted'!$B$2:$G$3001,3,0),"")</f>
        <v/>
      </c>
      <c r="V221" s="22" t="str">
        <f>IFERROR(VLOOKUP(#REF!,'[1]Members Sorted'!$B$2:$G$3001,5,0),"")</f>
        <v/>
      </c>
      <c r="W221" s="22" t="str">
        <f>IFERROR(IF(V221="","",IF(V221="None Given","",IF(COUNTIF($V$7:V221,V221)&lt;='[1]Season Set up'!$O$73, CONCATENATE(V221, " A"),IF(COUNTIF($V$7:V221,V221)&lt;='[1]Season Set up'!$O$74, CONCATENATE(V221, " B"),IF(COUNTIF($V$7:V221,V221)&lt;='[1]Season Set up'!$O$75, CONCATENATE(V221, " C"),IF(COUNTIF($V$7:V221,V221)&lt;='[1]Season Set up'!$O$76, CONCATENATE(V221, " D"),IF(COUNTIF($V$7:V221,V221)&lt;='[1]Season Set up'!$O$77, CONCATENATE(V221, " E"),IF(COUNTIF($V$7:V221,V221)&lt;='[1]Season Set up'!$O$78, CONCATENATE(V221, " F"),IF(COUNTIF($V$7:V221,V221)&lt;='[1]Season Set up'!$O$79, CONCATENATE(V221, " G"),IF(COUNTIF($V$7:V221,V221)&lt;='[1]Season Set up'!$O$80, CONCATENATE(V221, " H"),"")))))))))),"")</f>
        <v/>
      </c>
      <c r="X221" s="69"/>
      <c r="Y221" s="1"/>
      <c r="Z221" s="1"/>
      <c r="AA221" s="1"/>
      <c r="AB221" s="1"/>
      <c r="AC221" s="4"/>
      <c r="AD221" s="4"/>
      <c r="AE221" s="4"/>
      <c r="AF221" s="4"/>
      <c r="AG221" s="4"/>
      <c r="AH221" s="4"/>
      <c r="AI221" s="4"/>
      <c r="AJ221" s="4"/>
    </row>
    <row r="222" spans="1:36" ht="15.75" customHeight="1" x14ac:dyDescent="0.2">
      <c r="A222" s="33"/>
      <c r="B222" s="33"/>
      <c r="C222" s="33"/>
      <c r="D222" s="1"/>
      <c r="E222" s="1"/>
      <c r="F222" s="1"/>
      <c r="G222" s="1"/>
      <c r="H222" s="1"/>
      <c r="I222" s="1"/>
      <c r="J222" s="1"/>
      <c r="K222" s="1"/>
      <c r="L222" s="27" t="str">
        <f>IF('[1]Season Set up'!$J$24&gt;='[1]Season Set up'!V220,'[1]Season Set up'!V220,"")</f>
        <v/>
      </c>
      <c r="M222" s="22" t="str">
        <f>IFERROR(VLOOKUP(#REF!,'[1]Members Sorted'!$B$2:$G$10001,2,0),"")</f>
        <v/>
      </c>
      <c r="N222" s="22" t="str">
        <f>IFERROR(VLOOKUP(#REF!,'[1]Members Sorted'!$B$2:$G$10001,3,0),"")</f>
        <v/>
      </c>
      <c r="O222" s="22" t="str">
        <f>IFERROR(VLOOKUP(#REF!,'[1]Members Sorted'!$B$2:$G$10001,5,0),"")</f>
        <v/>
      </c>
      <c r="P222" s="22" t="str">
        <f>IFERROR(IF(O222="","",IF(O222="None Given","",IF(COUNTIF($O$7:O222,O222)&lt;='[1]Season Set up'!$O$62, CONCATENATE(O222, " A"),IF(COUNTIF($O$7:O222,O222)&lt;='[1]Season Set up'!$O$63, CONCATENATE(O222, " B"),IF(COUNTIF($O$7:O222,O222)&lt;='[1]Season Set up'!$O$64, CONCATENATE(O222, " C"),IF(COUNTIF($O$7:O222,O222)&lt;='[1]Season Set up'!$O$65, CONCATENATE(O222, " D"),IF(COUNTIF($O$7:O222,O222)&lt;='[1]Season Set up'!$O$66, CONCATENATE(O222, " E"),IF(COUNTIF($O$7:O222,O222)&lt;='[1]Season Set up'!$O$67, CONCATENATE(O222, " F"),IF(COUNTIF($O$7:O222,O222)&lt;='[1]Season Set up'!$O$68, CONCATENATE(O222, " G"),IF(COUNTIF($O$7:O222,O222)&lt;='[1]Season Set up'!$O$69, CONCATENATE(O222, " H"),"")))))))))),"")</f>
        <v/>
      </c>
      <c r="Q222" s="69"/>
      <c r="R222" s="4"/>
      <c r="S222" s="27" t="str">
        <f>IF('[1]Season Set up'!$L$24&gt;='[1]Season Set up'!V220,'[1]Season Set up'!V220,"")</f>
        <v/>
      </c>
      <c r="T222" s="22" t="str">
        <f>IFERROR(VLOOKUP(#REF!,'[1]Members Sorted'!$B$2:$G$3001,2,0),"")</f>
        <v/>
      </c>
      <c r="U222" s="22" t="str">
        <f>IFERROR(VLOOKUP(#REF!,'[1]Members Sorted'!$B$2:$G$3001,3,0),"")</f>
        <v/>
      </c>
      <c r="V222" s="22" t="str">
        <f>IFERROR(VLOOKUP(#REF!,'[1]Members Sorted'!$B$2:$G$3001,5,0),"")</f>
        <v/>
      </c>
      <c r="W222" s="22" t="str">
        <f>IFERROR(IF(V222="","",IF(V222="None Given","",IF(COUNTIF($V$7:V222,V222)&lt;='[1]Season Set up'!$O$73, CONCATENATE(V222, " A"),IF(COUNTIF($V$7:V222,V222)&lt;='[1]Season Set up'!$O$74, CONCATENATE(V222, " B"),IF(COUNTIF($V$7:V222,V222)&lt;='[1]Season Set up'!$O$75, CONCATENATE(V222, " C"),IF(COUNTIF($V$7:V222,V222)&lt;='[1]Season Set up'!$O$76, CONCATENATE(V222, " D"),IF(COUNTIF($V$7:V222,V222)&lt;='[1]Season Set up'!$O$77, CONCATENATE(V222, " E"),IF(COUNTIF($V$7:V222,V222)&lt;='[1]Season Set up'!$O$78, CONCATENATE(V222, " F"),IF(COUNTIF($V$7:V222,V222)&lt;='[1]Season Set up'!$O$79, CONCATENATE(V222, " G"),IF(COUNTIF($V$7:V222,V222)&lt;='[1]Season Set up'!$O$80, CONCATENATE(V222, " H"),"")))))))))),"")</f>
        <v/>
      </c>
      <c r="X222" s="69"/>
      <c r="Y222" s="1"/>
      <c r="Z222" s="1"/>
      <c r="AA222" s="1"/>
      <c r="AB222" s="1"/>
      <c r="AC222" s="4"/>
      <c r="AD222" s="4"/>
      <c r="AE222" s="4"/>
      <c r="AF222" s="4"/>
      <c r="AG222" s="4"/>
      <c r="AH222" s="4"/>
      <c r="AI222" s="4"/>
      <c r="AJ222" s="4"/>
    </row>
    <row r="223" spans="1:36" ht="15.75" customHeight="1" x14ac:dyDescent="0.2">
      <c r="A223" s="33"/>
      <c r="B223" s="33"/>
      <c r="C223" s="33"/>
      <c r="D223" s="1"/>
      <c r="E223" s="1"/>
      <c r="F223" s="1"/>
      <c r="G223" s="1"/>
      <c r="H223" s="1"/>
      <c r="I223" s="1"/>
      <c r="J223" s="1"/>
      <c r="K223" s="1"/>
      <c r="L223" s="27" t="str">
        <f>IF('[1]Season Set up'!$J$24&gt;='[1]Season Set up'!V221,'[1]Season Set up'!V221,"")</f>
        <v/>
      </c>
      <c r="M223" s="22" t="str">
        <f>IFERROR(VLOOKUP(#REF!,'[1]Members Sorted'!$B$2:$G$10001,2,0),"")</f>
        <v/>
      </c>
      <c r="N223" s="22" t="str">
        <f>IFERROR(VLOOKUP(#REF!,'[1]Members Sorted'!$B$2:$G$10001,3,0),"")</f>
        <v/>
      </c>
      <c r="O223" s="22" t="str">
        <f>IFERROR(VLOOKUP(#REF!,'[1]Members Sorted'!$B$2:$G$10001,5,0),"")</f>
        <v/>
      </c>
      <c r="P223" s="22" t="str">
        <f>IFERROR(IF(O223="","",IF(O223="None Given","",IF(COUNTIF($O$7:O223,O223)&lt;='[1]Season Set up'!$O$62, CONCATENATE(O223, " A"),IF(COUNTIF($O$7:O223,O223)&lt;='[1]Season Set up'!$O$63, CONCATENATE(O223, " B"),IF(COUNTIF($O$7:O223,O223)&lt;='[1]Season Set up'!$O$64, CONCATENATE(O223, " C"),IF(COUNTIF($O$7:O223,O223)&lt;='[1]Season Set up'!$O$65, CONCATENATE(O223, " D"),IF(COUNTIF($O$7:O223,O223)&lt;='[1]Season Set up'!$O$66, CONCATENATE(O223, " E"),IF(COUNTIF($O$7:O223,O223)&lt;='[1]Season Set up'!$O$67, CONCATENATE(O223, " F"),IF(COUNTIF($O$7:O223,O223)&lt;='[1]Season Set up'!$O$68, CONCATENATE(O223, " G"),IF(COUNTIF($O$7:O223,O223)&lt;='[1]Season Set up'!$O$69, CONCATENATE(O223, " H"),"")))))))))),"")</f>
        <v/>
      </c>
      <c r="Q223" s="69"/>
      <c r="R223" s="4"/>
      <c r="S223" s="27" t="str">
        <f>IF('[1]Season Set up'!$L$24&gt;='[1]Season Set up'!V221,'[1]Season Set up'!V221,"")</f>
        <v/>
      </c>
      <c r="T223" s="22" t="str">
        <f>IFERROR(VLOOKUP(#REF!,'[1]Members Sorted'!$B$2:$G$3001,2,0),"")</f>
        <v/>
      </c>
      <c r="U223" s="22" t="str">
        <f>IFERROR(VLOOKUP(#REF!,'[1]Members Sorted'!$B$2:$G$3001,3,0),"")</f>
        <v/>
      </c>
      <c r="V223" s="22" t="str">
        <f>IFERROR(VLOOKUP(#REF!,'[1]Members Sorted'!$B$2:$G$3001,5,0),"")</f>
        <v/>
      </c>
      <c r="W223" s="22" t="str">
        <f>IFERROR(IF(V223="","",IF(V223="None Given","",IF(COUNTIF($V$7:V223,V223)&lt;='[1]Season Set up'!$O$73, CONCATENATE(V223, " A"),IF(COUNTIF($V$7:V223,V223)&lt;='[1]Season Set up'!$O$74, CONCATENATE(V223, " B"),IF(COUNTIF($V$7:V223,V223)&lt;='[1]Season Set up'!$O$75, CONCATENATE(V223, " C"),IF(COUNTIF($V$7:V223,V223)&lt;='[1]Season Set up'!$O$76, CONCATENATE(V223, " D"),IF(COUNTIF($V$7:V223,V223)&lt;='[1]Season Set up'!$O$77, CONCATENATE(V223, " E"),IF(COUNTIF($V$7:V223,V223)&lt;='[1]Season Set up'!$O$78, CONCATENATE(V223, " F"),IF(COUNTIF($V$7:V223,V223)&lt;='[1]Season Set up'!$O$79, CONCATENATE(V223, " G"),IF(COUNTIF($V$7:V223,V223)&lt;='[1]Season Set up'!$O$80, CONCATENATE(V223, " H"),"")))))))))),"")</f>
        <v/>
      </c>
      <c r="X223" s="69"/>
      <c r="Y223" s="1"/>
      <c r="Z223" s="1"/>
      <c r="AA223" s="1"/>
      <c r="AB223" s="1"/>
      <c r="AC223" s="4"/>
      <c r="AD223" s="4"/>
      <c r="AE223" s="4"/>
      <c r="AF223" s="4"/>
      <c r="AG223" s="4"/>
      <c r="AH223" s="4"/>
      <c r="AI223" s="4"/>
      <c r="AJ223" s="4"/>
    </row>
    <row r="224" spans="1:36" ht="15.75" customHeight="1" x14ac:dyDescent="0.2">
      <c r="A224" s="33"/>
      <c r="B224" s="33"/>
      <c r="C224" s="33"/>
      <c r="D224" s="1"/>
      <c r="E224" s="1"/>
      <c r="F224" s="1"/>
      <c r="G224" s="1"/>
      <c r="H224" s="1"/>
      <c r="I224" s="1"/>
      <c r="J224" s="1"/>
      <c r="K224" s="1"/>
      <c r="L224" s="27" t="str">
        <f>IF('[1]Season Set up'!$J$24&gt;='[1]Season Set up'!V222,'[1]Season Set up'!V222,"")</f>
        <v/>
      </c>
      <c r="M224" s="22" t="str">
        <f>IFERROR(VLOOKUP(#REF!,'[1]Members Sorted'!$B$2:$G$10001,2,0),"")</f>
        <v/>
      </c>
      <c r="N224" s="22" t="str">
        <f>IFERROR(VLOOKUP(#REF!,'[1]Members Sorted'!$B$2:$G$10001,3,0),"")</f>
        <v/>
      </c>
      <c r="O224" s="22" t="str">
        <f>IFERROR(VLOOKUP(#REF!,'[1]Members Sorted'!$B$2:$G$10001,5,0),"")</f>
        <v/>
      </c>
      <c r="P224" s="22" t="str">
        <f>IFERROR(IF(O224="","",IF(O224="None Given","",IF(COUNTIF($O$7:O224,O224)&lt;='[1]Season Set up'!$O$62, CONCATENATE(O224, " A"),IF(COUNTIF($O$7:O224,O224)&lt;='[1]Season Set up'!$O$63, CONCATENATE(O224, " B"),IF(COUNTIF($O$7:O224,O224)&lt;='[1]Season Set up'!$O$64, CONCATENATE(O224, " C"),IF(COUNTIF($O$7:O224,O224)&lt;='[1]Season Set up'!$O$65, CONCATENATE(O224, " D"),IF(COUNTIF($O$7:O224,O224)&lt;='[1]Season Set up'!$O$66, CONCATENATE(O224, " E"),IF(COUNTIF($O$7:O224,O224)&lt;='[1]Season Set up'!$O$67, CONCATENATE(O224, " F"),IF(COUNTIF($O$7:O224,O224)&lt;='[1]Season Set up'!$O$68, CONCATENATE(O224, " G"),IF(COUNTIF($O$7:O224,O224)&lt;='[1]Season Set up'!$O$69, CONCATENATE(O224, " H"),"")))))))))),"")</f>
        <v/>
      </c>
      <c r="Q224" s="69"/>
      <c r="R224" s="4"/>
      <c r="S224" s="27" t="str">
        <f>IF('[1]Season Set up'!$L$24&gt;='[1]Season Set up'!V222,'[1]Season Set up'!V222,"")</f>
        <v/>
      </c>
      <c r="T224" s="22" t="str">
        <f>IFERROR(VLOOKUP(#REF!,'[1]Members Sorted'!$B$2:$G$3001,2,0),"")</f>
        <v/>
      </c>
      <c r="U224" s="22" t="str">
        <f>IFERROR(VLOOKUP(#REF!,'[1]Members Sorted'!$B$2:$G$3001,3,0),"")</f>
        <v/>
      </c>
      <c r="V224" s="22" t="str">
        <f>IFERROR(VLOOKUP(#REF!,'[1]Members Sorted'!$B$2:$G$3001,5,0),"")</f>
        <v/>
      </c>
      <c r="W224" s="22" t="str">
        <f>IFERROR(IF(V224="","",IF(V224="None Given","",IF(COUNTIF($V$7:V224,V224)&lt;='[1]Season Set up'!$O$73, CONCATENATE(V224, " A"),IF(COUNTIF($V$7:V224,V224)&lt;='[1]Season Set up'!$O$74, CONCATENATE(V224, " B"),IF(COUNTIF($V$7:V224,V224)&lt;='[1]Season Set up'!$O$75, CONCATENATE(V224, " C"),IF(COUNTIF($V$7:V224,V224)&lt;='[1]Season Set up'!$O$76, CONCATENATE(V224, " D"),IF(COUNTIF($V$7:V224,V224)&lt;='[1]Season Set up'!$O$77, CONCATENATE(V224, " E"),IF(COUNTIF($V$7:V224,V224)&lt;='[1]Season Set up'!$O$78, CONCATENATE(V224, " F"),IF(COUNTIF($V$7:V224,V224)&lt;='[1]Season Set up'!$O$79, CONCATENATE(V224, " G"),IF(COUNTIF($V$7:V224,V224)&lt;='[1]Season Set up'!$O$80, CONCATENATE(V224, " H"),"")))))))))),"")</f>
        <v/>
      </c>
      <c r="X224" s="69"/>
      <c r="Y224" s="1"/>
      <c r="Z224" s="1"/>
      <c r="AA224" s="1"/>
      <c r="AB224" s="1"/>
      <c r="AC224" s="4"/>
      <c r="AD224" s="4"/>
      <c r="AE224" s="4"/>
      <c r="AF224" s="4"/>
      <c r="AG224" s="4"/>
      <c r="AH224" s="4"/>
      <c r="AI224" s="4"/>
      <c r="AJ224" s="4"/>
    </row>
    <row r="225" spans="1:36" ht="15.75" customHeight="1" x14ac:dyDescent="0.2">
      <c r="A225" s="33"/>
      <c r="B225" s="33"/>
      <c r="C225" s="33"/>
      <c r="D225" s="1"/>
      <c r="E225" s="1"/>
      <c r="F225" s="1"/>
      <c r="G225" s="1"/>
      <c r="H225" s="1"/>
      <c r="I225" s="1"/>
      <c r="J225" s="1"/>
      <c r="K225" s="1"/>
      <c r="L225" s="27" t="str">
        <f>IF('[1]Season Set up'!$J$24&gt;='[1]Season Set up'!V223,'[1]Season Set up'!V223,"")</f>
        <v/>
      </c>
      <c r="M225" s="22" t="str">
        <f>IFERROR(VLOOKUP(#REF!,'[1]Members Sorted'!$B$2:$G$10001,2,0),"")</f>
        <v/>
      </c>
      <c r="N225" s="22" t="str">
        <f>IFERROR(VLOOKUP(#REF!,'[1]Members Sorted'!$B$2:$G$10001,3,0),"")</f>
        <v/>
      </c>
      <c r="O225" s="22" t="str">
        <f>IFERROR(VLOOKUP(#REF!,'[1]Members Sorted'!$B$2:$G$10001,5,0),"")</f>
        <v/>
      </c>
      <c r="P225" s="22" t="str">
        <f>IFERROR(IF(O225="","",IF(O225="None Given","",IF(COUNTIF($O$7:O225,O225)&lt;='[1]Season Set up'!$O$62, CONCATENATE(O225, " A"),IF(COUNTIF($O$7:O225,O225)&lt;='[1]Season Set up'!$O$63, CONCATENATE(O225, " B"),IF(COUNTIF($O$7:O225,O225)&lt;='[1]Season Set up'!$O$64, CONCATENATE(O225, " C"),IF(COUNTIF($O$7:O225,O225)&lt;='[1]Season Set up'!$O$65, CONCATENATE(O225, " D"),IF(COUNTIF($O$7:O225,O225)&lt;='[1]Season Set up'!$O$66, CONCATENATE(O225, " E"),IF(COUNTIF($O$7:O225,O225)&lt;='[1]Season Set up'!$O$67, CONCATENATE(O225, " F"),IF(COUNTIF($O$7:O225,O225)&lt;='[1]Season Set up'!$O$68, CONCATENATE(O225, " G"),IF(COUNTIF($O$7:O225,O225)&lt;='[1]Season Set up'!$O$69, CONCATENATE(O225, " H"),"")))))))))),"")</f>
        <v/>
      </c>
      <c r="Q225" s="69"/>
      <c r="R225" s="4"/>
      <c r="S225" s="27" t="str">
        <f>IF('[1]Season Set up'!$L$24&gt;='[1]Season Set up'!V223,'[1]Season Set up'!V223,"")</f>
        <v/>
      </c>
      <c r="T225" s="22" t="str">
        <f>IFERROR(VLOOKUP(#REF!,'[1]Members Sorted'!$B$2:$G$3001,2,0),"")</f>
        <v/>
      </c>
      <c r="U225" s="22" t="str">
        <f>IFERROR(VLOOKUP(#REF!,'[1]Members Sorted'!$B$2:$G$3001,3,0),"")</f>
        <v/>
      </c>
      <c r="V225" s="22" t="str">
        <f>IFERROR(VLOOKUP(#REF!,'[1]Members Sorted'!$B$2:$G$3001,5,0),"")</f>
        <v/>
      </c>
      <c r="W225" s="22" t="str">
        <f>IFERROR(IF(V225="","",IF(V225="None Given","",IF(COUNTIF($V$7:V225,V225)&lt;='[1]Season Set up'!$O$73, CONCATENATE(V225, " A"),IF(COUNTIF($V$7:V225,V225)&lt;='[1]Season Set up'!$O$74, CONCATENATE(V225, " B"),IF(COUNTIF($V$7:V225,V225)&lt;='[1]Season Set up'!$O$75, CONCATENATE(V225, " C"),IF(COUNTIF($V$7:V225,V225)&lt;='[1]Season Set up'!$O$76, CONCATENATE(V225, " D"),IF(COUNTIF($V$7:V225,V225)&lt;='[1]Season Set up'!$O$77, CONCATENATE(V225, " E"),IF(COUNTIF($V$7:V225,V225)&lt;='[1]Season Set up'!$O$78, CONCATENATE(V225, " F"),IF(COUNTIF($V$7:V225,V225)&lt;='[1]Season Set up'!$O$79, CONCATENATE(V225, " G"),IF(COUNTIF($V$7:V225,V225)&lt;='[1]Season Set up'!$O$80, CONCATENATE(V225, " H"),"")))))))))),"")</f>
        <v/>
      </c>
      <c r="X225" s="69"/>
      <c r="Y225" s="1"/>
      <c r="Z225" s="1"/>
      <c r="AA225" s="1"/>
      <c r="AB225" s="1"/>
      <c r="AC225" s="4"/>
      <c r="AD225" s="4"/>
      <c r="AE225" s="4"/>
      <c r="AF225" s="4"/>
      <c r="AG225" s="4"/>
      <c r="AH225" s="4"/>
      <c r="AI225" s="4"/>
      <c r="AJ225" s="4"/>
    </row>
    <row r="226" spans="1:36" ht="15.75" customHeight="1" x14ac:dyDescent="0.2">
      <c r="A226" s="33"/>
      <c r="B226" s="33"/>
      <c r="C226" s="33"/>
      <c r="D226" s="1"/>
      <c r="E226" s="1"/>
      <c r="F226" s="1"/>
      <c r="G226" s="1"/>
      <c r="H226" s="1"/>
      <c r="I226" s="1"/>
      <c r="J226" s="1"/>
      <c r="K226" s="1"/>
      <c r="L226" s="27" t="str">
        <f>IF('[1]Season Set up'!$J$24&gt;='[1]Season Set up'!V224,'[1]Season Set up'!V224,"")</f>
        <v/>
      </c>
      <c r="M226" s="22" t="str">
        <f>IFERROR(VLOOKUP(#REF!,'[1]Members Sorted'!$B$2:$G$10001,2,0),"")</f>
        <v/>
      </c>
      <c r="N226" s="22" t="str">
        <f>IFERROR(VLOOKUP(#REF!,'[1]Members Sorted'!$B$2:$G$10001,3,0),"")</f>
        <v/>
      </c>
      <c r="O226" s="22" t="str">
        <f>IFERROR(VLOOKUP(#REF!,'[1]Members Sorted'!$B$2:$G$10001,5,0),"")</f>
        <v/>
      </c>
      <c r="P226" s="22" t="str">
        <f>IFERROR(IF(O226="","",IF(O226="None Given","",IF(COUNTIF($O$7:O226,O226)&lt;='[1]Season Set up'!$O$62, CONCATENATE(O226, " A"),IF(COUNTIF($O$7:O226,O226)&lt;='[1]Season Set up'!$O$63, CONCATENATE(O226, " B"),IF(COUNTIF($O$7:O226,O226)&lt;='[1]Season Set up'!$O$64, CONCATENATE(O226, " C"),IF(COUNTIF($O$7:O226,O226)&lt;='[1]Season Set up'!$O$65, CONCATENATE(O226, " D"),IF(COUNTIF($O$7:O226,O226)&lt;='[1]Season Set up'!$O$66, CONCATENATE(O226, " E"),IF(COUNTIF($O$7:O226,O226)&lt;='[1]Season Set up'!$O$67, CONCATENATE(O226, " F"),IF(COUNTIF($O$7:O226,O226)&lt;='[1]Season Set up'!$O$68, CONCATENATE(O226, " G"),IF(COUNTIF($O$7:O226,O226)&lt;='[1]Season Set up'!$O$69, CONCATENATE(O226, " H"),"")))))))))),"")</f>
        <v/>
      </c>
      <c r="Q226" s="69"/>
      <c r="R226" s="4"/>
      <c r="S226" s="27" t="str">
        <f>IF('[1]Season Set up'!$L$24&gt;='[1]Season Set up'!V224,'[1]Season Set up'!V224,"")</f>
        <v/>
      </c>
      <c r="T226" s="22" t="str">
        <f>IFERROR(VLOOKUP(#REF!,'[1]Members Sorted'!$B$2:$G$3001,2,0),"")</f>
        <v/>
      </c>
      <c r="U226" s="22" t="str">
        <f>IFERROR(VLOOKUP(#REF!,'[1]Members Sorted'!$B$2:$G$3001,3,0),"")</f>
        <v/>
      </c>
      <c r="V226" s="22" t="str">
        <f>IFERROR(VLOOKUP(#REF!,'[1]Members Sorted'!$B$2:$G$3001,5,0),"")</f>
        <v/>
      </c>
      <c r="W226" s="22" t="str">
        <f>IFERROR(IF(V226="","",IF(V226="None Given","",IF(COUNTIF($V$7:V226,V226)&lt;='[1]Season Set up'!$O$73, CONCATENATE(V226, " A"),IF(COUNTIF($V$7:V226,V226)&lt;='[1]Season Set up'!$O$74, CONCATENATE(V226, " B"),IF(COUNTIF($V$7:V226,V226)&lt;='[1]Season Set up'!$O$75, CONCATENATE(V226, " C"),IF(COUNTIF($V$7:V226,V226)&lt;='[1]Season Set up'!$O$76, CONCATENATE(V226, " D"),IF(COUNTIF($V$7:V226,V226)&lt;='[1]Season Set up'!$O$77, CONCATENATE(V226, " E"),IF(COUNTIF($V$7:V226,V226)&lt;='[1]Season Set up'!$O$78, CONCATENATE(V226, " F"),IF(COUNTIF($V$7:V226,V226)&lt;='[1]Season Set up'!$O$79, CONCATENATE(V226, " G"),IF(COUNTIF($V$7:V226,V226)&lt;='[1]Season Set up'!$O$80, CONCATENATE(V226, " H"),"")))))))))),"")</f>
        <v/>
      </c>
      <c r="X226" s="69"/>
      <c r="Y226" s="1"/>
      <c r="Z226" s="1"/>
      <c r="AA226" s="1"/>
      <c r="AB226" s="1"/>
      <c r="AC226" s="4"/>
      <c r="AD226" s="4"/>
      <c r="AE226" s="4"/>
      <c r="AF226" s="4"/>
      <c r="AG226" s="4"/>
      <c r="AH226" s="4"/>
      <c r="AI226" s="4"/>
      <c r="AJ226" s="4"/>
    </row>
    <row r="227" spans="1:36" ht="15.75" customHeight="1" x14ac:dyDescent="0.2">
      <c r="A227" s="33"/>
      <c r="B227" s="33"/>
      <c r="C227" s="33"/>
      <c r="D227" s="1"/>
      <c r="E227" s="1"/>
      <c r="F227" s="1"/>
      <c r="G227" s="1"/>
      <c r="H227" s="1"/>
      <c r="I227" s="1"/>
      <c r="J227" s="1"/>
      <c r="K227" s="1"/>
      <c r="L227" s="27" t="str">
        <f>IF('[1]Season Set up'!$J$24&gt;='[1]Season Set up'!V225,'[1]Season Set up'!V225,"")</f>
        <v/>
      </c>
      <c r="M227" s="22" t="str">
        <f>IFERROR(VLOOKUP(#REF!,'[1]Members Sorted'!$B$2:$G$10001,2,0),"")</f>
        <v/>
      </c>
      <c r="N227" s="22" t="str">
        <f>IFERROR(VLOOKUP(#REF!,'[1]Members Sorted'!$B$2:$G$10001,3,0),"")</f>
        <v/>
      </c>
      <c r="O227" s="22" t="str">
        <f>IFERROR(VLOOKUP(#REF!,'[1]Members Sorted'!$B$2:$G$10001,5,0),"")</f>
        <v/>
      </c>
      <c r="P227" s="22" t="str">
        <f>IFERROR(IF(O227="","",IF(O227="None Given","",IF(COUNTIF($O$7:O227,O227)&lt;='[1]Season Set up'!$O$62, CONCATENATE(O227, " A"),IF(COUNTIF($O$7:O227,O227)&lt;='[1]Season Set up'!$O$63, CONCATENATE(O227, " B"),IF(COUNTIF($O$7:O227,O227)&lt;='[1]Season Set up'!$O$64, CONCATENATE(O227, " C"),IF(COUNTIF($O$7:O227,O227)&lt;='[1]Season Set up'!$O$65, CONCATENATE(O227, " D"),IF(COUNTIF($O$7:O227,O227)&lt;='[1]Season Set up'!$O$66, CONCATENATE(O227, " E"),IF(COUNTIF($O$7:O227,O227)&lt;='[1]Season Set up'!$O$67, CONCATENATE(O227, " F"),IF(COUNTIF($O$7:O227,O227)&lt;='[1]Season Set up'!$O$68, CONCATENATE(O227, " G"),IF(COUNTIF($O$7:O227,O227)&lt;='[1]Season Set up'!$O$69, CONCATENATE(O227, " H"),"")))))))))),"")</f>
        <v/>
      </c>
      <c r="Q227" s="69"/>
      <c r="R227" s="4"/>
      <c r="S227" s="27" t="str">
        <f>IF('[1]Season Set up'!$L$24&gt;='[1]Season Set up'!V225,'[1]Season Set up'!V225,"")</f>
        <v/>
      </c>
      <c r="T227" s="22" t="str">
        <f>IFERROR(VLOOKUP(#REF!,'[1]Members Sorted'!$B$2:$G$3001,2,0),"")</f>
        <v/>
      </c>
      <c r="U227" s="22" t="str">
        <f>IFERROR(VLOOKUP(#REF!,'[1]Members Sorted'!$B$2:$G$3001,3,0),"")</f>
        <v/>
      </c>
      <c r="V227" s="22" t="str">
        <f>IFERROR(VLOOKUP(#REF!,'[1]Members Sorted'!$B$2:$G$3001,5,0),"")</f>
        <v/>
      </c>
      <c r="W227" s="22" t="str">
        <f>IFERROR(IF(V227="","",IF(V227="None Given","",IF(COUNTIF($V$7:V227,V227)&lt;='[1]Season Set up'!$O$73, CONCATENATE(V227, " A"),IF(COUNTIF($V$7:V227,V227)&lt;='[1]Season Set up'!$O$74, CONCATENATE(V227, " B"),IF(COUNTIF($V$7:V227,V227)&lt;='[1]Season Set up'!$O$75, CONCATENATE(V227, " C"),IF(COUNTIF($V$7:V227,V227)&lt;='[1]Season Set up'!$O$76, CONCATENATE(V227, " D"),IF(COUNTIF($V$7:V227,V227)&lt;='[1]Season Set up'!$O$77, CONCATENATE(V227, " E"),IF(COUNTIF($V$7:V227,V227)&lt;='[1]Season Set up'!$O$78, CONCATENATE(V227, " F"),IF(COUNTIF($V$7:V227,V227)&lt;='[1]Season Set up'!$O$79, CONCATENATE(V227, " G"),IF(COUNTIF($V$7:V227,V227)&lt;='[1]Season Set up'!$O$80, CONCATENATE(V227, " H"),"")))))))))),"")</f>
        <v/>
      </c>
      <c r="X227" s="69"/>
      <c r="Y227" s="1"/>
      <c r="Z227" s="1"/>
      <c r="AA227" s="1"/>
      <c r="AB227" s="1"/>
      <c r="AC227" s="4"/>
      <c r="AD227" s="4"/>
      <c r="AE227" s="4"/>
      <c r="AF227" s="4"/>
      <c r="AG227" s="4"/>
      <c r="AH227" s="4"/>
      <c r="AI227" s="4"/>
      <c r="AJ227" s="4"/>
    </row>
    <row r="228" spans="1:36" ht="15.75" customHeight="1" x14ac:dyDescent="0.2">
      <c r="A228" s="33"/>
      <c r="B228" s="33"/>
      <c r="C228" s="33"/>
      <c r="D228" s="1"/>
      <c r="E228" s="1"/>
      <c r="F228" s="1"/>
      <c r="G228" s="1"/>
      <c r="H228" s="1"/>
      <c r="I228" s="1"/>
      <c r="J228" s="1"/>
      <c r="K228" s="1"/>
      <c r="L228" s="27" t="str">
        <f>IF('[1]Season Set up'!$J$24&gt;='[1]Season Set up'!V226,'[1]Season Set up'!V226,"")</f>
        <v/>
      </c>
      <c r="M228" s="22" t="str">
        <f>IFERROR(VLOOKUP(#REF!,'[1]Members Sorted'!$B$2:$G$10001,2,0),"")</f>
        <v/>
      </c>
      <c r="N228" s="22" t="str">
        <f>IFERROR(VLOOKUP(#REF!,'[1]Members Sorted'!$B$2:$G$10001,3,0),"")</f>
        <v/>
      </c>
      <c r="O228" s="22" t="str">
        <f>IFERROR(VLOOKUP(#REF!,'[1]Members Sorted'!$B$2:$G$10001,5,0),"")</f>
        <v/>
      </c>
      <c r="P228" s="22" t="str">
        <f>IFERROR(IF(O228="","",IF(O228="None Given","",IF(COUNTIF($O$7:O228,O228)&lt;='[1]Season Set up'!$O$62, CONCATENATE(O228, " A"),IF(COUNTIF($O$7:O228,O228)&lt;='[1]Season Set up'!$O$63, CONCATENATE(O228, " B"),IF(COUNTIF($O$7:O228,O228)&lt;='[1]Season Set up'!$O$64, CONCATENATE(O228, " C"),IF(COUNTIF($O$7:O228,O228)&lt;='[1]Season Set up'!$O$65, CONCATENATE(O228, " D"),IF(COUNTIF($O$7:O228,O228)&lt;='[1]Season Set up'!$O$66, CONCATENATE(O228, " E"),IF(COUNTIF($O$7:O228,O228)&lt;='[1]Season Set up'!$O$67, CONCATENATE(O228, " F"),IF(COUNTIF($O$7:O228,O228)&lt;='[1]Season Set up'!$O$68, CONCATENATE(O228, " G"),IF(COUNTIF($O$7:O228,O228)&lt;='[1]Season Set up'!$O$69, CONCATENATE(O228, " H"),"")))))))))),"")</f>
        <v/>
      </c>
      <c r="Q228" s="69"/>
      <c r="R228" s="4"/>
      <c r="S228" s="27" t="str">
        <f>IF('[1]Season Set up'!$L$24&gt;='[1]Season Set up'!V226,'[1]Season Set up'!V226,"")</f>
        <v/>
      </c>
      <c r="T228" s="22" t="str">
        <f>IFERROR(VLOOKUP(#REF!,'[1]Members Sorted'!$B$2:$G$3001,2,0),"")</f>
        <v/>
      </c>
      <c r="U228" s="22" t="str">
        <f>IFERROR(VLOOKUP(#REF!,'[1]Members Sorted'!$B$2:$G$3001,3,0),"")</f>
        <v/>
      </c>
      <c r="V228" s="22" t="str">
        <f>IFERROR(VLOOKUP(#REF!,'[1]Members Sorted'!$B$2:$G$3001,5,0),"")</f>
        <v/>
      </c>
      <c r="W228" s="22" t="str">
        <f>IFERROR(IF(V228="","",IF(V228="None Given","",IF(COUNTIF($V$7:V228,V228)&lt;='[1]Season Set up'!$O$73, CONCATENATE(V228, " A"),IF(COUNTIF($V$7:V228,V228)&lt;='[1]Season Set up'!$O$74, CONCATENATE(V228, " B"),IF(COUNTIF($V$7:V228,V228)&lt;='[1]Season Set up'!$O$75, CONCATENATE(V228, " C"),IF(COUNTIF($V$7:V228,V228)&lt;='[1]Season Set up'!$O$76, CONCATENATE(V228, " D"),IF(COUNTIF($V$7:V228,V228)&lt;='[1]Season Set up'!$O$77, CONCATENATE(V228, " E"),IF(COUNTIF($V$7:V228,V228)&lt;='[1]Season Set up'!$O$78, CONCATENATE(V228, " F"),IF(COUNTIF($V$7:V228,V228)&lt;='[1]Season Set up'!$O$79, CONCATENATE(V228, " G"),IF(COUNTIF($V$7:V228,V228)&lt;='[1]Season Set up'!$O$80, CONCATENATE(V228, " H"),"")))))))))),"")</f>
        <v/>
      </c>
      <c r="X228" s="69"/>
      <c r="Y228" s="1"/>
      <c r="Z228" s="1"/>
      <c r="AA228" s="1"/>
      <c r="AB228" s="1"/>
      <c r="AC228" s="4"/>
      <c r="AD228" s="4"/>
      <c r="AE228" s="4"/>
      <c r="AF228" s="4"/>
      <c r="AG228" s="4"/>
      <c r="AH228" s="4"/>
      <c r="AI228" s="4"/>
      <c r="AJ228" s="4"/>
    </row>
    <row r="229" spans="1:36" ht="15.75" customHeight="1" x14ac:dyDescent="0.2">
      <c r="A229" s="33"/>
      <c r="B229" s="33"/>
      <c r="C229" s="33"/>
      <c r="D229" s="1"/>
      <c r="E229" s="1"/>
      <c r="F229" s="1"/>
      <c r="G229" s="1"/>
      <c r="H229" s="1"/>
      <c r="I229" s="1"/>
      <c r="J229" s="1"/>
      <c r="K229" s="1"/>
      <c r="L229" s="27" t="str">
        <f>IF('[1]Season Set up'!$J$24&gt;='[1]Season Set up'!V227,'[1]Season Set up'!V227,"")</f>
        <v/>
      </c>
      <c r="M229" s="22" t="str">
        <f>IFERROR(VLOOKUP(#REF!,'[1]Members Sorted'!$B$2:$G$10001,2,0),"")</f>
        <v/>
      </c>
      <c r="N229" s="22" t="str">
        <f>IFERROR(VLOOKUP(#REF!,'[1]Members Sorted'!$B$2:$G$10001,3,0),"")</f>
        <v/>
      </c>
      <c r="O229" s="22" t="str">
        <f>IFERROR(VLOOKUP(#REF!,'[1]Members Sorted'!$B$2:$G$10001,5,0),"")</f>
        <v/>
      </c>
      <c r="P229" s="22" t="str">
        <f>IFERROR(IF(O229="","",IF(O229="None Given","",IF(COUNTIF($O$7:O229,O229)&lt;='[1]Season Set up'!$O$62, CONCATENATE(O229, " A"),IF(COUNTIF($O$7:O229,O229)&lt;='[1]Season Set up'!$O$63, CONCATENATE(O229, " B"),IF(COUNTIF($O$7:O229,O229)&lt;='[1]Season Set up'!$O$64, CONCATENATE(O229, " C"),IF(COUNTIF($O$7:O229,O229)&lt;='[1]Season Set up'!$O$65, CONCATENATE(O229, " D"),IF(COUNTIF($O$7:O229,O229)&lt;='[1]Season Set up'!$O$66, CONCATENATE(O229, " E"),IF(COUNTIF($O$7:O229,O229)&lt;='[1]Season Set up'!$O$67, CONCATENATE(O229, " F"),IF(COUNTIF($O$7:O229,O229)&lt;='[1]Season Set up'!$O$68, CONCATENATE(O229, " G"),IF(COUNTIF($O$7:O229,O229)&lt;='[1]Season Set up'!$O$69, CONCATENATE(O229, " H"),"")))))))))),"")</f>
        <v/>
      </c>
      <c r="Q229" s="69"/>
      <c r="R229" s="4"/>
      <c r="S229" s="27" t="str">
        <f>IF('[1]Season Set up'!$L$24&gt;='[1]Season Set up'!V227,'[1]Season Set up'!V227,"")</f>
        <v/>
      </c>
      <c r="T229" s="22" t="str">
        <f>IFERROR(VLOOKUP(#REF!,'[1]Members Sorted'!$B$2:$G$3001,2,0),"")</f>
        <v/>
      </c>
      <c r="U229" s="22" t="str">
        <f>IFERROR(VLOOKUP(#REF!,'[1]Members Sorted'!$B$2:$G$3001,3,0),"")</f>
        <v/>
      </c>
      <c r="V229" s="22" t="str">
        <f>IFERROR(VLOOKUP(#REF!,'[1]Members Sorted'!$B$2:$G$3001,5,0),"")</f>
        <v/>
      </c>
      <c r="W229" s="22" t="str">
        <f>IFERROR(IF(V229="","",IF(V229="None Given","",IF(COUNTIF($V$7:V229,V229)&lt;='[1]Season Set up'!$O$73, CONCATENATE(V229, " A"),IF(COUNTIF($V$7:V229,V229)&lt;='[1]Season Set up'!$O$74, CONCATENATE(V229, " B"),IF(COUNTIF($V$7:V229,V229)&lt;='[1]Season Set up'!$O$75, CONCATENATE(V229, " C"),IF(COUNTIF($V$7:V229,V229)&lt;='[1]Season Set up'!$O$76, CONCATENATE(V229, " D"),IF(COUNTIF($V$7:V229,V229)&lt;='[1]Season Set up'!$O$77, CONCATENATE(V229, " E"),IF(COUNTIF($V$7:V229,V229)&lt;='[1]Season Set up'!$O$78, CONCATENATE(V229, " F"),IF(COUNTIF($V$7:V229,V229)&lt;='[1]Season Set up'!$O$79, CONCATENATE(V229, " G"),IF(COUNTIF($V$7:V229,V229)&lt;='[1]Season Set up'!$O$80, CONCATENATE(V229, " H"),"")))))))))),"")</f>
        <v/>
      </c>
      <c r="X229" s="69"/>
      <c r="Y229" s="1"/>
      <c r="Z229" s="1"/>
      <c r="AA229" s="1"/>
      <c r="AB229" s="1"/>
      <c r="AC229" s="4"/>
      <c r="AD229" s="4"/>
      <c r="AE229" s="4"/>
      <c r="AF229" s="4"/>
      <c r="AG229" s="4"/>
      <c r="AH229" s="4"/>
      <c r="AI229" s="4"/>
      <c r="AJ229" s="4"/>
    </row>
    <row r="230" spans="1:36" ht="15.75" customHeight="1" x14ac:dyDescent="0.2">
      <c r="A230" s="33"/>
      <c r="B230" s="33"/>
      <c r="C230" s="33"/>
      <c r="D230" s="1"/>
      <c r="E230" s="1"/>
      <c r="F230" s="1"/>
      <c r="G230" s="1"/>
      <c r="H230" s="1"/>
      <c r="I230" s="1"/>
      <c r="J230" s="1"/>
      <c r="K230" s="1"/>
      <c r="L230" s="27" t="str">
        <f>IF('[1]Season Set up'!$J$24&gt;='[1]Season Set up'!V228,'[1]Season Set up'!V228,"")</f>
        <v/>
      </c>
      <c r="M230" s="22" t="str">
        <f>IFERROR(VLOOKUP(#REF!,'[1]Members Sorted'!$B$2:$G$10001,2,0),"")</f>
        <v/>
      </c>
      <c r="N230" s="22" t="str">
        <f>IFERROR(VLOOKUP(#REF!,'[1]Members Sorted'!$B$2:$G$10001,3,0),"")</f>
        <v/>
      </c>
      <c r="O230" s="22" t="str">
        <f>IFERROR(VLOOKUP(#REF!,'[1]Members Sorted'!$B$2:$G$10001,5,0),"")</f>
        <v/>
      </c>
      <c r="P230" s="22" t="str">
        <f>IFERROR(IF(O230="","",IF(O230="None Given","",IF(COUNTIF($O$7:O230,O230)&lt;='[1]Season Set up'!$O$62, CONCATENATE(O230, " A"),IF(COUNTIF($O$7:O230,O230)&lt;='[1]Season Set up'!$O$63, CONCATENATE(O230, " B"),IF(COUNTIF($O$7:O230,O230)&lt;='[1]Season Set up'!$O$64, CONCATENATE(O230, " C"),IF(COUNTIF($O$7:O230,O230)&lt;='[1]Season Set up'!$O$65, CONCATENATE(O230, " D"),IF(COUNTIF($O$7:O230,O230)&lt;='[1]Season Set up'!$O$66, CONCATENATE(O230, " E"),IF(COUNTIF($O$7:O230,O230)&lt;='[1]Season Set up'!$O$67, CONCATENATE(O230, " F"),IF(COUNTIF($O$7:O230,O230)&lt;='[1]Season Set up'!$O$68, CONCATENATE(O230, " G"),IF(COUNTIF($O$7:O230,O230)&lt;='[1]Season Set up'!$O$69, CONCATENATE(O230, " H"),"")))))))))),"")</f>
        <v/>
      </c>
      <c r="Q230" s="69"/>
      <c r="R230" s="4"/>
      <c r="S230" s="27" t="str">
        <f>IF('[1]Season Set up'!$L$24&gt;='[1]Season Set up'!V228,'[1]Season Set up'!V228,"")</f>
        <v/>
      </c>
      <c r="T230" s="22" t="str">
        <f>IFERROR(VLOOKUP(#REF!,'[1]Members Sorted'!$B$2:$G$3001,2,0),"")</f>
        <v/>
      </c>
      <c r="U230" s="22" t="str">
        <f>IFERROR(VLOOKUP(#REF!,'[1]Members Sorted'!$B$2:$G$3001,3,0),"")</f>
        <v/>
      </c>
      <c r="V230" s="22" t="str">
        <f>IFERROR(VLOOKUP(#REF!,'[1]Members Sorted'!$B$2:$G$3001,5,0),"")</f>
        <v/>
      </c>
      <c r="W230" s="22" t="str">
        <f>IFERROR(IF(V230="","",IF(V230="None Given","",IF(COUNTIF($V$7:V230,V230)&lt;='[1]Season Set up'!$O$73, CONCATENATE(V230, " A"),IF(COUNTIF($V$7:V230,V230)&lt;='[1]Season Set up'!$O$74, CONCATENATE(V230, " B"),IF(COUNTIF($V$7:V230,V230)&lt;='[1]Season Set up'!$O$75, CONCATENATE(V230, " C"),IF(COUNTIF($V$7:V230,V230)&lt;='[1]Season Set up'!$O$76, CONCATENATE(V230, " D"),IF(COUNTIF($V$7:V230,V230)&lt;='[1]Season Set up'!$O$77, CONCATENATE(V230, " E"),IF(COUNTIF($V$7:V230,V230)&lt;='[1]Season Set up'!$O$78, CONCATENATE(V230, " F"),IF(COUNTIF($V$7:V230,V230)&lt;='[1]Season Set up'!$O$79, CONCATENATE(V230, " G"),IF(COUNTIF($V$7:V230,V230)&lt;='[1]Season Set up'!$O$80, CONCATENATE(V230, " H"),"")))))))))),"")</f>
        <v/>
      </c>
      <c r="X230" s="69"/>
      <c r="Y230" s="1"/>
      <c r="Z230" s="1"/>
      <c r="AA230" s="1"/>
      <c r="AB230" s="1"/>
      <c r="AC230" s="4"/>
      <c r="AD230" s="4"/>
      <c r="AE230" s="4"/>
      <c r="AF230" s="4"/>
      <c r="AG230" s="4"/>
      <c r="AH230" s="4"/>
      <c r="AI230" s="4"/>
      <c r="AJ230" s="4"/>
    </row>
    <row r="231" spans="1:36" ht="15.75" customHeight="1" x14ac:dyDescent="0.2">
      <c r="A231" s="33"/>
      <c r="B231" s="33"/>
      <c r="C231" s="33"/>
      <c r="D231" s="1"/>
      <c r="E231" s="1"/>
      <c r="F231" s="1"/>
      <c r="G231" s="1"/>
      <c r="H231" s="1"/>
      <c r="I231" s="1"/>
      <c r="J231" s="1"/>
      <c r="K231" s="1"/>
      <c r="L231" s="27" t="str">
        <f>IF('[1]Season Set up'!$J$24&gt;='[1]Season Set up'!V229,'[1]Season Set up'!V229,"")</f>
        <v/>
      </c>
      <c r="M231" s="22" t="str">
        <f>IFERROR(VLOOKUP(#REF!,'[1]Members Sorted'!$B$2:$G$10001,2,0),"")</f>
        <v/>
      </c>
      <c r="N231" s="22" t="str">
        <f>IFERROR(VLOOKUP(#REF!,'[1]Members Sorted'!$B$2:$G$10001,3,0),"")</f>
        <v/>
      </c>
      <c r="O231" s="22" t="str">
        <f>IFERROR(VLOOKUP(#REF!,'[1]Members Sorted'!$B$2:$G$10001,5,0),"")</f>
        <v/>
      </c>
      <c r="P231" s="22" t="str">
        <f>IFERROR(IF(O231="","",IF(O231="None Given","",IF(COUNTIF($O$7:O231,O231)&lt;='[1]Season Set up'!$O$62, CONCATENATE(O231, " A"),IF(COUNTIF($O$7:O231,O231)&lt;='[1]Season Set up'!$O$63, CONCATENATE(O231, " B"),IF(COUNTIF($O$7:O231,O231)&lt;='[1]Season Set up'!$O$64, CONCATENATE(O231, " C"),IF(COUNTIF($O$7:O231,O231)&lt;='[1]Season Set up'!$O$65, CONCATENATE(O231, " D"),IF(COUNTIF($O$7:O231,O231)&lt;='[1]Season Set up'!$O$66, CONCATENATE(O231, " E"),IF(COUNTIF($O$7:O231,O231)&lt;='[1]Season Set up'!$O$67, CONCATENATE(O231, " F"),IF(COUNTIF($O$7:O231,O231)&lt;='[1]Season Set up'!$O$68, CONCATENATE(O231, " G"),IF(COUNTIF($O$7:O231,O231)&lt;='[1]Season Set up'!$O$69, CONCATENATE(O231, " H"),"")))))))))),"")</f>
        <v/>
      </c>
      <c r="Q231" s="69"/>
      <c r="R231" s="4"/>
      <c r="S231" s="27" t="str">
        <f>IF('[1]Season Set up'!$L$24&gt;='[1]Season Set up'!V229,'[1]Season Set up'!V229,"")</f>
        <v/>
      </c>
      <c r="T231" s="22" t="str">
        <f>IFERROR(VLOOKUP(#REF!,'[1]Members Sorted'!$B$2:$G$3001,2,0),"")</f>
        <v/>
      </c>
      <c r="U231" s="22" t="str">
        <f>IFERROR(VLOOKUP(#REF!,'[1]Members Sorted'!$B$2:$G$3001,3,0),"")</f>
        <v/>
      </c>
      <c r="V231" s="22" t="str">
        <f>IFERROR(VLOOKUP(#REF!,'[1]Members Sorted'!$B$2:$G$3001,5,0),"")</f>
        <v/>
      </c>
      <c r="W231" s="22" t="str">
        <f>IFERROR(IF(V231="","",IF(V231="None Given","",IF(COUNTIF($V$7:V231,V231)&lt;='[1]Season Set up'!$O$73, CONCATENATE(V231, " A"),IF(COUNTIF($V$7:V231,V231)&lt;='[1]Season Set up'!$O$74, CONCATENATE(V231, " B"),IF(COUNTIF($V$7:V231,V231)&lt;='[1]Season Set up'!$O$75, CONCATENATE(V231, " C"),IF(COUNTIF($V$7:V231,V231)&lt;='[1]Season Set up'!$O$76, CONCATENATE(V231, " D"),IF(COUNTIF($V$7:V231,V231)&lt;='[1]Season Set up'!$O$77, CONCATENATE(V231, " E"),IF(COUNTIF($V$7:V231,V231)&lt;='[1]Season Set up'!$O$78, CONCATENATE(V231, " F"),IF(COUNTIF($V$7:V231,V231)&lt;='[1]Season Set up'!$O$79, CONCATENATE(V231, " G"),IF(COUNTIF($V$7:V231,V231)&lt;='[1]Season Set up'!$O$80, CONCATENATE(V231, " H"),"")))))))))),"")</f>
        <v/>
      </c>
      <c r="X231" s="69"/>
      <c r="Y231" s="1"/>
      <c r="Z231" s="1"/>
      <c r="AA231" s="1"/>
      <c r="AB231" s="1"/>
      <c r="AC231" s="4"/>
      <c r="AD231" s="4"/>
      <c r="AE231" s="4"/>
      <c r="AF231" s="4"/>
      <c r="AG231" s="4"/>
      <c r="AH231" s="4"/>
      <c r="AI231" s="4"/>
      <c r="AJ231" s="4"/>
    </row>
    <row r="232" spans="1:36" ht="15.75" customHeight="1" x14ac:dyDescent="0.2">
      <c r="A232" s="33"/>
      <c r="B232" s="33"/>
      <c r="C232" s="33"/>
      <c r="D232" s="1"/>
      <c r="E232" s="1"/>
      <c r="F232" s="1"/>
      <c r="G232" s="1"/>
      <c r="H232" s="1"/>
      <c r="I232" s="1"/>
      <c r="J232" s="1"/>
      <c r="K232" s="1"/>
      <c r="L232" s="27" t="str">
        <f>IF('[1]Season Set up'!$J$24&gt;='[1]Season Set up'!V230,'[1]Season Set up'!V230,"")</f>
        <v/>
      </c>
      <c r="M232" s="22" t="str">
        <f>IFERROR(VLOOKUP(#REF!,'[1]Members Sorted'!$B$2:$G$10001,2,0),"")</f>
        <v/>
      </c>
      <c r="N232" s="22" t="str">
        <f>IFERROR(VLOOKUP(#REF!,'[1]Members Sorted'!$B$2:$G$10001,3,0),"")</f>
        <v/>
      </c>
      <c r="O232" s="22" t="str">
        <f>IFERROR(VLOOKUP(#REF!,'[1]Members Sorted'!$B$2:$G$10001,5,0),"")</f>
        <v/>
      </c>
      <c r="P232" s="22" t="str">
        <f>IFERROR(IF(O232="","",IF(O232="None Given","",IF(COUNTIF($O$7:O232,O232)&lt;='[1]Season Set up'!$O$62, CONCATENATE(O232, " A"),IF(COUNTIF($O$7:O232,O232)&lt;='[1]Season Set up'!$O$63, CONCATENATE(O232, " B"),IF(COUNTIF($O$7:O232,O232)&lt;='[1]Season Set up'!$O$64, CONCATENATE(O232, " C"),IF(COUNTIF($O$7:O232,O232)&lt;='[1]Season Set up'!$O$65, CONCATENATE(O232, " D"),IF(COUNTIF($O$7:O232,O232)&lt;='[1]Season Set up'!$O$66, CONCATENATE(O232, " E"),IF(COUNTIF($O$7:O232,O232)&lt;='[1]Season Set up'!$O$67, CONCATENATE(O232, " F"),IF(COUNTIF($O$7:O232,O232)&lt;='[1]Season Set up'!$O$68, CONCATENATE(O232, " G"),IF(COUNTIF($O$7:O232,O232)&lt;='[1]Season Set up'!$O$69, CONCATENATE(O232, " H"),"")))))))))),"")</f>
        <v/>
      </c>
      <c r="Q232" s="69"/>
      <c r="R232" s="4"/>
      <c r="S232" s="27" t="str">
        <f>IF('[1]Season Set up'!$L$24&gt;='[1]Season Set up'!V230,'[1]Season Set up'!V230,"")</f>
        <v/>
      </c>
      <c r="T232" s="22" t="str">
        <f>IFERROR(VLOOKUP(#REF!,'[1]Members Sorted'!$B$2:$G$3001,2,0),"")</f>
        <v/>
      </c>
      <c r="U232" s="22" t="str">
        <f>IFERROR(VLOOKUP(#REF!,'[1]Members Sorted'!$B$2:$G$3001,3,0),"")</f>
        <v/>
      </c>
      <c r="V232" s="22" t="str">
        <f>IFERROR(VLOOKUP(#REF!,'[1]Members Sorted'!$B$2:$G$3001,5,0),"")</f>
        <v/>
      </c>
      <c r="W232" s="22" t="str">
        <f>IFERROR(IF(V232="","",IF(V232="None Given","",IF(COUNTIF($V$7:V232,V232)&lt;='[1]Season Set up'!$O$73, CONCATENATE(V232, " A"),IF(COUNTIF($V$7:V232,V232)&lt;='[1]Season Set up'!$O$74, CONCATENATE(V232, " B"),IF(COUNTIF($V$7:V232,V232)&lt;='[1]Season Set up'!$O$75, CONCATENATE(V232, " C"),IF(COUNTIF($V$7:V232,V232)&lt;='[1]Season Set up'!$O$76, CONCATENATE(V232, " D"),IF(COUNTIF($V$7:V232,V232)&lt;='[1]Season Set up'!$O$77, CONCATENATE(V232, " E"),IF(COUNTIF($V$7:V232,V232)&lt;='[1]Season Set up'!$O$78, CONCATENATE(V232, " F"),IF(COUNTIF($V$7:V232,V232)&lt;='[1]Season Set up'!$O$79, CONCATENATE(V232, " G"),IF(COUNTIF($V$7:V232,V232)&lt;='[1]Season Set up'!$O$80, CONCATENATE(V232, " H"),"")))))))))),"")</f>
        <v/>
      </c>
      <c r="X232" s="69"/>
      <c r="Y232" s="1"/>
      <c r="Z232" s="1"/>
      <c r="AA232" s="1"/>
      <c r="AB232" s="1"/>
      <c r="AC232" s="4"/>
      <c r="AD232" s="4"/>
      <c r="AE232" s="4"/>
      <c r="AF232" s="4"/>
      <c r="AG232" s="4"/>
      <c r="AH232" s="4"/>
      <c r="AI232" s="4"/>
      <c r="AJ232" s="4"/>
    </row>
    <row r="233" spans="1:36" ht="15.75" customHeight="1" x14ac:dyDescent="0.2">
      <c r="A233" s="33"/>
      <c r="B233" s="33"/>
      <c r="C233" s="33"/>
      <c r="D233" s="1"/>
      <c r="E233" s="1"/>
      <c r="F233" s="1"/>
      <c r="G233" s="1"/>
      <c r="H233" s="1"/>
      <c r="I233" s="1"/>
      <c r="J233" s="1"/>
      <c r="K233" s="1"/>
      <c r="L233" s="27" t="str">
        <f>IF('[1]Season Set up'!$J$24&gt;='[1]Season Set up'!V231,'[1]Season Set up'!V231,"")</f>
        <v/>
      </c>
      <c r="M233" s="22" t="str">
        <f>IFERROR(VLOOKUP(#REF!,'[1]Members Sorted'!$B$2:$G$10001,2,0),"")</f>
        <v/>
      </c>
      <c r="N233" s="22" t="str">
        <f>IFERROR(VLOOKUP(#REF!,'[1]Members Sorted'!$B$2:$G$10001,3,0),"")</f>
        <v/>
      </c>
      <c r="O233" s="22" t="str">
        <f>IFERROR(VLOOKUP(#REF!,'[1]Members Sorted'!$B$2:$G$10001,5,0),"")</f>
        <v/>
      </c>
      <c r="P233" s="22" t="str">
        <f>IFERROR(IF(O233="","",IF(O233="None Given","",IF(COUNTIF($O$7:O233,O233)&lt;='[1]Season Set up'!$O$62, CONCATENATE(O233, " A"),IF(COUNTIF($O$7:O233,O233)&lt;='[1]Season Set up'!$O$63, CONCATENATE(O233, " B"),IF(COUNTIF($O$7:O233,O233)&lt;='[1]Season Set up'!$O$64, CONCATENATE(O233, " C"),IF(COUNTIF($O$7:O233,O233)&lt;='[1]Season Set up'!$O$65, CONCATENATE(O233, " D"),IF(COUNTIF($O$7:O233,O233)&lt;='[1]Season Set up'!$O$66, CONCATENATE(O233, " E"),IF(COUNTIF($O$7:O233,O233)&lt;='[1]Season Set up'!$O$67, CONCATENATE(O233, " F"),IF(COUNTIF($O$7:O233,O233)&lt;='[1]Season Set up'!$O$68, CONCATENATE(O233, " G"),IF(COUNTIF($O$7:O233,O233)&lt;='[1]Season Set up'!$O$69, CONCATENATE(O233, " H"),"")))))))))),"")</f>
        <v/>
      </c>
      <c r="Q233" s="69"/>
      <c r="R233" s="4"/>
      <c r="S233" s="27" t="str">
        <f>IF('[1]Season Set up'!$L$24&gt;='[1]Season Set up'!V231,'[1]Season Set up'!V231,"")</f>
        <v/>
      </c>
      <c r="T233" s="22" t="str">
        <f>IFERROR(VLOOKUP(#REF!,'[1]Members Sorted'!$B$2:$G$3001,2,0),"")</f>
        <v/>
      </c>
      <c r="U233" s="22" t="str">
        <f>IFERROR(VLOOKUP(#REF!,'[1]Members Sorted'!$B$2:$G$3001,3,0),"")</f>
        <v/>
      </c>
      <c r="V233" s="22" t="str">
        <f>IFERROR(VLOOKUP(#REF!,'[1]Members Sorted'!$B$2:$G$3001,5,0),"")</f>
        <v/>
      </c>
      <c r="W233" s="22" t="str">
        <f>IFERROR(IF(V233="","",IF(V233="None Given","",IF(COUNTIF($V$7:V233,V233)&lt;='[1]Season Set up'!$O$73, CONCATENATE(V233, " A"),IF(COUNTIF($V$7:V233,V233)&lt;='[1]Season Set up'!$O$74, CONCATENATE(V233, " B"),IF(COUNTIF($V$7:V233,V233)&lt;='[1]Season Set up'!$O$75, CONCATENATE(V233, " C"),IF(COUNTIF($V$7:V233,V233)&lt;='[1]Season Set up'!$O$76, CONCATENATE(V233, " D"),IF(COUNTIF($V$7:V233,V233)&lt;='[1]Season Set up'!$O$77, CONCATENATE(V233, " E"),IF(COUNTIF($V$7:V233,V233)&lt;='[1]Season Set up'!$O$78, CONCATENATE(V233, " F"),IF(COUNTIF($V$7:V233,V233)&lt;='[1]Season Set up'!$O$79, CONCATENATE(V233, " G"),IF(COUNTIF($V$7:V233,V233)&lt;='[1]Season Set up'!$O$80, CONCATENATE(V233, " H"),"")))))))))),"")</f>
        <v/>
      </c>
      <c r="X233" s="69"/>
      <c r="Y233" s="1"/>
      <c r="Z233" s="1"/>
      <c r="AA233" s="1"/>
      <c r="AB233" s="1"/>
      <c r="AC233" s="4"/>
      <c r="AD233" s="4"/>
      <c r="AE233" s="4"/>
      <c r="AF233" s="4"/>
      <c r="AG233" s="4"/>
      <c r="AH233" s="4"/>
      <c r="AI233" s="4"/>
      <c r="AJ233" s="4"/>
    </row>
    <row r="234" spans="1:36" ht="15.75" customHeight="1" x14ac:dyDescent="0.2">
      <c r="A234" s="33"/>
      <c r="B234" s="33"/>
      <c r="C234" s="33"/>
      <c r="D234" s="1"/>
      <c r="E234" s="1"/>
      <c r="F234" s="1"/>
      <c r="G234" s="1"/>
      <c r="H234" s="1"/>
      <c r="I234" s="1"/>
      <c r="J234" s="1"/>
      <c r="K234" s="1"/>
      <c r="L234" s="27" t="str">
        <f>IF('[1]Season Set up'!$J$24&gt;='[1]Season Set up'!V232,'[1]Season Set up'!V232,"")</f>
        <v/>
      </c>
      <c r="M234" s="22" t="str">
        <f>IFERROR(VLOOKUP(#REF!,'[1]Members Sorted'!$B$2:$G$10001,2,0),"")</f>
        <v/>
      </c>
      <c r="N234" s="22" t="str">
        <f>IFERROR(VLOOKUP(#REF!,'[1]Members Sorted'!$B$2:$G$10001,3,0),"")</f>
        <v/>
      </c>
      <c r="O234" s="22" t="str">
        <f>IFERROR(VLOOKUP(#REF!,'[1]Members Sorted'!$B$2:$G$10001,5,0),"")</f>
        <v/>
      </c>
      <c r="P234" s="22" t="str">
        <f>IFERROR(IF(O234="","",IF(O234="None Given","",IF(COUNTIF($O$7:O234,O234)&lt;='[1]Season Set up'!$O$62, CONCATENATE(O234, " A"),IF(COUNTIF($O$7:O234,O234)&lt;='[1]Season Set up'!$O$63, CONCATENATE(O234, " B"),IF(COUNTIF($O$7:O234,O234)&lt;='[1]Season Set up'!$O$64, CONCATENATE(O234, " C"),IF(COUNTIF($O$7:O234,O234)&lt;='[1]Season Set up'!$O$65, CONCATENATE(O234, " D"),IF(COUNTIF($O$7:O234,O234)&lt;='[1]Season Set up'!$O$66, CONCATENATE(O234, " E"),IF(COUNTIF($O$7:O234,O234)&lt;='[1]Season Set up'!$O$67, CONCATENATE(O234, " F"),IF(COUNTIF($O$7:O234,O234)&lt;='[1]Season Set up'!$O$68, CONCATENATE(O234, " G"),IF(COUNTIF($O$7:O234,O234)&lt;='[1]Season Set up'!$O$69, CONCATENATE(O234, " H"),"")))))))))),"")</f>
        <v/>
      </c>
      <c r="Q234" s="69"/>
      <c r="R234" s="4"/>
      <c r="S234" s="27" t="str">
        <f>IF('[1]Season Set up'!$L$24&gt;='[1]Season Set up'!V232,'[1]Season Set up'!V232,"")</f>
        <v/>
      </c>
      <c r="T234" s="22" t="str">
        <f>IFERROR(VLOOKUP(#REF!,'[1]Members Sorted'!$B$2:$G$3001,2,0),"")</f>
        <v/>
      </c>
      <c r="U234" s="22" t="str">
        <f>IFERROR(VLOOKUP(#REF!,'[1]Members Sorted'!$B$2:$G$3001,3,0),"")</f>
        <v/>
      </c>
      <c r="V234" s="22" t="str">
        <f>IFERROR(VLOOKUP(#REF!,'[1]Members Sorted'!$B$2:$G$3001,5,0),"")</f>
        <v/>
      </c>
      <c r="W234" s="22" t="str">
        <f>IFERROR(IF(V234="","",IF(V234="None Given","",IF(COUNTIF($V$7:V234,V234)&lt;='[1]Season Set up'!$O$73, CONCATENATE(V234, " A"),IF(COUNTIF($V$7:V234,V234)&lt;='[1]Season Set up'!$O$74, CONCATENATE(V234, " B"),IF(COUNTIF($V$7:V234,V234)&lt;='[1]Season Set up'!$O$75, CONCATENATE(V234, " C"),IF(COUNTIF($V$7:V234,V234)&lt;='[1]Season Set up'!$O$76, CONCATENATE(V234, " D"),IF(COUNTIF($V$7:V234,V234)&lt;='[1]Season Set up'!$O$77, CONCATENATE(V234, " E"),IF(COUNTIF($V$7:V234,V234)&lt;='[1]Season Set up'!$O$78, CONCATENATE(V234, " F"),IF(COUNTIF($V$7:V234,V234)&lt;='[1]Season Set up'!$O$79, CONCATENATE(V234, " G"),IF(COUNTIF($V$7:V234,V234)&lt;='[1]Season Set up'!$O$80, CONCATENATE(V234, " H"),"")))))))))),"")</f>
        <v/>
      </c>
      <c r="X234" s="69"/>
      <c r="Y234" s="1"/>
      <c r="Z234" s="1"/>
      <c r="AA234" s="1"/>
      <c r="AB234" s="1"/>
      <c r="AC234" s="4"/>
      <c r="AD234" s="4"/>
      <c r="AE234" s="4"/>
      <c r="AF234" s="4"/>
      <c r="AG234" s="4"/>
      <c r="AH234" s="4"/>
      <c r="AI234" s="4"/>
      <c r="AJ234" s="4"/>
    </row>
    <row r="235" spans="1:36" ht="15.75" customHeight="1" x14ac:dyDescent="0.2">
      <c r="A235" s="33"/>
      <c r="B235" s="33"/>
      <c r="C235" s="33"/>
      <c r="D235" s="1"/>
      <c r="E235" s="1"/>
      <c r="F235" s="1"/>
      <c r="G235" s="1"/>
      <c r="H235" s="1"/>
      <c r="I235" s="1"/>
      <c r="J235" s="1"/>
      <c r="K235" s="1"/>
      <c r="L235" s="27" t="str">
        <f>IF('[1]Season Set up'!$J$24&gt;='[1]Season Set up'!V233,'[1]Season Set up'!V233,"")</f>
        <v/>
      </c>
      <c r="M235" s="22" t="str">
        <f>IFERROR(VLOOKUP(#REF!,'[1]Members Sorted'!$B$2:$G$10001,2,0),"")</f>
        <v/>
      </c>
      <c r="N235" s="22" t="str">
        <f>IFERROR(VLOOKUP(#REF!,'[1]Members Sorted'!$B$2:$G$10001,3,0),"")</f>
        <v/>
      </c>
      <c r="O235" s="22" t="str">
        <f>IFERROR(VLOOKUP(#REF!,'[1]Members Sorted'!$B$2:$G$10001,5,0),"")</f>
        <v/>
      </c>
      <c r="P235" s="22" t="str">
        <f>IFERROR(IF(O235="","",IF(O235="None Given","",IF(COUNTIF($O$7:O235,O235)&lt;='[1]Season Set up'!$O$62, CONCATENATE(O235, " A"),IF(COUNTIF($O$7:O235,O235)&lt;='[1]Season Set up'!$O$63, CONCATENATE(O235, " B"),IF(COUNTIF($O$7:O235,O235)&lt;='[1]Season Set up'!$O$64, CONCATENATE(O235, " C"),IF(COUNTIF($O$7:O235,O235)&lt;='[1]Season Set up'!$O$65, CONCATENATE(O235, " D"),IF(COUNTIF($O$7:O235,O235)&lt;='[1]Season Set up'!$O$66, CONCATENATE(O235, " E"),IF(COUNTIF($O$7:O235,O235)&lt;='[1]Season Set up'!$O$67, CONCATENATE(O235, " F"),IF(COUNTIF($O$7:O235,O235)&lt;='[1]Season Set up'!$O$68, CONCATENATE(O235, " G"),IF(COUNTIF($O$7:O235,O235)&lt;='[1]Season Set up'!$O$69, CONCATENATE(O235, " H"),"")))))))))),"")</f>
        <v/>
      </c>
      <c r="Q235" s="69"/>
      <c r="R235" s="4"/>
      <c r="S235" s="27" t="str">
        <f>IF('[1]Season Set up'!$L$24&gt;='[1]Season Set up'!V233,'[1]Season Set up'!V233,"")</f>
        <v/>
      </c>
      <c r="T235" s="22" t="str">
        <f>IFERROR(VLOOKUP(#REF!,'[1]Members Sorted'!$B$2:$G$3001,2,0),"")</f>
        <v/>
      </c>
      <c r="U235" s="22" t="str">
        <f>IFERROR(VLOOKUP(#REF!,'[1]Members Sorted'!$B$2:$G$3001,3,0),"")</f>
        <v/>
      </c>
      <c r="V235" s="22" t="str">
        <f>IFERROR(VLOOKUP(#REF!,'[1]Members Sorted'!$B$2:$G$3001,5,0),"")</f>
        <v/>
      </c>
      <c r="W235" s="22" t="str">
        <f>IFERROR(IF(V235="","",IF(V235="None Given","",IF(COUNTIF($V$7:V235,V235)&lt;='[1]Season Set up'!$O$73, CONCATENATE(V235, " A"),IF(COUNTIF($V$7:V235,V235)&lt;='[1]Season Set up'!$O$74, CONCATENATE(V235, " B"),IF(COUNTIF($V$7:V235,V235)&lt;='[1]Season Set up'!$O$75, CONCATENATE(V235, " C"),IF(COUNTIF($V$7:V235,V235)&lt;='[1]Season Set up'!$O$76, CONCATENATE(V235, " D"),IF(COUNTIF($V$7:V235,V235)&lt;='[1]Season Set up'!$O$77, CONCATENATE(V235, " E"),IF(COUNTIF($V$7:V235,V235)&lt;='[1]Season Set up'!$O$78, CONCATENATE(V235, " F"),IF(COUNTIF($V$7:V235,V235)&lt;='[1]Season Set up'!$O$79, CONCATENATE(V235, " G"),IF(COUNTIF($V$7:V235,V235)&lt;='[1]Season Set up'!$O$80, CONCATENATE(V235, " H"),"")))))))))),"")</f>
        <v/>
      </c>
      <c r="X235" s="69"/>
      <c r="Y235" s="1"/>
      <c r="Z235" s="1"/>
      <c r="AA235" s="1"/>
      <c r="AB235" s="1"/>
      <c r="AC235" s="4"/>
      <c r="AD235" s="4"/>
      <c r="AE235" s="4"/>
      <c r="AF235" s="4"/>
      <c r="AG235" s="4"/>
      <c r="AH235" s="4"/>
      <c r="AI235" s="4"/>
      <c r="AJ235" s="4"/>
    </row>
    <row r="236" spans="1:36" ht="15.75" customHeight="1" x14ac:dyDescent="0.2">
      <c r="A236" s="33"/>
      <c r="B236" s="33"/>
      <c r="C236" s="33"/>
      <c r="D236" s="1"/>
      <c r="E236" s="1"/>
      <c r="F236" s="1"/>
      <c r="G236" s="1"/>
      <c r="H236" s="1"/>
      <c r="I236" s="1"/>
      <c r="J236" s="1"/>
      <c r="K236" s="1"/>
      <c r="L236" s="27" t="str">
        <f>IF('[1]Season Set up'!$J$24&gt;='[1]Season Set up'!V234,'[1]Season Set up'!V234,"")</f>
        <v/>
      </c>
      <c r="M236" s="22" t="str">
        <f>IFERROR(VLOOKUP(#REF!,'[1]Members Sorted'!$B$2:$G$10001,2,0),"")</f>
        <v/>
      </c>
      <c r="N236" s="22" t="str">
        <f>IFERROR(VLOOKUP(#REF!,'[1]Members Sorted'!$B$2:$G$10001,3,0),"")</f>
        <v/>
      </c>
      <c r="O236" s="22" t="str">
        <f>IFERROR(VLOOKUP(#REF!,'[1]Members Sorted'!$B$2:$G$10001,5,0),"")</f>
        <v/>
      </c>
      <c r="P236" s="22" t="str">
        <f>IFERROR(IF(O236="","",IF(O236="None Given","",IF(COUNTIF($O$7:O236,O236)&lt;='[1]Season Set up'!$O$62, CONCATENATE(O236, " A"),IF(COUNTIF($O$7:O236,O236)&lt;='[1]Season Set up'!$O$63, CONCATENATE(O236, " B"),IF(COUNTIF($O$7:O236,O236)&lt;='[1]Season Set up'!$O$64, CONCATENATE(O236, " C"),IF(COUNTIF($O$7:O236,O236)&lt;='[1]Season Set up'!$O$65, CONCATENATE(O236, " D"),IF(COUNTIF($O$7:O236,O236)&lt;='[1]Season Set up'!$O$66, CONCATENATE(O236, " E"),IF(COUNTIF($O$7:O236,O236)&lt;='[1]Season Set up'!$O$67, CONCATENATE(O236, " F"),IF(COUNTIF($O$7:O236,O236)&lt;='[1]Season Set up'!$O$68, CONCATENATE(O236, " G"),IF(COUNTIF($O$7:O236,O236)&lt;='[1]Season Set up'!$O$69, CONCATENATE(O236, " H"),"")))))))))),"")</f>
        <v/>
      </c>
      <c r="Q236" s="69"/>
      <c r="R236" s="4"/>
      <c r="S236" s="27" t="str">
        <f>IF('[1]Season Set up'!$L$24&gt;='[1]Season Set up'!V234,'[1]Season Set up'!V234,"")</f>
        <v/>
      </c>
      <c r="T236" s="22" t="str">
        <f>IFERROR(VLOOKUP(#REF!,'[1]Members Sorted'!$B$2:$G$3001,2,0),"")</f>
        <v/>
      </c>
      <c r="U236" s="22" t="str">
        <f>IFERROR(VLOOKUP(#REF!,'[1]Members Sorted'!$B$2:$G$3001,3,0),"")</f>
        <v/>
      </c>
      <c r="V236" s="22" t="str">
        <f>IFERROR(VLOOKUP(#REF!,'[1]Members Sorted'!$B$2:$G$3001,5,0),"")</f>
        <v/>
      </c>
      <c r="W236" s="22" t="str">
        <f>IFERROR(IF(V236="","",IF(V236="None Given","",IF(COUNTIF($V$7:V236,V236)&lt;='[1]Season Set up'!$O$73, CONCATENATE(V236, " A"),IF(COUNTIF($V$7:V236,V236)&lt;='[1]Season Set up'!$O$74, CONCATENATE(V236, " B"),IF(COUNTIF($V$7:V236,V236)&lt;='[1]Season Set up'!$O$75, CONCATENATE(V236, " C"),IF(COUNTIF($V$7:V236,V236)&lt;='[1]Season Set up'!$O$76, CONCATENATE(V236, " D"),IF(COUNTIF($V$7:V236,V236)&lt;='[1]Season Set up'!$O$77, CONCATENATE(V236, " E"),IF(COUNTIF($V$7:V236,V236)&lt;='[1]Season Set up'!$O$78, CONCATENATE(V236, " F"),IF(COUNTIF($V$7:V236,V236)&lt;='[1]Season Set up'!$O$79, CONCATENATE(V236, " G"),IF(COUNTIF($V$7:V236,V236)&lt;='[1]Season Set up'!$O$80, CONCATENATE(V236, " H"),"")))))))))),"")</f>
        <v/>
      </c>
      <c r="X236" s="69"/>
      <c r="Y236" s="1"/>
      <c r="Z236" s="1"/>
      <c r="AA236" s="1"/>
      <c r="AB236" s="1"/>
      <c r="AC236" s="4"/>
      <c r="AD236" s="4"/>
      <c r="AE236" s="4"/>
      <c r="AF236" s="4"/>
      <c r="AG236" s="4"/>
      <c r="AH236" s="4"/>
      <c r="AI236" s="4"/>
      <c r="AJ236" s="4"/>
    </row>
    <row r="237" spans="1:36" ht="15.75" customHeight="1" x14ac:dyDescent="0.2">
      <c r="A237" s="33"/>
      <c r="B237" s="33"/>
      <c r="C237" s="33"/>
      <c r="D237" s="1"/>
      <c r="E237" s="1"/>
      <c r="F237" s="1"/>
      <c r="G237" s="1"/>
      <c r="H237" s="1"/>
      <c r="I237" s="1"/>
      <c r="J237" s="1"/>
      <c r="K237" s="1"/>
      <c r="L237" s="27" t="str">
        <f>IF('[1]Season Set up'!$J$24&gt;='[1]Season Set up'!V235,'[1]Season Set up'!V235,"")</f>
        <v/>
      </c>
      <c r="M237" s="22" t="str">
        <f>IFERROR(VLOOKUP(#REF!,'[1]Members Sorted'!$B$2:$G$10001,2,0),"")</f>
        <v/>
      </c>
      <c r="N237" s="22" t="str">
        <f>IFERROR(VLOOKUP(#REF!,'[1]Members Sorted'!$B$2:$G$10001,3,0),"")</f>
        <v/>
      </c>
      <c r="O237" s="22" t="str">
        <f>IFERROR(VLOOKUP(#REF!,'[1]Members Sorted'!$B$2:$G$10001,5,0),"")</f>
        <v/>
      </c>
      <c r="P237" s="22" t="str">
        <f>IFERROR(IF(O237="","",IF(O237="None Given","",IF(COUNTIF($O$7:O237,O237)&lt;='[1]Season Set up'!$O$62, CONCATENATE(O237, " A"),IF(COUNTIF($O$7:O237,O237)&lt;='[1]Season Set up'!$O$63, CONCATENATE(O237, " B"),IF(COUNTIF($O$7:O237,O237)&lt;='[1]Season Set up'!$O$64, CONCATENATE(O237, " C"),IF(COUNTIF($O$7:O237,O237)&lt;='[1]Season Set up'!$O$65, CONCATENATE(O237, " D"),IF(COUNTIF($O$7:O237,O237)&lt;='[1]Season Set up'!$O$66, CONCATENATE(O237, " E"),IF(COUNTIF($O$7:O237,O237)&lt;='[1]Season Set up'!$O$67, CONCATENATE(O237, " F"),IF(COUNTIF($O$7:O237,O237)&lt;='[1]Season Set up'!$O$68, CONCATENATE(O237, " G"),IF(COUNTIF($O$7:O237,O237)&lt;='[1]Season Set up'!$O$69, CONCATENATE(O237, " H"),"")))))))))),"")</f>
        <v/>
      </c>
      <c r="Q237" s="69"/>
      <c r="R237" s="4"/>
      <c r="S237" s="27" t="str">
        <f>IF('[1]Season Set up'!$L$24&gt;='[1]Season Set up'!V235,'[1]Season Set up'!V235,"")</f>
        <v/>
      </c>
      <c r="T237" s="22" t="str">
        <f>IFERROR(VLOOKUP(#REF!,'[1]Members Sorted'!$B$2:$G$3001,2,0),"")</f>
        <v/>
      </c>
      <c r="U237" s="22" t="str">
        <f>IFERROR(VLOOKUP(#REF!,'[1]Members Sorted'!$B$2:$G$3001,3,0),"")</f>
        <v/>
      </c>
      <c r="V237" s="22" t="str">
        <f>IFERROR(VLOOKUP(#REF!,'[1]Members Sorted'!$B$2:$G$3001,5,0),"")</f>
        <v/>
      </c>
      <c r="W237" s="22" t="str">
        <f>IFERROR(IF(V237="","",IF(V237="None Given","",IF(COUNTIF($V$7:V237,V237)&lt;='[1]Season Set up'!$O$73, CONCATENATE(V237, " A"),IF(COUNTIF($V$7:V237,V237)&lt;='[1]Season Set up'!$O$74, CONCATENATE(V237, " B"),IF(COUNTIF($V$7:V237,V237)&lt;='[1]Season Set up'!$O$75, CONCATENATE(V237, " C"),IF(COUNTIF($V$7:V237,V237)&lt;='[1]Season Set up'!$O$76, CONCATENATE(V237, " D"),IF(COUNTIF($V$7:V237,V237)&lt;='[1]Season Set up'!$O$77, CONCATENATE(V237, " E"),IF(COUNTIF($V$7:V237,V237)&lt;='[1]Season Set up'!$O$78, CONCATENATE(V237, " F"),IF(COUNTIF($V$7:V237,V237)&lt;='[1]Season Set up'!$O$79, CONCATENATE(V237, " G"),IF(COUNTIF($V$7:V237,V237)&lt;='[1]Season Set up'!$O$80, CONCATENATE(V237, " H"),"")))))))))),"")</f>
        <v/>
      </c>
      <c r="X237" s="69"/>
      <c r="Y237" s="1"/>
      <c r="Z237" s="1"/>
      <c r="AA237" s="1"/>
      <c r="AB237" s="1"/>
      <c r="AC237" s="4"/>
      <c r="AD237" s="4"/>
      <c r="AE237" s="4"/>
      <c r="AF237" s="4"/>
      <c r="AG237" s="4"/>
      <c r="AH237" s="4"/>
      <c r="AI237" s="4"/>
      <c r="AJ237" s="4"/>
    </row>
    <row r="238" spans="1:36" ht="15.75" customHeight="1" x14ac:dyDescent="0.2">
      <c r="A238" s="33"/>
      <c r="B238" s="33"/>
      <c r="C238" s="33"/>
      <c r="D238" s="1"/>
      <c r="E238" s="1"/>
      <c r="F238" s="1"/>
      <c r="G238" s="1"/>
      <c r="H238" s="1"/>
      <c r="I238" s="1"/>
      <c r="J238" s="1"/>
      <c r="K238" s="1"/>
      <c r="L238" s="27" t="str">
        <f>IF('[1]Season Set up'!$J$24&gt;='[1]Season Set up'!V236,'[1]Season Set up'!V236,"")</f>
        <v/>
      </c>
      <c r="M238" s="22" t="str">
        <f>IFERROR(VLOOKUP(#REF!,'[1]Members Sorted'!$B$2:$G$10001,2,0),"")</f>
        <v/>
      </c>
      <c r="N238" s="22" t="str">
        <f>IFERROR(VLOOKUP(#REF!,'[1]Members Sorted'!$B$2:$G$10001,3,0),"")</f>
        <v/>
      </c>
      <c r="O238" s="22" t="str">
        <f>IFERROR(VLOOKUP(#REF!,'[1]Members Sorted'!$B$2:$G$10001,5,0),"")</f>
        <v/>
      </c>
      <c r="P238" s="22" t="str">
        <f>IFERROR(IF(O238="","",IF(O238="None Given","",IF(COUNTIF($O$7:O238,O238)&lt;='[1]Season Set up'!$O$62, CONCATENATE(O238, " A"),IF(COUNTIF($O$7:O238,O238)&lt;='[1]Season Set up'!$O$63, CONCATENATE(O238, " B"),IF(COUNTIF($O$7:O238,O238)&lt;='[1]Season Set up'!$O$64, CONCATENATE(O238, " C"),IF(COUNTIF($O$7:O238,O238)&lt;='[1]Season Set up'!$O$65, CONCATENATE(O238, " D"),IF(COUNTIF($O$7:O238,O238)&lt;='[1]Season Set up'!$O$66, CONCATENATE(O238, " E"),IF(COUNTIF($O$7:O238,O238)&lt;='[1]Season Set up'!$O$67, CONCATENATE(O238, " F"),IF(COUNTIF($O$7:O238,O238)&lt;='[1]Season Set up'!$O$68, CONCATENATE(O238, " G"),IF(COUNTIF($O$7:O238,O238)&lt;='[1]Season Set up'!$O$69, CONCATENATE(O238, " H"),"")))))))))),"")</f>
        <v/>
      </c>
      <c r="Q238" s="69"/>
      <c r="R238" s="4"/>
      <c r="S238" s="27" t="str">
        <f>IF('[1]Season Set up'!$L$24&gt;='[1]Season Set up'!V236,'[1]Season Set up'!V236,"")</f>
        <v/>
      </c>
      <c r="T238" s="22" t="str">
        <f>IFERROR(VLOOKUP(#REF!,'[1]Members Sorted'!$B$2:$G$3001,2,0),"")</f>
        <v/>
      </c>
      <c r="U238" s="22" t="str">
        <f>IFERROR(VLOOKUP(#REF!,'[1]Members Sorted'!$B$2:$G$3001,3,0),"")</f>
        <v/>
      </c>
      <c r="V238" s="22" t="str">
        <f>IFERROR(VLOOKUP(#REF!,'[1]Members Sorted'!$B$2:$G$3001,5,0),"")</f>
        <v/>
      </c>
      <c r="W238" s="22" t="str">
        <f>IFERROR(IF(V238="","",IF(V238="None Given","",IF(COUNTIF($V$7:V238,V238)&lt;='[1]Season Set up'!$O$73, CONCATENATE(V238, " A"),IF(COUNTIF($V$7:V238,V238)&lt;='[1]Season Set up'!$O$74, CONCATENATE(V238, " B"),IF(COUNTIF($V$7:V238,V238)&lt;='[1]Season Set up'!$O$75, CONCATENATE(V238, " C"),IF(COUNTIF($V$7:V238,V238)&lt;='[1]Season Set up'!$O$76, CONCATENATE(V238, " D"),IF(COUNTIF($V$7:V238,V238)&lt;='[1]Season Set up'!$O$77, CONCATENATE(V238, " E"),IF(COUNTIF($V$7:V238,V238)&lt;='[1]Season Set up'!$O$78, CONCATENATE(V238, " F"),IF(COUNTIF($V$7:V238,V238)&lt;='[1]Season Set up'!$O$79, CONCATENATE(V238, " G"),IF(COUNTIF($V$7:V238,V238)&lt;='[1]Season Set up'!$O$80, CONCATENATE(V238, " H"),"")))))))))),"")</f>
        <v/>
      </c>
      <c r="X238" s="69"/>
      <c r="Y238" s="1"/>
      <c r="Z238" s="1"/>
      <c r="AA238" s="1"/>
      <c r="AB238" s="1"/>
      <c r="AC238" s="4"/>
      <c r="AD238" s="4"/>
      <c r="AE238" s="4"/>
      <c r="AF238" s="4"/>
      <c r="AG238" s="4"/>
      <c r="AH238" s="4"/>
      <c r="AI238" s="4"/>
      <c r="AJ238" s="4"/>
    </row>
    <row r="239" spans="1:36" ht="15.75" customHeight="1" x14ac:dyDescent="0.2">
      <c r="A239" s="33"/>
      <c r="B239" s="33"/>
      <c r="C239" s="33"/>
      <c r="D239" s="1"/>
      <c r="E239" s="1"/>
      <c r="F239" s="1"/>
      <c r="G239" s="1"/>
      <c r="H239" s="1"/>
      <c r="I239" s="1"/>
      <c r="J239" s="1"/>
      <c r="K239" s="1"/>
      <c r="L239" s="27" t="str">
        <f>IF('[1]Season Set up'!$J$24&gt;='[1]Season Set up'!V237,'[1]Season Set up'!V237,"")</f>
        <v/>
      </c>
      <c r="M239" s="22" t="str">
        <f>IFERROR(VLOOKUP(#REF!,'[1]Members Sorted'!$B$2:$G$10001,2,0),"")</f>
        <v/>
      </c>
      <c r="N239" s="22" t="str">
        <f>IFERROR(VLOOKUP(#REF!,'[1]Members Sorted'!$B$2:$G$10001,3,0),"")</f>
        <v/>
      </c>
      <c r="O239" s="22" t="str">
        <f>IFERROR(VLOOKUP(#REF!,'[1]Members Sorted'!$B$2:$G$10001,5,0),"")</f>
        <v/>
      </c>
      <c r="P239" s="22" t="str">
        <f>IFERROR(IF(O239="","",IF(O239="None Given","",IF(COUNTIF($O$7:O239,O239)&lt;='[1]Season Set up'!$O$62, CONCATENATE(O239, " A"),IF(COUNTIF($O$7:O239,O239)&lt;='[1]Season Set up'!$O$63, CONCATENATE(O239, " B"),IF(COUNTIF($O$7:O239,O239)&lt;='[1]Season Set up'!$O$64, CONCATENATE(O239, " C"),IF(COUNTIF($O$7:O239,O239)&lt;='[1]Season Set up'!$O$65, CONCATENATE(O239, " D"),IF(COUNTIF($O$7:O239,O239)&lt;='[1]Season Set up'!$O$66, CONCATENATE(O239, " E"),IF(COUNTIF($O$7:O239,O239)&lt;='[1]Season Set up'!$O$67, CONCATENATE(O239, " F"),IF(COUNTIF($O$7:O239,O239)&lt;='[1]Season Set up'!$O$68, CONCATENATE(O239, " G"),IF(COUNTIF($O$7:O239,O239)&lt;='[1]Season Set up'!$O$69, CONCATENATE(O239, " H"),"")))))))))),"")</f>
        <v/>
      </c>
      <c r="Q239" s="69"/>
      <c r="R239" s="4"/>
      <c r="S239" s="27" t="str">
        <f>IF('[1]Season Set up'!$L$24&gt;='[1]Season Set up'!V237,'[1]Season Set up'!V237,"")</f>
        <v/>
      </c>
      <c r="T239" s="22" t="str">
        <f>IFERROR(VLOOKUP(#REF!,'[1]Members Sorted'!$B$2:$G$3001,2,0),"")</f>
        <v/>
      </c>
      <c r="U239" s="22" t="str">
        <f>IFERROR(VLOOKUP(#REF!,'[1]Members Sorted'!$B$2:$G$3001,3,0),"")</f>
        <v/>
      </c>
      <c r="V239" s="22" t="str">
        <f>IFERROR(VLOOKUP(#REF!,'[1]Members Sorted'!$B$2:$G$3001,5,0),"")</f>
        <v/>
      </c>
      <c r="W239" s="22" t="str">
        <f>IFERROR(IF(V239="","",IF(V239="None Given","",IF(COUNTIF($V$7:V239,V239)&lt;='[1]Season Set up'!$O$73, CONCATENATE(V239, " A"),IF(COUNTIF($V$7:V239,V239)&lt;='[1]Season Set up'!$O$74, CONCATENATE(V239, " B"),IF(COUNTIF($V$7:V239,V239)&lt;='[1]Season Set up'!$O$75, CONCATENATE(V239, " C"),IF(COUNTIF($V$7:V239,V239)&lt;='[1]Season Set up'!$O$76, CONCATENATE(V239, " D"),IF(COUNTIF($V$7:V239,V239)&lt;='[1]Season Set up'!$O$77, CONCATENATE(V239, " E"),IF(COUNTIF($V$7:V239,V239)&lt;='[1]Season Set up'!$O$78, CONCATENATE(V239, " F"),IF(COUNTIF($V$7:V239,V239)&lt;='[1]Season Set up'!$O$79, CONCATENATE(V239, " G"),IF(COUNTIF($V$7:V239,V239)&lt;='[1]Season Set up'!$O$80, CONCATENATE(V239, " H"),"")))))))))),"")</f>
        <v/>
      </c>
      <c r="X239" s="69"/>
      <c r="Y239" s="1"/>
      <c r="Z239" s="1"/>
      <c r="AA239" s="1"/>
      <c r="AB239" s="1"/>
      <c r="AC239" s="4"/>
      <c r="AD239" s="4"/>
      <c r="AE239" s="4"/>
      <c r="AF239" s="4"/>
      <c r="AG239" s="4"/>
      <c r="AH239" s="4"/>
      <c r="AI239" s="4"/>
      <c r="AJ239" s="4"/>
    </row>
    <row r="240" spans="1:36" ht="15.75" customHeight="1" x14ac:dyDescent="0.2">
      <c r="A240" s="33"/>
      <c r="B240" s="33"/>
      <c r="C240" s="33"/>
      <c r="D240" s="1"/>
      <c r="E240" s="1"/>
      <c r="F240" s="1"/>
      <c r="G240" s="1"/>
      <c r="H240" s="1"/>
      <c r="I240" s="1"/>
      <c r="J240" s="1"/>
      <c r="K240" s="1"/>
      <c r="L240" s="27" t="str">
        <f>IF('[1]Season Set up'!$J$24&gt;='[1]Season Set up'!V238,'[1]Season Set up'!V238,"")</f>
        <v/>
      </c>
      <c r="M240" s="22" t="str">
        <f>IFERROR(VLOOKUP(#REF!,'[1]Members Sorted'!$B$2:$G$10001,2,0),"")</f>
        <v/>
      </c>
      <c r="N240" s="22" t="str">
        <f>IFERROR(VLOOKUP(#REF!,'[1]Members Sorted'!$B$2:$G$10001,3,0),"")</f>
        <v/>
      </c>
      <c r="O240" s="22" t="str">
        <f>IFERROR(VLOOKUP(#REF!,'[1]Members Sorted'!$B$2:$G$10001,5,0),"")</f>
        <v/>
      </c>
      <c r="P240" s="22" t="str">
        <f>IFERROR(IF(O240="","",IF(O240="None Given","",IF(COUNTIF($O$7:O240,O240)&lt;='[1]Season Set up'!$O$62, CONCATENATE(O240, " A"),IF(COUNTIF($O$7:O240,O240)&lt;='[1]Season Set up'!$O$63, CONCATENATE(O240, " B"),IF(COUNTIF($O$7:O240,O240)&lt;='[1]Season Set up'!$O$64, CONCATENATE(O240, " C"),IF(COUNTIF($O$7:O240,O240)&lt;='[1]Season Set up'!$O$65, CONCATENATE(O240, " D"),IF(COUNTIF($O$7:O240,O240)&lt;='[1]Season Set up'!$O$66, CONCATENATE(O240, " E"),IF(COUNTIF($O$7:O240,O240)&lt;='[1]Season Set up'!$O$67, CONCATENATE(O240, " F"),IF(COUNTIF($O$7:O240,O240)&lt;='[1]Season Set up'!$O$68, CONCATENATE(O240, " G"),IF(COUNTIF($O$7:O240,O240)&lt;='[1]Season Set up'!$O$69, CONCATENATE(O240, " H"),"")))))))))),"")</f>
        <v/>
      </c>
      <c r="Q240" s="69"/>
      <c r="R240" s="4"/>
      <c r="S240" s="27" t="str">
        <f>IF('[1]Season Set up'!$L$24&gt;='[1]Season Set up'!V238,'[1]Season Set up'!V238,"")</f>
        <v/>
      </c>
      <c r="T240" s="22" t="str">
        <f>IFERROR(VLOOKUP(#REF!,'[1]Members Sorted'!$B$2:$G$3001,2,0),"")</f>
        <v/>
      </c>
      <c r="U240" s="22" t="str">
        <f>IFERROR(VLOOKUP(#REF!,'[1]Members Sorted'!$B$2:$G$3001,3,0),"")</f>
        <v/>
      </c>
      <c r="V240" s="22" t="str">
        <f>IFERROR(VLOOKUP(#REF!,'[1]Members Sorted'!$B$2:$G$3001,5,0),"")</f>
        <v/>
      </c>
      <c r="W240" s="22" t="str">
        <f>IFERROR(IF(V240="","",IF(V240="None Given","",IF(COUNTIF($V$7:V240,V240)&lt;='[1]Season Set up'!$O$73, CONCATENATE(V240, " A"),IF(COUNTIF($V$7:V240,V240)&lt;='[1]Season Set up'!$O$74, CONCATENATE(V240, " B"),IF(COUNTIF($V$7:V240,V240)&lt;='[1]Season Set up'!$O$75, CONCATENATE(V240, " C"),IF(COUNTIF($V$7:V240,V240)&lt;='[1]Season Set up'!$O$76, CONCATENATE(V240, " D"),IF(COUNTIF($V$7:V240,V240)&lt;='[1]Season Set up'!$O$77, CONCATENATE(V240, " E"),IF(COUNTIF($V$7:V240,V240)&lt;='[1]Season Set up'!$O$78, CONCATENATE(V240, " F"),IF(COUNTIF($V$7:V240,V240)&lt;='[1]Season Set up'!$O$79, CONCATENATE(V240, " G"),IF(COUNTIF($V$7:V240,V240)&lt;='[1]Season Set up'!$O$80, CONCATENATE(V240, " H"),"")))))))))),"")</f>
        <v/>
      </c>
      <c r="X240" s="69"/>
      <c r="Y240" s="1"/>
      <c r="Z240" s="1"/>
      <c r="AA240" s="1"/>
      <c r="AB240" s="1"/>
      <c r="AC240" s="4"/>
      <c r="AD240" s="4"/>
      <c r="AE240" s="4"/>
      <c r="AF240" s="4"/>
      <c r="AG240" s="4"/>
      <c r="AH240" s="4"/>
      <c r="AI240" s="4"/>
      <c r="AJ240" s="4"/>
    </row>
    <row r="241" spans="1:36" ht="15.75" customHeight="1" x14ac:dyDescent="0.2">
      <c r="A241" s="33"/>
      <c r="B241" s="33"/>
      <c r="C241" s="33"/>
      <c r="D241" s="1"/>
      <c r="E241" s="1"/>
      <c r="F241" s="1"/>
      <c r="G241" s="1"/>
      <c r="H241" s="1"/>
      <c r="I241" s="1"/>
      <c r="J241" s="1"/>
      <c r="K241" s="1"/>
      <c r="L241" s="27" t="str">
        <f>IF('[1]Season Set up'!$J$24&gt;='[1]Season Set up'!V239,'[1]Season Set up'!V239,"")</f>
        <v/>
      </c>
      <c r="M241" s="22" t="str">
        <f>IFERROR(VLOOKUP(#REF!,'[1]Members Sorted'!$B$2:$G$10001,2,0),"")</f>
        <v/>
      </c>
      <c r="N241" s="22" t="str">
        <f>IFERROR(VLOOKUP(#REF!,'[1]Members Sorted'!$B$2:$G$10001,3,0),"")</f>
        <v/>
      </c>
      <c r="O241" s="22" t="str">
        <f>IFERROR(VLOOKUP(#REF!,'[1]Members Sorted'!$B$2:$G$10001,5,0),"")</f>
        <v/>
      </c>
      <c r="P241" s="22" t="str">
        <f>IFERROR(IF(O241="","",IF(O241="None Given","",IF(COUNTIF($O$7:O241,O241)&lt;='[1]Season Set up'!$O$62, CONCATENATE(O241, " A"),IF(COUNTIF($O$7:O241,O241)&lt;='[1]Season Set up'!$O$63, CONCATENATE(O241, " B"),IF(COUNTIF($O$7:O241,O241)&lt;='[1]Season Set up'!$O$64, CONCATENATE(O241, " C"),IF(COUNTIF($O$7:O241,O241)&lt;='[1]Season Set up'!$O$65, CONCATENATE(O241, " D"),IF(COUNTIF($O$7:O241,O241)&lt;='[1]Season Set up'!$O$66, CONCATENATE(O241, " E"),IF(COUNTIF($O$7:O241,O241)&lt;='[1]Season Set up'!$O$67, CONCATENATE(O241, " F"),IF(COUNTIF($O$7:O241,O241)&lt;='[1]Season Set up'!$O$68, CONCATENATE(O241, " G"),IF(COUNTIF($O$7:O241,O241)&lt;='[1]Season Set up'!$O$69, CONCATENATE(O241, " H"),"")))))))))),"")</f>
        <v/>
      </c>
      <c r="Q241" s="69"/>
      <c r="R241" s="4"/>
      <c r="S241" s="27" t="str">
        <f>IF('[1]Season Set up'!$L$24&gt;='[1]Season Set up'!V239,'[1]Season Set up'!V239,"")</f>
        <v/>
      </c>
      <c r="T241" s="22" t="str">
        <f>IFERROR(VLOOKUP(#REF!,'[1]Members Sorted'!$B$2:$G$3001,2,0),"")</f>
        <v/>
      </c>
      <c r="U241" s="22" t="str">
        <f>IFERROR(VLOOKUP(#REF!,'[1]Members Sorted'!$B$2:$G$3001,3,0),"")</f>
        <v/>
      </c>
      <c r="V241" s="22" t="str">
        <f>IFERROR(VLOOKUP(#REF!,'[1]Members Sorted'!$B$2:$G$3001,5,0),"")</f>
        <v/>
      </c>
      <c r="W241" s="22" t="str">
        <f>IFERROR(IF(V241="","",IF(V241="None Given","",IF(COUNTIF($V$7:V241,V241)&lt;='[1]Season Set up'!$O$73, CONCATENATE(V241, " A"),IF(COUNTIF($V$7:V241,V241)&lt;='[1]Season Set up'!$O$74, CONCATENATE(V241, " B"),IF(COUNTIF($V$7:V241,V241)&lt;='[1]Season Set up'!$O$75, CONCATENATE(V241, " C"),IF(COUNTIF($V$7:V241,V241)&lt;='[1]Season Set up'!$O$76, CONCATENATE(V241, " D"),IF(COUNTIF($V$7:V241,V241)&lt;='[1]Season Set up'!$O$77, CONCATENATE(V241, " E"),IF(COUNTIF($V$7:V241,V241)&lt;='[1]Season Set up'!$O$78, CONCATENATE(V241, " F"),IF(COUNTIF($V$7:V241,V241)&lt;='[1]Season Set up'!$O$79, CONCATENATE(V241, " G"),IF(COUNTIF($V$7:V241,V241)&lt;='[1]Season Set up'!$O$80, CONCATENATE(V241, " H"),"")))))))))),"")</f>
        <v/>
      </c>
      <c r="X241" s="69"/>
      <c r="Y241" s="1"/>
      <c r="Z241" s="1"/>
      <c r="AA241" s="1"/>
      <c r="AB241" s="1"/>
      <c r="AC241" s="4"/>
      <c r="AD241" s="4"/>
      <c r="AE241" s="4"/>
      <c r="AF241" s="4"/>
      <c r="AG241" s="4"/>
      <c r="AH241" s="4"/>
      <c r="AI241" s="4"/>
      <c r="AJ241" s="4"/>
    </row>
    <row r="242" spans="1:36" ht="15.75" customHeight="1" x14ac:dyDescent="0.2">
      <c r="A242" s="33"/>
      <c r="B242" s="33"/>
      <c r="C242" s="33"/>
      <c r="D242" s="1"/>
      <c r="E242" s="1"/>
      <c r="F242" s="1"/>
      <c r="G242" s="1"/>
      <c r="H242" s="1"/>
      <c r="I242" s="1"/>
      <c r="J242" s="1"/>
      <c r="K242" s="1"/>
      <c r="L242" s="27" t="str">
        <f>IF('[1]Season Set up'!$J$24&gt;='[1]Season Set up'!V240,'[1]Season Set up'!V240,"")</f>
        <v/>
      </c>
      <c r="M242" s="22" t="str">
        <f>IFERROR(VLOOKUP(#REF!,'[1]Members Sorted'!$B$2:$G$10001,2,0),"")</f>
        <v/>
      </c>
      <c r="N242" s="22" t="str">
        <f>IFERROR(VLOOKUP(#REF!,'[1]Members Sorted'!$B$2:$G$10001,3,0),"")</f>
        <v/>
      </c>
      <c r="O242" s="22" t="str">
        <f>IFERROR(VLOOKUP(#REF!,'[1]Members Sorted'!$B$2:$G$10001,5,0),"")</f>
        <v/>
      </c>
      <c r="P242" s="22" t="str">
        <f>IFERROR(IF(O242="","",IF(O242="None Given","",IF(COUNTIF($O$7:O242,O242)&lt;='[1]Season Set up'!$O$62, CONCATENATE(O242, " A"),IF(COUNTIF($O$7:O242,O242)&lt;='[1]Season Set up'!$O$63, CONCATENATE(O242, " B"),IF(COUNTIF($O$7:O242,O242)&lt;='[1]Season Set up'!$O$64, CONCATENATE(O242, " C"),IF(COUNTIF($O$7:O242,O242)&lt;='[1]Season Set up'!$O$65, CONCATENATE(O242, " D"),IF(COUNTIF($O$7:O242,O242)&lt;='[1]Season Set up'!$O$66, CONCATENATE(O242, " E"),IF(COUNTIF($O$7:O242,O242)&lt;='[1]Season Set up'!$O$67, CONCATENATE(O242, " F"),IF(COUNTIF($O$7:O242,O242)&lt;='[1]Season Set up'!$O$68, CONCATENATE(O242, " G"),IF(COUNTIF($O$7:O242,O242)&lt;='[1]Season Set up'!$O$69, CONCATENATE(O242, " H"),"")))))))))),"")</f>
        <v/>
      </c>
      <c r="Q242" s="69"/>
      <c r="R242" s="4"/>
      <c r="S242" s="27" t="str">
        <f>IF('[1]Season Set up'!$L$24&gt;='[1]Season Set up'!V240,'[1]Season Set up'!V240,"")</f>
        <v/>
      </c>
      <c r="T242" s="22" t="str">
        <f>IFERROR(VLOOKUP(#REF!,'[1]Members Sorted'!$B$2:$G$3001,2,0),"")</f>
        <v/>
      </c>
      <c r="U242" s="22" t="str">
        <f>IFERROR(VLOOKUP(#REF!,'[1]Members Sorted'!$B$2:$G$3001,3,0),"")</f>
        <v/>
      </c>
      <c r="V242" s="22" t="str">
        <f>IFERROR(VLOOKUP(#REF!,'[1]Members Sorted'!$B$2:$G$3001,5,0),"")</f>
        <v/>
      </c>
      <c r="W242" s="22" t="str">
        <f>IFERROR(IF(V242="","",IF(V242="None Given","",IF(COUNTIF($V$7:V242,V242)&lt;='[1]Season Set up'!$O$73, CONCATENATE(V242, " A"),IF(COUNTIF($V$7:V242,V242)&lt;='[1]Season Set up'!$O$74, CONCATENATE(V242, " B"),IF(COUNTIF($V$7:V242,V242)&lt;='[1]Season Set up'!$O$75, CONCATENATE(V242, " C"),IF(COUNTIF($V$7:V242,V242)&lt;='[1]Season Set up'!$O$76, CONCATENATE(V242, " D"),IF(COUNTIF($V$7:V242,V242)&lt;='[1]Season Set up'!$O$77, CONCATENATE(V242, " E"),IF(COUNTIF($V$7:V242,V242)&lt;='[1]Season Set up'!$O$78, CONCATENATE(V242, " F"),IF(COUNTIF($V$7:V242,V242)&lt;='[1]Season Set up'!$O$79, CONCATENATE(V242, " G"),IF(COUNTIF($V$7:V242,V242)&lt;='[1]Season Set up'!$O$80, CONCATENATE(V242, " H"),"")))))))))),"")</f>
        <v/>
      </c>
      <c r="X242" s="69"/>
      <c r="Y242" s="1"/>
      <c r="Z242" s="1"/>
      <c r="AA242" s="1"/>
      <c r="AB242" s="1"/>
      <c r="AC242" s="4"/>
      <c r="AD242" s="4"/>
      <c r="AE242" s="4"/>
      <c r="AF242" s="4"/>
      <c r="AG242" s="4"/>
      <c r="AH242" s="4"/>
      <c r="AI242" s="4"/>
      <c r="AJ242" s="4"/>
    </row>
    <row r="243" spans="1:36" ht="15.75" customHeight="1" x14ac:dyDescent="0.2">
      <c r="A243" s="33"/>
      <c r="B243" s="33"/>
      <c r="C243" s="33"/>
      <c r="D243" s="1"/>
      <c r="E243" s="1"/>
      <c r="F243" s="1"/>
      <c r="G243" s="1"/>
      <c r="H243" s="1"/>
      <c r="I243" s="1"/>
      <c r="J243" s="1"/>
      <c r="K243" s="1"/>
      <c r="L243" s="27" t="str">
        <f>IF('[1]Season Set up'!$J$24&gt;='[1]Season Set up'!V241,'[1]Season Set up'!V241,"")</f>
        <v/>
      </c>
      <c r="M243" s="22" t="str">
        <f>IFERROR(VLOOKUP(#REF!,'[1]Members Sorted'!$B$2:$G$10001,2,0),"")</f>
        <v/>
      </c>
      <c r="N243" s="22" t="str">
        <f>IFERROR(VLOOKUP(#REF!,'[1]Members Sorted'!$B$2:$G$10001,3,0),"")</f>
        <v/>
      </c>
      <c r="O243" s="22" t="str">
        <f>IFERROR(VLOOKUP(#REF!,'[1]Members Sorted'!$B$2:$G$10001,5,0),"")</f>
        <v/>
      </c>
      <c r="P243" s="22" t="str">
        <f>IFERROR(IF(O243="","",IF(O243="None Given","",IF(COUNTIF($O$7:O243,O243)&lt;='[1]Season Set up'!$O$62, CONCATENATE(O243, " A"),IF(COUNTIF($O$7:O243,O243)&lt;='[1]Season Set up'!$O$63, CONCATENATE(O243, " B"),IF(COUNTIF($O$7:O243,O243)&lt;='[1]Season Set up'!$O$64, CONCATENATE(O243, " C"),IF(COUNTIF($O$7:O243,O243)&lt;='[1]Season Set up'!$O$65, CONCATENATE(O243, " D"),IF(COUNTIF($O$7:O243,O243)&lt;='[1]Season Set up'!$O$66, CONCATENATE(O243, " E"),IF(COUNTIF($O$7:O243,O243)&lt;='[1]Season Set up'!$O$67, CONCATENATE(O243, " F"),IF(COUNTIF($O$7:O243,O243)&lt;='[1]Season Set up'!$O$68, CONCATENATE(O243, " G"),IF(COUNTIF($O$7:O243,O243)&lt;='[1]Season Set up'!$O$69, CONCATENATE(O243, " H"),"")))))))))),"")</f>
        <v/>
      </c>
      <c r="Q243" s="69"/>
      <c r="R243" s="4"/>
      <c r="S243" s="27" t="str">
        <f>IF('[1]Season Set up'!$L$24&gt;='[1]Season Set up'!V241,'[1]Season Set up'!V241,"")</f>
        <v/>
      </c>
      <c r="T243" s="22" t="str">
        <f>IFERROR(VLOOKUP(#REF!,'[1]Members Sorted'!$B$2:$G$3001,2,0),"")</f>
        <v/>
      </c>
      <c r="U243" s="22" t="str">
        <f>IFERROR(VLOOKUP(#REF!,'[1]Members Sorted'!$B$2:$G$3001,3,0),"")</f>
        <v/>
      </c>
      <c r="V243" s="22" t="str">
        <f>IFERROR(VLOOKUP(#REF!,'[1]Members Sorted'!$B$2:$G$3001,5,0),"")</f>
        <v/>
      </c>
      <c r="W243" s="22" t="str">
        <f>IFERROR(IF(V243="","",IF(V243="None Given","",IF(COUNTIF($V$7:V243,V243)&lt;='[1]Season Set up'!$O$73, CONCATENATE(V243, " A"),IF(COUNTIF($V$7:V243,V243)&lt;='[1]Season Set up'!$O$74, CONCATENATE(V243, " B"),IF(COUNTIF($V$7:V243,V243)&lt;='[1]Season Set up'!$O$75, CONCATENATE(V243, " C"),IF(COUNTIF($V$7:V243,V243)&lt;='[1]Season Set up'!$O$76, CONCATENATE(V243, " D"),IF(COUNTIF($V$7:V243,V243)&lt;='[1]Season Set up'!$O$77, CONCATENATE(V243, " E"),IF(COUNTIF($V$7:V243,V243)&lt;='[1]Season Set up'!$O$78, CONCATENATE(V243, " F"),IF(COUNTIF($V$7:V243,V243)&lt;='[1]Season Set up'!$O$79, CONCATENATE(V243, " G"),IF(COUNTIF($V$7:V243,V243)&lt;='[1]Season Set up'!$O$80, CONCATENATE(V243, " H"),"")))))))))),"")</f>
        <v/>
      </c>
      <c r="X243" s="69"/>
      <c r="Y243" s="1"/>
      <c r="Z243" s="1"/>
      <c r="AA243" s="1"/>
      <c r="AB243" s="1"/>
      <c r="AC243" s="4"/>
      <c r="AD243" s="4"/>
      <c r="AE243" s="4"/>
      <c r="AF243" s="4"/>
      <c r="AG243" s="4"/>
      <c r="AH243" s="4"/>
      <c r="AI243" s="4"/>
      <c r="AJ243" s="4"/>
    </row>
    <row r="244" spans="1:36" ht="15.75" customHeight="1" x14ac:dyDescent="0.2">
      <c r="A244" s="33"/>
      <c r="B244" s="33"/>
      <c r="C244" s="33"/>
      <c r="D244" s="1"/>
      <c r="E244" s="1"/>
      <c r="F244" s="1"/>
      <c r="G244" s="1"/>
      <c r="H244" s="1"/>
      <c r="I244" s="1"/>
      <c r="J244" s="1"/>
      <c r="K244" s="1"/>
      <c r="L244" s="27" t="str">
        <f>IF('[1]Season Set up'!$J$24&gt;='[1]Season Set up'!V242,'[1]Season Set up'!V242,"")</f>
        <v/>
      </c>
      <c r="M244" s="22" t="str">
        <f>IFERROR(VLOOKUP(#REF!,'[1]Members Sorted'!$B$2:$G$10001,2,0),"")</f>
        <v/>
      </c>
      <c r="N244" s="22" t="str">
        <f>IFERROR(VLOOKUP(#REF!,'[1]Members Sorted'!$B$2:$G$10001,3,0),"")</f>
        <v/>
      </c>
      <c r="O244" s="22" t="str">
        <f>IFERROR(VLOOKUP(#REF!,'[1]Members Sorted'!$B$2:$G$10001,5,0),"")</f>
        <v/>
      </c>
      <c r="P244" s="22" t="str">
        <f>IFERROR(IF(O244="","",IF(O244="None Given","",IF(COUNTIF($O$7:O244,O244)&lt;='[1]Season Set up'!$O$62, CONCATENATE(O244, " A"),IF(COUNTIF($O$7:O244,O244)&lt;='[1]Season Set up'!$O$63, CONCATENATE(O244, " B"),IF(COUNTIF($O$7:O244,O244)&lt;='[1]Season Set up'!$O$64, CONCATENATE(O244, " C"),IF(COUNTIF($O$7:O244,O244)&lt;='[1]Season Set up'!$O$65, CONCATENATE(O244, " D"),IF(COUNTIF($O$7:O244,O244)&lt;='[1]Season Set up'!$O$66, CONCATENATE(O244, " E"),IF(COUNTIF($O$7:O244,O244)&lt;='[1]Season Set up'!$O$67, CONCATENATE(O244, " F"),IF(COUNTIF($O$7:O244,O244)&lt;='[1]Season Set up'!$O$68, CONCATENATE(O244, " G"),IF(COUNTIF($O$7:O244,O244)&lt;='[1]Season Set up'!$O$69, CONCATENATE(O244, " H"),"")))))))))),"")</f>
        <v/>
      </c>
      <c r="Q244" s="69"/>
      <c r="R244" s="4"/>
      <c r="S244" s="27" t="str">
        <f>IF('[1]Season Set up'!$L$24&gt;='[1]Season Set up'!V242,'[1]Season Set up'!V242,"")</f>
        <v/>
      </c>
      <c r="T244" s="22" t="str">
        <f>IFERROR(VLOOKUP(#REF!,'[1]Members Sorted'!$B$2:$G$3001,2,0),"")</f>
        <v/>
      </c>
      <c r="U244" s="22" t="str">
        <f>IFERROR(VLOOKUP(#REF!,'[1]Members Sorted'!$B$2:$G$3001,3,0),"")</f>
        <v/>
      </c>
      <c r="V244" s="22" t="str">
        <f>IFERROR(VLOOKUP(#REF!,'[1]Members Sorted'!$B$2:$G$3001,5,0),"")</f>
        <v/>
      </c>
      <c r="W244" s="22" t="str">
        <f>IFERROR(IF(V244="","",IF(V244="None Given","",IF(COUNTIF($V$7:V244,V244)&lt;='[1]Season Set up'!$O$73, CONCATENATE(V244, " A"),IF(COUNTIF($V$7:V244,V244)&lt;='[1]Season Set up'!$O$74, CONCATENATE(V244, " B"),IF(COUNTIF($V$7:V244,V244)&lt;='[1]Season Set up'!$O$75, CONCATENATE(V244, " C"),IF(COUNTIF($V$7:V244,V244)&lt;='[1]Season Set up'!$O$76, CONCATENATE(V244, " D"),IF(COUNTIF($V$7:V244,V244)&lt;='[1]Season Set up'!$O$77, CONCATENATE(V244, " E"),IF(COUNTIF($V$7:V244,V244)&lt;='[1]Season Set up'!$O$78, CONCATENATE(V244, " F"),IF(COUNTIF($V$7:V244,V244)&lt;='[1]Season Set up'!$O$79, CONCATENATE(V244, " G"),IF(COUNTIF($V$7:V244,V244)&lt;='[1]Season Set up'!$O$80, CONCATENATE(V244, " H"),"")))))))))),"")</f>
        <v/>
      </c>
      <c r="X244" s="69"/>
      <c r="Y244" s="1"/>
      <c r="Z244" s="1"/>
      <c r="AA244" s="1"/>
      <c r="AB244" s="1"/>
      <c r="AC244" s="4"/>
      <c r="AD244" s="4"/>
      <c r="AE244" s="4"/>
      <c r="AF244" s="4"/>
      <c r="AG244" s="4"/>
      <c r="AH244" s="4"/>
      <c r="AI244" s="4"/>
      <c r="AJ244" s="4"/>
    </row>
    <row r="245" spans="1:36" ht="15.75" customHeight="1" x14ac:dyDescent="0.2">
      <c r="A245" s="33"/>
      <c r="B245" s="33"/>
      <c r="C245" s="33"/>
      <c r="D245" s="1"/>
      <c r="E245" s="1"/>
      <c r="F245" s="1"/>
      <c r="G245" s="1"/>
      <c r="H245" s="1"/>
      <c r="I245" s="1"/>
      <c r="J245" s="1"/>
      <c r="K245" s="1"/>
      <c r="L245" s="27" t="str">
        <f>IF('[1]Season Set up'!$J$24&gt;='[1]Season Set up'!V243,'[1]Season Set up'!V243,"")</f>
        <v/>
      </c>
      <c r="M245" s="22" t="str">
        <f>IFERROR(VLOOKUP(#REF!,'[1]Members Sorted'!$B$2:$G$10001,2,0),"")</f>
        <v/>
      </c>
      <c r="N245" s="22" t="str">
        <f>IFERROR(VLOOKUP(#REF!,'[1]Members Sorted'!$B$2:$G$10001,3,0),"")</f>
        <v/>
      </c>
      <c r="O245" s="22" t="str">
        <f>IFERROR(VLOOKUP(#REF!,'[1]Members Sorted'!$B$2:$G$10001,5,0),"")</f>
        <v/>
      </c>
      <c r="P245" s="22" t="str">
        <f>IFERROR(IF(O245="","",IF(O245="None Given","",IF(COUNTIF($O$7:O245,O245)&lt;='[1]Season Set up'!$O$62, CONCATENATE(O245, " A"),IF(COUNTIF($O$7:O245,O245)&lt;='[1]Season Set up'!$O$63, CONCATENATE(O245, " B"),IF(COUNTIF($O$7:O245,O245)&lt;='[1]Season Set up'!$O$64, CONCATENATE(O245, " C"),IF(COUNTIF($O$7:O245,O245)&lt;='[1]Season Set up'!$O$65, CONCATENATE(O245, " D"),IF(COUNTIF($O$7:O245,O245)&lt;='[1]Season Set up'!$O$66, CONCATENATE(O245, " E"),IF(COUNTIF($O$7:O245,O245)&lt;='[1]Season Set up'!$O$67, CONCATENATE(O245, " F"),IF(COUNTIF($O$7:O245,O245)&lt;='[1]Season Set up'!$O$68, CONCATENATE(O245, " G"),IF(COUNTIF($O$7:O245,O245)&lt;='[1]Season Set up'!$O$69, CONCATENATE(O245, " H"),"")))))))))),"")</f>
        <v/>
      </c>
      <c r="Q245" s="69"/>
      <c r="R245" s="4"/>
      <c r="S245" s="27" t="str">
        <f>IF('[1]Season Set up'!$L$24&gt;='[1]Season Set up'!V243,'[1]Season Set up'!V243,"")</f>
        <v/>
      </c>
      <c r="T245" s="22" t="str">
        <f>IFERROR(VLOOKUP(#REF!,'[1]Members Sorted'!$B$2:$G$3001,2,0),"")</f>
        <v/>
      </c>
      <c r="U245" s="22" t="str">
        <f>IFERROR(VLOOKUP(#REF!,'[1]Members Sorted'!$B$2:$G$3001,3,0),"")</f>
        <v/>
      </c>
      <c r="V245" s="22" t="str">
        <f>IFERROR(VLOOKUP(#REF!,'[1]Members Sorted'!$B$2:$G$3001,5,0),"")</f>
        <v/>
      </c>
      <c r="W245" s="22" t="str">
        <f>IFERROR(IF(V245="","",IF(V245="None Given","",IF(COUNTIF($V$7:V245,V245)&lt;='[1]Season Set up'!$O$73, CONCATENATE(V245, " A"),IF(COUNTIF($V$7:V245,V245)&lt;='[1]Season Set up'!$O$74, CONCATENATE(V245, " B"),IF(COUNTIF($V$7:V245,V245)&lt;='[1]Season Set up'!$O$75, CONCATENATE(V245, " C"),IF(COUNTIF($V$7:V245,V245)&lt;='[1]Season Set up'!$O$76, CONCATENATE(V245, " D"),IF(COUNTIF($V$7:V245,V245)&lt;='[1]Season Set up'!$O$77, CONCATENATE(V245, " E"),IF(COUNTIF($V$7:V245,V245)&lt;='[1]Season Set up'!$O$78, CONCATENATE(V245, " F"),IF(COUNTIF($V$7:V245,V245)&lt;='[1]Season Set up'!$O$79, CONCATENATE(V245, " G"),IF(COUNTIF($V$7:V245,V245)&lt;='[1]Season Set up'!$O$80, CONCATENATE(V245, " H"),"")))))))))),"")</f>
        <v/>
      </c>
      <c r="X245" s="69"/>
      <c r="Y245" s="1"/>
      <c r="Z245" s="1"/>
      <c r="AA245" s="1"/>
      <c r="AB245" s="1"/>
      <c r="AC245" s="4"/>
      <c r="AD245" s="4"/>
      <c r="AE245" s="4"/>
      <c r="AF245" s="4"/>
      <c r="AG245" s="4"/>
      <c r="AH245" s="4"/>
      <c r="AI245" s="4"/>
      <c r="AJ245" s="4"/>
    </row>
    <row r="246" spans="1:36" ht="15.75" customHeight="1" x14ac:dyDescent="0.2">
      <c r="A246" s="33"/>
      <c r="B246" s="33"/>
      <c r="C246" s="33"/>
      <c r="D246" s="1"/>
      <c r="E246" s="1"/>
      <c r="F246" s="1"/>
      <c r="G246" s="1"/>
      <c r="H246" s="1"/>
      <c r="I246" s="1"/>
      <c r="J246" s="1"/>
      <c r="K246" s="1"/>
      <c r="L246" s="27" t="str">
        <f>IF('[1]Season Set up'!$J$24&gt;='[1]Season Set up'!V244,'[1]Season Set up'!V244,"")</f>
        <v/>
      </c>
      <c r="M246" s="22" t="str">
        <f>IFERROR(VLOOKUP(#REF!,'[1]Members Sorted'!$B$2:$G$10001,2,0),"")</f>
        <v/>
      </c>
      <c r="N246" s="22" t="str">
        <f>IFERROR(VLOOKUP(#REF!,'[1]Members Sorted'!$B$2:$G$10001,3,0),"")</f>
        <v/>
      </c>
      <c r="O246" s="22" t="str">
        <f>IFERROR(VLOOKUP(#REF!,'[1]Members Sorted'!$B$2:$G$10001,5,0),"")</f>
        <v/>
      </c>
      <c r="P246" s="22" t="str">
        <f>IFERROR(IF(O246="","",IF(O246="None Given","",IF(COUNTIF($O$7:O246,O246)&lt;='[1]Season Set up'!$O$62, CONCATENATE(O246, " A"),IF(COUNTIF($O$7:O246,O246)&lt;='[1]Season Set up'!$O$63, CONCATENATE(O246, " B"),IF(COUNTIF($O$7:O246,O246)&lt;='[1]Season Set up'!$O$64, CONCATENATE(O246, " C"),IF(COUNTIF($O$7:O246,O246)&lt;='[1]Season Set up'!$O$65, CONCATENATE(O246, " D"),IF(COUNTIF($O$7:O246,O246)&lt;='[1]Season Set up'!$O$66, CONCATENATE(O246, " E"),IF(COUNTIF($O$7:O246,O246)&lt;='[1]Season Set up'!$O$67, CONCATENATE(O246, " F"),IF(COUNTIF($O$7:O246,O246)&lt;='[1]Season Set up'!$O$68, CONCATENATE(O246, " G"),IF(COUNTIF($O$7:O246,O246)&lt;='[1]Season Set up'!$O$69, CONCATENATE(O246, " H"),"")))))))))),"")</f>
        <v/>
      </c>
      <c r="Q246" s="69"/>
      <c r="R246" s="4"/>
      <c r="S246" s="27" t="str">
        <f>IF('[1]Season Set up'!$L$24&gt;='[1]Season Set up'!V244,'[1]Season Set up'!V244,"")</f>
        <v/>
      </c>
      <c r="T246" s="22" t="str">
        <f>IFERROR(VLOOKUP(#REF!,'[1]Members Sorted'!$B$2:$G$3001,2,0),"")</f>
        <v/>
      </c>
      <c r="U246" s="22" t="str">
        <f>IFERROR(VLOOKUP(#REF!,'[1]Members Sorted'!$B$2:$G$3001,3,0),"")</f>
        <v/>
      </c>
      <c r="V246" s="22" t="str">
        <f>IFERROR(VLOOKUP(#REF!,'[1]Members Sorted'!$B$2:$G$3001,5,0),"")</f>
        <v/>
      </c>
      <c r="W246" s="22" t="str">
        <f>IFERROR(IF(V246="","",IF(V246="None Given","",IF(COUNTIF($V$7:V246,V246)&lt;='[1]Season Set up'!$O$73, CONCATENATE(V246, " A"),IF(COUNTIF($V$7:V246,V246)&lt;='[1]Season Set up'!$O$74, CONCATENATE(V246, " B"),IF(COUNTIF($V$7:V246,V246)&lt;='[1]Season Set up'!$O$75, CONCATENATE(V246, " C"),IF(COUNTIF($V$7:V246,V246)&lt;='[1]Season Set up'!$O$76, CONCATENATE(V246, " D"),IF(COUNTIF($V$7:V246,V246)&lt;='[1]Season Set up'!$O$77, CONCATENATE(V246, " E"),IF(COUNTIF($V$7:V246,V246)&lt;='[1]Season Set up'!$O$78, CONCATENATE(V246, " F"),IF(COUNTIF($V$7:V246,V246)&lt;='[1]Season Set up'!$O$79, CONCATENATE(V246, " G"),IF(COUNTIF($V$7:V246,V246)&lt;='[1]Season Set up'!$O$80, CONCATENATE(V246, " H"),"")))))))))),"")</f>
        <v/>
      </c>
      <c r="X246" s="69"/>
      <c r="Y246" s="1"/>
      <c r="Z246" s="1"/>
      <c r="AA246" s="1"/>
      <c r="AB246" s="1"/>
      <c r="AC246" s="4"/>
      <c r="AD246" s="4"/>
      <c r="AE246" s="4"/>
      <c r="AF246" s="4"/>
      <c r="AG246" s="4"/>
      <c r="AH246" s="4"/>
      <c r="AI246" s="4"/>
      <c r="AJ246" s="4"/>
    </row>
    <row r="247" spans="1:36" ht="15.75" customHeight="1" x14ac:dyDescent="0.2">
      <c r="A247" s="33"/>
      <c r="B247" s="33"/>
      <c r="C247" s="33"/>
      <c r="D247" s="1"/>
      <c r="E247" s="1"/>
      <c r="F247" s="1"/>
      <c r="G247" s="1"/>
      <c r="H247" s="1"/>
      <c r="I247" s="1"/>
      <c r="J247" s="1"/>
      <c r="K247" s="1"/>
      <c r="L247" s="27" t="str">
        <f>IF('[1]Season Set up'!$J$24&gt;='[1]Season Set up'!V245,'[1]Season Set up'!V245,"")</f>
        <v/>
      </c>
      <c r="M247" s="22" t="str">
        <f>IFERROR(VLOOKUP(#REF!,'[1]Members Sorted'!$B$2:$G$10001,2,0),"")</f>
        <v/>
      </c>
      <c r="N247" s="22" t="str">
        <f>IFERROR(VLOOKUP(#REF!,'[1]Members Sorted'!$B$2:$G$10001,3,0),"")</f>
        <v/>
      </c>
      <c r="O247" s="22" t="str">
        <f>IFERROR(VLOOKUP(#REF!,'[1]Members Sorted'!$B$2:$G$10001,5,0),"")</f>
        <v/>
      </c>
      <c r="P247" s="22" t="str">
        <f>IFERROR(IF(O247="","",IF(O247="None Given","",IF(COUNTIF($O$7:O247,O247)&lt;='[1]Season Set up'!$O$62, CONCATENATE(O247, " A"),IF(COUNTIF($O$7:O247,O247)&lt;='[1]Season Set up'!$O$63, CONCATENATE(O247, " B"),IF(COUNTIF($O$7:O247,O247)&lt;='[1]Season Set up'!$O$64, CONCATENATE(O247, " C"),IF(COUNTIF($O$7:O247,O247)&lt;='[1]Season Set up'!$O$65, CONCATENATE(O247, " D"),IF(COUNTIF($O$7:O247,O247)&lt;='[1]Season Set up'!$O$66, CONCATENATE(O247, " E"),IF(COUNTIF($O$7:O247,O247)&lt;='[1]Season Set up'!$O$67, CONCATENATE(O247, " F"),IF(COUNTIF($O$7:O247,O247)&lt;='[1]Season Set up'!$O$68, CONCATENATE(O247, " G"),IF(COUNTIF($O$7:O247,O247)&lt;='[1]Season Set up'!$O$69, CONCATENATE(O247, " H"),"")))))))))),"")</f>
        <v/>
      </c>
      <c r="Q247" s="69"/>
      <c r="R247" s="4"/>
      <c r="S247" s="27" t="str">
        <f>IF('[1]Season Set up'!$L$24&gt;='[1]Season Set up'!V245,'[1]Season Set up'!V245,"")</f>
        <v/>
      </c>
      <c r="T247" s="22" t="str">
        <f>IFERROR(VLOOKUP(#REF!,'[1]Members Sorted'!$B$2:$G$3001,2,0),"")</f>
        <v/>
      </c>
      <c r="U247" s="22" t="str">
        <f>IFERROR(VLOOKUP(#REF!,'[1]Members Sorted'!$B$2:$G$3001,3,0),"")</f>
        <v/>
      </c>
      <c r="V247" s="22" t="str">
        <f>IFERROR(VLOOKUP(#REF!,'[1]Members Sorted'!$B$2:$G$3001,5,0),"")</f>
        <v/>
      </c>
      <c r="W247" s="22" t="str">
        <f>IFERROR(IF(V247="","",IF(V247="None Given","",IF(COUNTIF($V$7:V247,V247)&lt;='[1]Season Set up'!$O$73, CONCATENATE(V247, " A"),IF(COUNTIF($V$7:V247,V247)&lt;='[1]Season Set up'!$O$74, CONCATENATE(V247, " B"),IF(COUNTIF($V$7:V247,V247)&lt;='[1]Season Set up'!$O$75, CONCATENATE(V247, " C"),IF(COUNTIF($V$7:V247,V247)&lt;='[1]Season Set up'!$O$76, CONCATENATE(V247, " D"),IF(COUNTIF($V$7:V247,V247)&lt;='[1]Season Set up'!$O$77, CONCATENATE(V247, " E"),IF(COUNTIF($V$7:V247,V247)&lt;='[1]Season Set up'!$O$78, CONCATENATE(V247, " F"),IF(COUNTIF($V$7:V247,V247)&lt;='[1]Season Set up'!$O$79, CONCATENATE(V247, " G"),IF(COUNTIF($V$7:V247,V247)&lt;='[1]Season Set up'!$O$80, CONCATENATE(V247, " H"),"")))))))))),"")</f>
        <v/>
      </c>
      <c r="X247" s="69"/>
      <c r="Y247" s="1"/>
      <c r="Z247" s="1"/>
      <c r="AA247" s="1"/>
      <c r="AB247" s="1"/>
      <c r="AC247" s="4"/>
      <c r="AD247" s="4"/>
      <c r="AE247" s="4"/>
      <c r="AF247" s="4"/>
      <c r="AG247" s="4"/>
      <c r="AH247" s="4"/>
      <c r="AI247" s="4"/>
      <c r="AJ247" s="4"/>
    </row>
    <row r="248" spans="1:36" ht="15.75" customHeight="1" x14ac:dyDescent="0.2">
      <c r="A248" s="33"/>
      <c r="B248" s="33"/>
      <c r="C248" s="33"/>
      <c r="D248" s="1"/>
      <c r="E248" s="1"/>
      <c r="F248" s="1"/>
      <c r="G248" s="1"/>
      <c r="H248" s="1"/>
      <c r="I248" s="1"/>
      <c r="J248" s="1"/>
      <c r="K248" s="1"/>
      <c r="L248" s="27" t="str">
        <f>IF('[1]Season Set up'!$J$24&gt;='[1]Season Set up'!V246,'[1]Season Set up'!V246,"")</f>
        <v/>
      </c>
      <c r="M248" s="22" t="str">
        <f>IFERROR(VLOOKUP(#REF!,'[1]Members Sorted'!$B$2:$G$10001,2,0),"")</f>
        <v/>
      </c>
      <c r="N248" s="22" t="str">
        <f>IFERROR(VLOOKUP(#REF!,'[1]Members Sorted'!$B$2:$G$10001,3,0),"")</f>
        <v/>
      </c>
      <c r="O248" s="22" t="str">
        <f>IFERROR(VLOOKUP(#REF!,'[1]Members Sorted'!$B$2:$G$10001,5,0),"")</f>
        <v/>
      </c>
      <c r="P248" s="22" t="str">
        <f>IFERROR(IF(O248="","",IF(O248="None Given","",IF(COUNTIF($O$7:O248,O248)&lt;='[1]Season Set up'!$O$62, CONCATENATE(O248, " A"),IF(COUNTIF($O$7:O248,O248)&lt;='[1]Season Set up'!$O$63, CONCATENATE(O248, " B"),IF(COUNTIF($O$7:O248,O248)&lt;='[1]Season Set up'!$O$64, CONCATENATE(O248, " C"),IF(COUNTIF($O$7:O248,O248)&lt;='[1]Season Set up'!$O$65, CONCATENATE(O248, " D"),IF(COUNTIF($O$7:O248,O248)&lt;='[1]Season Set up'!$O$66, CONCATENATE(O248, " E"),IF(COUNTIF($O$7:O248,O248)&lt;='[1]Season Set up'!$O$67, CONCATENATE(O248, " F"),IF(COUNTIF($O$7:O248,O248)&lt;='[1]Season Set up'!$O$68, CONCATENATE(O248, " G"),IF(COUNTIF($O$7:O248,O248)&lt;='[1]Season Set up'!$O$69, CONCATENATE(O248, " H"),"")))))))))),"")</f>
        <v/>
      </c>
      <c r="Q248" s="69"/>
      <c r="R248" s="4"/>
      <c r="S248" s="27" t="str">
        <f>IF('[1]Season Set up'!$L$24&gt;='[1]Season Set up'!V246,'[1]Season Set up'!V246,"")</f>
        <v/>
      </c>
      <c r="T248" s="22" t="str">
        <f>IFERROR(VLOOKUP(#REF!,'[1]Members Sorted'!$B$2:$G$3001,2,0),"")</f>
        <v/>
      </c>
      <c r="U248" s="22" t="str">
        <f>IFERROR(VLOOKUP(#REF!,'[1]Members Sorted'!$B$2:$G$3001,3,0),"")</f>
        <v/>
      </c>
      <c r="V248" s="22" t="str">
        <f>IFERROR(VLOOKUP(#REF!,'[1]Members Sorted'!$B$2:$G$3001,5,0),"")</f>
        <v/>
      </c>
      <c r="W248" s="22" t="str">
        <f>IFERROR(IF(V248="","",IF(V248="None Given","",IF(COUNTIF($V$7:V248,V248)&lt;='[1]Season Set up'!$O$73, CONCATENATE(V248, " A"),IF(COUNTIF($V$7:V248,V248)&lt;='[1]Season Set up'!$O$74, CONCATENATE(V248, " B"),IF(COUNTIF($V$7:V248,V248)&lt;='[1]Season Set up'!$O$75, CONCATENATE(V248, " C"),IF(COUNTIF($V$7:V248,V248)&lt;='[1]Season Set up'!$O$76, CONCATENATE(V248, " D"),IF(COUNTIF($V$7:V248,V248)&lt;='[1]Season Set up'!$O$77, CONCATENATE(V248, " E"),IF(COUNTIF($V$7:V248,V248)&lt;='[1]Season Set up'!$O$78, CONCATENATE(V248, " F"),IF(COUNTIF($V$7:V248,V248)&lt;='[1]Season Set up'!$O$79, CONCATENATE(V248, " G"),IF(COUNTIF($V$7:V248,V248)&lt;='[1]Season Set up'!$O$80, CONCATENATE(V248, " H"),"")))))))))),"")</f>
        <v/>
      </c>
      <c r="X248" s="69"/>
      <c r="Y248" s="1"/>
      <c r="Z248" s="1"/>
      <c r="AA248" s="1"/>
      <c r="AB248" s="1"/>
      <c r="AC248" s="4"/>
      <c r="AD248" s="4"/>
      <c r="AE248" s="4"/>
      <c r="AF248" s="4"/>
      <c r="AG248" s="4"/>
      <c r="AH248" s="4"/>
      <c r="AI248" s="4"/>
      <c r="AJ248" s="4"/>
    </row>
    <row r="249" spans="1:36" ht="15.75" customHeight="1" x14ac:dyDescent="0.2">
      <c r="A249" s="33"/>
      <c r="B249" s="33"/>
      <c r="C249" s="33"/>
      <c r="D249" s="1"/>
      <c r="E249" s="1"/>
      <c r="F249" s="1"/>
      <c r="G249" s="1"/>
      <c r="H249" s="1"/>
      <c r="I249" s="1"/>
      <c r="J249" s="1"/>
      <c r="K249" s="1"/>
      <c r="L249" s="27" t="str">
        <f>IF('[1]Season Set up'!$J$24&gt;='[1]Season Set up'!V247,'[1]Season Set up'!V247,"")</f>
        <v/>
      </c>
      <c r="M249" s="22" t="str">
        <f>IFERROR(VLOOKUP(#REF!,'[1]Members Sorted'!$B$2:$G$10001,2,0),"")</f>
        <v/>
      </c>
      <c r="N249" s="22" t="str">
        <f>IFERROR(VLOOKUP(#REF!,'[1]Members Sorted'!$B$2:$G$10001,3,0),"")</f>
        <v/>
      </c>
      <c r="O249" s="22" t="str">
        <f>IFERROR(VLOOKUP(#REF!,'[1]Members Sorted'!$B$2:$G$10001,5,0),"")</f>
        <v/>
      </c>
      <c r="P249" s="22" t="str">
        <f>IFERROR(IF(O249="","",IF(O249="None Given","",IF(COUNTIF($O$7:O249,O249)&lt;='[1]Season Set up'!$O$62, CONCATENATE(O249, " A"),IF(COUNTIF($O$7:O249,O249)&lt;='[1]Season Set up'!$O$63, CONCATENATE(O249, " B"),IF(COUNTIF($O$7:O249,O249)&lt;='[1]Season Set up'!$O$64, CONCATENATE(O249, " C"),IF(COUNTIF($O$7:O249,O249)&lt;='[1]Season Set up'!$O$65, CONCATENATE(O249, " D"),IF(COUNTIF($O$7:O249,O249)&lt;='[1]Season Set up'!$O$66, CONCATENATE(O249, " E"),IF(COUNTIF($O$7:O249,O249)&lt;='[1]Season Set up'!$O$67, CONCATENATE(O249, " F"),IF(COUNTIF($O$7:O249,O249)&lt;='[1]Season Set up'!$O$68, CONCATENATE(O249, " G"),IF(COUNTIF($O$7:O249,O249)&lt;='[1]Season Set up'!$O$69, CONCATENATE(O249, " H"),"")))))))))),"")</f>
        <v/>
      </c>
      <c r="Q249" s="69"/>
      <c r="R249" s="4"/>
      <c r="S249" s="27" t="str">
        <f>IF('[1]Season Set up'!$L$24&gt;='[1]Season Set up'!V247,'[1]Season Set up'!V247,"")</f>
        <v/>
      </c>
      <c r="T249" s="22" t="str">
        <f>IFERROR(VLOOKUP(#REF!,'[1]Members Sorted'!$B$2:$G$3001,2,0),"")</f>
        <v/>
      </c>
      <c r="U249" s="22" t="str">
        <f>IFERROR(VLOOKUP(#REF!,'[1]Members Sorted'!$B$2:$G$3001,3,0),"")</f>
        <v/>
      </c>
      <c r="V249" s="22" t="str">
        <f>IFERROR(VLOOKUP(#REF!,'[1]Members Sorted'!$B$2:$G$3001,5,0),"")</f>
        <v/>
      </c>
      <c r="W249" s="22" t="str">
        <f>IFERROR(IF(V249="","",IF(V249="None Given","",IF(COUNTIF($V$7:V249,V249)&lt;='[1]Season Set up'!$O$73, CONCATENATE(V249, " A"),IF(COUNTIF($V$7:V249,V249)&lt;='[1]Season Set up'!$O$74, CONCATENATE(V249, " B"),IF(COUNTIF($V$7:V249,V249)&lt;='[1]Season Set up'!$O$75, CONCATENATE(V249, " C"),IF(COUNTIF($V$7:V249,V249)&lt;='[1]Season Set up'!$O$76, CONCATENATE(V249, " D"),IF(COUNTIF($V$7:V249,V249)&lt;='[1]Season Set up'!$O$77, CONCATENATE(V249, " E"),IF(COUNTIF($V$7:V249,V249)&lt;='[1]Season Set up'!$O$78, CONCATENATE(V249, " F"),IF(COUNTIF($V$7:V249,V249)&lt;='[1]Season Set up'!$O$79, CONCATENATE(V249, " G"),IF(COUNTIF($V$7:V249,V249)&lt;='[1]Season Set up'!$O$80, CONCATENATE(V249, " H"),"")))))))))),"")</f>
        <v/>
      </c>
      <c r="X249" s="69"/>
      <c r="Y249" s="1"/>
      <c r="Z249" s="1"/>
      <c r="AA249" s="1"/>
      <c r="AB249" s="1"/>
      <c r="AC249" s="4"/>
      <c r="AD249" s="4"/>
      <c r="AE249" s="4"/>
      <c r="AF249" s="4"/>
      <c r="AG249" s="4"/>
      <c r="AH249" s="4"/>
      <c r="AI249" s="4"/>
      <c r="AJ249" s="4"/>
    </row>
    <row r="250" spans="1:36" ht="15.75" customHeight="1" x14ac:dyDescent="0.2">
      <c r="A250" s="33"/>
      <c r="B250" s="33"/>
      <c r="C250" s="33"/>
      <c r="D250" s="1"/>
      <c r="E250" s="1"/>
      <c r="F250" s="1"/>
      <c r="G250" s="1"/>
      <c r="H250" s="1"/>
      <c r="I250" s="1"/>
      <c r="J250" s="1"/>
      <c r="K250" s="1"/>
      <c r="L250" s="27" t="str">
        <f>IF('[1]Season Set up'!$J$24&gt;='[1]Season Set up'!V248,'[1]Season Set up'!V248,"")</f>
        <v/>
      </c>
      <c r="M250" s="22" t="str">
        <f>IFERROR(VLOOKUP(#REF!,'[1]Members Sorted'!$B$2:$G$10001,2,0),"")</f>
        <v/>
      </c>
      <c r="N250" s="22" t="str">
        <f>IFERROR(VLOOKUP(#REF!,'[1]Members Sorted'!$B$2:$G$10001,3,0),"")</f>
        <v/>
      </c>
      <c r="O250" s="22" t="str">
        <f>IFERROR(VLOOKUP(#REF!,'[1]Members Sorted'!$B$2:$G$10001,5,0),"")</f>
        <v/>
      </c>
      <c r="P250" s="22" t="str">
        <f>IFERROR(IF(O250="","",IF(O250="None Given","",IF(COUNTIF($O$7:O250,O250)&lt;='[1]Season Set up'!$O$62, CONCATENATE(O250, " A"),IF(COUNTIF($O$7:O250,O250)&lt;='[1]Season Set up'!$O$63, CONCATENATE(O250, " B"),IF(COUNTIF($O$7:O250,O250)&lt;='[1]Season Set up'!$O$64, CONCATENATE(O250, " C"),IF(COUNTIF($O$7:O250,O250)&lt;='[1]Season Set up'!$O$65, CONCATENATE(O250, " D"),IF(COUNTIF($O$7:O250,O250)&lt;='[1]Season Set up'!$O$66, CONCATENATE(O250, " E"),IF(COUNTIF($O$7:O250,O250)&lt;='[1]Season Set up'!$O$67, CONCATENATE(O250, " F"),IF(COUNTIF($O$7:O250,O250)&lt;='[1]Season Set up'!$O$68, CONCATENATE(O250, " G"),IF(COUNTIF($O$7:O250,O250)&lt;='[1]Season Set up'!$O$69, CONCATENATE(O250, " H"),"")))))))))),"")</f>
        <v/>
      </c>
      <c r="Q250" s="69"/>
      <c r="R250" s="4"/>
      <c r="S250" s="27" t="str">
        <f>IF('[1]Season Set up'!$L$24&gt;='[1]Season Set up'!V248,'[1]Season Set up'!V248,"")</f>
        <v/>
      </c>
      <c r="T250" s="22" t="str">
        <f>IFERROR(VLOOKUP(#REF!,'[1]Members Sorted'!$B$2:$G$3001,2,0),"")</f>
        <v/>
      </c>
      <c r="U250" s="22" t="str">
        <f>IFERROR(VLOOKUP(#REF!,'[1]Members Sorted'!$B$2:$G$3001,3,0),"")</f>
        <v/>
      </c>
      <c r="V250" s="22" t="str">
        <f>IFERROR(VLOOKUP(#REF!,'[1]Members Sorted'!$B$2:$G$3001,5,0),"")</f>
        <v/>
      </c>
      <c r="W250" s="22" t="str">
        <f>IFERROR(IF(V250="","",IF(V250="None Given","",IF(COUNTIF($V$7:V250,V250)&lt;='[1]Season Set up'!$O$73, CONCATENATE(V250, " A"),IF(COUNTIF($V$7:V250,V250)&lt;='[1]Season Set up'!$O$74, CONCATENATE(V250, " B"),IF(COUNTIF($V$7:V250,V250)&lt;='[1]Season Set up'!$O$75, CONCATENATE(V250, " C"),IF(COUNTIF($V$7:V250,V250)&lt;='[1]Season Set up'!$O$76, CONCATENATE(V250, " D"),IF(COUNTIF($V$7:V250,V250)&lt;='[1]Season Set up'!$O$77, CONCATENATE(V250, " E"),IF(COUNTIF($V$7:V250,V250)&lt;='[1]Season Set up'!$O$78, CONCATENATE(V250, " F"),IF(COUNTIF($V$7:V250,V250)&lt;='[1]Season Set up'!$O$79, CONCATENATE(V250, " G"),IF(COUNTIF($V$7:V250,V250)&lt;='[1]Season Set up'!$O$80, CONCATENATE(V250, " H"),"")))))))))),"")</f>
        <v/>
      </c>
      <c r="X250" s="69"/>
      <c r="Y250" s="1"/>
      <c r="Z250" s="1"/>
      <c r="AA250" s="1"/>
      <c r="AB250" s="1"/>
      <c r="AC250" s="4"/>
      <c r="AD250" s="4"/>
      <c r="AE250" s="4"/>
      <c r="AF250" s="4"/>
      <c r="AG250" s="4"/>
      <c r="AH250" s="4"/>
      <c r="AI250" s="4"/>
      <c r="AJ250" s="4"/>
    </row>
    <row r="251" spans="1:36" ht="15.75" customHeight="1" x14ac:dyDescent="0.2">
      <c r="A251" s="33"/>
      <c r="B251" s="33"/>
      <c r="C251" s="33"/>
      <c r="D251" s="1"/>
      <c r="E251" s="1"/>
      <c r="F251" s="1"/>
      <c r="G251" s="1"/>
      <c r="H251" s="1"/>
      <c r="I251" s="1"/>
      <c r="J251" s="1"/>
      <c r="K251" s="1"/>
      <c r="L251" s="27" t="str">
        <f>IF('[1]Season Set up'!$J$24&gt;='[1]Season Set up'!V249,'[1]Season Set up'!V249,"")</f>
        <v/>
      </c>
      <c r="M251" s="22" t="str">
        <f>IFERROR(VLOOKUP(#REF!,'[1]Members Sorted'!$B$2:$G$10001,2,0),"")</f>
        <v/>
      </c>
      <c r="N251" s="22" t="str">
        <f>IFERROR(VLOOKUP(#REF!,'[1]Members Sorted'!$B$2:$G$10001,3,0),"")</f>
        <v/>
      </c>
      <c r="O251" s="22" t="str">
        <f>IFERROR(VLOOKUP(#REF!,'[1]Members Sorted'!$B$2:$G$10001,5,0),"")</f>
        <v/>
      </c>
      <c r="P251" s="22" t="str">
        <f>IFERROR(IF(O251="","",IF(O251="None Given","",IF(COUNTIF($O$7:O251,O251)&lt;='[1]Season Set up'!$O$62, CONCATENATE(O251, " A"),IF(COUNTIF($O$7:O251,O251)&lt;='[1]Season Set up'!$O$63, CONCATENATE(O251, " B"),IF(COUNTIF($O$7:O251,O251)&lt;='[1]Season Set up'!$O$64, CONCATENATE(O251, " C"),IF(COUNTIF($O$7:O251,O251)&lt;='[1]Season Set up'!$O$65, CONCATENATE(O251, " D"),IF(COUNTIF($O$7:O251,O251)&lt;='[1]Season Set up'!$O$66, CONCATENATE(O251, " E"),IF(COUNTIF($O$7:O251,O251)&lt;='[1]Season Set up'!$O$67, CONCATENATE(O251, " F"),IF(COUNTIF($O$7:O251,O251)&lt;='[1]Season Set up'!$O$68, CONCATENATE(O251, " G"),IF(COUNTIF($O$7:O251,O251)&lt;='[1]Season Set up'!$O$69, CONCATENATE(O251, " H"),"")))))))))),"")</f>
        <v/>
      </c>
      <c r="Q251" s="69"/>
      <c r="R251" s="4"/>
      <c r="S251" s="27" t="str">
        <f>IF('[1]Season Set up'!$L$24&gt;='[1]Season Set up'!V249,'[1]Season Set up'!V249,"")</f>
        <v/>
      </c>
      <c r="T251" s="22" t="str">
        <f>IFERROR(VLOOKUP(#REF!,'[1]Members Sorted'!$B$2:$G$3001,2,0),"")</f>
        <v/>
      </c>
      <c r="U251" s="22" t="str">
        <f>IFERROR(VLOOKUP(#REF!,'[1]Members Sorted'!$B$2:$G$3001,3,0),"")</f>
        <v/>
      </c>
      <c r="V251" s="22" t="str">
        <f>IFERROR(VLOOKUP(#REF!,'[1]Members Sorted'!$B$2:$G$3001,5,0),"")</f>
        <v/>
      </c>
      <c r="W251" s="22" t="str">
        <f>IFERROR(IF(V251="","",IF(V251="None Given","",IF(COUNTIF($V$7:V251,V251)&lt;='[1]Season Set up'!$O$73, CONCATENATE(V251, " A"),IF(COUNTIF($V$7:V251,V251)&lt;='[1]Season Set up'!$O$74, CONCATENATE(V251, " B"),IF(COUNTIF($V$7:V251,V251)&lt;='[1]Season Set up'!$O$75, CONCATENATE(V251, " C"),IF(COUNTIF($V$7:V251,V251)&lt;='[1]Season Set up'!$O$76, CONCATENATE(V251, " D"),IF(COUNTIF($V$7:V251,V251)&lt;='[1]Season Set up'!$O$77, CONCATENATE(V251, " E"),IF(COUNTIF($V$7:V251,V251)&lt;='[1]Season Set up'!$O$78, CONCATENATE(V251, " F"),IF(COUNTIF($V$7:V251,V251)&lt;='[1]Season Set up'!$O$79, CONCATENATE(V251, " G"),IF(COUNTIF($V$7:V251,V251)&lt;='[1]Season Set up'!$O$80, CONCATENATE(V251, " H"),"")))))))))),"")</f>
        <v/>
      </c>
      <c r="X251" s="69"/>
      <c r="Y251" s="1"/>
      <c r="Z251" s="1"/>
      <c r="AA251" s="1"/>
      <c r="AB251" s="1"/>
      <c r="AC251" s="4"/>
      <c r="AD251" s="4"/>
      <c r="AE251" s="4"/>
      <c r="AF251" s="4"/>
      <c r="AG251" s="4"/>
      <c r="AH251" s="4"/>
      <c r="AI251" s="4"/>
      <c r="AJ251" s="4"/>
    </row>
    <row r="252" spans="1:36" ht="15.75" customHeight="1" x14ac:dyDescent="0.2">
      <c r="A252" s="33"/>
      <c r="B252" s="33"/>
      <c r="C252" s="33"/>
      <c r="D252" s="1"/>
      <c r="E252" s="1"/>
      <c r="F252" s="1"/>
      <c r="G252" s="1"/>
      <c r="H252" s="1"/>
      <c r="I252" s="1"/>
      <c r="J252" s="1"/>
      <c r="K252" s="1"/>
      <c r="L252" s="27" t="str">
        <f>IF('[1]Season Set up'!$J$24&gt;='[1]Season Set up'!V250,'[1]Season Set up'!V250,"")</f>
        <v/>
      </c>
      <c r="M252" s="22" t="str">
        <f>IFERROR(VLOOKUP(#REF!,'[1]Members Sorted'!$B$2:$G$10001,2,0),"")</f>
        <v/>
      </c>
      <c r="N252" s="22" t="str">
        <f>IFERROR(VLOOKUP(#REF!,'[1]Members Sorted'!$B$2:$G$10001,3,0),"")</f>
        <v/>
      </c>
      <c r="O252" s="22" t="str">
        <f>IFERROR(VLOOKUP(#REF!,'[1]Members Sorted'!$B$2:$G$10001,5,0),"")</f>
        <v/>
      </c>
      <c r="P252" s="22" t="str">
        <f>IFERROR(IF(O252="","",IF(O252="None Given","",IF(COUNTIF($O$7:O252,O252)&lt;='[1]Season Set up'!$O$62, CONCATENATE(O252, " A"),IF(COUNTIF($O$7:O252,O252)&lt;='[1]Season Set up'!$O$63, CONCATENATE(O252, " B"),IF(COUNTIF($O$7:O252,O252)&lt;='[1]Season Set up'!$O$64, CONCATENATE(O252, " C"),IF(COUNTIF($O$7:O252,O252)&lt;='[1]Season Set up'!$O$65, CONCATENATE(O252, " D"),IF(COUNTIF($O$7:O252,O252)&lt;='[1]Season Set up'!$O$66, CONCATENATE(O252, " E"),IF(COUNTIF($O$7:O252,O252)&lt;='[1]Season Set up'!$O$67, CONCATENATE(O252, " F"),IF(COUNTIF($O$7:O252,O252)&lt;='[1]Season Set up'!$O$68, CONCATENATE(O252, " G"),IF(COUNTIF($O$7:O252,O252)&lt;='[1]Season Set up'!$O$69, CONCATENATE(O252, " H"),"")))))))))),"")</f>
        <v/>
      </c>
      <c r="Q252" s="69"/>
      <c r="R252" s="4"/>
      <c r="S252" s="27" t="str">
        <f>IF('[1]Season Set up'!$L$24&gt;='[1]Season Set up'!V250,'[1]Season Set up'!V250,"")</f>
        <v/>
      </c>
      <c r="T252" s="22" t="str">
        <f>IFERROR(VLOOKUP(#REF!,'[1]Members Sorted'!$B$2:$G$3001,2,0),"")</f>
        <v/>
      </c>
      <c r="U252" s="22" t="str">
        <f>IFERROR(VLOOKUP(#REF!,'[1]Members Sorted'!$B$2:$G$3001,3,0),"")</f>
        <v/>
      </c>
      <c r="V252" s="22" t="str">
        <f>IFERROR(VLOOKUP(#REF!,'[1]Members Sorted'!$B$2:$G$3001,5,0),"")</f>
        <v/>
      </c>
      <c r="W252" s="22" t="str">
        <f>IFERROR(IF(V252="","",IF(V252="None Given","",IF(COUNTIF($V$7:V252,V252)&lt;='[1]Season Set up'!$O$73, CONCATENATE(V252, " A"),IF(COUNTIF($V$7:V252,V252)&lt;='[1]Season Set up'!$O$74, CONCATENATE(V252, " B"),IF(COUNTIF($V$7:V252,V252)&lt;='[1]Season Set up'!$O$75, CONCATENATE(V252, " C"),IF(COUNTIF($V$7:V252,V252)&lt;='[1]Season Set up'!$O$76, CONCATENATE(V252, " D"),IF(COUNTIF($V$7:V252,V252)&lt;='[1]Season Set up'!$O$77, CONCATENATE(V252, " E"),IF(COUNTIF($V$7:V252,V252)&lt;='[1]Season Set up'!$O$78, CONCATENATE(V252, " F"),IF(COUNTIF($V$7:V252,V252)&lt;='[1]Season Set up'!$O$79, CONCATENATE(V252, " G"),IF(COUNTIF($V$7:V252,V252)&lt;='[1]Season Set up'!$O$80, CONCATENATE(V252, " H"),"")))))))))),"")</f>
        <v/>
      </c>
      <c r="X252" s="69"/>
      <c r="Y252" s="1"/>
      <c r="Z252" s="1"/>
      <c r="AA252" s="1"/>
      <c r="AB252" s="1"/>
      <c r="AC252" s="4"/>
      <c r="AD252" s="4"/>
      <c r="AE252" s="4"/>
      <c r="AF252" s="4"/>
      <c r="AG252" s="4"/>
      <c r="AH252" s="4"/>
      <c r="AI252" s="4"/>
      <c r="AJ252" s="4"/>
    </row>
    <row r="253" spans="1:36" ht="15.75" customHeight="1" x14ac:dyDescent="0.2">
      <c r="A253" s="33"/>
      <c r="B253" s="33"/>
      <c r="C253" s="33"/>
      <c r="D253" s="1"/>
      <c r="E253" s="1"/>
      <c r="F253" s="1"/>
      <c r="G253" s="1"/>
      <c r="H253" s="1"/>
      <c r="I253" s="1"/>
      <c r="J253" s="1"/>
      <c r="K253" s="1"/>
      <c r="L253" s="27" t="str">
        <f>IF('[1]Season Set up'!$J$24&gt;='[1]Season Set up'!V251,'[1]Season Set up'!V251,"")</f>
        <v/>
      </c>
      <c r="M253" s="22" t="str">
        <f>IFERROR(VLOOKUP(#REF!,'[1]Members Sorted'!$B$2:$G$10001,2,0),"")</f>
        <v/>
      </c>
      <c r="N253" s="22" t="str">
        <f>IFERROR(VLOOKUP(#REF!,'[1]Members Sorted'!$B$2:$G$10001,3,0),"")</f>
        <v/>
      </c>
      <c r="O253" s="22" t="str">
        <f>IFERROR(VLOOKUP(#REF!,'[1]Members Sorted'!$B$2:$G$10001,5,0),"")</f>
        <v/>
      </c>
      <c r="P253" s="22" t="str">
        <f>IFERROR(IF(O253="","",IF(O253="None Given","",IF(COUNTIF($O$7:O253,O253)&lt;='[1]Season Set up'!$O$62, CONCATENATE(O253, " A"),IF(COUNTIF($O$7:O253,O253)&lt;='[1]Season Set up'!$O$63, CONCATENATE(O253, " B"),IF(COUNTIF($O$7:O253,O253)&lt;='[1]Season Set up'!$O$64, CONCATENATE(O253, " C"),IF(COUNTIF($O$7:O253,O253)&lt;='[1]Season Set up'!$O$65, CONCATENATE(O253, " D"),IF(COUNTIF($O$7:O253,O253)&lt;='[1]Season Set up'!$O$66, CONCATENATE(O253, " E"),IF(COUNTIF($O$7:O253,O253)&lt;='[1]Season Set up'!$O$67, CONCATENATE(O253, " F"),IF(COUNTIF($O$7:O253,O253)&lt;='[1]Season Set up'!$O$68, CONCATENATE(O253, " G"),IF(COUNTIF($O$7:O253,O253)&lt;='[1]Season Set up'!$O$69, CONCATENATE(O253, " H"),"")))))))))),"")</f>
        <v/>
      </c>
      <c r="Q253" s="69"/>
      <c r="R253" s="4"/>
      <c r="S253" s="27" t="str">
        <f>IF('[1]Season Set up'!$L$24&gt;='[1]Season Set up'!V251,'[1]Season Set up'!V251,"")</f>
        <v/>
      </c>
      <c r="T253" s="22" t="str">
        <f>IFERROR(VLOOKUP(#REF!,'[1]Members Sorted'!$B$2:$G$3001,2,0),"")</f>
        <v/>
      </c>
      <c r="U253" s="22" t="str">
        <f>IFERROR(VLOOKUP(#REF!,'[1]Members Sorted'!$B$2:$G$3001,3,0),"")</f>
        <v/>
      </c>
      <c r="V253" s="22" t="str">
        <f>IFERROR(VLOOKUP(#REF!,'[1]Members Sorted'!$B$2:$G$3001,5,0),"")</f>
        <v/>
      </c>
      <c r="W253" s="22" t="str">
        <f>IFERROR(IF(V253="","",IF(V253="None Given","",IF(COUNTIF($V$7:V253,V253)&lt;='[1]Season Set up'!$O$73, CONCATENATE(V253, " A"),IF(COUNTIF($V$7:V253,V253)&lt;='[1]Season Set up'!$O$74, CONCATENATE(V253, " B"),IF(COUNTIF($V$7:V253,V253)&lt;='[1]Season Set up'!$O$75, CONCATENATE(V253, " C"),IF(COUNTIF($V$7:V253,V253)&lt;='[1]Season Set up'!$O$76, CONCATENATE(V253, " D"),IF(COUNTIF($V$7:V253,V253)&lt;='[1]Season Set up'!$O$77, CONCATENATE(V253, " E"),IF(COUNTIF($V$7:V253,V253)&lt;='[1]Season Set up'!$O$78, CONCATENATE(V253, " F"),IF(COUNTIF($V$7:V253,V253)&lt;='[1]Season Set up'!$O$79, CONCATENATE(V253, " G"),IF(COUNTIF($V$7:V253,V253)&lt;='[1]Season Set up'!$O$80, CONCATENATE(V253, " H"),"")))))))))),"")</f>
        <v/>
      </c>
      <c r="X253" s="69"/>
      <c r="Y253" s="1"/>
      <c r="Z253" s="1"/>
      <c r="AA253" s="1"/>
      <c r="AB253" s="1"/>
      <c r="AC253" s="4"/>
      <c r="AD253" s="4"/>
      <c r="AE253" s="4"/>
      <c r="AF253" s="4"/>
      <c r="AG253" s="4"/>
      <c r="AH253" s="4"/>
      <c r="AI253" s="4"/>
      <c r="AJ253" s="4"/>
    </row>
    <row r="254" spans="1:36" ht="15.75" customHeight="1" x14ac:dyDescent="0.2">
      <c r="A254" s="33"/>
      <c r="B254" s="33"/>
      <c r="C254" s="33"/>
      <c r="D254" s="1"/>
      <c r="E254" s="1"/>
      <c r="F254" s="1"/>
      <c r="G254" s="1"/>
      <c r="H254" s="1"/>
      <c r="I254" s="1"/>
      <c r="J254" s="1"/>
      <c r="K254" s="1"/>
      <c r="L254" s="27" t="str">
        <f>IF('[1]Season Set up'!$J$24&gt;='[1]Season Set up'!V252,'[1]Season Set up'!V252,"")</f>
        <v/>
      </c>
      <c r="M254" s="22" t="str">
        <f>IFERROR(VLOOKUP(#REF!,'[1]Members Sorted'!$B$2:$G$10001,2,0),"")</f>
        <v/>
      </c>
      <c r="N254" s="22" t="str">
        <f>IFERROR(VLOOKUP(#REF!,'[1]Members Sorted'!$B$2:$G$10001,3,0),"")</f>
        <v/>
      </c>
      <c r="O254" s="22" t="str">
        <f>IFERROR(VLOOKUP(#REF!,'[1]Members Sorted'!$B$2:$G$10001,5,0),"")</f>
        <v/>
      </c>
      <c r="P254" s="22" t="str">
        <f>IFERROR(IF(O254="","",IF(O254="None Given","",IF(COUNTIF($O$7:O254,O254)&lt;='[1]Season Set up'!$O$62, CONCATENATE(O254, " A"),IF(COUNTIF($O$7:O254,O254)&lt;='[1]Season Set up'!$O$63, CONCATENATE(O254, " B"),IF(COUNTIF($O$7:O254,O254)&lt;='[1]Season Set up'!$O$64, CONCATENATE(O254, " C"),IF(COUNTIF($O$7:O254,O254)&lt;='[1]Season Set up'!$O$65, CONCATENATE(O254, " D"),IF(COUNTIF($O$7:O254,O254)&lt;='[1]Season Set up'!$O$66, CONCATENATE(O254, " E"),IF(COUNTIF($O$7:O254,O254)&lt;='[1]Season Set up'!$O$67, CONCATENATE(O254, " F"),IF(COUNTIF($O$7:O254,O254)&lt;='[1]Season Set up'!$O$68, CONCATENATE(O254, " G"),IF(COUNTIF($O$7:O254,O254)&lt;='[1]Season Set up'!$O$69, CONCATENATE(O254, " H"),"")))))))))),"")</f>
        <v/>
      </c>
      <c r="Q254" s="69"/>
      <c r="R254" s="4"/>
      <c r="S254" s="27" t="str">
        <f>IF('[1]Season Set up'!$L$24&gt;='[1]Season Set up'!V252,'[1]Season Set up'!V252,"")</f>
        <v/>
      </c>
      <c r="T254" s="22" t="str">
        <f>IFERROR(VLOOKUP(#REF!,'[1]Members Sorted'!$B$2:$G$3001,2,0),"")</f>
        <v/>
      </c>
      <c r="U254" s="22" t="str">
        <f>IFERROR(VLOOKUP(#REF!,'[1]Members Sorted'!$B$2:$G$3001,3,0),"")</f>
        <v/>
      </c>
      <c r="V254" s="22" t="str">
        <f>IFERROR(VLOOKUP(#REF!,'[1]Members Sorted'!$B$2:$G$3001,5,0),"")</f>
        <v/>
      </c>
      <c r="W254" s="22" t="str">
        <f>IFERROR(IF(V254="","",IF(V254="None Given","",IF(COUNTIF($V$7:V254,V254)&lt;='[1]Season Set up'!$O$73, CONCATENATE(V254, " A"),IF(COUNTIF($V$7:V254,V254)&lt;='[1]Season Set up'!$O$74, CONCATENATE(V254, " B"),IF(COUNTIF($V$7:V254,V254)&lt;='[1]Season Set up'!$O$75, CONCATENATE(V254, " C"),IF(COUNTIF($V$7:V254,V254)&lt;='[1]Season Set up'!$O$76, CONCATENATE(V254, " D"),IF(COUNTIF($V$7:V254,V254)&lt;='[1]Season Set up'!$O$77, CONCATENATE(V254, " E"),IF(COUNTIF($V$7:V254,V254)&lt;='[1]Season Set up'!$O$78, CONCATENATE(V254, " F"),IF(COUNTIF($V$7:V254,V254)&lt;='[1]Season Set up'!$O$79, CONCATENATE(V254, " G"),IF(COUNTIF($V$7:V254,V254)&lt;='[1]Season Set up'!$O$80, CONCATENATE(V254, " H"),"")))))))))),"")</f>
        <v/>
      </c>
      <c r="X254" s="69"/>
      <c r="Y254" s="1"/>
      <c r="Z254" s="1"/>
      <c r="AA254" s="1"/>
      <c r="AB254" s="1"/>
      <c r="AC254" s="4"/>
      <c r="AD254" s="4"/>
      <c r="AE254" s="4"/>
      <c r="AF254" s="4"/>
      <c r="AG254" s="4"/>
      <c r="AH254" s="4"/>
      <c r="AI254" s="4"/>
      <c r="AJ254" s="4"/>
    </row>
    <row r="255" spans="1:36" ht="15.75" customHeight="1" x14ac:dyDescent="0.2">
      <c r="A255" s="33"/>
      <c r="B255" s="33"/>
      <c r="C255" s="33"/>
      <c r="D255" s="1"/>
      <c r="E255" s="1"/>
      <c r="F255" s="1"/>
      <c r="G255" s="1"/>
      <c r="H255" s="1"/>
      <c r="I255" s="1"/>
      <c r="J255" s="1"/>
      <c r="K255" s="1"/>
      <c r="L255" s="27" t="str">
        <f>IF('[1]Season Set up'!$J$24&gt;='[1]Season Set up'!V253,'[1]Season Set up'!V253,"")</f>
        <v/>
      </c>
      <c r="M255" s="22" t="str">
        <f>IFERROR(VLOOKUP(#REF!,'[1]Members Sorted'!$B$2:$G$10001,2,0),"")</f>
        <v/>
      </c>
      <c r="N255" s="22" t="str">
        <f>IFERROR(VLOOKUP(#REF!,'[1]Members Sorted'!$B$2:$G$10001,3,0),"")</f>
        <v/>
      </c>
      <c r="O255" s="22" t="str">
        <f>IFERROR(VLOOKUP(#REF!,'[1]Members Sorted'!$B$2:$G$10001,5,0),"")</f>
        <v/>
      </c>
      <c r="P255" s="22" t="str">
        <f>IFERROR(IF(O255="","",IF(O255="None Given","",IF(COUNTIF($O$7:O255,O255)&lt;='[1]Season Set up'!$O$62, CONCATENATE(O255, " A"),IF(COUNTIF($O$7:O255,O255)&lt;='[1]Season Set up'!$O$63, CONCATENATE(O255, " B"),IF(COUNTIF($O$7:O255,O255)&lt;='[1]Season Set up'!$O$64, CONCATENATE(O255, " C"),IF(COUNTIF($O$7:O255,O255)&lt;='[1]Season Set up'!$O$65, CONCATENATE(O255, " D"),IF(COUNTIF($O$7:O255,O255)&lt;='[1]Season Set up'!$O$66, CONCATENATE(O255, " E"),IF(COUNTIF($O$7:O255,O255)&lt;='[1]Season Set up'!$O$67, CONCATENATE(O255, " F"),IF(COUNTIF($O$7:O255,O255)&lt;='[1]Season Set up'!$O$68, CONCATENATE(O255, " G"),IF(COUNTIF($O$7:O255,O255)&lt;='[1]Season Set up'!$O$69, CONCATENATE(O255, " H"),"")))))))))),"")</f>
        <v/>
      </c>
      <c r="Q255" s="69"/>
      <c r="R255" s="4"/>
      <c r="S255" s="27" t="str">
        <f>IF('[1]Season Set up'!$L$24&gt;='[1]Season Set up'!V253,'[1]Season Set up'!V253,"")</f>
        <v/>
      </c>
      <c r="T255" s="22" t="str">
        <f>IFERROR(VLOOKUP(#REF!,'[1]Members Sorted'!$B$2:$G$3001,2,0),"")</f>
        <v/>
      </c>
      <c r="U255" s="22" t="str">
        <f>IFERROR(VLOOKUP(#REF!,'[1]Members Sorted'!$B$2:$G$3001,3,0),"")</f>
        <v/>
      </c>
      <c r="V255" s="22" t="str">
        <f>IFERROR(VLOOKUP(#REF!,'[1]Members Sorted'!$B$2:$G$3001,5,0),"")</f>
        <v/>
      </c>
      <c r="W255" s="22" t="str">
        <f>IFERROR(IF(V255="","",IF(V255="None Given","",IF(COUNTIF($V$7:V255,V255)&lt;='[1]Season Set up'!$O$73, CONCATENATE(V255, " A"),IF(COUNTIF($V$7:V255,V255)&lt;='[1]Season Set up'!$O$74, CONCATENATE(V255, " B"),IF(COUNTIF($V$7:V255,V255)&lt;='[1]Season Set up'!$O$75, CONCATENATE(V255, " C"),IF(COUNTIF($V$7:V255,V255)&lt;='[1]Season Set up'!$O$76, CONCATENATE(V255, " D"),IF(COUNTIF($V$7:V255,V255)&lt;='[1]Season Set up'!$O$77, CONCATENATE(V255, " E"),IF(COUNTIF($V$7:V255,V255)&lt;='[1]Season Set up'!$O$78, CONCATENATE(V255, " F"),IF(COUNTIF($V$7:V255,V255)&lt;='[1]Season Set up'!$O$79, CONCATENATE(V255, " G"),IF(COUNTIF($V$7:V255,V255)&lt;='[1]Season Set up'!$O$80, CONCATENATE(V255, " H"),"")))))))))),"")</f>
        <v/>
      </c>
      <c r="X255" s="69"/>
      <c r="Y255" s="1"/>
      <c r="Z255" s="1"/>
      <c r="AA255" s="1"/>
      <c r="AB255" s="1"/>
      <c r="AC255" s="4"/>
      <c r="AD255" s="4"/>
      <c r="AE255" s="4"/>
      <c r="AF255" s="4"/>
      <c r="AG255" s="4"/>
      <c r="AH255" s="4"/>
      <c r="AI255" s="4"/>
      <c r="AJ255" s="4"/>
    </row>
    <row r="256" spans="1:36" ht="15.75" customHeight="1" x14ac:dyDescent="0.2">
      <c r="A256" s="33"/>
      <c r="B256" s="33"/>
      <c r="C256" s="33"/>
      <c r="D256" s="1"/>
      <c r="E256" s="1"/>
      <c r="F256" s="1"/>
      <c r="G256" s="1"/>
      <c r="H256" s="1"/>
      <c r="I256" s="1"/>
      <c r="J256" s="1"/>
      <c r="K256" s="1"/>
      <c r="L256" s="27" t="str">
        <f>IF('[1]Season Set up'!$J$24&gt;='[1]Season Set up'!V254,'[1]Season Set up'!V254,"")</f>
        <v/>
      </c>
      <c r="M256" s="22" t="str">
        <f>IFERROR(VLOOKUP(#REF!,'[1]Members Sorted'!$B$2:$G$10001,2,0),"")</f>
        <v/>
      </c>
      <c r="N256" s="22" t="str">
        <f>IFERROR(VLOOKUP(#REF!,'[1]Members Sorted'!$B$2:$G$10001,3,0),"")</f>
        <v/>
      </c>
      <c r="O256" s="22" t="str">
        <f>IFERROR(VLOOKUP(#REF!,'[1]Members Sorted'!$B$2:$G$10001,5,0),"")</f>
        <v/>
      </c>
      <c r="P256" s="22" t="str">
        <f>IFERROR(IF(O256="","",IF(O256="None Given","",IF(COUNTIF($O$7:O256,O256)&lt;='[1]Season Set up'!$O$62, CONCATENATE(O256, " A"),IF(COUNTIF($O$7:O256,O256)&lt;='[1]Season Set up'!$O$63, CONCATENATE(O256, " B"),IF(COUNTIF($O$7:O256,O256)&lt;='[1]Season Set up'!$O$64, CONCATENATE(O256, " C"),IF(COUNTIF($O$7:O256,O256)&lt;='[1]Season Set up'!$O$65, CONCATENATE(O256, " D"),IF(COUNTIF($O$7:O256,O256)&lt;='[1]Season Set up'!$O$66, CONCATENATE(O256, " E"),IF(COUNTIF($O$7:O256,O256)&lt;='[1]Season Set up'!$O$67, CONCATENATE(O256, " F"),IF(COUNTIF($O$7:O256,O256)&lt;='[1]Season Set up'!$O$68, CONCATENATE(O256, " G"),IF(COUNTIF($O$7:O256,O256)&lt;='[1]Season Set up'!$O$69, CONCATENATE(O256, " H"),"")))))))))),"")</f>
        <v/>
      </c>
      <c r="Q256" s="69"/>
      <c r="R256" s="4"/>
      <c r="S256" s="27" t="str">
        <f>IF('[1]Season Set up'!$L$24&gt;='[1]Season Set up'!V254,'[1]Season Set up'!V254,"")</f>
        <v/>
      </c>
      <c r="T256" s="22" t="str">
        <f>IFERROR(VLOOKUP(#REF!,'[1]Members Sorted'!$B$2:$G$3001,2,0),"")</f>
        <v/>
      </c>
      <c r="U256" s="22" t="str">
        <f>IFERROR(VLOOKUP(#REF!,'[1]Members Sorted'!$B$2:$G$3001,3,0),"")</f>
        <v/>
      </c>
      <c r="V256" s="22" t="str">
        <f>IFERROR(VLOOKUP(#REF!,'[1]Members Sorted'!$B$2:$G$3001,5,0),"")</f>
        <v/>
      </c>
      <c r="W256" s="22" t="str">
        <f>IFERROR(IF(V256="","",IF(V256="None Given","",IF(COUNTIF($V$7:V256,V256)&lt;='[1]Season Set up'!$O$73, CONCATENATE(V256, " A"),IF(COUNTIF($V$7:V256,V256)&lt;='[1]Season Set up'!$O$74, CONCATENATE(V256, " B"),IF(COUNTIF($V$7:V256,V256)&lt;='[1]Season Set up'!$O$75, CONCATENATE(V256, " C"),IF(COUNTIF($V$7:V256,V256)&lt;='[1]Season Set up'!$O$76, CONCATENATE(V256, " D"),IF(COUNTIF($V$7:V256,V256)&lt;='[1]Season Set up'!$O$77, CONCATENATE(V256, " E"),IF(COUNTIF($V$7:V256,V256)&lt;='[1]Season Set up'!$O$78, CONCATENATE(V256, " F"),IF(COUNTIF($V$7:V256,V256)&lt;='[1]Season Set up'!$O$79, CONCATENATE(V256, " G"),IF(COUNTIF($V$7:V256,V256)&lt;='[1]Season Set up'!$O$80, CONCATENATE(V256, " H"),"")))))))))),"")</f>
        <v/>
      </c>
      <c r="X256" s="69"/>
      <c r="Y256" s="1"/>
      <c r="Z256" s="1"/>
      <c r="AA256" s="1"/>
      <c r="AB256" s="1"/>
      <c r="AC256" s="4"/>
      <c r="AD256" s="4"/>
      <c r="AE256" s="4"/>
      <c r="AF256" s="4"/>
      <c r="AG256" s="4"/>
      <c r="AH256" s="4"/>
      <c r="AI256" s="4"/>
      <c r="AJ256" s="4"/>
    </row>
    <row r="257" spans="1:36" ht="15.75" customHeight="1" x14ac:dyDescent="0.2">
      <c r="A257" s="33"/>
      <c r="B257" s="33"/>
      <c r="C257" s="33"/>
      <c r="D257" s="1"/>
      <c r="E257" s="1"/>
      <c r="F257" s="1"/>
      <c r="G257" s="1"/>
      <c r="H257" s="1"/>
      <c r="I257" s="1"/>
      <c r="J257" s="1"/>
      <c r="K257" s="1"/>
      <c r="L257" s="27" t="str">
        <f>IF('[1]Season Set up'!$J$24&gt;='[1]Season Set up'!V255,'[1]Season Set up'!V255,"")</f>
        <v/>
      </c>
      <c r="M257" s="22" t="str">
        <f>IFERROR(VLOOKUP(#REF!,'[1]Members Sorted'!$B$2:$G$10001,2,0),"")</f>
        <v/>
      </c>
      <c r="N257" s="22" t="str">
        <f>IFERROR(VLOOKUP(#REF!,'[1]Members Sorted'!$B$2:$G$10001,3,0),"")</f>
        <v/>
      </c>
      <c r="O257" s="22" t="str">
        <f>IFERROR(VLOOKUP(#REF!,'[1]Members Sorted'!$B$2:$G$10001,5,0),"")</f>
        <v/>
      </c>
      <c r="P257" s="22" t="str">
        <f>IFERROR(IF(O257="","",IF(O257="None Given","",IF(COUNTIF($O$7:O257,O257)&lt;='[1]Season Set up'!$O$62, CONCATENATE(O257, " A"),IF(COUNTIF($O$7:O257,O257)&lt;='[1]Season Set up'!$O$63, CONCATENATE(O257, " B"),IF(COUNTIF($O$7:O257,O257)&lt;='[1]Season Set up'!$O$64, CONCATENATE(O257, " C"),IF(COUNTIF($O$7:O257,O257)&lt;='[1]Season Set up'!$O$65, CONCATENATE(O257, " D"),IF(COUNTIF($O$7:O257,O257)&lt;='[1]Season Set up'!$O$66, CONCATENATE(O257, " E"),IF(COUNTIF($O$7:O257,O257)&lt;='[1]Season Set up'!$O$67, CONCATENATE(O257, " F"),IF(COUNTIF($O$7:O257,O257)&lt;='[1]Season Set up'!$O$68, CONCATENATE(O257, " G"),IF(COUNTIF($O$7:O257,O257)&lt;='[1]Season Set up'!$O$69, CONCATENATE(O257, " H"),"")))))))))),"")</f>
        <v/>
      </c>
      <c r="Q257" s="69"/>
      <c r="R257" s="4"/>
      <c r="S257" s="27" t="str">
        <f>IF('[1]Season Set up'!$L$24&gt;='[1]Season Set up'!V255,'[1]Season Set up'!V255,"")</f>
        <v/>
      </c>
      <c r="T257" s="22" t="str">
        <f>IFERROR(VLOOKUP(#REF!,'[1]Members Sorted'!$B$2:$G$3001,2,0),"")</f>
        <v/>
      </c>
      <c r="U257" s="22" t="str">
        <f>IFERROR(VLOOKUP(#REF!,'[1]Members Sorted'!$B$2:$G$3001,3,0),"")</f>
        <v/>
      </c>
      <c r="V257" s="22" t="str">
        <f>IFERROR(VLOOKUP(#REF!,'[1]Members Sorted'!$B$2:$G$3001,5,0),"")</f>
        <v/>
      </c>
      <c r="W257" s="22" t="str">
        <f>IFERROR(IF(V257="","",IF(V257="None Given","",IF(COUNTIF($V$7:V257,V257)&lt;='[1]Season Set up'!$O$73, CONCATENATE(V257, " A"),IF(COUNTIF($V$7:V257,V257)&lt;='[1]Season Set up'!$O$74, CONCATENATE(V257, " B"),IF(COUNTIF($V$7:V257,V257)&lt;='[1]Season Set up'!$O$75, CONCATENATE(V257, " C"),IF(COUNTIF($V$7:V257,V257)&lt;='[1]Season Set up'!$O$76, CONCATENATE(V257, " D"),IF(COUNTIF($V$7:V257,V257)&lt;='[1]Season Set up'!$O$77, CONCATENATE(V257, " E"),IF(COUNTIF($V$7:V257,V257)&lt;='[1]Season Set up'!$O$78, CONCATENATE(V257, " F"),IF(COUNTIF($V$7:V257,V257)&lt;='[1]Season Set up'!$O$79, CONCATENATE(V257, " G"),IF(COUNTIF($V$7:V257,V257)&lt;='[1]Season Set up'!$O$80, CONCATENATE(V257, " H"),"")))))))))),"")</f>
        <v/>
      </c>
      <c r="X257" s="69"/>
      <c r="Y257" s="1"/>
      <c r="Z257" s="1"/>
      <c r="AA257" s="1"/>
      <c r="AB257" s="1"/>
      <c r="AC257" s="4"/>
      <c r="AD257" s="4"/>
      <c r="AE257" s="4"/>
      <c r="AF257" s="4"/>
      <c r="AG257" s="4"/>
      <c r="AH257" s="4"/>
      <c r="AI257" s="4"/>
      <c r="AJ257" s="4"/>
    </row>
    <row r="258" spans="1:36" ht="15.75" customHeight="1" x14ac:dyDescent="0.2">
      <c r="A258" s="33"/>
      <c r="B258" s="33"/>
      <c r="C258" s="33"/>
      <c r="D258" s="1"/>
      <c r="E258" s="1"/>
      <c r="F258" s="1"/>
      <c r="G258" s="1"/>
      <c r="H258" s="1"/>
      <c r="I258" s="1"/>
      <c r="J258" s="1"/>
      <c r="K258" s="1"/>
      <c r="L258" s="27" t="str">
        <f>IF('[1]Season Set up'!$J$24&gt;='[1]Season Set up'!V256,'[1]Season Set up'!V256,"")</f>
        <v/>
      </c>
      <c r="M258" s="22" t="str">
        <f>IFERROR(VLOOKUP(#REF!,'[1]Members Sorted'!$B$2:$G$10001,2,0),"")</f>
        <v/>
      </c>
      <c r="N258" s="22" t="str">
        <f>IFERROR(VLOOKUP(#REF!,'[1]Members Sorted'!$B$2:$G$10001,3,0),"")</f>
        <v/>
      </c>
      <c r="O258" s="22" t="str">
        <f>IFERROR(VLOOKUP(#REF!,'[1]Members Sorted'!$B$2:$G$10001,5,0),"")</f>
        <v/>
      </c>
      <c r="P258" s="22" t="str">
        <f>IFERROR(IF(O258="","",IF(O258="None Given","",IF(COUNTIF($O$7:O258,O258)&lt;='[1]Season Set up'!$O$62, CONCATENATE(O258, " A"),IF(COUNTIF($O$7:O258,O258)&lt;='[1]Season Set up'!$O$63, CONCATENATE(O258, " B"),IF(COUNTIF($O$7:O258,O258)&lt;='[1]Season Set up'!$O$64, CONCATENATE(O258, " C"),IF(COUNTIF($O$7:O258,O258)&lt;='[1]Season Set up'!$O$65, CONCATENATE(O258, " D"),IF(COUNTIF($O$7:O258,O258)&lt;='[1]Season Set up'!$O$66, CONCATENATE(O258, " E"),IF(COUNTIF($O$7:O258,O258)&lt;='[1]Season Set up'!$O$67, CONCATENATE(O258, " F"),IF(COUNTIF($O$7:O258,O258)&lt;='[1]Season Set up'!$O$68, CONCATENATE(O258, " G"),IF(COUNTIF($O$7:O258,O258)&lt;='[1]Season Set up'!$O$69, CONCATENATE(O258, " H"),"")))))))))),"")</f>
        <v/>
      </c>
      <c r="Q258" s="69"/>
      <c r="R258" s="4"/>
      <c r="S258" s="27" t="str">
        <f>IF('[1]Season Set up'!$L$24&gt;='[1]Season Set up'!V256,'[1]Season Set up'!V256,"")</f>
        <v/>
      </c>
      <c r="T258" s="22" t="str">
        <f>IFERROR(VLOOKUP(#REF!,'[1]Members Sorted'!$B$2:$G$3001,2,0),"")</f>
        <v/>
      </c>
      <c r="U258" s="22" t="str">
        <f>IFERROR(VLOOKUP(#REF!,'[1]Members Sorted'!$B$2:$G$3001,3,0),"")</f>
        <v/>
      </c>
      <c r="V258" s="22" t="str">
        <f>IFERROR(VLOOKUP(#REF!,'[1]Members Sorted'!$B$2:$G$3001,5,0),"")</f>
        <v/>
      </c>
      <c r="W258" s="22" t="str">
        <f>IFERROR(IF(V258="","",IF(V258="None Given","",IF(COUNTIF($V$7:V258,V258)&lt;='[1]Season Set up'!$O$73, CONCATENATE(V258, " A"),IF(COUNTIF($V$7:V258,V258)&lt;='[1]Season Set up'!$O$74, CONCATENATE(V258, " B"),IF(COUNTIF($V$7:V258,V258)&lt;='[1]Season Set up'!$O$75, CONCATENATE(V258, " C"),IF(COUNTIF($V$7:V258,V258)&lt;='[1]Season Set up'!$O$76, CONCATENATE(V258, " D"),IF(COUNTIF($V$7:V258,V258)&lt;='[1]Season Set up'!$O$77, CONCATENATE(V258, " E"),IF(COUNTIF($V$7:V258,V258)&lt;='[1]Season Set up'!$O$78, CONCATENATE(V258, " F"),IF(COUNTIF($V$7:V258,V258)&lt;='[1]Season Set up'!$O$79, CONCATENATE(V258, " G"),IF(COUNTIF($V$7:V258,V258)&lt;='[1]Season Set up'!$O$80, CONCATENATE(V258, " H"),"")))))))))),"")</f>
        <v/>
      </c>
      <c r="X258" s="69"/>
      <c r="Y258" s="1"/>
      <c r="Z258" s="1"/>
      <c r="AA258" s="1"/>
      <c r="AB258" s="1"/>
      <c r="AC258" s="4"/>
      <c r="AD258" s="4"/>
      <c r="AE258" s="4"/>
      <c r="AF258" s="4"/>
      <c r="AG258" s="4"/>
      <c r="AH258" s="4"/>
      <c r="AI258" s="4"/>
      <c r="AJ258" s="4"/>
    </row>
    <row r="259" spans="1:36" ht="15.75" customHeight="1" x14ac:dyDescent="0.2">
      <c r="A259" s="33"/>
      <c r="B259" s="33"/>
      <c r="C259" s="33"/>
      <c r="D259" s="1"/>
      <c r="E259" s="1"/>
      <c r="F259" s="1"/>
      <c r="G259" s="1"/>
      <c r="H259" s="1"/>
      <c r="I259" s="1"/>
      <c r="J259" s="1"/>
      <c r="K259" s="1"/>
      <c r="L259" s="27" t="str">
        <f>IF('[1]Season Set up'!$J$24&gt;='[1]Season Set up'!V257,'[1]Season Set up'!V257,"")</f>
        <v/>
      </c>
      <c r="M259" s="22" t="str">
        <f>IFERROR(VLOOKUP(#REF!,'[1]Members Sorted'!$B$2:$G$10001,2,0),"")</f>
        <v/>
      </c>
      <c r="N259" s="22" t="str">
        <f>IFERROR(VLOOKUP(#REF!,'[1]Members Sorted'!$B$2:$G$10001,3,0),"")</f>
        <v/>
      </c>
      <c r="O259" s="22" t="str">
        <f>IFERROR(VLOOKUP(#REF!,'[1]Members Sorted'!$B$2:$G$10001,5,0),"")</f>
        <v/>
      </c>
      <c r="P259" s="22" t="str">
        <f>IFERROR(IF(O259="","",IF(O259="None Given","",IF(COUNTIF($O$7:O259,O259)&lt;='[1]Season Set up'!$O$62, CONCATENATE(O259, " A"),IF(COUNTIF($O$7:O259,O259)&lt;='[1]Season Set up'!$O$63, CONCATENATE(O259, " B"),IF(COUNTIF($O$7:O259,O259)&lt;='[1]Season Set up'!$O$64, CONCATENATE(O259, " C"),IF(COUNTIF($O$7:O259,O259)&lt;='[1]Season Set up'!$O$65, CONCATENATE(O259, " D"),IF(COUNTIF($O$7:O259,O259)&lt;='[1]Season Set up'!$O$66, CONCATENATE(O259, " E"),IF(COUNTIF($O$7:O259,O259)&lt;='[1]Season Set up'!$O$67, CONCATENATE(O259, " F"),IF(COUNTIF($O$7:O259,O259)&lt;='[1]Season Set up'!$O$68, CONCATENATE(O259, " G"),IF(COUNTIF($O$7:O259,O259)&lt;='[1]Season Set up'!$O$69, CONCATENATE(O259, " H"),"")))))))))),"")</f>
        <v/>
      </c>
      <c r="Q259" s="69"/>
      <c r="R259" s="4"/>
      <c r="S259" s="27" t="str">
        <f>IF('[1]Season Set up'!$L$24&gt;='[1]Season Set up'!V257,'[1]Season Set up'!V257,"")</f>
        <v/>
      </c>
      <c r="T259" s="22" t="str">
        <f>IFERROR(VLOOKUP(#REF!,'[1]Members Sorted'!$B$2:$G$3001,2,0),"")</f>
        <v/>
      </c>
      <c r="U259" s="22" t="str">
        <f>IFERROR(VLOOKUP(#REF!,'[1]Members Sorted'!$B$2:$G$3001,3,0),"")</f>
        <v/>
      </c>
      <c r="V259" s="22" t="str">
        <f>IFERROR(VLOOKUP(#REF!,'[1]Members Sorted'!$B$2:$G$3001,5,0),"")</f>
        <v/>
      </c>
      <c r="W259" s="22" t="str">
        <f>IFERROR(IF(V259="","",IF(V259="None Given","",IF(COUNTIF($V$7:V259,V259)&lt;='[1]Season Set up'!$O$73, CONCATENATE(V259, " A"),IF(COUNTIF($V$7:V259,V259)&lt;='[1]Season Set up'!$O$74, CONCATENATE(V259, " B"),IF(COUNTIF($V$7:V259,V259)&lt;='[1]Season Set up'!$O$75, CONCATENATE(V259, " C"),IF(COUNTIF($V$7:V259,V259)&lt;='[1]Season Set up'!$O$76, CONCATENATE(V259, " D"),IF(COUNTIF($V$7:V259,V259)&lt;='[1]Season Set up'!$O$77, CONCATENATE(V259, " E"),IF(COUNTIF($V$7:V259,V259)&lt;='[1]Season Set up'!$O$78, CONCATENATE(V259, " F"),IF(COUNTIF($V$7:V259,V259)&lt;='[1]Season Set up'!$O$79, CONCATENATE(V259, " G"),IF(COUNTIF($V$7:V259,V259)&lt;='[1]Season Set up'!$O$80, CONCATENATE(V259, " H"),"")))))))))),"")</f>
        <v/>
      </c>
      <c r="X259" s="69"/>
      <c r="Y259" s="1"/>
      <c r="Z259" s="1"/>
      <c r="AA259" s="1"/>
      <c r="AB259" s="1"/>
      <c r="AC259" s="4"/>
      <c r="AD259" s="4"/>
      <c r="AE259" s="4"/>
      <c r="AF259" s="4"/>
      <c r="AG259" s="4"/>
      <c r="AH259" s="4"/>
      <c r="AI259" s="4"/>
      <c r="AJ259" s="4"/>
    </row>
    <row r="260" spans="1:36" ht="15.75" customHeight="1" x14ac:dyDescent="0.2">
      <c r="A260" s="33"/>
      <c r="B260" s="33"/>
      <c r="C260" s="33"/>
      <c r="D260" s="1"/>
      <c r="E260" s="1"/>
      <c r="F260" s="1"/>
      <c r="G260" s="1"/>
      <c r="H260" s="1"/>
      <c r="I260" s="1"/>
      <c r="J260" s="1"/>
      <c r="K260" s="1"/>
      <c r="L260" s="27" t="str">
        <f>IF('[1]Season Set up'!$J$24&gt;='[1]Season Set up'!V258,'[1]Season Set up'!V258,"")</f>
        <v/>
      </c>
      <c r="M260" s="22" t="str">
        <f>IFERROR(VLOOKUP(#REF!,'[1]Members Sorted'!$B$2:$G$10001,2,0),"")</f>
        <v/>
      </c>
      <c r="N260" s="22" t="str">
        <f>IFERROR(VLOOKUP(#REF!,'[1]Members Sorted'!$B$2:$G$10001,3,0),"")</f>
        <v/>
      </c>
      <c r="O260" s="22" t="str">
        <f>IFERROR(VLOOKUP(#REF!,'[1]Members Sorted'!$B$2:$G$10001,5,0),"")</f>
        <v/>
      </c>
      <c r="P260" s="22" t="str">
        <f>IFERROR(IF(O260="","",IF(O260="None Given","",IF(COUNTIF($O$7:O260,O260)&lt;='[1]Season Set up'!$O$62, CONCATENATE(O260, " A"),IF(COUNTIF($O$7:O260,O260)&lt;='[1]Season Set up'!$O$63, CONCATENATE(O260, " B"),IF(COUNTIF($O$7:O260,O260)&lt;='[1]Season Set up'!$O$64, CONCATENATE(O260, " C"),IF(COUNTIF($O$7:O260,O260)&lt;='[1]Season Set up'!$O$65, CONCATENATE(O260, " D"),IF(COUNTIF($O$7:O260,O260)&lt;='[1]Season Set up'!$O$66, CONCATENATE(O260, " E"),IF(COUNTIF($O$7:O260,O260)&lt;='[1]Season Set up'!$O$67, CONCATENATE(O260, " F"),IF(COUNTIF($O$7:O260,O260)&lt;='[1]Season Set up'!$O$68, CONCATENATE(O260, " G"),IF(COUNTIF($O$7:O260,O260)&lt;='[1]Season Set up'!$O$69, CONCATENATE(O260, " H"),"")))))))))),"")</f>
        <v/>
      </c>
      <c r="Q260" s="69"/>
      <c r="R260" s="4"/>
      <c r="S260" s="27" t="str">
        <f>IF('[1]Season Set up'!$L$24&gt;='[1]Season Set up'!V258,'[1]Season Set up'!V258,"")</f>
        <v/>
      </c>
      <c r="T260" s="22" t="str">
        <f>IFERROR(VLOOKUP(#REF!,'[1]Members Sorted'!$B$2:$G$3001,2,0),"")</f>
        <v/>
      </c>
      <c r="U260" s="22" t="str">
        <f>IFERROR(VLOOKUP(#REF!,'[1]Members Sorted'!$B$2:$G$3001,3,0),"")</f>
        <v/>
      </c>
      <c r="V260" s="22" t="str">
        <f>IFERROR(VLOOKUP(#REF!,'[1]Members Sorted'!$B$2:$G$3001,5,0),"")</f>
        <v/>
      </c>
      <c r="W260" s="22" t="str">
        <f>IFERROR(IF(V260="","",IF(V260="None Given","",IF(COUNTIF($V$7:V260,V260)&lt;='[1]Season Set up'!$O$73, CONCATENATE(V260, " A"),IF(COUNTIF($V$7:V260,V260)&lt;='[1]Season Set up'!$O$74, CONCATENATE(V260, " B"),IF(COUNTIF($V$7:V260,V260)&lt;='[1]Season Set up'!$O$75, CONCATENATE(V260, " C"),IF(COUNTIF($V$7:V260,V260)&lt;='[1]Season Set up'!$O$76, CONCATENATE(V260, " D"),IF(COUNTIF($V$7:V260,V260)&lt;='[1]Season Set up'!$O$77, CONCATENATE(V260, " E"),IF(COUNTIF($V$7:V260,V260)&lt;='[1]Season Set up'!$O$78, CONCATENATE(V260, " F"),IF(COUNTIF($V$7:V260,V260)&lt;='[1]Season Set up'!$O$79, CONCATENATE(V260, " G"),IF(COUNTIF($V$7:V260,V260)&lt;='[1]Season Set up'!$O$80, CONCATENATE(V260, " H"),"")))))))))),"")</f>
        <v/>
      </c>
      <c r="X260" s="69"/>
      <c r="Y260" s="1"/>
      <c r="Z260" s="1"/>
      <c r="AA260" s="1"/>
      <c r="AB260" s="1"/>
      <c r="AC260" s="4"/>
      <c r="AD260" s="4"/>
      <c r="AE260" s="4"/>
      <c r="AF260" s="4"/>
      <c r="AG260" s="4"/>
      <c r="AH260" s="4"/>
      <c r="AI260" s="4"/>
      <c r="AJ260" s="4"/>
    </row>
    <row r="261" spans="1:36" ht="15.75" customHeight="1" x14ac:dyDescent="0.2">
      <c r="A261" s="33"/>
      <c r="B261" s="33"/>
      <c r="C261" s="33"/>
      <c r="D261" s="1"/>
      <c r="E261" s="1"/>
      <c r="F261" s="1"/>
      <c r="G261" s="1"/>
      <c r="H261" s="1"/>
      <c r="I261" s="1"/>
      <c r="J261" s="1"/>
      <c r="K261" s="1"/>
      <c r="L261" s="27" t="str">
        <f>IF('[1]Season Set up'!$J$24&gt;='[1]Season Set up'!V259,'[1]Season Set up'!V259,"")</f>
        <v/>
      </c>
      <c r="M261" s="22" t="str">
        <f>IFERROR(VLOOKUP(#REF!,'[1]Members Sorted'!$B$2:$G$10001,2,0),"")</f>
        <v/>
      </c>
      <c r="N261" s="22" t="str">
        <f>IFERROR(VLOOKUP(#REF!,'[1]Members Sorted'!$B$2:$G$10001,3,0),"")</f>
        <v/>
      </c>
      <c r="O261" s="22" t="str">
        <f>IFERROR(VLOOKUP(#REF!,'[1]Members Sorted'!$B$2:$G$10001,5,0),"")</f>
        <v/>
      </c>
      <c r="P261" s="22" t="str">
        <f>IFERROR(IF(O261="","",IF(O261="None Given","",IF(COUNTIF($O$7:O261,O261)&lt;='[1]Season Set up'!$O$62, CONCATENATE(O261, " A"),IF(COUNTIF($O$7:O261,O261)&lt;='[1]Season Set up'!$O$63, CONCATENATE(O261, " B"),IF(COUNTIF($O$7:O261,O261)&lt;='[1]Season Set up'!$O$64, CONCATENATE(O261, " C"),IF(COUNTIF($O$7:O261,O261)&lt;='[1]Season Set up'!$O$65, CONCATENATE(O261, " D"),IF(COUNTIF($O$7:O261,O261)&lt;='[1]Season Set up'!$O$66, CONCATENATE(O261, " E"),IF(COUNTIF($O$7:O261,O261)&lt;='[1]Season Set up'!$O$67, CONCATENATE(O261, " F"),IF(COUNTIF($O$7:O261,O261)&lt;='[1]Season Set up'!$O$68, CONCATENATE(O261, " G"),IF(COUNTIF($O$7:O261,O261)&lt;='[1]Season Set up'!$O$69, CONCATENATE(O261, " H"),"")))))))))),"")</f>
        <v/>
      </c>
      <c r="Q261" s="69"/>
      <c r="R261" s="4"/>
      <c r="S261" s="27" t="str">
        <f>IF('[1]Season Set up'!$L$24&gt;='[1]Season Set up'!V259,'[1]Season Set up'!V259,"")</f>
        <v/>
      </c>
      <c r="T261" s="22" t="str">
        <f>IFERROR(VLOOKUP(#REF!,'[1]Members Sorted'!$B$2:$G$3001,2,0),"")</f>
        <v/>
      </c>
      <c r="U261" s="22" t="str">
        <f>IFERROR(VLOOKUP(#REF!,'[1]Members Sorted'!$B$2:$G$3001,3,0),"")</f>
        <v/>
      </c>
      <c r="V261" s="22" t="str">
        <f>IFERROR(VLOOKUP(#REF!,'[1]Members Sorted'!$B$2:$G$3001,5,0),"")</f>
        <v/>
      </c>
      <c r="W261" s="22" t="str">
        <f>IFERROR(IF(V261="","",IF(V261="None Given","",IF(COUNTIF($V$7:V261,V261)&lt;='[1]Season Set up'!$O$73, CONCATENATE(V261, " A"),IF(COUNTIF($V$7:V261,V261)&lt;='[1]Season Set up'!$O$74, CONCATENATE(V261, " B"),IF(COUNTIF($V$7:V261,V261)&lt;='[1]Season Set up'!$O$75, CONCATENATE(V261, " C"),IF(COUNTIF($V$7:V261,V261)&lt;='[1]Season Set up'!$O$76, CONCATENATE(V261, " D"),IF(COUNTIF($V$7:V261,V261)&lt;='[1]Season Set up'!$O$77, CONCATENATE(V261, " E"),IF(COUNTIF($V$7:V261,V261)&lt;='[1]Season Set up'!$O$78, CONCATENATE(V261, " F"),IF(COUNTIF($V$7:V261,V261)&lt;='[1]Season Set up'!$O$79, CONCATENATE(V261, " G"),IF(COUNTIF($V$7:V261,V261)&lt;='[1]Season Set up'!$O$80, CONCATENATE(V261, " H"),"")))))))))),"")</f>
        <v/>
      </c>
      <c r="X261" s="69"/>
      <c r="Y261" s="1"/>
      <c r="Z261" s="1"/>
      <c r="AA261" s="1"/>
      <c r="AB261" s="1"/>
      <c r="AC261" s="4"/>
      <c r="AD261" s="4"/>
      <c r="AE261" s="4"/>
      <c r="AF261" s="4"/>
      <c r="AG261" s="4"/>
      <c r="AH261" s="4"/>
      <c r="AI261" s="4"/>
      <c r="AJ261" s="4"/>
    </row>
    <row r="262" spans="1:36" ht="15.75" customHeight="1" x14ac:dyDescent="0.2">
      <c r="A262" s="33"/>
      <c r="B262" s="33"/>
      <c r="C262" s="33"/>
      <c r="D262" s="1"/>
      <c r="E262" s="1"/>
      <c r="F262" s="1"/>
      <c r="G262" s="1"/>
      <c r="H262" s="1"/>
      <c r="I262" s="1"/>
      <c r="J262" s="1"/>
      <c r="K262" s="1"/>
      <c r="L262" s="27" t="str">
        <f>IF('[1]Season Set up'!$J$24&gt;='[1]Season Set up'!V260,'[1]Season Set up'!V260,"")</f>
        <v/>
      </c>
      <c r="M262" s="22" t="str">
        <f>IFERROR(VLOOKUP(#REF!,'[1]Members Sorted'!$B$2:$G$10001,2,0),"")</f>
        <v/>
      </c>
      <c r="N262" s="22" t="str">
        <f>IFERROR(VLOOKUP(#REF!,'[1]Members Sorted'!$B$2:$G$10001,3,0),"")</f>
        <v/>
      </c>
      <c r="O262" s="22" t="str">
        <f>IFERROR(VLOOKUP(#REF!,'[1]Members Sorted'!$B$2:$G$10001,5,0),"")</f>
        <v/>
      </c>
      <c r="P262" s="22" t="str">
        <f>IFERROR(IF(O262="","",IF(O262="None Given","",IF(COUNTIF($O$7:O262,O262)&lt;='[1]Season Set up'!$O$62, CONCATENATE(O262, " A"),IF(COUNTIF($O$7:O262,O262)&lt;='[1]Season Set up'!$O$63, CONCATENATE(O262, " B"),IF(COUNTIF($O$7:O262,O262)&lt;='[1]Season Set up'!$O$64, CONCATENATE(O262, " C"),IF(COUNTIF($O$7:O262,O262)&lt;='[1]Season Set up'!$O$65, CONCATENATE(O262, " D"),IF(COUNTIF($O$7:O262,O262)&lt;='[1]Season Set up'!$O$66, CONCATENATE(O262, " E"),IF(COUNTIF($O$7:O262,O262)&lt;='[1]Season Set up'!$O$67, CONCATENATE(O262, " F"),IF(COUNTIF($O$7:O262,O262)&lt;='[1]Season Set up'!$O$68, CONCATENATE(O262, " G"),IF(COUNTIF($O$7:O262,O262)&lt;='[1]Season Set up'!$O$69, CONCATENATE(O262, " H"),"")))))))))),"")</f>
        <v/>
      </c>
      <c r="Q262" s="69"/>
      <c r="R262" s="4"/>
      <c r="S262" s="27" t="str">
        <f>IF('[1]Season Set up'!$L$24&gt;='[1]Season Set up'!V260,'[1]Season Set up'!V260,"")</f>
        <v/>
      </c>
      <c r="T262" s="22" t="str">
        <f>IFERROR(VLOOKUP(#REF!,'[1]Members Sorted'!$B$2:$G$3001,2,0),"")</f>
        <v/>
      </c>
      <c r="U262" s="22" t="str">
        <f>IFERROR(VLOOKUP(#REF!,'[1]Members Sorted'!$B$2:$G$3001,3,0),"")</f>
        <v/>
      </c>
      <c r="V262" s="22" t="str">
        <f>IFERROR(VLOOKUP(#REF!,'[1]Members Sorted'!$B$2:$G$3001,5,0),"")</f>
        <v/>
      </c>
      <c r="W262" s="22" t="str">
        <f>IFERROR(IF(V262="","",IF(V262="None Given","",IF(COUNTIF($V$7:V262,V262)&lt;='[1]Season Set up'!$O$73, CONCATENATE(V262, " A"),IF(COUNTIF($V$7:V262,V262)&lt;='[1]Season Set up'!$O$74, CONCATENATE(V262, " B"),IF(COUNTIF($V$7:V262,V262)&lt;='[1]Season Set up'!$O$75, CONCATENATE(V262, " C"),IF(COUNTIF($V$7:V262,V262)&lt;='[1]Season Set up'!$O$76, CONCATENATE(V262, " D"),IF(COUNTIF($V$7:V262,V262)&lt;='[1]Season Set up'!$O$77, CONCATENATE(V262, " E"),IF(COUNTIF($V$7:V262,V262)&lt;='[1]Season Set up'!$O$78, CONCATENATE(V262, " F"),IF(COUNTIF($V$7:V262,V262)&lt;='[1]Season Set up'!$O$79, CONCATENATE(V262, " G"),IF(COUNTIF($V$7:V262,V262)&lt;='[1]Season Set up'!$O$80, CONCATENATE(V262, " H"),"")))))))))),"")</f>
        <v/>
      </c>
      <c r="X262" s="69"/>
      <c r="Y262" s="1"/>
      <c r="Z262" s="1"/>
      <c r="AA262" s="1"/>
      <c r="AB262" s="1"/>
      <c r="AC262" s="4"/>
      <c r="AD262" s="4"/>
      <c r="AE262" s="4"/>
      <c r="AF262" s="4"/>
      <c r="AG262" s="4"/>
      <c r="AH262" s="4"/>
      <c r="AI262" s="4"/>
      <c r="AJ262" s="4"/>
    </row>
    <row r="263" spans="1:36" ht="15.75" customHeight="1" x14ac:dyDescent="0.2">
      <c r="A263" s="33"/>
      <c r="B263" s="33"/>
      <c r="C263" s="33"/>
      <c r="D263" s="1"/>
      <c r="E263" s="1"/>
      <c r="F263" s="1"/>
      <c r="G263" s="1"/>
      <c r="H263" s="1"/>
      <c r="I263" s="1"/>
      <c r="J263" s="1"/>
      <c r="K263" s="1"/>
      <c r="L263" s="27" t="str">
        <f>IF('[1]Season Set up'!$J$24&gt;='[1]Season Set up'!V261,'[1]Season Set up'!V261,"")</f>
        <v/>
      </c>
      <c r="M263" s="22" t="str">
        <f>IFERROR(VLOOKUP(#REF!,'[1]Members Sorted'!$B$2:$G$10001,2,0),"")</f>
        <v/>
      </c>
      <c r="N263" s="22" t="str">
        <f>IFERROR(VLOOKUP(#REF!,'[1]Members Sorted'!$B$2:$G$10001,3,0),"")</f>
        <v/>
      </c>
      <c r="O263" s="22" t="str">
        <f>IFERROR(VLOOKUP(#REF!,'[1]Members Sorted'!$B$2:$G$10001,5,0),"")</f>
        <v/>
      </c>
      <c r="P263" s="22" t="str">
        <f>IFERROR(IF(O263="","",IF(O263="None Given","",IF(COUNTIF($O$7:O263,O263)&lt;='[1]Season Set up'!$O$62, CONCATENATE(O263, " A"),IF(COUNTIF($O$7:O263,O263)&lt;='[1]Season Set up'!$O$63, CONCATENATE(O263, " B"),IF(COUNTIF($O$7:O263,O263)&lt;='[1]Season Set up'!$O$64, CONCATENATE(O263, " C"),IF(COUNTIF($O$7:O263,O263)&lt;='[1]Season Set up'!$O$65, CONCATENATE(O263, " D"),IF(COUNTIF($O$7:O263,O263)&lt;='[1]Season Set up'!$O$66, CONCATENATE(O263, " E"),IF(COUNTIF($O$7:O263,O263)&lt;='[1]Season Set up'!$O$67, CONCATENATE(O263, " F"),IF(COUNTIF($O$7:O263,O263)&lt;='[1]Season Set up'!$O$68, CONCATENATE(O263, " G"),IF(COUNTIF($O$7:O263,O263)&lt;='[1]Season Set up'!$O$69, CONCATENATE(O263, " H"),"")))))))))),"")</f>
        <v/>
      </c>
      <c r="Q263" s="69"/>
      <c r="R263" s="4"/>
      <c r="S263" s="27" t="str">
        <f>IF('[1]Season Set up'!$L$24&gt;='[1]Season Set up'!V261,'[1]Season Set up'!V261,"")</f>
        <v/>
      </c>
      <c r="T263" s="22" t="str">
        <f>IFERROR(VLOOKUP(#REF!,'[1]Members Sorted'!$B$2:$G$3001,2,0),"")</f>
        <v/>
      </c>
      <c r="U263" s="22" t="str">
        <f>IFERROR(VLOOKUP(#REF!,'[1]Members Sorted'!$B$2:$G$3001,3,0),"")</f>
        <v/>
      </c>
      <c r="V263" s="22" t="str">
        <f>IFERROR(VLOOKUP(#REF!,'[1]Members Sorted'!$B$2:$G$3001,5,0),"")</f>
        <v/>
      </c>
      <c r="W263" s="22" t="str">
        <f>IFERROR(IF(V263="","",IF(V263="None Given","",IF(COUNTIF($V$7:V263,V263)&lt;='[1]Season Set up'!$O$73, CONCATENATE(V263, " A"),IF(COUNTIF($V$7:V263,V263)&lt;='[1]Season Set up'!$O$74, CONCATENATE(V263, " B"),IF(COUNTIF($V$7:V263,V263)&lt;='[1]Season Set up'!$O$75, CONCATENATE(V263, " C"),IF(COUNTIF($V$7:V263,V263)&lt;='[1]Season Set up'!$O$76, CONCATENATE(V263, " D"),IF(COUNTIF($V$7:V263,V263)&lt;='[1]Season Set up'!$O$77, CONCATENATE(V263, " E"),IF(COUNTIF($V$7:V263,V263)&lt;='[1]Season Set up'!$O$78, CONCATENATE(V263, " F"),IF(COUNTIF($V$7:V263,V263)&lt;='[1]Season Set up'!$O$79, CONCATENATE(V263, " G"),IF(COUNTIF($V$7:V263,V263)&lt;='[1]Season Set up'!$O$80, CONCATENATE(V263, " H"),"")))))))))),"")</f>
        <v/>
      </c>
      <c r="X263" s="69"/>
      <c r="Y263" s="1"/>
      <c r="Z263" s="1"/>
      <c r="AA263" s="1"/>
      <c r="AB263" s="1"/>
      <c r="AC263" s="4"/>
      <c r="AD263" s="4"/>
      <c r="AE263" s="4"/>
      <c r="AF263" s="4"/>
      <c r="AG263" s="4"/>
      <c r="AH263" s="4"/>
      <c r="AI263" s="4"/>
      <c r="AJ263" s="4"/>
    </row>
    <row r="264" spans="1:36" ht="15.75" customHeight="1" x14ac:dyDescent="0.2">
      <c r="A264" s="33"/>
      <c r="B264" s="33"/>
      <c r="C264" s="33"/>
      <c r="D264" s="1"/>
      <c r="E264" s="1"/>
      <c r="F264" s="1"/>
      <c r="G264" s="1"/>
      <c r="H264" s="1"/>
      <c r="I264" s="1"/>
      <c r="J264" s="1"/>
      <c r="K264" s="1"/>
      <c r="L264" s="27" t="str">
        <f>IF('[1]Season Set up'!$J$24&gt;='[1]Season Set up'!V262,'[1]Season Set up'!V262,"")</f>
        <v/>
      </c>
      <c r="M264" s="22" t="str">
        <f>IFERROR(VLOOKUP(#REF!,'[1]Members Sorted'!$B$2:$G$10001,2,0),"")</f>
        <v/>
      </c>
      <c r="N264" s="22" t="str">
        <f>IFERROR(VLOOKUP(#REF!,'[1]Members Sorted'!$B$2:$G$10001,3,0),"")</f>
        <v/>
      </c>
      <c r="O264" s="22" t="str">
        <f>IFERROR(VLOOKUP(#REF!,'[1]Members Sorted'!$B$2:$G$10001,5,0),"")</f>
        <v/>
      </c>
      <c r="P264" s="22" t="str">
        <f>IFERROR(IF(O264="","",IF(O264="None Given","",IF(COUNTIF($O$7:O264,O264)&lt;='[1]Season Set up'!$O$62, CONCATENATE(O264, " A"),IF(COUNTIF($O$7:O264,O264)&lt;='[1]Season Set up'!$O$63, CONCATENATE(O264, " B"),IF(COUNTIF($O$7:O264,O264)&lt;='[1]Season Set up'!$O$64, CONCATENATE(O264, " C"),IF(COUNTIF($O$7:O264,O264)&lt;='[1]Season Set up'!$O$65, CONCATENATE(O264, " D"),IF(COUNTIF($O$7:O264,O264)&lt;='[1]Season Set up'!$O$66, CONCATENATE(O264, " E"),IF(COUNTIF($O$7:O264,O264)&lt;='[1]Season Set up'!$O$67, CONCATENATE(O264, " F"),IF(COUNTIF($O$7:O264,O264)&lt;='[1]Season Set up'!$O$68, CONCATENATE(O264, " G"),IF(COUNTIF($O$7:O264,O264)&lt;='[1]Season Set up'!$O$69, CONCATENATE(O264, " H"),"")))))))))),"")</f>
        <v/>
      </c>
      <c r="Q264" s="69"/>
      <c r="R264" s="4"/>
      <c r="S264" s="27" t="str">
        <f>IF('[1]Season Set up'!$L$24&gt;='[1]Season Set up'!V262,'[1]Season Set up'!V262,"")</f>
        <v/>
      </c>
      <c r="T264" s="22" t="str">
        <f>IFERROR(VLOOKUP(#REF!,'[1]Members Sorted'!$B$2:$G$3001,2,0),"")</f>
        <v/>
      </c>
      <c r="U264" s="22" t="str">
        <f>IFERROR(VLOOKUP(#REF!,'[1]Members Sorted'!$B$2:$G$3001,3,0),"")</f>
        <v/>
      </c>
      <c r="V264" s="22" t="str">
        <f>IFERROR(VLOOKUP(#REF!,'[1]Members Sorted'!$B$2:$G$3001,5,0),"")</f>
        <v/>
      </c>
      <c r="W264" s="22" t="str">
        <f>IFERROR(IF(V264="","",IF(V264="None Given","",IF(COUNTIF($V$7:V264,V264)&lt;='[1]Season Set up'!$O$73, CONCATENATE(V264, " A"),IF(COUNTIF($V$7:V264,V264)&lt;='[1]Season Set up'!$O$74, CONCATENATE(V264, " B"),IF(COUNTIF($V$7:V264,V264)&lt;='[1]Season Set up'!$O$75, CONCATENATE(V264, " C"),IF(COUNTIF($V$7:V264,V264)&lt;='[1]Season Set up'!$O$76, CONCATENATE(V264, " D"),IF(COUNTIF($V$7:V264,V264)&lt;='[1]Season Set up'!$O$77, CONCATENATE(V264, " E"),IF(COUNTIF($V$7:V264,V264)&lt;='[1]Season Set up'!$O$78, CONCATENATE(V264, " F"),IF(COUNTIF($V$7:V264,V264)&lt;='[1]Season Set up'!$O$79, CONCATENATE(V264, " G"),IF(COUNTIF($V$7:V264,V264)&lt;='[1]Season Set up'!$O$80, CONCATENATE(V264, " H"),"")))))))))),"")</f>
        <v/>
      </c>
      <c r="X264" s="69"/>
      <c r="Y264" s="1"/>
      <c r="Z264" s="1"/>
      <c r="AA264" s="1"/>
      <c r="AB264" s="1"/>
      <c r="AC264" s="4"/>
      <c r="AD264" s="4"/>
      <c r="AE264" s="4"/>
      <c r="AF264" s="4"/>
      <c r="AG264" s="4"/>
      <c r="AH264" s="4"/>
      <c r="AI264" s="4"/>
      <c r="AJ264" s="4"/>
    </row>
    <row r="265" spans="1:36" ht="15.75" customHeight="1" x14ac:dyDescent="0.2">
      <c r="A265" s="33"/>
      <c r="B265" s="33"/>
      <c r="C265" s="33"/>
      <c r="D265" s="1"/>
      <c r="E265" s="1"/>
      <c r="F265" s="1"/>
      <c r="G265" s="1"/>
      <c r="H265" s="1"/>
      <c r="I265" s="1"/>
      <c r="J265" s="1"/>
      <c r="K265" s="1"/>
      <c r="L265" s="27" t="str">
        <f>IF('[1]Season Set up'!$J$24&gt;='[1]Season Set up'!V263,'[1]Season Set up'!V263,"")</f>
        <v/>
      </c>
      <c r="M265" s="22" t="str">
        <f>IFERROR(VLOOKUP(#REF!,'[1]Members Sorted'!$B$2:$G$10001,2,0),"")</f>
        <v/>
      </c>
      <c r="N265" s="22" t="str">
        <f>IFERROR(VLOOKUP(#REF!,'[1]Members Sorted'!$B$2:$G$10001,3,0),"")</f>
        <v/>
      </c>
      <c r="O265" s="22" t="str">
        <f>IFERROR(VLOOKUP(#REF!,'[1]Members Sorted'!$B$2:$G$10001,5,0),"")</f>
        <v/>
      </c>
      <c r="P265" s="22" t="str">
        <f>IFERROR(IF(O265="","",IF(O265="None Given","",IF(COUNTIF($O$7:O265,O265)&lt;='[1]Season Set up'!$O$62, CONCATENATE(O265, " A"),IF(COUNTIF($O$7:O265,O265)&lt;='[1]Season Set up'!$O$63, CONCATENATE(O265, " B"),IF(COUNTIF($O$7:O265,O265)&lt;='[1]Season Set up'!$O$64, CONCATENATE(O265, " C"),IF(COUNTIF($O$7:O265,O265)&lt;='[1]Season Set up'!$O$65, CONCATENATE(O265, " D"),IF(COUNTIF($O$7:O265,O265)&lt;='[1]Season Set up'!$O$66, CONCATENATE(O265, " E"),IF(COUNTIF($O$7:O265,O265)&lt;='[1]Season Set up'!$O$67, CONCATENATE(O265, " F"),IF(COUNTIF($O$7:O265,O265)&lt;='[1]Season Set up'!$O$68, CONCATENATE(O265, " G"),IF(COUNTIF($O$7:O265,O265)&lt;='[1]Season Set up'!$O$69, CONCATENATE(O265, " H"),"")))))))))),"")</f>
        <v/>
      </c>
      <c r="Q265" s="69"/>
      <c r="R265" s="4"/>
      <c r="S265" s="27" t="str">
        <f>IF('[1]Season Set up'!$L$24&gt;='[1]Season Set up'!V263,'[1]Season Set up'!V263,"")</f>
        <v/>
      </c>
      <c r="T265" s="22" t="str">
        <f>IFERROR(VLOOKUP(#REF!,'[1]Members Sorted'!$B$2:$G$3001,2,0),"")</f>
        <v/>
      </c>
      <c r="U265" s="22" t="str">
        <f>IFERROR(VLOOKUP(#REF!,'[1]Members Sorted'!$B$2:$G$3001,3,0),"")</f>
        <v/>
      </c>
      <c r="V265" s="22" t="str">
        <f>IFERROR(VLOOKUP(#REF!,'[1]Members Sorted'!$B$2:$G$3001,5,0),"")</f>
        <v/>
      </c>
      <c r="W265" s="22" t="str">
        <f>IFERROR(IF(V265="","",IF(V265="None Given","",IF(COUNTIF($V$7:V265,V265)&lt;='[1]Season Set up'!$O$73, CONCATENATE(V265, " A"),IF(COUNTIF($V$7:V265,V265)&lt;='[1]Season Set up'!$O$74, CONCATENATE(V265, " B"),IF(COUNTIF($V$7:V265,V265)&lt;='[1]Season Set up'!$O$75, CONCATENATE(V265, " C"),IF(COUNTIF($V$7:V265,V265)&lt;='[1]Season Set up'!$O$76, CONCATENATE(V265, " D"),IF(COUNTIF($V$7:V265,V265)&lt;='[1]Season Set up'!$O$77, CONCATENATE(V265, " E"),IF(COUNTIF($V$7:V265,V265)&lt;='[1]Season Set up'!$O$78, CONCATENATE(V265, " F"),IF(COUNTIF($V$7:V265,V265)&lt;='[1]Season Set up'!$O$79, CONCATENATE(V265, " G"),IF(COUNTIF($V$7:V265,V265)&lt;='[1]Season Set up'!$O$80, CONCATENATE(V265, " H"),"")))))))))),"")</f>
        <v/>
      </c>
      <c r="X265" s="69"/>
      <c r="Y265" s="1"/>
      <c r="Z265" s="1"/>
      <c r="AA265" s="1"/>
      <c r="AB265" s="1"/>
      <c r="AC265" s="4"/>
      <c r="AD265" s="4"/>
      <c r="AE265" s="4"/>
      <c r="AF265" s="4"/>
      <c r="AG265" s="4"/>
      <c r="AH265" s="4"/>
      <c r="AI265" s="4"/>
      <c r="AJ265" s="4"/>
    </row>
    <row r="266" spans="1:36" ht="15.75" customHeight="1" x14ac:dyDescent="0.2">
      <c r="A266" s="33"/>
      <c r="B266" s="33"/>
      <c r="C266" s="33"/>
      <c r="D266" s="1"/>
      <c r="E266" s="1"/>
      <c r="F266" s="1"/>
      <c r="G266" s="1"/>
      <c r="H266" s="1"/>
      <c r="I266" s="1"/>
      <c r="J266" s="1"/>
      <c r="K266" s="1"/>
      <c r="L266" s="27" t="str">
        <f>IF('[1]Season Set up'!$J$24&gt;='[1]Season Set up'!V264,'[1]Season Set up'!V264,"")</f>
        <v/>
      </c>
      <c r="M266" s="22" t="str">
        <f>IFERROR(VLOOKUP(#REF!,'[1]Members Sorted'!$B$2:$G$10001,2,0),"")</f>
        <v/>
      </c>
      <c r="N266" s="22" t="str">
        <f>IFERROR(VLOOKUP(#REF!,'[1]Members Sorted'!$B$2:$G$10001,3,0),"")</f>
        <v/>
      </c>
      <c r="O266" s="22" t="str">
        <f>IFERROR(VLOOKUP(#REF!,'[1]Members Sorted'!$B$2:$G$10001,5,0),"")</f>
        <v/>
      </c>
      <c r="P266" s="22" t="str">
        <f>IFERROR(IF(O266="","",IF(O266="None Given","",IF(COUNTIF($O$7:O266,O266)&lt;='[1]Season Set up'!$O$62, CONCATENATE(O266, " A"),IF(COUNTIF($O$7:O266,O266)&lt;='[1]Season Set up'!$O$63, CONCATENATE(O266, " B"),IF(COUNTIF($O$7:O266,O266)&lt;='[1]Season Set up'!$O$64, CONCATENATE(O266, " C"),IF(COUNTIF($O$7:O266,O266)&lt;='[1]Season Set up'!$O$65, CONCATENATE(O266, " D"),IF(COUNTIF($O$7:O266,O266)&lt;='[1]Season Set up'!$O$66, CONCATENATE(O266, " E"),IF(COUNTIF($O$7:O266,O266)&lt;='[1]Season Set up'!$O$67, CONCATENATE(O266, " F"),IF(COUNTIF($O$7:O266,O266)&lt;='[1]Season Set up'!$O$68, CONCATENATE(O266, " G"),IF(COUNTIF($O$7:O266,O266)&lt;='[1]Season Set up'!$O$69, CONCATENATE(O266, " H"),"")))))))))),"")</f>
        <v/>
      </c>
      <c r="Q266" s="69"/>
      <c r="R266" s="4"/>
      <c r="S266" s="27" t="str">
        <f>IF('[1]Season Set up'!$L$24&gt;='[1]Season Set up'!V264,'[1]Season Set up'!V264,"")</f>
        <v/>
      </c>
      <c r="T266" s="22" t="str">
        <f>IFERROR(VLOOKUP(#REF!,'[1]Members Sorted'!$B$2:$G$3001,2,0),"")</f>
        <v/>
      </c>
      <c r="U266" s="22" t="str">
        <f>IFERROR(VLOOKUP(#REF!,'[1]Members Sorted'!$B$2:$G$3001,3,0),"")</f>
        <v/>
      </c>
      <c r="V266" s="22" t="str">
        <f>IFERROR(VLOOKUP(#REF!,'[1]Members Sorted'!$B$2:$G$3001,5,0),"")</f>
        <v/>
      </c>
      <c r="W266" s="22" t="str">
        <f>IFERROR(IF(V266="","",IF(V266="None Given","",IF(COUNTIF($V$7:V266,V266)&lt;='[1]Season Set up'!$O$73, CONCATENATE(V266, " A"),IF(COUNTIF($V$7:V266,V266)&lt;='[1]Season Set up'!$O$74, CONCATENATE(V266, " B"),IF(COUNTIF($V$7:V266,V266)&lt;='[1]Season Set up'!$O$75, CONCATENATE(V266, " C"),IF(COUNTIF($V$7:V266,V266)&lt;='[1]Season Set up'!$O$76, CONCATENATE(V266, " D"),IF(COUNTIF($V$7:V266,V266)&lt;='[1]Season Set up'!$O$77, CONCATENATE(V266, " E"),IF(COUNTIF($V$7:V266,V266)&lt;='[1]Season Set up'!$O$78, CONCATENATE(V266, " F"),IF(COUNTIF($V$7:V266,V266)&lt;='[1]Season Set up'!$O$79, CONCATENATE(V266, " G"),IF(COUNTIF($V$7:V266,V266)&lt;='[1]Season Set up'!$O$80, CONCATENATE(V266, " H"),"")))))))))),"")</f>
        <v/>
      </c>
      <c r="X266" s="69"/>
      <c r="Y266" s="1"/>
      <c r="Z266" s="1"/>
      <c r="AA266" s="1"/>
      <c r="AB266" s="1"/>
      <c r="AC266" s="4"/>
      <c r="AD266" s="4"/>
      <c r="AE266" s="4"/>
      <c r="AF266" s="4"/>
      <c r="AG266" s="4"/>
      <c r="AH266" s="4"/>
      <c r="AI266" s="4"/>
      <c r="AJ266" s="4"/>
    </row>
    <row r="267" spans="1:36" ht="15.75" customHeight="1" x14ac:dyDescent="0.2">
      <c r="A267" s="33"/>
      <c r="B267" s="33"/>
      <c r="C267" s="33"/>
      <c r="D267" s="1"/>
      <c r="E267" s="1"/>
      <c r="F267" s="1"/>
      <c r="G267" s="1"/>
      <c r="H267" s="1"/>
      <c r="I267" s="1"/>
      <c r="J267" s="1"/>
      <c r="K267" s="1"/>
      <c r="L267" s="27" t="str">
        <f>IF('[1]Season Set up'!$J$24&gt;='[1]Season Set up'!V265,'[1]Season Set up'!V265,"")</f>
        <v/>
      </c>
      <c r="M267" s="22" t="str">
        <f>IFERROR(VLOOKUP(#REF!,'[1]Members Sorted'!$B$2:$G$10001,2,0),"")</f>
        <v/>
      </c>
      <c r="N267" s="22" t="str">
        <f>IFERROR(VLOOKUP(#REF!,'[1]Members Sorted'!$B$2:$G$10001,3,0),"")</f>
        <v/>
      </c>
      <c r="O267" s="22" t="str">
        <f>IFERROR(VLOOKUP(#REF!,'[1]Members Sorted'!$B$2:$G$10001,5,0),"")</f>
        <v/>
      </c>
      <c r="P267" s="22" t="str">
        <f>IFERROR(IF(O267="","",IF(O267="None Given","",IF(COUNTIF($O$7:O267,O267)&lt;='[1]Season Set up'!$O$62, CONCATENATE(O267, " A"),IF(COUNTIF($O$7:O267,O267)&lt;='[1]Season Set up'!$O$63, CONCATENATE(O267, " B"),IF(COUNTIF($O$7:O267,O267)&lt;='[1]Season Set up'!$O$64, CONCATENATE(O267, " C"),IF(COUNTIF($O$7:O267,O267)&lt;='[1]Season Set up'!$O$65, CONCATENATE(O267, " D"),IF(COUNTIF($O$7:O267,O267)&lt;='[1]Season Set up'!$O$66, CONCATENATE(O267, " E"),IF(COUNTIF($O$7:O267,O267)&lt;='[1]Season Set up'!$O$67, CONCATENATE(O267, " F"),IF(COUNTIF($O$7:O267,O267)&lt;='[1]Season Set up'!$O$68, CONCATENATE(O267, " G"),IF(COUNTIF($O$7:O267,O267)&lt;='[1]Season Set up'!$O$69, CONCATENATE(O267, " H"),"")))))))))),"")</f>
        <v/>
      </c>
      <c r="Q267" s="69"/>
      <c r="R267" s="4"/>
      <c r="S267" s="27" t="str">
        <f>IF('[1]Season Set up'!$L$24&gt;='[1]Season Set up'!V265,'[1]Season Set up'!V265,"")</f>
        <v/>
      </c>
      <c r="T267" s="22" t="str">
        <f>IFERROR(VLOOKUP(#REF!,'[1]Members Sorted'!$B$2:$G$3001,2,0),"")</f>
        <v/>
      </c>
      <c r="U267" s="22" t="str">
        <f>IFERROR(VLOOKUP(#REF!,'[1]Members Sorted'!$B$2:$G$3001,3,0),"")</f>
        <v/>
      </c>
      <c r="V267" s="22" t="str">
        <f>IFERROR(VLOOKUP(#REF!,'[1]Members Sorted'!$B$2:$G$3001,5,0),"")</f>
        <v/>
      </c>
      <c r="W267" s="22" t="str">
        <f>IFERROR(IF(V267="","",IF(V267="None Given","",IF(COUNTIF($V$7:V267,V267)&lt;='[1]Season Set up'!$O$73, CONCATENATE(V267, " A"),IF(COUNTIF($V$7:V267,V267)&lt;='[1]Season Set up'!$O$74, CONCATENATE(V267, " B"),IF(COUNTIF($V$7:V267,V267)&lt;='[1]Season Set up'!$O$75, CONCATENATE(V267, " C"),IF(COUNTIF($V$7:V267,V267)&lt;='[1]Season Set up'!$O$76, CONCATENATE(V267, " D"),IF(COUNTIF($V$7:V267,V267)&lt;='[1]Season Set up'!$O$77, CONCATENATE(V267, " E"),IF(COUNTIF($V$7:V267,V267)&lt;='[1]Season Set up'!$O$78, CONCATENATE(V267, " F"),IF(COUNTIF($V$7:V267,V267)&lt;='[1]Season Set up'!$O$79, CONCATENATE(V267, " G"),IF(COUNTIF($V$7:V267,V267)&lt;='[1]Season Set up'!$O$80, CONCATENATE(V267, " H"),"")))))))))),"")</f>
        <v/>
      </c>
      <c r="X267" s="69"/>
      <c r="Y267" s="1"/>
      <c r="Z267" s="1"/>
      <c r="AA267" s="1"/>
      <c r="AB267" s="1"/>
      <c r="AC267" s="4"/>
      <c r="AD267" s="4"/>
      <c r="AE267" s="4"/>
      <c r="AF267" s="4"/>
      <c r="AG267" s="4"/>
      <c r="AH267" s="4"/>
      <c r="AI267" s="4"/>
      <c r="AJ267" s="4"/>
    </row>
    <row r="268" spans="1:36" ht="15.75" customHeight="1" x14ac:dyDescent="0.2">
      <c r="A268" s="33"/>
      <c r="B268" s="33"/>
      <c r="C268" s="33"/>
      <c r="D268" s="1"/>
      <c r="E268" s="1"/>
      <c r="F268" s="1"/>
      <c r="G268" s="1"/>
      <c r="H268" s="1"/>
      <c r="I268" s="1"/>
      <c r="J268" s="1"/>
      <c r="K268" s="1"/>
      <c r="L268" s="27" t="str">
        <f>IF('[1]Season Set up'!$J$24&gt;='[1]Season Set up'!V266,'[1]Season Set up'!V266,"")</f>
        <v/>
      </c>
      <c r="M268" s="22" t="str">
        <f>IFERROR(VLOOKUP(#REF!,'[1]Members Sorted'!$B$2:$G$10001,2,0),"")</f>
        <v/>
      </c>
      <c r="N268" s="22" t="str">
        <f>IFERROR(VLOOKUP(#REF!,'[1]Members Sorted'!$B$2:$G$10001,3,0),"")</f>
        <v/>
      </c>
      <c r="O268" s="22" t="str">
        <f>IFERROR(VLOOKUP(#REF!,'[1]Members Sorted'!$B$2:$G$10001,5,0),"")</f>
        <v/>
      </c>
      <c r="P268" s="22" t="str">
        <f>IFERROR(IF(O268="","",IF(O268="None Given","",IF(COUNTIF($O$7:O268,O268)&lt;='[1]Season Set up'!$O$62, CONCATENATE(O268, " A"),IF(COUNTIF($O$7:O268,O268)&lt;='[1]Season Set up'!$O$63, CONCATENATE(O268, " B"),IF(COUNTIF($O$7:O268,O268)&lt;='[1]Season Set up'!$O$64, CONCATENATE(O268, " C"),IF(COUNTIF($O$7:O268,O268)&lt;='[1]Season Set up'!$O$65, CONCATENATE(O268, " D"),IF(COUNTIF($O$7:O268,O268)&lt;='[1]Season Set up'!$O$66, CONCATENATE(O268, " E"),IF(COUNTIF($O$7:O268,O268)&lt;='[1]Season Set up'!$O$67, CONCATENATE(O268, " F"),IF(COUNTIF($O$7:O268,O268)&lt;='[1]Season Set up'!$O$68, CONCATENATE(O268, " G"),IF(COUNTIF($O$7:O268,O268)&lt;='[1]Season Set up'!$O$69, CONCATENATE(O268, " H"),"")))))))))),"")</f>
        <v/>
      </c>
      <c r="Q268" s="69"/>
      <c r="R268" s="4"/>
      <c r="S268" s="27" t="str">
        <f>IF('[1]Season Set up'!$L$24&gt;='[1]Season Set up'!V266,'[1]Season Set up'!V266,"")</f>
        <v/>
      </c>
      <c r="T268" s="22" t="str">
        <f>IFERROR(VLOOKUP(#REF!,'[1]Members Sorted'!$B$2:$G$3001,2,0),"")</f>
        <v/>
      </c>
      <c r="U268" s="22" t="str">
        <f>IFERROR(VLOOKUP(#REF!,'[1]Members Sorted'!$B$2:$G$3001,3,0),"")</f>
        <v/>
      </c>
      <c r="V268" s="22" t="str">
        <f>IFERROR(VLOOKUP(#REF!,'[1]Members Sorted'!$B$2:$G$3001,5,0),"")</f>
        <v/>
      </c>
      <c r="W268" s="22" t="str">
        <f>IFERROR(IF(V268="","",IF(V268="None Given","",IF(COUNTIF($V$7:V268,V268)&lt;='[1]Season Set up'!$O$73, CONCATENATE(V268, " A"),IF(COUNTIF($V$7:V268,V268)&lt;='[1]Season Set up'!$O$74, CONCATENATE(V268, " B"),IF(COUNTIF($V$7:V268,V268)&lt;='[1]Season Set up'!$O$75, CONCATENATE(V268, " C"),IF(COUNTIF($V$7:V268,V268)&lt;='[1]Season Set up'!$O$76, CONCATENATE(V268, " D"),IF(COUNTIF($V$7:V268,V268)&lt;='[1]Season Set up'!$O$77, CONCATENATE(V268, " E"),IF(COUNTIF($V$7:V268,V268)&lt;='[1]Season Set up'!$O$78, CONCATENATE(V268, " F"),IF(COUNTIF($V$7:V268,V268)&lt;='[1]Season Set up'!$O$79, CONCATENATE(V268, " G"),IF(COUNTIF($V$7:V268,V268)&lt;='[1]Season Set up'!$O$80, CONCATENATE(V268, " H"),"")))))))))),"")</f>
        <v/>
      </c>
      <c r="X268" s="69"/>
      <c r="Y268" s="1"/>
      <c r="Z268" s="1"/>
      <c r="AA268" s="1"/>
      <c r="AB268" s="1"/>
      <c r="AC268" s="4"/>
      <c r="AD268" s="4"/>
      <c r="AE268" s="4"/>
      <c r="AF268" s="4"/>
      <c r="AG268" s="4"/>
      <c r="AH268" s="4"/>
      <c r="AI268" s="4"/>
      <c r="AJ268" s="4"/>
    </row>
    <row r="269" spans="1:36" ht="15.75" customHeight="1" x14ac:dyDescent="0.2">
      <c r="A269" s="33"/>
      <c r="B269" s="33"/>
      <c r="C269" s="33"/>
      <c r="D269" s="1"/>
      <c r="E269" s="1"/>
      <c r="F269" s="1"/>
      <c r="G269" s="1"/>
      <c r="H269" s="1"/>
      <c r="I269" s="1"/>
      <c r="J269" s="1"/>
      <c r="K269" s="1"/>
      <c r="L269" s="27" t="str">
        <f>IF('[1]Season Set up'!$J$24&gt;='[1]Season Set up'!V267,'[1]Season Set up'!V267,"")</f>
        <v/>
      </c>
      <c r="M269" s="22" t="str">
        <f>IFERROR(VLOOKUP(#REF!,'[1]Members Sorted'!$B$2:$G$10001,2,0),"")</f>
        <v/>
      </c>
      <c r="N269" s="22" t="str">
        <f>IFERROR(VLOOKUP(#REF!,'[1]Members Sorted'!$B$2:$G$10001,3,0),"")</f>
        <v/>
      </c>
      <c r="O269" s="22" t="str">
        <f>IFERROR(VLOOKUP(#REF!,'[1]Members Sorted'!$B$2:$G$10001,5,0),"")</f>
        <v/>
      </c>
      <c r="P269" s="22" t="str">
        <f>IFERROR(IF(O269="","",IF(O269="None Given","",IF(COUNTIF($O$7:O269,O269)&lt;='[1]Season Set up'!$O$62, CONCATENATE(O269, " A"),IF(COUNTIF($O$7:O269,O269)&lt;='[1]Season Set up'!$O$63, CONCATENATE(O269, " B"),IF(COUNTIF($O$7:O269,O269)&lt;='[1]Season Set up'!$O$64, CONCATENATE(O269, " C"),IF(COUNTIF($O$7:O269,O269)&lt;='[1]Season Set up'!$O$65, CONCATENATE(O269, " D"),IF(COUNTIF($O$7:O269,O269)&lt;='[1]Season Set up'!$O$66, CONCATENATE(O269, " E"),IF(COUNTIF($O$7:O269,O269)&lt;='[1]Season Set up'!$O$67, CONCATENATE(O269, " F"),IF(COUNTIF($O$7:O269,O269)&lt;='[1]Season Set up'!$O$68, CONCATENATE(O269, " G"),IF(COUNTIF($O$7:O269,O269)&lt;='[1]Season Set up'!$O$69, CONCATENATE(O269, " H"),"")))))))))),"")</f>
        <v/>
      </c>
      <c r="Q269" s="69"/>
      <c r="R269" s="4"/>
      <c r="S269" s="27" t="str">
        <f>IF('[1]Season Set up'!$L$24&gt;='[1]Season Set up'!V267,'[1]Season Set up'!V267,"")</f>
        <v/>
      </c>
      <c r="T269" s="22" t="str">
        <f>IFERROR(VLOOKUP(#REF!,'[1]Members Sorted'!$B$2:$G$3001,2,0),"")</f>
        <v/>
      </c>
      <c r="U269" s="22" t="str">
        <f>IFERROR(VLOOKUP(#REF!,'[1]Members Sorted'!$B$2:$G$3001,3,0),"")</f>
        <v/>
      </c>
      <c r="V269" s="22" t="str">
        <f>IFERROR(VLOOKUP(#REF!,'[1]Members Sorted'!$B$2:$G$3001,5,0),"")</f>
        <v/>
      </c>
      <c r="W269" s="22" t="str">
        <f>IFERROR(IF(V269="","",IF(V269="None Given","",IF(COUNTIF($V$7:V269,V269)&lt;='[1]Season Set up'!$O$73, CONCATENATE(V269, " A"),IF(COUNTIF($V$7:V269,V269)&lt;='[1]Season Set up'!$O$74, CONCATENATE(V269, " B"),IF(COUNTIF($V$7:V269,V269)&lt;='[1]Season Set up'!$O$75, CONCATENATE(V269, " C"),IF(COUNTIF($V$7:V269,V269)&lt;='[1]Season Set up'!$O$76, CONCATENATE(V269, " D"),IF(COUNTIF($V$7:V269,V269)&lt;='[1]Season Set up'!$O$77, CONCATENATE(V269, " E"),IF(COUNTIF($V$7:V269,V269)&lt;='[1]Season Set up'!$O$78, CONCATENATE(V269, " F"),IF(COUNTIF($V$7:V269,V269)&lt;='[1]Season Set up'!$O$79, CONCATENATE(V269, " G"),IF(COUNTIF($V$7:V269,V269)&lt;='[1]Season Set up'!$O$80, CONCATENATE(V269, " H"),"")))))))))),"")</f>
        <v/>
      </c>
      <c r="X269" s="69"/>
      <c r="Y269" s="1"/>
      <c r="Z269" s="1"/>
      <c r="AA269" s="1"/>
      <c r="AB269" s="1"/>
      <c r="AC269" s="4"/>
      <c r="AD269" s="4"/>
      <c r="AE269" s="4"/>
      <c r="AF269" s="4"/>
      <c r="AG269" s="4"/>
      <c r="AH269" s="4"/>
      <c r="AI269" s="4"/>
      <c r="AJ269" s="4"/>
    </row>
    <row r="270" spans="1:36" ht="15.75" customHeight="1" x14ac:dyDescent="0.2">
      <c r="A270" s="33"/>
      <c r="B270" s="33"/>
      <c r="C270" s="33"/>
      <c r="D270" s="1"/>
      <c r="E270" s="1"/>
      <c r="F270" s="1"/>
      <c r="G270" s="1"/>
      <c r="H270" s="1"/>
      <c r="I270" s="1"/>
      <c r="J270" s="1"/>
      <c r="K270" s="1"/>
      <c r="L270" s="27" t="str">
        <f>IF('[1]Season Set up'!$J$24&gt;='[1]Season Set up'!V268,'[1]Season Set up'!V268,"")</f>
        <v/>
      </c>
      <c r="M270" s="22" t="str">
        <f>IFERROR(VLOOKUP(#REF!,'[1]Members Sorted'!$B$2:$G$10001,2,0),"")</f>
        <v/>
      </c>
      <c r="N270" s="22" t="str">
        <f>IFERROR(VLOOKUP(#REF!,'[1]Members Sorted'!$B$2:$G$10001,3,0),"")</f>
        <v/>
      </c>
      <c r="O270" s="22" t="str">
        <f>IFERROR(VLOOKUP(#REF!,'[1]Members Sorted'!$B$2:$G$10001,5,0),"")</f>
        <v/>
      </c>
      <c r="P270" s="22" t="str">
        <f>IFERROR(IF(O270="","",IF(O270="None Given","",IF(COUNTIF($O$7:O270,O270)&lt;='[1]Season Set up'!$O$62, CONCATENATE(O270, " A"),IF(COUNTIF($O$7:O270,O270)&lt;='[1]Season Set up'!$O$63, CONCATENATE(O270, " B"),IF(COUNTIF($O$7:O270,O270)&lt;='[1]Season Set up'!$O$64, CONCATENATE(O270, " C"),IF(COUNTIF($O$7:O270,O270)&lt;='[1]Season Set up'!$O$65, CONCATENATE(O270, " D"),IF(COUNTIF($O$7:O270,O270)&lt;='[1]Season Set up'!$O$66, CONCATENATE(O270, " E"),IF(COUNTIF($O$7:O270,O270)&lt;='[1]Season Set up'!$O$67, CONCATENATE(O270, " F"),IF(COUNTIF($O$7:O270,O270)&lt;='[1]Season Set up'!$O$68, CONCATENATE(O270, " G"),IF(COUNTIF($O$7:O270,O270)&lt;='[1]Season Set up'!$O$69, CONCATENATE(O270, " H"),"")))))))))),"")</f>
        <v/>
      </c>
      <c r="Q270" s="69"/>
      <c r="R270" s="4"/>
      <c r="S270" s="27" t="str">
        <f>IF('[1]Season Set up'!$L$24&gt;='[1]Season Set up'!V268,'[1]Season Set up'!V268,"")</f>
        <v/>
      </c>
      <c r="T270" s="22" t="str">
        <f>IFERROR(VLOOKUP(#REF!,'[1]Members Sorted'!$B$2:$G$3001,2,0),"")</f>
        <v/>
      </c>
      <c r="U270" s="22" t="str">
        <f>IFERROR(VLOOKUP(#REF!,'[1]Members Sorted'!$B$2:$G$3001,3,0),"")</f>
        <v/>
      </c>
      <c r="V270" s="22" t="str">
        <f>IFERROR(VLOOKUP(#REF!,'[1]Members Sorted'!$B$2:$G$3001,5,0),"")</f>
        <v/>
      </c>
      <c r="W270" s="22" t="str">
        <f>IFERROR(IF(V270="","",IF(V270="None Given","",IF(COUNTIF($V$7:V270,V270)&lt;='[1]Season Set up'!$O$73, CONCATENATE(V270, " A"),IF(COUNTIF($V$7:V270,V270)&lt;='[1]Season Set up'!$O$74, CONCATENATE(V270, " B"),IF(COUNTIF($V$7:V270,V270)&lt;='[1]Season Set up'!$O$75, CONCATENATE(V270, " C"),IF(COUNTIF($V$7:V270,V270)&lt;='[1]Season Set up'!$O$76, CONCATENATE(V270, " D"),IF(COUNTIF($V$7:V270,V270)&lt;='[1]Season Set up'!$O$77, CONCATENATE(V270, " E"),IF(COUNTIF($V$7:V270,V270)&lt;='[1]Season Set up'!$O$78, CONCATENATE(V270, " F"),IF(COUNTIF($V$7:V270,V270)&lt;='[1]Season Set up'!$O$79, CONCATENATE(V270, " G"),IF(COUNTIF($V$7:V270,V270)&lt;='[1]Season Set up'!$O$80, CONCATENATE(V270, " H"),"")))))))))),"")</f>
        <v/>
      </c>
      <c r="X270" s="69"/>
      <c r="Y270" s="1"/>
      <c r="Z270" s="1"/>
      <c r="AA270" s="1"/>
      <c r="AB270" s="1"/>
      <c r="AC270" s="4"/>
      <c r="AD270" s="4"/>
      <c r="AE270" s="4"/>
      <c r="AF270" s="4"/>
      <c r="AG270" s="4"/>
      <c r="AH270" s="4"/>
      <c r="AI270" s="4"/>
      <c r="AJ270" s="4"/>
    </row>
    <row r="271" spans="1:36" ht="15.75" customHeight="1" x14ac:dyDescent="0.2">
      <c r="A271" s="33"/>
      <c r="B271" s="33"/>
      <c r="C271" s="33"/>
      <c r="D271" s="1"/>
      <c r="E271" s="1"/>
      <c r="F271" s="1"/>
      <c r="G271" s="1"/>
      <c r="H271" s="1"/>
      <c r="I271" s="1"/>
      <c r="J271" s="1"/>
      <c r="K271" s="1"/>
      <c r="L271" s="27" t="str">
        <f>IF('[1]Season Set up'!$J$24&gt;='[1]Season Set up'!V269,'[1]Season Set up'!V269,"")</f>
        <v/>
      </c>
      <c r="M271" s="22" t="str">
        <f>IFERROR(VLOOKUP(#REF!,'[1]Members Sorted'!$B$2:$G$10001,2,0),"")</f>
        <v/>
      </c>
      <c r="N271" s="22" t="str">
        <f>IFERROR(VLOOKUP(#REF!,'[1]Members Sorted'!$B$2:$G$10001,3,0),"")</f>
        <v/>
      </c>
      <c r="O271" s="22" t="str">
        <f>IFERROR(VLOOKUP(#REF!,'[1]Members Sorted'!$B$2:$G$10001,5,0),"")</f>
        <v/>
      </c>
      <c r="P271" s="22" t="str">
        <f>IFERROR(IF(O271="","",IF(O271="None Given","",IF(COUNTIF($O$7:O271,O271)&lt;='[1]Season Set up'!$O$62, CONCATENATE(O271, " A"),IF(COUNTIF($O$7:O271,O271)&lt;='[1]Season Set up'!$O$63, CONCATENATE(O271, " B"),IF(COUNTIF($O$7:O271,O271)&lt;='[1]Season Set up'!$O$64, CONCATENATE(O271, " C"),IF(COUNTIF($O$7:O271,O271)&lt;='[1]Season Set up'!$O$65, CONCATENATE(O271, " D"),IF(COUNTIF($O$7:O271,O271)&lt;='[1]Season Set up'!$O$66, CONCATENATE(O271, " E"),IF(COUNTIF($O$7:O271,O271)&lt;='[1]Season Set up'!$O$67, CONCATENATE(O271, " F"),IF(COUNTIF($O$7:O271,O271)&lt;='[1]Season Set up'!$O$68, CONCATENATE(O271, " G"),IF(COUNTIF($O$7:O271,O271)&lt;='[1]Season Set up'!$O$69, CONCATENATE(O271, " H"),"")))))))))),"")</f>
        <v/>
      </c>
      <c r="Q271" s="69"/>
      <c r="R271" s="4"/>
      <c r="S271" s="27" t="str">
        <f>IF('[1]Season Set up'!$L$24&gt;='[1]Season Set up'!V269,'[1]Season Set up'!V269,"")</f>
        <v/>
      </c>
      <c r="T271" s="22" t="str">
        <f>IFERROR(VLOOKUP(#REF!,'[1]Members Sorted'!$B$2:$G$3001,2,0),"")</f>
        <v/>
      </c>
      <c r="U271" s="22" t="str">
        <f>IFERROR(VLOOKUP(#REF!,'[1]Members Sorted'!$B$2:$G$3001,3,0),"")</f>
        <v/>
      </c>
      <c r="V271" s="22" t="str">
        <f>IFERROR(VLOOKUP(#REF!,'[1]Members Sorted'!$B$2:$G$3001,5,0),"")</f>
        <v/>
      </c>
      <c r="W271" s="22" t="str">
        <f>IFERROR(IF(V271="","",IF(V271="None Given","",IF(COUNTIF($V$7:V271,V271)&lt;='[1]Season Set up'!$O$73, CONCATENATE(V271, " A"),IF(COUNTIF($V$7:V271,V271)&lt;='[1]Season Set up'!$O$74, CONCATENATE(V271, " B"),IF(COUNTIF($V$7:V271,V271)&lt;='[1]Season Set up'!$O$75, CONCATENATE(V271, " C"),IF(COUNTIF($V$7:V271,V271)&lt;='[1]Season Set up'!$O$76, CONCATENATE(V271, " D"),IF(COUNTIF($V$7:V271,V271)&lt;='[1]Season Set up'!$O$77, CONCATENATE(V271, " E"),IF(COUNTIF($V$7:V271,V271)&lt;='[1]Season Set up'!$O$78, CONCATENATE(V271, " F"),IF(COUNTIF($V$7:V271,V271)&lt;='[1]Season Set up'!$O$79, CONCATENATE(V271, " G"),IF(COUNTIF($V$7:V271,V271)&lt;='[1]Season Set up'!$O$80, CONCATENATE(V271, " H"),"")))))))))),"")</f>
        <v/>
      </c>
      <c r="X271" s="69"/>
      <c r="Y271" s="1"/>
      <c r="Z271" s="1"/>
      <c r="AA271" s="1"/>
      <c r="AB271" s="1"/>
      <c r="AC271" s="4"/>
      <c r="AD271" s="4"/>
      <c r="AE271" s="4"/>
      <c r="AF271" s="4"/>
      <c r="AG271" s="4"/>
      <c r="AH271" s="4"/>
      <c r="AI271" s="4"/>
      <c r="AJ271" s="4"/>
    </row>
    <row r="272" spans="1:36" ht="15.75" customHeight="1" x14ac:dyDescent="0.2">
      <c r="A272" s="33"/>
      <c r="B272" s="33"/>
      <c r="C272" s="33"/>
      <c r="D272" s="1"/>
      <c r="E272" s="1"/>
      <c r="F272" s="1"/>
      <c r="G272" s="1"/>
      <c r="H272" s="1"/>
      <c r="I272" s="1"/>
      <c r="J272" s="1"/>
      <c r="K272" s="1"/>
      <c r="L272" s="27" t="str">
        <f>IF('[1]Season Set up'!$J$24&gt;='[1]Season Set up'!V270,'[1]Season Set up'!V270,"")</f>
        <v/>
      </c>
      <c r="M272" s="22" t="str">
        <f>IFERROR(VLOOKUP(#REF!,'[1]Members Sorted'!$B$2:$G$10001,2,0),"")</f>
        <v/>
      </c>
      <c r="N272" s="22" t="str">
        <f>IFERROR(VLOOKUP(#REF!,'[1]Members Sorted'!$B$2:$G$10001,3,0),"")</f>
        <v/>
      </c>
      <c r="O272" s="22" t="str">
        <f>IFERROR(VLOOKUP(#REF!,'[1]Members Sorted'!$B$2:$G$10001,5,0),"")</f>
        <v/>
      </c>
      <c r="P272" s="22" t="str">
        <f>IFERROR(IF(O272="","",IF(O272="None Given","",IF(COUNTIF($O$7:O272,O272)&lt;='[1]Season Set up'!$O$62, CONCATENATE(O272, " A"),IF(COUNTIF($O$7:O272,O272)&lt;='[1]Season Set up'!$O$63, CONCATENATE(O272, " B"),IF(COUNTIF($O$7:O272,O272)&lt;='[1]Season Set up'!$O$64, CONCATENATE(O272, " C"),IF(COUNTIF($O$7:O272,O272)&lt;='[1]Season Set up'!$O$65, CONCATENATE(O272, " D"),IF(COUNTIF($O$7:O272,O272)&lt;='[1]Season Set up'!$O$66, CONCATENATE(O272, " E"),IF(COUNTIF($O$7:O272,O272)&lt;='[1]Season Set up'!$O$67, CONCATENATE(O272, " F"),IF(COUNTIF($O$7:O272,O272)&lt;='[1]Season Set up'!$O$68, CONCATENATE(O272, " G"),IF(COUNTIF($O$7:O272,O272)&lt;='[1]Season Set up'!$O$69, CONCATENATE(O272, " H"),"")))))))))),"")</f>
        <v/>
      </c>
      <c r="Q272" s="69"/>
      <c r="R272" s="4"/>
      <c r="S272" s="27" t="str">
        <f>IF('[1]Season Set up'!$L$24&gt;='[1]Season Set up'!V270,'[1]Season Set up'!V270,"")</f>
        <v/>
      </c>
      <c r="T272" s="22" t="str">
        <f>IFERROR(VLOOKUP(#REF!,'[1]Members Sorted'!$B$2:$G$3001,2,0),"")</f>
        <v/>
      </c>
      <c r="U272" s="22" t="str">
        <f>IFERROR(VLOOKUP(#REF!,'[1]Members Sorted'!$B$2:$G$3001,3,0),"")</f>
        <v/>
      </c>
      <c r="V272" s="22" t="str">
        <f>IFERROR(VLOOKUP(#REF!,'[1]Members Sorted'!$B$2:$G$3001,5,0),"")</f>
        <v/>
      </c>
      <c r="W272" s="22" t="str">
        <f>IFERROR(IF(V272="","",IF(V272="None Given","",IF(COUNTIF($V$7:V272,V272)&lt;='[1]Season Set up'!$O$73, CONCATENATE(V272, " A"),IF(COUNTIF($V$7:V272,V272)&lt;='[1]Season Set up'!$O$74, CONCATENATE(V272, " B"),IF(COUNTIF($V$7:V272,V272)&lt;='[1]Season Set up'!$O$75, CONCATENATE(V272, " C"),IF(COUNTIF($V$7:V272,V272)&lt;='[1]Season Set up'!$O$76, CONCATENATE(V272, " D"),IF(COUNTIF($V$7:V272,V272)&lt;='[1]Season Set up'!$O$77, CONCATENATE(V272, " E"),IF(COUNTIF($V$7:V272,V272)&lt;='[1]Season Set up'!$O$78, CONCATENATE(V272, " F"),IF(COUNTIF($V$7:V272,V272)&lt;='[1]Season Set up'!$O$79, CONCATENATE(V272, " G"),IF(COUNTIF($V$7:V272,V272)&lt;='[1]Season Set up'!$O$80, CONCATENATE(V272, " H"),"")))))))))),"")</f>
        <v/>
      </c>
      <c r="X272" s="69"/>
      <c r="Y272" s="1"/>
      <c r="Z272" s="1"/>
      <c r="AA272" s="1"/>
      <c r="AB272" s="1"/>
      <c r="AC272" s="4"/>
      <c r="AD272" s="4"/>
      <c r="AE272" s="4"/>
      <c r="AF272" s="4"/>
      <c r="AG272" s="4"/>
      <c r="AH272" s="4"/>
      <c r="AI272" s="4"/>
      <c r="AJ272" s="4"/>
    </row>
    <row r="273" spans="1:36" ht="15.75" customHeight="1" x14ac:dyDescent="0.2">
      <c r="A273" s="33"/>
      <c r="B273" s="33"/>
      <c r="C273" s="33"/>
      <c r="D273" s="1"/>
      <c r="E273" s="1"/>
      <c r="F273" s="1"/>
      <c r="G273" s="1"/>
      <c r="H273" s="1"/>
      <c r="I273" s="1"/>
      <c r="J273" s="1"/>
      <c r="K273" s="1"/>
      <c r="L273" s="27" t="str">
        <f>IF('[1]Season Set up'!$J$24&gt;='[1]Season Set up'!V271,'[1]Season Set up'!V271,"")</f>
        <v/>
      </c>
      <c r="M273" s="22" t="str">
        <f>IFERROR(VLOOKUP(#REF!,'[1]Members Sorted'!$B$2:$G$10001,2,0),"")</f>
        <v/>
      </c>
      <c r="N273" s="22" t="str">
        <f>IFERROR(VLOOKUP(#REF!,'[1]Members Sorted'!$B$2:$G$10001,3,0),"")</f>
        <v/>
      </c>
      <c r="O273" s="22" t="str">
        <f>IFERROR(VLOOKUP(#REF!,'[1]Members Sorted'!$B$2:$G$10001,5,0),"")</f>
        <v/>
      </c>
      <c r="P273" s="22" t="str">
        <f>IFERROR(IF(O273="","",IF(O273="None Given","",IF(COUNTIF($O$7:O273,O273)&lt;='[1]Season Set up'!$O$62, CONCATENATE(O273, " A"),IF(COUNTIF($O$7:O273,O273)&lt;='[1]Season Set up'!$O$63, CONCATENATE(O273, " B"),IF(COUNTIF($O$7:O273,O273)&lt;='[1]Season Set up'!$O$64, CONCATENATE(O273, " C"),IF(COUNTIF($O$7:O273,O273)&lt;='[1]Season Set up'!$O$65, CONCATENATE(O273, " D"),IF(COUNTIF($O$7:O273,O273)&lt;='[1]Season Set up'!$O$66, CONCATENATE(O273, " E"),IF(COUNTIF($O$7:O273,O273)&lt;='[1]Season Set up'!$O$67, CONCATENATE(O273, " F"),IF(COUNTIF($O$7:O273,O273)&lt;='[1]Season Set up'!$O$68, CONCATENATE(O273, " G"),IF(COUNTIF($O$7:O273,O273)&lt;='[1]Season Set up'!$O$69, CONCATENATE(O273, " H"),"")))))))))),"")</f>
        <v/>
      </c>
      <c r="Q273" s="69"/>
      <c r="R273" s="4"/>
      <c r="S273" s="27" t="str">
        <f>IF('[1]Season Set up'!$L$24&gt;='[1]Season Set up'!V271,'[1]Season Set up'!V271,"")</f>
        <v/>
      </c>
      <c r="T273" s="22" t="str">
        <f>IFERROR(VLOOKUP(#REF!,'[1]Members Sorted'!$B$2:$G$3001,2,0),"")</f>
        <v/>
      </c>
      <c r="U273" s="22" t="str">
        <f>IFERROR(VLOOKUP(#REF!,'[1]Members Sorted'!$B$2:$G$3001,3,0),"")</f>
        <v/>
      </c>
      <c r="V273" s="22" t="str">
        <f>IFERROR(VLOOKUP(#REF!,'[1]Members Sorted'!$B$2:$G$3001,5,0),"")</f>
        <v/>
      </c>
      <c r="W273" s="22" t="str">
        <f>IFERROR(IF(V273="","",IF(V273="None Given","",IF(COUNTIF($V$7:V273,V273)&lt;='[1]Season Set up'!$O$73, CONCATENATE(V273, " A"),IF(COUNTIF($V$7:V273,V273)&lt;='[1]Season Set up'!$O$74, CONCATENATE(V273, " B"),IF(COUNTIF($V$7:V273,V273)&lt;='[1]Season Set up'!$O$75, CONCATENATE(V273, " C"),IF(COUNTIF($V$7:V273,V273)&lt;='[1]Season Set up'!$O$76, CONCATENATE(V273, " D"),IF(COUNTIF($V$7:V273,V273)&lt;='[1]Season Set up'!$O$77, CONCATENATE(V273, " E"),IF(COUNTIF($V$7:V273,V273)&lt;='[1]Season Set up'!$O$78, CONCATENATE(V273, " F"),IF(COUNTIF($V$7:V273,V273)&lt;='[1]Season Set up'!$O$79, CONCATENATE(V273, " G"),IF(COUNTIF($V$7:V273,V273)&lt;='[1]Season Set up'!$O$80, CONCATENATE(V273, " H"),"")))))))))),"")</f>
        <v/>
      </c>
      <c r="X273" s="69"/>
      <c r="Y273" s="1"/>
      <c r="Z273" s="1"/>
      <c r="AA273" s="1"/>
      <c r="AB273" s="1"/>
      <c r="AC273" s="4"/>
      <c r="AD273" s="4"/>
      <c r="AE273" s="4"/>
      <c r="AF273" s="4"/>
      <c r="AG273" s="4"/>
      <c r="AH273" s="4"/>
      <c r="AI273" s="4"/>
      <c r="AJ273" s="4"/>
    </row>
    <row r="274" spans="1:36" ht="15.75" customHeight="1" x14ac:dyDescent="0.2">
      <c r="A274" s="33"/>
      <c r="B274" s="33"/>
      <c r="C274" s="33"/>
      <c r="D274" s="1"/>
      <c r="E274" s="1"/>
      <c r="F274" s="1"/>
      <c r="G274" s="1"/>
      <c r="H274" s="1"/>
      <c r="I274" s="1"/>
      <c r="J274" s="1"/>
      <c r="K274" s="1"/>
      <c r="L274" s="27" t="str">
        <f>IF('[1]Season Set up'!$J$24&gt;='[1]Season Set up'!V272,'[1]Season Set up'!V272,"")</f>
        <v/>
      </c>
      <c r="M274" s="22" t="str">
        <f>IFERROR(VLOOKUP(#REF!,'[1]Members Sorted'!$B$2:$G$10001,2,0),"")</f>
        <v/>
      </c>
      <c r="N274" s="22" t="str">
        <f>IFERROR(VLOOKUP(#REF!,'[1]Members Sorted'!$B$2:$G$10001,3,0),"")</f>
        <v/>
      </c>
      <c r="O274" s="22" t="str">
        <f>IFERROR(VLOOKUP(#REF!,'[1]Members Sorted'!$B$2:$G$10001,5,0),"")</f>
        <v/>
      </c>
      <c r="P274" s="22" t="str">
        <f>IFERROR(IF(O274="","",IF(O274="None Given","",IF(COUNTIF($O$7:O274,O274)&lt;='[1]Season Set up'!$O$62, CONCATENATE(O274, " A"),IF(COUNTIF($O$7:O274,O274)&lt;='[1]Season Set up'!$O$63, CONCATENATE(O274, " B"),IF(COUNTIF($O$7:O274,O274)&lt;='[1]Season Set up'!$O$64, CONCATENATE(O274, " C"),IF(COUNTIF($O$7:O274,O274)&lt;='[1]Season Set up'!$O$65, CONCATENATE(O274, " D"),IF(COUNTIF($O$7:O274,O274)&lt;='[1]Season Set up'!$O$66, CONCATENATE(O274, " E"),IF(COUNTIF($O$7:O274,O274)&lt;='[1]Season Set up'!$O$67, CONCATENATE(O274, " F"),IF(COUNTIF($O$7:O274,O274)&lt;='[1]Season Set up'!$O$68, CONCATENATE(O274, " G"),IF(COUNTIF($O$7:O274,O274)&lt;='[1]Season Set up'!$O$69, CONCATENATE(O274, " H"),"")))))))))),"")</f>
        <v/>
      </c>
      <c r="Q274" s="69"/>
      <c r="R274" s="4"/>
      <c r="S274" s="27" t="str">
        <f>IF('[1]Season Set up'!$L$24&gt;='[1]Season Set up'!V272,'[1]Season Set up'!V272,"")</f>
        <v/>
      </c>
      <c r="T274" s="22" t="str">
        <f>IFERROR(VLOOKUP(#REF!,'[1]Members Sorted'!$B$2:$G$3001,2,0),"")</f>
        <v/>
      </c>
      <c r="U274" s="22" t="str">
        <f>IFERROR(VLOOKUP(#REF!,'[1]Members Sorted'!$B$2:$G$3001,3,0),"")</f>
        <v/>
      </c>
      <c r="V274" s="22" t="str">
        <f>IFERROR(VLOOKUP(#REF!,'[1]Members Sorted'!$B$2:$G$3001,5,0),"")</f>
        <v/>
      </c>
      <c r="W274" s="22" t="str">
        <f>IFERROR(IF(V274="","",IF(V274="None Given","",IF(COUNTIF($V$7:V274,V274)&lt;='[1]Season Set up'!$O$73, CONCATENATE(V274, " A"),IF(COUNTIF($V$7:V274,V274)&lt;='[1]Season Set up'!$O$74, CONCATENATE(V274, " B"),IF(COUNTIF($V$7:V274,V274)&lt;='[1]Season Set up'!$O$75, CONCATENATE(V274, " C"),IF(COUNTIF($V$7:V274,V274)&lt;='[1]Season Set up'!$O$76, CONCATENATE(V274, " D"),IF(COUNTIF($V$7:V274,V274)&lt;='[1]Season Set up'!$O$77, CONCATENATE(V274, " E"),IF(COUNTIF($V$7:V274,V274)&lt;='[1]Season Set up'!$O$78, CONCATENATE(V274, " F"),IF(COUNTIF($V$7:V274,V274)&lt;='[1]Season Set up'!$O$79, CONCATENATE(V274, " G"),IF(COUNTIF($V$7:V274,V274)&lt;='[1]Season Set up'!$O$80, CONCATENATE(V274, " H"),"")))))))))),"")</f>
        <v/>
      </c>
      <c r="X274" s="69"/>
      <c r="Y274" s="1"/>
      <c r="Z274" s="1"/>
      <c r="AA274" s="1"/>
      <c r="AB274" s="1"/>
      <c r="AC274" s="4"/>
      <c r="AD274" s="4"/>
      <c r="AE274" s="4"/>
      <c r="AF274" s="4"/>
      <c r="AG274" s="4"/>
      <c r="AH274" s="4"/>
      <c r="AI274" s="4"/>
      <c r="AJ274" s="4"/>
    </row>
    <row r="275" spans="1:36" ht="15.75" customHeight="1" x14ac:dyDescent="0.2">
      <c r="A275" s="33"/>
      <c r="B275" s="33"/>
      <c r="C275" s="33"/>
      <c r="D275" s="1"/>
      <c r="E275" s="1"/>
      <c r="F275" s="1"/>
      <c r="G275" s="1"/>
      <c r="H275" s="1"/>
      <c r="I275" s="1"/>
      <c r="J275" s="1"/>
      <c r="K275" s="1"/>
      <c r="L275" s="27" t="str">
        <f>IF('[1]Season Set up'!$J$24&gt;='[1]Season Set up'!V273,'[1]Season Set up'!V273,"")</f>
        <v/>
      </c>
      <c r="M275" s="22" t="str">
        <f>IFERROR(VLOOKUP(#REF!,'[1]Members Sorted'!$B$2:$G$10001,2,0),"")</f>
        <v/>
      </c>
      <c r="N275" s="22" t="str">
        <f>IFERROR(VLOOKUP(#REF!,'[1]Members Sorted'!$B$2:$G$10001,3,0),"")</f>
        <v/>
      </c>
      <c r="O275" s="22" t="str">
        <f>IFERROR(VLOOKUP(#REF!,'[1]Members Sorted'!$B$2:$G$10001,5,0),"")</f>
        <v/>
      </c>
      <c r="P275" s="22" t="str">
        <f>IFERROR(IF(O275="","",IF(O275="None Given","",IF(COUNTIF($O$7:O275,O275)&lt;='[1]Season Set up'!$O$62, CONCATENATE(O275, " A"),IF(COUNTIF($O$7:O275,O275)&lt;='[1]Season Set up'!$O$63, CONCATENATE(O275, " B"),IF(COUNTIF($O$7:O275,O275)&lt;='[1]Season Set up'!$O$64, CONCATENATE(O275, " C"),IF(COUNTIF($O$7:O275,O275)&lt;='[1]Season Set up'!$O$65, CONCATENATE(O275, " D"),IF(COUNTIF($O$7:O275,O275)&lt;='[1]Season Set up'!$O$66, CONCATENATE(O275, " E"),IF(COUNTIF($O$7:O275,O275)&lt;='[1]Season Set up'!$O$67, CONCATENATE(O275, " F"),IF(COUNTIF($O$7:O275,O275)&lt;='[1]Season Set up'!$O$68, CONCATENATE(O275, " G"),IF(COUNTIF($O$7:O275,O275)&lt;='[1]Season Set up'!$O$69, CONCATENATE(O275, " H"),"")))))))))),"")</f>
        <v/>
      </c>
      <c r="Q275" s="69"/>
      <c r="R275" s="4"/>
      <c r="S275" s="27" t="str">
        <f>IF('[1]Season Set up'!$L$24&gt;='[1]Season Set up'!V273,'[1]Season Set up'!V273,"")</f>
        <v/>
      </c>
      <c r="T275" s="22" t="str">
        <f>IFERROR(VLOOKUP(#REF!,'[1]Members Sorted'!$B$2:$G$3001,2,0),"")</f>
        <v/>
      </c>
      <c r="U275" s="22" t="str">
        <f>IFERROR(VLOOKUP(#REF!,'[1]Members Sorted'!$B$2:$G$3001,3,0),"")</f>
        <v/>
      </c>
      <c r="V275" s="22" t="str">
        <f>IFERROR(VLOOKUP(#REF!,'[1]Members Sorted'!$B$2:$G$3001,5,0),"")</f>
        <v/>
      </c>
      <c r="W275" s="22" t="str">
        <f>IFERROR(IF(V275="","",IF(V275="None Given","",IF(COUNTIF($V$7:V275,V275)&lt;='[1]Season Set up'!$O$73, CONCATENATE(V275, " A"),IF(COUNTIF($V$7:V275,V275)&lt;='[1]Season Set up'!$O$74, CONCATENATE(V275, " B"),IF(COUNTIF($V$7:V275,V275)&lt;='[1]Season Set up'!$O$75, CONCATENATE(V275, " C"),IF(COUNTIF($V$7:V275,V275)&lt;='[1]Season Set up'!$O$76, CONCATENATE(V275, " D"),IF(COUNTIF($V$7:V275,V275)&lt;='[1]Season Set up'!$O$77, CONCATENATE(V275, " E"),IF(COUNTIF($V$7:V275,V275)&lt;='[1]Season Set up'!$O$78, CONCATENATE(V275, " F"),IF(COUNTIF($V$7:V275,V275)&lt;='[1]Season Set up'!$O$79, CONCATENATE(V275, " G"),IF(COUNTIF($V$7:V275,V275)&lt;='[1]Season Set up'!$O$80, CONCATENATE(V275, " H"),"")))))))))),"")</f>
        <v/>
      </c>
      <c r="X275" s="69"/>
      <c r="Y275" s="1"/>
      <c r="Z275" s="1"/>
      <c r="AA275" s="1"/>
      <c r="AB275" s="1"/>
      <c r="AC275" s="4"/>
      <c r="AD275" s="4"/>
      <c r="AE275" s="4"/>
      <c r="AF275" s="4"/>
      <c r="AG275" s="4"/>
      <c r="AH275" s="4"/>
      <c r="AI275" s="4"/>
      <c r="AJ275" s="4"/>
    </row>
    <row r="276" spans="1:36" ht="15.75" customHeight="1" x14ac:dyDescent="0.2">
      <c r="A276" s="33"/>
      <c r="B276" s="33"/>
      <c r="C276" s="33"/>
      <c r="D276" s="1"/>
      <c r="E276" s="1"/>
      <c r="F276" s="1"/>
      <c r="G276" s="1"/>
      <c r="H276" s="1"/>
      <c r="I276" s="1"/>
      <c r="J276" s="1"/>
      <c r="K276" s="1"/>
      <c r="L276" s="27" t="str">
        <f>IF('[1]Season Set up'!$J$24&gt;='[1]Season Set up'!V274,'[1]Season Set up'!V274,"")</f>
        <v/>
      </c>
      <c r="M276" s="22" t="str">
        <f>IFERROR(VLOOKUP(#REF!,'[1]Members Sorted'!$B$2:$G$10001,2,0),"")</f>
        <v/>
      </c>
      <c r="N276" s="22" t="str">
        <f>IFERROR(VLOOKUP(#REF!,'[1]Members Sorted'!$B$2:$G$10001,3,0),"")</f>
        <v/>
      </c>
      <c r="O276" s="22" t="str">
        <f>IFERROR(VLOOKUP(#REF!,'[1]Members Sorted'!$B$2:$G$10001,5,0),"")</f>
        <v/>
      </c>
      <c r="P276" s="22" t="str">
        <f>IFERROR(IF(O276="","",IF(O276="None Given","",IF(COUNTIF($O$7:O276,O276)&lt;='[1]Season Set up'!$O$62, CONCATENATE(O276, " A"),IF(COUNTIF($O$7:O276,O276)&lt;='[1]Season Set up'!$O$63, CONCATENATE(O276, " B"),IF(COUNTIF($O$7:O276,O276)&lt;='[1]Season Set up'!$O$64, CONCATENATE(O276, " C"),IF(COUNTIF($O$7:O276,O276)&lt;='[1]Season Set up'!$O$65, CONCATENATE(O276, " D"),IF(COUNTIF($O$7:O276,O276)&lt;='[1]Season Set up'!$O$66, CONCATENATE(O276, " E"),IF(COUNTIF($O$7:O276,O276)&lt;='[1]Season Set up'!$O$67, CONCATENATE(O276, " F"),IF(COUNTIF($O$7:O276,O276)&lt;='[1]Season Set up'!$O$68, CONCATENATE(O276, " G"),IF(COUNTIF($O$7:O276,O276)&lt;='[1]Season Set up'!$O$69, CONCATENATE(O276, " H"),"")))))))))),"")</f>
        <v/>
      </c>
      <c r="Q276" s="69"/>
      <c r="R276" s="4"/>
      <c r="S276" s="27" t="str">
        <f>IF('[1]Season Set up'!$L$24&gt;='[1]Season Set up'!V274,'[1]Season Set up'!V274,"")</f>
        <v/>
      </c>
      <c r="T276" s="22" t="str">
        <f>IFERROR(VLOOKUP(#REF!,'[1]Members Sorted'!$B$2:$G$3001,2,0),"")</f>
        <v/>
      </c>
      <c r="U276" s="22" t="str">
        <f>IFERROR(VLOOKUP(#REF!,'[1]Members Sorted'!$B$2:$G$3001,3,0),"")</f>
        <v/>
      </c>
      <c r="V276" s="22" t="str">
        <f>IFERROR(VLOOKUP(#REF!,'[1]Members Sorted'!$B$2:$G$3001,5,0),"")</f>
        <v/>
      </c>
      <c r="W276" s="22" t="str">
        <f>IFERROR(IF(V276="","",IF(V276="None Given","",IF(COUNTIF($V$7:V276,V276)&lt;='[1]Season Set up'!$O$73, CONCATENATE(V276, " A"),IF(COUNTIF($V$7:V276,V276)&lt;='[1]Season Set up'!$O$74, CONCATENATE(V276, " B"),IF(COUNTIF($V$7:V276,V276)&lt;='[1]Season Set up'!$O$75, CONCATENATE(V276, " C"),IF(COUNTIF($V$7:V276,V276)&lt;='[1]Season Set up'!$O$76, CONCATENATE(V276, " D"),IF(COUNTIF($V$7:V276,V276)&lt;='[1]Season Set up'!$O$77, CONCATENATE(V276, " E"),IF(COUNTIF($V$7:V276,V276)&lt;='[1]Season Set up'!$O$78, CONCATENATE(V276, " F"),IF(COUNTIF($V$7:V276,V276)&lt;='[1]Season Set up'!$O$79, CONCATENATE(V276, " G"),IF(COUNTIF($V$7:V276,V276)&lt;='[1]Season Set up'!$O$80, CONCATENATE(V276, " H"),"")))))))))),"")</f>
        <v/>
      </c>
      <c r="X276" s="69"/>
      <c r="Y276" s="1"/>
      <c r="Z276" s="1"/>
      <c r="AA276" s="1"/>
      <c r="AB276" s="1"/>
      <c r="AC276" s="4"/>
      <c r="AD276" s="4"/>
      <c r="AE276" s="4"/>
      <c r="AF276" s="4"/>
      <c r="AG276" s="4"/>
      <c r="AH276" s="4"/>
      <c r="AI276" s="4"/>
      <c r="AJ276" s="4"/>
    </row>
    <row r="277" spans="1:36" ht="15.75" customHeight="1" x14ac:dyDescent="0.2">
      <c r="A277" s="33"/>
      <c r="B277" s="33"/>
      <c r="C277" s="33"/>
      <c r="D277" s="1"/>
      <c r="E277" s="1"/>
      <c r="F277" s="1"/>
      <c r="G277" s="1"/>
      <c r="H277" s="1"/>
      <c r="I277" s="1"/>
      <c r="J277" s="1"/>
      <c r="K277" s="1"/>
      <c r="L277" s="27" t="str">
        <f>IF('[1]Season Set up'!$J$24&gt;='[1]Season Set up'!V275,'[1]Season Set up'!V275,"")</f>
        <v/>
      </c>
      <c r="M277" s="22" t="str">
        <f>IFERROR(VLOOKUP(#REF!,'[1]Members Sorted'!$B$2:$G$10001,2,0),"")</f>
        <v/>
      </c>
      <c r="N277" s="22" t="str">
        <f>IFERROR(VLOOKUP(#REF!,'[1]Members Sorted'!$B$2:$G$10001,3,0),"")</f>
        <v/>
      </c>
      <c r="O277" s="22" t="str">
        <f>IFERROR(VLOOKUP(#REF!,'[1]Members Sorted'!$B$2:$G$10001,5,0),"")</f>
        <v/>
      </c>
      <c r="P277" s="22" t="str">
        <f>IFERROR(IF(O277="","",IF(O277="None Given","",IF(COUNTIF($O$7:O277,O277)&lt;='[1]Season Set up'!$O$62, CONCATENATE(O277, " A"),IF(COUNTIF($O$7:O277,O277)&lt;='[1]Season Set up'!$O$63, CONCATENATE(O277, " B"),IF(COUNTIF($O$7:O277,O277)&lt;='[1]Season Set up'!$O$64, CONCATENATE(O277, " C"),IF(COUNTIF($O$7:O277,O277)&lt;='[1]Season Set up'!$O$65, CONCATENATE(O277, " D"),IF(COUNTIF($O$7:O277,O277)&lt;='[1]Season Set up'!$O$66, CONCATENATE(O277, " E"),IF(COUNTIF($O$7:O277,O277)&lt;='[1]Season Set up'!$O$67, CONCATENATE(O277, " F"),IF(COUNTIF($O$7:O277,O277)&lt;='[1]Season Set up'!$O$68, CONCATENATE(O277, " G"),IF(COUNTIF($O$7:O277,O277)&lt;='[1]Season Set up'!$O$69, CONCATENATE(O277, " H"),"")))))))))),"")</f>
        <v/>
      </c>
      <c r="Q277" s="69"/>
      <c r="R277" s="4"/>
      <c r="S277" s="27" t="str">
        <f>IF('[1]Season Set up'!$L$24&gt;='[1]Season Set up'!V275,'[1]Season Set up'!V275,"")</f>
        <v/>
      </c>
      <c r="T277" s="22" t="str">
        <f>IFERROR(VLOOKUP(#REF!,'[1]Members Sorted'!$B$2:$G$3001,2,0),"")</f>
        <v/>
      </c>
      <c r="U277" s="22" t="str">
        <f>IFERROR(VLOOKUP(#REF!,'[1]Members Sorted'!$B$2:$G$3001,3,0),"")</f>
        <v/>
      </c>
      <c r="V277" s="22" t="str">
        <f>IFERROR(VLOOKUP(#REF!,'[1]Members Sorted'!$B$2:$G$3001,5,0),"")</f>
        <v/>
      </c>
      <c r="W277" s="22" t="str">
        <f>IFERROR(IF(V277="","",IF(V277="None Given","",IF(COUNTIF($V$7:V277,V277)&lt;='[1]Season Set up'!$O$73, CONCATENATE(V277, " A"),IF(COUNTIF($V$7:V277,V277)&lt;='[1]Season Set up'!$O$74, CONCATENATE(V277, " B"),IF(COUNTIF($V$7:V277,V277)&lt;='[1]Season Set up'!$O$75, CONCATENATE(V277, " C"),IF(COUNTIF($V$7:V277,V277)&lt;='[1]Season Set up'!$O$76, CONCATENATE(V277, " D"),IF(COUNTIF($V$7:V277,V277)&lt;='[1]Season Set up'!$O$77, CONCATENATE(V277, " E"),IF(COUNTIF($V$7:V277,V277)&lt;='[1]Season Set up'!$O$78, CONCATENATE(V277, " F"),IF(COUNTIF($V$7:V277,V277)&lt;='[1]Season Set up'!$O$79, CONCATENATE(V277, " G"),IF(COUNTIF($V$7:V277,V277)&lt;='[1]Season Set up'!$O$80, CONCATENATE(V277, " H"),"")))))))))),"")</f>
        <v/>
      </c>
      <c r="X277" s="69"/>
      <c r="Y277" s="1"/>
      <c r="Z277" s="1"/>
      <c r="AA277" s="1"/>
      <c r="AB277" s="1"/>
      <c r="AC277" s="4"/>
      <c r="AD277" s="4"/>
      <c r="AE277" s="4"/>
      <c r="AF277" s="4"/>
      <c r="AG277" s="4"/>
      <c r="AH277" s="4"/>
      <c r="AI277" s="4"/>
      <c r="AJ277" s="4"/>
    </row>
    <row r="278" spans="1:36" ht="15.75" customHeight="1" x14ac:dyDescent="0.2">
      <c r="A278" s="33"/>
      <c r="B278" s="33"/>
      <c r="C278" s="33"/>
      <c r="D278" s="1"/>
      <c r="E278" s="1"/>
      <c r="F278" s="1"/>
      <c r="G278" s="1"/>
      <c r="H278" s="1"/>
      <c r="I278" s="1"/>
      <c r="J278" s="1"/>
      <c r="K278" s="1"/>
      <c r="L278" s="27" t="str">
        <f>IF('[1]Season Set up'!$J$24&gt;='[1]Season Set up'!V276,'[1]Season Set up'!V276,"")</f>
        <v/>
      </c>
      <c r="M278" s="22" t="str">
        <f>IFERROR(VLOOKUP(#REF!,'[1]Members Sorted'!$B$2:$G$10001,2,0),"")</f>
        <v/>
      </c>
      <c r="N278" s="22" t="str">
        <f>IFERROR(VLOOKUP(#REF!,'[1]Members Sorted'!$B$2:$G$10001,3,0),"")</f>
        <v/>
      </c>
      <c r="O278" s="22" t="str">
        <f>IFERROR(VLOOKUP(#REF!,'[1]Members Sorted'!$B$2:$G$10001,5,0),"")</f>
        <v/>
      </c>
      <c r="P278" s="22" t="str">
        <f>IFERROR(IF(O278="","",IF(O278="None Given","",IF(COUNTIF($O$7:O278,O278)&lt;='[1]Season Set up'!$O$62, CONCATENATE(O278, " A"),IF(COUNTIF($O$7:O278,O278)&lt;='[1]Season Set up'!$O$63, CONCATENATE(O278, " B"),IF(COUNTIF($O$7:O278,O278)&lt;='[1]Season Set up'!$O$64, CONCATENATE(O278, " C"),IF(COUNTIF($O$7:O278,O278)&lt;='[1]Season Set up'!$O$65, CONCATENATE(O278, " D"),IF(COUNTIF($O$7:O278,O278)&lt;='[1]Season Set up'!$O$66, CONCATENATE(O278, " E"),IF(COUNTIF($O$7:O278,O278)&lt;='[1]Season Set up'!$O$67, CONCATENATE(O278, " F"),IF(COUNTIF($O$7:O278,O278)&lt;='[1]Season Set up'!$O$68, CONCATENATE(O278, " G"),IF(COUNTIF($O$7:O278,O278)&lt;='[1]Season Set up'!$O$69, CONCATENATE(O278, " H"),"")))))))))),"")</f>
        <v/>
      </c>
      <c r="Q278" s="69"/>
      <c r="R278" s="4"/>
      <c r="S278" s="27" t="str">
        <f>IF('[1]Season Set up'!$L$24&gt;='[1]Season Set up'!V276,'[1]Season Set up'!V276,"")</f>
        <v/>
      </c>
      <c r="T278" s="22" t="str">
        <f>IFERROR(VLOOKUP(#REF!,'[1]Members Sorted'!$B$2:$G$3001,2,0),"")</f>
        <v/>
      </c>
      <c r="U278" s="22" t="str">
        <f>IFERROR(VLOOKUP(#REF!,'[1]Members Sorted'!$B$2:$G$3001,3,0),"")</f>
        <v/>
      </c>
      <c r="V278" s="22" t="str">
        <f>IFERROR(VLOOKUP(#REF!,'[1]Members Sorted'!$B$2:$G$3001,5,0),"")</f>
        <v/>
      </c>
      <c r="W278" s="22" t="str">
        <f>IFERROR(IF(V278="","",IF(V278="None Given","",IF(COUNTIF($V$7:V278,V278)&lt;='[1]Season Set up'!$O$73, CONCATENATE(V278, " A"),IF(COUNTIF($V$7:V278,V278)&lt;='[1]Season Set up'!$O$74, CONCATENATE(V278, " B"),IF(COUNTIF($V$7:V278,V278)&lt;='[1]Season Set up'!$O$75, CONCATENATE(V278, " C"),IF(COUNTIF($V$7:V278,V278)&lt;='[1]Season Set up'!$O$76, CONCATENATE(V278, " D"),IF(COUNTIF($V$7:V278,V278)&lt;='[1]Season Set up'!$O$77, CONCATENATE(V278, " E"),IF(COUNTIF($V$7:V278,V278)&lt;='[1]Season Set up'!$O$78, CONCATENATE(V278, " F"),IF(COUNTIF($V$7:V278,V278)&lt;='[1]Season Set up'!$O$79, CONCATENATE(V278, " G"),IF(COUNTIF($V$7:V278,V278)&lt;='[1]Season Set up'!$O$80, CONCATENATE(V278, " H"),"")))))))))),"")</f>
        <v/>
      </c>
      <c r="X278" s="69"/>
      <c r="Y278" s="1"/>
      <c r="Z278" s="1"/>
      <c r="AA278" s="1"/>
      <c r="AB278" s="1"/>
      <c r="AC278" s="4"/>
      <c r="AD278" s="4"/>
      <c r="AE278" s="4"/>
      <c r="AF278" s="4"/>
      <c r="AG278" s="4"/>
      <c r="AH278" s="4"/>
      <c r="AI278" s="4"/>
      <c r="AJ278" s="4"/>
    </row>
    <row r="279" spans="1:36" ht="15.75" customHeight="1" x14ac:dyDescent="0.2">
      <c r="A279" s="33"/>
      <c r="B279" s="33"/>
      <c r="C279" s="33"/>
      <c r="D279" s="1"/>
      <c r="E279" s="1"/>
      <c r="F279" s="1"/>
      <c r="G279" s="1"/>
      <c r="H279" s="1"/>
      <c r="I279" s="1"/>
      <c r="J279" s="1"/>
      <c r="K279" s="1"/>
      <c r="L279" s="27" t="str">
        <f>IF('[1]Season Set up'!$J$24&gt;='[1]Season Set up'!V277,'[1]Season Set up'!V277,"")</f>
        <v/>
      </c>
      <c r="M279" s="22" t="str">
        <f>IFERROR(VLOOKUP(#REF!,'[1]Members Sorted'!$B$2:$G$10001,2,0),"")</f>
        <v/>
      </c>
      <c r="N279" s="22" t="str">
        <f>IFERROR(VLOOKUP(#REF!,'[1]Members Sorted'!$B$2:$G$10001,3,0),"")</f>
        <v/>
      </c>
      <c r="O279" s="22" t="str">
        <f>IFERROR(VLOOKUP(#REF!,'[1]Members Sorted'!$B$2:$G$10001,5,0),"")</f>
        <v/>
      </c>
      <c r="P279" s="22" t="str">
        <f>IFERROR(IF(O279="","",IF(O279="None Given","",IF(COUNTIF($O$7:O279,O279)&lt;='[1]Season Set up'!$O$62, CONCATENATE(O279, " A"),IF(COUNTIF($O$7:O279,O279)&lt;='[1]Season Set up'!$O$63, CONCATENATE(O279, " B"),IF(COUNTIF($O$7:O279,O279)&lt;='[1]Season Set up'!$O$64, CONCATENATE(O279, " C"),IF(COUNTIF($O$7:O279,O279)&lt;='[1]Season Set up'!$O$65, CONCATENATE(O279, " D"),IF(COUNTIF($O$7:O279,O279)&lt;='[1]Season Set up'!$O$66, CONCATENATE(O279, " E"),IF(COUNTIF($O$7:O279,O279)&lt;='[1]Season Set up'!$O$67, CONCATENATE(O279, " F"),IF(COUNTIF($O$7:O279,O279)&lt;='[1]Season Set up'!$O$68, CONCATENATE(O279, " G"),IF(COUNTIF($O$7:O279,O279)&lt;='[1]Season Set up'!$O$69, CONCATENATE(O279, " H"),"")))))))))),"")</f>
        <v/>
      </c>
      <c r="Q279" s="69"/>
      <c r="R279" s="4"/>
      <c r="S279" s="27" t="str">
        <f>IF('[1]Season Set up'!$L$24&gt;='[1]Season Set up'!V277,'[1]Season Set up'!V277,"")</f>
        <v/>
      </c>
      <c r="T279" s="22" t="str">
        <f>IFERROR(VLOOKUP(#REF!,'[1]Members Sorted'!$B$2:$G$3001,2,0),"")</f>
        <v/>
      </c>
      <c r="U279" s="22" t="str">
        <f>IFERROR(VLOOKUP(#REF!,'[1]Members Sorted'!$B$2:$G$3001,3,0),"")</f>
        <v/>
      </c>
      <c r="V279" s="22" t="str">
        <f>IFERROR(VLOOKUP(#REF!,'[1]Members Sorted'!$B$2:$G$3001,5,0),"")</f>
        <v/>
      </c>
      <c r="W279" s="22" t="str">
        <f>IFERROR(IF(V279="","",IF(V279="None Given","",IF(COUNTIF($V$7:V279,V279)&lt;='[1]Season Set up'!$O$73, CONCATENATE(V279, " A"),IF(COUNTIF($V$7:V279,V279)&lt;='[1]Season Set up'!$O$74, CONCATENATE(V279, " B"),IF(COUNTIF($V$7:V279,V279)&lt;='[1]Season Set up'!$O$75, CONCATENATE(V279, " C"),IF(COUNTIF($V$7:V279,V279)&lt;='[1]Season Set up'!$O$76, CONCATENATE(V279, " D"),IF(COUNTIF($V$7:V279,V279)&lt;='[1]Season Set up'!$O$77, CONCATENATE(V279, " E"),IF(COUNTIF($V$7:V279,V279)&lt;='[1]Season Set up'!$O$78, CONCATENATE(V279, " F"),IF(COUNTIF($V$7:V279,V279)&lt;='[1]Season Set up'!$O$79, CONCATENATE(V279, " G"),IF(COUNTIF($V$7:V279,V279)&lt;='[1]Season Set up'!$O$80, CONCATENATE(V279, " H"),"")))))))))),"")</f>
        <v/>
      </c>
      <c r="X279" s="69"/>
      <c r="Y279" s="1"/>
      <c r="Z279" s="1"/>
      <c r="AA279" s="1"/>
      <c r="AB279" s="1"/>
      <c r="AC279" s="4"/>
      <c r="AD279" s="4"/>
      <c r="AE279" s="4"/>
      <c r="AF279" s="4"/>
      <c r="AG279" s="4"/>
      <c r="AH279" s="4"/>
      <c r="AI279" s="4"/>
      <c r="AJ279" s="4"/>
    </row>
    <row r="280" spans="1:36" ht="15.75" customHeight="1" x14ac:dyDescent="0.2">
      <c r="A280" s="33"/>
      <c r="B280" s="33"/>
      <c r="C280" s="33"/>
      <c r="D280" s="1"/>
      <c r="E280" s="1"/>
      <c r="F280" s="1"/>
      <c r="G280" s="1"/>
      <c r="H280" s="1"/>
      <c r="I280" s="1"/>
      <c r="J280" s="1"/>
      <c r="K280" s="1"/>
      <c r="L280" s="27" t="str">
        <f>IF('[1]Season Set up'!$J$24&gt;='[1]Season Set up'!V278,'[1]Season Set up'!V278,"")</f>
        <v/>
      </c>
      <c r="M280" s="22" t="str">
        <f>IFERROR(VLOOKUP(#REF!,'[1]Members Sorted'!$B$2:$G$10001,2,0),"")</f>
        <v/>
      </c>
      <c r="N280" s="22" t="str">
        <f>IFERROR(VLOOKUP(#REF!,'[1]Members Sorted'!$B$2:$G$10001,3,0),"")</f>
        <v/>
      </c>
      <c r="O280" s="22" t="str">
        <f>IFERROR(VLOOKUP(#REF!,'[1]Members Sorted'!$B$2:$G$10001,5,0),"")</f>
        <v/>
      </c>
      <c r="P280" s="22" t="str">
        <f>IFERROR(IF(O280="","",IF(O280="None Given","",IF(COUNTIF($O$7:O280,O280)&lt;='[1]Season Set up'!$O$62, CONCATENATE(O280, " A"),IF(COUNTIF($O$7:O280,O280)&lt;='[1]Season Set up'!$O$63, CONCATENATE(O280, " B"),IF(COUNTIF($O$7:O280,O280)&lt;='[1]Season Set up'!$O$64, CONCATENATE(O280, " C"),IF(COUNTIF($O$7:O280,O280)&lt;='[1]Season Set up'!$O$65, CONCATENATE(O280, " D"),IF(COUNTIF($O$7:O280,O280)&lt;='[1]Season Set up'!$O$66, CONCATENATE(O280, " E"),IF(COUNTIF($O$7:O280,O280)&lt;='[1]Season Set up'!$O$67, CONCATENATE(O280, " F"),IF(COUNTIF($O$7:O280,O280)&lt;='[1]Season Set up'!$O$68, CONCATENATE(O280, " G"),IF(COUNTIF($O$7:O280,O280)&lt;='[1]Season Set up'!$O$69, CONCATENATE(O280, " H"),"")))))))))),"")</f>
        <v/>
      </c>
      <c r="Q280" s="69"/>
      <c r="R280" s="4"/>
      <c r="S280" s="27" t="str">
        <f>IF('[1]Season Set up'!$L$24&gt;='[1]Season Set up'!V278,'[1]Season Set up'!V278,"")</f>
        <v/>
      </c>
      <c r="T280" s="22" t="str">
        <f>IFERROR(VLOOKUP(#REF!,'[1]Members Sorted'!$B$2:$G$3001,2,0),"")</f>
        <v/>
      </c>
      <c r="U280" s="22" t="str">
        <f>IFERROR(VLOOKUP(#REF!,'[1]Members Sorted'!$B$2:$G$3001,3,0),"")</f>
        <v/>
      </c>
      <c r="V280" s="22" t="str">
        <f>IFERROR(VLOOKUP(#REF!,'[1]Members Sorted'!$B$2:$G$3001,5,0),"")</f>
        <v/>
      </c>
      <c r="W280" s="22" t="str">
        <f>IFERROR(IF(V280="","",IF(V280="None Given","",IF(COUNTIF($V$7:V280,V280)&lt;='[1]Season Set up'!$O$73, CONCATENATE(V280, " A"),IF(COUNTIF($V$7:V280,V280)&lt;='[1]Season Set up'!$O$74, CONCATENATE(V280, " B"),IF(COUNTIF($V$7:V280,V280)&lt;='[1]Season Set up'!$O$75, CONCATENATE(V280, " C"),IF(COUNTIF($V$7:V280,V280)&lt;='[1]Season Set up'!$O$76, CONCATENATE(V280, " D"),IF(COUNTIF($V$7:V280,V280)&lt;='[1]Season Set up'!$O$77, CONCATENATE(V280, " E"),IF(COUNTIF($V$7:V280,V280)&lt;='[1]Season Set up'!$O$78, CONCATENATE(V280, " F"),IF(COUNTIF($V$7:V280,V280)&lt;='[1]Season Set up'!$O$79, CONCATENATE(V280, " G"),IF(COUNTIF($V$7:V280,V280)&lt;='[1]Season Set up'!$O$80, CONCATENATE(V280, " H"),"")))))))))),"")</f>
        <v/>
      </c>
      <c r="X280" s="69"/>
      <c r="Y280" s="1"/>
      <c r="Z280" s="1"/>
      <c r="AA280" s="1"/>
      <c r="AB280" s="1"/>
      <c r="AC280" s="4"/>
      <c r="AD280" s="4"/>
      <c r="AE280" s="4"/>
      <c r="AF280" s="4"/>
      <c r="AG280" s="4"/>
      <c r="AH280" s="4"/>
      <c r="AI280" s="4"/>
      <c r="AJ280" s="4"/>
    </row>
    <row r="281" spans="1:36" ht="15.75" customHeight="1" x14ac:dyDescent="0.2">
      <c r="A281" s="33"/>
      <c r="B281" s="33"/>
      <c r="C281" s="33"/>
      <c r="D281" s="1"/>
      <c r="E281" s="1"/>
      <c r="F281" s="1"/>
      <c r="G281" s="1"/>
      <c r="H281" s="1"/>
      <c r="I281" s="1"/>
      <c r="J281" s="1"/>
      <c r="K281" s="1"/>
      <c r="L281" s="27" t="str">
        <f>IF('[1]Season Set up'!$J$24&gt;='[1]Season Set up'!V279,'[1]Season Set up'!V279,"")</f>
        <v/>
      </c>
      <c r="M281" s="22" t="str">
        <f>IFERROR(VLOOKUP(#REF!,'[1]Members Sorted'!$B$2:$G$10001,2,0),"")</f>
        <v/>
      </c>
      <c r="N281" s="22" t="str">
        <f>IFERROR(VLOOKUP(#REF!,'[1]Members Sorted'!$B$2:$G$10001,3,0),"")</f>
        <v/>
      </c>
      <c r="O281" s="22" t="str">
        <f>IFERROR(VLOOKUP(#REF!,'[1]Members Sorted'!$B$2:$G$10001,5,0),"")</f>
        <v/>
      </c>
      <c r="P281" s="22" t="str">
        <f>IFERROR(IF(O281="","",IF(O281="None Given","",IF(COUNTIF($O$7:O281,O281)&lt;='[1]Season Set up'!$O$62, CONCATENATE(O281, " A"),IF(COUNTIF($O$7:O281,O281)&lt;='[1]Season Set up'!$O$63, CONCATENATE(O281, " B"),IF(COUNTIF($O$7:O281,O281)&lt;='[1]Season Set up'!$O$64, CONCATENATE(O281, " C"),IF(COUNTIF($O$7:O281,O281)&lt;='[1]Season Set up'!$O$65, CONCATENATE(O281, " D"),IF(COUNTIF($O$7:O281,O281)&lt;='[1]Season Set up'!$O$66, CONCATENATE(O281, " E"),IF(COUNTIF($O$7:O281,O281)&lt;='[1]Season Set up'!$O$67, CONCATENATE(O281, " F"),IF(COUNTIF($O$7:O281,O281)&lt;='[1]Season Set up'!$O$68, CONCATENATE(O281, " G"),IF(COUNTIF($O$7:O281,O281)&lt;='[1]Season Set up'!$O$69, CONCATENATE(O281, " H"),"")))))))))),"")</f>
        <v/>
      </c>
      <c r="Q281" s="69"/>
      <c r="R281" s="4"/>
      <c r="S281" s="27" t="str">
        <f>IF('[1]Season Set up'!$L$24&gt;='[1]Season Set up'!V279,'[1]Season Set up'!V279,"")</f>
        <v/>
      </c>
      <c r="T281" s="22" t="str">
        <f>IFERROR(VLOOKUP(#REF!,'[1]Members Sorted'!$B$2:$G$3001,2,0),"")</f>
        <v/>
      </c>
      <c r="U281" s="22" t="str">
        <f>IFERROR(VLOOKUP(#REF!,'[1]Members Sorted'!$B$2:$G$3001,3,0),"")</f>
        <v/>
      </c>
      <c r="V281" s="22" t="str">
        <f>IFERROR(VLOOKUP(#REF!,'[1]Members Sorted'!$B$2:$G$3001,5,0),"")</f>
        <v/>
      </c>
      <c r="W281" s="22" t="str">
        <f>IFERROR(IF(V281="","",IF(V281="None Given","",IF(COUNTIF($V$7:V281,V281)&lt;='[1]Season Set up'!$O$73, CONCATENATE(V281, " A"),IF(COUNTIF($V$7:V281,V281)&lt;='[1]Season Set up'!$O$74, CONCATENATE(V281, " B"),IF(COUNTIF($V$7:V281,V281)&lt;='[1]Season Set up'!$O$75, CONCATENATE(V281, " C"),IF(COUNTIF($V$7:V281,V281)&lt;='[1]Season Set up'!$O$76, CONCATENATE(V281, " D"),IF(COUNTIF($V$7:V281,V281)&lt;='[1]Season Set up'!$O$77, CONCATENATE(V281, " E"),IF(COUNTIF($V$7:V281,V281)&lt;='[1]Season Set up'!$O$78, CONCATENATE(V281, " F"),IF(COUNTIF($V$7:V281,V281)&lt;='[1]Season Set up'!$O$79, CONCATENATE(V281, " G"),IF(COUNTIF($V$7:V281,V281)&lt;='[1]Season Set up'!$O$80, CONCATENATE(V281, " H"),"")))))))))),"")</f>
        <v/>
      </c>
      <c r="X281" s="69"/>
      <c r="Y281" s="1"/>
      <c r="Z281" s="1"/>
      <c r="AA281" s="1"/>
      <c r="AB281" s="1"/>
      <c r="AC281" s="4"/>
      <c r="AD281" s="4"/>
      <c r="AE281" s="4"/>
      <c r="AF281" s="4"/>
      <c r="AG281" s="4"/>
      <c r="AH281" s="4"/>
      <c r="AI281" s="4"/>
      <c r="AJ281" s="4"/>
    </row>
    <row r="282" spans="1:36" ht="15.75" customHeight="1" x14ac:dyDescent="0.2">
      <c r="A282" s="33"/>
      <c r="B282" s="33"/>
      <c r="C282" s="33"/>
      <c r="D282" s="1"/>
      <c r="E282" s="1"/>
      <c r="F282" s="1"/>
      <c r="G282" s="1"/>
      <c r="H282" s="1"/>
      <c r="I282" s="1"/>
      <c r="J282" s="1"/>
      <c r="K282" s="1"/>
      <c r="L282" s="27" t="str">
        <f>IF('[1]Season Set up'!$J$24&gt;='[1]Season Set up'!V280,'[1]Season Set up'!V280,"")</f>
        <v/>
      </c>
      <c r="M282" s="22" t="str">
        <f>IFERROR(VLOOKUP(#REF!,'[1]Members Sorted'!$B$2:$G$10001,2,0),"")</f>
        <v/>
      </c>
      <c r="N282" s="22" t="str">
        <f>IFERROR(VLOOKUP(#REF!,'[1]Members Sorted'!$B$2:$G$10001,3,0),"")</f>
        <v/>
      </c>
      <c r="O282" s="22" t="str">
        <f>IFERROR(VLOOKUP(#REF!,'[1]Members Sorted'!$B$2:$G$10001,5,0),"")</f>
        <v/>
      </c>
      <c r="P282" s="22" t="str">
        <f>IFERROR(IF(O282="","",IF(O282="None Given","",IF(COUNTIF($O$7:O282,O282)&lt;='[1]Season Set up'!$O$62, CONCATENATE(O282, " A"),IF(COUNTIF($O$7:O282,O282)&lt;='[1]Season Set up'!$O$63, CONCATENATE(O282, " B"),IF(COUNTIF($O$7:O282,O282)&lt;='[1]Season Set up'!$O$64, CONCATENATE(O282, " C"),IF(COUNTIF($O$7:O282,O282)&lt;='[1]Season Set up'!$O$65, CONCATENATE(O282, " D"),IF(COUNTIF($O$7:O282,O282)&lt;='[1]Season Set up'!$O$66, CONCATENATE(O282, " E"),IF(COUNTIF($O$7:O282,O282)&lt;='[1]Season Set up'!$O$67, CONCATENATE(O282, " F"),IF(COUNTIF($O$7:O282,O282)&lt;='[1]Season Set up'!$O$68, CONCATENATE(O282, " G"),IF(COUNTIF($O$7:O282,O282)&lt;='[1]Season Set up'!$O$69, CONCATENATE(O282, " H"),"")))))))))),"")</f>
        <v/>
      </c>
      <c r="Q282" s="69"/>
      <c r="R282" s="4"/>
      <c r="S282" s="27" t="str">
        <f>IF('[1]Season Set up'!$L$24&gt;='[1]Season Set up'!V280,'[1]Season Set up'!V280,"")</f>
        <v/>
      </c>
      <c r="T282" s="22" t="str">
        <f>IFERROR(VLOOKUP(#REF!,'[1]Members Sorted'!$B$2:$G$3001,2,0),"")</f>
        <v/>
      </c>
      <c r="U282" s="22" t="str">
        <f>IFERROR(VLOOKUP(#REF!,'[1]Members Sorted'!$B$2:$G$3001,3,0),"")</f>
        <v/>
      </c>
      <c r="V282" s="22" t="str">
        <f>IFERROR(VLOOKUP(#REF!,'[1]Members Sorted'!$B$2:$G$3001,5,0),"")</f>
        <v/>
      </c>
      <c r="W282" s="22" t="str">
        <f>IFERROR(IF(V282="","",IF(V282="None Given","",IF(COUNTIF($V$7:V282,V282)&lt;='[1]Season Set up'!$O$73, CONCATENATE(V282, " A"),IF(COUNTIF($V$7:V282,V282)&lt;='[1]Season Set up'!$O$74, CONCATENATE(V282, " B"),IF(COUNTIF($V$7:V282,V282)&lt;='[1]Season Set up'!$O$75, CONCATENATE(V282, " C"),IF(COUNTIF($V$7:V282,V282)&lt;='[1]Season Set up'!$O$76, CONCATENATE(V282, " D"),IF(COUNTIF($V$7:V282,V282)&lt;='[1]Season Set up'!$O$77, CONCATENATE(V282, " E"),IF(COUNTIF($V$7:V282,V282)&lt;='[1]Season Set up'!$O$78, CONCATENATE(V282, " F"),IF(COUNTIF($V$7:V282,V282)&lt;='[1]Season Set up'!$O$79, CONCATENATE(V282, " G"),IF(COUNTIF($V$7:V282,V282)&lt;='[1]Season Set up'!$O$80, CONCATENATE(V282, " H"),"")))))))))),"")</f>
        <v/>
      </c>
      <c r="X282" s="69"/>
      <c r="Y282" s="1"/>
      <c r="Z282" s="1"/>
      <c r="AA282" s="1"/>
      <c r="AB282" s="1"/>
      <c r="AC282" s="4"/>
      <c r="AD282" s="4"/>
      <c r="AE282" s="4"/>
      <c r="AF282" s="4"/>
      <c r="AG282" s="4"/>
      <c r="AH282" s="4"/>
      <c r="AI282" s="4"/>
      <c r="AJ282" s="4"/>
    </row>
    <row r="283" spans="1:36" ht="15.75" customHeight="1" x14ac:dyDescent="0.2">
      <c r="A283" s="33"/>
      <c r="B283" s="33"/>
      <c r="C283" s="33"/>
      <c r="D283" s="1"/>
      <c r="E283" s="1"/>
      <c r="F283" s="1"/>
      <c r="G283" s="1"/>
      <c r="H283" s="1"/>
      <c r="I283" s="1"/>
      <c r="J283" s="1"/>
      <c r="K283" s="1"/>
      <c r="L283" s="27" t="str">
        <f>IF('[1]Season Set up'!$J$24&gt;='[1]Season Set up'!V281,'[1]Season Set up'!V281,"")</f>
        <v/>
      </c>
      <c r="M283" s="22" t="str">
        <f>IFERROR(VLOOKUP(#REF!,'[1]Members Sorted'!$B$2:$G$10001,2,0),"")</f>
        <v/>
      </c>
      <c r="N283" s="22" t="str">
        <f>IFERROR(VLOOKUP(#REF!,'[1]Members Sorted'!$B$2:$G$10001,3,0),"")</f>
        <v/>
      </c>
      <c r="O283" s="22" t="str">
        <f>IFERROR(VLOOKUP(#REF!,'[1]Members Sorted'!$B$2:$G$10001,5,0),"")</f>
        <v/>
      </c>
      <c r="P283" s="22" t="str">
        <f>IFERROR(IF(O283="","",IF(O283="None Given","",IF(COUNTIF($O$7:O283,O283)&lt;='[1]Season Set up'!$O$62, CONCATENATE(O283, " A"),IF(COUNTIF($O$7:O283,O283)&lt;='[1]Season Set up'!$O$63, CONCATENATE(O283, " B"),IF(COUNTIF($O$7:O283,O283)&lt;='[1]Season Set up'!$O$64, CONCATENATE(O283, " C"),IF(COUNTIF($O$7:O283,O283)&lt;='[1]Season Set up'!$O$65, CONCATENATE(O283, " D"),IF(COUNTIF($O$7:O283,O283)&lt;='[1]Season Set up'!$O$66, CONCATENATE(O283, " E"),IF(COUNTIF($O$7:O283,O283)&lt;='[1]Season Set up'!$O$67, CONCATENATE(O283, " F"),IF(COUNTIF($O$7:O283,O283)&lt;='[1]Season Set up'!$O$68, CONCATENATE(O283, " G"),IF(COUNTIF($O$7:O283,O283)&lt;='[1]Season Set up'!$O$69, CONCATENATE(O283, " H"),"")))))))))),"")</f>
        <v/>
      </c>
      <c r="Q283" s="69"/>
      <c r="R283" s="4"/>
      <c r="S283" s="27" t="str">
        <f>IF('[1]Season Set up'!$L$24&gt;='[1]Season Set up'!V281,'[1]Season Set up'!V281,"")</f>
        <v/>
      </c>
      <c r="T283" s="22" t="str">
        <f>IFERROR(VLOOKUP(#REF!,'[1]Members Sorted'!$B$2:$G$3001,2,0),"")</f>
        <v/>
      </c>
      <c r="U283" s="22" t="str">
        <f>IFERROR(VLOOKUP(#REF!,'[1]Members Sorted'!$B$2:$G$3001,3,0),"")</f>
        <v/>
      </c>
      <c r="V283" s="22" t="str">
        <f>IFERROR(VLOOKUP(#REF!,'[1]Members Sorted'!$B$2:$G$3001,5,0),"")</f>
        <v/>
      </c>
      <c r="W283" s="22" t="str">
        <f>IFERROR(IF(V283="","",IF(V283="None Given","",IF(COUNTIF($V$7:V283,V283)&lt;='[1]Season Set up'!$O$73, CONCATENATE(V283, " A"),IF(COUNTIF($V$7:V283,V283)&lt;='[1]Season Set up'!$O$74, CONCATENATE(V283, " B"),IF(COUNTIF($V$7:V283,V283)&lt;='[1]Season Set up'!$O$75, CONCATENATE(V283, " C"),IF(COUNTIF($V$7:V283,V283)&lt;='[1]Season Set up'!$O$76, CONCATENATE(V283, " D"),IF(COUNTIF($V$7:V283,V283)&lt;='[1]Season Set up'!$O$77, CONCATENATE(V283, " E"),IF(COUNTIF($V$7:V283,V283)&lt;='[1]Season Set up'!$O$78, CONCATENATE(V283, " F"),IF(COUNTIF($V$7:V283,V283)&lt;='[1]Season Set up'!$O$79, CONCATENATE(V283, " G"),IF(COUNTIF($V$7:V283,V283)&lt;='[1]Season Set up'!$O$80, CONCATENATE(V283, " H"),"")))))))))),"")</f>
        <v/>
      </c>
      <c r="X283" s="69"/>
      <c r="Y283" s="1"/>
      <c r="Z283" s="1"/>
      <c r="AA283" s="1"/>
      <c r="AB283" s="1"/>
      <c r="AC283" s="4"/>
      <c r="AD283" s="4"/>
      <c r="AE283" s="4"/>
      <c r="AF283" s="4"/>
      <c r="AG283" s="4"/>
      <c r="AH283" s="4"/>
      <c r="AI283" s="4"/>
      <c r="AJ283" s="4"/>
    </row>
    <row r="284" spans="1:36" ht="15.75" customHeight="1" x14ac:dyDescent="0.2">
      <c r="A284" s="33"/>
      <c r="B284" s="33"/>
      <c r="C284" s="33"/>
      <c r="D284" s="1"/>
      <c r="E284" s="1"/>
      <c r="F284" s="1"/>
      <c r="G284" s="1"/>
      <c r="H284" s="1"/>
      <c r="I284" s="1"/>
      <c r="J284" s="1"/>
      <c r="K284" s="1"/>
      <c r="L284" s="27" t="str">
        <f>IF('[1]Season Set up'!$J$24&gt;='[1]Season Set up'!V282,'[1]Season Set up'!V282,"")</f>
        <v/>
      </c>
      <c r="M284" s="22" t="str">
        <f>IFERROR(VLOOKUP(#REF!,'[1]Members Sorted'!$B$2:$G$10001,2,0),"")</f>
        <v/>
      </c>
      <c r="N284" s="22" t="str">
        <f>IFERROR(VLOOKUP(#REF!,'[1]Members Sorted'!$B$2:$G$10001,3,0),"")</f>
        <v/>
      </c>
      <c r="O284" s="22" t="str">
        <f>IFERROR(VLOOKUP(#REF!,'[1]Members Sorted'!$B$2:$G$10001,5,0),"")</f>
        <v/>
      </c>
      <c r="P284" s="22" t="str">
        <f>IFERROR(IF(O284="","",IF(O284="None Given","",IF(COUNTIF($O$7:O284,O284)&lt;='[1]Season Set up'!$O$62, CONCATENATE(O284, " A"),IF(COUNTIF($O$7:O284,O284)&lt;='[1]Season Set up'!$O$63, CONCATENATE(O284, " B"),IF(COUNTIF($O$7:O284,O284)&lt;='[1]Season Set up'!$O$64, CONCATENATE(O284, " C"),IF(COUNTIF($O$7:O284,O284)&lt;='[1]Season Set up'!$O$65, CONCATENATE(O284, " D"),IF(COUNTIF($O$7:O284,O284)&lt;='[1]Season Set up'!$O$66, CONCATENATE(O284, " E"),IF(COUNTIF($O$7:O284,O284)&lt;='[1]Season Set up'!$O$67, CONCATENATE(O284, " F"),IF(COUNTIF($O$7:O284,O284)&lt;='[1]Season Set up'!$O$68, CONCATENATE(O284, " G"),IF(COUNTIF($O$7:O284,O284)&lt;='[1]Season Set up'!$O$69, CONCATENATE(O284, " H"),"")))))))))),"")</f>
        <v/>
      </c>
      <c r="Q284" s="69"/>
      <c r="R284" s="4"/>
      <c r="S284" s="27" t="str">
        <f>IF('[1]Season Set up'!$L$24&gt;='[1]Season Set up'!V282,'[1]Season Set up'!V282,"")</f>
        <v/>
      </c>
      <c r="T284" s="22" t="str">
        <f>IFERROR(VLOOKUP(#REF!,'[1]Members Sorted'!$B$2:$G$3001,2,0),"")</f>
        <v/>
      </c>
      <c r="U284" s="22" t="str">
        <f>IFERROR(VLOOKUP(#REF!,'[1]Members Sorted'!$B$2:$G$3001,3,0),"")</f>
        <v/>
      </c>
      <c r="V284" s="22" t="str">
        <f>IFERROR(VLOOKUP(#REF!,'[1]Members Sorted'!$B$2:$G$3001,5,0),"")</f>
        <v/>
      </c>
      <c r="W284" s="22" t="str">
        <f>IFERROR(IF(V284="","",IF(V284="None Given","",IF(COUNTIF($V$7:V284,V284)&lt;='[1]Season Set up'!$O$73, CONCATENATE(V284, " A"),IF(COUNTIF($V$7:V284,V284)&lt;='[1]Season Set up'!$O$74, CONCATENATE(V284, " B"),IF(COUNTIF($V$7:V284,V284)&lt;='[1]Season Set up'!$O$75, CONCATENATE(V284, " C"),IF(COUNTIF($V$7:V284,V284)&lt;='[1]Season Set up'!$O$76, CONCATENATE(V284, " D"),IF(COUNTIF($V$7:V284,V284)&lt;='[1]Season Set up'!$O$77, CONCATENATE(V284, " E"),IF(COUNTIF($V$7:V284,V284)&lt;='[1]Season Set up'!$O$78, CONCATENATE(V284, " F"),IF(COUNTIF($V$7:V284,V284)&lt;='[1]Season Set up'!$O$79, CONCATENATE(V284, " G"),IF(COUNTIF($V$7:V284,V284)&lt;='[1]Season Set up'!$O$80, CONCATENATE(V284, " H"),"")))))))))),"")</f>
        <v/>
      </c>
      <c r="X284" s="69"/>
      <c r="Y284" s="1"/>
      <c r="Z284" s="1"/>
      <c r="AA284" s="1"/>
      <c r="AB284" s="1"/>
      <c r="AC284" s="4"/>
      <c r="AD284" s="4"/>
      <c r="AE284" s="4"/>
      <c r="AF284" s="4"/>
      <c r="AG284" s="4"/>
      <c r="AH284" s="4"/>
      <c r="AI284" s="4"/>
      <c r="AJ284" s="4"/>
    </row>
    <row r="285" spans="1:36" ht="15.75" customHeight="1" x14ac:dyDescent="0.2">
      <c r="A285" s="33"/>
      <c r="B285" s="33"/>
      <c r="C285" s="33"/>
      <c r="D285" s="1"/>
      <c r="E285" s="1"/>
      <c r="F285" s="1"/>
      <c r="G285" s="1"/>
      <c r="H285" s="1"/>
      <c r="I285" s="1"/>
      <c r="J285" s="1"/>
      <c r="K285" s="1"/>
      <c r="L285" s="27" t="str">
        <f>IF('[1]Season Set up'!$J$24&gt;='[1]Season Set up'!V283,'[1]Season Set up'!V283,"")</f>
        <v/>
      </c>
      <c r="M285" s="22" t="str">
        <f>IFERROR(VLOOKUP(#REF!,'[1]Members Sorted'!$B$2:$G$10001,2,0),"")</f>
        <v/>
      </c>
      <c r="N285" s="22" t="str">
        <f>IFERROR(VLOOKUP(#REF!,'[1]Members Sorted'!$B$2:$G$10001,3,0),"")</f>
        <v/>
      </c>
      <c r="O285" s="22" t="str">
        <f>IFERROR(VLOOKUP(#REF!,'[1]Members Sorted'!$B$2:$G$10001,5,0),"")</f>
        <v/>
      </c>
      <c r="P285" s="22" t="str">
        <f>IFERROR(IF(O285="","",IF(O285="None Given","",IF(COUNTIF($O$7:O285,O285)&lt;='[1]Season Set up'!$O$62, CONCATENATE(O285, " A"),IF(COUNTIF($O$7:O285,O285)&lt;='[1]Season Set up'!$O$63, CONCATENATE(O285, " B"),IF(COUNTIF($O$7:O285,O285)&lt;='[1]Season Set up'!$O$64, CONCATENATE(O285, " C"),IF(COUNTIF($O$7:O285,O285)&lt;='[1]Season Set up'!$O$65, CONCATENATE(O285, " D"),IF(COUNTIF($O$7:O285,O285)&lt;='[1]Season Set up'!$O$66, CONCATENATE(O285, " E"),IF(COUNTIF($O$7:O285,O285)&lt;='[1]Season Set up'!$O$67, CONCATENATE(O285, " F"),IF(COUNTIF($O$7:O285,O285)&lt;='[1]Season Set up'!$O$68, CONCATENATE(O285, " G"),IF(COUNTIF($O$7:O285,O285)&lt;='[1]Season Set up'!$O$69, CONCATENATE(O285, " H"),"")))))))))),"")</f>
        <v/>
      </c>
      <c r="Q285" s="69"/>
      <c r="R285" s="4"/>
      <c r="S285" s="27" t="str">
        <f>IF('[1]Season Set up'!$L$24&gt;='[1]Season Set up'!V283,'[1]Season Set up'!V283,"")</f>
        <v/>
      </c>
      <c r="T285" s="22" t="str">
        <f>IFERROR(VLOOKUP(#REF!,'[1]Members Sorted'!$B$2:$G$3001,2,0),"")</f>
        <v/>
      </c>
      <c r="U285" s="22" t="str">
        <f>IFERROR(VLOOKUP(#REF!,'[1]Members Sorted'!$B$2:$G$3001,3,0),"")</f>
        <v/>
      </c>
      <c r="V285" s="22" t="str">
        <f>IFERROR(VLOOKUP(#REF!,'[1]Members Sorted'!$B$2:$G$3001,5,0),"")</f>
        <v/>
      </c>
      <c r="W285" s="22" t="str">
        <f>IFERROR(IF(V285="","",IF(V285="None Given","",IF(COUNTIF($V$7:V285,V285)&lt;='[1]Season Set up'!$O$73, CONCATENATE(V285, " A"),IF(COUNTIF($V$7:V285,V285)&lt;='[1]Season Set up'!$O$74, CONCATENATE(V285, " B"),IF(COUNTIF($V$7:V285,V285)&lt;='[1]Season Set up'!$O$75, CONCATENATE(V285, " C"),IF(COUNTIF($V$7:V285,V285)&lt;='[1]Season Set up'!$O$76, CONCATENATE(V285, " D"),IF(COUNTIF($V$7:V285,V285)&lt;='[1]Season Set up'!$O$77, CONCATENATE(V285, " E"),IF(COUNTIF($V$7:V285,V285)&lt;='[1]Season Set up'!$O$78, CONCATENATE(V285, " F"),IF(COUNTIF($V$7:V285,V285)&lt;='[1]Season Set up'!$O$79, CONCATENATE(V285, " G"),IF(COUNTIF($V$7:V285,V285)&lt;='[1]Season Set up'!$O$80, CONCATENATE(V285, " H"),"")))))))))),"")</f>
        <v/>
      </c>
      <c r="X285" s="69"/>
      <c r="Y285" s="1"/>
      <c r="Z285" s="1"/>
      <c r="AA285" s="1"/>
      <c r="AB285" s="1"/>
      <c r="AC285" s="4"/>
      <c r="AD285" s="4"/>
      <c r="AE285" s="4"/>
      <c r="AF285" s="4"/>
      <c r="AG285" s="4"/>
      <c r="AH285" s="4"/>
      <c r="AI285" s="4"/>
      <c r="AJ285" s="4"/>
    </row>
    <row r="286" spans="1:36" ht="15.75" customHeight="1" x14ac:dyDescent="0.2">
      <c r="A286" s="33"/>
      <c r="B286" s="33"/>
      <c r="C286" s="33"/>
      <c r="D286" s="1"/>
      <c r="E286" s="1"/>
      <c r="F286" s="1"/>
      <c r="G286" s="1"/>
      <c r="H286" s="1"/>
      <c r="I286" s="1"/>
      <c r="J286" s="1"/>
      <c r="K286" s="1"/>
      <c r="L286" s="27" t="str">
        <f>IF('[1]Season Set up'!$J$24&gt;='[1]Season Set up'!V284,'[1]Season Set up'!V284,"")</f>
        <v/>
      </c>
      <c r="M286" s="22" t="str">
        <f>IFERROR(VLOOKUP(#REF!,'[1]Members Sorted'!$B$2:$G$10001,2,0),"")</f>
        <v/>
      </c>
      <c r="N286" s="22" t="str">
        <f>IFERROR(VLOOKUP(#REF!,'[1]Members Sorted'!$B$2:$G$10001,3,0),"")</f>
        <v/>
      </c>
      <c r="O286" s="22" t="str">
        <f>IFERROR(VLOOKUP(#REF!,'[1]Members Sorted'!$B$2:$G$10001,5,0),"")</f>
        <v/>
      </c>
      <c r="P286" s="22" t="str">
        <f>IFERROR(IF(O286="","",IF(O286="None Given","",IF(COUNTIF($O$7:O286,O286)&lt;='[1]Season Set up'!$O$62, CONCATENATE(O286, " A"),IF(COUNTIF($O$7:O286,O286)&lt;='[1]Season Set up'!$O$63, CONCATENATE(O286, " B"),IF(COUNTIF($O$7:O286,O286)&lt;='[1]Season Set up'!$O$64, CONCATENATE(O286, " C"),IF(COUNTIF($O$7:O286,O286)&lt;='[1]Season Set up'!$O$65, CONCATENATE(O286, " D"),IF(COUNTIF($O$7:O286,O286)&lt;='[1]Season Set up'!$O$66, CONCATENATE(O286, " E"),IF(COUNTIF($O$7:O286,O286)&lt;='[1]Season Set up'!$O$67, CONCATENATE(O286, " F"),IF(COUNTIF($O$7:O286,O286)&lt;='[1]Season Set up'!$O$68, CONCATENATE(O286, " G"),IF(COUNTIF($O$7:O286,O286)&lt;='[1]Season Set up'!$O$69, CONCATENATE(O286, " H"),"")))))))))),"")</f>
        <v/>
      </c>
      <c r="Q286" s="69"/>
      <c r="R286" s="4"/>
      <c r="S286" s="27" t="str">
        <f>IF('[1]Season Set up'!$L$24&gt;='[1]Season Set up'!V284,'[1]Season Set up'!V284,"")</f>
        <v/>
      </c>
      <c r="T286" s="22" t="str">
        <f>IFERROR(VLOOKUP(#REF!,'[1]Members Sorted'!$B$2:$G$3001,2,0),"")</f>
        <v/>
      </c>
      <c r="U286" s="22" t="str">
        <f>IFERROR(VLOOKUP(#REF!,'[1]Members Sorted'!$B$2:$G$3001,3,0),"")</f>
        <v/>
      </c>
      <c r="V286" s="22" t="str">
        <f>IFERROR(VLOOKUP(#REF!,'[1]Members Sorted'!$B$2:$G$3001,5,0),"")</f>
        <v/>
      </c>
      <c r="W286" s="22" t="str">
        <f>IFERROR(IF(V286="","",IF(V286="None Given","",IF(COUNTIF($V$7:V286,V286)&lt;='[1]Season Set up'!$O$73, CONCATENATE(V286, " A"),IF(COUNTIF($V$7:V286,V286)&lt;='[1]Season Set up'!$O$74, CONCATENATE(V286, " B"),IF(COUNTIF($V$7:V286,V286)&lt;='[1]Season Set up'!$O$75, CONCATENATE(V286, " C"),IF(COUNTIF($V$7:V286,V286)&lt;='[1]Season Set up'!$O$76, CONCATENATE(V286, " D"),IF(COUNTIF($V$7:V286,V286)&lt;='[1]Season Set up'!$O$77, CONCATENATE(V286, " E"),IF(COUNTIF($V$7:V286,V286)&lt;='[1]Season Set up'!$O$78, CONCATENATE(V286, " F"),IF(COUNTIF($V$7:V286,V286)&lt;='[1]Season Set up'!$O$79, CONCATENATE(V286, " G"),IF(COUNTIF($V$7:V286,V286)&lt;='[1]Season Set up'!$O$80, CONCATENATE(V286, " H"),"")))))))))),"")</f>
        <v/>
      </c>
      <c r="X286" s="69"/>
      <c r="Y286" s="1"/>
      <c r="Z286" s="1"/>
      <c r="AA286" s="1"/>
      <c r="AB286" s="1"/>
      <c r="AC286" s="4"/>
      <c r="AD286" s="4"/>
      <c r="AE286" s="4"/>
      <c r="AF286" s="4"/>
      <c r="AG286" s="4"/>
      <c r="AH286" s="4"/>
      <c r="AI286" s="4"/>
      <c r="AJ286" s="4"/>
    </row>
    <row r="287" spans="1:36" ht="15.75" customHeight="1" x14ac:dyDescent="0.2">
      <c r="A287" s="33"/>
      <c r="B287" s="33"/>
      <c r="C287" s="33"/>
      <c r="D287" s="1"/>
      <c r="E287" s="1"/>
      <c r="F287" s="1"/>
      <c r="G287" s="1"/>
      <c r="H287" s="1"/>
      <c r="I287" s="1"/>
      <c r="J287" s="1"/>
      <c r="K287" s="1"/>
      <c r="L287" s="27" t="str">
        <f>IF('[1]Season Set up'!$J$24&gt;='[1]Season Set up'!V285,'[1]Season Set up'!V285,"")</f>
        <v/>
      </c>
      <c r="M287" s="22" t="str">
        <f>IFERROR(VLOOKUP(#REF!,'[1]Members Sorted'!$B$2:$G$10001,2,0),"")</f>
        <v/>
      </c>
      <c r="N287" s="22" t="str">
        <f>IFERROR(VLOOKUP(#REF!,'[1]Members Sorted'!$B$2:$G$10001,3,0),"")</f>
        <v/>
      </c>
      <c r="O287" s="22" t="str">
        <f>IFERROR(VLOOKUP(#REF!,'[1]Members Sorted'!$B$2:$G$10001,5,0),"")</f>
        <v/>
      </c>
      <c r="P287" s="22" t="str">
        <f>IFERROR(IF(O287="","",IF(O287="None Given","",IF(COUNTIF($O$7:O287,O287)&lt;='[1]Season Set up'!$O$62, CONCATENATE(O287, " A"),IF(COUNTIF($O$7:O287,O287)&lt;='[1]Season Set up'!$O$63, CONCATENATE(O287, " B"),IF(COUNTIF($O$7:O287,O287)&lt;='[1]Season Set up'!$O$64, CONCATENATE(O287, " C"),IF(COUNTIF($O$7:O287,O287)&lt;='[1]Season Set up'!$O$65, CONCATENATE(O287, " D"),IF(COUNTIF($O$7:O287,O287)&lt;='[1]Season Set up'!$O$66, CONCATENATE(O287, " E"),IF(COUNTIF($O$7:O287,O287)&lt;='[1]Season Set up'!$O$67, CONCATENATE(O287, " F"),IF(COUNTIF($O$7:O287,O287)&lt;='[1]Season Set up'!$O$68, CONCATENATE(O287, " G"),IF(COUNTIF($O$7:O287,O287)&lt;='[1]Season Set up'!$O$69, CONCATENATE(O287, " H"),"")))))))))),"")</f>
        <v/>
      </c>
      <c r="Q287" s="69"/>
      <c r="R287" s="4"/>
      <c r="S287" s="27" t="str">
        <f>IF('[1]Season Set up'!$L$24&gt;='[1]Season Set up'!V285,'[1]Season Set up'!V285,"")</f>
        <v/>
      </c>
      <c r="T287" s="22" t="str">
        <f>IFERROR(VLOOKUP(#REF!,'[1]Members Sorted'!$B$2:$G$3001,2,0),"")</f>
        <v/>
      </c>
      <c r="U287" s="22" t="str">
        <f>IFERROR(VLOOKUP(#REF!,'[1]Members Sorted'!$B$2:$G$3001,3,0),"")</f>
        <v/>
      </c>
      <c r="V287" s="22" t="str">
        <f>IFERROR(VLOOKUP(#REF!,'[1]Members Sorted'!$B$2:$G$3001,5,0),"")</f>
        <v/>
      </c>
      <c r="W287" s="22" t="str">
        <f>IFERROR(IF(V287="","",IF(V287="None Given","",IF(COUNTIF($V$7:V287,V287)&lt;='[1]Season Set up'!$O$73, CONCATENATE(V287, " A"),IF(COUNTIF($V$7:V287,V287)&lt;='[1]Season Set up'!$O$74, CONCATENATE(V287, " B"),IF(COUNTIF($V$7:V287,V287)&lt;='[1]Season Set up'!$O$75, CONCATENATE(V287, " C"),IF(COUNTIF($V$7:V287,V287)&lt;='[1]Season Set up'!$O$76, CONCATENATE(V287, " D"),IF(COUNTIF($V$7:V287,V287)&lt;='[1]Season Set up'!$O$77, CONCATENATE(V287, " E"),IF(COUNTIF($V$7:V287,V287)&lt;='[1]Season Set up'!$O$78, CONCATENATE(V287, " F"),IF(COUNTIF($V$7:V287,V287)&lt;='[1]Season Set up'!$O$79, CONCATENATE(V287, " G"),IF(COUNTIF($V$7:V287,V287)&lt;='[1]Season Set up'!$O$80, CONCATENATE(V287, " H"),"")))))))))),"")</f>
        <v/>
      </c>
      <c r="X287" s="69"/>
      <c r="Y287" s="1"/>
      <c r="Z287" s="1"/>
      <c r="AA287" s="1"/>
      <c r="AB287" s="1"/>
      <c r="AC287" s="4"/>
      <c r="AD287" s="4"/>
      <c r="AE287" s="4"/>
      <c r="AF287" s="4"/>
      <c r="AG287" s="4"/>
      <c r="AH287" s="4"/>
      <c r="AI287" s="4"/>
      <c r="AJ287" s="4"/>
    </row>
    <row r="288" spans="1:36" ht="15.75" customHeight="1" x14ac:dyDescent="0.2">
      <c r="A288" s="33"/>
      <c r="B288" s="33"/>
      <c r="C288" s="33"/>
      <c r="D288" s="1"/>
      <c r="E288" s="1"/>
      <c r="F288" s="1"/>
      <c r="G288" s="1"/>
      <c r="H288" s="1"/>
      <c r="I288" s="1"/>
      <c r="J288" s="1"/>
      <c r="K288" s="1"/>
      <c r="L288" s="27" t="str">
        <f>IF('[1]Season Set up'!$J$24&gt;='[1]Season Set up'!V286,'[1]Season Set up'!V286,"")</f>
        <v/>
      </c>
      <c r="M288" s="22" t="str">
        <f>IFERROR(VLOOKUP(#REF!,'[1]Members Sorted'!$B$2:$G$10001,2,0),"")</f>
        <v/>
      </c>
      <c r="N288" s="22" t="str">
        <f>IFERROR(VLOOKUP(#REF!,'[1]Members Sorted'!$B$2:$G$10001,3,0),"")</f>
        <v/>
      </c>
      <c r="O288" s="22" t="str">
        <f>IFERROR(VLOOKUP(#REF!,'[1]Members Sorted'!$B$2:$G$10001,5,0),"")</f>
        <v/>
      </c>
      <c r="P288" s="22" t="str">
        <f>IFERROR(IF(O288="","",IF(O288="None Given","",IF(COUNTIF($O$7:O288,O288)&lt;='[1]Season Set up'!$O$62, CONCATENATE(O288, " A"),IF(COUNTIF($O$7:O288,O288)&lt;='[1]Season Set up'!$O$63, CONCATENATE(O288, " B"),IF(COUNTIF($O$7:O288,O288)&lt;='[1]Season Set up'!$O$64, CONCATENATE(O288, " C"),IF(COUNTIF($O$7:O288,O288)&lt;='[1]Season Set up'!$O$65, CONCATENATE(O288, " D"),IF(COUNTIF($O$7:O288,O288)&lt;='[1]Season Set up'!$O$66, CONCATENATE(O288, " E"),IF(COUNTIF($O$7:O288,O288)&lt;='[1]Season Set up'!$O$67, CONCATENATE(O288, " F"),IF(COUNTIF($O$7:O288,O288)&lt;='[1]Season Set up'!$O$68, CONCATENATE(O288, " G"),IF(COUNTIF($O$7:O288,O288)&lt;='[1]Season Set up'!$O$69, CONCATENATE(O288, " H"),"")))))))))),"")</f>
        <v/>
      </c>
      <c r="Q288" s="69"/>
      <c r="R288" s="4"/>
      <c r="S288" s="27" t="str">
        <f>IF('[1]Season Set up'!$L$24&gt;='[1]Season Set up'!V286,'[1]Season Set up'!V286,"")</f>
        <v/>
      </c>
      <c r="T288" s="22" t="str">
        <f>IFERROR(VLOOKUP(#REF!,'[1]Members Sorted'!$B$2:$G$3001,2,0),"")</f>
        <v/>
      </c>
      <c r="U288" s="22" t="str">
        <f>IFERROR(VLOOKUP(#REF!,'[1]Members Sorted'!$B$2:$G$3001,3,0),"")</f>
        <v/>
      </c>
      <c r="V288" s="22" t="str">
        <f>IFERROR(VLOOKUP(#REF!,'[1]Members Sorted'!$B$2:$G$3001,5,0),"")</f>
        <v/>
      </c>
      <c r="W288" s="22" t="str">
        <f>IFERROR(IF(V288="","",IF(V288="None Given","",IF(COUNTIF($V$7:V288,V288)&lt;='[1]Season Set up'!$O$73, CONCATENATE(V288, " A"),IF(COUNTIF($V$7:V288,V288)&lt;='[1]Season Set up'!$O$74, CONCATENATE(V288, " B"),IF(COUNTIF($V$7:V288,V288)&lt;='[1]Season Set up'!$O$75, CONCATENATE(V288, " C"),IF(COUNTIF($V$7:V288,V288)&lt;='[1]Season Set up'!$O$76, CONCATENATE(V288, " D"),IF(COUNTIF($V$7:V288,V288)&lt;='[1]Season Set up'!$O$77, CONCATENATE(V288, " E"),IF(COUNTIF($V$7:V288,V288)&lt;='[1]Season Set up'!$O$78, CONCATENATE(V288, " F"),IF(COUNTIF($V$7:V288,V288)&lt;='[1]Season Set up'!$O$79, CONCATENATE(V288, " G"),IF(COUNTIF($V$7:V288,V288)&lt;='[1]Season Set up'!$O$80, CONCATENATE(V288, " H"),"")))))))))),"")</f>
        <v/>
      </c>
      <c r="X288" s="69"/>
      <c r="Y288" s="1"/>
      <c r="Z288" s="1"/>
      <c r="AA288" s="1"/>
      <c r="AB288" s="1"/>
      <c r="AC288" s="4"/>
      <c r="AD288" s="4"/>
      <c r="AE288" s="4"/>
      <c r="AF288" s="4"/>
      <c r="AG288" s="4"/>
      <c r="AH288" s="4"/>
      <c r="AI288" s="4"/>
      <c r="AJ288" s="4"/>
    </row>
    <row r="289" spans="1:36" ht="15.75" customHeight="1" x14ac:dyDescent="0.2">
      <c r="A289" s="33"/>
      <c r="B289" s="33"/>
      <c r="C289" s="33"/>
      <c r="D289" s="1"/>
      <c r="E289" s="1"/>
      <c r="F289" s="1"/>
      <c r="G289" s="1"/>
      <c r="H289" s="1"/>
      <c r="I289" s="1"/>
      <c r="J289" s="1"/>
      <c r="K289" s="1"/>
      <c r="L289" s="27" t="str">
        <f>IF('[1]Season Set up'!$J$24&gt;='[1]Season Set up'!V287,'[1]Season Set up'!V287,"")</f>
        <v/>
      </c>
      <c r="M289" s="22" t="str">
        <f>IFERROR(VLOOKUP(#REF!,'[1]Members Sorted'!$B$2:$G$10001,2,0),"")</f>
        <v/>
      </c>
      <c r="N289" s="22" t="str">
        <f>IFERROR(VLOOKUP(#REF!,'[1]Members Sorted'!$B$2:$G$10001,3,0),"")</f>
        <v/>
      </c>
      <c r="O289" s="22" t="str">
        <f>IFERROR(VLOOKUP(#REF!,'[1]Members Sorted'!$B$2:$G$10001,5,0),"")</f>
        <v/>
      </c>
      <c r="P289" s="22" t="str">
        <f>IFERROR(IF(O289="","",IF(O289="None Given","",IF(COUNTIF($O$7:O289,O289)&lt;='[1]Season Set up'!$O$62, CONCATENATE(O289, " A"),IF(COUNTIF($O$7:O289,O289)&lt;='[1]Season Set up'!$O$63, CONCATENATE(O289, " B"),IF(COUNTIF($O$7:O289,O289)&lt;='[1]Season Set up'!$O$64, CONCATENATE(O289, " C"),IF(COUNTIF($O$7:O289,O289)&lt;='[1]Season Set up'!$O$65, CONCATENATE(O289, " D"),IF(COUNTIF($O$7:O289,O289)&lt;='[1]Season Set up'!$O$66, CONCATENATE(O289, " E"),IF(COUNTIF($O$7:O289,O289)&lt;='[1]Season Set up'!$O$67, CONCATENATE(O289, " F"),IF(COUNTIF($O$7:O289,O289)&lt;='[1]Season Set up'!$O$68, CONCATENATE(O289, " G"),IF(COUNTIF($O$7:O289,O289)&lt;='[1]Season Set up'!$O$69, CONCATENATE(O289, " H"),"")))))))))),"")</f>
        <v/>
      </c>
      <c r="Q289" s="69"/>
      <c r="R289" s="4"/>
      <c r="S289" s="27" t="str">
        <f>IF('[1]Season Set up'!$L$24&gt;='[1]Season Set up'!V287,'[1]Season Set up'!V287,"")</f>
        <v/>
      </c>
      <c r="T289" s="22" t="str">
        <f>IFERROR(VLOOKUP(#REF!,'[1]Members Sorted'!$B$2:$G$3001,2,0),"")</f>
        <v/>
      </c>
      <c r="U289" s="22" t="str">
        <f>IFERROR(VLOOKUP(#REF!,'[1]Members Sorted'!$B$2:$G$3001,3,0),"")</f>
        <v/>
      </c>
      <c r="V289" s="22" t="str">
        <f>IFERROR(VLOOKUP(#REF!,'[1]Members Sorted'!$B$2:$G$3001,5,0),"")</f>
        <v/>
      </c>
      <c r="W289" s="22" t="str">
        <f>IFERROR(IF(V289="","",IF(V289="None Given","",IF(COUNTIF($V$7:V289,V289)&lt;='[1]Season Set up'!$O$73, CONCATENATE(V289, " A"),IF(COUNTIF($V$7:V289,V289)&lt;='[1]Season Set up'!$O$74, CONCATENATE(V289, " B"),IF(COUNTIF($V$7:V289,V289)&lt;='[1]Season Set up'!$O$75, CONCATENATE(V289, " C"),IF(COUNTIF($V$7:V289,V289)&lt;='[1]Season Set up'!$O$76, CONCATENATE(V289, " D"),IF(COUNTIF($V$7:V289,V289)&lt;='[1]Season Set up'!$O$77, CONCATENATE(V289, " E"),IF(COUNTIF($V$7:V289,V289)&lt;='[1]Season Set up'!$O$78, CONCATENATE(V289, " F"),IF(COUNTIF($V$7:V289,V289)&lt;='[1]Season Set up'!$O$79, CONCATENATE(V289, " G"),IF(COUNTIF($V$7:V289,V289)&lt;='[1]Season Set up'!$O$80, CONCATENATE(V289, " H"),"")))))))))),"")</f>
        <v/>
      </c>
      <c r="X289" s="69"/>
      <c r="Y289" s="1"/>
      <c r="Z289" s="1"/>
      <c r="AA289" s="1"/>
      <c r="AB289" s="1"/>
      <c r="AC289" s="4"/>
      <c r="AD289" s="4"/>
      <c r="AE289" s="4"/>
      <c r="AF289" s="4"/>
      <c r="AG289" s="4"/>
      <c r="AH289" s="4"/>
      <c r="AI289" s="4"/>
      <c r="AJ289" s="4"/>
    </row>
    <row r="290" spans="1:36" ht="15.75" customHeight="1" x14ac:dyDescent="0.2">
      <c r="A290" s="33"/>
      <c r="B290" s="33"/>
      <c r="C290" s="33"/>
      <c r="D290" s="1"/>
      <c r="E290" s="1"/>
      <c r="F290" s="1"/>
      <c r="G290" s="1"/>
      <c r="H290" s="1"/>
      <c r="I290" s="1"/>
      <c r="J290" s="1"/>
      <c r="K290" s="1"/>
      <c r="L290" s="27" t="str">
        <f>IF('[1]Season Set up'!$J$24&gt;='[1]Season Set up'!V288,'[1]Season Set up'!V288,"")</f>
        <v/>
      </c>
      <c r="M290" s="22" t="str">
        <f>IFERROR(VLOOKUP(#REF!,'[1]Members Sorted'!$B$2:$G$10001,2,0),"")</f>
        <v/>
      </c>
      <c r="N290" s="22" t="str">
        <f>IFERROR(VLOOKUP(#REF!,'[1]Members Sorted'!$B$2:$G$10001,3,0),"")</f>
        <v/>
      </c>
      <c r="O290" s="22" t="str">
        <f>IFERROR(VLOOKUP(#REF!,'[1]Members Sorted'!$B$2:$G$10001,5,0),"")</f>
        <v/>
      </c>
      <c r="P290" s="22" t="str">
        <f>IFERROR(IF(O290="","",IF(O290="None Given","",IF(COUNTIF($O$7:O290,O290)&lt;='[1]Season Set up'!$O$62, CONCATENATE(O290, " A"),IF(COUNTIF($O$7:O290,O290)&lt;='[1]Season Set up'!$O$63, CONCATENATE(O290, " B"),IF(COUNTIF($O$7:O290,O290)&lt;='[1]Season Set up'!$O$64, CONCATENATE(O290, " C"),IF(COUNTIF($O$7:O290,O290)&lt;='[1]Season Set up'!$O$65, CONCATENATE(O290, " D"),IF(COUNTIF($O$7:O290,O290)&lt;='[1]Season Set up'!$O$66, CONCATENATE(O290, " E"),IF(COUNTIF($O$7:O290,O290)&lt;='[1]Season Set up'!$O$67, CONCATENATE(O290, " F"),IF(COUNTIF($O$7:O290,O290)&lt;='[1]Season Set up'!$O$68, CONCATENATE(O290, " G"),IF(COUNTIF($O$7:O290,O290)&lt;='[1]Season Set up'!$O$69, CONCATENATE(O290, " H"),"")))))))))),"")</f>
        <v/>
      </c>
      <c r="Q290" s="69"/>
      <c r="R290" s="4"/>
      <c r="S290" s="27" t="str">
        <f>IF('[1]Season Set up'!$L$24&gt;='[1]Season Set up'!V288,'[1]Season Set up'!V288,"")</f>
        <v/>
      </c>
      <c r="T290" s="22" t="str">
        <f>IFERROR(VLOOKUP(#REF!,'[1]Members Sorted'!$B$2:$G$3001,2,0),"")</f>
        <v/>
      </c>
      <c r="U290" s="22" t="str">
        <f>IFERROR(VLOOKUP(#REF!,'[1]Members Sorted'!$B$2:$G$3001,3,0),"")</f>
        <v/>
      </c>
      <c r="V290" s="22" t="str">
        <f>IFERROR(VLOOKUP(#REF!,'[1]Members Sorted'!$B$2:$G$3001,5,0),"")</f>
        <v/>
      </c>
      <c r="W290" s="22" t="str">
        <f>IFERROR(IF(V290="","",IF(V290="None Given","",IF(COUNTIF($V$7:V290,V290)&lt;='[1]Season Set up'!$O$73, CONCATENATE(V290, " A"),IF(COUNTIF($V$7:V290,V290)&lt;='[1]Season Set up'!$O$74, CONCATENATE(V290, " B"),IF(COUNTIF($V$7:V290,V290)&lt;='[1]Season Set up'!$O$75, CONCATENATE(V290, " C"),IF(COUNTIF($V$7:V290,V290)&lt;='[1]Season Set up'!$O$76, CONCATENATE(V290, " D"),IF(COUNTIF($V$7:V290,V290)&lt;='[1]Season Set up'!$O$77, CONCATENATE(V290, " E"),IF(COUNTIF($V$7:V290,V290)&lt;='[1]Season Set up'!$O$78, CONCATENATE(V290, " F"),IF(COUNTIF($V$7:V290,V290)&lt;='[1]Season Set up'!$O$79, CONCATENATE(V290, " G"),IF(COUNTIF($V$7:V290,V290)&lt;='[1]Season Set up'!$O$80, CONCATENATE(V290, " H"),"")))))))))),"")</f>
        <v/>
      </c>
      <c r="X290" s="69"/>
      <c r="Y290" s="1"/>
      <c r="Z290" s="1"/>
      <c r="AA290" s="1"/>
      <c r="AB290" s="1"/>
      <c r="AC290" s="4"/>
      <c r="AD290" s="4"/>
      <c r="AE290" s="4"/>
      <c r="AF290" s="4"/>
      <c r="AG290" s="4"/>
      <c r="AH290" s="4"/>
      <c r="AI290" s="4"/>
      <c r="AJ290" s="4"/>
    </row>
    <row r="291" spans="1:36" ht="15.75" customHeight="1" x14ac:dyDescent="0.2">
      <c r="A291" s="33"/>
      <c r="B291" s="33"/>
      <c r="C291" s="33"/>
      <c r="D291" s="1"/>
      <c r="E291" s="1"/>
      <c r="F291" s="1"/>
      <c r="G291" s="1"/>
      <c r="H291" s="1"/>
      <c r="I291" s="1"/>
      <c r="J291" s="1"/>
      <c r="K291" s="1"/>
      <c r="L291" s="27" t="str">
        <f>IF('[1]Season Set up'!$J$24&gt;='[1]Season Set up'!V289,'[1]Season Set up'!V289,"")</f>
        <v/>
      </c>
      <c r="M291" s="22" t="str">
        <f>IFERROR(VLOOKUP(#REF!,'[1]Members Sorted'!$B$2:$G$10001,2,0),"")</f>
        <v/>
      </c>
      <c r="N291" s="22" t="str">
        <f>IFERROR(VLOOKUP(#REF!,'[1]Members Sorted'!$B$2:$G$10001,3,0),"")</f>
        <v/>
      </c>
      <c r="O291" s="22" t="str">
        <f>IFERROR(VLOOKUP(#REF!,'[1]Members Sorted'!$B$2:$G$10001,5,0),"")</f>
        <v/>
      </c>
      <c r="P291" s="22" t="str">
        <f>IFERROR(IF(O291="","",IF(O291="None Given","",IF(COUNTIF($O$7:O291,O291)&lt;='[1]Season Set up'!$O$62, CONCATENATE(O291, " A"),IF(COUNTIF($O$7:O291,O291)&lt;='[1]Season Set up'!$O$63, CONCATENATE(O291, " B"),IF(COUNTIF($O$7:O291,O291)&lt;='[1]Season Set up'!$O$64, CONCATENATE(O291, " C"),IF(COUNTIF($O$7:O291,O291)&lt;='[1]Season Set up'!$O$65, CONCATENATE(O291, " D"),IF(COUNTIF($O$7:O291,O291)&lt;='[1]Season Set up'!$O$66, CONCATENATE(O291, " E"),IF(COUNTIF($O$7:O291,O291)&lt;='[1]Season Set up'!$O$67, CONCATENATE(O291, " F"),IF(COUNTIF($O$7:O291,O291)&lt;='[1]Season Set up'!$O$68, CONCATENATE(O291, " G"),IF(COUNTIF($O$7:O291,O291)&lt;='[1]Season Set up'!$O$69, CONCATENATE(O291, " H"),"")))))))))),"")</f>
        <v/>
      </c>
      <c r="Q291" s="69"/>
      <c r="R291" s="4"/>
      <c r="S291" s="27" t="str">
        <f>IF('[1]Season Set up'!$L$24&gt;='[1]Season Set up'!V289,'[1]Season Set up'!V289,"")</f>
        <v/>
      </c>
      <c r="T291" s="22" t="str">
        <f>IFERROR(VLOOKUP(#REF!,'[1]Members Sorted'!$B$2:$G$3001,2,0),"")</f>
        <v/>
      </c>
      <c r="U291" s="22" t="str">
        <f>IFERROR(VLOOKUP(#REF!,'[1]Members Sorted'!$B$2:$G$3001,3,0),"")</f>
        <v/>
      </c>
      <c r="V291" s="22" t="str">
        <f>IFERROR(VLOOKUP(#REF!,'[1]Members Sorted'!$B$2:$G$3001,5,0),"")</f>
        <v/>
      </c>
      <c r="W291" s="22" t="str">
        <f>IFERROR(IF(V291="","",IF(V291="None Given","",IF(COUNTIF($V$7:V291,V291)&lt;='[1]Season Set up'!$O$73, CONCATENATE(V291, " A"),IF(COUNTIF($V$7:V291,V291)&lt;='[1]Season Set up'!$O$74, CONCATENATE(V291, " B"),IF(COUNTIF($V$7:V291,V291)&lt;='[1]Season Set up'!$O$75, CONCATENATE(V291, " C"),IF(COUNTIF($V$7:V291,V291)&lt;='[1]Season Set up'!$O$76, CONCATENATE(V291, " D"),IF(COUNTIF($V$7:V291,V291)&lt;='[1]Season Set up'!$O$77, CONCATENATE(V291, " E"),IF(COUNTIF($V$7:V291,V291)&lt;='[1]Season Set up'!$O$78, CONCATENATE(V291, " F"),IF(COUNTIF($V$7:V291,V291)&lt;='[1]Season Set up'!$O$79, CONCATENATE(V291, " G"),IF(COUNTIF($V$7:V291,V291)&lt;='[1]Season Set up'!$O$80, CONCATENATE(V291, " H"),"")))))))))),"")</f>
        <v/>
      </c>
      <c r="X291" s="69"/>
      <c r="Y291" s="1"/>
      <c r="Z291" s="1"/>
      <c r="AA291" s="1"/>
      <c r="AB291" s="1"/>
      <c r="AC291" s="4"/>
      <c r="AD291" s="4"/>
      <c r="AE291" s="4"/>
      <c r="AF291" s="4"/>
      <c r="AG291" s="4"/>
      <c r="AH291" s="4"/>
      <c r="AI291" s="4"/>
      <c r="AJ291" s="4"/>
    </row>
    <row r="292" spans="1:36" ht="15.75" customHeight="1" x14ac:dyDescent="0.2">
      <c r="A292" s="33"/>
      <c r="B292" s="33"/>
      <c r="C292" s="33"/>
      <c r="D292" s="1"/>
      <c r="E292" s="1"/>
      <c r="F292" s="1"/>
      <c r="G292" s="1"/>
      <c r="H292" s="1"/>
      <c r="I292" s="1"/>
      <c r="J292" s="1"/>
      <c r="K292" s="1"/>
      <c r="L292" s="27" t="str">
        <f>IF('[1]Season Set up'!$J$24&gt;='[1]Season Set up'!V290,'[1]Season Set up'!V290,"")</f>
        <v/>
      </c>
      <c r="M292" s="22" t="str">
        <f>IFERROR(VLOOKUP(#REF!,'[1]Members Sorted'!$B$2:$G$10001,2,0),"")</f>
        <v/>
      </c>
      <c r="N292" s="22" t="str">
        <f>IFERROR(VLOOKUP(#REF!,'[1]Members Sorted'!$B$2:$G$10001,3,0),"")</f>
        <v/>
      </c>
      <c r="O292" s="22" t="str">
        <f>IFERROR(VLOOKUP(#REF!,'[1]Members Sorted'!$B$2:$G$10001,5,0),"")</f>
        <v/>
      </c>
      <c r="P292" s="22" t="str">
        <f>IFERROR(IF(O292="","",IF(O292="None Given","",IF(COUNTIF($O$7:O292,O292)&lt;='[1]Season Set up'!$O$62, CONCATENATE(O292, " A"),IF(COUNTIF($O$7:O292,O292)&lt;='[1]Season Set up'!$O$63, CONCATENATE(O292, " B"),IF(COUNTIF($O$7:O292,O292)&lt;='[1]Season Set up'!$O$64, CONCATENATE(O292, " C"),IF(COUNTIF($O$7:O292,O292)&lt;='[1]Season Set up'!$O$65, CONCATENATE(O292, " D"),IF(COUNTIF($O$7:O292,O292)&lt;='[1]Season Set up'!$O$66, CONCATENATE(O292, " E"),IF(COUNTIF($O$7:O292,O292)&lt;='[1]Season Set up'!$O$67, CONCATENATE(O292, " F"),IF(COUNTIF($O$7:O292,O292)&lt;='[1]Season Set up'!$O$68, CONCATENATE(O292, " G"),IF(COUNTIF($O$7:O292,O292)&lt;='[1]Season Set up'!$O$69, CONCATENATE(O292, " H"),"")))))))))),"")</f>
        <v/>
      </c>
      <c r="Q292" s="69"/>
      <c r="R292" s="4"/>
      <c r="S292" s="27" t="str">
        <f>IF('[1]Season Set up'!$L$24&gt;='[1]Season Set up'!V290,'[1]Season Set up'!V290,"")</f>
        <v/>
      </c>
      <c r="T292" s="22" t="str">
        <f>IFERROR(VLOOKUP(#REF!,'[1]Members Sorted'!$B$2:$G$3001,2,0),"")</f>
        <v/>
      </c>
      <c r="U292" s="22" t="str">
        <f>IFERROR(VLOOKUP(#REF!,'[1]Members Sorted'!$B$2:$G$3001,3,0),"")</f>
        <v/>
      </c>
      <c r="V292" s="22" t="str">
        <f>IFERROR(VLOOKUP(#REF!,'[1]Members Sorted'!$B$2:$G$3001,5,0),"")</f>
        <v/>
      </c>
      <c r="W292" s="22" t="str">
        <f>IFERROR(IF(V292="","",IF(V292="None Given","",IF(COUNTIF($V$7:V292,V292)&lt;='[1]Season Set up'!$O$73, CONCATENATE(V292, " A"),IF(COUNTIF($V$7:V292,V292)&lt;='[1]Season Set up'!$O$74, CONCATENATE(V292, " B"),IF(COUNTIF($V$7:V292,V292)&lt;='[1]Season Set up'!$O$75, CONCATENATE(V292, " C"),IF(COUNTIF($V$7:V292,V292)&lt;='[1]Season Set up'!$O$76, CONCATENATE(V292, " D"),IF(COUNTIF($V$7:V292,V292)&lt;='[1]Season Set up'!$O$77, CONCATENATE(V292, " E"),IF(COUNTIF($V$7:V292,V292)&lt;='[1]Season Set up'!$O$78, CONCATENATE(V292, " F"),IF(COUNTIF($V$7:V292,V292)&lt;='[1]Season Set up'!$O$79, CONCATENATE(V292, " G"),IF(COUNTIF($V$7:V292,V292)&lt;='[1]Season Set up'!$O$80, CONCATENATE(V292, " H"),"")))))))))),"")</f>
        <v/>
      </c>
      <c r="X292" s="69"/>
      <c r="Y292" s="1"/>
      <c r="Z292" s="1"/>
      <c r="AA292" s="1"/>
      <c r="AB292" s="1"/>
      <c r="AC292" s="4"/>
      <c r="AD292" s="4"/>
      <c r="AE292" s="4"/>
      <c r="AF292" s="4"/>
      <c r="AG292" s="4"/>
      <c r="AH292" s="4"/>
      <c r="AI292" s="4"/>
      <c r="AJ292" s="4"/>
    </row>
    <row r="293" spans="1:36" ht="15.75" customHeight="1" x14ac:dyDescent="0.2">
      <c r="A293" s="33"/>
      <c r="B293" s="33"/>
      <c r="C293" s="33"/>
      <c r="D293" s="1"/>
      <c r="E293" s="1"/>
      <c r="F293" s="1"/>
      <c r="G293" s="1"/>
      <c r="H293" s="1"/>
      <c r="I293" s="1"/>
      <c r="J293" s="1"/>
      <c r="K293" s="1"/>
      <c r="L293" s="27" t="str">
        <f>IF('[1]Season Set up'!$J$24&gt;='[1]Season Set up'!V291,'[1]Season Set up'!V291,"")</f>
        <v/>
      </c>
      <c r="M293" s="22" t="str">
        <f>IFERROR(VLOOKUP(#REF!,'[1]Members Sorted'!$B$2:$G$10001,2,0),"")</f>
        <v/>
      </c>
      <c r="N293" s="22" t="str">
        <f>IFERROR(VLOOKUP(#REF!,'[1]Members Sorted'!$B$2:$G$10001,3,0),"")</f>
        <v/>
      </c>
      <c r="O293" s="22" t="str">
        <f>IFERROR(VLOOKUP(#REF!,'[1]Members Sorted'!$B$2:$G$10001,5,0),"")</f>
        <v/>
      </c>
      <c r="P293" s="22" t="str">
        <f>IFERROR(IF(O293="","",IF(O293="None Given","",IF(COUNTIF($O$7:O293,O293)&lt;='[1]Season Set up'!$O$62, CONCATENATE(O293, " A"),IF(COUNTIF($O$7:O293,O293)&lt;='[1]Season Set up'!$O$63, CONCATENATE(O293, " B"),IF(COUNTIF($O$7:O293,O293)&lt;='[1]Season Set up'!$O$64, CONCATENATE(O293, " C"),IF(COUNTIF($O$7:O293,O293)&lt;='[1]Season Set up'!$O$65, CONCATENATE(O293, " D"),IF(COUNTIF($O$7:O293,O293)&lt;='[1]Season Set up'!$O$66, CONCATENATE(O293, " E"),IF(COUNTIF($O$7:O293,O293)&lt;='[1]Season Set up'!$O$67, CONCATENATE(O293, " F"),IF(COUNTIF($O$7:O293,O293)&lt;='[1]Season Set up'!$O$68, CONCATENATE(O293, " G"),IF(COUNTIF($O$7:O293,O293)&lt;='[1]Season Set up'!$O$69, CONCATENATE(O293, " H"),"")))))))))),"")</f>
        <v/>
      </c>
      <c r="Q293" s="69"/>
      <c r="R293" s="4"/>
      <c r="S293" s="27" t="str">
        <f>IF('[1]Season Set up'!$L$24&gt;='[1]Season Set up'!V291,'[1]Season Set up'!V291,"")</f>
        <v/>
      </c>
      <c r="T293" s="22" t="str">
        <f>IFERROR(VLOOKUP(#REF!,'[1]Members Sorted'!$B$2:$G$3001,2,0),"")</f>
        <v/>
      </c>
      <c r="U293" s="22" t="str">
        <f>IFERROR(VLOOKUP(#REF!,'[1]Members Sorted'!$B$2:$G$3001,3,0),"")</f>
        <v/>
      </c>
      <c r="V293" s="22" t="str">
        <f>IFERROR(VLOOKUP(#REF!,'[1]Members Sorted'!$B$2:$G$3001,5,0),"")</f>
        <v/>
      </c>
      <c r="W293" s="22" t="str">
        <f>IFERROR(IF(V293="","",IF(V293="None Given","",IF(COUNTIF($V$7:V293,V293)&lt;='[1]Season Set up'!$O$73, CONCATENATE(V293, " A"),IF(COUNTIF($V$7:V293,V293)&lt;='[1]Season Set up'!$O$74, CONCATENATE(V293, " B"),IF(COUNTIF($V$7:V293,V293)&lt;='[1]Season Set up'!$O$75, CONCATENATE(V293, " C"),IF(COUNTIF($V$7:V293,V293)&lt;='[1]Season Set up'!$O$76, CONCATENATE(V293, " D"),IF(COUNTIF($V$7:V293,V293)&lt;='[1]Season Set up'!$O$77, CONCATENATE(V293, " E"),IF(COUNTIF($V$7:V293,V293)&lt;='[1]Season Set up'!$O$78, CONCATENATE(V293, " F"),IF(COUNTIF($V$7:V293,V293)&lt;='[1]Season Set up'!$O$79, CONCATENATE(V293, " G"),IF(COUNTIF($V$7:V293,V293)&lt;='[1]Season Set up'!$O$80, CONCATENATE(V293, " H"),"")))))))))),"")</f>
        <v/>
      </c>
      <c r="X293" s="69"/>
      <c r="Y293" s="1"/>
      <c r="Z293" s="1"/>
      <c r="AA293" s="1"/>
      <c r="AB293" s="1"/>
      <c r="AC293" s="4"/>
      <c r="AD293" s="4"/>
      <c r="AE293" s="4"/>
      <c r="AF293" s="4"/>
      <c r="AG293" s="4"/>
      <c r="AH293" s="4"/>
      <c r="AI293" s="4"/>
      <c r="AJ293" s="4"/>
    </row>
    <row r="294" spans="1:36" ht="15.75" customHeight="1" x14ac:dyDescent="0.2">
      <c r="A294" s="33"/>
      <c r="B294" s="33"/>
      <c r="C294" s="33"/>
      <c r="D294" s="1"/>
      <c r="E294" s="1"/>
      <c r="F294" s="1"/>
      <c r="G294" s="1"/>
      <c r="H294" s="1"/>
      <c r="I294" s="1"/>
      <c r="J294" s="1"/>
      <c r="K294" s="1"/>
      <c r="L294" s="27" t="str">
        <f>IF('[1]Season Set up'!$J$24&gt;='[1]Season Set up'!V292,'[1]Season Set up'!V292,"")</f>
        <v/>
      </c>
      <c r="M294" s="22" t="str">
        <f>IFERROR(VLOOKUP(#REF!,'[1]Members Sorted'!$B$2:$G$10001,2,0),"")</f>
        <v/>
      </c>
      <c r="N294" s="22" t="str">
        <f>IFERROR(VLOOKUP(#REF!,'[1]Members Sorted'!$B$2:$G$10001,3,0),"")</f>
        <v/>
      </c>
      <c r="O294" s="22" t="str">
        <f>IFERROR(VLOOKUP(#REF!,'[1]Members Sorted'!$B$2:$G$10001,5,0),"")</f>
        <v/>
      </c>
      <c r="P294" s="22" t="str">
        <f>IFERROR(IF(O294="","",IF(O294="None Given","",IF(COUNTIF($O$7:O294,O294)&lt;='[1]Season Set up'!$O$62, CONCATENATE(O294, " A"),IF(COUNTIF($O$7:O294,O294)&lt;='[1]Season Set up'!$O$63, CONCATENATE(O294, " B"),IF(COUNTIF($O$7:O294,O294)&lt;='[1]Season Set up'!$O$64, CONCATENATE(O294, " C"),IF(COUNTIF($O$7:O294,O294)&lt;='[1]Season Set up'!$O$65, CONCATENATE(O294, " D"),IF(COUNTIF($O$7:O294,O294)&lt;='[1]Season Set up'!$O$66, CONCATENATE(O294, " E"),IF(COUNTIF($O$7:O294,O294)&lt;='[1]Season Set up'!$O$67, CONCATENATE(O294, " F"),IF(COUNTIF($O$7:O294,O294)&lt;='[1]Season Set up'!$O$68, CONCATENATE(O294, " G"),IF(COUNTIF($O$7:O294,O294)&lt;='[1]Season Set up'!$O$69, CONCATENATE(O294, " H"),"")))))))))),"")</f>
        <v/>
      </c>
      <c r="Q294" s="69"/>
      <c r="R294" s="4"/>
      <c r="S294" s="27" t="str">
        <f>IF('[1]Season Set up'!$L$24&gt;='[1]Season Set up'!V292,'[1]Season Set up'!V292,"")</f>
        <v/>
      </c>
      <c r="T294" s="22" t="str">
        <f>IFERROR(VLOOKUP(#REF!,'[1]Members Sorted'!$B$2:$G$3001,2,0),"")</f>
        <v/>
      </c>
      <c r="U294" s="22" t="str">
        <f>IFERROR(VLOOKUP(#REF!,'[1]Members Sorted'!$B$2:$G$3001,3,0),"")</f>
        <v/>
      </c>
      <c r="V294" s="22" t="str">
        <f>IFERROR(VLOOKUP(#REF!,'[1]Members Sorted'!$B$2:$G$3001,5,0),"")</f>
        <v/>
      </c>
      <c r="W294" s="22" t="str">
        <f>IFERROR(IF(V294="","",IF(V294="None Given","",IF(COUNTIF($V$7:V294,V294)&lt;='[1]Season Set up'!$O$73, CONCATENATE(V294, " A"),IF(COUNTIF($V$7:V294,V294)&lt;='[1]Season Set up'!$O$74, CONCATENATE(V294, " B"),IF(COUNTIF($V$7:V294,V294)&lt;='[1]Season Set up'!$O$75, CONCATENATE(V294, " C"),IF(COUNTIF($V$7:V294,V294)&lt;='[1]Season Set up'!$O$76, CONCATENATE(V294, " D"),IF(COUNTIF($V$7:V294,V294)&lt;='[1]Season Set up'!$O$77, CONCATENATE(V294, " E"),IF(COUNTIF($V$7:V294,V294)&lt;='[1]Season Set up'!$O$78, CONCATENATE(V294, " F"),IF(COUNTIF($V$7:V294,V294)&lt;='[1]Season Set up'!$O$79, CONCATENATE(V294, " G"),IF(COUNTIF($V$7:V294,V294)&lt;='[1]Season Set up'!$O$80, CONCATENATE(V294, " H"),"")))))))))),"")</f>
        <v/>
      </c>
      <c r="X294" s="69"/>
      <c r="Y294" s="1"/>
      <c r="Z294" s="1"/>
      <c r="AA294" s="1"/>
      <c r="AB294" s="1"/>
      <c r="AC294" s="4"/>
      <c r="AD294" s="4"/>
      <c r="AE294" s="4"/>
      <c r="AF294" s="4"/>
      <c r="AG294" s="4"/>
      <c r="AH294" s="4"/>
      <c r="AI294" s="4"/>
      <c r="AJ294" s="4"/>
    </row>
    <row r="295" spans="1:36" ht="15.75" customHeight="1" x14ac:dyDescent="0.2">
      <c r="A295" s="33"/>
      <c r="B295" s="33"/>
      <c r="C295" s="33"/>
      <c r="D295" s="1"/>
      <c r="E295" s="1"/>
      <c r="F295" s="1"/>
      <c r="G295" s="1"/>
      <c r="H295" s="1"/>
      <c r="I295" s="1"/>
      <c r="J295" s="1"/>
      <c r="K295" s="1"/>
      <c r="L295" s="27" t="str">
        <f>IF('[1]Season Set up'!$J$24&gt;='[1]Season Set up'!V293,'[1]Season Set up'!V293,"")</f>
        <v/>
      </c>
      <c r="M295" s="22" t="str">
        <f>IFERROR(VLOOKUP(#REF!,'[1]Members Sorted'!$B$2:$G$10001,2,0),"")</f>
        <v/>
      </c>
      <c r="N295" s="22" t="str">
        <f>IFERROR(VLOOKUP(#REF!,'[1]Members Sorted'!$B$2:$G$10001,3,0),"")</f>
        <v/>
      </c>
      <c r="O295" s="22" t="str">
        <f>IFERROR(VLOOKUP(#REF!,'[1]Members Sorted'!$B$2:$G$10001,5,0),"")</f>
        <v/>
      </c>
      <c r="P295" s="22" t="str">
        <f>IFERROR(IF(O295="","",IF(O295="None Given","",IF(COUNTIF($O$7:O295,O295)&lt;='[1]Season Set up'!$O$62, CONCATENATE(O295, " A"),IF(COUNTIF($O$7:O295,O295)&lt;='[1]Season Set up'!$O$63, CONCATENATE(O295, " B"),IF(COUNTIF($O$7:O295,O295)&lt;='[1]Season Set up'!$O$64, CONCATENATE(O295, " C"),IF(COUNTIF($O$7:O295,O295)&lt;='[1]Season Set up'!$O$65, CONCATENATE(O295, " D"),IF(COUNTIF($O$7:O295,O295)&lt;='[1]Season Set up'!$O$66, CONCATENATE(O295, " E"),IF(COUNTIF($O$7:O295,O295)&lt;='[1]Season Set up'!$O$67, CONCATENATE(O295, " F"),IF(COUNTIF($O$7:O295,O295)&lt;='[1]Season Set up'!$O$68, CONCATENATE(O295, " G"),IF(COUNTIF($O$7:O295,O295)&lt;='[1]Season Set up'!$O$69, CONCATENATE(O295, " H"),"")))))))))),"")</f>
        <v/>
      </c>
      <c r="Q295" s="69"/>
      <c r="R295" s="4"/>
      <c r="S295" s="27" t="str">
        <f>IF('[1]Season Set up'!$L$24&gt;='[1]Season Set up'!V293,'[1]Season Set up'!V293,"")</f>
        <v/>
      </c>
      <c r="T295" s="22" t="str">
        <f>IFERROR(VLOOKUP(#REF!,'[1]Members Sorted'!$B$2:$G$3001,2,0),"")</f>
        <v/>
      </c>
      <c r="U295" s="22" t="str">
        <f>IFERROR(VLOOKUP(#REF!,'[1]Members Sorted'!$B$2:$G$3001,3,0),"")</f>
        <v/>
      </c>
      <c r="V295" s="22" t="str">
        <f>IFERROR(VLOOKUP(#REF!,'[1]Members Sorted'!$B$2:$G$3001,5,0),"")</f>
        <v/>
      </c>
      <c r="W295" s="22" t="str">
        <f>IFERROR(IF(V295="","",IF(V295="None Given","",IF(COUNTIF($V$7:V295,V295)&lt;='[1]Season Set up'!$O$73, CONCATENATE(V295, " A"),IF(COUNTIF($V$7:V295,V295)&lt;='[1]Season Set up'!$O$74, CONCATENATE(V295, " B"),IF(COUNTIF($V$7:V295,V295)&lt;='[1]Season Set up'!$O$75, CONCATENATE(V295, " C"),IF(COUNTIF($V$7:V295,V295)&lt;='[1]Season Set up'!$O$76, CONCATENATE(V295, " D"),IF(COUNTIF($V$7:V295,V295)&lt;='[1]Season Set up'!$O$77, CONCATENATE(V295, " E"),IF(COUNTIF($V$7:V295,V295)&lt;='[1]Season Set up'!$O$78, CONCATENATE(V295, " F"),IF(COUNTIF($V$7:V295,V295)&lt;='[1]Season Set up'!$O$79, CONCATENATE(V295, " G"),IF(COUNTIF($V$7:V295,V295)&lt;='[1]Season Set up'!$O$80, CONCATENATE(V295, " H"),"")))))))))),"")</f>
        <v/>
      </c>
      <c r="X295" s="69"/>
      <c r="Y295" s="1"/>
      <c r="Z295" s="1"/>
      <c r="AA295" s="1"/>
      <c r="AB295" s="1"/>
      <c r="AC295" s="4"/>
      <c r="AD295" s="4"/>
      <c r="AE295" s="4"/>
      <c r="AF295" s="4"/>
      <c r="AG295" s="4"/>
      <c r="AH295" s="4"/>
      <c r="AI295" s="4"/>
      <c r="AJ295" s="4"/>
    </row>
    <row r="296" spans="1:36" ht="15.75" customHeight="1" x14ac:dyDescent="0.2">
      <c r="A296" s="33"/>
      <c r="B296" s="33"/>
      <c r="C296" s="33"/>
      <c r="D296" s="1"/>
      <c r="E296" s="1"/>
      <c r="F296" s="1"/>
      <c r="G296" s="1"/>
      <c r="H296" s="1"/>
      <c r="I296" s="1"/>
      <c r="J296" s="1"/>
      <c r="K296" s="1"/>
      <c r="L296" s="27" t="str">
        <f>IF('[1]Season Set up'!$J$24&gt;='[1]Season Set up'!V294,'[1]Season Set up'!V294,"")</f>
        <v/>
      </c>
      <c r="M296" s="22" t="str">
        <f>IFERROR(VLOOKUP(#REF!,'[1]Members Sorted'!$B$2:$G$10001,2,0),"")</f>
        <v/>
      </c>
      <c r="N296" s="22" t="str">
        <f>IFERROR(VLOOKUP(#REF!,'[1]Members Sorted'!$B$2:$G$10001,3,0),"")</f>
        <v/>
      </c>
      <c r="O296" s="22" t="str">
        <f>IFERROR(VLOOKUP(#REF!,'[1]Members Sorted'!$B$2:$G$10001,5,0),"")</f>
        <v/>
      </c>
      <c r="P296" s="22" t="str">
        <f>IFERROR(IF(O296="","",IF(O296="None Given","",IF(COUNTIF($O$7:O296,O296)&lt;='[1]Season Set up'!$O$62, CONCATENATE(O296, " A"),IF(COUNTIF($O$7:O296,O296)&lt;='[1]Season Set up'!$O$63, CONCATENATE(O296, " B"),IF(COUNTIF($O$7:O296,O296)&lt;='[1]Season Set up'!$O$64, CONCATENATE(O296, " C"),IF(COUNTIF($O$7:O296,O296)&lt;='[1]Season Set up'!$O$65, CONCATENATE(O296, " D"),IF(COUNTIF($O$7:O296,O296)&lt;='[1]Season Set up'!$O$66, CONCATENATE(O296, " E"),IF(COUNTIF($O$7:O296,O296)&lt;='[1]Season Set up'!$O$67, CONCATENATE(O296, " F"),IF(COUNTIF($O$7:O296,O296)&lt;='[1]Season Set up'!$O$68, CONCATENATE(O296, " G"),IF(COUNTIF($O$7:O296,O296)&lt;='[1]Season Set up'!$O$69, CONCATENATE(O296, " H"),"")))))))))),"")</f>
        <v/>
      </c>
      <c r="Q296" s="69"/>
      <c r="R296" s="4"/>
      <c r="S296" s="27" t="str">
        <f>IF('[1]Season Set up'!$L$24&gt;='[1]Season Set up'!V294,'[1]Season Set up'!V294,"")</f>
        <v/>
      </c>
      <c r="T296" s="22" t="str">
        <f>IFERROR(VLOOKUP(#REF!,'[1]Members Sorted'!$B$2:$G$3001,2,0),"")</f>
        <v/>
      </c>
      <c r="U296" s="22" t="str">
        <f>IFERROR(VLOOKUP(#REF!,'[1]Members Sorted'!$B$2:$G$3001,3,0),"")</f>
        <v/>
      </c>
      <c r="V296" s="22" t="str">
        <f>IFERROR(VLOOKUP(#REF!,'[1]Members Sorted'!$B$2:$G$3001,5,0),"")</f>
        <v/>
      </c>
      <c r="W296" s="22" t="str">
        <f>IFERROR(IF(V296="","",IF(V296="None Given","",IF(COUNTIF($V$7:V296,V296)&lt;='[1]Season Set up'!$O$73, CONCATENATE(V296, " A"),IF(COUNTIF($V$7:V296,V296)&lt;='[1]Season Set up'!$O$74, CONCATENATE(V296, " B"),IF(COUNTIF($V$7:V296,V296)&lt;='[1]Season Set up'!$O$75, CONCATENATE(V296, " C"),IF(COUNTIF($V$7:V296,V296)&lt;='[1]Season Set up'!$O$76, CONCATENATE(V296, " D"),IF(COUNTIF($V$7:V296,V296)&lt;='[1]Season Set up'!$O$77, CONCATENATE(V296, " E"),IF(COUNTIF($V$7:V296,V296)&lt;='[1]Season Set up'!$O$78, CONCATENATE(V296, " F"),IF(COUNTIF($V$7:V296,V296)&lt;='[1]Season Set up'!$O$79, CONCATENATE(V296, " G"),IF(COUNTIF($V$7:V296,V296)&lt;='[1]Season Set up'!$O$80, CONCATENATE(V296, " H"),"")))))))))),"")</f>
        <v/>
      </c>
      <c r="X296" s="69"/>
      <c r="Y296" s="1"/>
      <c r="Z296" s="1"/>
      <c r="AA296" s="1"/>
      <c r="AB296" s="1"/>
      <c r="AC296" s="4"/>
      <c r="AD296" s="4"/>
      <c r="AE296" s="4"/>
      <c r="AF296" s="4"/>
      <c r="AG296" s="4"/>
      <c r="AH296" s="4"/>
      <c r="AI296" s="4"/>
      <c r="AJ296" s="4"/>
    </row>
    <row r="297" spans="1:36" ht="15.75" customHeight="1" x14ac:dyDescent="0.2">
      <c r="A297" s="33"/>
      <c r="B297" s="33"/>
      <c r="C297" s="33"/>
      <c r="D297" s="1"/>
      <c r="E297" s="1"/>
      <c r="F297" s="1"/>
      <c r="G297" s="1"/>
      <c r="H297" s="1"/>
      <c r="I297" s="1"/>
      <c r="J297" s="1"/>
      <c r="K297" s="1"/>
      <c r="L297" s="27" t="str">
        <f>IF('[1]Season Set up'!$J$24&gt;='[1]Season Set up'!V295,'[1]Season Set up'!V295,"")</f>
        <v/>
      </c>
      <c r="M297" s="22" t="str">
        <f>IFERROR(VLOOKUP(#REF!,'[1]Members Sorted'!$B$2:$G$10001,2,0),"")</f>
        <v/>
      </c>
      <c r="N297" s="22" t="str">
        <f>IFERROR(VLOOKUP(#REF!,'[1]Members Sorted'!$B$2:$G$10001,3,0),"")</f>
        <v/>
      </c>
      <c r="O297" s="22" t="str">
        <f>IFERROR(VLOOKUP(#REF!,'[1]Members Sorted'!$B$2:$G$10001,5,0),"")</f>
        <v/>
      </c>
      <c r="P297" s="22" t="str">
        <f>IFERROR(IF(O297="","",IF(O297="None Given","",IF(COUNTIF($O$7:O297,O297)&lt;='[1]Season Set up'!$O$62, CONCATENATE(O297, " A"),IF(COUNTIF($O$7:O297,O297)&lt;='[1]Season Set up'!$O$63, CONCATENATE(O297, " B"),IF(COUNTIF($O$7:O297,O297)&lt;='[1]Season Set up'!$O$64, CONCATENATE(O297, " C"),IF(COUNTIF($O$7:O297,O297)&lt;='[1]Season Set up'!$O$65, CONCATENATE(O297, " D"),IF(COUNTIF($O$7:O297,O297)&lt;='[1]Season Set up'!$O$66, CONCATENATE(O297, " E"),IF(COUNTIF($O$7:O297,O297)&lt;='[1]Season Set up'!$O$67, CONCATENATE(O297, " F"),IF(COUNTIF($O$7:O297,O297)&lt;='[1]Season Set up'!$O$68, CONCATENATE(O297, " G"),IF(COUNTIF($O$7:O297,O297)&lt;='[1]Season Set up'!$O$69, CONCATENATE(O297, " H"),"")))))))))),"")</f>
        <v/>
      </c>
      <c r="Q297" s="69"/>
      <c r="R297" s="4"/>
      <c r="S297" s="27" t="str">
        <f>IF('[1]Season Set up'!$L$24&gt;='[1]Season Set up'!V295,'[1]Season Set up'!V295,"")</f>
        <v/>
      </c>
      <c r="T297" s="22" t="str">
        <f>IFERROR(VLOOKUP(#REF!,'[1]Members Sorted'!$B$2:$G$3001,2,0),"")</f>
        <v/>
      </c>
      <c r="U297" s="22" t="str">
        <f>IFERROR(VLOOKUP(#REF!,'[1]Members Sorted'!$B$2:$G$3001,3,0),"")</f>
        <v/>
      </c>
      <c r="V297" s="22" t="str">
        <f>IFERROR(VLOOKUP(#REF!,'[1]Members Sorted'!$B$2:$G$3001,5,0),"")</f>
        <v/>
      </c>
      <c r="W297" s="22" t="str">
        <f>IFERROR(IF(V297="","",IF(V297="None Given","",IF(COUNTIF($V$7:V297,V297)&lt;='[1]Season Set up'!$O$73, CONCATENATE(V297, " A"),IF(COUNTIF($V$7:V297,V297)&lt;='[1]Season Set up'!$O$74, CONCATENATE(V297, " B"),IF(COUNTIF($V$7:V297,V297)&lt;='[1]Season Set up'!$O$75, CONCATENATE(V297, " C"),IF(COUNTIF($V$7:V297,V297)&lt;='[1]Season Set up'!$O$76, CONCATENATE(V297, " D"),IF(COUNTIF($V$7:V297,V297)&lt;='[1]Season Set up'!$O$77, CONCATENATE(V297, " E"),IF(COUNTIF($V$7:V297,V297)&lt;='[1]Season Set up'!$O$78, CONCATENATE(V297, " F"),IF(COUNTIF($V$7:V297,V297)&lt;='[1]Season Set up'!$O$79, CONCATENATE(V297, " G"),IF(COUNTIF($V$7:V297,V297)&lt;='[1]Season Set up'!$O$80, CONCATENATE(V297, " H"),"")))))))))),"")</f>
        <v/>
      </c>
      <c r="X297" s="69"/>
      <c r="Y297" s="1"/>
      <c r="Z297" s="1"/>
      <c r="AA297" s="1"/>
      <c r="AB297" s="1"/>
      <c r="AC297" s="4"/>
      <c r="AD297" s="4"/>
      <c r="AE297" s="4"/>
      <c r="AF297" s="4"/>
      <c r="AG297" s="4"/>
      <c r="AH297" s="4"/>
      <c r="AI297" s="4"/>
      <c r="AJ297" s="4"/>
    </row>
    <row r="298" spans="1:36" ht="15.75" customHeight="1" x14ac:dyDescent="0.2">
      <c r="A298" s="33"/>
      <c r="B298" s="33"/>
      <c r="C298" s="33"/>
      <c r="D298" s="1"/>
      <c r="E298" s="1"/>
      <c r="F298" s="1"/>
      <c r="G298" s="1"/>
      <c r="H298" s="1"/>
      <c r="I298" s="1"/>
      <c r="J298" s="1"/>
      <c r="K298" s="1"/>
      <c r="L298" s="27" t="str">
        <f>IF('[1]Season Set up'!$J$24&gt;='[1]Season Set up'!V296,'[1]Season Set up'!V296,"")</f>
        <v/>
      </c>
      <c r="M298" s="22" t="str">
        <f>IFERROR(VLOOKUP(#REF!,'[1]Members Sorted'!$B$2:$G$10001,2,0),"")</f>
        <v/>
      </c>
      <c r="N298" s="22" t="str">
        <f>IFERROR(VLOOKUP(#REF!,'[1]Members Sorted'!$B$2:$G$10001,3,0),"")</f>
        <v/>
      </c>
      <c r="O298" s="22" t="str">
        <f>IFERROR(VLOOKUP(#REF!,'[1]Members Sorted'!$B$2:$G$10001,5,0),"")</f>
        <v/>
      </c>
      <c r="P298" s="22" t="str">
        <f>IFERROR(IF(O298="","",IF(O298="None Given","",IF(COUNTIF($O$7:O298,O298)&lt;='[1]Season Set up'!$O$62, CONCATENATE(O298, " A"),IF(COUNTIF($O$7:O298,O298)&lt;='[1]Season Set up'!$O$63, CONCATENATE(O298, " B"),IF(COUNTIF($O$7:O298,O298)&lt;='[1]Season Set up'!$O$64, CONCATENATE(O298, " C"),IF(COUNTIF($O$7:O298,O298)&lt;='[1]Season Set up'!$O$65, CONCATENATE(O298, " D"),IF(COUNTIF($O$7:O298,O298)&lt;='[1]Season Set up'!$O$66, CONCATENATE(O298, " E"),IF(COUNTIF($O$7:O298,O298)&lt;='[1]Season Set up'!$O$67, CONCATENATE(O298, " F"),IF(COUNTIF($O$7:O298,O298)&lt;='[1]Season Set up'!$O$68, CONCATENATE(O298, " G"),IF(COUNTIF($O$7:O298,O298)&lt;='[1]Season Set up'!$O$69, CONCATENATE(O298, " H"),"")))))))))),"")</f>
        <v/>
      </c>
      <c r="Q298" s="69"/>
      <c r="R298" s="4"/>
      <c r="S298" s="27" t="str">
        <f>IF('[1]Season Set up'!$L$24&gt;='[1]Season Set up'!V296,'[1]Season Set up'!V296,"")</f>
        <v/>
      </c>
      <c r="T298" s="22" t="str">
        <f>IFERROR(VLOOKUP(#REF!,'[1]Members Sorted'!$B$2:$G$3001,2,0),"")</f>
        <v/>
      </c>
      <c r="U298" s="22" t="str">
        <f>IFERROR(VLOOKUP(#REF!,'[1]Members Sorted'!$B$2:$G$3001,3,0),"")</f>
        <v/>
      </c>
      <c r="V298" s="22" t="str">
        <f>IFERROR(VLOOKUP(#REF!,'[1]Members Sorted'!$B$2:$G$3001,5,0),"")</f>
        <v/>
      </c>
      <c r="W298" s="22" t="str">
        <f>IFERROR(IF(V298="","",IF(V298="None Given","",IF(COUNTIF($V$7:V298,V298)&lt;='[1]Season Set up'!$O$73, CONCATENATE(V298, " A"),IF(COUNTIF($V$7:V298,V298)&lt;='[1]Season Set up'!$O$74, CONCATENATE(V298, " B"),IF(COUNTIF($V$7:V298,V298)&lt;='[1]Season Set up'!$O$75, CONCATENATE(V298, " C"),IF(COUNTIF($V$7:V298,V298)&lt;='[1]Season Set up'!$O$76, CONCATENATE(V298, " D"),IF(COUNTIF($V$7:V298,V298)&lt;='[1]Season Set up'!$O$77, CONCATENATE(V298, " E"),IF(COUNTIF($V$7:V298,V298)&lt;='[1]Season Set up'!$O$78, CONCATENATE(V298, " F"),IF(COUNTIF($V$7:V298,V298)&lt;='[1]Season Set up'!$O$79, CONCATENATE(V298, " G"),IF(COUNTIF($V$7:V298,V298)&lt;='[1]Season Set up'!$O$80, CONCATENATE(V298, " H"),"")))))))))),"")</f>
        <v/>
      </c>
      <c r="X298" s="69"/>
      <c r="Y298" s="1"/>
      <c r="Z298" s="1"/>
      <c r="AA298" s="1"/>
      <c r="AB298" s="1"/>
      <c r="AC298" s="4"/>
      <c r="AD298" s="4"/>
      <c r="AE298" s="4"/>
      <c r="AF298" s="4"/>
      <c r="AG298" s="4"/>
      <c r="AH298" s="4"/>
      <c r="AI298" s="4"/>
      <c r="AJ298" s="4"/>
    </row>
    <row r="299" spans="1:36" ht="15.75" customHeight="1" x14ac:dyDescent="0.2">
      <c r="A299" s="33"/>
      <c r="B299" s="33"/>
      <c r="C299" s="33"/>
      <c r="D299" s="1"/>
      <c r="E299" s="1"/>
      <c r="F299" s="1"/>
      <c r="G299" s="1"/>
      <c r="H299" s="1"/>
      <c r="I299" s="1"/>
      <c r="J299" s="1"/>
      <c r="K299" s="1"/>
      <c r="L299" s="27" t="str">
        <f>IF('[1]Season Set up'!$J$24&gt;='[1]Season Set up'!V297,'[1]Season Set up'!V297,"")</f>
        <v/>
      </c>
      <c r="M299" s="22" t="str">
        <f>IFERROR(VLOOKUP(#REF!,'[1]Members Sorted'!$B$2:$G$10001,2,0),"")</f>
        <v/>
      </c>
      <c r="N299" s="22" t="str">
        <f>IFERROR(VLOOKUP(#REF!,'[1]Members Sorted'!$B$2:$G$10001,3,0),"")</f>
        <v/>
      </c>
      <c r="O299" s="22" t="str">
        <f>IFERROR(VLOOKUP(#REF!,'[1]Members Sorted'!$B$2:$G$10001,5,0),"")</f>
        <v/>
      </c>
      <c r="P299" s="22" t="str">
        <f>IFERROR(IF(O299="","",IF(O299="None Given","",IF(COUNTIF($O$7:O299,O299)&lt;='[1]Season Set up'!$O$62, CONCATENATE(O299, " A"),IF(COUNTIF($O$7:O299,O299)&lt;='[1]Season Set up'!$O$63, CONCATENATE(O299, " B"),IF(COUNTIF($O$7:O299,O299)&lt;='[1]Season Set up'!$O$64, CONCATENATE(O299, " C"),IF(COUNTIF($O$7:O299,O299)&lt;='[1]Season Set up'!$O$65, CONCATENATE(O299, " D"),IF(COUNTIF($O$7:O299,O299)&lt;='[1]Season Set up'!$O$66, CONCATENATE(O299, " E"),IF(COUNTIF($O$7:O299,O299)&lt;='[1]Season Set up'!$O$67, CONCATENATE(O299, " F"),IF(COUNTIF($O$7:O299,O299)&lt;='[1]Season Set up'!$O$68, CONCATENATE(O299, " G"),IF(COUNTIF($O$7:O299,O299)&lt;='[1]Season Set up'!$O$69, CONCATENATE(O299, " H"),"")))))))))),"")</f>
        <v/>
      </c>
      <c r="Q299" s="69"/>
      <c r="R299" s="4"/>
      <c r="S299" s="27" t="str">
        <f>IF('[1]Season Set up'!$L$24&gt;='[1]Season Set up'!V297,'[1]Season Set up'!V297,"")</f>
        <v/>
      </c>
      <c r="T299" s="22" t="str">
        <f>IFERROR(VLOOKUP(#REF!,'[1]Members Sorted'!$B$2:$G$3001,2,0),"")</f>
        <v/>
      </c>
      <c r="U299" s="22" t="str">
        <f>IFERROR(VLOOKUP(#REF!,'[1]Members Sorted'!$B$2:$G$3001,3,0),"")</f>
        <v/>
      </c>
      <c r="V299" s="22" t="str">
        <f>IFERROR(VLOOKUP(#REF!,'[1]Members Sorted'!$B$2:$G$3001,5,0),"")</f>
        <v/>
      </c>
      <c r="W299" s="22" t="str">
        <f>IFERROR(IF(V299="","",IF(V299="None Given","",IF(COUNTIF($V$7:V299,V299)&lt;='[1]Season Set up'!$O$73, CONCATENATE(V299, " A"),IF(COUNTIF($V$7:V299,V299)&lt;='[1]Season Set up'!$O$74, CONCATENATE(V299, " B"),IF(COUNTIF($V$7:V299,V299)&lt;='[1]Season Set up'!$O$75, CONCATENATE(V299, " C"),IF(COUNTIF($V$7:V299,V299)&lt;='[1]Season Set up'!$O$76, CONCATENATE(V299, " D"),IF(COUNTIF($V$7:V299,V299)&lt;='[1]Season Set up'!$O$77, CONCATENATE(V299, " E"),IF(COUNTIF($V$7:V299,V299)&lt;='[1]Season Set up'!$O$78, CONCATENATE(V299, " F"),IF(COUNTIF($V$7:V299,V299)&lt;='[1]Season Set up'!$O$79, CONCATENATE(V299, " G"),IF(COUNTIF($V$7:V299,V299)&lt;='[1]Season Set up'!$O$80, CONCATENATE(V299, " H"),"")))))))))),"")</f>
        <v/>
      </c>
      <c r="X299" s="69"/>
      <c r="Y299" s="1"/>
      <c r="Z299" s="1"/>
      <c r="AA299" s="1"/>
      <c r="AB299" s="1"/>
      <c r="AC299" s="4"/>
      <c r="AD299" s="4"/>
      <c r="AE299" s="4"/>
      <c r="AF299" s="4"/>
      <c r="AG299" s="4"/>
      <c r="AH299" s="4"/>
      <c r="AI299" s="4"/>
      <c r="AJ299" s="4"/>
    </row>
    <row r="300" spans="1:36" ht="15.75" customHeight="1" x14ac:dyDescent="0.2">
      <c r="A300" s="33"/>
      <c r="B300" s="33"/>
      <c r="C300" s="33"/>
      <c r="D300" s="1"/>
      <c r="E300" s="1"/>
      <c r="F300" s="1"/>
      <c r="G300" s="1"/>
      <c r="H300" s="1"/>
      <c r="I300" s="1"/>
      <c r="J300" s="1"/>
      <c r="K300" s="1"/>
      <c r="L300" s="27" t="str">
        <f>IF('[1]Season Set up'!$J$24&gt;='[1]Season Set up'!V298,'[1]Season Set up'!V298,"")</f>
        <v/>
      </c>
      <c r="M300" s="22" t="str">
        <f>IFERROR(VLOOKUP(#REF!,'[1]Members Sorted'!$B$2:$G$10001,2,0),"")</f>
        <v/>
      </c>
      <c r="N300" s="22" t="str">
        <f>IFERROR(VLOOKUP(#REF!,'[1]Members Sorted'!$B$2:$G$10001,3,0),"")</f>
        <v/>
      </c>
      <c r="O300" s="22" t="str">
        <f>IFERROR(VLOOKUP(#REF!,'[1]Members Sorted'!$B$2:$G$10001,5,0),"")</f>
        <v/>
      </c>
      <c r="P300" s="22" t="str">
        <f>IFERROR(IF(O300="","",IF(O300="None Given","",IF(COUNTIF($O$7:O300,O300)&lt;='[1]Season Set up'!$O$62, CONCATENATE(O300, " A"),IF(COUNTIF($O$7:O300,O300)&lt;='[1]Season Set up'!$O$63, CONCATENATE(O300, " B"),IF(COUNTIF($O$7:O300,O300)&lt;='[1]Season Set up'!$O$64, CONCATENATE(O300, " C"),IF(COUNTIF($O$7:O300,O300)&lt;='[1]Season Set up'!$O$65, CONCATENATE(O300, " D"),IF(COUNTIF($O$7:O300,O300)&lt;='[1]Season Set up'!$O$66, CONCATENATE(O300, " E"),IF(COUNTIF($O$7:O300,O300)&lt;='[1]Season Set up'!$O$67, CONCATENATE(O300, " F"),IF(COUNTIF($O$7:O300,O300)&lt;='[1]Season Set up'!$O$68, CONCATENATE(O300, " G"),IF(COUNTIF($O$7:O300,O300)&lt;='[1]Season Set up'!$O$69, CONCATENATE(O300, " H"),"")))))))))),"")</f>
        <v/>
      </c>
      <c r="Q300" s="69"/>
      <c r="R300" s="4"/>
      <c r="S300" s="27" t="str">
        <f>IF('[1]Season Set up'!$L$24&gt;='[1]Season Set up'!V298,'[1]Season Set up'!V298,"")</f>
        <v/>
      </c>
      <c r="T300" s="22" t="str">
        <f>IFERROR(VLOOKUP(#REF!,'[1]Members Sorted'!$B$2:$G$3001,2,0),"")</f>
        <v/>
      </c>
      <c r="U300" s="22" t="str">
        <f>IFERROR(VLOOKUP(#REF!,'[1]Members Sorted'!$B$2:$G$3001,3,0),"")</f>
        <v/>
      </c>
      <c r="V300" s="22" t="str">
        <f>IFERROR(VLOOKUP(#REF!,'[1]Members Sorted'!$B$2:$G$3001,5,0),"")</f>
        <v/>
      </c>
      <c r="W300" s="22" t="str">
        <f>IFERROR(IF(V300="","",IF(V300="None Given","",IF(COUNTIF($V$7:V300,V300)&lt;='[1]Season Set up'!$O$73, CONCATENATE(V300, " A"),IF(COUNTIF($V$7:V300,V300)&lt;='[1]Season Set up'!$O$74, CONCATENATE(V300, " B"),IF(COUNTIF($V$7:V300,V300)&lt;='[1]Season Set up'!$O$75, CONCATENATE(V300, " C"),IF(COUNTIF($V$7:V300,V300)&lt;='[1]Season Set up'!$O$76, CONCATENATE(V300, " D"),IF(COUNTIF($V$7:V300,V300)&lt;='[1]Season Set up'!$O$77, CONCATENATE(V300, " E"),IF(COUNTIF($V$7:V300,V300)&lt;='[1]Season Set up'!$O$78, CONCATENATE(V300, " F"),IF(COUNTIF($V$7:V300,V300)&lt;='[1]Season Set up'!$O$79, CONCATENATE(V300, " G"),IF(COUNTIF($V$7:V300,V300)&lt;='[1]Season Set up'!$O$80, CONCATENATE(V300, " H"),"")))))))))),"")</f>
        <v/>
      </c>
      <c r="X300" s="69"/>
      <c r="Y300" s="1"/>
      <c r="Z300" s="1"/>
      <c r="AA300" s="1"/>
      <c r="AB300" s="1"/>
      <c r="AC300" s="4"/>
      <c r="AD300" s="4"/>
      <c r="AE300" s="4"/>
      <c r="AF300" s="4"/>
      <c r="AG300" s="4"/>
      <c r="AH300" s="4"/>
      <c r="AI300" s="4"/>
      <c r="AJ300" s="4"/>
    </row>
    <row r="301" spans="1:36" ht="15.75" customHeight="1" x14ac:dyDescent="0.2">
      <c r="A301" s="33"/>
      <c r="B301" s="33"/>
      <c r="C301" s="33"/>
      <c r="D301" s="1"/>
      <c r="E301" s="1"/>
      <c r="F301" s="1"/>
      <c r="G301" s="1"/>
      <c r="H301" s="1"/>
      <c r="I301" s="1"/>
      <c r="J301" s="1"/>
      <c r="K301" s="1"/>
      <c r="L301" s="27" t="str">
        <f>IF('[1]Season Set up'!$J$24&gt;='[1]Season Set up'!V299,'[1]Season Set up'!V299,"")</f>
        <v/>
      </c>
      <c r="M301" s="22" t="str">
        <f>IFERROR(VLOOKUP(#REF!,'[1]Members Sorted'!$B$2:$G$10001,2,0),"")</f>
        <v/>
      </c>
      <c r="N301" s="22" t="str">
        <f>IFERROR(VLOOKUP(#REF!,'[1]Members Sorted'!$B$2:$G$10001,3,0),"")</f>
        <v/>
      </c>
      <c r="O301" s="22" t="str">
        <f>IFERROR(VLOOKUP(#REF!,'[1]Members Sorted'!$B$2:$G$10001,5,0),"")</f>
        <v/>
      </c>
      <c r="P301" s="22" t="str">
        <f>IFERROR(IF(O301="","",IF(O301="None Given","",IF(COUNTIF($O$7:O301,O301)&lt;='[1]Season Set up'!$O$62, CONCATENATE(O301, " A"),IF(COUNTIF($O$7:O301,O301)&lt;='[1]Season Set up'!$O$63, CONCATENATE(O301, " B"),IF(COUNTIF($O$7:O301,O301)&lt;='[1]Season Set up'!$O$64, CONCATENATE(O301, " C"),IF(COUNTIF($O$7:O301,O301)&lt;='[1]Season Set up'!$O$65, CONCATENATE(O301, " D"),IF(COUNTIF($O$7:O301,O301)&lt;='[1]Season Set up'!$O$66, CONCATENATE(O301, " E"),IF(COUNTIF($O$7:O301,O301)&lt;='[1]Season Set up'!$O$67, CONCATENATE(O301, " F"),IF(COUNTIF($O$7:O301,O301)&lt;='[1]Season Set up'!$O$68, CONCATENATE(O301, " G"),IF(COUNTIF($O$7:O301,O301)&lt;='[1]Season Set up'!$O$69, CONCATENATE(O301, " H"),"")))))))))),"")</f>
        <v/>
      </c>
      <c r="Q301" s="69"/>
      <c r="R301" s="4"/>
      <c r="S301" s="27" t="str">
        <f>IF('[1]Season Set up'!$L$24&gt;='[1]Season Set up'!V299,'[1]Season Set up'!V299,"")</f>
        <v/>
      </c>
      <c r="T301" s="22" t="str">
        <f>IFERROR(VLOOKUP(#REF!,'[1]Members Sorted'!$B$2:$G$3001,2,0),"")</f>
        <v/>
      </c>
      <c r="U301" s="22" t="str">
        <f>IFERROR(VLOOKUP(#REF!,'[1]Members Sorted'!$B$2:$G$3001,3,0),"")</f>
        <v/>
      </c>
      <c r="V301" s="22" t="str">
        <f>IFERROR(VLOOKUP(#REF!,'[1]Members Sorted'!$B$2:$G$3001,5,0),"")</f>
        <v/>
      </c>
      <c r="W301" s="22" t="str">
        <f>IFERROR(IF(V301="","",IF(V301="None Given","",IF(COUNTIF($V$7:V301,V301)&lt;='[1]Season Set up'!$O$73, CONCATENATE(V301, " A"),IF(COUNTIF($V$7:V301,V301)&lt;='[1]Season Set up'!$O$74, CONCATENATE(V301, " B"),IF(COUNTIF($V$7:V301,V301)&lt;='[1]Season Set up'!$O$75, CONCATENATE(V301, " C"),IF(COUNTIF($V$7:V301,V301)&lt;='[1]Season Set up'!$O$76, CONCATENATE(V301, " D"),IF(COUNTIF($V$7:V301,V301)&lt;='[1]Season Set up'!$O$77, CONCATENATE(V301, " E"),IF(COUNTIF($V$7:V301,V301)&lt;='[1]Season Set up'!$O$78, CONCATENATE(V301, " F"),IF(COUNTIF($V$7:V301,V301)&lt;='[1]Season Set up'!$O$79, CONCATENATE(V301, " G"),IF(COUNTIF($V$7:V301,V301)&lt;='[1]Season Set up'!$O$80, CONCATENATE(V301, " H"),"")))))))))),"")</f>
        <v/>
      </c>
      <c r="X301" s="69"/>
      <c r="Y301" s="1"/>
      <c r="Z301" s="1"/>
      <c r="AA301" s="1"/>
      <c r="AB301" s="1"/>
      <c r="AC301" s="4"/>
      <c r="AD301" s="4"/>
      <c r="AE301" s="4"/>
      <c r="AF301" s="4"/>
      <c r="AG301" s="4"/>
      <c r="AH301" s="4"/>
      <c r="AI301" s="4"/>
      <c r="AJ301" s="4"/>
    </row>
    <row r="302" spans="1:36" ht="15.75" customHeight="1" x14ac:dyDescent="0.2">
      <c r="A302" s="33"/>
      <c r="B302" s="33"/>
      <c r="C302" s="33"/>
      <c r="D302" s="1"/>
      <c r="E302" s="1"/>
      <c r="F302" s="1"/>
      <c r="G302" s="1"/>
      <c r="H302" s="1"/>
      <c r="I302" s="1"/>
      <c r="J302" s="1"/>
      <c r="K302" s="1"/>
      <c r="L302" s="27" t="str">
        <f>IF('[1]Season Set up'!$J$24&gt;='[1]Season Set up'!V300,'[1]Season Set up'!V300,"")</f>
        <v/>
      </c>
      <c r="M302" s="22" t="str">
        <f>IFERROR(VLOOKUP(#REF!,'[1]Members Sorted'!$B$2:$G$10001,2,0),"")</f>
        <v/>
      </c>
      <c r="N302" s="22" t="str">
        <f>IFERROR(VLOOKUP(#REF!,'[1]Members Sorted'!$B$2:$G$10001,3,0),"")</f>
        <v/>
      </c>
      <c r="O302" s="22" t="str">
        <f>IFERROR(VLOOKUP(#REF!,'[1]Members Sorted'!$B$2:$G$10001,5,0),"")</f>
        <v/>
      </c>
      <c r="P302" s="22" t="str">
        <f>IFERROR(IF(O302="","",IF(O302="None Given","",IF(COUNTIF($O$7:O302,O302)&lt;='[1]Season Set up'!$O$62, CONCATENATE(O302, " A"),IF(COUNTIF($O$7:O302,O302)&lt;='[1]Season Set up'!$O$63, CONCATENATE(O302, " B"),IF(COUNTIF($O$7:O302,O302)&lt;='[1]Season Set up'!$O$64, CONCATENATE(O302, " C"),IF(COUNTIF($O$7:O302,O302)&lt;='[1]Season Set up'!$O$65, CONCATENATE(O302, " D"),IF(COUNTIF($O$7:O302,O302)&lt;='[1]Season Set up'!$O$66, CONCATENATE(O302, " E"),IF(COUNTIF($O$7:O302,O302)&lt;='[1]Season Set up'!$O$67, CONCATENATE(O302, " F"),IF(COUNTIF($O$7:O302,O302)&lt;='[1]Season Set up'!$O$68, CONCATENATE(O302, " G"),IF(COUNTIF($O$7:O302,O302)&lt;='[1]Season Set up'!$O$69, CONCATENATE(O302, " H"),"")))))))))),"")</f>
        <v/>
      </c>
      <c r="Q302" s="69"/>
      <c r="R302" s="4"/>
      <c r="S302" s="27" t="str">
        <f>IF('[1]Season Set up'!$L$24&gt;='[1]Season Set up'!V300,'[1]Season Set up'!V300,"")</f>
        <v/>
      </c>
      <c r="T302" s="22" t="str">
        <f>IFERROR(VLOOKUP(#REF!,'[1]Members Sorted'!$B$2:$G$3001,2,0),"")</f>
        <v/>
      </c>
      <c r="U302" s="22" t="str">
        <f>IFERROR(VLOOKUP(#REF!,'[1]Members Sorted'!$B$2:$G$3001,3,0),"")</f>
        <v/>
      </c>
      <c r="V302" s="22" t="str">
        <f>IFERROR(VLOOKUP(#REF!,'[1]Members Sorted'!$B$2:$G$3001,5,0),"")</f>
        <v/>
      </c>
      <c r="W302" s="22" t="str">
        <f>IFERROR(IF(V302="","",IF(V302="None Given","",IF(COUNTIF($V$7:V302,V302)&lt;='[1]Season Set up'!$O$73, CONCATENATE(V302, " A"),IF(COUNTIF($V$7:V302,V302)&lt;='[1]Season Set up'!$O$74, CONCATENATE(V302, " B"),IF(COUNTIF($V$7:V302,V302)&lt;='[1]Season Set up'!$O$75, CONCATENATE(V302, " C"),IF(COUNTIF($V$7:V302,V302)&lt;='[1]Season Set up'!$O$76, CONCATENATE(V302, " D"),IF(COUNTIF($V$7:V302,V302)&lt;='[1]Season Set up'!$O$77, CONCATENATE(V302, " E"),IF(COUNTIF($V$7:V302,V302)&lt;='[1]Season Set up'!$O$78, CONCATENATE(V302, " F"),IF(COUNTIF($V$7:V302,V302)&lt;='[1]Season Set up'!$O$79, CONCATENATE(V302, " G"),IF(COUNTIF($V$7:V302,V302)&lt;='[1]Season Set up'!$O$80, CONCATENATE(V302, " H"),"")))))))))),"")</f>
        <v/>
      </c>
      <c r="X302" s="69"/>
      <c r="Y302" s="1"/>
      <c r="Z302" s="1"/>
      <c r="AA302" s="1"/>
      <c r="AB302" s="1"/>
      <c r="AC302" s="4"/>
      <c r="AD302" s="4"/>
      <c r="AE302" s="4"/>
      <c r="AF302" s="4"/>
      <c r="AG302" s="4"/>
      <c r="AH302" s="4"/>
      <c r="AI302" s="4"/>
      <c r="AJ302" s="4"/>
    </row>
    <row r="303" spans="1:36" ht="15.75" customHeight="1" x14ac:dyDescent="0.2">
      <c r="A303" s="33"/>
      <c r="B303" s="33"/>
      <c r="C303" s="33"/>
      <c r="D303" s="1"/>
      <c r="E303" s="1"/>
      <c r="F303" s="1"/>
      <c r="G303" s="1"/>
      <c r="H303" s="1"/>
      <c r="I303" s="1"/>
      <c r="J303" s="1"/>
      <c r="K303" s="1"/>
      <c r="L303" s="27" t="str">
        <f>IF('[1]Season Set up'!$J$24&gt;='[1]Season Set up'!V301,'[1]Season Set up'!V301,"")</f>
        <v/>
      </c>
      <c r="M303" s="22" t="str">
        <f>IFERROR(VLOOKUP(#REF!,'[1]Members Sorted'!$B$2:$G$10001,2,0),"")</f>
        <v/>
      </c>
      <c r="N303" s="22" t="str">
        <f>IFERROR(VLOOKUP(#REF!,'[1]Members Sorted'!$B$2:$G$10001,3,0),"")</f>
        <v/>
      </c>
      <c r="O303" s="22" t="str">
        <f>IFERROR(VLOOKUP(#REF!,'[1]Members Sorted'!$B$2:$G$10001,5,0),"")</f>
        <v/>
      </c>
      <c r="P303" s="22" t="str">
        <f>IFERROR(IF(O303="","",IF(O303="None Given","",IF(COUNTIF($O$7:O303,O303)&lt;='[1]Season Set up'!$O$62, CONCATENATE(O303, " A"),IF(COUNTIF($O$7:O303,O303)&lt;='[1]Season Set up'!$O$63, CONCATENATE(O303, " B"),IF(COUNTIF($O$7:O303,O303)&lt;='[1]Season Set up'!$O$64, CONCATENATE(O303, " C"),IF(COUNTIF($O$7:O303,O303)&lt;='[1]Season Set up'!$O$65, CONCATENATE(O303, " D"),IF(COUNTIF($O$7:O303,O303)&lt;='[1]Season Set up'!$O$66, CONCATENATE(O303, " E"),IF(COUNTIF($O$7:O303,O303)&lt;='[1]Season Set up'!$O$67, CONCATENATE(O303, " F"),IF(COUNTIF($O$7:O303,O303)&lt;='[1]Season Set up'!$O$68, CONCATENATE(O303, " G"),IF(COUNTIF($O$7:O303,O303)&lt;='[1]Season Set up'!$O$69, CONCATENATE(O303, " H"),"")))))))))),"")</f>
        <v/>
      </c>
      <c r="Q303" s="69"/>
      <c r="R303" s="4"/>
      <c r="S303" s="27" t="str">
        <f>IF('[1]Season Set up'!$L$24&gt;='[1]Season Set up'!V301,'[1]Season Set up'!V301,"")</f>
        <v/>
      </c>
      <c r="T303" s="22" t="str">
        <f>IFERROR(VLOOKUP(#REF!,'[1]Members Sorted'!$B$2:$G$3001,2,0),"")</f>
        <v/>
      </c>
      <c r="U303" s="22" t="str">
        <f>IFERROR(VLOOKUP(#REF!,'[1]Members Sorted'!$B$2:$G$3001,3,0),"")</f>
        <v/>
      </c>
      <c r="V303" s="22" t="str">
        <f>IFERROR(VLOOKUP(#REF!,'[1]Members Sorted'!$B$2:$G$3001,5,0),"")</f>
        <v/>
      </c>
      <c r="W303" s="22" t="str">
        <f>IFERROR(IF(V303="","",IF(V303="None Given","",IF(COUNTIF($V$7:V303,V303)&lt;='[1]Season Set up'!$O$73, CONCATENATE(V303, " A"),IF(COUNTIF($V$7:V303,V303)&lt;='[1]Season Set up'!$O$74, CONCATENATE(V303, " B"),IF(COUNTIF($V$7:V303,V303)&lt;='[1]Season Set up'!$O$75, CONCATENATE(V303, " C"),IF(COUNTIF($V$7:V303,V303)&lt;='[1]Season Set up'!$O$76, CONCATENATE(V303, " D"),IF(COUNTIF($V$7:V303,V303)&lt;='[1]Season Set up'!$O$77, CONCATENATE(V303, " E"),IF(COUNTIF($V$7:V303,V303)&lt;='[1]Season Set up'!$O$78, CONCATENATE(V303, " F"),IF(COUNTIF($V$7:V303,V303)&lt;='[1]Season Set up'!$O$79, CONCATENATE(V303, " G"),IF(COUNTIF($V$7:V303,V303)&lt;='[1]Season Set up'!$O$80, CONCATENATE(V303, " H"),"")))))))))),"")</f>
        <v/>
      </c>
      <c r="X303" s="69"/>
      <c r="Y303" s="1"/>
      <c r="Z303" s="1"/>
      <c r="AA303" s="1"/>
      <c r="AB303" s="1"/>
      <c r="AC303" s="4"/>
      <c r="AD303" s="4"/>
      <c r="AE303" s="4"/>
      <c r="AF303" s="4"/>
      <c r="AG303" s="4"/>
      <c r="AH303" s="4"/>
      <c r="AI303" s="4"/>
      <c r="AJ303" s="4"/>
    </row>
    <row r="304" spans="1:36" ht="15.75" customHeight="1" x14ac:dyDescent="0.2">
      <c r="A304" s="33"/>
      <c r="B304" s="33"/>
      <c r="C304" s="33"/>
      <c r="D304" s="1"/>
      <c r="E304" s="1"/>
      <c r="F304" s="1"/>
      <c r="G304" s="1"/>
      <c r="H304" s="1"/>
      <c r="I304" s="1"/>
      <c r="J304" s="1"/>
      <c r="K304" s="1"/>
      <c r="L304" s="27" t="str">
        <f>IF('[1]Season Set up'!$J$24&gt;='[1]Season Set up'!V302,'[1]Season Set up'!V302,"")</f>
        <v/>
      </c>
      <c r="M304" s="22" t="str">
        <f>IFERROR(VLOOKUP(#REF!,'[1]Members Sorted'!$B$2:$G$10001,2,0),"")</f>
        <v/>
      </c>
      <c r="N304" s="22" t="str">
        <f>IFERROR(VLOOKUP(#REF!,'[1]Members Sorted'!$B$2:$G$10001,3,0),"")</f>
        <v/>
      </c>
      <c r="O304" s="22" t="str">
        <f>IFERROR(VLOOKUP(#REF!,'[1]Members Sorted'!$B$2:$G$10001,5,0),"")</f>
        <v/>
      </c>
      <c r="P304" s="22" t="str">
        <f>IFERROR(IF(O304="","",IF(O304="None Given","",IF(COUNTIF($O$7:O304,O304)&lt;='[1]Season Set up'!$O$62, CONCATENATE(O304, " A"),IF(COUNTIF($O$7:O304,O304)&lt;='[1]Season Set up'!$O$63, CONCATENATE(O304, " B"),IF(COUNTIF($O$7:O304,O304)&lt;='[1]Season Set up'!$O$64, CONCATENATE(O304, " C"),IF(COUNTIF($O$7:O304,O304)&lt;='[1]Season Set up'!$O$65, CONCATENATE(O304, " D"),IF(COUNTIF($O$7:O304,O304)&lt;='[1]Season Set up'!$O$66, CONCATENATE(O304, " E"),IF(COUNTIF($O$7:O304,O304)&lt;='[1]Season Set up'!$O$67, CONCATENATE(O304, " F"),IF(COUNTIF($O$7:O304,O304)&lt;='[1]Season Set up'!$O$68, CONCATENATE(O304, " G"),IF(COUNTIF($O$7:O304,O304)&lt;='[1]Season Set up'!$O$69, CONCATENATE(O304, " H"),"")))))))))),"")</f>
        <v/>
      </c>
      <c r="Q304" s="69"/>
      <c r="R304" s="4"/>
      <c r="S304" s="27" t="str">
        <f>IF('[1]Season Set up'!$L$24&gt;='[1]Season Set up'!V302,'[1]Season Set up'!V302,"")</f>
        <v/>
      </c>
      <c r="T304" s="22" t="str">
        <f>IFERROR(VLOOKUP(#REF!,'[1]Members Sorted'!$B$2:$G$3001,2,0),"")</f>
        <v/>
      </c>
      <c r="U304" s="22" t="str">
        <f>IFERROR(VLOOKUP(#REF!,'[1]Members Sorted'!$B$2:$G$3001,3,0),"")</f>
        <v/>
      </c>
      <c r="V304" s="22" t="str">
        <f>IFERROR(VLOOKUP(#REF!,'[1]Members Sorted'!$B$2:$G$3001,5,0),"")</f>
        <v/>
      </c>
      <c r="W304" s="22" t="str">
        <f>IFERROR(IF(V304="","",IF(V304="None Given","",IF(COUNTIF($V$7:V304,V304)&lt;='[1]Season Set up'!$O$73, CONCATENATE(V304, " A"),IF(COUNTIF($V$7:V304,V304)&lt;='[1]Season Set up'!$O$74, CONCATENATE(V304, " B"),IF(COUNTIF($V$7:V304,V304)&lt;='[1]Season Set up'!$O$75, CONCATENATE(V304, " C"),IF(COUNTIF($V$7:V304,V304)&lt;='[1]Season Set up'!$O$76, CONCATENATE(V304, " D"),IF(COUNTIF($V$7:V304,V304)&lt;='[1]Season Set up'!$O$77, CONCATENATE(V304, " E"),IF(COUNTIF($V$7:V304,V304)&lt;='[1]Season Set up'!$O$78, CONCATENATE(V304, " F"),IF(COUNTIF($V$7:V304,V304)&lt;='[1]Season Set up'!$O$79, CONCATENATE(V304, " G"),IF(COUNTIF($V$7:V304,V304)&lt;='[1]Season Set up'!$O$80, CONCATENATE(V304, " H"),"")))))))))),"")</f>
        <v/>
      </c>
      <c r="X304" s="69"/>
      <c r="Y304" s="1"/>
      <c r="Z304" s="1"/>
      <c r="AA304" s="1"/>
      <c r="AB304" s="1"/>
      <c r="AC304" s="4"/>
      <c r="AD304" s="4"/>
      <c r="AE304" s="4"/>
      <c r="AF304" s="4"/>
      <c r="AG304" s="4"/>
      <c r="AH304" s="4"/>
      <c r="AI304" s="4"/>
      <c r="AJ304" s="4"/>
    </row>
    <row r="305" spans="1:36" ht="15.75" customHeight="1" x14ac:dyDescent="0.2">
      <c r="A305" s="33"/>
      <c r="B305" s="33"/>
      <c r="C305" s="33"/>
      <c r="D305" s="1"/>
      <c r="E305" s="1"/>
      <c r="F305" s="1"/>
      <c r="G305" s="1"/>
      <c r="H305" s="1"/>
      <c r="I305" s="1"/>
      <c r="J305" s="1"/>
      <c r="K305" s="1"/>
      <c r="L305" s="27" t="str">
        <f>IF('[1]Season Set up'!$J$24&gt;='[1]Season Set up'!V303,'[1]Season Set up'!V303,"")</f>
        <v/>
      </c>
      <c r="M305" s="22" t="str">
        <f>IFERROR(VLOOKUP(#REF!,'[1]Members Sorted'!$B$2:$G$10001,2,0),"")</f>
        <v/>
      </c>
      <c r="N305" s="22" t="str">
        <f>IFERROR(VLOOKUP(#REF!,'[1]Members Sorted'!$B$2:$G$10001,3,0),"")</f>
        <v/>
      </c>
      <c r="O305" s="22" t="str">
        <f>IFERROR(VLOOKUP(#REF!,'[1]Members Sorted'!$B$2:$G$10001,5,0),"")</f>
        <v/>
      </c>
      <c r="P305" s="22" t="str">
        <f>IFERROR(IF(O305="","",IF(O305="None Given","",IF(COUNTIF($O$7:O305,O305)&lt;='[1]Season Set up'!$O$62, CONCATENATE(O305, " A"),IF(COUNTIF($O$7:O305,O305)&lt;='[1]Season Set up'!$O$63, CONCATENATE(O305, " B"),IF(COUNTIF($O$7:O305,O305)&lt;='[1]Season Set up'!$O$64, CONCATENATE(O305, " C"),IF(COUNTIF($O$7:O305,O305)&lt;='[1]Season Set up'!$O$65, CONCATENATE(O305, " D"),IF(COUNTIF($O$7:O305,O305)&lt;='[1]Season Set up'!$O$66, CONCATENATE(O305, " E"),IF(COUNTIF($O$7:O305,O305)&lt;='[1]Season Set up'!$O$67, CONCATENATE(O305, " F"),IF(COUNTIF($O$7:O305,O305)&lt;='[1]Season Set up'!$O$68, CONCATENATE(O305, " G"),IF(COUNTIF($O$7:O305,O305)&lt;='[1]Season Set up'!$O$69, CONCATENATE(O305, " H"),"")))))))))),"")</f>
        <v/>
      </c>
      <c r="Q305" s="69"/>
      <c r="R305" s="4"/>
      <c r="S305" s="27" t="str">
        <f>IF('[1]Season Set up'!$L$24&gt;='[1]Season Set up'!V303,'[1]Season Set up'!V303,"")</f>
        <v/>
      </c>
      <c r="T305" s="22" t="str">
        <f>IFERROR(VLOOKUP(#REF!,'[1]Members Sorted'!$B$2:$G$3001,2,0),"")</f>
        <v/>
      </c>
      <c r="U305" s="22" t="str">
        <f>IFERROR(VLOOKUP(#REF!,'[1]Members Sorted'!$B$2:$G$3001,3,0),"")</f>
        <v/>
      </c>
      <c r="V305" s="22" t="str">
        <f>IFERROR(VLOOKUP(#REF!,'[1]Members Sorted'!$B$2:$G$3001,5,0),"")</f>
        <v/>
      </c>
      <c r="W305" s="22" t="str">
        <f>IFERROR(IF(V305="","",IF(V305="None Given","",IF(COUNTIF($V$7:V305,V305)&lt;='[1]Season Set up'!$O$73, CONCATENATE(V305, " A"),IF(COUNTIF($V$7:V305,V305)&lt;='[1]Season Set up'!$O$74, CONCATENATE(V305, " B"),IF(COUNTIF($V$7:V305,V305)&lt;='[1]Season Set up'!$O$75, CONCATENATE(V305, " C"),IF(COUNTIF($V$7:V305,V305)&lt;='[1]Season Set up'!$O$76, CONCATENATE(V305, " D"),IF(COUNTIF($V$7:V305,V305)&lt;='[1]Season Set up'!$O$77, CONCATENATE(V305, " E"),IF(COUNTIF($V$7:V305,V305)&lt;='[1]Season Set up'!$O$78, CONCATENATE(V305, " F"),IF(COUNTIF($V$7:V305,V305)&lt;='[1]Season Set up'!$O$79, CONCATENATE(V305, " G"),IF(COUNTIF($V$7:V305,V305)&lt;='[1]Season Set up'!$O$80, CONCATENATE(V305, " H"),"")))))))))),"")</f>
        <v/>
      </c>
      <c r="X305" s="69"/>
      <c r="Y305" s="1"/>
      <c r="Z305" s="1"/>
      <c r="AA305" s="1"/>
      <c r="AB305" s="1"/>
      <c r="AC305" s="4"/>
      <c r="AD305" s="4"/>
      <c r="AE305" s="4"/>
      <c r="AF305" s="4"/>
      <c r="AG305" s="4"/>
      <c r="AH305" s="4"/>
      <c r="AI305" s="4"/>
      <c r="AJ305" s="4"/>
    </row>
    <row r="306" spans="1:36" ht="15.75" customHeight="1" x14ac:dyDescent="0.2">
      <c r="A306" s="33"/>
      <c r="B306" s="33"/>
      <c r="C306" s="33"/>
      <c r="D306" s="1"/>
      <c r="E306" s="1"/>
      <c r="F306" s="1"/>
      <c r="G306" s="1"/>
      <c r="H306" s="1"/>
      <c r="I306" s="1"/>
      <c r="J306" s="1"/>
      <c r="K306" s="1"/>
      <c r="L306" s="27" t="str">
        <f>IF('[1]Season Set up'!$J$24&gt;='[1]Season Set up'!V304,'[1]Season Set up'!V304,"")</f>
        <v/>
      </c>
      <c r="M306" s="22" t="str">
        <f>IFERROR(VLOOKUP(#REF!,'[1]Members Sorted'!$B$2:$G$10001,2,0),"")</f>
        <v/>
      </c>
      <c r="N306" s="22" t="str">
        <f>IFERROR(VLOOKUP(#REF!,'[1]Members Sorted'!$B$2:$G$10001,3,0),"")</f>
        <v/>
      </c>
      <c r="O306" s="22" t="str">
        <f>IFERROR(VLOOKUP(#REF!,'[1]Members Sorted'!$B$2:$G$10001,5,0),"")</f>
        <v/>
      </c>
      <c r="P306" s="22" t="str">
        <f>IFERROR(IF(O306="","",IF(O306="None Given","",IF(COUNTIF($O$7:O306,O306)&lt;='[1]Season Set up'!$O$62, CONCATENATE(O306, " A"),IF(COUNTIF($O$7:O306,O306)&lt;='[1]Season Set up'!$O$63, CONCATENATE(O306, " B"),IF(COUNTIF($O$7:O306,O306)&lt;='[1]Season Set up'!$O$64, CONCATENATE(O306, " C"),IF(COUNTIF($O$7:O306,O306)&lt;='[1]Season Set up'!$O$65, CONCATENATE(O306, " D"),IF(COUNTIF($O$7:O306,O306)&lt;='[1]Season Set up'!$O$66, CONCATENATE(O306, " E"),IF(COUNTIF($O$7:O306,O306)&lt;='[1]Season Set up'!$O$67, CONCATENATE(O306, " F"),IF(COUNTIF($O$7:O306,O306)&lt;='[1]Season Set up'!$O$68, CONCATENATE(O306, " G"),IF(COUNTIF($O$7:O306,O306)&lt;='[1]Season Set up'!$O$69, CONCATENATE(O306, " H"),"")))))))))),"")</f>
        <v/>
      </c>
      <c r="Q306" s="69"/>
      <c r="R306" s="4"/>
      <c r="S306" s="27" t="str">
        <f>IF('[1]Season Set up'!$L$24&gt;='[1]Season Set up'!V304,'[1]Season Set up'!V304,"")</f>
        <v/>
      </c>
      <c r="T306" s="22" t="str">
        <f>IFERROR(VLOOKUP(#REF!,'[1]Members Sorted'!$B$2:$G$3001,2,0),"")</f>
        <v/>
      </c>
      <c r="U306" s="22" t="str">
        <f>IFERROR(VLOOKUP(#REF!,'[1]Members Sorted'!$B$2:$G$3001,3,0),"")</f>
        <v/>
      </c>
      <c r="V306" s="22" t="str">
        <f>IFERROR(VLOOKUP(#REF!,'[1]Members Sorted'!$B$2:$G$3001,5,0),"")</f>
        <v/>
      </c>
      <c r="W306" s="22" t="str">
        <f>IFERROR(IF(V306="","",IF(V306="None Given","",IF(COUNTIF($V$7:V306,V306)&lt;='[1]Season Set up'!$O$73, CONCATENATE(V306, " A"),IF(COUNTIF($V$7:V306,V306)&lt;='[1]Season Set up'!$O$74, CONCATENATE(V306, " B"),IF(COUNTIF($V$7:V306,V306)&lt;='[1]Season Set up'!$O$75, CONCATENATE(V306, " C"),IF(COUNTIF($V$7:V306,V306)&lt;='[1]Season Set up'!$O$76, CONCATENATE(V306, " D"),IF(COUNTIF($V$7:V306,V306)&lt;='[1]Season Set up'!$O$77, CONCATENATE(V306, " E"),IF(COUNTIF($V$7:V306,V306)&lt;='[1]Season Set up'!$O$78, CONCATENATE(V306, " F"),IF(COUNTIF($V$7:V306,V306)&lt;='[1]Season Set up'!$O$79, CONCATENATE(V306, " G"),IF(COUNTIF($V$7:V306,V306)&lt;='[1]Season Set up'!$O$80, CONCATENATE(V306, " H"),"")))))))))),"")</f>
        <v/>
      </c>
      <c r="X306" s="69"/>
      <c r="Y306" s="1"/>
      <c r="Z306" s="1"/>
      <c r="AA306" s="1"/>
      <c r="AB306" s="1"/>
      <c r="AC306" s="4"/>
      <c r="AD306" s="4"/>
      <c r="AE306" s="4"/>
      <c r="AF306" s="4"/>
      <c r="AG306" s="4"/>
      <c r="AH306" s="4"/>
      <c r="AI306" s="4"/>
      <c r="AJ306" s="4"/>
    </row>
    <row r="307" spans="1:36" ht="15.75" customHeight="1" x14ac:dyDescent="0.2">
      <c r="A307" s="33"/>
      <c r="B307" s="33"/>
      <c r="C307" s="33"/>
      <c r="D307" s="1"/>
      <c r="E307" s="1"/>
      <c r="F307" s="1"/>
      <c r="G307" s="1"/>
      <c r="H307" s="1"/>
      <c r="I307" s="1"/>
      <c r="J307" s="1"/>
      <c r="K307" s="1"/>
      <c r="L307" s="27" t="str">
        <f>IF('[1]Season Set up'!$J$24&gt;='[1]Season Set up'!V305,'[1]Season Set up'!V305,"")</f>
        <v/>
      </c>
      <c r="M307" s="22" t="str">
        <f>IFERROR(VLOOKUP(#REF!,'[1]Members Sorted'!$B$2:$G$10001,2,0),"")</f>
        <v/>
      </c>
      <c r="N307" s="22" t="str">
        <f>IFERROR(VLOOKUP(#REF!,'[1]Members Sorted'!$B$2:$G$10001,3,0),"")</f>
        <v/>
      </c>
      <c r="O307" s="22" t="str">
        <f>IFERROR(VLOOKUP(#REF!,'[1]Members Sorted'!$B$2:$G$10001,5,0),"")</f>
        <v/>
      </c>
      <c r="P307" s="22" t="str">
        <f>IFERROR(IF(O307="","",IF(O307="None Given","",IF(COUNTIF($O$7:O307,O307)&lt;='[1]Season Set up'!$O$62, CONCATENATE(O307, " A"),IF(COUNTIF($O$7:O307,O307)&lt;='[1]Season Set up'!$O$63, CONCATENATE(O307, " B"),IF(COUNTIF($O$7:O307,O307)&lt;='[1]Season Set up'!$O$64, CONCATENATE(O307, " C"),IF(COUNTIF($O$7:O307,O307)&lt;='[1]Season Set up'!$O$65, CONCATENATE(O307, " D"),IF(COUNTIF($O$7:O307,O307)&lt;='[1]Season Set up'!$O$66, CONCATENATE(O307, " E"),IF(COUNTIF($O$7:O307,O307)&lt;='[1]Season Set up'!$O$67, CONCATENATE(O307, " F"),IF(COUNTIF($O$7:O307,O307)&lt;='[1]Season Set up'!$O$68, CONCATENATE(O307, " G"),IF(COUNTIF($O$7:O307,O307)&lt;='[1]Season Set up'!$O$69, CONCATENATE(O307, " H"),"")))))))))),"")</f>
        <v/>
      </c>
      <c r="Q307" s="69"/>
      <c r="R307" s="4"/>
      <c r="S307" s="27" t="str">
        <f>IF('[1]Season Set up'!$L$24&gt;='[1]Season Set up'!V305,'[1]Season Set up'!V305,"")</f>
        <v/>
      </c>
      <c r="T307" s="22" t="str">
        <f>IFERROR(VLOOKUP(#REF!,'[1]Members Sorted'!$B$2:$G$3001,2,0),"")</f>
        <v/>
      </c>
      <c r="U307" s="22" t="str">
        <f>IFERROR(VLOOKUP(#REF!,'[1]Members Sorted'!$B$2:$G$3001,3,0),"")</f>
        <v/>
      </c>
      <c r="V307" s="22" t="str">
        <f>IFERROR(VLOOKUP(#REF!,'[1]Members Sorted'!$B$2:$G$3001,5,0),"")</f>
        <v/>
      </c>
      <c r="W307" s="22" t="str">
        <f>IFERROR(IF(V307="","",IF(V307="None Given","",IF(COUNTIF($V$7:V307,V307)&lt;='[1]Season Set up'!$O$73, CONCATENATE(V307, " A"),IF(COUNTIF($V$7:V307,V307)&lt;='[1]Season Set up'!$O$74, CONCATENATE(V307, " B"),IF(COUNTIF($V$7:V307,V307)&lt;='[1]Season Set up'!$O$75, CONCATENATE(V307, " C"),IF(COUNTIF($V$7:V307,V307)&lt;='[1]Season Set up'!$O$76, CONCATENATE(V307, " D"),IF(COUNTIF($V$7:V307,V307)&lt;='[1]Season Set up'!$O$77, CONCATENATE(V307, " E"),IF(COUNTIF($V$7:V307,V307)&lt;='[1]Season Set up'!$O$78, CONCATENATE(V307, " F"),IF(COUNTIF($V$7:V307,V307)&lt;='[1]Season Set up'!$O$79, CONCATENATE(V307, " G"),IF(COUNTIF($V$7:V307,V307)&lt;='[1]Season Set up'!$O$80, CONCATENATE(V307, " H"),"")))))))))),"")</f>
        <v/>
      </c>
      <c r="X307" s="69"/>
      <c r="Y307" s="1"/>
      <c r="Z307" s="1"/>
      <c r="AA307" s="1"/>
      <c r="AB307" s="1"/>
      <c r="AC307" s="4"/>
      <c r="AD307" s="4"/>
      <c r="AE307" s="4"/>
      <c r="AF307" s="4"/>
      <c r="AG307" s="4"/>
      <c r="AH307" s="4"/>
      <c r="AI307" s="4"/>
      <c r="AJ307" s="4"/>
    </row>
    <row r="308" spans="1:36" ht="15.75" customHeight="1" x14ac:dyDescent="0.2">
      <c r="A308" s="33"/>
      <c r="B308" s="33"/>
      <c r="C308" s="33"/>
      <c r="D308" s="1"/>
      <c r="E308" s="1"/>
      <c r="F308" s="1"/>
      <c r="G308" s="1"/>
      <c r="H308" s="1"/>
      <c r="I308" s="1"/>
      <c r="J308" s="1"/>
      <c r="K308" s="1"/>
      <c r="L308" s="27" t="str">
        <f>IF('[1]Season Set up'!$J$24&gt;='[1]Season Set up'!V306,'[1]Season Set up'!V306,"")</f>
        <v/>
      </c>
      <c r="M308" s="22" t="str">
        <f>IFERROR(VLOOKUP(#REF!,'[1]Members Sorted'!$B$2:$G$10001,2,0),"")</f>
        <v/>
      </c>
      <c r="N308" s="22" t="str">
        <f>IFERROR(VLOOKUP(#REF!,'[1]Members Sorted'!$B$2:$G$10001,3,0),"")</f>
        <v/>
      </c>
      <c r="O308" s="22" t="str">
        <f>IFERROR(VLOOKUP(#REF!,'[1]Members Sorted'!$B$2:$G$10001,5,0),"")</f>
        <v/>
      </c>
      <c r="P308" s="22" t="str">
        <f>IFERROR(IF(O308="","",IF(O308="None Given","",IF(COUNTIF($O$7:O308,O308)&lt;='[1]Season Set up'!$O$62, CONCATENATE(O308, " A"),IF(COUNTIF($O$7:O308,O308)&lt;='[1]Season Set up'!$O$63, CONCATENATE(O308, " B"),IF(COUNTIF($O$7:O308,O308)&lt;='[1]Season Set up'!$O$64, CONCATENATE(O308, " C"),IF(COUNTIF($O$7:O308,O308)&lt;='[1]Season Set up'!$O$65, CONCATENATE(O308, " D"),IF(COUNTIF($O$7:O308,O308)&lt;='[1]Season Set up'!$O$66, CONCATENATE(O308, " E"),IF(COUNTIF($O$7:O308,O308)&lt;='[1]Season Set up'!$O$67, CONCATENATE(O308, " F"),IF(COUNTIF($O$7:O308,O308)&lt;='[1]Season Set up'!$O$68, CONCATENATE(O308, " G"),IF(COUNTIF($O$7:O308,O308)&lt;='[1]Season Set up'!$O$69, CONCATENATE(O308, " H"),"")))))))))),"")</f>
        <v/>
      </c>
      <c r="Q308" s="69"/>
      <c r="R308" s="4"/>
      <c r="S308" s="27" t="str">
        <f>IF('[1]Season Set up'!$L$24&gt;='[1]Season Set up'!V306,'[1]Season Set up'!V306,"")</f>
        <v/>
      </c>
      <c r="T308" s="22" t="str">
        <f>IFERROR(VLOOKUP(#REF!,'[1]Members Sorted'!$B$2:$G$3001,2,0),"")</f>
        <v/>
      </c>
      <c r="U308" s="22" t="str">
        <f>IFERROR(VLOOKUP(#REF!,'[1]Members Sorted'!$B$2:$G$3001,3,0),"")</f>
        <v/>
      </c>
      <c r="V308" s="22" t="str">
        <f>IFERROR(VLOOKUP(#REF!,'[1]Members Sorted'!$B$2:$G$3001,5,0),"")</f>
        <v/>
      </c>
      <c r="W308" s="22" t="str">
        <f>IFERROR(IF(V308="","",IF(V308="None Given","",IF(COUNTIF($V$7:V308,V308)&lt;='[1]Season Set up'!$O$73, CONCATENATE(V308, " A"),IF(COUNTIF($V$7:V308,V308)&lt;='[1]Season Set up'!$O$74, CONCATENATE(V308, " B"),IF(COUNTIF($V$7:V308,V308)&lt;='[1]Season Set up'!$O$75, CONCATENATE(V308, " C"),IF(COUNTIF($V$7:V308,V308)&lt;='[1]Season Set up'!$O$76, CONCATENATE(V308, " D"),IF(COUNTIF($V$7:V308,V308)&lt;='[1]Season Set up'!$O$77, CONCATENATE(V308, " E"),IF(COUNTIF($V$7:V308,V308)&lt;='[1]Season Set up'!$O$78, CONCATENATE(V308, " F"),IF(COUNTIF($V$7:V308,V308)&lt;='[1]Season Set up'!$O$79, CONCATENATE(V308, " G"),IF(COUNTIF($V$7:V308,V308)&lt;='[1]Season Set up'!$O$80, CONCATENATE(V308, " H"),"")))))))))),"")</f>
        <v/>
      </c>
      <c r="X308" s="69"/>
      <c r="Y308" s="1"/>
      <c r="Z308" s="1"/>
      <c r="AA308" s="1"/>
      <c r="AB308" s="1"/>
      <c r="AC308" s="4"/>
      <c r="AD308" s="4"/>
      <c r="AE308" s="4"/>
      <c r="AF308" s="4"/>
      <c r="AG308" s="4"/>
      <c r="AH308" s="4"/>
      <c r="AI308" s="4"/>
      <c r="AJ308" s="4"/>
    </row>
    <row r="309" spans="1:36" ht="15.75" customHeight="1" x14ac:dyDescent="0.2">
      <c r="A309" s="33"/>
      <c r="B309" s="33"/>
      <c r="C309" s="33"/>
      <c r="D309" s="1"/>
      <c r="E309" s="1"/>
      <c r="F309" s="1"/>
      <c r="G309" s="1"/>
      <c r="H309" s="1"/>
      <c r="I309" s="1"/>
      <c r="J309" s="1"/>
      <c r="K309" s="1"/>
      <c r="L309" s="27" t="str">
        <f>IF('[1]Season Set up'!$J$24&gt;='[1]Season Set up'!V307,'[1]Season Set up'!V307,"")</f>
        <v/>
      </c>
      <c r="M309" s="22" t="str">
        <f>IFERROR(VLOOKUP(#REF!,'[1]Members Sorted'!$B$2:$G$10001,2,0),"")</f>
        <v/>
      </c>
      <c r="N309" s="22" t="str">
        <f>IFERROR(VLOOKUP(#REF!,'[1]Members Sorted'!$B$2:$G$10001,3,0),"")</f>
        <v/>
      </c>
      <c r="O309" s="22" t="str">
        <f>IFERROR(VLOOKUP(#REF!,'[1]Members Sorted'!$B$2:$G$10001,5,0),"")</f>
        <v/>
      </c>
      <c r="P309" s="22" t="str">
        <f>IFERROR(IF(O309="","",IF(O309="None Given","",IF(COUNTIF($O$7:O309,O309)&lt;='[1]Season Set up'!$O$62, CONCATENATE(O309, " A"),IF(COUNTIF($O$7:O309,O309)&lt;='[1]Season Set up'!$O$63, CONCATENATE(O309, " B"),IF(COUNTIF($O$7:O309,O309)&lt;='[1]Season Set up'!$O$64, CONCATENATE(O309, " C"),IF(COUNTIF($O$7:O309,O309)&lt;='[1]Season Set up'!$O$65, CONCATENATE(O309, " D"),IF(COUNTIF($O$7:O309,O309)&lt;='[1]Season Set up'!$O$66, CONCATENATE(O309, " E"),IF(COUNTIF($O$7:O309,O309)&lt;='[1]Season Set up'!$O$67, CONCATENATE(O309, " F"),IF(COUNTIF($O$7:O309,O309)&lt;='[1]Season Set up'!$O$68, CONCATENATE(O309, " G"),IF(COUNTIF($O$7:O309,O309)&lt;='[1]Season Set up'!$O$69, CONCATENATE(O309, " H"),"")))))))))),"")</f>
        <v/>
      </c>
      <c r="Q309" s="69"/>
      <c r="R309" s="4"/>
      <c r="S309" s="27" t="str">
        <f>IF('[1]Season Set up'!$L$24&gt;='[1]Season Set up'!V307,'[1]Season Set up'!V307,"")</f>
        <v/>
      </c>
      <c r="T309" s="22" t="str">
        <f>IFERROR(VLOOKUP(#REF!,'[1]Members Sorted'!$B$2:$G$3001,2,0),"")</f>
        <v/>
      </c>
      <c r="U309" s="22" t="str">
        <f>IFERROR(VLOOKUP(#REF!,'[1]Members Sorted'!$B$2:$G$3001,3,0),"")</f>
        <v/>
      </c>
      <c r="V309" s="22" t="str">
        <f>IFERROR(VLOOKUP(#REF!,'[1]Members Sorted'!$B$2:$G$3001,5,0),"")</f>
        <v/>
      </c>
      <c r="W309" s="22" t="str">
        <f>IFERROR(IF(V309="","",IF(V309="None Given","",IF(COUNTIF($V$7:V309,V309)&lt;='[1]Season Set up'!$O$73, CONCATENATE(V309, " A"),IF(COUNTIF($V$7:V309,V309)&lt;='[1]Season Set up'!$O$74, CONCATENATE(V309, " B"),IF(COUNTIF($V$7:V309,V309)&lt;='[1]Season Set up'!$O$75, CONCATENATE(V309, " C"),IF(COUNTIF($V$7:V309,V309)&lt;='[1]Season Set up'!$O$76, CONCATENATE(V309, " D"),IF(COUNTIF($V$7:V309,V309)&lt;='[1]Season Set up'!$O$77, CONCATENATE(V309, " E"),IF(COUNTIF($V$7:V309,V309)&lt;='[1]Season Set up'!$O$78, CONCATENATE(V309, " F"),IF(COUNTIF($V$7:V309,V309)&lt;='[1]Season Set up'!$O$79, CONCATENATE(V309, " G"),IF(COUNTIF($V$7:V309,V309)&lt;='[1]Season Set up'!$O$80, CONCATENATE(V309, " H"),"")))))))))),"")</f>
        <v/>
      </c>
      <c r="X309" s="69"/>
      <c r="Y309" s="1"/>
      <c r="Z309" s="1"/>
      <c r="AA309" s="1"/>
      <c r="AB309" s="1"/>
      <c r="AC309" s="4"/>
      <c r="AD309" s="4"/>
      <c r="AE309" s="4"/>
      <c r="AF309" s="4"/>
      <c r="AG309" s="4"/>
      <c r="AH309" s="4"/>
      <c r="AI309" s="4"/>
      <c r="AJ309" s="4"/>
    </row>
    <row r="310" spans="1:36" ht="15.75" customHeight="1" x14ac:dyDescent="0.2">
      <c r="A310" s="33"/>
      <c r="B310" s="33"/>
      <c r="C310" s="33"/>
      <c r="D310" s="1"/>
      <c r="E310" s="1"/>
      <c r="F310" s="1"/>
      <c r="G310" s="1"/>
      <c r="H310" s="1"/>
      <c r="I310" s="1"/>
      <c r="J310" s="1"/>
      <c r="K310" s="1"/>
      <c r="L310" s="27" t="str">
        <f>IF('[1]Season Set up'!$J$24&gt;='[1]Season Set up'!V308,'[1]Season Set up'!V308,"")</f>
        <v/>
      </c>
      <c r="M310" s="22" t="str">
        <f>IFERROR(VLOOKUP(#REF!,'[1]Members Sorted'!$B$2:$G$10001,2,0),"")</f>
        <v/>
      </c>
      <c r="N310" s="22" t="str">
        <f>IFERROR(VLOOKUP(#REF!,'[1]Members Sorted'!$B$2:$G$10001,3,0),"")</f>
        <v/>
      </c>
      <c r="O310" s="22" t="str">
        <f>IFERROR(VLOOKUP(#REF!,'[1]Members Sorted'!$B$2:$G$10001,5,0),"")</f>
        <v/>
      </c>
      <c r="P310" s="22" t="str">
        <f>IFERROR(IF(O310="","",IF(O310="None Given","",IF(COUNTIF($O$7:O310,O310)&lt;='[1]Season Set up'!$O$62, CONCATENATE(O310, " A"),IF(COUNTIF($O$7:O310,O310)&lt;='[1]Season Set up'!$O$63, CONCATENATE(O310, " B"),IF(COUNTIF($O$7:O310,O310)&lt;='[1]Season Set up'!$O$64, CONCATENATE(O310, " C"),IF(COUNTIF($O$7:O310,O310)&lt;='[1]Season Set up'!$O$65, CONCATENATE(O310, " D"),IF(COUNTIF($O$7:O310,O310)&lt;='[1]Season Set up'!$O$66, CONCATENATE(O310, " E"),IF(COUNTIF($O$7:O310,O310)&lt;='[1]Season Set up'!$O$67, CONCATENATE(O310, " F"),IF(COUNTIF($O$7:O310,O310)&lt;='[1]Season Set up'!$O$68, CONCATENATE(O310, " G"),IF(COUNTIF($O$7:O310,O310)&lt;='[1]Season Set up'!$O$69, CONCATENATE(O310, " H"),"")))))))))),"")</f>
        <v/>
      </c>
      <c r="Q310" s="69"/>
      <c r="R310" s="4"/>
      <c r="S310" s="27" t="str">
        <f>IF('[1]Season Set up'!$L$24&gt;='[1]Season Set up'!V308,'[1]Season Set up'!V308,"")</f>
        <v/>
      </c>
      <c r="T310" s="22" t="str">
        <f>IFERROR(VLOOKUP(#REF!,'[1]Members Sorted'!$B$2:$G$3001,2,0),"")</f>
        <v/>
      </c>
      <c r="U310" s="22" t="str">
        <f>IFERROR(VLOOKUP(#REF!,'[1]Members Sorted'!$B$2:$G$3001,3,0),"")</f>
        <v/>
      </c>
      <c r="V310" s="22" t="str">
        <f>IFERROR(VLOOKUP(#REF!,'[1]Members Sorted'!$B$2:$G$3001,5,0),"")</f>
        <v/>
      </c>
      <c r="W310" s="22" t="str">
        <f>IFERROR(IF(V310="","",IF(V310="None Given","",IF(COUNTIF($V$7:V310,V310)&lt;='[1]Season Set up'!$O$73, CONCATENATE(V310, " A"),IF(COUNTIF($V$7:V310,V310)&lt;='[1]Season Set up'!$O$74, CONCATENATE(V310, " B"),IF(COUNTIF($V$7:V310,V310)&lt;='[1]Season Set up'!$O$75, CONCATENATE(V310, " C"),IF(COUNTIF($V$7:V310,V310)&lt;='[1]Season Set up'!$O$76, CONCATENATE(V310, " D"),IF(COUNTIF($V$7:V310,V310)&lt;='[1]Season Set up'!$O$77, CONCATENATE(V310, " E"),IF(COUNTIF($V$7:V310,V310)&lt;='[1]Season Set up'!$O$78, CONCATENATE(V310, " F"),IF(COUNTIF($V$7:V310,V310)&lt;='[1]Season Set up'!$O$79, CONCATENATE(V310, " G"),IF(COUNTIF($V$7:V310,V310)&lt;='[1]Season Set up'!$O$80, CONCATENATE(V310, " H"),"")))))))))),"")</f>
        <v/>
      </c>
      <c r="X310" s="69"/>
      <c r="Y310" s="1"/>
      <c r="Z310" s="1"/>
      <c r="AA310" s="1"/>
      <c r="AB310" s="1"/>
      <c r="AC310" s="4"/>
      <c r="AD310" s="4"/>
      <c r="AE310" s="4"/>
      <c r="AF310" s="4"/>
      <c r="AG310" s="4"/>
      <c r="AH310" s="4"/>
      <c r="AI310" s="4"/>
      <c r="AJ310" s="4"/>
    </row>
    <row r="311" spans="1:36" ht="15.75" customHeight="1" x14ac:dyDescent="0.2">
      <c r="A311" s="33"/>
      <c r="B311" s="33"/>
      <c r="C311" s="33"/>
      <c r="D311" s="1"/>
      <c r="E311" s="1"/>
      <c r="F311" s="1"/>
      <c r="G311" s="1"/>
      <c r="H311" s="1"/>
      <c r="I311" s="1"/>
      <c r="J311" s="1"/>
      <c r="K311" s="1"/>
      <c r="L311" s="27" t="str">
        <f>IF('[1]Season Set up'!$J$24&gt;='[1]Season Set up'!V309,'[1]Season Set up'!V309,"")</f>
        <v/>
      </c>
      <c r="M311" s="22" t="str">
        <f>IFERROR(VLOOKUP(#REF!,'[1]Members Sorted'!$B$2:$G$10001,2,0),"")</f>
        <v/>
      </c>
      <c r="N311" s="22" t="str">
        <f>IFERROR(VLOOKUP(#REF!,'[1]Members Sorted'!$B$2:$G$10001,3,0),"")</f>
        <v/>
      </c>
      <c r="O311" s="22" t="str">
        <f>IFERROR(VLOOKUP(#REF!,'[1]Members Sorted'!$B$2:$G$10001,5,0),"")</f>
        <v/>
      </c>
      <c r="P311" s="22" t="str">
        <f>IFERROR(IF(O311="","",IF(O311="None Given","",IF(COUNTIF($O$7:O311,O311)&lt;='[1]Season Set up'!$O$62, CONCATENATE(O311, " A"),IF(COUNTIF($O$7:O311,O311)&lt;='[1]Season Set up'!$O$63, CONCATENATE(O311, " B"),IF(COUNTIF($O$7:O311,O311)&lt;='[1]Season Set up'!$O$64, CONCATENATE(O311, " C"),IF(COUNTIF($O$7:O311,O311)&lt;='[1]Season Set up'!$O$65, CONCATENATE(O311, " D"),IF(COUNTIF($O$7:O311,O311)&lt;='[1]Season Set up'!$O$66, CONCATENATE(O311, " E"),IF(COUNTIF($O$7:O311,O311)&lt;='[1]Season Set up'!$O$67, CONCATENATE(O311, " F"),IF(COUNTIF($O$7:O311,O311)&lt;='[1]Season Set up'!$O$68, CONCATENATE(O311, " G"),IF(COUNTIF($O$7:O311,O311)&lt;='[1]Season Set up'!$O$69, CONCATENATE(O311, " H"),"")))))))))),"")</f>
        <v/>
      </c>
      <c r="Q311" s="69"/>
      <c r="R311" s="4"/>
      <c r="S311" s="27" t="str">
        <f>IF('[1]Season Set up'!$L$24&gt;='[1]Season Set up'!V309,'[1]Season Set up'!V309,"")</f>
        <v/>
      </c>
      <c r="T311" s="22" t="str">
        <f>IFERROR(VLOOKUP(#REF!,'[1]Members Sorted'!$B$2:$G$3001,2,0),"")</f>
        <v/>
      </c>
      <c r="U311" s="22" t="str">
        <f>IFERROR(VLOOKUP(#REF!,'[1]Members Sorted'!$B$2:$G$3001,3,0),"")</f>
        <v/>
      </c>
      <c r="V311" s="22" t="str">
        <f>IFERROR(VLOOKUP(#REF!,'[1]Members Sorted'!$B$2:$G$3001,5,0),"")</f>
        <v/>
      </c>
      <c r="W311" s="22" t="str">
        <f>IFERROR(IF(V311="","",IF(V311="None Given","",IF(COUNTIF($V$7:V311,V311)&lt;='[1]Season Set up'!$O$73, CONCATENATE(V311, " A"),IF(COUNTIF($V$7:V311,V311)&lt;='[1]Season Set up'!$O$74, CONCATENATE(V311, " B"),IF(COUNTIF($V$7:V311,V311)&lt;='[1]Season Set up'!$O$75, CONCATENATE(V311, " C"),IF(COUNTIF($V$7:V311,V311)&lt;='[1]Season Set up'!$O$76, CONCATENATE(V311, " D"),IF(COUNTIF($V$7:V311,V311)&lt;='[1]Season Set up'!$O$77, CONCATENATE(V311, " E"),IF(COUNTIF($V$7:V311,V311)&lt;='[1]Season Set up'!$O$78, CONCATENATE(V311, " F"),IF(COUNTIF($V$7:V311,V311)&lt;='[1]Season Set up'!$O$79, CONCATENATE(V311, " G"),IF(COUNTIF($V$7:V311,V311)&lt;='[1]Season Set up'!$O$80, CONCATENATE(V311, " H"),"")))))))))),"")</f>
        <v/>
      </c>
      <c r="X311" s="69"/>
      <c r="Y311" s="1"/>
      <c r="Z311" s="1"/>
      <c r="AA311" s="1"/>
      <c r="AB311" s="1"/>
      <c r="AC311" s="4"/>
      <c r="AD311" s="4"/>
      <c r="AE311" s="4"/>
      <c r="AF311" s="4"/>
      <c r="AG311" s="4"/>
      <c r="AH311" s="4"/>
      <c r="AI311" s="4"/>
      <c r="AJ311" s="4"/>
    </row>
    <row r="312" spans="1:36" ht="15.75" customHeight="1" x14ac:dyDescent="0.2">
      <c r="A312" s="33"/>
      <c r="B312" s="33"/>
      <c r="C312" s="33"/>
      <c r="D312" s="1"/>
      <c r="E312" s="1"/>
      <c r="F312" s="1"/>
      <c r="G312" s="1"/>
      <c r="H312" s="1"/>
      <c r="I312" s="1"/>
      <c r="J312" s="1"/>
      <c r="K312" s="1"/>
      <c r="L312" s="27" t="str">
        <f>IF('[1]Season Set up'!$J$24&gt;='[1]Season Set up'!V310,'[1]Season Set up'!V310,"")</f>
        <v/>
      </c>
      <c r="M312" s="22" t="str">
        <f>IFERROR(VLOOKUP(#REF!,'[1]Members Sorted'!$B$2:$G$10001,2,0),"")</f>
        <v/>
      </c>
      <c r="N312" s="22" t="str">
        <f>IFERROR(VLOOKUP(#REF!,'[1]Members Sorted'!$B$2:$G$10001,3,0),"")</f>
        <v/>
      </c>
      <c r="O312" s="22" t="str">
        <f>IFERROR(VLOOKUP(#REF!,'[1]Members Sorted'!$B$2:$G$10001,5,0),"")</f>
        <v/>
      </c>
      <c r="P312" s="22" t="str">
        <f>IFERROR(IF(O312="","",IF(O312="None Given","",IF(COUNTIF($O$7:O312,O312)&lt;='[1]Season Set up'!$O$62, CONCATENATE(O312, " A"),IF(COUNTIF($O$7:O312,O312)&lt;='[1]Season Set up'!$O$63, CONCATENATE(O312, " B"),IF(COUNTIF($O$7:O312,O312)&lt;='[1]Season Set up'!$O$64, CONCATENATE(O312, " C"),IF(COUNTIF($O$7:O312,O312)&lt;='[1]Season Set up'!$O$65, CONCATENATE(O312, " D"),IF(COUNTIF($O$7:O312,O312)&lt;='[1]Season Set up'!$O$66, CONCATENATE(O312, " E"),IF(COUNTIF($O$7:O312,O312)&lt;='[1]Season Set up'!$O$67, CONCATENATE(O312, " F"),IF(COUNTIF($O$7:O312,O312)&lt;='[1]Season Set up'!$O$68, CONCATENATE(O312, " G"),IF(COUNTIF($O$7:O312,O312)&lt;='[1]Season Set up'!$O$69, CONCATENATE(O312, " H"),"")))))))))),"")</f>
        <v/>
      </c>
      <c r="Q312" s="69"/>
      <c r="R312" s="4"/>
      <c r="S312" s="27" t="str">
        <f>IF('[1]Season Set up'!$L$24&gt;='[1]Season Set up'!V310,'[1]Season Set up'!V310,"")</f>
        <v/>
      </c>
      <c r="T312" s="22" t="str">
        <f>IFERROR(VLOOKUP(#REF!,'[1]Members Sorted'!$B$2:$G$3001,2,0),"")</f>
        <v/>
      </c>
      <c r="U312" s="22" t="str">
        <f>IFERROR(VLOOKUP(#REF!,'[1]Members Sorted'!$B$2:$G$3001,3,0),"")</f>
        <v/>
      </c>
      <c r="V312" s="22" t="str">
        <f>IFERROR(VLOOKUP(#REF!,'[1]Members Sorted'!$B$2:$G$3001,5,0),"")</f>
        <v/>
      </c>
      <c r="W312" s="22" t="str">
        <f>IFERROR(IF(V312="","",IF(V312="None Given","",IF(COUNTIF($V$7:V312,V312)&lt;='[1]Season Set up'!$O$73, CONCATENATE(V312, " A"),IF(COUNTIF($V$7:V312,V312)&lt;='[1]Season Set up'!$O$74, CONCATENATE(V312, " B"),IF(COUNTIF($V$7:V312,V312)&lt;='[1]Season Set up'!$O$75, CONCATENATE(V312, " C"),IF(COUNTIF($V$7:V312,V312)&lt;='[1]Season Set up'!$O$76, CONCATENATE(V312, " D"),IF(COUNTIF($V$7:V312,V312)&lt;='[1]Season Set up'!$O$77, CONCATENATE(V312, " E"),IF(COUNTIF($V$7:V312,V312)&lt;='[1]Season Set up'!$O$78, CONCATENATE(V312, " F"),IF(COUNTIF($V$7:V312,V312)&lt;='[1]Season Set up'!$O$79, CONCATENATE(V312, " G"),IF(COUNTIF($V$7:V312,V312)&lt;='[1]Season Set up'!$O$80, CONCATENATE(V312, " H"),"")))))))))),"")</f>
        <v/>
      </c>
      <c r="X312" s="69"/>
      <c r="Y312" s="1"/>
      <c r="Z312" s="1"/>
      <c r="AA312" s="1"/>
      <c r="AB312" s="1"/>
      <c r="AC312" s="4"/>
      <c r="AD312" s="4"/>
      <c r="AE312" s="4"/>
      <c r="AF312" s="4"/>
      <c r="AG312" s="4"/>
      <c r="AH312" s="4"/>
      <c r="AI312" s="4"/>
      <c r="AJ312" s="4"/>
    </row>
    <row r="313" spans="1:36" ht="15.75" customHeight="1" x14ac:dyDescent="0.2">
      <c r="A313" s="33"/>
      <c r="B313" s="33"/>
      <c r="C313" s="33"/>
      <c r="D313" s="1"/>
      <c r="E313" s="1"/>
      <c r="F313" s="1"/>
      <c r="G313" s="1"/>
      <c r="H313" s="1"/>
      <c r="I313" s="1"/>
      <c r="J313" s="1"/>
      <c r="K313" s="1"/>
      <c r="L313" s="27" t="str">
        <f>IF('[1]Season Set up'!$J$24&gt;='[1]Season Set up'!V311,'[1]Season Set up'!V311,"")</f>
        <v/>
      </c>
      <c r="M313" s="22" t="str">
        <f>IFERROR(VLOOKUP(#REF!,'[1]Members Sorted'!$B$2:$G$10001,2,0),"")</f>
        <v/>
      </c>
      <c r="N313" s="22" t="str">
        <f>IFERROR(VLOOKUP(#REF!,'[1]Members Sorted'!$B$2:$G$10001,3,0),"")</f>
        <v/>
      </c>
      <c r="O313" s="22" t="str">
        <f>IFERROR(VLOOKUP(#REF!,'[1]Members Sorted'!$B$2:$G$10001,5,0),"")</f>
        <v/>
      </c>
      <c r="P313" s="22" t="str">
        <f>IFERROR(IF(O313="","",IF(O313="None Given","",IF(COUNTIF($O$7:O313,O313)&lt;='[1]Season Set up'!$O$62, CONCATENATE(O313, " A"),IF(COUNTIF($O$7:O313,O313)&lt;='[1]Season Set up'!$O$63, CONCATENATE(O313, " B"),IF(COUNTIF($O$7:O313,O313)&lt;='[1]Season Set up'!$O$64, CONCATENATE(O313, " C"),IF(COUNTIF($O$7:O313,O313)&lt;='[1]Season Set up'!$O$65, CONCATENATE(O313, " D"),IF(COUNTIF($O$7:O313,O313)&lt;='[1]Season Set up'!$O$66, CONCATENATE(O313, " E"),IF(COUNTIF($O$7:O313,O313)&lt;='[1]Season Set up'!$O$67, CONCATENATE(O313, " F"),IF(COUNTIF($O$7:O313,O313)&lt;='[1]Season Set up'!$O$68, CONCATENATE(O313, " G"),IF(COUNTIF($O$7:O313,O313)&lt;='[1]Season Set up'!$O$69, CONCATENATE(O313, " H"),"")))))))))),"")</f>
        <v/>
      </c>
      <c r="Q313" s="69"/>
      <c r="R313" s="4"/>
      <c r="S313" s="27" t="str">
        <f>IF('[1]Season Set up'!$L$24&gt;='[1]Season Set up'!V311,'[1]Season Set up'!V311,"")</f>
        <v/>
      </c>
      <c r="T313" s="22" t="str">
        <f>IFERROR(VLOOKUP(#REF!,'[1]Members Sorted'!$B$2:$G$3001,2,0),"")</f>
        <v/>
      </c>
      <c r="U313" s="22" t="str">
        <f>IFERROR(VLOOKUP(#REF!,'[1]Members Sorted'!$B$2:$G$3001,3,0),"")</f>
        <v/>
      </c>
      <c r="V313" s="22" t="str">
        <f>IFERROR(VLOOKUP(#REF!,'[1]Members Sorted'!$B$2:$G$3001,5,0),"")</f>
        <v/>
      </c>
      <c r="W313" s="22" t="str">
        <f>IFERROR(IF(V313="","",IF(V313="None Given","",IF(COUNTIF($V$7:V313,V313)&lt;='[1]Season Set up'!$O$73, CONCATENATE(V313, " A"),IF(COUNTIF($V$7:V313,V313)&lt;='[1]Season Set up'!$O$74, CONCATENATE(V313, " B"),IF(COUNTIF($V$7:V313,V313)&lt;='[1]Season Set up'!$O$75, CONCATENATE(V313, " C"),IF(COUNTIF($V$7:V313,V313)&lt;='[1]Season Set up'!$O$76, CONCATENATE(V313, " D"),IF(COUNTIF($V$7:V313,V313)&lt;='[1]Season Set up'!$O$77, CONCATENATE(V313, " E"),IF(COUNTIF($V$7:V313,V313)&lt;='[1]Season Set up'!$O$78, CONCATENATE(V313, " F"),IF(COUNTIF($V$7:V313,V313)&lt;='[1]Season Set up'!$O$79, CONCATENATE(V313, " G"),IF(COUNTIF($V$7:V313,V313)&lt;='[1]Season Set up'!$O$80, CONCATENATE(V313, " H"),"")))))))))),"")</f>
        <v/>
      </c>
      <c r="X313" s="69"/>
      <c r="Y313" s="1"/>
      <c r="Z313" s="1"/>
      <c r="AA313" s="1"/>
      <c r="AB313" s="1"/>
      <c r="AC313" s="4"/>
      <c r="AD313" s="4"/>
      <c r="AE313" s="4"/>
      <c r="AF313" s="4"/>
      <c r="AG313" s="4"/>
      <c r="AH313" s="4"/>
      <c r="AI313" s="4"/>
      <c r="AJ313" s="4"/>
    </row>
    <row r="314" spans="1:36" ht="15.75" customHeight="1" x14ac:dyDescent="0.2">
      <c r="A314" s="33"/>
      <c r="B314" s="33"/>
      <c r="C314" s="33"/>
      <c r="D314" s="1"/>
      <c r="E314" s="1"/>
      <c r="F314" s="1"/>
      <c r="G314" s="1"/>
      <c r="H314" s="1"/>
      <c r="I314" s="1"/>
      <c r="J314" s="1"/>
      <c r="K314" s="1"/>
      <c r="L314" s="27" t="str">
        <f>IF('[1]Season Set up'!$J$24&gt;='[1]Season Set up'!V312,'[1]Season Set up'!V312,"")</f>
        <v/>
      </c>
      <c r="M314" s="22" t="str">
        <f>IFERROR(VLOOKUP(#REF!,'[1]Members Sorted'!$B$2:$G$10001,2,0),"")</f>
        <v/>
      </c>
      <c r="N314" s="22" t="str">
        <f>IFERROR(VLOOKUP(#REF!,'[1]Members Sorted'!$B$2:$G$10001,3,0),"")</f>
        <v/>
      </c>
      <c r="O314" s="22" t="str">
        <f>IFERROR(VLOOKUP(#REF!,'[1]Members Sorted'!$B$2:$G$10001,5,0),"")</f>
        <v/>
      </c>
      <c r="P314" s="22" t="str">
        <f>IFERROR(IF(O314="","",IF(O314="None Given","",IF(COUNTIF($O$7:O314,O314)&lt;='[1]Season Set up'!$O$62, CONCATENATE(O314, " A"),IF(COUNTIF($O$7:O314,O314)&lt;='[1]Season Set up'!$O$63, CONCATENATE(O314, " B"),IF(COUNTIF($O$7:O314,O314)&lt;='[1]Season Set up'!$O$64, CONCATENATE(O314, " C"),IF(COUNTIF($O$7:O314,O314)&lt;='[1]Season Set up'!$O$65, CONCATENATE(O314, " D"),IF(COUNTIF($O$7:O314,O314)&lt;='[1]Season Set up'!$O$66, CONCATENATE(O314, " E"),IF(COUNTIF($O$7:O314,O314)&lt;='[1]Season Set up'!$O$67, CONCATENATE(O314, " F"),IF(COUNTIF($O$7:O314,O314)&lt;='[1]Season Set up'!$O$68, CONCATENATE(O314, " G"),IF(COUNTIF($O$7:O314,O314)&lt;='[1]Season Set up'!$O$69, CONCATENATE(O314, " H"),"")))))))))),"")</f>
        <v/>
      </c>
      <c r="Q314" s="69"/>
      <c r="R314" s="4"/>
      <c r="S314" s="27" t="str">
        <f>IF('[1]Season Set up'!$L$24&gt;='[1]Season Set up'!V312,'[1]Season Set up'!V312,"")</f>
        <v/>
      </c>
      <c r="T314" s="22" t="str">
        <f>IFERROR(VLOOKUP(#REF!,'[1]Members Sorted'!$B$2:$G$3001,2,0),"")</f>
        <v/>
      </c>
      <c r="U314" s="22" t="str">
        <f>IFERROR(VLOOKUP(#REF!,'[1]Members Sorted'!$B$2:$G$3001,3,0),"")</f>
        <v/>
      </c>
      <c r="V314" s="22" t="str">
        <f>IFERROR(VLOOKUP(#REF!,'[1]Members Sorted'!$B$2:$G$3001,5,0),"")</f>
        <v/>
      </c>
      <c r="W314" s="22" t="str">
        <f>IFERROR(IF(V314="","",IF(V314="None Given","",IF(COUNTIF($V$7:V314,V314)&lt;='[1]Season Set up'!$O$73, CONCATENATE(V314, " A"),IF(COUNTIF($V$7:V314,V314)&lt;='[1]Season Set up'!$O$74, CONCATENATE(V314, " B"),IF(COUNTIF($V$7:V314,V314)&lt;='[1]Season Set up'!$O$75, CONCATENATE(V314, " C"),IF(COUNTIF($V$7:V314,V314)&lt;='[1]Season Set up'!$O$76, CONCATENATE(V314, " D"),IF(COUNTIF($V$7:V314,V314)&lt;='[1]Season Set up'!$O$77, CONCATENATE(V314, " E"),IF(COUNTIF($V$7:V314,V314)&lt;='[1]Season Set up'!$O$78, CONCATENATE(V314, " F"),IF(COUNTIF($V$7:V314,V314)&lt;='[1]Season Set up'!$O$79, CONCATENATE(V314, " G"),IF(COUNTIF($V$7:V314,V314)&lt;='[1]Season Set up'!$O$80, CONCATENATE(V314, " H"),"")))))))))),"")</f>
        <v/>
      </c>
      <c r="X314" s="69"/>
      <c r="Y314" s="1"/>
      <c r="Z314" s="1"/>
      <c r="AA314" s="1"/>
      <c r="AB314" s="1"/>
      <c r="AC314" s="4"/>
      <c r="AD314" s="4"/>
      <c r="AE314" s="4"/>
      <c r="AF314" s="4"/>
      <c r="AG314" s="4"/>
      <c r="AH314" s="4"/>
      <c r="AI314" s="4"/>
      <c r="AJ314" s="4"/>
    </row>
    <row r="315" spans="1:36" ht="15.75" customHeight="1" x14ac:dyDescent="0.2">
      <c r="A315" s="33"/>
      <c r="B315" s="33"/>
      <c r="C315" s="33"/>
      <c r="D315" s="1"/>
      <c r="E315" s="1"/>
      <c r="F315" s="1"/>
      <c r="G315" s="1"/>
      <c r="H315" s="1"/>
      <c r="I315" s="1"/>
      <c r="J315" s="1"/>
      <c r="K315" s="1"/>
      <c r="L315" s="27" t="str">
        <f>IF('[1]Season Set up'!$J$24&gt;='[1]Season Set up'!V313,'[1]Season Set up'!V313,"")</f>
        <v/>
      </c>
      <c r="M315" s="22" t="str">
        <f>IFERROR(VLOOKUP(#REF!,'[1]Members Sorted'!$B$2:$G$10001,2,0),"")</f>
        <v/>
      </c>
      <c r="N315" s="22" t="str">
        <f>IFERROR(VLOOKUP(#REF!,'[1]Members Sorted'!$B$2:$G$10001,3,0),"")</f>
        <v/>
      </c>
      <c r="O315" s="22" t="str">
        <f>IFERROR(VLOOKUP(#REF!,'[1]Members Sorted'!$B$2:$G$10001,5,0),"")</f>
        <v/>
      </c>
      <c r="P315" s="22" t="str">
        <f>IFERROR(IF(O315="","",IF(O315="None Given","",IF(COUNTIF($O$7:O315,O315)&lt;='[1]Season Set up'!$O$62, CONCATENATE(O315, " A"),IF(COUNTIF($O$7:O315,O315)&lt;='[1]Season Set up'!$O$63, CONCATENATE(O315, " B"),IF(COUNTIF($O$7:O315,O315)&lt;='[1]Season Set up'!$O$64, CONCATENATE(O315, " C"),IF(COUNTIF($O$7:O315,O315)&lt;='[1]Season Set up'!$O$65, CONCATENATE(O315, " D"),IF(COUNTIF($O$7:O315,O315)&lt;='[1]Season Set up'!$O$66, CONCATENATE(O315, " E"),IF(COUNTIF($O$7:O315,O315)&lt;='[1]Season Set up'!$O$67, CONCATENATE(O315, " F"),IF(COUNTIF($O$7:O315,O315)&lt;='[1]Season Set up'!$O$68, CONCATENATE(O315, " G"),IF(COUNTIF($O$7:O315,O315)&lt;='[1]Season Set up'!$O$69, CONCATENATE(O315, " H"),"")))))))))),"")</f>
        <v/>
      </c>
      <c r="Q315" s="69"/>
      <c r="R315" s="4"/>
      <c r="S315" s="27" t="str">
        <f>IF('[1]Season Set up'!$L$24&gt;='[1]Season Set up'!V313,'[1]Season Set up'!V313,"")</f>
        <v/>
      </c>
      <c r="T315" s="22" t="str">
        <f>IFERROR(VLOOKUP(#REF!,'[1]Members Sorted'!$B$2:$G$3001,2,0),"")</f>
        <v/>
      </c>
      <c r="U315" s="22" t="str">
        <f>IFERROR(VLOOKUP(#REF!,'[1]Members Sorted'!$B$2:$G$3001,3,0),"")</f>
        <v/>
      </c>
      <c r="V315" s="22" t="str">
        <f>IFERROR(VLOOKUP(#REF!,'[1]Members Sorted'!$B$2:$G$3001,5,0),"")</f>
        <v/>
      </c>
      <c r="W315" s="22" t="str">
        <f>IFERROR(IF(V315="","",IF(V315="None Given","",IF(COUNTIF($V$7:V315,V315)&lt;='[1]Season Set up'!$O$73, CONCATENATE(V315, " A"),IF(COUNTIF($V$7:V315,V315)&lt;='[1]Season Set up'!$O$74, CONCATENATE(V315, " B"),IF(COUNTIF($V$7:V315,V315)&lt;='[1]Season Set up'!$O$75, CONCATENATE(V315, " C"),IF(COUNTIF($V$7:V315,V315)&lt;='[1]Season Set up'!$O$76, CONCATENATE(V315, " D"),IF(COUNTIF($V$7:V315,V315)&lt;='[1]Season Set up'!$O$77, CONCATENATE(V315, " E"),IF(COUNTIF($V$7:V315,V315)&lt;='[1]Season Set up'!$O$78, CONCATENATE(V315, " F"),IF(COUNTIF($V$7:V315,V315)&lt;='[1]Season Set up'!$O$79, CONCATENATE(V315, " G"),IF(COUNTIF($V$7:V315,V315)&lt;='[1]Season Set up'!$O$80, CONCATENATE(V315, " H"),"")))))))))),"")</f>
        <v/>
      </c>
      <c r="X315" s="69"/>
      <c r="Y315" s="1"/>
      <c r="Z315" s="1"/>
      <c r="AA315" s="1"/>
      <c r="AB315" s="1"/>
      <c r="AC315" s="4"/>
      <c r="AD315" s="4"/>
      <c r="AE315" s="4"/>
      <c r="AF315" s="4"/>
      <c r="AG315" s="4"/>
      <c r="AH315" s="4"/>
      <c r="AI315" s="4"/>
      <c r="AJ315" s="4"/>
    </row>
    <row r="316" spans="1:36" ht="15.75" customHeight="1" x14ac:dyDescent="0.2">
      <c r="A316" s="33"/>
      <c r="B316" s="33"/>
      <c r="C316" s="33"/>
      <c r="D316" s="1"/>
      <c r="E316" s="1"/>
      <c r="F316" s="1"/>
      <c r="G316" s="1"/>
      <c r="H316" s="1"/>
      <c r="I316" s="1"/>
      <c r="J316" s="1"/>
      <c r="K316" s="1"/>
      <c r="L316" s="27" t="str">
        <f>IF('[1]Season Set up'!$J$24&gt;='[1]Season Set up'!V314,'[1]Season Set up'!V314,"")</f>
        <v/>
      </c>
      <c r="M316" s="22" t="str">
        <f>IFERROR(VLOOKUP(#REF!,'[1]Members Sorted'!$B$2:$G$10001,2,0),"")</f>
        <v/>
      </c>
      <c r="N316" s="22" t="str">
        <f>IFERROR(VLOOKUP(#REF!,'[1]Members Sorted'!$B$2:$G$10001,3,0),"")</f>
        <v/>
      </c>
      <c r="O316" s="22" t="str">
        <f>IFERROR(VLOOKUP(#REF!,'[1]Members Sorted'!$B$2:$G$10001,5,0),"")</f>
        <v/>
      </c>
      <c r="P316" s="22" t="str">
        <f>IFERROR(IF(O316="","",IF(O316="None Given","",IF(COUNTIF($O$7:O316,O316)&lt;='[1]Season Set up'!$O$62, CONCATENATE(O316, " A"),IF(COUNTIF($O$7:O316,O316)&lt;='[1]Season Set up'!$O$63, CONCATENATE(O316, " B"),IF(COUNTIF($O$7:O316,O316)&lt;='[1]Season Set up'!$O$64, CONCATENATE(O316, " C"),IF(COUNTIF($O$7:O316,O316)&lt;='[1]Season Set up'!$O$65, CONCATENATE(O316, " D"),IF(COUNTIF($O$7:O316,O316)&lt;='[1]Season Set up'!$O$66, CONCATENATE(O316, " E"),IF(COUNTIF($O$7:O316,O316)&lt;='[1]Season Set up'!$O$67, CONCATENATE(O316, " F"),IF(COUNTIF($O$7:O316,O316)&lt;='[1]Season Set up'!$O$68, CONCATENATE(O316, " G"),IF(COUNTIF($O$7:O316,O316)&lt;='[1]Season Set up'!$O$69, CONCATENATE(O316, " H"),"")))))))))),"")</f>
        <v/>
      </c>
      <c r="Q316" s="69"/>
      <c r="R316" s="4"/>
      <c r="S316" s="27" t="str">
        <f>IF('[1]Season Set up'!$L$24&gt;='[1]Season Set up'!V314,'[1]Season Set up'!V314,"")</f>
        <v/>
      </c>
      <c r="T316" s="22" t="str">
        <f>IFERROR(VLOOKUP(#REF!,'[1]Members Sorted'!$B$2:$G$3001,2,0),"")</f>
        <v/>
      </c>
      <c r="U316" s="22" t="str">
        <f>IFERROR(VLOOKUP(#REF!,'[1]Members Sorted'!$B$2:$G$3001,3,0),"")</f>
        <v/>
      </c>
      <c r="V316" s="22" t="str">
        <f>IFERROR(VLOOKUP(#REF!,'[1]Members Sorted'!$B$2:$G$3001,5,0),"")</f>
        <v/>
      </c>
      <c r="W316" s="22" t="str">
        <f>IFERROR(IF(V316="","",IF(V316="None Given","",IF(COUNTIF($V$7:V316,V316)&lt;='[1]Season Set up'!$O$73, CONCATENATE(V316, " A"),IF(COUNTIF($V$7:V316,V316)&lt;='[1]Season Set up'!$O$74, CONCATENATE(V316, " B"),IF(COUNTIF($V$7:V316,V316)&lt;='[1]Season Set up'!$O$75, CONCATENATE(V316, " C"),IF(COUNTIF($V$7:V316,V316)&lt;='[1]Season Set up'!$O$76, CONCATENATE(V316, " D"),IF(COUNTIF($V$7:V316,V316)&lt;='[1]Season Set up'!$O$77, CONCATENATE(V316, " E"),IF(COUNTIF($V$7:V316,V316)&lt;='[1]Season Set up'!$O$78, CONCATENATE(V316, " F"),IF(COUNTIF($V$7:V316,V316)&lt;='[1]Season Set up'!$O$79, CONCATENATE(V316, " G"),IF(COUNTIF($V$7:V316,V316)&lt;='[1]Season Set up'!$O$80, CONCATENATE(V316, " H"),"")))))))))),"")</f>
        <v/>
      </c>
      <c r="X316" s="69"/>
      <c r="Y316" s="1"/>
      <c r="Z316" s="1"/>
      <c r="AA316" s="1"/>
      <c r="AB316" s="1"/>
      <c r="AC316" s="4"/>
      <c r="AD316" s="4"/>
      <c r="AE316" s="4"/>
      <c r="AF316" s="4"/>
      <c r="AG316" s="4"/>
      <c r="AH316" s="4"/>
      <c r="AI316" s="4"/>
      <c r="AJ316" s="4"/>
    </row>
    <row r="317" spans="1:36" ht="15.75" customHeight="1" x14ac:dyDescent="0.2">
      <c r="A317" s="33"/>
      <c r="B317" s="33"/>
      <c r="C317" s="33"/>
      <c r="D317" s="1"/>
      <c r="E317" s="1"/>
      <c r="F317" s="1"/>
      <c r="G317" s="1"/>
      <c r="H317" s="1"/>
      <c r="I317" s="1"/>
      <c r="J317" s="1"/>
      <c r="K317" s="1"/>
      <c r="L317" s="27" t="str">
        <f>IF('[1]Season Set up'!$J$24&gt;='[1]Season Set up'!V315,'[1]Season Set up'!V315,"")</f>
        <v/>
      </c>
      <c r="M317" s="22" t="str">
        <f>IFERROR(VLOOKUP(#REF!,'[1]Members Sorted'!$B$2:$G$10001,2,0),"")</f>
        <v/>
      </c>
      <c r="N317" s="22" t="str">
        <f>IFERROR(VLOOKUP(#REF!,'[1]Members Sorted'!$B$2:$G$10001,3,0),"")</f>
        <v/>
      </c>
      <c r="O317" s="22" t="str">
        <f>IFERROR(VLOOKUP(#REF!,'[1]Members Sorted'!$B$2:$G$10001,5,0),"")</f>
        <v/>
      </c>
      <c r="P317" s="22" t="str">
        <f>IFERROR(IF(O317="","",IF(O317="None Given","",IF(COUNTIF($O$7:O317,O317)&lt;='[1]Season Set up'!$O$62, CONCATENATE(O317, " A"),IF(COUNTIF($O$7:O317,O317)&lt;='[1]Season Set up'!$O$63, CONCATENATE(O317, " B"),IF(COUNTIF($O$7:O317,O317)&lt;='[1]Season Set up'!$O$64, CONCATENATE(O317, " C"),IF(COUNTIF($O$7:O317,O317)&lt;='[1]Season Set up'!$O$65, CONCATENATE(O317, " D"),IF(COUNTIF($O$7:O317,O317)&lt;='[1]Season Set up'!$O$66, CONCATENATE(O317, " E"),IF(COUNTIF($O$7:O317,O317)&lt;='[1]Season Set up'!$O$67, CONCATENATE(O317, " F"),IF(COUNTIF($O$7:O317,O317)&lt;='[1]Season Set up'!$O$68, CONCATENATE(O317, " G"),IF(COUNTIF($O$7:O317,O317)&lt;='[1]Season Set up'!$O$69, CONCATENATE(O317, " H"),"")))))))))),"")</f>
        <v/>
      </c>
      <c r="Q317" s="69"/>
      <c r="R317" s="4"/>
      <c r="S317" s="27" t="str">
        <f>IF('[1]Season Set up'!$L$24&gt;='[1]Season Set up'!V315,'[1]Season Set up'!V315,"")</f>
        <v/>
      </c>
      <c r="T317" s="22" t="str">
        <f>IFERROR(VLOOKUP(#REF!,'[1]Members Sorted'!$B$2:$G$3001,2,0),"")</f>
        <v/>
      </c>
      <c r="U317" s="22" t="str">
        <f>IFERROR(VLOOKUP(#REF!,'[1]Members Sorted'!$B$2:$G$3001,3,0),"")</f>
        <v/>
      </c>
      <c r="V317" s="22" t="str">
        <f>IFERROR(VLOOKUP(#REF!,'[1]Members Sorted'!$B$2:$G$3001,5,0),"")</f>
        <v/>
      </c>
      <c r="W317" s="22" t="str">
        <f>IFERROR(IF(V317="","",IF(V317="None Given","",IF(COUNTIF($V$7:V317,V317)&lt;='[1]Season Set up'!$O$73, CONCATENATE(V317, " A"),IF(COUNTIF($V$7:V317,V317)&lt;='[1]Season Set up'!$O$74, CONCATENATE(V317, " B"),IF(COUNTIF($V$7:V317,V317)&lt;='[1]Season Set up'!$O$75, CONCATENATE(V317, " C"),IF(COUNTIF($V$7:V317,V317)&lt;='[1]Season Set up'!$O$76, CONCATENATE(V317, " D"),IF(COUNTIF($V$7:V317,V317)&lt;='[1]Season Set up'!$O$77, CONCATENATE(V317, " E"),IF(COUNTIF($V$7:V317,V317)&lt;='[1]Season Set up'!$O$78, CONCATENATE(V317, " F"),IF(COUNTIF($V$7:V317,V317)&lt;='[1]Season Set up'!$O$79, CONCATENATE(V317, " G"),IF(COUNTIF($V$7:V317,V317)&lt;='[1]Season Set up'!$O$80, CONCATENATE(V317, " H"),"")))))))))),"")</f>
        <v/>
      </c>
      <c r="X317" s="69"/>
      <c r="Y317" s="1"/>
      <c r="Z317" s="1"/>
      <c r="AA317" s="1"/>
      <c r="AB317" s="1"/>
      <c r="AC317" s="4"/>
      <c r="AD317" s="4"/>
      <c r="AE317" s="4"/>
      <c r="AF317" s="4"/>
      <c r="AG317" s="4"/>
      <c r="AH317" s="4"/>
      <c r="AI317" s="4"/>
      <c r="AJ317" s="4"/>
    </row>
    <row r="318" spans="1:36" ht="15.75" customHeight="1" x14ac:dyDescent="0.2">
      <c r="A318" s="33"/>
      <c r="B318" s="33"/>
      <c r="C318" s="33"/>
      <c r="D318" s="1"/>
      <c r="E318" s="1"/>
      <c r="F318" s="1"/>
      <c r="G318" s="1"/>
      <c r="H318" s="1"/>
      <c r="I318" s="1"/>
      <c r="J318" s="1"/>
      <c r="K318" s="1"/>
      <c r="L318" s="27" t="str">
        <f>IF('[1]Season Set up'!$J$24&gt;='[1]Season Set up'!V316,'[1]Season Set up'!V316,"")</f>
        <v/>
      </c>
      <c r="M318" s="22" t="str">
        <f>IFERROR(VLOOKUP(#REF!,'[1]Members Sorted'!$B$2:$G$10001,2,0),"")</f>
        <v/>
      </c>
      <c r="N318" s="22" t="str">
        <f>IFERROR(VLOOKUP(#REF!,'[1]Members Sorted'!$B$2:$G$10001,3,0),"")</f>
        <v/>
      </c>
      <c r="O318" s="22" t="str">
        <f>IFERROR(VLOOKUP(#REF!,'[1]Members Sorted'!$B$2:$G$10001,5,0),"")</f>
        <v/>
      </c>
      <c r="P318" s="22" t="str">
        <f>IFERROR(IF(O318="","",IF(O318="None Given","",IF(COUNTIF($O$7:O318,O318)&lt;='[1]Season Set up'!$O$62, CONCATENATE(O318, " A"),IF(COUNTIF($O$7:O318,O318)&lt;='[1]Season Set up'!$O$63, CONCATENATE(O318, " B"),IF(COUNTIF($O$7:O318,O318)&lt;='[1]Season Set up'!$O$64, CONCATENATE(O318, " C"),IF(COUNTIF($O$7:O318,O318)&lt;='[1]Season Set up'!$O$65, CONCATENATE(O318, " D"),IF(COUNTIF($O$7:O318,O318)&lt;='[1]Season Set up'!$O$66, CONCATENATE(O318, " E"),IF(COUNTIF($O$7:O318,O318)&lt;='[1]Season Set up'!$O$67, CONCATENATE(O318, " F"),IF(COUNTIF($O$7:O318,O318)&lt;='[1]Season Set up'!$O$68, CONCATENATE(O318, " G"),IF(COUNTIF($O$7:O318,O318)&lt;='[1]Season Set up'!$O$69, CONCATENATE(O318, " H"),"")))))))))),"")</f>
        <v/>
      </c>
      <c r="Q318" s="69"/>
      <c r="R318" s="4"/>
      <c r="S318" s="27" t="str">
        <f>IF('[1]Season Set up'!$L$24&gt;='[1]Season Set up'!V316,'[1]Season Set up'!V316,"")</f>
        <v/>
      </c>
      <c r="T318" s="22" t="str">
        <f>IFERROR(VLOOKUP(#REF!,'[1]Members Sorted'!$B$2:$G$3001,2,0),"")</f>
        <v/>
      </c>
      <c r="U318" s="22" t="str">
        <f>IFERROR(VLOOKUP(#REF!,'[1]Members Sorted'!$B$2:$G$3001,3,0),"")</f>
        <v/>
      </c>
      <c r="V318" s="22" t="str">
        <f>IFERROR(VLOOKUP(#REF!,'[1]Members Sorted'!$B$2:$G$3001,5,0),"")</f>
        <v/>
      </c>
      <c r="W318" s="22" t="str">
        <f>IFERROR(IF(V318="","",IF(V318="None Given","",IF(COUNTIF($V$7:V318,V318)&lt;='[1]Season Set up'!$O$73, CONCATENATE(V318, " A"),IF(COUNTIF($V$7:V318,V318)&lt;='[1]Season Set up'!$O$74, CONCATENATE(V318, " B"),IF(COUNTIF($V$7:V318,V318)&lt;='[1]Season Set up'!$O$75, CONCATENATE(V318, " C"),IF(COUNTIF($V$7:V318,V318)&lt;='[1]Season Set up'!$O$76, CONCATENATE(V318, " D"),IF(COUNTIF($V$7:V318,V318)&lt;='[1]Season Set up'!$O$77, CONCATENATE(V318, " E"),IF(COUNTIF($V$7:V318,V318)&lt;='[1]Season Set up'!$O$78, CONCATENATE(V318, " F"),IF(COUNTIF($V$7:V318,V318)&lt;='[1]Season Set up'!$O$79, CONCATENATE(V318, " G"),IF(COUNTIF($V$7:V318,V318)&lt;='[1]Season Set up'!$O$80, CONCATENATE(V318, " H"),"")))))))))),"")</f>
        <v/>
      </c>
      <c r="X318" s="69"/>
      <c r="Y318" s="1"/>
      <c r="Z318" s="1"/>
      <c r="AA318" s="1"/>
      <c r="AB318" s="1"/>
      <c r="AC318" s="4"/>
      <c r="AD318" s="4"/>
      <c r="AE318" s="4"/>
      <c r="AF318" s="4"/>
      <c r="AG318" s="4"/>
      <c r="AH318" s="4"/>
      <c r="AI318" s="4"/>
      <c r="AJ318" s="4"/>
    </row>
    <row r="319" spans="1:36" ht="15.75" customHeight="1" x14ac:dyDescent="0.2">
      <c r="A319" s="33"/>
      <c r="B319" s="33"/>
      <c r="C319" s="33"/>
      <c r="D319" s="1"/>
      <c r="E319" s="1"/>
      <c r="F319" s="1"/>
      <c r="G319" s="1"/>
      <c r="H319" s="1"/>
      <c r="I319" s="1"/>
      <c r="J319" s="1"/>
      <c r="K319" s="1"/>
      <c r="L319" s="27" t="str">
        <f>IF('[1]Season Set up'!$J$24&gt;='[1]Season Set up'!V317,'[1]Season Set up'!V317,"")</f>
        <v/>
      </c>
      <c r="M319" s="22" t="str">
        <f>IFERROR(VLOOKUP(#REF!,'[1]Members Sorted'!$B$2:$G$10001,2,0),"")</f>
        <v/>
      </c>
      <c r="N319" s="22" t="str">
        <f>IFERROR(VLOOKUP(#REF!,'[1]Members Sorted'!$B$2:$G$10001,3,0),"")</f>
        <v/>
      </c>
      <c r="O319" s="22" t="str">
        <f>IFERROR(VLOOKUP(#REF!,'[1]Members Sorted'!$B$2:$G$10001,5,0),"")</f>
        <v/>
      </c>
      <c r="P319" s="22" t="str">
        <f>IFERROR(IF(O319="","",IF(O319="None Given","",IF(COUNTIF($O$7:O319,O319)&lt;='[1]Season Set up'!$O$62, CONCATENATE(O319, " A"),IF(COUNTIF($O$7:O319,O319)&lt;='[1]Season Set up'!$O$63, CONCATENATE(O319, " B"),IF(COUNTIF($O$7:O319,O319)&lt;='[1]Season Set up'!$O$64, CONCATENATE(O319, " C"),IF(COUNTIF($O$7:O319,O319)&lt;='[1]Season Set up'!$O$65, CONCATENATE(O319, " D"),IF(COUNTIF($O$7:O319,O319)&lt;='[1]Season Set up'!$O$66, CONCATENATE(O319, " E"),IF(COUNTIF($O$7:O319,O319)&lt;='[1]Season Set up'!$O$67, CONCATENATE(O319, " F"),IF(COUNTIF($O$7:O319,O319)&lt;='[1]Season Set up'!$O$68, CONCATENATE(O319, " G"),IF(COUNTIF($O$7:O319,O319)&lt;='[1]Season Set up'!$O$69, CONCATENATE(O319, " H"),"")))))))))),"")</f>
        <v/>
      </c>
      <c r="Q319" s="69"/>
      <c r="R319" s="4"/>
      <c r="S319" s="27" t="str">
        <f>IF('[1]Season Set up'!$L$24&gt;='[1]Season Set up'!V317,'[1]Season Set up'!V317,"")</f>
        <v/>
      </c>
      <c r="T319" s="22" t="str">
        <f>IFERROR(VLOOKUP(#REF!,'[1]Members Sorted'!$B$2:$G$3001,2,0),"")</f>
        <v/>
      </c>
      <c r="U319" s="22" t="str">
        <f>IFERROR(VLOOKUP(#REF!,'[1]Members Sorted'!$B$2:$G$3001,3,0),"")</f>
        <v/>
      </c>
      <c r="V319" s="22" t="str">
        <f>IFERROR(VLOOKUP(#REF!,'[1]Members Sorted'!$B$2:$G$3001,5,0),"")</f>
        <v/>
      </c>
      <c r="W319" s="22" t="str">
        <f>IFERROR(IF(V319="","",IF(V319="None Given","",IF(COUNTIF($V$7:V319,V319)&lt;='[1]Season Set up'!$O$73, CONCATENATE(V319, " A"),IF(COUNTIF($V$7:V319,V319)&lt;='[1]Season Set up'!$O$74, CONCATENATE(V319, " B"),IF(COUNTIF($V$7:V319,V319)&lt;='[1]Season Set up'!$O$75, CONCATENATE(V319, " C"),IF(COUNTIF($V$7:V319,V319)&lt;='[1]Season Set up'!$O$76, CONCATENATE(V319, " D"),IF(COUNTIF($V$7:V319,V319)&lt;='[1]Season Set up'!$O$77, CONCATENATE(V319, " E"),IF(COUNTIF($V$7:V319,V319)&lt;='[1]Season Set up'!$O$78, CONCATENATE(V319, " F"),IF(COUNTIF($V$7:V319,V319)&lt;='[1]Season Set up'!$O$79, CONCATENATE(V319, " G"),IF(COUNTIF($V$7:V319,V319)&lt;='[1]Season Set up'!$O$80, CONCATENATE(V319, " H"),"")))))))))),"")</f>
        <v/>
      </c>
      <c r="X319" s="69"/>
      <c r="Y319" s="1"/>
      <c r="Z319" s="1"/>
      <c r="AA319" s="1"/>
      <c r="AB319" s="1"/>
      <c r="AC319" s="4"/>
      <c r="AD319" s="4"/>
      <c r="AE319" s="4"/>
      <c r="AF319" s="4"/>
      <c r="AG319" s="4"/>
      <c r="AH319" s="4"/>
      <c r="AI319" s="4"/>
      <c r="AJ319" s="4"/>
    </row>
    <row r="320" spans="1:36" ht="15.75" customHeight="1" x14ac:dyDescent="0.2">
      <c r="A320" s="33"/>
      <c r="B320" s="33"/>
      <c r="C320" s="33"/>
      <c r="D320" s="1"/>
      <c r="E320" s="1"/>
      <c r="F320" s="1"/>
      <c r="G320" s="1"/>
      <c r="H320" s="1"/>
      <c r="I320" s="1"/>
      <c r="J320" s="1"/>
      <c r="K320" s="1"/>
      <c r="L320" s="27" t="str">
        <f>IF('[1]Season Set up'!$J$24&gt;='[1]Season Set up'!V318,'[1]Season Set up'!V318,"")</f>
        <v/>
      </c>
      <c r="M320" s="22" t="str">
        <f>IFERROR(VLOOKUP(#REF!,'[1]Members Sorted'!$B$2:$G$10001,2,0),"")</f>
        <v/>
      </c>
      <c r="N320" s="22" t="str">
        <f>IFERROR(VLOOKUP(#REF!,'[1]Members Sorted'!$B$2:$G$10001,3,0),"")</f>
        <v/>
      </c>
      <c r="O320" s="22" t="str">
        <f>IFERROR(VLOOKUP(#REF!,'[1]Members Sorted'!$B$2:$G$10001,5,0),"")</f>
        <v/>
      </c>
      <c r="P320" s="22" t="str">
        <f>IFERROR(IF(O320="","",IF(O320="None Given","",IF(COUNTIF($O$7:O320,O320)&lt;='[1]Season Set up'!$O$62, CONCATENATE(O320, " A"),IF(COUNTIF($O$7:O320,O320)&lt;='[1]Season Set up'!$O$63, CONCATENATE(O320, " B"),IF(COUNTIF($O$7:O320,O320)&lt;='[1]Season Set up'!$O$64, CONCATENATE(O320, " C"),IF(COUNTIF($O$7:O320,O320)&lt;='[1]Season Set up'!$O$65, CONCATENATE(O320, " D"),IF(COUNTIF($O$7:O320,O320)&lt;='[1]Season Set up'!$O$66, CONCATENATE(O320, " E"),IF(COUNTIF($O$7:O320,O320)&lt;='[1]Season Set up'!$O$67, CONCATENATE(O320, " F"),IF(COUNTIF($O$7:O320,O320)&lt;='[1]Season Set up'!$O$68, CONCATENATE(O320, " G"),IF(COUNTIF($O$7:O320,O320)&lt;='[1]Season Set up'!$O$69, CONCATENATE(O320, " H"),"")))))))))),"")</f>
        <v/>
      </c>
      <c r="Q320" s="69"/>
      <c r="R320" s="4"/>
      <c r="S320" s="27" t="str">
        <f>IF('[1]Season Set up'!$L$24&gt;='[1]Season Set up'!V318,'[1]Season Set up'!V318,"")</f>
        <v/>
      </c>
      <c r="T320" s="22" t="str">
        <f>IFERROR(VLOOKUP(#REF!,'[1]Members Sorted'!$B$2:$G$3001,2,0),"")</f>
        <v/>
      </c>
      <c r="U320" s="22" t="str">
        <f>IFERROR(VLOOKUP(#REF!,'[1]Members Sorted'!$B$2:$G$3001,3,0),"")</f>
        <v/>
      </c>
      <c r="V320" s="22" t="str">
        <f>IFERROR(VLOOKUP(#REF!,'[1]Members Sorted'!$B$2:$G$3001,5,0),"")</f>
        <v/>
      </c>
      <c r="W320" s="22" t="str">
        <f>IFERROR(IF(V320="","",IF(V320="None Given","",IF(COUNTIF($V$7:V320,V320)&lt;='[1]Season Set up'!$O$73, CONCATENATE(V320, " A"),IF(COUNTIF($V$7:V320,V320)&lt;='[1]Season Set up'!$O$74, CONCATENATE(V320, " B"),IF(COUNTIF($V$7:V320,V320)&lt;='[1]Season Set up'!$O$75, CONCATENATE(V320, " C"),IF(COUNTIF($V$7:V320,V320)&lt;='[1]Season Set up'!$O$76, CONCATENATE(V320, " D"),IF(COUNTIF($V$7:V320,V320)&lt;='[1]Season Set up'!$O$77, CONCATENATE(V320, " E"),IF(COUNTIF($V$7:V320,V320)&lt;='[1]Season Set up'!$O$78, CONCATENATE(V320, " F"),IF(COUNTIF($V$7:V320,V320)&lt;='[1]Season Set up'!$O$79, CONCATENATE(V320, " G"),IF(COUNTIF($V$7:V320,V320)&lt;='[1]Season Set up'!$O$80, CONCATENATE(V320, " H"),"")))))))))),"")</f>
        <v/>
      </c>
      <c r="X320" s="69"/>
      <c r="Y320" s="1"/>
      <c r="Z320" s="1"/>
      <c r="AA320" s="1"/>
      <c r="AB320" s="1"/>
      <c r="AC320" s="4"/>
      <c r="AD320" s="4"/>
      <c r="AE320" s="4"/>
      <c r="AF320" s="4"/>
      <c r="AG320" s="4"/>
      <c r="AH320" s="4"/>
      <c r="AI320" s="4"/>
      <c r="AJ320" s="4"/>
    </row>
    <row r="321" spans="1:36" ht="15.75" customHeight="1" x14ac:dyDescent="0.2">
      <c r="A321" s="33"/>
      <c r="B321" s="33"/>
      <c r="C321" s="33"/>
      <c r="D321" s="1"/>
      <c r="E321" s="1"/>
      <c r="F321" s="1"/>
      <c r="G321" s="1"/>
      <c r="H321" s="1"/>
      <c r="I321" s="1"/>
      <c r="J321" s="1"/>
      <c r="K321" s="1"/>
      <c r="L321" s="27" t="str">
        <f>IF('[1]Season Set up'!$J$24&gt;='[1]Season Set up'!V319,'[1]Season Set up'!V319,"")</f>
        <v/>
      </c>
      <c r="M321" s="22" t="str">
        <f>IFERROR(VLOOKUP(#REF!,'[1]Members Sorted'!$B$2:$G$10001,2,0),"")</f>
        <v/>
      </c>
      <c r="N321" s="22" t="str">
        <f>IFERROR(VLOOKUP(#REF!,'[1]Members Sorted'!$B$2:$G$10001,3,0),"")</f>
        <v/>
      </c>
      <c r="O321" s="22" t="str">
        <f>IFERROR(VLOOKUP(#REF!,'[1]Members Sorted'!$B$2:$G$10001,5,0),"")</f>
        <v/>
      </c>
      <c r="P321" s="22" t="str">
        <f>IFERROR(IF(O321="","",IF(O321="None Given","",IF(COUNTIF($O$7:O321,O321)&lt;='[1]Season Set up'!$O$62, CONCATENATE(O321, " A"),IF(COUNTIF($O$7:O321,O321)&lt;='[1]Season Set up'!$O$63, CONCATENATE(O321, " B"),IF(COUNTIF($O$7:O321,O321)&lt;='[1]Season Set up'!$O$64, CONCATENATE(O321, " C"),IF(COUNTIF($O$7:O321,O321)&lt;='[1]Season Set up'!$O$65, CONCATENATE(O321, " D"),IF(COUNTIF($O$7:O321,O321)&lt;='[1]Season Set up'!$O$66, CONCATENATE(O321, " E"),IF(COUNTIF($O$7:O321,O321)&lt;='[1]Season Set up'!$O$67, CONCATENATE(O321, " F"),IF(COUNTIF($O$7:O321,O321)&lt;='[1]Season Set up'!$O$68, CONCATENATE(O321, " G"),IF(COUNTIF($O$7:O321,O321)&lt;='[1]Season Set up'!$O$69, CONCATENATE(O321, " H"),"")))))))))),"")</f>
        <v/>
      </c>
      <c r="Q321" s="69"/>
      <c r="R321" s="4"/>
      <c r="S321" s="27" t="str">
        <f>IF('[1]Season Set up'!$L$24&gt;='[1]Season Set up'!V319,'[1]Season Set up'!V319,"")</f>
        <v/>
      </c>
      <c r="T321" s="22" t="str">
        <f>IFERROR(VLOOKUP(#REF!,'[1]Members Sorted'!$B$2:$G$3001,2,0),"")</f>
        <v/>
      </c>
      <c r="U321" s="22" t="str">
        <f>IFERROR(VLOOKUP(#REF!,'[1]Members Sorted'!$B$2:$G$3001,3,0),"")</f>
        <v/>
      </c>
      <c r="V321" s="22" t="str">
        <f>IFERROR(VLOOKUP(#REF!,'[1]Members Sorted'!$B$2:$G$3001,5,0),"")</f>
        <v/>
      </c>
      <c r="W321" s="22" t="str">
        <f>IFERROR(IF(V321="","",IF(V321="None Given","",IF(COUNTIF($V$7:V321,V321)&lt;='[1]Season Set up'!$O$73, CONCATENATE(V321, " A"),IF(COUNTIF($V$7:V321,V321)&lt;='[1]Season Set up'!$O$74, CONCATENATE(V321, " B"),IF(COUNTIF($V$7:V321,V321)&lt;='[1]Season Set up'!$O$75, CONCATENATE(V321, " C"),IF(COUNTIF($V$7:V321,V321)&lt;='[1]Season Set up'!$O$76, CONCATENATE(V321, " D"),IF(COUNTIF($V$7:V321,V321)&lt;='[1]Season Set up'!$O$77, CONCATENATE(V321, " E"),IF(COUNTIF($V$7:V321,V321)&lt;='[1]Season Set up'!$O$78, CONCATENATE(V321, " F"),IF(COUNTIF($V$7:V321,V321)&lt;='[1]Season Set up'!$O$79, CONCATENATE(V321, " G"),IF(COUNTIF($V$7:V321,V321)&lt;='[1]Season Set up'!$O$80, CONCATENATE(V321, " H"),"")))))))))),"")</f>
        <v/>
      </c>
      <c r="X321" s="69"/>
      <c r="Y321" s="1"/>
      <c r="Z321" s="1"/>
      <c r="AA321" s="1"/>
      <c r="AB321" s="1"/>
      <c r="AC321" s="4"/>
      <c r="AD321" s="4"/>
      <c r="AE321" s="4"/>
      <c r="AF321" s="4"/>
      <c r="AG321" s="4"/>
      <c r="AH321" s="4"/>
      <c r="AI321" s="4"/>
      <c r="AJ321" s="4"/>
    </row>
    <row r="322" spans="1:36" ht="15.75" customHeight="1" x14ac:dyDescent="0.2">
      <c r="A322" s="33"/>
      <c r="B322" s="33"/>
      <c r="C322" s="33"/>
      <c r="D322" s="1"/>
      <c r="E322" s="1"/>
      <c r="F322" s="1"/>
      <c r="G322" s="1"/>
      <c r="H322" s="1"/>
      <c r="I322" s="1"/>
      <c r="J322" s="1"/>
      <c r="K322" s="1"/>
      <c r="L322" s="27" t="str">
        <f>IF('[1]Season Set up'!$J$24&gt;='[1]Season Set up'!V320,'[1]Season Set up'!V320,"")</f>
        <v/>
      </c>
      <c r="M322" s="22" t="str">
        <f>IFERROR(VLOOKUP(#REF!,'[1]Members Sorted'!$B$2:$G$10001,2,0),"")</f>
        <v/>
      </c>
      <c r="N322" s="22" t="str">
        <f>IFERROR(VLOOKUP(#REF!,'[1]Members Sorted'!$B$2:$G$10001,3,0),"")</f>
        <v/>
      </c>
      <c r="O322" s="22" t="str">
        <f>IFERROR(VLOOKUP(#REF!,'[1]Members Sorted'!$B$2:$G$10001,5,0),"")</f>
        <v/>
      </c>
      <c r="P322" s="22" t="str">
        <f>IFERROR(IF(O322="","",IF(O322="None Given","",IF(COUNTIF($O$7:O322,O322)&lt;='[1]Season Set up'!$O$62, CONCATENATE(O322, " A"),IF(COUNTIF($O$7:O322,O322)&lt;='[1]Season Set up'!$O$63, CONCATENATE(O322, " B"),IF(COUNTIF($O$7:O322,O322)&lt;='[1]Season Set up'!$O$64, CONCATENATE(O322, " C"),IF(COUNTIF($O$7:O322,O322)&lt;='[1]Season Set up'!$O$65, CONCATENATE(O322, " D"),IF(COUNTIF($O$7:O322,O322)&lt;='[1]Season Set up'!$O$66, CONCATENATE(O322, " E"),IF(COUNTIF($O$7:O322,O322)&lt;='[1]Season Set up'!$O$67, CONCATENATE(O322, " F"),IF(COUNTIF($O$7:O322,O322)&lt;='[1]Season Set up'!$O$68, CONCATENATE(O322, " G"),IF(COUNTIF($O$7:O322,O322)&lt;='[1]Season Set up'!$O$69, CONCATENATE(O322, " H"),"")))))))))),"")</f>
        <v/>
      </c>
      <c r="Q322" s="69"/>
      <c r="R322" s="4"/>
      <c r="S322" s="27" t="str">
        <f>IF('[1]Season Set up'!$L$24&gt;='[1]Season Set up'!V320,'[1]Season Set up'!V320,"")</f>
        <v/>
      </c>
      <c r="T322" s="22" t="str">
        <f>IFERROR(VLOOKUP(#REF!,'[1]Members Sorted'!$B$2:$G$3001,2,0),"")</f>
        <v/>
      </c>
      <c r="U322" s="22" t="str">
        <f>IFERROR(VLOOKUP(#REF!,'[1]Members Sorted'!$B$2:$G$3001,3,0),"")</f>
        <v/>
      </c>
      <c r="V322" s="22" t="str">
        <f>IFERROR(VLOOKUP(#REF!,'[1]Members Sorted'!$B$2:$G$3001,5,0),"")</f>
        <v/>
      </c>
      <c r="W322" s="22" t="str">
        <f>IFERROR(IF(V322="","",IF(V322="None Given","",IF(COUNTIF($V$7:V322,V322)&lt;='[1]Season Set up'!$O$73, CONCATENATE(V322, " A"),IF(COUNTIF($V$7:V322,V322)&lt;='[1]Season Set up'!$O$74, CONCATENATE(V322, " B"),IF(COUNTIF($V$7:V322,V322)&lt;='[1]Season Set up'!$O$75, CONCATENATE(V322, " C"),IF(COUNTIF($V$7:V322,V322)&lt;='[1]Season Set up'!$O$76, CONCATENATE(V322, " D"),IF(COUNTIF($V$7:V322,V322)&lt;='[1]Season Set up'!$O$77, CONCATENATE(V322, " E"),IF(COUNTIF($V$7:V322,V322)&lt;='[1]Season Set up'!$O$78, CONCATENATE(V322, " F"),IF(COUNTIF($V$7:V322,V322)&lt;='[1]Season Set up'!$O$79, CONCATENATE(V322, " G"),IF(COUNTIF($V$7:V322,V322)&lt;='[1]Season Set up'!$O$80, CONCATENATE(V322, " H"),"")))))))))),"")</f>
        <v/>
      </c>
      <c r="X322" s="69"/>
      <c r="Y322" s="1"/>
      <c r="Z322" s="1"/>
      <c r="AA322" s="1"/>
      <c r="AB322" s="1"/>
      <c r="AC322" s="4"/>
      <c r="AD322" s="4"/>
      <c r="AE322" s="4"/>
      <c r="AF322" s="4"/>
      <c r="AG322" s="4"/>
      <c r="AH322" s="4"/>
      <c r="AI322" s="4"/>
      <c r="AJ322" s="4"/>
    </row>
    <row r="323" spans="1:36" ht="15.75" customHeight="1" x14ac:dyDescent="0.2">
      <c r="A323" s="33"/>
      <c r="B323" s="33"/>
      <c r="C323" s="33"/>
      <c r="D323" s="1"/>
      <c r="E323" s="1"/>
      <c r="F323" s="1"/>
      <c r="G323" s="1"/>
      <c r="H323" s="1"/>
      <c r="I323" s="1"/>
      <c r="J323" s="1"/>
      <c r="K323" s="1"/>
      <c r="L323" s="27" t="str">
        <f>IF('[1]Season Set up'!$J$24&gt;='[1]Season Set up'!V321,'[1]Season Set up'!V321,"")</f>
        <v/>
      </c>
      <c r="M323" s="22" t="str">
        <f>IFERROR(VLOOKUP(#REF!,'[1]Members Sorted'!$B$2:$G$10001,2,0),"")</f>
        <v/>
      </c>
      <c r="N323" s="22" t="str">
        <f>IFERROR(VLOOKUP(#REF!,'[1]Members Sorted'!$B$2:$G$10001,3,0),"")</f>
        <v/>
      </c>
      <c r="O323" s="22" t="str">
        <f>IFERROR(VLOOKUP(#REF!,'[1]Members Sorted'!$B$2:$G$10001,5,0),"")</f>
        <v/>
      </c>
      <c r="P323" s="22" t="str">
        <f>IFERROR(IF(O323="","",IF(O323="None Given","",IF(COUNTIF($O$7:O323,O323)&lt;='[1]Season Set up'!$O$62, CONCATENATE(O323, " A"),IF(COUNTIF($O$7:O323,O323)&lt;='[1]Season Set up'!$O$63, CONCATENATE(O323, " B"),IF(COUNTIF($O$7:O323,O323)&lt;='[1]Season Set up'!$O$64, CONCATENATE(O323, " C"),IF(COUNTIF($O$7:O323,O323)&lt;='[1]Season Set up'!$O$65, CONCATENATE(O323, " D"),IF(COUNTIF($O$7:O323,O323)&lt;='[1]Season Set up'!$O$66, CONCATENATE(O323, " E"),IF(COUNTIF($O$7:O323,O323)&lt;='[1]Season Set up'!$O$67, CONCATENATE(O323, " F"),IF(COUNTIF($O$7:O323,O323)&lt;='[1]Season Set up'!$O$68, CONCATENATE(O323, " G"),IF(COUNTIF($O$7:O323,O323)&lt;='[1]Season Set up'!$O$69, CONCATENATE(O323, " H"),"")))))))))),"")</f>
        <v/>
      </c>
      <c r="Q323" s="69"/>
      <c r="R323" s="4"/>
      <c r="S323" s="27" t="str">
        <f>IF('[1]Season Set up'!$L$24&gt;='[1]Season Set up'!V321,'[1]Season Set up'!V321,"")</f>
        <v/>
      </c>
      <c r="T323" s="22" t="str">
        <f>IFERROR(VLOOKUP(#REF!,'[1]Members Sorted'!$B$2:$G$3001,2,0),"")</f>
        <v/>
      </c>
      <c r="U323" s="22" t="str">
        <f>IFERROR(VLOOKUP(#REF!,'[1]Members Sorted'!$B$2:$G$3001,3,0),"")</f>
        <v/>
      </c>
      <c r="V323" s="22" t="str">
        <f>IFERROR(VLOOKUP(#REF!,'[1]Members Sorted'!$B$2:$G$3001,5,0),"")</f>
        <v/>
      </c>
      <c r="W323" s="22" t="str">
        <f>IFERROR(IF(V323="","",IF(V323="None Given","",IF(COUNTIF($V$7:V323,V323)&lt;='[1]Season Set up'!$O$73, CONCATENATE(V323, " A"),IF(COUNTIF($V$7:V323,V323)&lt;='[1]Season Set up'!$O$74, CONCATENATE(V323, " B"),IF(COUNTIF($V$7:V323,V323)&lt;='[1]Season Set up'!$O$75, CONCATENATE(V323, " C"),IF(COUNTIF($V$7:V323,V323)&lt;='[1]Season Set up'!$O$76, CONCATENATE(V323, " D"),IF(COUNTIF($V$7:V323,V323)&lt;='[1]Season Set up'!$O$77, CONCATENATE(V323, " E"),IF(COUNTIF($V$7:V323,V323)&lt;='[1]Season Set up'!$O$78, CONCATENATE(V323, " F"),IF(COUNTIF($V$7:V323,V323)&lt;='[1]Season Set up'!$O$79, CONCATENATE(V323, " G"),IF(COUNTIF($V$7:V323,V323)&lt;='[1]Season Set up'!$O$80, CONCATENATE(V323, " H"),"")))))))))),"")</f>
        <v/>
      </c>
      <c r="X323" s="69"/>
      <c r="Y323" s="1"/>
      <c r="Z323" s="1"/>
      <c r="AA323" s="1"/>
      <c r="AB323" s="1"/>
      <c r="AC323" s="4"/>
      <c r="AD323" s="4"/>
      <c r="AE323" s="4"/>
      <c r="AF323" s="4"/>
      <c r="AG323" s="4"/>
      <c r="AH323" s="4"/>
      <c r="AI323" s="4"/>
      <c r="AJ323" s="4"/>
    </row>
    <row r="324" spans="1:36" ht="15.75" customHeight="1" x14ac:dyDescent="0.2">
      <c r="A324" s="33"/>
      <c r="B324" s="33"/>
      <c r="C324" s="33"/>
      <c r="D324" s="1"/>
      <c r="E324" s="1"/>
      <c r="F324" s="1"/>
      <c r="G324" s="1"/>
      <c r="H324" s="1"/>
      <c r="I324" s="1"/>
      <c r="J324" s="1"/>
      <c r="K324" s="1"/>
      <c r="L324" s="27" t="str">
        <f>IF('[1]Season Set up'!$J$24&gt;='[1]Season Set up'!V322,'[1]Season Set up'!V322,"")</f>
        <v/>
      </c>
      <c r="M324" s="22" t="str">
        <f>IFERROR(VLOOKUP(#REF!,'[1]Members Sorted'!$B$2:$G$10001,2,0),"")</f>
        <v/>
      </c>
      <c r="N324" s="22" t="str">
        <f>IFERROR(VLOOKUP(#REF!,'[1]Members Sorted'!$B$2:$G$10001,3,0),"")</f>
        <v/>
      </c>
      <c r="O324" s="22" t="str">
        <f>IFERROR(VLOOKUP(#REF!,'[1]Members Sorted'!$B$2:$G$10001,5,0),"")</f>
        <v/>
      </c>
      <c r="P324" s="22" t="str">
        <f>IFERROR(IF(O324="","",IF(O324="None Given","",IF(COUNTIF($O$7:O324,O324)&lt;='[1]Season Set up'!$O$62, CONCATENATE(O324, " A"),IF(COUNTIF($O$7:O324,O324)&lt;='[1]Season Set up'!$O$63, CONCATENATE(O324, " B"),IF(COUNTIF($O$7:O324,O324)&lt;='[1]Season Set up'!$O$64, CONCATENATE(O324, " C"),IF(COUNTIF($O$7:O324,O324)&lt;='[1]Season Set up'!$O$65, CONCATENATE(O324, " D"),IF(COUNTIF($O$7:O324,O324)&lt;='[1]Season Set up'!$O$66, CONCATENATE(O324, " E"),IF(COUNTIF($O$7:O324,O324)&lt;='[1]Season Set up'!$O$67, CONCATENATE(O324, " F"),IF(COUNTIF($O$7:O324,O324)&lt;='[1]Season Set up'!$O$68, CONCATENATE(O324, " G"),IF(COUNTIF($O$7:O324,O324)&lt;='[1]Season Set up'!$O$69, CONCATENATE(O324, " H"),"")))))))))),"")</f>
        <v/>
      </c>
      <c r="Q324" s="69"/>
      <c r="R324" s="4"/>
      <c r="S324" s="27" t="str">
        <f>IF('[1]Season Set up'!$L$24&gt;='[1]Season Set up'!V322,'[1]Season Set up'!V322,"")</f>
        <v/>
      </c>
      <c r="T324" s="22" t="str">
        <f>IFERROR(VLOOKUP(#REF!,'[1]Members Sorted'!$B$2:$G$3001,2,0),"")</f>
        <v/>
      </c>
      <c r="U324" s="22" t="str">
        <f>IFERROR(VLOOKUP(#REF!,'[1]Members Sorted'!$B$2:$G$3001,3,0),"")</f>
        <v/>
      </c>
      <c r="V324" s="22" t="str">
        <f>IFERROR(VLOOKUP(#REF!,'[1]Members Sorted'!$B$2:$G$3001,5,0),"")</f>
        <v/>
      </c>
      <c r="W324" s="22" t="str">
        <f>IFERROR(IF(V324="","",IF(V324="None Given","",IF(COUNTIF($V$7:V324,V324)&lt;='[1]Season Set up'!$O$73, CONCATENATE(V324, " A"),IF(COUNTIF($V$7:V324,V324)&lt;='[1]Season Set up'!$O$74, CONCATENATE(V324, " B"),IF(COUNTIF($V$7:V324,V324)&lt;='[1]Season Set up'!$O$75, CONCATENATE(V324, " C"),IF(COUNTIF($V$7:V324,V324)&lt;='[1]Season Set up'!$O$76, CONCATENATE(V324, " D"),IF(COUNTIF($V$7:V324,V324)&lt;='[1]Season Set up'!$O$77, CONCATENATE(V324, " E"),IF(COUNTIF($V$7:V324,V324)&lt;='[1]Season Set up'!$O$78, CONCATENATE(V324, " F"),IF(COUNTIF($V$7:V324,V324)&lt;='[1]Season Set up'!$O$79, CONCATENATE(V324, " G"),IF(COUNTIF($V$7:V324,V324)&lt;='[1]Season Set up'!$O$80, CONCATENATE(V324, " H"),"")))))))))),"")</f>
        <v/>
      </c>
      <c r="X324" s="69"/>
      <c r="Y324" s="1"/>
      <c r="Z324" s="1"/>
      <c r="AA324" s="1"/>
      <c r="AB324" s="1"/>
      <c r="AC324" s="4"/>
      <c r="AD324" s="4"/>
      <c r="AE324" s="4"/>
      <c r="AF324" s="4"/>
      <c r="AG324" s="4"/>
      <c r="AH324" s="4"/>
      <c r="AI324" s="4"/>
      <c r="AJ324" s="4"/>
    </row>
    <row r="325" spans="1:36" ht="15.75" customHeight="1" x14ac:dyDescent="0.2">
      <c r="A325" s="33"/>
      <c r="B325" s="33"/>
      <c r="C325" s="33"/>
      <c r="D325" s="1"/>
      <c r="E325" s="1"/>
      <c r="F325" s="1"/>
      <c r="G325" s="1"/>
      <c r="H325" s="1"/>
      <c r="I325" s="1"/>
      <c r="J325" s="1"/>
      <c r="K325" s="1"/>
      <c r="L325" s="27" t="str">
        <f>IF('[1]Season Set up'!$J$24&gt;='[1]Season Set up'!V323,'[1]Season Set up'!V323,"")</f>
        <v/>
      </c>
      <c r="M325" s="22" t="str">
        <f>IFERROR(VLOOKUP(#REF!,'[1]Members Sorted'!$B$2:$G$10001,2,0),"")</f>
        <v/>
      </c>
      <c r="N325" s="22" t="str">
        <f>IFERROR(VLOOKUP(#REF!,'[1]Members Sorted'!$B$2:$G$10001,3,0),"")</f>
        <v/>
      </c>
      <c r="O325" s="22" t="str">
        <f>IFERROR(VLOOKUP(#REF!,'[1]Members Sorted'!$B$2:$G$10001,5,0),"")</f>
        <v/>
      </c>
      <c r="P325" s="22" t="str">
        <f>IFERROR(IF(O325="","",IF(O325="None Given","",IF(COUNTIF($O$7:O325,O325)&lt;='[1]Season Set up'!$O$62, CONCATENATE(O325, " A"),IF(COUNTIF($O$7:O325,O325)&lt;='[1]Season Set up'!$O$63, CONCATENATE(O325, " B"),IF(COUNTIF($O$7:O325,O325)&lt;='[1]Season Set up'!$O$64, CONCATENATE(O325, " C"),IF(COUNTIF($O$7:O325,O325)&lt;='[1]Season Set up'!$O$65, CONCATENATE(O325, " D"),IF(COUNTIF($O$7:O325,O325)&lt;='[1]Season Set up'!$O$66, CONCATENATE(O325, " E"),IF(COUNTIF($O$7:O325,O325)&lt;='[1]Season Set up'!$O$67, CONCATENATE(O325, " F"),IF(COUNTIF($O$7:O325,O325)&lt;='[1]Season Set up'!$O$68, CONCATENATE(O325, " G"),IF(COUNTIF($O$7:O325,O325)&lt;='[1]Season Set up'!$O$69, CONCATENATE(O325, " H"),"")))))))))),"")</f>
        <v/>
      </c>
      <c r="Q325" s="69"/>
      <c r="R325" s="4"/>
      <c r="S325" s="27" t="str">
        <f>IF('[1]Season Set up'!$L$24&gt;='[1]Season Set up'!V323,'[1]Season Set up'!V323,"")</f>
        <v/>
      </c>
      <c r="T325" s="22" t="str">
        <f>IFERROR(VLOOKUP(#REF!,'[1]Members Sorted'!$B$2:$G$3001,2,0),"")</f>
        <v/>
      </c>
      <c r="U325" s="22" t="str">
        <f>IFERROR(VLOOKUP(#REF!,'[1]Members Sorted'!$B$2:$G$3001,3,0),"")</f>
        <v/>
      </c>
      <c r="V325" s="22" t="str">
        <f>IFERROR(VLOOKUP(#REF!,'[1]Members Sorted'!$B$2:$G$3001,5,0),"")</f>
        <v/>
      </c>
      <c r="W325" s="22" t="str">
        <f>IFERROR(IF(V325="","",IF(V325="None Given","",IF(COUNTIF($V$7:V325,V325)&lt;='[1]Season Set up'!$O$73, CONCATENATE(V325, " A"),IF(COUNTIF($V$7:V325,V325)&lt;='[1]Season Set up'!$O$74, CONCATENATE(V325, " B"),IF(COUNTIF($V$7:V325,V325)&lt;='[1]Season Set up'!$O$75, CONCATENATE(V325, " C"),IF(COUNTIF($V$7:V325,V325)&lt;='[1]Season Set up'!$O$76, CONCATENATE(V325, " D"),IF(COUNTIF($V$7:V325,V325)&lt;='[1]Season Set up'!$O$77, CONCATENATE(V325, " E"),IF(COUNTIF($V$7:V325,V325)&lt;='[1]Season Set up'!$O$78, CONCATENATE(V325, " F"),IF(COUNTIF($V$7:V325,V325)&lt;='[1]Season Set up'!$O$79, CONCATENATE(V325, " G"),IF(COUNTIF($V$7:V325,V325)&lt;='[1]Season Set up'!$O$80, CONCATENATE(V325, " H"),"")))))))))),"")</f>
        <v/>
      </c>
      <c r="X325" s="69"/>
      <c r="Y325" s="1"/>
      <c r="Z325" s="1"/>
      <c r="AA325" s="1"/>
      <c r="AB325" s="1"/>
      <c r="AC325" s="4"/>
      <c r="AD325" s="4"/>
      <c r="AE325" s="4"/>
      <c r="AF325" s="4"/>
      <c r="AG325" s="4"/>
      <c r="AH325" s="4"/>
      <c r="AI325" s="4"/>
      <c r="AJ325" s="4"/>
    </row>
    <row r="326" spans="1:36" ht="15.75" customHeight="1" x14ac:dyDescent="0.2">
      <c r="A326" s="33"/>
      <c r="B326" s="33"/>
      <c r="C326" s="33"/>
      <c r="D326" s="1"/>
      <c r="E326" s="1"/>
      <c r="F326" s="1"/>
      <c r="G326" s="1"/>
      <c r="H326" s="1"/>
      <c r="I326" s="1"/>
      <c r="J326" s="1"/>
      <c r="K326" s="1"/>
      <c r="L326" s="27" t="str">
        <f>IF('[1]Season Set up'!$J$24&gt;='[1]Season Set up'!V324,'[1]Season Set up'!V324,"")</f>
        <v/>
      </c>
      <c r="M326" s="22" t="str">
        <f>IFERROR(VLOOKUP(#REF!,'[1]Members Sorted'!$B$2:$G$10001,2,0),"")</f>
        <v/>
      </c>
      <c r="N326" s="22" t="str">
        <f>IFERROR(VLOOKUP(#REF!,'[1]Members Sorted'!$B$2:$G$10001,3,0),"")</f>
        <v/>
      </c>
      <c r="O326" s="22" t="str">
        <f>IFERROR(VLOOKUP(#REF!,'[1]Members Sorted'!$B$2:$G$10001,5,0),"")</f>
        <v/>
      </c>
      <c r="P326" s="22" t="str">
        <f>IFERROR(IF(O326="","",IF(O326="None Given","",IF(COUNTIF($O$7:O326,O326)&lt;='[1]Season Set up'!$O$62, CONCATENATE(O326, " A"),IF(COUNTIF($O$7:O326,O326)&lt;='[1]Season Set up'!$O$63, CONCATENATE(O326, " B"),IF(COUNTIF($O$7:O326,O326)&lt;='[1]Season Set up'!$O$64, CONCATENATE(O326, " C"),IF(COUNTIF($O$7:O326,O326)&lt;='[1]Season Set up'!$O$65, CONCATENATE(O326, " D"),IF(COUNTIF($O$7:O326,O326)&lt;='[1]Season Set up'!$O$66, CONCATENATE(O326, " E"),IF(COUNTIF($O$7:O326,O326)&lt;='[1]Season Set up'!$O$67, CONCATENATE(O326, " F"),IF(COUNTIF($O$7:O326,O326)&lt;='[1]Season Set up'!$O$68, CONCATENATE(O326, " G"),IF(COUNTIF($O$7:O326,O326)&lt;='[1]Season Set up'!$O$69, CONCATENATE(O326, " H"),"")))))))))),"")</f>
        <v/>
      </c>
      <c r="Q326" s="69"/>
      <c r="R326" s="4"/>
      <c r="S326" s="27" t="str">
        <f>IF('[1]Season Set up'!$L$24&gt;='[1]Season Set up'!V324,'[1]Season Set up'!V324,"")</f>
        <v/>
      </c>
      <c r="T326" s="22" t="str">
        <f>IFERROR(VLOOKUP(#REF!,'[1]Members Sorted'!$B$2:$G$3001,2,0),"")</f>
        <v/>
      </c>
      <c r="U326" s="22" t="str">
        <f>IFERROR(VLOOKUP(#REF!,'[1]Members Sorted'!$B$2:$G$3001,3,0),"")</f>
        <v/>
      </c>
      <c r="V326" s="22" t="str">
        <f>IFERROR(VLOOKUP(#REF!,'[1]Members Sorted'!$B$2:$G$3001,5,0),"")</f>
        <v/>
      </c>
      <c r="W326" s="22" t="str">
        <f>IFERROR(IF(V326="","",IF(V326="None Given","",IF(COUNTIF($V$7:V326,V326)&lt;='[1]Season Set up'!$O$73, CONCATENATE(V326, " A"),IF(COUNTIF($V$7:V326,V326)&lt;='[1]Season Set up'!$O$74, CONCATENATE(V326, " B"),IF(COUNTIF($V$7:V326,V326)&lt;='[1]Season Set up'!$O$75, CONCATENATE(V326, " C"),IF(COUNTIF($V$7:V326,V326)&lt;='[1]Season Set up'!$O$76, CONCATENATE(V326, " D"),IF(COUNTIF($V$7:V326,V326)&lt;='[1]Season Set up'!$O$77, CONCATENATE(V326, " E"),IF(COUNTIF($V$7:V326,V326)&lt;='[1]Season Set up'!$O$78, CONCATENATE(V326, " F"),IF(COUNTIF($V$7:V326,V326)&lt;='[1]Season Set up'!$O$79, CONCATENATE(V326, " G"),IF(COUNTIF($V$7:V326,V326)&lt;='[1]Season Set up'!$O$80, CONCATENATE(V326, " H"),"")))))))))),"")</f>
        <v/>
      </c>
      <c r="X326" s="69"/>
      <c r="Y326" s="1"/>
      <c r="Z326" s="1"/>
      <c r="AA326" s="1"/>
      <c r="AB326" s="1"/>
      <c r="AC326" s="4"/>
      <c r="AD326" s="4"/>
      <c r="AE326" s="4"/>
      <c r="AF326" s="4"/>
      <c r="AG326" s="4"/>
      <c r="AH326" s="4"/>
      <c r="AI326" s="4"/>
      <c r="AJ326" s="4"/>
    </row>
    <row r="327" spans="1:36" ht="15.75" customHeight="1" x14ac:dyDescent="0.2">
      <c r="A327" s="33"/>
      <c r="B327" s="33"/>
      <c r="C327" s="33"/>
      <c r="D327" s="1"/>
      <c r="E327" s="1"/>
      <c r="F327" s="1"/>
      <c r="G327" s="1"/>
      <c r="H327" s="1"/>
      <c r="I327" s="1"/>
      <c r="J327" s="1"/>
      <c r="K327" s="1"/>
      <c r="L327" s="27" t="str">
        <f>IF('[1]Season Set up'!$J$24&gt;='[1]Season Set up'!V325,'[1]Season Set up'!V325,"")</f>
        <v/>
      </c>
      <c r="M327" s="22" t="str">
        <f>IFERROR(VLOOKUP(#REF!,'[1]Members Sorted'!$B$2:$G$10001,2,0),"")</f>
        <v/>
      </c>
      <c r="N327" s="22" t="str">
        <f>IFERROR(VLOOKUP(#REF!,'[1]Members Sorted'!$B$2:$G$10001,3,0),"")</f>
        <v/>
      </c>
      <c r="O327" s="22" t="str">
        <f>IFERROR(VLOOKUP(#REF!,'[1]Members Sorted'!$B$2:$G$10001,5,0),"")</f>
        <v/>
      </c>
      <c r="P327" s="22" t="str">
        <f>IFERROR(IF(O327="","",IF(O327="None Given","",IF(COUNTIF($O$7:O327,O327)&lt;='[1]Season Set up'!$O$62, CONCATENATE(O327, " A"),IF(COUNTIF($O$7:O327,O327)&lt;='[1]Season Set up'!$O$63, CONCATENATE(O327, " B"),IF(COUNTIF($O$7:O327,O327)&lt;='[1]Season Set up'!$O$64, CONCATENATE(O327, " C"),IF(COUNTIF($O$7:O327,O327)&lt;='[1]Season Set up'!$O$65, CONCATENATE(O327, " D"),IF(COUNTIF($O$7:O327,O327)&lt;='[1]Season Set up'!$O$66, CONCATENATE(O327, " E"),IF(COUNTIF($O$7:O327,O327)&lt;='[1]Season Set up'!$O$67, CONCATENATE(O327, " F"),IF(COUNTIF($O$7:O327,O327)&lt;='[1]Season Set up'!$O$68, CONCATENATE(O327, " G"),IF(COUNTIF($O$7:O327,O327)&lt;='[1]Season Set up'!$O$69, CONCATENATE(O327, " H"),"")))))))))),"")</f>
        <v/>
      </c>
      <c r="Q327" s="69"/>
      <c r="R327" s="4"/>
      <c r="S327" s="27" t="str">
        <f>IF('[1]Season Set up'!$L$24&gt;='[1]Season Set up'!V325,'[1]Season Set up'!V325,"")</f>
        <v/>
      </c>
      <c r="T327" s="22" t="str">
        <f>IFERROR(VLOOKUP(#REF!,'[1]Members Sorted'!$B$2:$G$3001,2,0),"")</f>
        <v/>
      </c>
      <c r="U327" s="22" t="str">
        <f>IFERROR(VLOOKUP(#REF!,'[1]Members Sorted'!$B$2:$G$3001,3,0),"")</f>
        <v/>
      </c>
      <c r="V327" s="22" t="str">
        <f>IFERROR(VLOOKUP(#REF!,'[1]Members Sorted'!$B$2:$G$3001,5,0),"")</f>
        <v/>
      </c>
      <c r="W327" s="22" t="str">
        <f>IFERROR(IF(V327="","",IF(V327="None Given","",IF(COUNTIF($V$7:V327,V327)&lt;='[1]Season Set up'!$O$73, CONCATENATE(V327, " A"),IF(COUNTIF($V$7:V327,V327)&lt;='[1]Season Set up'!$O$74, CONCATENATE(V327, " B"),IF(COUNTIF($V$7:V327,V327)&lt;='[1]Season Set up'!$O$75, CONCATENATE(V327, " C"),IF(COUNTIF($V$7:V327,V327)&lt;='[1]Season Set up'!$O$76, CONCATENATE(V327, " D"),IF(COUNTIF($V$7:V327,V327)&lt;='[1]Season Set up'!$O$77, CONCATENATE(V327, " E"),IF(COUNTIF($V$7:V327,V327)&lt;='[1]Season Set up'!$O$78, CONCATENATE(V327, " F"),IF(COUNTIF($V$7:V327,V327)&lt;='[1]Season Set up'!$O$79, CONCATENATE(V327, " G"),IF(COUNTIF($V$7:V327,V327)&lt;='[1]Season Set up'!$O$80, CONCATENATE(V327, " H"),"")))))))))),"")</f>
        <v/>
      </c>
      <c r="X327" s="69"/>
      <c r="Y327" s="1"/>
      <c r="Z327" s="1"/>
      <c r="AA327" s="1"/>
      <c r="AB327" s="1"/>
      <c r="AC327" s="4"/>
      <c r="AD327" s="4"/>
      <c r="AE327" s="4"/>
      <c r="AF327" s="4"/>
      <c r="AG327" s="4"/>
      <c r="AH327" s="4"/>
      <c r="AI327" s="4"/>
      <c r="AJ327" s="4"/>
    </row>
    <row r="328" spans="1:36" ht="15.75" customHeight="1" x14ac:dyDescent="0.2">
      <c r="A328" s="33"/>
      <c r="B328" s="33"/>
      <c r="C328" s="33"/>
      <c r="D328" s="1"/>
      <c r="E328" s="1"/>
      <c r="F328" s="1"/>
      <c r="G328" s="1"/>
      <c r="H328" s="1"/>
      <c r="I328" s="1"/>
      <c r="J328" s="1"/>
      <c r="K328" s="1"/>
      <c r="L328" s="27" t="str">
        <f>IF('[1]Season Set up'!$J$24&gt;='[1]Season Set up'!V326,'[1]Season Set up'!V326,"")</f>
        <v/>
      </c>
      <c r="M328" s="22" t="str">
        <f>IFERROR(VLOOKUP(#REF!,'[1]Members Sorted'!$B$2:$G$10001,2,0),"")</f>
        <v/>
      </c>
      <c r="N328" s="22" t="str">
        <f>IFERROR(VLOOKUP(#REF!,'[1]Members Sorted'!$B$2:$G$10001,3,0),"")</f>
        <v/>
      </c>
      <c r="O328" s="22" t="str">
        <f>IFERROR(VLOOKUP(#REF!,'[1]Members Sorted'!$B$2:$G$10001,5,0),"")</f>
        <v/>
      </c>
      <c r="P328" s="22" t="str">
        <f>IFERROR(IF(O328="","",IF(O328="None Given","",IF(COUNTIF($O$7:O328,O328)&lt;='[1]Season Set up'!$O$62, CONCATENATE(O328, " A"),IF(COUNTIF($O$7:O328,O328)&lt;='[1]Season Set up'!$O$63, CONCATENATE(O328, " B"),IF(COUNTIF($O$7:O328,O328)&lt;='[1]Season Set up'!$O$64, CONCATENATE(O328, " C"),IF(COUNTIF($O$7:O328,O328)&lt;='[1]Season Set up'!$O$65, CONCATENATE(O328, " D"),IF(COUNTIF($O$7:O328,O328)&lt;='[1]Season Set up'!$O$66, CONCATENATE(O328, " E"),IF(COUNTIF($O$7:O328,O328)&lt;='[1]Season Set up'!$O$67, CONCATENATE(O328, " F"),IF(COUNTIF($O$7:O328,O328)&lt;='[1]Season Set up'!$O$68, CONCATENATE(O328, " G"),IF(COUNTIF($O$7:O328,O328)&lt;='[1]Season Set up'!$O$69, CONCATENATE(O328, " H"),"")))))))))),"")</f>
        <v/>
      </c>
      <c r="Q328" s="69"/>
      <c r="R328" s="4"/>
      <c r="S328" s="27" t="str">
        <f>IF('[1]Season Set up'!$L$24&gt;='[1]Season Set up'!V326,'[1]Season Set up'!V326,"")</f>
        <v/>
      </c>
      <c r="T328" s="22" t="str">
        <f>IFERROR(VLOOKUP(#REF!,'[1]Members Sorted'!$B$2:$G$3001,2,0),"")</f>
        <v/>
      </c>
      <c r="U328" s="22" t="str">
        <f>IFERROR(VLOOKUP(#REF!,'[1]Members Sorted'!$B$2:$G$3001,3,0),"")</f>
        <v/>
      </c>
      <c r="V328" s="22" t="str">
        <f>IFERROR(VLOOKUP(#REF!,'[1]Members Sorted'!$B$2:$G$3001,5,0),"")</f>
        <v/>
      </c>
      <c r="W328" s="22" t="str">
        <f>IFERROR(IF(V328="","",IF(V328="None Given","",IF(COUNTIF($V$7:V328,V328)&lt;='[1]Season Set up'!$O$73, CONCATENATE(V328, " A"),IF(COUNTIF($V$7:V328,V328)&lt;='[1]Season Set up'!$O$74, CONCATENATE(V328, " B"),IF(COUNTIF($V$7:V328,V328)&lt;='[1]Season Set up'!$O$75, CONCATENATE(V328, " C"),IF(COUNTIF($V$7:V328,V328)&lt;='[1]Season Set up'!$O$76, CONCATENATE(V328, " D"),IF(COUNTIF($V$7:V328,V328)&lt;='[1]Season Set up'!$O$77, CONCATENATE(V328, " E"),IF(COUNTIF($V$7:V328,V328)&lt;='[1]Season Set up'!$O$78, CONCATENATE(V328, " F"),IF(COUNTIF($V$7:V328,V328)&lt;='[1]Season Set up'!$O$79, CONCATENATE(V328, " G"),IF(COUNTIF($V$7:V328,V328)&lt;='[1]Season Set up'!$O$80, CONCATENATE(V328, " H"),"")))))))))),"")</f>
        <v/>
      </c>
      <c r="X328" s="69"/>
      <c r="Y328" s="1"/>
      <c r="Z328" s="1"/>
      <c r="AA328" s="1"/>
      <c r="AB328" s="1"/>
      <c r="AC328" s="4"/>
      <c r="AD328" s="4"/>
      <c r="AE328" s="4"/>
      <c r="AF328" s="4"/>
      <c r="AG328" s="4"/>
      <c r="AH328" s="4"/>
      <c r="AI328" s="4"/>
      <c r="AJ328" s="4"/>
    </row>
    <row r="329" spans="1:36" ht="15.75" customHeight="1" x14ac:dyDescent="0.2">
      <c r="A329" s="33"/>
      <c r="B329" s="33"/>
      <c r="C329" s="33"/>
      <c r="D329" s="1"/>
      <c r="E329" s="1"/>
      <c r="F329" s="1"/>
      <c r="G329" s="1"/>
      <c r="H329" s="1"/>
      <c r="I329" s="1"/>
      <c r="J329" s="1"/>
      <c r="K329" s="1"/>
      <c r="L329" s="27" t="str">
        <f>IF('[1]Season Set up'!$J$24&gt;='[1]Season Set up'!V327,'[1]Season Set up'!V327,"")</f>
        <v/>
      </c>
      <c r="M329" s="22" t="str">
        <f>IFERROR(VLOOKUP(#REF!,'[1]Members Sorted'!$B$2:$G$10001,2,0),"")</f>
        <v/>
      </c>
      <c r="N329" s="22" t="str">
        <f>IFERROR(VLOOKUP(#REF!,'[1]Members Sorted'!$B$2:$G$10001,3,0),"")</f>
        <v/>
      </c>
      <c r="O329" s="22" t="str">
        <f>IFERROR(VLOOKUP(#REF!,'[1]Members Sorted'!$B$2:$G$10001,5,0),"")</f>
        <v/>
      </c>
      <c r="P329" s="22" t="str">
        <f>IFERROR(IF(O329="","",IF(O329="None Given","",IF(COUNTIF($O$7:O329,O329)&lt;='[1]Season Set up'!$O$62, CONCATENATE(O329, " A"),IF(COUNTIF($O$7:O329,O329)&lt;='[1]Season Set up'!$O$63, CONCATENATE(O329, " B"),IF(COUNTIF($O$7:O329,O329)&lt;='[1]Season Set up'!$O$64, CONCATENATE(O329, " C"),IF(COUNTIF($O$7:O329,O329)&lt;='[1]Season Set up'!$O$65, CONCATENATE(O329, " D"),IF(COUNTIF($O$7:O329,O329)&lt;='[1]Season Set up'!$O$66, CONCATENATE(O329, " E"),IF(COUNTIF($O$7:O329,O329)&lt;='[1]Season Set up'!$O$67, CONCATENATE(O329, " F"),IF(COUNTIF($O$7:O329,O329)&lt;='[1]Season Set up'!$O$68, CONCATENATE(O329, " G"),IF(COUNTIF($O$7:O329,O329)&lt;='[1]Season Set up'!$O$69, CONCATENATE(O329, " H"),"")))))))))),"")</f>
        <v/>
      </c>
      <c r="Q329" s="69"/>
      <c r="R329" s="4"/>
      <c r="S329" s="27" t="str">
        <f>IF('[1]Season Set up'!$L$24&gt;='[1]Season Set up'!V327,'[1]Season Set up'!V327,"")</f>
        <v/>
      </c>
      <c r="T329" s="22" t="str">
        <f>IFERROR(VLOOKUP(#REF!,'[1]Members Sorted'!$B$2:$G$3001,2,0),"")</f>
        <v/>
      </c>
      <c r="U329" s="22" t="str">
        <f>IFERROR(VLOOKUP(#REF!,'[1]Members Sorted'!$B$2:$G$3001,3,0),"")</f>
        <v/>
      </c>
      <c r="V329" s="22" t="str">
        <f>IFERROR(VLOOKUP(#REF!,'[1]Members Sorted'!$B$2:$G$3001,5,0),"")</f>
        <v/>
      </c>
      <c r="W329" s="22" t="str">
        <f>IFERROR(IF(V329="","",IF(V329="None Given","",IF(COUNTIF($V$7:V329,V329)&lt;='[1]Season Set up'!$O$73, CONCATENATE(V329, " A"),IF(COUNTIF($V$7:V329,V329)&lt;='[1]Season Set up'!$O$74, CONCATENATE(V329, " B"),IF(COUNTIF($V$7:V329,V329)&lt;='[1]Season Set up'!$O$75, CONCATENATE(V329, " C"),IF(COUNTIF($V$7:V329,V329)&lt;='[1]Season Set up'!$O$76, CONCATENATE(V329, " D"),IF(COUNTIF($V$7:V329,V329)&lt;='[1]Season Set up'!$O$77, CONCATENATE(V329, " E"),IF(COUNTIF($V$7:V329,V329)&lt;='[1]Season Set up'!$O$78, CONCATENATE(V329, " F"),IF(COUNTIF($V$7:V329,V329)&lt;='[1]Season Set up'!$O$79, CONCATENATE(V329, " G"),IF(COUNTIF($V$7:V329,V329)&lt;='[1]Season Set up'!$O$80, CONCATENATE(V329, " H"),"")))))))))),"")</f>
        <v/>
      </c>
      <c r="X329" s="69"/>
      <c r="Y329" s="1"/>
      <c r="Z329" s="1"/>
      <c r="AA329" s="1"/>
      <c r="AB329" s="1"/>
      <c r="AC329" s="4"/>
      <c r="AD329" s="4"/>
      <c r="AE329" s="4"/>
      <c r="AF329" s="4"/>
      <c r="AG329" s="4"/>
      <c r="AH329" s="4"/>
      <c r="AI329" s="4"/>
      <c r="AJ329" s="4"/>
    </row>
    <row r="330" spans="1:36" ht="15.75" customHeight="1" x14ac:dyDescent="0.2">
      <c r="A330" s="33"/>
      <c r="B330" s="33"/>
      <c r="C330" s="33"/>
      <c r="D330" s="1"/>
      <c r="E330" s="1"/>
      <c r="F330" s="1"/>
      <c r="G330" s="1"/>
      <c r="H330" s="1"/>
      <c r="I330" s="1"/>
      <c r="J330" s="1"/>
      <c r="K330" s="1"/>
      <c r="L330" s="27" t="str">
        <f>IF('[1]Season Set up'!$J$24&gt;='[1]Season Set up'!V328,'[1]Season Set up'!V328,"")</f>
        <v/>
      </c>
      <c r="M330" s="22" t="str">
        <f>IFERROR(VLOOKUP(#REF!,'[1]Members Sorted'!$B$2:$G$10001,2,0),"")</f>
        <v/>
      </c>
      <c r="N330" s="22" t="str">
        <f>IFERROR(VLOOKUP(#REF!,'[1]Members Sorted'!$B$2:$G$10001,3,0),"")</f>
        <v/>
      </c>
      <c r="O330" s="22" t="str">
        <f>IFERROR(VLOOKUP(#REF!,'[1]Members Sorted'!$B$2:$G$10001,5,0),"")</f>
        <v/>
      </c>
      <c r="P330" s="22" t="str">
        <f>IFERROR(IF(O330="","",IF(O330="None Given","",IF(COUNTIF($O$7:O330,O330)&lt;='[1]Season Set up'!$O$62, CONCATENATE(O330, " A"),IF(COUNTIF($O$7:O330,O330)&lt;='[1]Season Set up'!$O$63, CONCATENATE(O330, " B"),IF(COUNTIF($O$7:O330,O330)&lt;='[1]Season Set up'!$O$64, CONCATENATE(O330, " C"),IF(COUNTIF($O$7:O330,O330)&lt;='[1]Season Set up'!$O$65, CONCATENATE(O330, " D"),IF(COUNTIF($O$7:O330,O330)&lt;='[1]Season Set up'!$O$66, CONCATENATE(O330, " E"),IF(COUNTIF($O$7:O330,O330)&lt;='[1]Season Set up'!$O$67, CONCATENATE(O330, " F"),IF(COUNTIF($O$7:O330,O330)&lt;='[1]Season Set up'!$O$68, CONCATENATE(O330, " G"),IF(COUNTIF($O$7:O330,O330)&lt;='[1]Season Set up'!$O$69, CONCATENATE(O330, " H"),"")))))))))),"")</f>
        <v/>
      </c>
      <c r="Q330" s="69"/>
      <c r="R330" s="4"/>
      <c r="S330" s="27" t="str">
        <f>IF('[1]Season Set up'!$L$24&gt;='[1]Season Set up'!V328,'[1]Season Set up'!V328,"")</f>
        <v/>
      </c>
      <c r="T330" s="22" t="str">
        <f>IFERROR(VLOOKUP(#REF!,'[1]Members Sorted'!$B$2:$G$3001,2,0),"")</f>
        <v/>
      </c>
      <c r="U330" s="22" t="str">
        <f>IFERROR(VLOOKUP(#REF!,'[1]Members Sorted'!$B$2:$G$3001,3,0),"")</f>
        <v/>
      </c>
      <c r="V330" s="22" t="str">
        <f>IFERROR(VLOOKUP(#REF!,'[1]Members Sorted'!$B$2:$G$3001,5,0),"")</f>
        <v/>
      </c>
      <c r="W330" s="22" t="str">
        <f>IFERROR(IF(V330="","",IF(V330="None Given","",IF(COUNTIF($V$7:V330,V330)&lt;='[1]Season Set up'!$O$73, CONCATENATE(V330, " A"),IF(COUNTIF($V$7:V330,V330)&lt;='[1]Season Set up'!$O$74, CONCATENATE(V330, " B"),IF(COUNTIF($V$7:V330,V330)&lt;='[1]Season Set up'!$O$75, CONCATENATE(V330, " C"),IF(COUNTIF($V$7:V330,V330)&lt;='[1]Season Set up'!$O$76, CONCATENATE(V330, " D"),IF(COUNTIF($V$7:V330,V330)&lt;='[1]Season Set up'!$O$77, CONCATENATE(V330, " E"),IF(COUNTIF($V$7:V330,V330)&lt;='[1]Season Set up'!$O$78, CONCATENATE(V330, " F"),IF(COUNTIF($V$7:V330,V330)&lt;='[1]Season Set up'!$O$79, CONCATENATE(V330, " G"),IF(COUNTIF($V$7:V330,V330)&lt;='[1]Season Set up'!$O$80, CONCATENATE(V330, " H"),"")))))))))),"")</f>
        <v/>
      </c>
      <c r="X330" s="69"/>
      <c r="Y330" s="1"/>
      <c r="Z330" s="1"/>
      <c r="AA330" s="1"/>
      <c r="AB330" s="1"/>
      <c r="AC330" s="4"/>
      <c r="AD330" s="4"/>
      <c r="AE330" s="4"/>
      <c r="AF330" s="4"/>
      <c r="AG330" s="4"/>
      <c r="AH330" s="4"/>
      <c r="AI330" s="4"/>
      <c r="AJ330" s="4"/>
    </row>
    <row r="331" spans="1:36" ht="15.75" customHeight="1" x14ac:dyDescent="0.2">
      <c r="A331" s="33"/>
      <c r="B331" s="33"/>
      <c r="C331" s="33"/>
      <c r="D331" s="1"/>
      <c r="E331" s="1"/>
      <c r="F331" s="1"/>
      <c r="G331" s="1"/>
      <c r="H331" s="1"/>
      <c r="I331" s="1"/>
      <c r="J331" s="1"/>
      <c r="K331" s="1"/>
      <c r="L331" s="27" t="str">
        <f>IF('[1]Season Set up'!$J$24&gt;='[1]Season Set up'!V329,'[1]Season Set up'!V329,"")</f>
        <v/>
      </c>
      <c r="M331" s="22" t="str">
        <f>IFERROR(VLOOKUP(#REF!,'[1]Members Sorted'!$B$2:$G$10001,2,0),"")</f>
        <v/>
      </c>
      <c r="N331" s="22" t="str">
        <f>IFERROR(VLOOKUP(#REF!,'[1]Members Sorted'!$B$2:$G$10001,3,0),"")</f>
        <v/>
      </c>
      <c r="O331" s="22" t="str">
        <f>IFERROR(VLOOKUP(#REF!,'[1]Members Sorted'!$B$2:$G$10001,5,0),"")</f>
        <v/>
      </c>
      <c r="P331" s="22" t="str">
        <f>IFERROR(IF(O331="","",IF(O331="None Given","",IF(COUNTIF($O$7:O331,O331)&lt;='[1]Season Set up'!$O$62, CONCATENATE(O331, " A"),IF(COUNTIF($O$7:O331,O331)&lt;='[1]Season Set up'!$O$63, CONCATENATE(O331, " B"),IF(COUNTIF($O$7:O331,O331)&lt;='[1]Season Set up'!$O$64, CONCATENATE(O331, " C"),IF(COUNTIF($O$7:O331,O331)&lt;='[1]Season Set up'!$O$65, CONCATENATE(O331, " D"),IF(COUNTIF($O$7:O331,O331)&lt;='[1]Season Set up'!$O$66, CONCATENATE(O331, " E"),IF(COUNTIF($O$7:O331,O331)&lt;='[1]Season Set up'!$O$67, CONCATENATE(O331, " F"),IF(COUNTIF($O$7:O331,O331)&lt;='[1]Season Set up'!$O$68, CONCATENATE(O331, " G"),IF(COUNTIF($O$7:O331,O331)&lt;='[1]Season Set up'!$O$69, CONCATENATE(O331, " H"),"")))))))))),"")</f>
        <v/>
      </c>
      <c r="Q331" s="69"/>
      <c r="R331" s="4"/>
      <c r="S331" s="27" t="str">
        <f>IF('[1]Season Set up'!$L$24&gt;='[1]Season Set up'!V329,'[1]Season Set up'!V329,"")</f>
        <v/>
      </c>
      <c r="T331" s="22" t="str">
        <f>IFERROR(VLOOKUP(#REF!,'[1]Members Sorted'!$B$2:$G$3001,2,0),"")</f>
        <v/>
      </c>
      <c r="U331" s="22" t="str">
        <f>IFERROR(VLOOKUP(#REF!,'[1]Members Sorted'!$B$2:$G$3001,3,0),"")</f>
        <v/>
      </c>
      <c r="V331" s="22" t="str">
        <f>IFERROR(VLOOKUP(#REF!,'[1]Members Sorted'!$B$2:$G$3001,5,0),"")</f>
        <v/>
      </c>
      <c r="W331" s="22" t="str">
        <f>IFERROR(IF(V331="","",IF(V331="None Given","",IF(COUNTIF($V$7:V331,V331)&lt;='[1]Season Set up'!$O$73, CONCATENATE(V331, " A"),IF(COUNTIF($V$7:V331,V331)&lt;='[1]Season Set up'!$O$74, CONCATENATE(V331, " B"),IF(COUNTIF($V$7:V331,V331)&lt;='[1]Season Set up'!$O$75, CONCATENATE(V331, " C"),IF(COUNTIF($V$7:V331,V331)&lt;='[1]Season Set up'!$O$76, CONCATENATE(V331, " D"),IF(COUNTIF($V$7:V331,V331)&lt;='[1]Season Set up'!$O$77, CONCATENATE(V331, " E"),IF(COUNTIF($V$7:V331,V331)&lt;='[1]Season Set up'!$O$78, CONCATENATE(V331, " F"),IF(COUNTIF($V$7:V331,V331)&lt;='[1]Season Set up'!$O$79, CONCATENATE(V331, " G"),IF(COUNTIF($V$7:V331,V331)&lt;='[1]Season Set up'!$O$80, CONCATENATE(V331, " H"),"")))))))))),"")</f>
        <v/>
      </c>
      <c r="X331" s="69"/>
      <c r="Y331" s="1"/>
      <c r="Z331" s="1"/>
      <c r="AA331" s="1"/>
      <c r="AB331" s="1"/>
      <c r="AC331" s="4"/>
      <c r="AD331" s="4"/>
      <c r="AE331" s="4"/>
      <c r="AF331" s="4"/>
      <c r="AG331" s="4"/>
      <c r="AH331" s="4"/>
      <c r="AI331" s="4"/>
      <c r="AJ331" s="4"/>
    </row>
    <row r="332" spans="1:36" ht="15.75" customHeight="1" x14ac:dyDescent="0.2">
      <c r="A332" s="33"/>
      <c r="B332" s="33"/>
      <c r="C332" s="33"/>
      <c r="D332" s="1"/>
      <c r="E332" s="1"/>
      <c r="F332" s="1"/>
      <c r="G332" s="1"/>
      <c r="H332" s="1"/>
      <c r="I332" s="1"/>
      <c r="J332" s="1"/>
      <c r="K332" s="1"/>
      <c r="L332" s="27" t="str">
        <f>IF('[1]Season Set up'!$J$24&gt;='[1]Season Set up'!V330,'[1]Season Set up'!V330,"")</f>
        <v/>
      </c>
      <c r="M332" s="22" t="str">
        <f>IFERROR(VLOOKUP(#REF!,'[1]Members Sorted'!$B$2:$G$10001,2,0),"")</f>
        <v/>
      </c>
      <c r="N332" s="22" t="str">
        <f>IFERROR(VLOOKUP(#REF!,'[1]Members Sorted'!$B$2:$G$10001,3,0),"")</f>
        <v/>
      </c>
      <c r="O332" s="22" t="str">
        <f>IFERROR(VLOOKUP(#REF!,'[1]Members Sorted'!$B$2:$G$10001,5,0),"")</f>
        <v/>
      </c>
      <c r="P332" s="22" t="str">
        <f>IFERROR(IF(O332="","",IF(O332="None Given","",IF(COUNTIF($O$7:O332,O332)&lt;='[1]Season Set up'!$O$62, CONCATENATE(O332, " A"),IF(COUNTIF($O$7:O332,O332)&lt;='[1]Season Set up'!$O$63, CONCATENATE(O332, " B"),IF(COUNTIF($O$7:O332,O332)&lt;='[1]Season Set up'!$O$64, CONCATENATE(O332, " C"),IF(COUNTIF($O$7:O332,O332)&lt;='[1]Season Set up'!$O$65, CONCATENATE(O332, " D"),IF(COUNTIF($O$7:O332,O332)&lt;='[1]Season Set up'!$O$66, CONCATENATE(O332, " E"),IF(COUNTIF($O$7:O332,O332)&lt;='[1]Season Set up'!$O$67, CONCATENATE(O332, " F"),IF(COUNTIF($O$7:O332,O332)&lt;='[1]Season Set up'!$O$68, CONCATENATE(O332, " G"),IF(COUNTIF($O$7:O332,O332)&lt;='[1]Season Set up'!$O$69, CONCATENATE(O332, " H"),"")))))))))),"")</f>
        <v/>
      </c>
      <c r="Q332" s="69"/>
      <c r="R332" s="4"/>
      <c r="S332" s="27" t="str">
        <f>IF('[1]Season Set up'!$L$24&gt;='[1]Season Set up'!V330,'[1]Season Set up'!V330,"")</f>
        <v/>
      </c>
      <c r="T332" s="22" t="str">
        <f>IFERROR(VLOOKUP(#REF!,'[1]Members Sorted'!$B$2:$G$3001,2,0),"")</f>
        <v/>
      </c>
      <c r="U332" s="22" t="str">
        <f>IFERROR(VLOOKUP(#REF!,'[1]Members Sorted'!$B$2:$G$3001,3,0),"")</f>
        <v/>
      </c>
      <c r="V332" s="22" t="str">
        <f>IFERROR(VLOOKUP(#REF!,'[1]Members Sorted'!$B$2:$G$3001,5,0),"")</f>
        <v/>
      </c>
      <c r="W332" s="22" t="str">
        <f>IFERROR(IF(V332="","",IF(V332="None Given","",IF(COUNTIF($V$7:V332,V332)&lt;='[1]Season Set up'!$O$73, CONCATENATE(V332, " A"),IF(COUNTIF($V$7:V332,V332)&lt;='[1]Season Set up'!$O$74, CONCATENATE(V332, " B"),IF(COUNTIF($V$7:V332,V332)&lt;='[1]Season Set up'!$O$75, CONCATENATE(V332, " C"),IF(COUNTIF($V$7:V332,V332)&lt;='[1]Season Set up'!$O$76, CONCATENATE(V332, " D"),IF(COUNTIF($V$7:V332,V332)&lt;='[1]Season Set up'!$O$77, CONCATENATE(V332, " E"),IF(COUNTIF($V$7:V332,V332)&lt;='[1]Season Set up'!$O$78, CONCATENATE(V332, " F"),IF(COUNTIF($V$7:V332,V332)&lt;='[1]Season Set up'!$O$79, CONCATENATE(V332, " G"),IF(COUNTIF($V$7:V332,V332)&lt;='[1]Season Set up'!$O$80, CONCATENATE(V332, " H"),"")))))))))),"")</f>
        <v/>
      </c>
      <c r="X332" s="69"/>
      <c r="Y332" s="1"/>
      <c r="Z332" s="1"/>
      <c r="AA332" s="1"/>
      <c r="AB332" s="1"/>
      <c r="AC332" s="4"/>
      <c r="AD332" s="4"/>
      <c r="AE332" s="4"/>
      <c r="AF332" s="4"/>
      <c r="AG332" s="4"/>
      <c r="AH332" s="4"/>
      <c r="AI332" s="4"/>
      <c r="AJ332" s="4"/>
    </row>
    <row r="333" spans="1:36" ht="15.75" customHeight="1" x14ac:dyDescent="0.2">
      <c r="A333" s="33"/>
      <c r="B333" s="33"/>
      <c r="C333" s="33"/>
      <c r="D333" s="1"/>
      <c r="E333" s="1"/>
      <c r="F333" s="1"/>
      <c r="G333" s="1"/>
      <c r="H333" s="1"/>
      <c r="I333" s="1"/>
      <c r="J333" s="1"/>
      <c r="K333" s="1"/>
      <c r="L333" s="27" t="str">
        <f>IF('[1]Season Set up'!$J$24&gt;='[1]Season Set up'!V331,'[1]Season Set up'!V331,"")</f>
        <v/>
      </c>
      <c r="M333" s="22" t="str">
        <f>IFERROR(VLOOKUP(#REF!,'[1]Members Sorted'!$B$2:$G$10001,2,0),"")</f>
        <v/>
      </c>
      <c r="N333" s="22" t="str">
        <f>IFERROR(VLOOKUP(#REF!,'[1]Members Sorted'!$B$2:$G$10001,3,0),"")</f>
        <v/>
      </c>
      <c r="O333" s="22" t="str">
        <f>IFERROR(VLOOKUP(#REF!,'[1]Members Sorted'!$B$2:$G$10001,5,0),"")</f>
        <v/>
      </c>
      <c r="P333" s="22" t="str">
        <f>IFERROR(IF(O333="","",IF(O333="None Given","",IF(COUNTIF($O$7:O333,O333)&lt;='[1]Season Set up'!$O$62, CONCATENATE(O333, " A"),IF(COUNTIF($O$7:O333,O333)&lt;='[1]Season Set up'!$O$63, CONCATENATE(O333, " B"),IF(COUNTIF($O$7:O333,O333)&lt;='[1]Season Set up'!$O$64, CONCATENATE(O333, " C"),IF(COUNTIF($O$7:O333,O333)&lt;='[1]Season Set up'!$O$65, CONCATENATE(O333, " D"),IF(COUNTIF($O$7:O333,O333)&lt;='[1]Season Set up'!$O$66, CONCATENATE(O333, " E"),IF(COUNTIF($O$7:O333,O333)&lt;='[1]Season Set up'!$O$67, CONCATENATE(O333, " F"),IF(COUNTIF($O$7:O333,O333)&lt;='[1]Season Set up'!$O$68, CONCATENATE(O333, " G"),IF(COUNTIF($O$7:O333,O333)&lt;='[1]Season Set up'!$O$69, CONCATENATE(O333, " H"),"")))))))))),"")</f>
        <v/>
      </c>
      <c r="Q333" s="69"/>
      <c r="R333" s="4"/>
      <c r="S333" s="27" t="str">
        <f>IF('[1]Season Set up'!$L$24&gt;='[1]Season Set up'!V331,'[1]Season Set up'!V331,"")</f>
        <v/>
      </c>
      <c r="T333" s="22" t="str">
        <f>IFERROR(VLOOKUP(#REF!,'[1]Members Sorted'!$B$2:$G$3001,2,0),"")</f>
        <v/>
      </c>
      <c r="U333" s="22" t="str">
        <f>IFERROR(VLOOKUP(#REF!,'[1]Members Sorted'!$B$2:$G$3001,3,0),"")</f>
        <v/>
      </c>
      <c r="V333" s="22" t="str">
        <f>IFERROR(VLOOKUP(#REF!,'[1]Members Sorted'!$B$2:$G$3001,5,0),"")</f>
        <v/>
      </c>
      <c r="W333" s="22" t="str">
        <f>IFERROR(IF(V333="","",IF(V333="None Given","",IF(COUNTIF($V$7:V333,V333)&lt;='[1]Season Set up'!$O$73, CONCATENATE(V333, " A"),IF(COUNTIF($V$7:V333,V333)&lt;='[1]Season Set up'!$O$74, CONCATENATE(V333, " B"),IF(COUNTIF($V$7:V333,V333)&lt;='[1]Season Set up'!$O$75, CONCATENATE(V333, " C"),IF(COUNTIF($V$7:V333,V333)&lt;='[1]Season Set up'!$O$76, CONCATENATE(V333, " D"),IF(COUNTIF($V$7:V333,V333)&lt;='[1]Season Set up'!$O$77, CONCATENATE(V333, " E"),IF(COUNTIF($V$7:V333,V333)&lt;='[1]Season Set up'!$O$78, CONCATENATE(V333, " F"),IF(COUNTIF($V$7:V333,V333)&lt;='[1]Season Set up'!$O$79, CONCATENATE(V333, " G"),IF(COUNTIF($V$7:V333,V333)&lt;='[1]Season Set up'!$O$80, CONCATENATE(V333, " H"),"")))))))))),"")</f>
        <v/>
      </c>
      <c r="X333" s="69"/>
      <c r="Y333" s="1"/>
      <c r="Z333" s="1"/>
      <c r="AA333" s="1"/>
      <c r="AB333" s="1"/>
      <c r="AC333" s="4"/>
      <c r="AD333" s="4"/>
      <c r="AE333" s="4"/>
      <c r="AF333" s="4"/>
      <c r="AG333" s="4"/>
      <c r="AH333" s="4"/>
      <c r="AI333" s="4"/>
      <c r="AJ333" s="4"/>
    </row>
    <row r="334" spans="1:36" ht="15.75" customHeight="1" x14ac:dyDescent="0.2">
      <c r="A334" s="33"/>
      <c r="B334" s="33"/>
      <c r="C334" s="33"/>
      <c r="D334" s="1"/>
      <c r="E334" s="1"/>
      <c r="F334" s="1"/>
      <c r="G334" s="1"/>
      <c r="H334" s="1"/>
      <c r="I334" s="1"/>
      <c r="J334" s="1"/>
      <c r="K334" s="1"/>
      <c r="L334" s="27" t="str">
        <f>IF('[1]Season Set up'!$J$24&gt;='[1]Season Set up'!V332,'[1]Season Set up'!V332,"")</f>
        <v/>
      </c>
      <c r="M334" s="22" t="str">
        <f>IFERROR(VLOOKUP(#REF!,'[1]Members Sorted'!$B$2:$G$10001,2,0),"")</f>
        <v/>
      </c>
      <c r="N334" s="22" t="str">
        <f>IFERROR(VLOOKUP(#REF!,'[1]Members Sorted'!$B$2:$G$10001,3,0),"")</f>
        <v/>
      </c>
      <c r="O334" s="22" t="str">
        <f>IFERROR(VLOOKUP(#REF!,'[1]Members Sorted'!$B$2:$G$10001,5,0),"")</f>
        <v/>
      </c>
      <c r="P334" s="22" t="str">
        <f>IFERROR(IF(O334="","",IF(O334="None Given","",IF(COUNTIF($O$7:O334,O334)&lt;='[1]Season Set up'!$O$62, CONCATENATE(O334, " A"),IF(COUNTIF($O$7:O334,O334)&lt;='[1]Season Set up'!$O$63, CONCATENATE(O334, " B"),IF(COUNTIF($O$7:O334,O334)&lt;='[1]Season Set up'!$O$64, CONCATENATE(O334, " C"),IF(COUNTIF($O$7:O334,O334)&lt;='[1]Season Set up'!$O$65, CONCATENATE(O334, " D"),IF(COUNTIF($O$7:O334,O334)&lt;='[1]Season Set up'!$O$66, CONCATENATE(O334, " E"),IF(COUNTIF($O$7:O334,O334)&lt;='[1]Season Set up'!$O$67, CONCATENATE(O334, " F"),IF(COUNTIF($O$7:O334,O334)&lt;='[1]Season Set up'!$O$68, CONCATENATE(O334, " G"),IF(COUNTIF($O$7:O334,O334)&lt;='[1]Season Set up'!$O$69, CONCATENATE(O334, " H"),"")))))))))),"")</f>
        <v/>
      </c>
      <c r="Q334" s="69"/>
      <c r="R334" s="4"/>
      <c r="S334" s="27" t="str">
        <f>IF('[1]Season Set up'!$L$24&gt;='[1]Season Set up'!V332,'[1]Season Set up'!V332,"")</f>
        <v/>
      </c>
      <c r="T334" s="22" t="str">
        <f>IFERROR(VLOOKUP(#REF!,'[1]Members Sorted'!$B$2:$G$3001,2,0),"")</f>
        <v/>
      </c>
      <c r="U334" s="22" t="str">
        <f>IFERROR(VLOOKUP(#REF!,'[1]Members Sorted'!$B$2:$G$3001,3,0),"")</f>
        <v/>
      </c>
      <c r="V334" s="22" t="str">
        <f>IFERROR(VLOOKUP(#REF!,'[1]Members Sorted'!$B$2:$G$3001,5,0),"")</f>
        <v/>
      </c>
      <c r="W334" s="22" t="str">
        <f>IFERROR(IF(V334="","",IF(V334="None Given","",IF(COUNTIF($V$7:V334,V334)&lt;='[1]Season Set up'!$O$73, CONCATENATE(V334, " A"),IF(COUNTIF($V$7:V334,V334)&lt;='[1]Season Set up'!$O$74, CONCATENATE(V334, " B"),IF(COUNTIF($V$7:V334,V334)&lt;='[1]Season Set up'!$O$75, CONCATENATE(V334, " C"),IF(COUNTIF($V$7:V334,V334)&lt;='[1]Season Set up'!$O$76, CONCATENATE(V334, " D"),IF(COUNTIF($V$7:V334,V334)&lt;='[1]Season Set up'!$O$77, CONCATENATE(V334, " E"),IF(COUNTIF($V$7:V334,V334)&lt;='[1]Season Set up'!$O$78, CONCATENATE(V334, " F"),IF(COUNTIF($V$7:V334,V334)&lt;='[1]Season Set up'!$O$79, CONCATENATE(V334, " G"),IF(COUNTIF($V$7:V334,V334)&lt;='[1]Season Set up'!$O$80, CONCATENATE(V334, " H"),"")))))))))),"")</f>
        <v/>
      </c>
      <c r="X334" s="69"/>
      <c r="Y334" s="1"/>
      <c r="Z334" s="1"/>
      <c r="AA334" s="1"/>
      <c r="AB334" s="1"/>
      <c r="AC334" s="4"/>
      <c r="AD334" s="4"/>
      <c r="AE334" s="4"/>
      <c r="AF334" s="4"/>
      <c r="AG334" s="4"/>
      <c r="AH334" s="4"/>
      <c r="AI334" s="4"/>
      <c r="AJ334" s="4"/>
    </row>
    <row r="335" spans="1:36" ht="15.75" customHeight="1" x14ac:dyDescent="0.2">
      <c r="A335" s="33"/>
      <c r="B335" s="33"/>
      <c r="C335" s="33"/>
      <c r="D335" s="1"/>
      <c r="E335" s="1"/>
      <c r="F335" s="1"/>
      <c r="G335" s="1"/>
      <c r="H335" s="1"/>
      <c r="I335" s="1"/>
      <c r="J335" s="1"/>
      <c r="K335" s="1"/>
      <c r="L335" s="27" t="str">
        <f>IF('[1]Season Set up'!$J$24&gt;='[1]Season Set up'!V333,'[1]Season Set up'!V333,"")</f>
        <v/>
      </c>
      <c r="M335" s="22" t="str">
        <f>IFERROR(VLOOKUP(#REF!,'[1]Members Sorted'!$B$2:$G$10001,2,0),"")</f>
        <v/>
      </c>
      <c r="N335" s="22" t="str">
        <f>IFERROR(VLOOKUP(#REF!,'[1]Members Sorted'!$B$2:$G$10001,3,0),"")</f>
        <v/>
      </c>
      <c r="O335" s="22" t="str">
        <f>IFERROR(VLOOKUP(#REF!,'[1]Members Sorted'!$B$2:$G$10001,5,0),"")</f>
        <v/>
      </c>
      <c r="P335" s="22" t="str">
        <f>IFERROR(IF(O335="","",IF(O335="None Given","",IF(COUNTIF($O$7:O335,O335)&lt;='[1]Season Set up'!$O$62, CONCATENATE(O335, " A"),IF(COUNTIF($O$7:O335,O335)&lt;='[1]Season Set up'!$O$63, CONCATENATE(O335, " B"),IF(COUNTIF($O$7:O335,O335)&lt;='[1]Season Set up'!$O$64, CONCATENATE(O335, " C"),IF(COUNTIF($O$7:O335,O335)&lt;='[1]Season Set up'!$O$65, CONCATENATE(O335, " D"),IF(COUNTIF($O$7:O335,O335)&lt;='[1]Season Set up'!$O$66, CONCATENATE(O335, " E"),IF(COUNTIF($O$7:O335,O335)&lt;='[1]Season Set up'!$O$67, CONCATENATE(O335, " F"),IF(COUNTIF($O$7:O335,O335)&lt;='[1]Season Set up'!$O$68, CONCATENATE(O335, " G"),IF(COUNTIF($O$7:O335,O335)&lt;='[1]Season Set up'!$O$69, CONCATENATE(O335, " H"),"")))))))))),"")</f>
        <v/>
      </c>
      <c r="Q335" s="69"/>
      <c r="R335" s="4"/>
      <c r="S335" s="27" t="str">
        <f>IF('[1]Season Set up'!$L$24&gt;='[1]Season Set up'!V333,'[1]Season Set up'!V333,"")</f>
        <v/>
      </c>
      <c r="T335" s="22" t="str">
        <f>IFERROR(VLOOKUP(#REF!,'[1]Members Sorted'!$B$2:$G$3001,2,0),"")</f>
        <v/>
      </c>
      <c r="U335" s="22" t="str">
        <f>IFERROR(VLOOKUP(#REF!,'[1]Members Sorted'!$B$2:$G$3001,3,0),"")</f>
        <v/>
      </c>
      <c r="V335" s="22" t="str">
        <f>IFERROR(VLOOKUP(#REF!,'[1]Members Sorted'!$B$2:$G$3001,5,0),"")</f>
        <v/>
      </c>
      <c r="W335" s="22" t="str">
        <f>IFERROR(IF(V335="","",IF(V335="None Given","",IF(COUNTIF($V$7:V335,V335)&lt;='[1]Season Set up'!$O$73, CONCATENATE(V335, " A"),IF(COUNTIF($V$7:V335,V335)&lt;='[1]Season Set up'!$O$74, CONCATENATE(V335, " B"),IF(COUNTIF($V$7:V335,V335)&lt;='[1]Season Set up'!$O$75, CONCATENATE(V335, " C"),IF(COUNTIF($V$7:V335,V335)&lt;='[1]Season Set up'!$O$76, CONCATENATE(V335, " D"),IF(COUNTIF($V$7:V335,V335)&lt;='[1]Season Set up'!$O$77, CONCATENATE(V335, " E"),IF(COUNTIF($V$7:V335,V335)&lt;='[1]Season Set up'!$O$78, CONCATENATE(V335, " F"),IF(COUNTIF($V$7:V335,V335)&lt;='[1]Season Set up'!$O$79, CONCATENATE(V335, " G"),IF(COUNTIF($V$7:V335,V335)&lt;='[1]Season Set up'!$O$80, CONCATENATE(V335, " H"),"")))))))))),"")</f>
        <v/>
      </c>
      <c r="X335" s="69"/>
      <c r="Y335" s="1"/>
      <c r="Z335" s="1"/>
      <c r="AA335" s="1"/>
      <c r="AB335" s="1"/>
      <c r="AC335" s="4"/>
      <c r="AD335" s="4"/>
      <c r="AE335" s="4"/>
      <c r="AF335" s="4"/>
      <c r="AG335" s="4"/>
      <c r="AH335" s="4"/>
      <c r="AI335" s="4"/>
      <c r="AJ335" s="4"/>
    </row>
    <row r="336" spans="1:36" ht="15.75" customHeight="1" x14ac:dyDescent="0.2">
      <c r="A336" s="33"/>
      <c r="B336" s="33"/>
      <c r="C336" s="33"/>
      <c r="D336" s="1"/>
      <c r="E336" s="1"/>
      <c r="F336" s="1"/>
      <c r="G336" s="1"/>
      <c r="H336" s="1"/>
      <c r="I336" s="1"/>
      <c r="J336" s="1"/>
      <c r="K336" s="1"/>
      <c r="L336" s="27" t="str">
        <f>IF('[1]Season Set up'!$J$24&gt;='[1]Season Set up'!V334,'[1]Season Set up'!V334,"")</f>
        <v/>
      </c>
      <c r="M336" s="22" t="str">
        <f>IFERROR(VLOOKUP(#REF!,'[1]Members Sorted'!$B$2:$G$10001,2,0),"")</f>
        <v/>
      </c>
      <c r="N336" s="22" t="str">
        <f>IFERROR(VLOOKUP(#REF!,'[1]Members Sorted'!$B$2:$G$10001,3,0),"")</f>
        <v/>
      </c>
      <c r="O336" s="22" t="str">
        <f>IFERROR(VLOOKUP(#REF!,'[1]Members Sorted'!$B$2:$G$10001,5,0),"")</f>
        <v/>
      </c>
      <c r="P336" s="22" t="str">
        <f>IFERROR(IF(O336="","",IF(O336="None Given","",IF(COUNTIF($O$7:O336,O336)&lt;='[1]Season Set up'!$O$62, CONCATENATE(O336, " A"),IF(COUNTIF($O$7:O336,O336)&lt;='[1]Season Set up'!$O$63, CONCATENATE(O336, " B"),IF(COUNTIF($O$7:O336,O336)&lt;='[1]Season Set up'!$O$64, CONCATENATE(O336, " C"),IF(COUNTIF($O$7:O336,O336)&lt;='[1]Season Set up'!$O$65, CONCATENATE(O336, " D"),IF(COUNTIF($O$7:O336,O336)&lt;='[1]Season Set up'!$O$66, CONCATENATE(O336, " E"),IF(COUNTIF($O$7:O336,O336)&lt;='[1]Season Set up'!$O$67, CONCATENATE(O336, " F"),IF(COUNTIF($O$7:O336,O336)&lt;='[1]Season Set up'!$O$68, CONCATENATE(O336, " G"),IF(COUNTIF($O$7:O336,O336)&lt;='[1]Season Set up'!$O$69, CONCATENATE(O336, " H"),"")))))))))),"")</f>
        <v/>
      </c>
      <c r="Q336" s="69"/>
      <c r="R336" s="4"/>
      <c r="S336" s="27" t="str">
        <f>IF('[1]Season Set up'!$L$24&gt;='[1]Season Set up'!V334,'[1]Season Set up'!V334,"")</f>
        <v/>
      </c>
      <c r="T336" s="22" t="str">
        <f>IFERROR(VLOOKUP(#REF!,'[1]Members Sorted'!$B$2:$G$3001,2,0),"")</f>
        <v/>
      </c>
      <c r="U336" s="22" t="str">
        <f>IFERROR(VLOOKUP(#REF!,'[1]Members Sorted'!$B$2:$G$3001,3,0),"")</f>
        <v/>
      </c>
      <c r="V336" s="22" t="str">
        <f>IFERROR(VLOOKUP(#REF!,'[1]Members Sorted'!$B$2:$G$3001,5,0),"")</f>
        <v/>
      </c>
      <c r="W336" s="22" t="str">
        <f>IFERROR(IF(V336="","",IF(V336="None Given","",IF(COUNTIF($V$7:V336,V336)&lt;='[1]Season Set up'!$O$73, CONCATENATE(V336, " A"),IF(COUNTIF($V$7:V336,V336)&lt;='[1]Season Set up'!$O$74, CONCATENATE(V336, " B"),IF(COUNTIF($V$7:V336,V336)&lt;='[1]Season Set up'!$O$75, CONCATENATE(V336, " C"),IF(COUNTIF($V$7:V336,V336)&lt;='[1]Season Set up'!$O$76, CONCATENATE(V336, " D"),IF(COUNTIF($V$7:V336,V336)&lt;='[1]Season Set up'!$O$77, CONCATENATE(V336, " E"),IF(COUNTIF($V$7:V336,V336)&lt;='[1]Season Set up'!$O$78, CONCATENATE(V336, " F"),IF(COUNTIF($V$7:V336,V336)&lt;='[1]Season Set up'!$O$79, CONCATENATE(V336, " G"),IF(COUNTIF($V$7:V336,V336)&lt;='[1]Season Set up'!$O$80, CONCATENATE(V336, " H"),"")))))))))),"")</f>
        <v/>
      </c>
      <c r="X336" s="69"/>
      <c r="Y336" s="1"/>
      <c r="Z336" s="1"/>
      <c r="AA336" s="1"/>
      <c r="AB336" s="1"/>
      <c r="AC336" s="4"/>
      <c r="AD336" s="4"/>
      <c r="AE336" s="4"/>
      <c r="AF336" s="4"/>
      <c r="AG336" s="4"/>
      <c r="AH336" s="4"/>
      <c r="AI336" s="4"/>
      <c r="AJ336" s="4"/>
    </row>
    <row r="337" spans="1:36" ht="15.75" customHeight="1" x14ac:dyDescent="0.2">
      <c r="A337" s="33"/>
      <c r="B337" s="33"/>
      <c r="C337" s="33"/>
      <c r="D337" s="1"/>
      <c r="E337" s="1"/>
      <c r="F337" s="1"/>
      <c r="G337" s="1"/>
      <c r="H337" s="1"/>
      <c r="I337" s="1"/>
      <c r="J337" s="1"/>
      <c r="K337" s="1"/>
      <c r="L337" s="27" t="str">
        <f>IF('[1]Season Set up'!$J$24&gt;='[1]Season Set up'!V335,'[1]Season Set up'!V335,"")</f>
        <v/>
      </c>
      <c r="M337" s="22" t="str">
        <f>IFERROR(VLOOKUP(#REF!,'[1]Members Sorted'!$B$2:$G$10001,2,0),"")</f>
        <v/>
      </c>
      <c r="N337" s="22" t="str">
        <f>IFERROR(VLOOKUP(#REF!,'[1]Members Sorted'!$B$2:$G$10001,3,0),"")</f>
        <v/>
      </c>
      <c r="O337" s="22" t="str">
        <f>IFERROR(VLOOKUP(#REF!,'[1]Members Sorted'!$B$2:$G$10001,5,0),"")</f>
        <v/>
      </c>
      <c r="P337" s="22" t="str">
        <f>IFERROR(IF(O337="","",IF(O337="None Given","",IF(COUNTIF($O$7:O337,O337)&lt;='[1]Season Set up'!$O$62, CONCATENATE(O337, " A"),IF(COUNTIF($O$7:O337,O337)&lt;='[1]Season Set up'!$O$63, CONCATENATE(O337, " B"),IF(COUNTIF($O$7:O337,O337)&lt;='[1]Season Set up'!$O$64, CONCATENATE(O337, " C"),IF(COUNTIF($O$7:O337,O337)&lt;='[1]Season Set up'!$O$65, CONCATENATE(O337, " D"),IF(COUNTIF($O$7:O337,O337)&lt;='[1]Season Set up'!$O$66, CONCATENATE(O337, " E"),IF(COUNTIF($O$7:O337,O337)&lt;='[1]Season Set up'!$O$67, CONCATENATE(O337, " F"),IF(COUNTIF($O$7:O337,O337)&lt;='[1]Season Set up'!$O$68, CONCATENATE(O337, " G"),IF(COUNTIF($O$7:O337,O337)&lt;='[1]Season Set up'!$O$69, CONCATENATE(O337, " H"),"")))))))))),"")</f>
        <v/>
      </c>
      <c r="Q337" s="69"/>
      <c r="R337" s="4"/>
      <c r="S337" s="27" t="str">
        <f>IF('[1]Season Set up'!$L$24&gt;='[1]Season Set up'!V335,'[1]Season Set up'!V335,"")</f>
        <v/>
      </c>
      <c r="T337" s="22" t="str">
        <f>IFERROR(VLOOKUP(#REF!,'[1]Members Sorted'!$B$2:$G$3001,2,0),"")</f>
        <v/>
      </c>
      <c r="U337" s="22" t="str">
        <f>IFERROR(VLOOKUP(#REF!,'[1]Members Sorted'!$B$2:$G$3001,3,0),"")</f>
        <v/>
      </c>
      <c r="V337" s="22" t="str">
        <f>IFERROR(VLOOKUP(#REF!,'[1]Members Sorted'!$B$2:$G$3001,5,0),"")</f>
        <v/>
      </c>
      <c r="W337" s="22" t="str">
        <f>IFERROR(IF(V337="","",IF(V337="None Given","",IF(COUNTIF($V$7:V337,V337)&lt;='[1]Season Set up'!$O$73, CONCATENATE(V337, " A"),IF(COUNTIF($V$7:V337,V337)&lt;='[1]Season Set up'!$O$74, CONCATENATE(V337, " B"),IF(COUNTIF($V$7:V337,V337)&lt;='[1]Season Set up'!$O$75, CONCATENATE(V337, " C"),IF(COUNTIF($V$7:V337,V337)&lt;='[1]Season Set up'!$O$76, CONCATENATE(V337, " D"),IF(COUNTIF($V$7:V337,V337)&lt;='[1]Season Set up'!$O$77, CONCATENATE(V337, " E"),IF(COUNTIF($V$7:V337,V337)&lt;='[1]Season Set up'!$O$78, CONCATENATE(V337, " F"),IF(COUNTIF($V$7:V337,V337)&lt;='[1]Season Set up'!$O$79, CONCATENATE(V337, " G"),IF(COUNTIF($V$7:V337,V337)&lt;='[1]Season Set up'!$O$80, CONCATENATE(V337, " H"),"")))))))))),"")</f>
        <v/>
      </c>
      <c r="X337" s="69"/>
      <c r="Y337" s="1"/>
      <c r="Z337" s="1"/>
      <c r="AA337" s="1"/>
      <c r="AB337" s="1"/>
      <c r="AC337" s="4"/>
      <c r="AD337" s="4"/>
      <c r="AE337" s="4"/>
      <c r="AF337" s="4"/>
      <c r="AG337" s="4"/>
      <c r="AH337" s="4"/>
      <c r="AI337" s="4"/>
      <c r="AJ337" s="4"/>
    </row>
    <row r="338" spans="1:36" ht="15.75" customHeight="1" x14ac:dyDescent="0.2">
      <c r="A338" s="33"/>
      <c r="B338" s="33"/>
      <c r="C338" s="33"/>
      <c r="D338" s="1"/>
      <c r="E338" s="1"/>
      <c r="F338" s="1"/>
      <c r="G338" s="1"/>
      <c r="H338" s="1"/>
      <c r="I338" s="1"/>
      <c r="J338" s="1"/>
      <c r="K338" s="1"/>
      <c r="L338" s="27" t="str">
        <f>IF('[1]Season Set up'!$J$24&gt;='[1]Season Set up'!V336,'[1]Season Set up'!V336,"")</f>
        <v/>
      </c>
      <c r="M338" s="22" t="str">
        <f>IFERROR(VLOOKUP(#REF!,'[1]Members Sorted'!$B$2:$G$10001,2,0),"")</f>
        <v/>
      </c>
      <c r="N338" s="22" t="str">
        <f>IFERROR(VLOOKUP(#REF!,'[1]Members Sorted'!$B$2:$G$10001,3,0),"")</f>
        <v/>
      </c>
      <c r="O338" s="22" t="str">
        <f>IFERROR(VLOOKUP(#REF!,'[1]Members Sorted'!$B$2:$G$10001,5,0),"")</f>
        <v/>
      </c>
      <c r="P338" s="22" t="str">
        <f>IFERROR(IF(O338="","",IF(O338="None Given","",IF(COUNTIF($O$7:O338,O338)&lt;='[1]Season Set up'!$O$62, CONCATENATE(O338, " A"),IF(COUNTIF($O$7:O338,O338)&lt;='[1]Season Set up'!$O$63, CONCATENATE(O338, " B"),IF(COUNTIF($O$7:O338,O338)&lt;='[1]Season Set up'!$O$64, CONCATENATE(O338, " C"),IF(COUNTIF($O$7:O338,O338)&lt;='[1]Season Set up'!$O$65, CONCATENATE(O338, " D"),IF(COUNTIF($O$7:O338,O338)&lt;='[1]Season Set up'!$O$66, CONCATENATE(O338, " E"),IF(COUNTIF($O$7:O338,O338)&lt;='[1]Season Set up'!$O$67, CONCATENATE(O338, " F"),IF(COUNTIF($O$7:O338,O338)&lt;='[1]Season Set up'!$O$68, CONCATENATE(O338, " G"),IF(COUNTIF($O$7:O338,O338)&lt;='[1]Season Set up'!$O$69, CONCATENATE(O338, " H"),"")))))))))),"")</f>
        <v/>
      </c>
      <c r="Q338" s="69"/>
      <c r="R338" s="4"/>
      <c r="S338" s="27" t="str">
        <f>IF('[1]Season Set up'!$L$24&gt;='[1]Season Set up'!V336,'[1]Season Set up'!V336,"")</f>
        <v/>
      </c>
      <c r="T338" s="22" t="str">
        <f>IFERROR(VLOOKUP(#REF!,'[1]Members Sorted'!$B$2:$G$3001,2,0),"")</f>
        <v/>
      </c>
      <c r="U338" s="22" t="str">
        <f>IFERROR(VLOOKUP(#REF!,'[1]Members Sorted'!$B$2:$G$3001,3,0),"")</f>
        <v/>
      </c>
      <c r="V338" s="22" t="str">
        <f>IFERROR(VLOOKUP(#REF!,'[1]Members Sorted'!$B$2:$G$3001,5,0),"")</f>
        <v/>
      </c>
      <c r="W338" s="22" t="str">
        <f>IFERROR(IF(V338="","",IF(V338="None Given","",IF(COUNTIF($V$7:V338,V338)&lt;='[1]Season Set up'!$O$73, CONCATENATE(V338, " A"),IF(COUNTIF($V$7:V338,V338)&lt;='[1]Season Set up'!$O$74, CONCATENATE(V338, " B"),IF(COUNTIF($V$7:V338,V338)&lt;='[1]Season Set up'!$O$75, CONCATENATE(V338, " C"),IF(COUNTIF($V$7:V338,V338)&lt;='[1]Season Set up'!$O$76, CONCATENATE(V338, " D"),IF(COUNTIF($V$7:V338,V338)&lt;='[1]Season Set up'!$O$77, CONCATENATE(V338, " E"),IF(COUNTIF($V$7:V338,V338)&lt;='[1]Season Set up'!$O$78, CONCATENATE(V338, " F"),IF(COUNTIF($V$7:V338,V338)&lt;='[1]Season Set up'!$O$79, CONCATENATE(V338, " G"),IF(COUNTIF($V$7:V338,V338)&lt;='[1]Season Set up'!$O$80, CONCATENATE(V338, " H"),"")))))))))),"")</f>
        <v/>
      </c>
      <c r="X338" s="69"/>
      <c r="Y338" s="1"/>
      <c r="Z338" s="1"/>
      <c r="AA338" s="1"/>
      <c r="AB338" s="1"/>
      <c r="AC338" s="4"/>
      <c r="AD338" s="4"/>
      <c r="AE338" s="4"/>
      <c r="AF338" s="4"/>
      <c r="AG338" s="4"/>
      <c r="AH338" s="4"/>
      <c r="AI338" s="4"/>
      <c r="AJ338" s="4"/>
    </row>
    <row r="339" spans="1:36" ht="15.75" customHeight="1" x14ac:dyDescent="0.2">
      <c r="A339" s="33"/>
      <c r="B339" s="33"/>
      <c r="C339" s="33"/>
      <c r="D339" s="1"/>
      <c r="E339" s="1"/>
      <c r="F339" s="1"/>
      <c r="G339" s="1"/>
      <c r="H339" s="1"/>
      <c r="I339" s="1"/>
      <c r="J339" s="1"/>
      <c r="K339" s="1"/>
      <c r="L339" s="27" t="str">
        <f>IF('[1]Season Set up'!$J$24&gt;='[1]Season Set up'!V337,'[1]Season Set up'!V337,"")</f>
        <v/>
      </c>
      <c r="M339" s="22" t="str">
        <f>IFERROR(VLOOKUP(#REF!,'[1]Members Sorted'!$B$2:$G$10001,2,0),"")</f>
        <v/>
      </c>
      <c r="N339" s="22" t="str">
        <f>IFERROR(VLOOKUP(#REF!,'[1]Members Sorted'!$B$2:$G$10001,3,0),"")</f>
        <v/>
      </c>
      <c r="O339" s="22" t="str">
        <f>IFERROR(VLOOKUP(#REF!,'[1]Members Sorted'!$B$2:$G$10001,5,0),"")</f>
        <v/>
      </c>
      <c r="P339" s="22" t="str">
        <f>IFERROR(IF(O339="","",IF(O339="None Given","",IF(COUNTIF($O$7:O339,O339)&lt;='[1]Season Set up'!$O$62, CONCATENATE(O339, " A"),IF(COUNTIF($O$7:O339,O339)&lt;='[1]Season Set up'!$O$63, CONCATENATE(O339, " B"),IF(COUNTIF($O$7:O339,O339)&lt;='[1]Season Set up'!$O$64, CONCATENATE(O339, " C"),IF(COUNTIF($O$7:O339,O339)&lt;='[1]Season Set up'!$O$65, CONCATENATE(O339, " D"),IF(COUNTIF($O$7:O339,O339)&lt;='[1]Season Set up'!$O$66, CONCATENATE(O339, " E"),IF(COUNTIF($O$7:O339,O339)&lt;='[1]Season Set up'!$O$67, CONCATENATE(O339, " F"),IF(COUNTIF($O$7:O339,O339)&lt;='[1]Season Set up'!$O$68, CONCATENATE(O339, " G"),IF(COUNTIF($O$7:O339,O339)&lt;='[1]Season Set up'!$O$69, CONCATENATE(O339, " H"),"")))))))))),"")</f>
        <v/>
      </c>
      <c r="Q339" s="69"/>
      <c r="R339" s="4"/>
      <c r="S339" s="27" t="str">
        <f>IF('[1]Season Set up'!$L$24&gt;='[1]Season Set up'!V337,'[1]Season Set up'!V337,"")</f>
        <v/>
      </c>
      <c r="T339" s="22" t="str">
        <f>IFERROR(VLOOKUP(#REF!,'[1]Members Sorted'!$B$2:$G$3001,2,0),"")</f>
        <v/>
      </c>
      <c r="U339" s="22" t="str">
        <f>IFERROR(VLOOKUP(#REF!,'[1]Members Sorted'!$B$2:$G$3001,3,0),"")</f>
        <v/>
      </c>
      <c r="V339" s="22" t="str">
        <f>IFERROR(VLOOKUP(#REF!,'[1]Members Sorted'!$B$2:$G$3001,5,0),"")</f>
        <v/>
      </c>
      <c r="W339" s="22" t="str">
        <f>IFERROR(IF(V339="","",IF(V339="None Given","",IF(COUNTIF($V$7:V339,V339)&lt;='[1]Season Set up'!$O$73, CONCATENATE(V339, " A"),IF(COUNTIF($V$7:V339,V339)&lt;='[1]Season Set up'!$O$74, CONCATENATE(V339, " B"),IF(COUNTIF($V$7:V339,V339)&lt;='[1]Season Set up'!$O$75, CONCATENATE(V339, " C"),IF(COUNTIF($V$7:V339,V339)&lt;='[1]Season Set up'!$O$76, CONCATENATE(V339, " D"),IF(COUNTIF($V$7:V339,V339)&lt;='[1]Season Set up'!$O$77, CONCATENATE(V339, " E"),IF(COUNTIF($V$7:V339,V339)&lt;='[1]Season Set up'!$O$78, CONCATENATE(V339, " F"),IF(COUNTIF($V$7:V339,V339)&lt;='[1]Season Set up'!$O$79, CONCATENATE(V339, " G"),IF(COUNTIF($V$7:V339,V339)&lt;='[1]Season Set up'!$O$80, CONCATENATE(V339, " H"),"")))))))))),"")</f>
        <v/>
      </c>
      <c r="X339" s="69"/>
      <c r="Y339" s="1"/>
      <c r="Z339" s="1"/>
      <c r="AA339" s="1"/>
      <c r="AB339" s="1"/>
      <c r="AC339" s="4"/>
      <c r="AD339" s="4"/>
      <c r="AE339" s="4"/>
      <c r="AF339" s="4"/>
      <c r="AG339" s="4"/>
      <c r="AH339" s="4"/>
      <c r="AI339" s="4"/>
      <c r="AJ339" s="4"/>
    </row>
    <row r="340" spans="1:36" ht="15.75" customHeight="1" x14ac:dyDescent="0.2">
      <c r="A340" s="33"/>
      <c r="B340" s="33"/>
      <c r="C340" s="33"/>
      <c r="D340" s="1"/>
      <c r="E340" s="1"/>
      <c r="F340" s="1"/>
      <c r="G340" s="1"/>
      <c r="H340" s="1"/>
      <c r="I340" s="1"/>
      <c r="J340" s="1"/>
      <c r="K340" s="1"/>
      <c r="L340" s="27" t="str">
        <f>IF('[1]Season Set up'!$J$24&gt;='[1]Season Set up'!V338,'[1]Season Set up'!V338,"")</f>
        <v/>
      </c>
      <c r="M340" s="22" t="str">
        <f>IFERROR(VLOOKUP(#REF!,'[1]Members Sorted'!$B$2:$G$10001,2,0),"")</f>
        <v/>
      </c>
      <c r="N340" s="22" t="str">
        <f>IFERROR(VLOOKUP(#REF!,'[1]Members Sorted'!$B$2:$G$10001,3,0),"")</f>
        <v/>
      </c>
      <c r="O340" s="22" t="str">
        <f>IFERROR(VLOOKUP(#REF!,'[1]Members Sorted'!$B$2:$G$10001,5,0),"")</f>
        <v/>
      </c>
      <c r="P340" s="22" t="str">
        <f>IFERROR(IF(O340="","",IF(O340="None Given","",IF(COUNTIF($O$7:O340,O340)&lt;='[1]Season Set up'!$O$62, CONCATENATE(O340, " A"),IF(COUNTIF($O$7:O340,O340)&lt;='[1]Season Set up'!$O$63, CONCATENATE(O340, " B"),IF(COUNTIF($O$7:O340,O340)&lt;='[1]Season Set up'!$O$64, CONCATENATE(O340, " C"),IF(COUNTIF($O$7:O340,O340)&lt;='[1]Season Set up'!$O$65, CONCATENATE(O340, " D"),IF(COUNTIF($O$7:O340,O340)&lt;='[1]Season Set up'!$O$66, CONCATENATE(O340, " E"),IF(COUNTIF($O$7:O340,O340)&lt;='[1]Season Set up'!$O$67, CONCATENATE(O340, " F"),IF(COUNTIF($O$7:O340,O340)&lt;='[1]Season Set up'!$O$68, CONCATENATE(O340, " G"),IF(COUNTIF($O$7:O340,O340)&lt;='[1]Season Set up'!$O$69, CONCATENATE(O340, " H"),"")))))))))),"")</f>
        <v/>
      </c>
      <c r="Q340" s="69"/>
      <c r="R340" s="4"/>
      <c r="S340" s="27" t="str">
        <f>IF('[1]Season Set up'!$L$24&gt;='[1]Season Set up'!V338,'[1]Season Set up'!V338,"")</f>
        <v/>
      </c>
      <c r="T340" s="22" t="str">
        <f>IFERROR(VLOOKUP(#REF!,'[1]Members Sorted'!$B$2:$G$3001,2,0),"")</f>
        <v/>
      </c>
      <c r="U340" s="22" t="str">
        <f>IFERROR(VLOOKUP(#REF!,'[1]Members Sorted'!$B$2:$G$3001,3,0),"")</f>
        <v/>
      </c>
      <c r="V340" s="22" t="str">
        <f>IFERROR(VLOOKUP(#REF!,'[1]Members Sorted'!$B$2:$G$3001,5,0),"")</f>
        <v/>
      </c>
      <c r="W340" s="22" t="str">
        <f>IFERROR(IF(V340="","",IF(V340="None Given","",IF(COUNTIF($V$7:V340,V340)&lt;='[1]Season Set up'!$O$73, CONCATENATE(V340, " A"),IF(COUNTIF($V$7:V340,V340)&lt;='[1]Season Set up'!$O$74, CONCATENATE(V340, " B"),IF(COUNTIF($V$7:V340,V340)&lt;='[1]Season Set up'!$O$75, CONCATENATE(V340, " C"),IF(COUNTIF($V$7:V340,V340)&lt;='[1]Season Set up'!$O$76, CONCATENATE(V340, " D"),IF(COUNTIF($V$7:V340,V340)&lt;='[1]Season Set up'!$O$77, CONCATENATE(V340, " E"),IF(COUNTIF($V$7:V340,V340)&lt;='[1]Season Set up'!$O$78, CONCATENATE(V340, " F"),IF(COUNTIF($V$7:V340,V340)&lt;='[1]Season Set up'!$O$79, CONCATENATE(V340, " G"),IF(COUNTIF($V$7:V340,V340)&lt;='[1]Season Set up'!$O$80, CONCATENATE(V340, " H"),"")))))))))),"")</f>
        <v/>
      </c>
      <c r="X340" s="69"/>
      <c r="Y340" s="1"/>
      <c r="Z340" s="1"/>
      <c r="AA340" s="1"/>
      <c r="AB340" s="1"/>
      <c r="AC340" s="4"/>
      <c r="AD340" s="4"/>
      <c r="AE340" s="4"/>
      <c r="AF340" s="4"/>
      <c r="AG340" s="4"/>
      <c r="AH340" s="4"/>
      <c r="AI340" s="4"/>
      <c r="AJ340" s="4"/>
    </row>
    <row r="341" spans="1:36" ht="15.75" customHeight="1" x14ac:dyDescent="0.2">
      <c r="A341" s="33"/>
      <c r="B341" s="33"/>
      <c r="C341" s="33"/>
      <c r="D341" s="1"/>
      <c r="E341" s="1"/>
      <c r="F341" s="1"/>
      <c r="G341" s="1"/>
      <c r="H341" s="1"/>
      <c r="I341" s="1"/>
      <c r="J341" s="1"/>
      <c r="K341" s="1"/>
      <c r="L341" s="27" t="str">
        <f>IF('[1]Season Set up'!$J$24&gt;='[1]Season Set up'!V339,'[1]Season Set up'!V339,"")</f>
        <v/>
      </c>
      <c r="M341" s="22" t="str">
        <f>IFERROR(VLOOKUP(#REF!,'[1]Members Sorted'!$B$2:$G$10001,2,0),"")</f>
        <v/>
      </c>
      <c r="N341" s="22" t="str">
        <f>IFERROR(VLOOKUP(#REF!,'[1]Members Sorted'!$B$2:$G$10001,3,0),"")</f>
        <v/>
      </c>
      <c r="O341" s="22" t="str">
        <f>IFERROR(VLOOKUP(#REF!,'[1]Members Sorted'!$B$2:$G$10001,5,0),"")</f>
        <v/>
      </c>
      <c r="P341" s="22" t="str">
        <f>IFERROR(IF(O341="","",IF(O341="None Given","",IF(COUNTIF($O$7:O341,O341)&lt;='[1]Season Set up'!$O$62, CONCATENATE(O341, " A"),IF(COUNTIF($O$7:O341,O341)&lt;='[1]Season Set up'!$O$63, CONCATENATE(O341, " B"),IF(COUNTIF($O$7:O341,O341)&lt;='[1]Season Set up'!$O$64, CONCATENATE(O341, " C"),IF(COUNTIF($O$7:O341,O341)&lt;='[1]Season Set up'!$O$65, CONCATENATE(O341, " D"),IF(COUNTIF($O$7:O341,O341)&lt;='[1]Season Set up'!$O$66, CONCATENATE(O341, " E"),IF(COUNTIF($O$7:O341,O341)&lt;='[1]Season Set up'!$O$67, CONCATENATE(O341, " F"),IF(COUNTIF($O$7:O341,O341)&lt;='[1]Season Set up'!$O$68, CONCATENATE(O341, " G"),IF(COUNTIF($O$7:O341,O341)&lt;='[1]Season Set up'!$O$69, CONCATENATE(O341, " H"),"")))))))))),"")</f>
        <v/>
      </c>
      <c r="Q341" s="69"/>
      <c r="R341" s="4"/>
      <c r="S341" s="27" t="str">
        <f>IF('[1]Season Set up'!$L$24&gt;='[1]Season Set up'!V339,'[1]Season Set up'!V339,"")</f>
        <v/>
      </c>
      <c r="T341" s="22" t="str">
        <f>IFERROR(VLOOKUP(#REF!,'[1]Members Sorted'!$B$2:$G$3001,2,0),"")</f>
        <v/>
      </c>
      <c r="U341" s="22" t="str">
        <f>IFERROR(VLOOKUP(#REF!,'[1]Members Sorted'!$B$2:$G$3001,3,0),"")</f>
        <v/>
      </c>
      <c r="V341" s="22" t="str">
        <f>IFERROR(VLOOKUP(#REF!,'[1]Members Sorted'!$B$2:$G$3001,5,0),"")</f>
        <v/>
      </c>
      <c r="W341" s="22" t="str">
        <f>IFERROR(IF(V341="","",IF(V341="None Given","",IF(COUNTIF($V$7:V341,V341)&lt;='[1]Season Set up'!$O$73, CONCATENATE(V341, " A"),IF(COUNTIF($V$7:V341,V341)&lt;='[1]Season Set up'!$O$74, CONCATENATE(V341, " B"),IF(COUNTIF($V$7:V341,V341)&lt;='[1]Season Set up'!$O$75, CONCATENATE(V341, " C"),IF(COUNTIF($V$7:V341,V341)&lt;='[1]Season Set up'!$O$76, CONCATENATE(V341, " D"),IF(COUNTIF($V$7:V341,V341)&lt;='[1]Season Set up'!$O$77, CONCATENATE(V341, " E"),IF(COUNTIF($V$7:V341,V341)&lt;='[1]Season Set up'!$O$78, CONCATENATE(V341, " F"),IF(COUNTIF($V$7:V341,V341)&lt;='[1]Season Set up'!$O$79, CONCATENATE(V341, " G"),IF(COUNTIF($V$7:V341,V341)&lt;='[1]Season Set up'!$O$80, CONCATENATE(V341, " H"),"")))))))))),"")</f>
        <v/>
      </c>
      <c r="X341" s="69"/>
      <c r="Y341" s="1"/>
      <c r="Z341" s="1"/>
      <c r="AA341" s="1"/>
      <c r="AB341" s="1"/>
      <c r="AC341" s="4"/>
      <c r="AD341" s="4"/>
      <c r="AE341" s="4"/>
      <c r="AF341" s="4"/>
      <c r="AG341" s="4"/>
      <c r="AH341" s="4"/>
      <c r="AI341" s="4"/>
      <c r="AJ341" s="4"/>
    </row>
    <row r="342" spans="1:36" ht="15.75" customHeight="1" x14ac:dyDescent="0.2">
      <c r="A342" s="33"/>
      <c r="B342" s="33"/>
      <c r="C342" s="33"/>
      <c r="D342" s="1"/>
      <c r="E342" s="1"/>
      <c r="F342" s="1"/>
      <c r="G342" s="1"/>
      <c r="H342" s="1"/>
      <c r="I342" s="1"/>
      <c r="J342" s="1"/>
      <c r="K342" s="1"/>
      <c r="L342" s="27" t="str">
        <f>IF('[1]Season Set up'!$J$24&gt;='[1]Season Set up'!V340,'[1]Season Set up'!V340,"")</f>
        <v/>
      </c>
      <c r="M342" s="22" t="str">
        <f>IFERROR(VLOOKUP(#REF!,'[1]Members Sorted'!$B$2:$G$10001,2,0),"")</f>
        <v/>
      </c>
      <c r="N342" s="22" t="str">
        <f>IFERROR(VLOOKUP(#REF!,'[1]Members Sorted'!$B$2:$G$10001,3,0),"")</f>
        <v/>
      </c>
      <c r="O342" s="22" t="str">
        <f>IFERROR(VLOOKUP(#REF!,'[1]Members Sorted'!$B$2:$G$10001,5,0),"")</f>
        <v/>
      </c>
      <c r="P342" s="22" t="str">
        <f>IFERROR(IF(O342="","",IF(O342="None Given","",IF(COUNTIF($O$7:O342,O342)&lt;='[1]Season Set up'!$O$62, CONCATENATE(O342, " A"),IF(COUNTIF($O$7:O342,O342)&lt;='[1]Season Set up'!$O$63, CONCATENATE(O342, " B"),IF(COUNTIF($O$7:O342,O342)&lt;='[1]Season Set up'!$O$64, CONCATENATE(O342, " C"),IF(COUNTIF($O$7:O342,O342)&lt;='[1]Season Set up'!$O$65, CONCATENATE(O342, " D"),IF(COUNTIF($O$7:O342,O342)&lt;='[1]Season Set up'!$O$66, CONCATENATE(O342, " E"),IF(COUNTIF($O$7:O342,O342)&lt;='[1]Season Set up'!$O$67, CONCATENATE(O342, " F"),IF(COUNTIF($O$7:O342,O342)&lt;='[1]Season Set up'!$O$68, CONCATENATE(O342, " G"),IF(COUNTIF($O$7:O342,O342)&lt;='[1]Season Set up'!$O$69, CONCATENATE(O342, " H"),"")))))))))),"")</f>
        <v/>
      </c>
      <c r="Q342" s="69"/>
      <c r="R342" s="4"/>
      <c r="S342" s="27" t="str">
        <f>IF('[1]Season Set up'!$L$24&gt;='[1]Season Set up'!V340,'[1]Season Set up'!V340,"")</f>
        <v/>
      </c>
      <c r="T342" s="22" t="str">
        <f>IFERROR(VLOOKUP(#REF!,'[1]Members Sorted'!$B$2:$G$3001,2,0),"")</f>
        <v/>
      </c>
      <c r="U342" s="22" t="str">
        <f>IFERROR(VLOOKUP(#REF!,'[1]Members Sorted'!$B$2:$G$3001,3,0),"")</f>
        <v/>
      </c>
      <c r="V342" s="22" t="str">
        <f>IFERROR(VLOOKUP(#REF!,'[1]Members Sorted'!$B$2:$G$3001,5,0),"")</f>
        <v/>
      </c>
      <c r="W342" s="22" t="str">
        <f>IFERROR(IF(V342="","",IF(V342="None Given","",IF(COUNTIF($V$7:V342,V342)&lt;='[1]Season Set up'!$O$73, CONCATENATE(V342, " A"),IF(COUNTIF($V$7:V342,V342)&lt;='[1]Season Set up'!$O$74, CONCATENATE(V342, " B"),IF(COUNTIF($V$7:V342,V342)&lt;='[1]Season Set up'!$O$75, CONCATENATE(V342, " C"),IF(COUNTIF($V$7:V342,V342)&lt;='[1]Season Set up'!$O$76, CONCATENATE(V342, " D"),IF(COUNTIF($V$7:V342,V342)&lt;='[1]Season Set up'!$O$77, CONCATENATE(V342, " E"),IF(COUNTIF($V$7:V342,V342)&lt;='[1]Season Set up'!$O$78, CONCATENATE(V342, " F"),IF(COUNTIF($V$7:V342,V342)&lt;='[1]Season Set up'!$O$79, CONCATENATE(V342, " G"),IF(COUNTIF($V$7:V342,V342)&lt;='[1]Season Set up'!$O$80, CONCATENATE(V342, " H"),"")))))))))),"")</f>
        <v/>
      </c>
      <c r="X342" s="69"/>
      <c r="Y342" s="1"/>
      <c r="Z342" s="1"/>
      <c r="AA342" s="1"/>
      <c r="AB342" s="1"/>
      <c r="AC342" s="4"/>
      <c r="AD342" s="4"/>
      <c r="AE342" s="4"/>
      <c r="AF342" s="4"/>
      <c r="AG342" s="4"/>
      <c r="AH342" s="4"/>
      <c r="AI342" s="4"/>
      <c r="AJ342" s="4"/>
    </row>
    <row r="343" spans="1:36" ht="15.75" customHeight="1" x14ac:dyDescent="0.2">
      <c r="A343" s="33"/>
      <c r="B343" s="33"/>
      <c r="C343" s="33"/>
      <c r="D343" s="1"/>
      <c r="E343" s="1"/>
      <c r="F343" s="1"/>
      <c r="G343" s="1"/>
      <c r="H343" s="1"/>
      <c r="I343" s="1"/>
      <c r="J343" s="1"/>
      <c r="K343" s="1"/>
      <c r="L343" s="27" t="str">
        <f>IF('[1]Season Set up'!$J$24&gt;='[1]Season Set up'!V341,'[1]Season Set up'!V341,"")</f>
        <v/>
      </c>
      <c r="M343" s="22" t="str">
        <f>IFERROR(VLOOKUP(#REF!,'[1]Members Sorted'!$B$2:$G$10001,2,0),"")</f>
        <v/>
      </c>
      <c r="N343" s="22" t="str">
        <f>IFERROR(VLOOKUP(#REF!,'[1]Members Sorted'!$B$2:$G$10001,3,0),"")</f>
        <v/>
      </c>
      <c r="O343" s="22" t="str">
        <f>IFERROR(VLOOKUP(#REF!,'[1]Members Sorted'!$B$2:$G$10001,5,0),"")</f>
        <v/>
      </c>
      <c r="P343" s="22" t="str">
        <f>IFERROR(IF(O343="","",IF(O343="None Given","",IF(COUNTIF($O$7:O343,O343)&lt;='[1]Season Set up'!$O$62, CONCATENATE(O343, " A"),IF(COUNTIF($O$7:O343,O343)&lt;='[1]Season Set up'!$O$63, CONCATENATE(O343, " B"),IF(COUNTIF($O$7:O343,O343)&lt;='[1]Season Set up'!$O$64, CONCATENATE(O343, " C"),IF(COUNTIF($O$7:O343,O343)&lt;='[1]Season Set up'!$O$65, CONCATENATE(O343, " D"),IF(COUNTIF($O$7:O343,O343)&lt;='[1]Season Set up'!$O$66, CONCATENATE(O343, " E"),IF(COUNTIF($O$7:O343,O343)&lt;='[1]Season Set up'!$O$67, CONCATENATE(O343, " F"),IF(COUNTIF($O$7:O343,O343)&lt;='[1]Season Set up'!$O$68, CONCATENATE(O343, " G"),IF(COUNTIF($O$7:O343,O343)&lt;='[1]Season Set up'!$O$69, CONCATENATE(O343, " H"),"")))))))))),"")</f>
        <v/>
      </c>
      <c r="Q343" s="69"/>
      <c r="R343" s="4"/>
      <c r="S343" s="27" t="str">
        <f>IF('[1]Season Set up'!$L$24&gt;='[1]Season Set up'!V341,'[1]Season Set up'!V341,"")</f>
        <v/>
      </c>
      <c r="T343" s="22" t="str">
        <f>IFERROR(VLOOKUP(#REF!,'[1]Members Sorted'!$B$2:$G$3001,2,0),"")</f>
        <v/>
      </c>
      <c r="U343" s="22" t="str">
        <f>IFERROR(VLOOKUP(#REF!,'[1]Members Sorted'!$B$2:$G$3001,3,0),"")</f>
        <v/>
      </c>
      <c r="V343" s="22" t="str">
        <f>IFERROR(VLOOKUP(#REF!,'[1]Members Sorted'!$B$2:$G$3001,5,0),"")</f>
        <v/>
      </c>
      <c r="W343" s="22" t="str">
        <f>IFERROR(IF(V343="","",IF(V343="None Given","",IF(COUNTIF($V$7:V343,V343)&lt;='[1]Season Set up'!$O$73, CONCATENATE(V343, " A"),IF(COUNTIF($V$7:V343,V343)&lt;='[1]Season Set up'!$O$74, CONCATENATE(V343, " B"),IF(COUNTIF($V$7:V343,V343)&lt;='[1]Season Set up'!$O$75, CONCATENATE(V343, " C"),IF(COUNTIF($V$7:V343,V343)&lt;='[1]Season Set up'!$O$76, CONCATENATE(V343, " D"),IF(COUNTIF($V$7:V343,V343)&lt;='[1]Season Set up'!$O$77, CONCATENATE(V343, " E"),IF(COUNTIF($V$7:V343,V343)&lt;='[1]Season Set up'!$O$78, CONCATENATE(V343, " F"),IF(COUNTIF($V$7:V343,V343)&lt;='[1]Season Set up'!$O$79, CONCATENATE(V343, " G"),IF(COUNTIF($V$7:V343,V343)&lt;='[1]Season Set up'!$O$80, CONCATENATE(V343, " H"),"")))))))))),"")</f>
        <v/>
      </c>
      <c r="X343" s="69"/>
      <c r="Y343" s="1"/>
      <c r="Z343" s="1"/>
      <c r="AA343" s="1"/>
      <c r="AB343" s="1"/>
      <c r="AC343" s="4"/>
      <c r="AD343" s="4"/>
      <c r="AE343" s="4"/>
      <c r="AF343" s="4"/>
      <c r="AG343" s="4"/>
      <c r="AH343" s="4"/>
      <c r="AI343" s="4"/>
      <c r="AJ343" s="4"/>
    </row>
    <row r="344" spans="1:36" ht="15.75" customHeight="1" x14ac:dyDescent="0.2">
      <c r="A344" s="33"/>
      <c r="B344" s="33"/>
      <c r="C344" s="33"/>
      <c r="D344" s="1"/>
      <c r="E344" s="1"/>
      <c r="F344" s="1"/>
      <c r="G344" s="1"/>
      <c r="H344" s="1"/>
      <c r="I344" s="1"/>
      <c r="J344" s="1"/>
      <c r="K344" s="1"/>
      <c r="L344" s="27" t="str">
        <f>IF('[1]Season Set up'!$J$24&gt;='[1]Season Set up'!V342,'[1]Season Set up'!V342,"")</f>
        <v/>
      </c>
      <c r="M344" s="22" t="str">
        <f>IFERROR(VLOOKUP(#REF!,'[1]Members Sorted'!$B$2:$G$10001,2,0),"")</f>
        <v/>
      </c>
      <c r="N344" s="22" t="str">
        <f>IFERROR(VLOOKUP(#REF!,'[1]Members Sorted'!$B$2:$G$10001,3,0),"")</f>
        <v/>
      </c>
      <c r="O344" s="22" t="str">
        <f>IFERROR(VLOOKUP(#REF!,'[1]Members Sorted'!$B$2:$G$10001,5,0),"")</f>
        <v/>
      </c>
      <c r="P344" s="22" t="str">
        <f>IFERROR(IF(O344="","",IF(O344="None Given","",IF(COUNTIF($O$7:O344,O344)&lt;='[1]Season Set up'!$O$62, CONCATENATE(O344, " A"),IF(COUNTIF($O$7:O344,O344)&lt;='[1]Season Set up'!$O$63, CONCATENATE(O344, " B"),IF(COUNTIF($O$7:O344,O344)&lt;='[1]Season Set up'!$O$64, CONCATENATE(O344, " C"),IF(COUNTIF($O$7:O344,O344)&lt;='[1]Season Set up'!$O$65, CONCATENATE(O344, " D"),IF(COUNTIF($O$7:O344,O344)&lt;='[1]Season Set up'!$O$66, CONCATENATE(O344, " E"),IF(COUNTIF($O$7:O344,O344)&lt;='[1]Season Set up'!$O$67, CONCATENATE(O344, " F"),IF(COUNTIF($O$7:O344,O344)&lt;='[1]Season Set up'!$O$68, CONCATENATE(O344, " G"),IF(COUNTIF($O$7:O344,O344)&lt;='[1]Season Set up'!$O$69, CONCATENATE(O344, " H"),"")))))))))),"")</f>
        <v/>
      </c>
      <c r="Q344" s="69"/>
      <c r="R344" s="4"/>
      <c r="S344" s="27" t="str">
        <f>IF('[1]Season Set up'!$L$24&gt;='[1]Season Set up'!V342,'[1]Season Set up'!V342,"")</f>
        <v/>
      </c>
      <c r="T344" s="22" t="str">
        <f>IFERROR(VLOOKUP(#REF!,'[1]Members Sorted'!$B$2:$G$3001,2,0),"")</f>
        <v/>
      </c>
      <c r="U344" s="22" t="str">
        <f>IFERROR(VLOOKUP(#REF!,'[1]Members Sorted'!$B$2:$G$3001,3,0),"")</f>
        <v/>
      </c>
      <c r="V344" s="22" t="str">
        <f>IFERROR(VLOOKUP(#REF!,'[1]Members Sorted'!$B$2:$G$3001,5,0),"")</f>
        <v/>
      </c>
      <c r="W344" s="22" t="str">
        <f>IFERROR(IF(V344="","",IF(V344="None Given","",IF(COUNTIF($V$7:V344,V344)&lt;='[1]Season Set up'!$O$73, CONCATENATE(V344, " A"),IF(COUNTIF($V$7:V344,V344)&lt;='[1]Season Set up'!$O$74, CONCATENATE(V344, " B"),IF(COUNTIF($V$7:V344,V344)&lt;='[1]Season Set up'!$O$75, CONCATENATE(V344, " C"),IF(COUNTIF($V$7:V344,V344)&lt;='[1]Season Set up'!$O$76, CONCATENATE(V344, " D"),IF(COUNTIF($V$7:V344,V344)&lt;='[1]Season Set up'!$O$77, CONCATENATE(V344, " E"),IF(COUNTIF($V$7:V344,V344)&lt;='[1]Season Set up'!$O$78, CONCATENATE(V344, " F"),IF(COUNTIF($V$7:V344,V344)&lt;='[1]Season Set up'!$O$79, CONCATENATE(V344, " G"),IF(COUNTIF($V$7:V344,V344)&lt;='[1]Season Set up'!$O$80, CONCATENATE(V344, " H"),"")))))))))),"")</f>
        <v/>
      </c>
      <c r="X344" s="69"/>
      <c r="Y344" s="1"/>
      <c r="Z344" s="1"/>
      <c r="AA344" s="1"/>
      <c r="AB344" s="1"/>
      <c r="AC344" s="4"/>
      <c r="AD344" s="4"/>
      <c r="AE344" s="4"/>
      <c r="AF344" s="4"/>
      <c r="AG344" s="4"/>
      <c r="AH344" s="4"/>
      <c r="AI344" s="4"/>
      <c r="AJ344" s="4"/>
    </row>
    <row r="345" spans="1:36" ht="15.75" customHeight="1" x14ac:dyDescent="0.2">
      <c r="A345" s="33"/>
      <c r="B345" s="33"/>
      <c r="C345" s="33"/>
      <c r="D345" s="1"/>
      <c r="E345" s="1"/>
      <c r="F345" s="1"/>
      <c r="G345" s="1"/>
      <c r="H345" s="1"/>
      <c r="I345" s="1"/>
      <c r="J345" s="1"/>
      <c r="K345" s="1"/>
      <c r="L345" s="27" t="str">
        <f>IF('[1]Season Set up'!$J$24&gt;='[1]Season Set up'!V343,'[1]Season Set up'!V343,"")</f>
        <v/>
      </c>
      <c r="M345" s="22" t="str">
        <f>IFERROR(VLOOKUP(#REF!,'[1]Members Sorted'!$B$2:$G$10001,2,0),"")</f>
        <v/>
      </c>
      <c r="N345" s="22" t="str">
        <f>IFERROR(VLOOKUP(#REF!,'[1]Members Sorted'!$B$2:$G$10001,3,0),"")</f>
        <v/>
      </c>
      <c r="O345" s="22" t="str">
        <f>IFERROR(VLOOKUP(#REF!,'[1]Members Sorted'!$B$2:$G$10001,5,0),"")</f>
        <v/>
      </c>
      <c r="P345" s="22" t="str">
        <f>IFERROR(IF(O345="","",IF(O345="None Given","",IF(COUNTIF($O$7:O345,O345)&lt;='[1]Season Set up'!$O$62, CONCATENATE(O345, " A"),IF(COUNTIF($O$7:O345,O345)&lt;='[1]Season Set up'!$O$63, CONCATENATE(O345, " B"),IF(COUNTIF($O$7:O345,O345)&lt;='[1]Season Set up'!$O$64, CONCATENATE(O345, " C"),IF(COUNTIF($O$7:O345,O345)&lt;='[1]Season Set up'!$O$65, CONCATENATE(O345, " D"),IF(COUNTIF($O$7:O345,O345)&lt;='[1]Season Set up'!$O$66, CONCATENATE(O345, " E"),IF(COUNTIF($O$7:O345,O345)&lt;='[1]Season Set up'!$O$67, CONCATENATE(O345, " F"),IF(COUNTIF($O$7:O345,O345)&lt;='[1]Season Set up'!$O$68, CONCATENATE(O345, " G"),IF(COUNTIF($O$7:O345,O345)&lt;='[1]Season Set up'!$O$69, CONCATENATE(O345, " H"),"")))))))))),"")</f>
        <v/>
      </c>
      <c r="Q345" s="69"/>
      <c r="R345" s="4"/>
      <c r="S345" s="27" t="str">
        <f>IF('[1]Season Set up'!$L$24&gt;='[1]Season Set up'!V343,'[1]Season Set up'!V343,"")</f>
        <v/>
      </c>
      <c r="T345" s="22" t="str">
        <f>IFERROR(VLOOKUP(#REF!,'[1]Members Sorted'!$B$2:$G$3001,2,0),"")</f>
        <v/>
      </c>
      <c r="U345" s="22" t="str">
        <f>IFERROR(VLOOKUP(#REF!,'[1]Members Sorted'!$B$2:$G$3001,3,0),"")</f>
        <v/>
      </c>
      <c r="V345" s="22" t="str">
        <f>IFERROR(VLOOKUP(#REF!,'[1]Members Sorted'!$B$2:$G$3001,5,0),"")</f>
        <v/>
      </c>
      <c r="W345" s="22" t="str">
        <f>IFERROR(IF(V345="","",IF(V345="None Given","",IF(COUNTIF($V$7:V345,V345)&lt;='[1]Season Set up'!$O$73, CONCATENATE(V345, " A"),IF(COUNTIF($V$7:V345,V345)&lt;='[1]Season Set up'!$O$74, CONCATENATE(V345, " B"),IF(COUNTIF($V$7:V345,V345)&lt;='[1]Season Set up'!$O$75, CONCATENATE(V345, " C"),IF(COUNTIF($V$7:V345,V345)&lt;='[1]Season Set up'!$O$76, CONCATENATE(V345, " D"),IF(COUNTIF($V$7:V345,V345)&lt;='[1]Season Set up'!$O$77, CONCATENATE(V345, " E"),IF(COUNTIF($V$7:V345,V345)&lt;='[1]Season Set up'!$O$78, CONCATENATE(V345, " F"),IF(COUNTIF($V$7:V345,V345)&lt;='[1]Season Set up'!$O$79, CONCATENATE(V345, " G"),IF(COUNTIF($V$7:V345,V345)&lt;='[1]Season Set up'!$O$80, CONCATENATE(V345, " H"),"")))))))))),"")</f>
        <v/>
      </c>
      <c r="X345" s="69"/>
      <c r="Y345" s="1"/>
      <c r="Z345" s="1"/>
      <c r="AA345" s="1"/>
      <c r="AB345" s="1"/>
      <c r="AC345" s="4"/>
      <c r="AD345" s="4"/>
      <c r="AE345" s="4"/>
      <c r="AF345" s="4"/>
      <c r="AG345" s="4"/>
      <c r="AH345" s="4"/>
      <c r="AI345" s="4"/>
      <c r="AJ345" s="4"/>
    </row>
    <row r="346" spans="1:36" ht="15.75" customHeight="1" x14ac:dyDescent="0.2">
      <c r="A346" s="33"/>
      <c r="B346" s="33"/>
      <c r="C346" s="33"/>
      <c r="D346" s="1"/>
      <c r="E346" s="1"/>
      <c r="F346" s="1"/>
      <c r="G346" s="1"/>
      <c r="H346" s="1"/>
      <c r="I346" s="1"/>
      <c r="J346" s="1"/>
      <c r="K346" s="1"/>
      <c r="L346" s="27" t="str">
        <f>IF('[1]Season Set up'!$J$24&gt;='[1]Season Set up'!V344,'[1]Season Set up'!V344,"")</f>
        <v/>
      </c>
      <c r="M346" s="22" t="str">
        <f>IFERROR(VLOOKUP(#REF!,'[1]Members Sorted'!$B$2:$G$10001,2,0),"")</f>
        <v/>
      </c>
      <c r="N346" s="22" t="str">
        <f>IFERROR(VLOOKUP(#REF!,'[1]Members Sorted'!$B$2:$G$10001,3,0),"")</f>
        <v/>
      </c>
      <c r="O346" s="22" t="str">
        <f>IFERROR(VLOOKUP(#REF!,'[1]Members Sorted'!$B$2:$G$10001,5,0),"")</f>
        <v/>
      </c>
      <c r="P346" s="22" t="str">
        <f>IFERROR(IF(O346="","",IF(O346="None Given","",IF(COUNTIF($O$7:O346,O346)&lt;='[1]Season Set up'!$O$62, CONCATENATE(O346, " A"),IF(COUNTIF($O$7:O346,O346)&lt;='[1]Season Set up'!$O$63, CONCATENATE(O346, " B"),IF(COUNTIF($O$7:O346,O346)&lt;='[1]Season Set up'!$O$64, CONCATENATE(O346, " C"),IF(COUNTIF($O$7:O346,O346)&lt;='[1]Season Set up'!$O$65, CONCATENATE(O346, " D"),IF(COUNTIF($O$7:O346,O346)&lt;='[1]Season Set up'!$O$66, CONCATENATE(O346, " E"),IF(COUNTIF($O$7:O346,O346)&lt;='[1]Season Set up'!$O$67, CONCATENATE(O346, " F"),IF(COUNTIF($O$7:O346,O346)&lt;='[1]Season Set up'!$O$68, CONCATENATE(O346, " G"),IF(COUNTIF($O$7:O346,O346)&lt;='[1]Season Set up'!$O$69, CONCATENATE(O346, " H"),"")))))))))),"")</f>
        <v/>
      </c>
      <c r="Q346" s="69"/>
      <c r="R346" s="4"/>
      <c r="S346" s="27" t="str">
        <f>IF('[1]Season Set up'!$L$24&gt;='[1]Season Set up'!V344,'[1]Season Set up'!V344,"")</f>
        <v/>
      </c>
      <c r="T346" s="22" t="str">
        <f>IFERROR(VLOOKUP(#REF!,'[1]Members Sorted'!$B$2:$G$3001,2,0),"")</f>
        <v/>
      </c>
      <c r="U346" s="22" t="str">
        <f>IFERROR(VLOOKUP(#REF!,'[1]Members Sorted'!$B$2:$G$3001,3,0),"")</f>
        <v/>
      </c>
      <c r="V346" s="22" t="str">
        <f>IFERROR(VLOOKUP(#REF!,'[1]Members Sorted'!$B$2:$G$3001,5,0),"")</f>
        <v/>
      </c>
      <c r="W346" s="22" t="str">
        <f>IFERROR(IF(V346="","",IF(V346="None Given","",IF(COUNTIF($V$7:V346,V346)&lt;='[1]Season Set up'!$O$73, CONCATENATE(V346, " A"),IF(COUNTIF($V$7:V346,V346)&lt;='[1]Season Set up'!$O$74, CONCATENATE(V346, " B"),IF(COUNTIF($V$7:V346,V346)&lt;='[1]Season Set up'!$O$75, CONCATENATE(V346, " C"),IF(COUNTIF($V$7:V346,V346)&lt;='[1]Season Set up'!$O$76, CONCATENATE(V346, " D"),IF(COUNTIF($V$7:V346,V346)&lt;='[1]Season Set up'!$O$77, CONCATENATE(V346, " E"),IF(COUNTIF($V$7:V346,V346)&lt;='[1]Season Set up'!$O$78, CONCATENATE(V346, " F"),IF(COUNTIF($V$7:V346,V346)&lt;='[1]Season Set up'!$O$79, CONCATENATE(V346, " G"),IF(COUNTIF($V$7:V346,V346)&lt;='[1]Season Set up'!$O$80, CONCATENATE(V346, " H"),"")))))))))),"")</f>
        <v/>
      </c>
      <c r="X346" s="69"/>
      <c r="Y346" s="1"/>
      <c r="Z346" s="1"/>
      <c r="AA346" s="1"/>
      <c r="AB346" s="1"/>
      <c r="AC346" s="4"/>
      <c r="AD346" s="4"/>
      <c r="AE346" s="4"/>
      <c r="AF346" s="4"/>
      <c r="AG346" s="4"/>
      <c r="AH346" s="4"/>
      <c r="AI346" s="4"/>
      <c r="AJ346" s="4"/>
    </row>
    <row r="347" spans="1:36" ht="15.75" customHeight="1" x14ac:dyDescent="0.2">
      <c r="A347" s="33"/>
      <c r="B347" s="33"/>
      <c r="C347" s="33"/>
      <c r="D347" s="1"/>
      <c r="E347" s="1"/>
      <c r="F347" s="1"/>
      <c r="G347" s="1"/>
      <c r="H347" s="1"/>
      <c r="I347" s="1"/>
      <c r="J347" s="1"/>
      <c r="K347" s="1"/>
      <c r="L347" s="27" t="str">
        <f>IF('[1]Season Set up'!$J$24&gt;='[1]Season Set up'!V345,'[1]Season Set up'!V345,"")</f>
        <v/>
      </c>
      <c r="M347" s="22" t="str">
        <f>IFERROR(VLOOKUP(#REF!,'[1]Members Sorted'!$B$2:$G$10001,2,0),"")</f>
        <v/>
      </c>
      <c r="N347" s="22" t="str">
        <f>IFERROR(VLOOKUP(#REF!,'[1]Members Sorted'!$B$2:$G$10001,3,0),"")</f>
        <v/>
      </c>
      <c r="O347" s="22" t="str">
        <f>IFERROR(VLOOKUP(#REF!,'[1]Members Sorted'!$B$2:$G$10001,5,0),"")</f>
        <v/>
      </c>
      <c r="P347" s="22" t="str">
        <f>IFERROR(IF(O347="","",IF(O347="None Given","",IF(COUNTIF($O$7:O347,O347)&lt;='[1]Season Set up'!$O$62, CONCATENATE(O347, " A"),IF(COUNTIF($O$7:O347,O347)&lt;='[1]Season Set up'!$O$63, CONCATENATE(O347, " B"),IF(COUNTIF($O$7:O347,O347)&lt;='[1]Season Set up'!$O$64, CONCATENATE(O347, " C"),IF(COUNTIF($O$7:O347,O347)&lt;='[1]Season Set up'!$O$65, CONCATENATE(O347, " D"),IF(COUNTIF($O$7:O347,O347)&lt;='[1]Season Set up'!$O$66, CONCATENATE(O347, " E"),IF(COUNTIF($O$7:O347,O347)&lt;='[1]Season Set up'!$O$67, CONCATENATE(O347, " F"),IF(COUNTIF($O$7:O347,O347)&lt;='[1]Season Set up'!$O$68, CONCATENATE(O347, " G"),IF(COUNTIF($O$7:O347,O347)&lt;='[1]Season Set up'!$O$69, CONCATENATE(O347, " H"),"")))))))))),"")</f>
        <v/>
      </c>
      <c r="Q347" s="69"/>
      <c r="R347" s="4"/>
      <c r="S347" s="27" t="str">
        <f>IF('[1]Season Set up'!$L$24&gt;='[1]Season Set up'!V345,'[1]Season Set up'!V345,"")</f>
        <v/>
      </c>
      <c r="T347" s="22" t="str">
        <f>IFERROR(VLOOKUP(#REF!,'[1]Members Sorted'!$B$2:$G$3001,2,0),"")</f>
        <v/>
      </c>
      <c r="U347" s="22" t="str">
        <f>IFERROR(VLOOKUP(#REF!,'[1]Members Sorted'!$B$2:$G$3001,3,0),"")</f>
        <v/>
      </c>
      <c r="V347" s="22" t="str">
        <f>IFERROR(VLOOKUP(#REF!,'[1]Members Sorted'!$B$2:$G$3001,5,0),"")</f>
        <v/>
      </c>
      <c r="W347" s="22" t="str">
        <f>IFERROR(IF(V347="","",IF(V347="None Given","",IF(COUNTIF($V$7:V347,V347)&lt;='[1]Season Set up'!$O$73, CONCATENATE(V347, " A"),IF(COUNTIF($V$7:V347,V347)&lt;='[1]Season Set up'!$O$74, CONCATENATE(V347, " B"),IF(COUNTIF($V$7:V347,V347)&lt;='[1]Season Set up'!$O$75, CONCATENATE(V347, " C"),IF(COUNTIF($V$7:V347,V347)&lt;='[1]Season Set up'!$O$76, CONCATENATE(V347, " D"),IF(COUNTIF($V$7:V347,V347)&lt;='[1]Season Set up'!$O$77, CONCATENATE(V347, " E"),IF(COUNTIF($V$7:V347,V347)&lt;='[1]Season Set up'!$O$78, CONCATENATE(V347, " F"),IF(COUNTIF($V$7:V347,V347)&lt;='[1]Season Set up'!$O$79, CONCATENATE(V347, " G"),IF(COUNTIF($V$7:V347,V347)&lt;='[1]Season Set up'!$O$80, CONCATENATE(V347, " H"),"")))))))))),"")</f>
        <v/>
      </c>
      <c r="X347" s="69"/>
      <c r="Y347" s="1"/>
      <c r="Z347" s="1"/>
      <c r="AA347" s="1"/>
      <c r="AB347" s="1"/>
      <c r="AC347" s="4"/>
      <c r="AD347" s="4"/>
      <c r="AE347" s="4"/>
      <c r="AF347" s="4"/>
      <c r="AG347" s="4"/>
      <c r="AH347" s="4"/>
      <c r="AI347" s="4"/>
      <c r="AJ347" s="4"/>
    </row>
    <row r="348" spans="1:36" ht="15.75" customHeight="1" x14ac:dyDescent="0.2">
      <c r="A348" s="33"/>
      <c r="B348" s="33"/>
      <c r="C348" s="33"/>
      <c r="D348" s="1"/>
      <c r="E348" s="1"/>
      <c r="F348" s="1"/>
      <c r="G348" s="1"/>
      <c r="H348" s="1"/>
      <c r="I348" s="1"/>
      <c r="J348" s="1"/>
      <c r="K348" s="1"/>
      <c r="L348" s="27" t="str">
        <f>IF('[1]Season Set up'!$J$24&gt;='[1]Season Set up'!V346,'[1]Season Set up'!V346,"")</f>
        <v/>
      </c>
      <c r="M348" s="22" t="str">
        <f>IFERROR(VLOOKUP(#REF!,'[1]Members Sorted'!$B$2:$G$10001,2,0),"")</f>
        <v/>
      </c>
      <c r="N348" s="22" t="str">
        <f>IFERROR(VLOOKUP(#REF!,'[1]Members Sorted'!$B$2:$G$10001,3,0),"")</f>
        <v/>
      </c>
      <c r="O348" s="22" t="str">
        <f>IFERROR(VLOOKUP(#REF!,'[1]Members Sorted'!$B$2:$G$10001,5,0),"")</f>
        <v/>
      </c>
      <c r="P348" s="22" t="str">
        <f>IFERROR(IF(O348="","",IF(O348="None Given","",IF(COUNTIF($O$7:O348,O348)&lt;='[1]Season Set up'!$O$62, CONCATENATE(O348, " A"),IF(COUNTIF($O$7:O348,O348)&lt;='[1]Season Set up'!$O$63, CONCATENATE(O348, " B"),IF(COUNTIF($O$7:O348,O348)&lt;='[1]Season Set up'!$O$64, CONCATENATE(O348, " C"),IF(COUNTIF($O$7:O348,O348)&lt;='[1]Season Set up'!$O$65, CONCATENATE(O348, " D"),IF(COUNTIF($O$7:O348,O348)&lt;='[1]Season Set up'!$O$66, CONCATENATE(O348, " E"),IF(COUNTIF($O$7:O348,O348)&lt;='[1]Season Set up'!$O$67, CONCATENATE(O348, " F"),IF(COUNTIF($O$7:O348,O348)&lt;='[1]Season Set up'!$O$68, CONCATENATE(O348, " G"),IF(COUNTIF($O$7:O348,O348)&lt;='[1]Season Set up'!$O$69, CONCATENATE(O348, " H"),"")))))))))),"")</f>
        <v/>
      </c>
      <c r="Q348" s="69"/>
      <c r="R348" s="4"/>
      <c r="S348" s="27" t="str">
        <f>IF('[1]Season Set up'!$L$24&gt;='[1]Season Set up'!V346,'[1]Season Set up'!V346,"")</f>
        <v/>
      </c>
      <c r="T348" s="22" t="str">
        <f>IFERROR(VLOOKUP(#REF!,'[1]Members Sorted'!$B$2:$G$3001,2,0),"")</f>
        <v/>
      </c>
      <c r="U348" s="22" t="str">
        <f>IFERROR(VLOOKUP(#REF!,'[1]Members Sorted'!$B$2:$G$3001,3,0),"")</f>
        <v/>
      </c>
      <c r="V348" s="22" t="str">
        <f>IFERROR(VLOOKUP(#REF!,'[1]Members Sorted'!$B$2:$G$3001,5,0),"")</f>
        <v/>
      </c>
      <c r="W348" s="22" t="str">
        <f>IFERROR(IF(V348="","",IF(V348="None Given","",IF(COUNTIF($V$7:V348,V348)&lt;='[1]Season Set up'!$O$73, CONCATENATE(V348, " A"),IF(COUNTIF($V$7:V348,V348)&lt;='[1]Season Set up'!$O$74, CONCATENATE(V348, " B"),IF(COUNTIF($V$7:V348,V348)&lt;='[1]Season Set up'!$O$75, CONCATENATE(V348, " C"),IF(COUNTIF($V$7:V348,V348)&lt;='[1]Season Set up'!$O$76, CONCATENATE(V348, " D"),IF(COUNTIF($V$7:V348,V348)&lt;='[1]Season Set up'!$O$77, CONCATENATE(V348, " E"),IF(COUNTIF($V$7:V348,V348)&lt;='[1]Season Set up'!$O$78, CONCATENATE(V348, " F"),IF(COUNTIF($V$7:V348,V348)&lt;='[1]Season Set up'!$O$79, CONCATENATE(V348, " G"),IF(COUNTIF($V$7:V348,V348)&lt;='[1]Season Set up'!$O$80, CONCATENATE(V348, " H"),"")))))))))),"")</f>
        <v/>
      </c>
      <c r="X348" s="69"/>
      <c r="Y348" s="1"/>
      <c r="Z348" s="1"/>
      <c r="AA348" s="1"/>
      <c r="AB348" s="1"/>
      <c r="AC348" s="4"/>
      <c r="AD348" s="4"/>
      <c r="AE348" s="4"/>
      <c r="AF348" s="4"/>
      <c r="AG348" s="4"/>
      <c r="AH348" s="4"/>
      <c r="AI348" s="4"/>
      <c r="AJ348" s="4"/>
    </row>
    <row r="349" spans="1:36" ht="15.75" customHeight="1" x14ac:dyDescent="0.2">
      <c r="A349" s="33"/>
      <c r="B349" s="33"/>
      <c r="C349" s="33"/>
      <c r="D349" s="1"/>
      <c r="E349" s="1"/>
      <c r="F349" s="1"/>
      <c r="G349" s="1"/>
      <c r="H349" s="1"/>
      <c r="I349" s="1"/>
      <c r="J349" s="1"/>
      <c r="K349" s="1"/>
      <c r="L349" s="27" t="str">
        <f>IF('[1]Season Set up'!$J$24&gt;='[1]Season Set up'!V347,'[1]Season Set up'!V347,"")</f>
        <v/>
      </c>
      <c r="M349" s="22" t="str">
        <f>IFERROR(VLOOKUP(#REF!,'[1]Members Sorted'!$B$2:$G$10001,2,0),"")</f>
        <v/>
      </c>
      <c r="N349" s="22" t="str">
        <f>IFERROR(VLOOKUP(#REF!,'[1]Members Sorted'!$B$2:$G$10001,3,0),"")</f>
        <v/>
      </c>
      <c r="O349" s="22" t="str">
        <f>IFERROR(VLOOKUP(#REF!,'[1]Members Sorted'!$B$2:$G$10001,5,0),"")</f>
        <v/>
      </c>
      <c r="P349" s="22" t="str">
        <f>IFERROR(IF(O349="","",IF(O349="None Given","",IF(COUNTIF($O$7:O349,O349)&lt;='[1]Season Set up'!$O$62, CONCATENATE(O349, " A"),IF(COUNTIF($O$7:O349,O349)&lt;='[1]Season Set up'!$O$63, CONCATENATE(O349, " B"),IF(COUNTIF($O$7:O349,O349)&lt;='[1]Season Set up'!$O$64, CONCATENATE(O349, " C"),IF(COUNTIF($O$7:O349,O349)&lt;='[1]Season Set up'!$O$65, CONCATENATE(O349, " D"),IF(COUNTIF($O$7:O349,O349)&lt;='[1]Season Set up'!$O$66, CONCATENATE(O349, " E"),IF(COUNTIF($O$7:O349,O349)&lt;='[1]Season Set up'!$O$67, CONCATENATE(O349, " F"),IF(COUNTIF($O$7:O349,O349)&lt;='[1]Season Set up'!$O$68, CONCATENATE(O349, " G"),IF(COUNTIF($O$7:O349,O349)&lt;='[1]Season Set up'!$O$69, CONCATENATE(O349, " H"),"")))))))))),"")</f>
        <v/>
      </c>
      <c r="Q349" s="69"/>
      <c r="R349" s="4"/>
      <c r="S349" s="27" t="str">
        <f>IF('[1]Season Set up'!$L$24&gt;='[1]Season Set up'!V347,'[1]Season Set up'!V347,"")</f>
        <v/>
      </c>
      <c r="T349" s="22" t="str">
        <f>IFERROR(VLOOKUP(#REF!,'[1]Members Sorted'!$B$2:$G$3001,2,0),"")</f>
        <v/>
      </c>
      <c r="U349" s="22" t="str">
        <f>IFERROR(VLOOKUP(#REF!,'[1]Members Sorted'!$B$2:$G$3001,3,0),"")</f>
        <v/>
      </c>
      <c r="V349" s="22" t="str">
        <f>IFERROR(VLOOKUP(#REF!,'[1]Members Sorted'!$B$2:$G$3001,5,0),"")</f>
        <v/>
      </c>
      <c r="W349" s="22" t="str">
        <f>IFERROR(IF(V349="","",IF(V349="None Given","",IF(COUNTIF($V$7:V349,V349)&lt;='[1]Season Set up'!$O$73, CONCATENATE(V349, " A"),IF(COUNTIF($V$7:V349,V349)&lt;='[1]Season Set up'!$O$74, CONCATENATE(V349, " B"),IF(COUNTIF($V$7:V349,V349)&lt;='[1]Season Set up'!$O$75, CONCATENATE(V349, " C"),IF(COUNTIF($V$7:V349,V349)&lt;='[1]Season Set up'!$O$76, CONCATENATE(V349, " D"),IF(COUNTIF($V$7:V349,V349)&lt;='[1]Season Set up'!$O$77, CONCATENATE(V349, " E"),IF(COUNTIF($V$7:V349,V349)&lt;='[1]Season Set up'!$O$78, CONCATENATE(V349, " F"),IF(COUNTIF($V$7:V349,V349)&lt;='[1]Season Set up'!$O$79, CONCATENATE(V349, " G"),IF(COUNTIF($V$7:V349,V349)&lt;='[1]Season Set up'!$O$80, CONCATENATE(V349, " H"),"")))))))))),"")</f>
        <v/>
      </c>
      <c r="X349" s="69"/>
      <c r="Y349" s="1"/>
      <c r="Z349" s="1"/>
      <c r="AA349" s="1"/>
      <c r="AB349" s="1"/>
      <c r="AC349" s="4"/>
      <c r="AD349" s="4"/>
      <c r="AE349" s="4"/>
      <c r="AF349" s="4"/>
      <c r="AG349" s="4"/>
      <c r="AH349" s="4"/>
      <c r="AI349" s="4"/>
      <c r="AJ349" s="4"/>
    </row>
    <row r="350" spans="1:36" ht="15.75" customHeight="1" x14ac:dyDescent="0.2">
      <c r="A350" s="33"/>
      <c r="B350" s="33"/>
      <c r="C350" s="33"/>
      <c r="D350" s="1"/>
      <c r="E350" s="1"/>
      <c r="F350" s="1"/>
      <c r="G350" s="1"/>
      <c r="H350" s="1"/>
      <c r="I350" s="1"/>
      <c r="J350" s="1"/>
      <c r="K350" s="1"/>
      <c r="L350" s="27" t="str">
        <f>IF('[1]Season Set up'!$J$24&gt;='[1]Season Set up'!V348,'[1]Season Set up'!V348,"")</f>
        <v/>
      </c>
      <c r="M350" s="22" t="str">
        <f>IFERROR(VLOOKUP(#REF!,'[1]Members Sorted'!$B$2:$G$10001,2,0),"")</f>
        <v/>
      </c>
      <c r="N350" s="22" t="str">
        <f>IFERROR(VLOOKUP(#REF!,'[1]Members Sorted'!$B$2:$G$10001,3,0),"")</f>
        <v/>
      </c>
      <c r="O350" s="22" t="str">
        <f>IFERROR(VLOOKUP(#REF!,'[1]Members Sorted'!$B$2:$G$10001,5,0),"")</f>
        <v/>
      </c>
      <c r="P350" s="22" t="str">
        <f>IFERROR(IF(O350="","",IF(O350="None Given","",IF(COUNTIF($O$7:O350,O350)&lt;='[1]Season Set up'!$O$62, CONCATENATE(O350, " A"),IF(COUNTIF($O$7:O350,O350)&lt;='[1]Season Set up'!$O$63, CONCATENATE(O350, " B"),IF(COUNTIF($O$7:O350,O350)&lt;='[1]Season Set up'!$O$64, CONCATENATE(O350, " C"),IF(COUNTIF($O$7:O350,O350)&lt;='[1]Season Set up'!$O$65, CONCATENATE(O350, " D"),IF(COUNTIF($O$7:O350,O350)&lt;='[1]Season Set up'!$O$66, CONCATENATE(O350, " E"),IF(COUNTIF($O$7:O350,O350)&lt;='[1]Season Set up'!$O$67, CONCATENATE(O350, " F"),IF(COUNTIF($O$7:O350,O350)&lt;='[1]Season Set up'!$O$68, CONCATENATE(O350, " G"),IF(COUNTIF($O$7:O350,O350)&lt;='[1]Season Set up'!$O$69, CONCATENATE(O350, " H"),"")))))))))),"")</f>
        <v/>
      </c>
      <c r="Q350" s="69"/>
      <c r="R350" s="4"/>
      <c r="S350" s="27" t="str">
        <f>IF('[1]Season Set up'!$L$24&gt;='[1]Season Set up'!V348,'[1]Season Set up'!V348,"")</f>
        <v/>
      </c>
      <c r="T350" s="22" t="str">
        <f>IFERROR(VLOOKUP(#REF!,'[1]Members Sorted'!$B$2:$G$3001,2,0),"")</f>
        <v/>
      </c>
      <c r="U350" s="22" t="str">
        <f>IFERROR(VLOOKUP(#REF!,'[1]Members Sorted'!$B$2:$G$3001,3,0),"")</f>
        <v/>
      </c>
      <c r="V350" s="22" t="str">
        <f>IFERROR(VLOOKUP(#REF!,'[1]Members Sorted'!$B$2:$G$3001,5,0),"")</f>
        <v/>
      </c>
      <c r="W350" s="22" t="str">
        <f>IFERROR(IF(V350="","",IF(V350="None Given","",IF(COUNTIF($V$7:V350,V350)&lt;='[1]Season Set up'!$O$73, CONCATENATE(V350, " A"),IF(COUNTIF($V$7:V350,V350)&lt;='[1]Season Set up'!$O$74, CONCATENATE(V350, " B"),IF(COUNTIF($V$7:V350,V350)&lt;='[1]Season Set up'!$O$75, CONCATENATE(V350, " C"),IF(COUNTIF($V$7:V350,V350)&lt;='[1]Season Set up'!$O$76, CONCATENATE(V350, " D"),IF(COUNTIF($V$7:V350,V350)&lt;='[1]Season Set up'!$O$77, CONCATENATE(V350, " E"),IF(COUNTIF($V$7:V350,V350)&lt;='[1]Season Set up'!$O$78, CONCATENATE(V350, " F"),IF(COUNTIF($V$7:V350,V350)&lt;='[1]Season Set up'!$O$79, CONCATENATE(V350, " G"),IF(COUNTIF($V$7:V350,V350)&lt;='[1]Season Set up'!$O$80, CONCATENATE(V350, " H"),"")))))))))),"")</f>
        <v/>
      </c>
      <c r="X350" s="69"/>
      <c r="Y350" s="1"/>
      <c r="Z350" s="1"/>
      <c r="AA350" s="1"/>
      <c r="AB350" s="1"/>
      <c r="AC350" s="4"/>
      <c r="AD350" s="4"/>
      <c r="AE350" s="4"/>
      <c r="AF350" s="4"/>
      <c r="AG350" s="4"/>
      <c r="AH350" s="4"/>
      <c r="AI350" s="4"/>
      <c r="AJ350" s="4"/>
    </row>
    <row r="351" spans="1:36" ht="15.75" customHeight="1" x14ac:dyDescent="0.2">
      <c r="A351" s="33"/>
      <c r="B351" s="33"/>
      <c r="C351" s="33"/>
      <c r="D351" s="1"/>
      <c r="E351" s="1"/>
      <c r="F351" s="1"/>
      <c r="G351" s="1"/>
      <c r="H351" s="1"/>
      <c r="I351" s="1"/>
      <c r="J351" s="1"/>
      <c r="K351" s="1"/>
      <c r="L351" s="27" t="str">
        <f>IF('[1]Season Set up'!$J$24&gt;='[1]Season Set up'!V349,'[1]Season Set up'!V349,"")</f>
        <v/>
      </c>
      <c r="M351" s="22" t="str">
        <f>IFERROR(VLOOKUP(#REF!,'[1]Members Sorted'!$B$2:$G$10001,2,0),"")</f>
        <v/>
      </c>
      <c r="N351" s="22" t="str">
        <f>IFERROR(VLOOKUP(#REF!,'[1]Members Sorted'!$B$2:$G$10001,3,0),"")</f>
        <v/>
      </c>
      <c r="O351" s="22" t="str">
        <f>IFERROR(VLOOKUP(#REF!,'[1]Members Sorted'!$B$2:$G$10001,5,0),"")</f>
        <v/>
      </c>
      <c r="P351" s="22" t="str">
        <f>IFERROR(IF(O351="","",IF(O351="None Given","",IF(COUNTIF($O$7:O351,O351)&lt;='[1]Season Set up'!$O$62, CONCATENATE(O351, " A"),IF(COUNTIF($O$7:O351,O351)&lt;='[1]Season Set up'!$O$63, CONCATENATE(O351, " B"),IF(COUNTIF($O$7:O351,O351)&lt;='[1]Season Set up'!$O$64, CONCATENATE(O351, " C"),IF(COUNTIF($O$7:O351,O351)&lt;='[1]Season Set up'!$O$65, CONCATENATE(O351, " D"),IF(COUNTIF($O$7:O351,O351)&lt;='[1]Season Set up'!$O$66, CONCATENATE(O351, " E"),IF(COUNTIF($O$7:O351,O351)&lt;='[1]Season Set up'!$O$67, CONCATENATE(O351, " F"),IF(COUNTIF($O$7:O351,O351)&lt;='[1]Season Set up'!$O$68, CONCATENATE(O351, " G"),IF(COUNTIF($O$7:O351,O351)&lt;='[1]Season Set up'!$O$69, CONCATENATE(O351, " H"),"")))))))))),"")</f>
        <v/>
      </c>
      <c r="Q351" s="69"/>
      <c r="R351" s="4"/>
      <c r="S351" s="27" t="str">
        <f>IF('[1]Season Set up'!$L$24&gt;='[1]Season Set up'!V349,'[1]Season Set up'!V349,"")</f>
        <v/>
      </c>
      <c r="T351" s="22" t="str">
        <f>IFERROR(VLOOKUP(#REF!,'[1]Members Sorted'!$B$2:$G$3001,2,0),"")</f>
        <v/>
      </c>
      <c r="U351" s="22" t="str">
        <f>IFERROR(VLOOKUP(#REF!,'[1]Members Sorted'!$B$2:$G$3001,3,0),"")</f>
        <v/>
      </c>
      <c r="V351" s="22" t="str">
        <f>IFERROR(VLOOKUP(#REF!,'[1]Members Sorted'!$B$2:$G$3001,5,0),"")</f>
        <v/>
      </c>
      <c r="W351" s="22" t="str">
        <f>IFERROR(IF(V351="","",IF(V351="None Given","",IF(COUNTIF($V$7:V351,V351)&lt;='[1]Season Set up'!$O$73, CONCATENATE(V351, " A"),IF(COUNTIF($V$7:V351,V351)&lt;='[1]Season Set up'!$O$74, CONCATENATE(V351, " B"),IF(COUNTIF($V$7:V351,V351)&lt;='[1]Season Set up'!$O$75, CONCATENATE(V351, " C"),IF(COUNTIF($V$7:V351,V351)&lt;='[1]Season Set up'!$O$76, CONCATENATE(V351, " D"),IF(COUNTIF($V$7:V351,V351)&lt;='[1]Season Set up'!$O$77, CONCATENATE(V351, " E"),IF(COUNTIF($V$7:V351,V351)&lt;='[1]Season Set up'!$O$78, CONCATENATE(V351, " F"),IF(COUNTIF($V$7:V351,V351)&lt;='[1]Season Set up'!$O$79, CONCATENATE(V351, " G"),IF(COUNTIF($V$7:V351,V351)&lt;='[1]Season Set up'!$O$80, CONCATENATE(V351, " H"),"")))))))))),"")</f>
        <v/>
      </c>
      <c r="X351" s="69"/>
      <c r="Y351" s="1"/>
      <c r="Z351" s="1"/>
      <c r="AA351" s="1"/>
      <c r="AB351" s="1"/>
      <c r="AC351" s="4"/>
      <c r="AD351" s="4"/>
      <c r="AE351" s="4"/>
      <c r="AF351" s="4"/>
      <c r="AG351" s="4"/>
      <c r="AH351" s="4"/>
      <c r="AI351" s="4"/>
      <c r="AJ351" s="4"/>
    </row>
    <row r="352" spans="1:36" ht="15.75" customHeight="1" x14ac:dyDescent="0.2">
      <c r="A352" s="33"/>
      <c r="B352" s="33"/>
      <c r="C352" s="33"/>
      <c r="D352" s="1"/>
      <c r="E352" s="1"/>
      <c r="F352" s="1"/>
      <c r="G352" s="1"/>
      <c r="H352" s="1"/>
      <c r="I352" s="1"/>
      <c r="J352" s="1"/>
      <c r="K352" s="1"/>
      <c r="L352" s="27" t="str">
        <f>IF('[1]Season Set up'!$J$24&gt;='[1]Season Set up'!V350,'[1]Season Set up'!V350,"")</f>
        <v/>
      </c>
      <c r="M352" s="22" t="str">
        <f>IFERROR(VLOOKUP(#REF!,'[1]Members Sorted'!$B$2:$G$10001,2,0),"")</f>
        <v/>
      </c>
      <c r="N352" s="22" t="str">
        <f>IFERROR(VLOOKUP(#REF!,'[1]Members Sorted'!$B$2:$G$10001,3,0),"")</f>
        <v/>
      </c>
      <c r="O352" s="22" t="str">
        <f>IFERROR(VLOOKUP(#REF!,'[1]Members Sorted'!$B$2:$G$10001,5,0),"")</f>
        <v/>
      </c>
      <c r="P352" s="22" t="str">
        <f>IFERROR(IF(O352="","",IF(O352="None Given","",IF(COUNTIF($O$7:O352,O352)&lt;='[1]Season Set up'!$O$62, CONCATENATE(O352, " A"),IF(COUNTIF($O$7:O352,O352)&lt;='[1]Season Set up'!$O$63, CONCATENATE(O352, " B"),IF(COUNTIF($O$7:O352,O352)&lt;='[1]Season Set up'!$O$64, CONCATENATE(O352, " C"),IF(COUNTIF($O$7:O352,O352)&lt;='[1]Season Set up'!$O$65, CONCATENATE(O352, " D"),IF(COUNTIF($O$7:O352,O352)&lt;='[1]Season Set up'!$O$66, CONCATENATE(O352, " E"),IF(COUNTIF($O$7:O352,O352)&lt;='[1]Season Set up'!$O$67, CONCATENATE(O352, " F"),IF(COUNTIF($O$7:O352,O352)&lt;='[1]Season Set up'!$O$68, CONCATENATE(O352, " G"),IF(COUNTIF($O$7:O352,O352)&lt;='[1]Season Set up'!$O$69, CONCATENATE(O352, " H"),"")))))))))),"")</f>
        <v/>
      </c>
      <c r="Q352" s="69"/>
      <c r="R352" s="4"/>
      <c r="S352" s="27" t="str">
        <f>IF('[1]Season Set up'!$L$24&gt;='[1]Season Set up'!V350,'[1]Season Set up'!V350,"")</f>
        <v/>
      </c>
      <c r="T352" s="22" t="str">
        <f>IFERROR(VLOOKUP(#REF!,'[1]Members Sorted'!$B$2:$G$3001,2,0),"")</f>
        <v/>
      </c>
      <c r="U352" s="22" t="str">
        <f>IFERROR(VLOOKUP(#REF!,'[1]Members Sorted'!$B$2:$G$3001,3,0),"")</f>
        <v/>
      </c>
      <c r="V352" s="22" t="str">
        <f>IFERROR(VLOOKUP(#REF!,'[1]Members Sorted'!$B$2:$G$3001,5,0),"")</f>
        <v/>
      </c>
      <c r="W352" s="22" t="str">
        <f>IFERROR(IF(V352="","",IF(V352="None Given","",IF(COUNTIF($V$7:V352,V352)&lt;='[1]Season Set up'!$O$73, CONCATENATE(V352, " A"),IF(COUNTIF($V$7:V352,V352)&lt;='[1]Season Set up'!$O$74, CONCATENATE(V352, " B"),IF(COUNTIF($V$7:V352,V352)&lt;='[1]Season Set up'!$O$75, CONCATENATE(V352, " C"),IF(COUNTIF($V$7:V352,V352)&lt;='[1]Season Set up'!$O$76, CONCATENATE(V352, " D"),IF(COUNTIF($V$7:V352,V352)&lt;='[1]Season Set up'!$O$77, CONCATENATE(V352, " E"),IF(COUNTIF($V$7:V352,V352)&lt;='[1]Season Set up'!$O$78, CONCATENATE(V352, " F"),IF(COUNTIF($V$7:V352,V352)&lt;='[1]Season Set up'!$O$79, CONCATENATE(V352, " G"),IF(COUNTIF($V$7:V352,V352)&lt;='[1]Season Set up'!$O$80, CONCATENATE(V352, " H"),"")))))))))),"")</f>
        <v/>
      </c>
      <c r="X352" s="69"/>
      <c r="Y352" s="1"/>
      <c r="Z352" s="1"/>
      <c r="AA352" s="1"/>
      <c r="AB352" s="1"/>
      <c r="AC352" s="4"/>
      <c r="AD352" s="4"/>
      <c r="AE352" s="4"/>
      <c r="AF352" s="4"/>
      <c r="AG352" s="4"/>
      <c r="AH352" s="4"/>
      <c r="AI352" s="4"/>
      <c r="AJ352" s="4"/>
    </row>
    <row r="353" spans="1:36" ht="15.75" customHeight="1" x14ac:dyDescent="0.2">
      <c r="A353" s="33"/>
      <c r="B353" s="33"/>
      <c r="C353" s="33"/>
      <c r="D353" s="1"/>
      <c r="E353" s="1"/>
      <c r="F353" s="1"/>
      <c r="G353" s="1"/>
      <c r="H353" s="1"/>
      <c r="I353" s="1"/>
      <c r="J353" s="1"/>
      <c r="K353" s="1"/>
      <c r="L353" s="27" t="str">
        <f>IF('[1]Season Set up'!$J$24&gt;='[1]Season Set up'!V351,'[1]Season Set up'!V351,"")</f>
        <v/>
      </c>
      <c r="M353" s="22" t="str">
        <f>IFERROR(VLOOKUP(#REF!,'[1]Members Sorted'!$B$2:$G$10001,2,0),"")</f>
        <v/>
      </c>
      <c r="N353" s="22" t="str">
        <f>IFERROR(VLOOKUP(#REF!,'[1]Members Sorted'!$B$2:$G$10001,3,0),"")</f>
        <v/>
      </c>
      <c r="O353" s="22" t="str">
        <f>IFERROR(VLOOKUP(#REF!,'[1]Members Sorted'!$B$2:$G$10001,5,0),"")</f>
        <v/>
      </c>
      <c r="P353" s="22" t="str">
        <f>IFERROR(IF(O353="","",IF(O353="None Given","",IF(COUNTIF($O$7:O353,O353)&lt;='[1]Season Set up'!$O$62, CONCATENATE(O353, " A"),IF(COUNTIF($O$7:O353,O353)&lt;='[1]Season Set up'!$O$63, CONCATENATE(O353, " B"),IF(COUNTIF($O$7:O353,O353)&lt;='[1]Season Set up'!$O$64, CONCATENATE(O353, " C"),IF(COUNTIF($O$7:O353,O353)&lt;='[1]Season Set up'!$O$65, CONCATENATE(O353, " D"),IF(COUNTIF($O$7:O353,O353)&lt;='[1]Season Set up'!$O$66, CONCATENATE(O353, " E"),IF(COUNTIF($O$7:O353,O353)&lt;='[1]Season Set up'!$O$67, CONCATENATE(O353, " F"),IF(COUNTIF($O$7:O353,O353)&lt;='[1]Season Set up'!$O$68, CONCATENATE(O353, " G"),IF(COUNTIF($O$7:O353,O353)&lt;='[1]Season Set up'!$O$69, CONCATENATE(O353, " H"),"")))))))))),"")</f>
        <v/>
      </c>
      <c r="Q353" s="69"/>
      <c r="R353" s="4"/>
      <c r="S353" s="27" t="str">
        <f>IF('[1]Season Set up'!$L$24&gt;='[1]Season Set up'!V351,'[1]Season Set up'!V351,"")</f>
        <v/>
      </c>
      <c r="T353" s="22" t="str">
        <f>IFERROR(VLOOKUP(#REF!,'[1]Members Sorted'!$B$2:$G$3001,2,0),"")</f>
        <v/>
      </c>
      <c r="U353" s="22" t="str">
        <f>IFERROR(VLOOKUP(#REF!,'[1]Members Sorted'!$B$2:$G$3001,3,0),"")</f>
        <v/>
      </c>
      <c r="V353" s="22" t="str">
        <f>IFERROR(VLOOKUP(#REF!,'[1]Members Sorted'!$B$2:$G$3001,5,0),"")</f>
        <v/>
      </c>
      <c r="W353" s="22" t="str">
        <f>IFERROR(IF(V353="","",IF(V353="None Given","",IF(COUNTIF($V$7:V353,V353)&lt;='[1]Season Set up'!$O$73, CONCATENATE(V353, " A"),IF(COUNTIF($V$7:V353,V353)&lt;='[1]Season Set up'!$O$74, CONCATENATE(V353, " B"),IF(COUNTIF($V$7:V353,V353)&lt;='[1]Season Set up'!$O$75, CONCATENATE(V353, " C"),IF(COUNTIF($V$7:V353,V353)&lt;='[1]Season Set up'!$O$76, CONCATENATE(V353, " D"),IF(COUNTIF($V$7:V353,V353)&lt;='[1]Season Set up'!$O$77, CONCATENATE(V353, " E"),IF(COUNTIF($V$7:V353,V353)&lt;='[1]Season Set up'!$O$78, CONCATENATE(V353, " F"),IF(COUNTIF($V$7:V353,V353)&lt;='[1]Season Set up'!$O$79, CONCATENATE(V353, " G"),IF(COUNTIF($V$7:V353,V353)&lt;='[1]Season Set up'!$O$80, CONCATENATE(V353, " H"),"")))))))))),"")</f>
        <v/>
      </c>
      <c r="X353" s="69"/>
      <c r="Y353" s="1"/>
      <c r="Z353" s="1"/>
      <c r="AA353" s="1"/>
      <c r="AB353" s="1"/>
      <c r="AC353" s="4"/>
      <c r="AD353" s="4"/>
      <c r="AE353" s="4"/>
      <c r="AF353" s="4"/>
      <c r="AG353" s="4"/>
      <c r="AH353" s="4"/>
      <c r="AI353" s="4"/>
      <c r="AJ353" s="4"/>
    </row>
    <row r="354" spans="1:36" ht="15.75" customHeight="1" x14ac:dyDescent="0.2">
      <c r="A354" s="33"/>
      <c r="B354" s="33"/>
      <c r="C354" s="33"/>
      <c r="D354" s="1"/>
      <c r="E354" s="1"/>
      <c r="F354" s="1"/>
      <c r="G354" s="1"/>
      <c r="H354" s="1"/>
      <c r="I354" s="1"/>
      <c r="J354" s="1"/>
      <c r="K354" s="1"/>
      <c r="L354" s="27" t="str">
        <f>IF('[1]Season Set up'!$J$24&gt;='[1]Season Set up'!V352,'[1]Season Set up'!V352,"")</f>
        <v/>
      </c>
      <c r="M354" s="22" t="str">
        <f>IFERROR(VLOOKUP(#REF!,'[1]Members Sorted'!$B$2:$G$10001,2,0),"")</f>
        <v/>
      </c>
      <c r="N354" s="22" t="str">
        <f>IFERROR(VLOOKUP(#REF!,'[1]Members Sorted'!$B$2:$G$10001,3,0),"")</f>
        <v/>
      </c>
      <c r="O354" s="22" t="str">
        <f>IFERROR(VLOOKUP(#REF!,'[1]Members Sorted'!$B$2:$G$10001,5,0),"")</f>
        <v/>
      </c>
      <c r="P354" s="22" t="str">
        <f>IFERROR(IF(O354="","",IF(O354="None Given","",IF(COUNTIF($O$7:O354,O354)&lt;='[1]Season Set up'!$O$62, CONCATENATE(O354, " A"),IF(COUNTIF($O$7:O354,O354)&lt;='[1]Season Set up'!$O$63, CONCATENATE(O354, " B"),IF(COUNTIF($O$7:O354,O354)&lt;='[1]Season Set up'!$O$64, CONCATENATE(O354, " C"),IF(COUNTIF($O$7:O354,O354)&lt;='[1]Season Set up'!$O$65, CONCATENATE(O354, " D"),IF(COUNTIF($O$7:O354,O354)&lt;='[1]Season Set up'!$O$66, CONCATENATE(O354, " E"),IF(COUNTIF($O$7:O354,O354)&lt;='[1]Season Set up'!$O$67, CONCATENATE(O354, " F"),IF(COUNTIF($O$7:O354,O354)&lt;='[1]Season Set up'!$O$68, CONCATENATE(O354, " G"),IF(COUNTIF($O$7:O354,O354)&lt;='[1]Season Set up'!$O$69, CONCATENATE(O354, " H"),"")))))))))),"")</f>
        <v/>
      </c>
      <c r="Q354" s="69"/>
      <c r="R354" s="4"/>
      <c r="S354" s="27" t="str">
        <f>IF('[1]Season Set up'!$L$24&gt;='[1]Season Set up'!V352,'[1]Season Set up'!V352,"")</f>
        <v/>
      </c>
      <c r="T354" s="22" t="str">
        <f>IFERROR(VLOOKUP(#REF!,'[1]Members Sorted'!$B$2:$G$3001,2,0),"")</f>
        <v/>
      </c>
      <c r="U354" s="22" t="str">
        <f>IFERROR(VLOOKUP(#REF!,'[1]Members Sorted'!$B$2:$G$3001,3,0),"")</f>
        <v/>
      </c>
      <c r="V354" s="22" t="str">
        <f>IFERROR(VLOOKUP(#REF!,'[1]Members Sorted'!$B$2:$G$3001,5,0),"")</f>
        <v/>
      </c>
      <c r="W354" s="22" t="str">
        <f>IFERROR(IF(V354="","",IF(V354="None Given","",IF(COUNTIF($V$7:V354,V354)&lt;='[1]Season Set up'!$O$73, CONCATENATE(V354, " A"),IF(COUNTIF($V$7:V354,V354)&lt;='[1]Season Set up'!$O$74, CONCATENATE(V354, " B"),IF(COUNTIF($V$7:V354,V354)&lt;='[1]Season Set up'!$O$75, CONCATENATE(V354, " C"),IF(COUNTIF($V$7:V354,V354)&lt;='[1]Season Set up'!$O$76, CONCATENATE(V354, " D"),IF(COUNTIF($V$7:V354,V354)&lt;='[1]Season Set up'!$O$77, CONCATENATE(V354, " E"),IF(COUNTIF($V$7:V354,V354)&lt;='[1]Season Set up'!$O$78, CONCATENATE(V354, " F"),IF(COUNTIF($V$7:V354,V354)&lt;='[1]Season Set up'!$O$79, CONCATENATE(V354, " G"),IF(COUNTIF($V$7:V354,V354)&lt;='[1]Season Set up'!$O$80, CONCATENATE(V354, " H"),"")))))))))),"")</f>
        <v/>
      </c>
      <c r="X354" s="69"/>
      <c r="Y354" s="1"/>
      <c r="Z354" s="1"/>
      <c r="AA354" s="1"/>
      <c r="AB354" s="1"/>
      <c r="AC354" s="4"/>
      <c r="AD354" s="4"/>
      <c r="AE354" s="4"/>
      <c r="AF354" s="4"/>
      <c r="AG354" s="4"/>
      <c r="AH354" s="4"/>
      <c r="AI354" s="4"/>
      <c r="AJ354" s="4"/>
    </row>
    <row r="355" spans="1:36" ht="15.75" customHeight="1" x14ac:dyDescent="0.2">
      <c r="A355" s="33"/>
      <c r="B355" s="33"/>
      <c r="C355" s="33"/>
      <c r="D355" s="1"/>
      <c r="E355" s="1"/>
      <c r="F355" s="1"/>
      <c r="G355" s="1"/>
      <c r="H355" s="1"/>
      <c r="I355" s="1"/>
      <c r="J355" s="1"/>
      <c r="K355" s="1"/>
      <c r="L355" s="27" t="str">
        <f>IF('[1]Season Set up'!$J$24&gt;='[1]Season Set up'!V353,'[1]Season Set up'!V353,"")</f>
        <v/>
      </c>
      <c r="M355" s="22" t="str">
        <f>IFERROR(VLOOKUP(#REF!,'[1]Members Sorted'!$B$2:$G$10001,2,0),"")</f>
        <v/>
      </c>
      <c r="N355" s="22" t="str">
        <f>IFERROR(VLOOKUP(#REF!,'[1]Members Sorted'!$B$2:$G$10001,3,0),"")</f>
        <v/>
      </c>
      <c r="O355" s="22" t="str">
        <f>IFERROR(VLOOKUP(#REF!,'[1]Members Sorted'!$B$2:$G$10001,5,0),"")</f>
        <v/>
      </c>
      <c r="P355" s="22" t="str">
        <f>IFERROR(IF(O355="","",IF(O355="None Given","",IF(COUNTIF($O$7:O355,O355)&lt;='[1]Season Set up'!$O$62, CONCATENATE(O355, " A"),IF(COUNTIF($O$7:O355,O355)&lt;='[1]Season Set up'!$O$63, CONCATENATE(O355, " B"),IF(COUNTIF($O$7:O355,O355)&lt;='[1]Season Set up'!$O$64, CONCATENATE(O355, " C"),IF(COUNTIF($O$7:O355,O355)&lt;='[1]Season Set up'!$O$65, CONCATENATE(O355, " D"),IF(COUNTIF($O$7:O355,O355)&lt;='[1]Season Set up'!$O$66, CONCATENATE(O355, " E"),IF(COUNTIF($O$7:O355,O355)&lt;='[1]Season Set up'!$O$67, CONCATENATE(O355, " F"),IF(COUNTIF($O$7:O355,O355)&lt;='[1]Season Set up'!$O$68, CONCATENATE(O355, " G"),IF(COUNTIF($O$7:O355,O355)&lt;='[1]Season Set up'!$O$69, CONCATENATE(O355, " H"),"")))))))))),"")</f>
        <v/>
      </c>
      <c r="Q355" s="69"/>
      <c r="R355" s="4"/>
      <c r="S355" s="27" t="str">
        <f>IF('[1]Season Set up'!$L$24&gt;='[1]Season Set up'!V353,'[1]Season Set up'!V353,"")</f>
        <v/>
      </c>
      <c r="T355" s="22" t="str">
        <f>IFERROR(VLOOKUP(#REF!,'[1]Members Sorted'!$B$2:$G$3001,2,0),"")</f>
        <v/>
      </c>
      <c r="U355" s="22" t="str">
        <f>IFERROR(VLOOKUP(#REF!,'[1]Members Sorted'!$B$2:$G$3001,3,0),"")</f>
        <v/>
      </c>
      <c r="V355" s="22" t="str">
        <f>IFERROR(VLOOKUP(#REF!,'[1]Members Sorted'!$B$2:$G$3001,5,0),"")</f>
        <v/>
      </c>
      <c r="W355" s="22" t="str">
        <f>IFERROR(IF(V355="","",IF(V355="None Given","",IF(COUNTIF($V$7:V355,V355)&lt;='[1]Season Set up'!$O$73, CONCATENATE(V355, " A"),IF(COUNTIF($V$7:V355,V355)&lt;='[1]Season Set up'!$O$74, CONCATENATE(V355, " B"),IF(COUNTIF($V$7:V355,V355)&lt;='[1]Season Set up'!$O$75, CONCATENATE(V355, " C"),IF(COUNTIF($V$7:V355,V355)&lt;='[1]Season Set up'!$O$76, CONCATENATE(V355, " D"),IF(COUNTIF($V$7:V355,V355)&lt;='[1]Season Set up'!$O$77, CONCATENATE(V355, " E"),IF(COUNTIF($V$7:V355,V355)&lt;='[1]Season Set up'!$O$78, CONCATENATE(V355, " F"),IF(COUNTIF($V$7:V355,V355)&lt;='[1]Season Set up'!$O$79, CONCATENATE(V355, " G"),IF(COUNTIF($V$7:V355,V355)&lt;='[1]Season Set up'!$O$80, CONCATENATE(V355, " H"),"")))))))))),"")</f>
        <v/>
      </c>
      <c r="X355" s="69"/>
      <c r="Y355" s="1"/>
      <c r="Z355" s="1"/>
      <c r="AA355" s="1"/>
      <c r="AB355" s="1"/>
      <c r="AC355" s="4"/>
      <c r="AD355" s="4"/>
      <c r="AE355" s="4"/>
      <c r="AF355" s="4"/>
      <c r="AG355" s="4"/>
      <c r="AH355" s="4"/>
      <c r="AI355" s="4"/>
      <c r="AJ355" s="4"/>
    </row>
    <row r="356" spans="1:36" ht="15.75" customHeight="1" x14ac:dyDescent="0.2">
      <c r="A356" s="33"/>
      <c r="B356" s="33"/>
      <c r="C356" s="33"/>
      <c r="D356" s="1"/>
      <c r="E356" s="1"/>
      <c r="F356" s="1"/>
      <c r="G356" s="1"/>
      <c r="H356" s="1"/>
      <c r="I356" s="1"/>
      <c r="J356" s="1"/>
      <c r="K356" s="1"/>
      <c r="L356" s="27" t="str">
        <f>IF('[1]Season Set up'!$J$24&gt;='[1]Season Set up'!V354,'[1]Season Set up'!V354,"")</f>
        <v/>
      </c>
      <c r="M356" s="22" t="str">
        <f>IFERROR(VLOOKUP(#REF!,'[1]Members Sorted'!$B$2:$G$10001,2,0),"")</f>
        <v/>
      </c>
      <c r="N356" s="22" t="str">
        <f>IFERROR(VLOOKUP(#REF!,'[1]Members Sorted'!$B$2:$G$10001,3,0),"")</f>
        <v/>
      </c>
      <c r="O356" s="22" t="str">
        <f>IFERROR(VLOOKUP(#REF!,'[1]Members Sorted'!$B$2:$G$10001,5,0),"")</f>
        <v/>
      </c>
      <c r="P356" s="22" t="str">
        <f>IFERROR(IF(O356="","",IF(O356="None Given","",IF(COUNTIF($O$7:O356,O356)&lt;='[1]Season Set up'!$O$62, CONCATENATE(O356, " A"),IF(COUNTIF($O$7:O356,O356)&lt;='[1]Season Set up'!$O$63, CONCATENATE(O356, " B"),IF(COUNTIF($O$7:O356,O356)&lt;='[1]Season Set up'!$O$64, CONCATENATE(O356, " C"),IF(COUNTIF($O$7:O356,O356)&lt;='[1]Season Set up'!$O$65, CONCATENATE(O356, " D"),IF(COUNTIF($O$7:O356,O356)&lt;='[1]Season Set up'!$O$66, CONCATENATE(O356, " E"),IF(COUNTIF($O$7:O356,O356)&lt;='[1]Season Set up'!$O$67, CONCATENATE(O356, " F"),IF(COUNTIF($O$7:O356,O356)&lt;='[1]Season Set up'!$O$68, CONCATENATE(O356, " G"),IF(COUNTIF($O$7:O356,O356)&lt;='[1]Season Set up'!$O$69, CONCATENATE(O356, " H"),"")))))))))),"")</f>
        <v/>
      </c>
      <c r="Q356" s="69"/>
      <c r="R356" s="4"/>
      <c r="S356" s="27" t="str">
        <f>IF('[1]Season Set up'!$L$24&gt;='[1]Season Set up'!V354,'[1]Season Set up'!V354,"")</f>
        <v/>
      </c>
      <c r="T356" s="22" t="str">
        <f>IFERROR(VLOOKUP(#REF!,'[1]Members Sorted'!$B$2:$G$3001,2,0),"")</f>
        <v/>
      </c>
      <c r="U356" s="22" t="str">
        <f>IFERROR(VLOOKUP(#REF!,'[1]Members Sorted'!$B$2:$G$3001,3,0),"")</f>
        <v/>
      </c>
      <c r="V356" s="22" t="str">
        <f>IFERROR(VLOOKUP(#REF!,'[1]Members Sorted'!$B$2:$G$3001,5,0),"")</f>
        <v/>
      </c>
      <c r="W356" s="22" t="str">
        <f>IFERROR(IF(V356="","",IF(V356="None Given","",IF(COUNTIF($V$7:V356,V356)&lt;='[1]Season Set up'!$O$73, CONCATENATE(V356, " A"),IF(COUNTIF($V$7:V356,V356)&lt;='[1]Season Set up'!$O$74, CONCATENATE(V356, " B"),IF(COUNTIF($V$7:V356,V356)&lt;='[1]Season Set up'!$O$75, CONCATENATE(V356, " C"),IF(COUNTIF($V$7:V356,V356)&lt;='[1]Season Set up'!$O$76, CONCATENATE(V356, " D"),IF(COUNTIF($V$7:V356,V356)&lt;='[1]Season Set up'!$O$77, CONCATENATE(V356, " E"),IF(COUNTIF($V$7:V356,V356)&lt;='[1]Season Set up'!$O$78, CONCATENATE(V356, " F"),IF(COUNTIF($V$7:V356,V356)&lt;='[1]Season Set up'!$O$79, CONCATENATE(V356, " G"),IF(COUNTIF($V$7:V356,V356)&lt;='[1]Season Set up'!$O$80, CONCATENATE(V356, " H"),"")))))))))),"")</f>
        <v/>
      </c>
      <c r="X356" s="69"/>
      <c r="Y356" s="1"/>
      <c r="Z356" s="1"/>
      <c r="AA356" s="1"/>
      <c r="AB356" s="1"/>
      <c r="AC356" s="4"/>
      <c r="AD356" s="4"/>
      <c r="AE356" s="4"/>
      <c r="AF356" s="4"/>
      <c r="AG356" s="4"/>
      <c r="AH356" s="4"/>
      <c r="AI356" s="4"/>
      <c r="AJ356" s="4"/>
    </row>
    <row r="357" spans="1:36" ht="15.75" customHeight="1" x14ac:dyDescent="0.2">
      <c r="A357" s="33"/>
      <c r="B357" s="33"/>
      <c r="C357" s="33"/>
      <c r="D357" s="1"/>
      <c r="E357" s="1"/>
      <c r="F357" s="1"/>
      <c r="G357" s="1"/>
      <c r="H357" s="1"/>
      <c r="I357" s="1"/>
      <c r="J357" s="1"/>
      <c r="K357" s="1"/>
      <c r="L357" s="27" t="str">
        <f>IF('[1]Season Set up'!$J$24&gt;='[1]Season Set up'!V355,'[1]Season Set up'!V355,"")</f>
        <v/>
      </c>
      <c r="M357" s="22" t="str">
        <f>IFERROR(VLOOKUP(#REF!,'[1]Members Sorted'!$B$2:$G$10001,2,0),"")</f>
        <v/>
      </c>
      <c r="N357" s="22" t="str">
        <f>IFERROR(VLOOKUP(#REF!,'[1]Members Sorted'!$B$2:$G$10001,3,0),"")</f>
        <v/>
      </c>
      <c r="O357" s="22" t="str">
        <f>IFERROR(VLOOKUP(#REF!,'[1]Members Sorted'!$B$2:$G$10001,5,0),"")</f>
        <v/>
      </c>
      <c r="P357" s="22" t="str">
        <f>IFERROR(IF(O357="","",IF(O357="None Given","",IF(COUNTIF($O$7:O357,O357)&lt;='[1]Season Set up'!$O$62, CONCATENATE(O357, " A"),IF(COUNTIF($O$7:O357,O357)&lt;='[1]Season Set up'!$O$63, CONCATENATE(O357, " B"),IF(COUNTIF($O$7:O357,O357)&lt;='[1]Season Set up'!$O$64, CONCATENATE(O357, " C"),IF(COUNTIF($O$7:O357,O357)&lt;='[1]Season Set up'!$O$65, CONCATENATE(O357, " D"),IF(COUNTIF($O$7:O357,O357)&lt;='[1]Season Set up'!$O$66, CONCATENATE(O357, " E"),IF(COUNTIF($O$7:O357,O357)&lt;='[1]Season Set up'!$O$67, CONCATENATE(O357, " F"),IF(COUNTIF($O$7:O357,O357)&lt;='[1]Season Set up'!$O$68, CONCATENATE(O357, " G"),IF(COUNTIF($O$7:O357,O357)&lt;='[1]Season Set up'!$O$69, CONCATENATE(O357, " H"),"")))))))))),"")</f>
        <v/>
      </c>
      <c r="Q357" s="69"/>
      <c r="R357" s="4"/>
      <c r="S357" s="27" t="str">
        <f>IF('[1]Season Set up'!$L$24&gt;='[1]Season Set up'!V355,'[1]Season Set up'!V355,"")</f>
        <v/>
      </c>
      <c r="T357" s="22" t="str">
        <f>IFERROR(VLOOKUP(#REF!,'[1]Members Sorted'!$B$2:$G$3001,2,0),"")</f>
        <v/>
      </c>
      <c r="U357" s="22" t="str">
        <f>IFERROR(VLOOKUP(#REF!,'[1]Members Sorted'!$B$2:$G$3001,3,0),"")</f>
        <v/>
      </c>
      <c r="V357" s="22" t="str">
        <f>IFERROR(VLOOKUP(#REF!,'[1]Members Sorted'!$B$2:$G$3001,5,0),"")</f>
        <v/>
      </c>
      <c r="W357" s="22" t="str">
        <f>IFERROR(IF(V357="","",IF(V357="None Given","",IF(COUNTIF($V$7:V357,V357)&lt;='[1]Season Set up'!$O$73, CONCATENATE(V357, " A"),IF(COUNTIF($V$7:V357,V357)&lt;='[1]Season Set up'!$O$74, CONCATENATE(V357, " B"),IF(COUNTIF($V$7:V357,V357)&lt;='[1]Season Set up'!$O$75, CONCATENATE(V357, " C"),IF(COUNTIF($V$7:V357,V357)&lt;='[1]Season Set up'!$O$76, CONCATENATE(V357, " D"),IF(COUNTIF($V$7:V357,V357)&lt;='[1]Season Set up'!$O$77, CONCATENATE(V357, " E"),IF(COUNTIF($V$7:V357,V357)&lt;='[1]Season Set up'!$O$78, CONCATENATE(V357, " F"),IF(COUNTIF($V$7:V357,V357)&lt;='[1]Season Set up'!$O$79, CONCATENATE(V357, " G"),IF(COUNTIF($V$7:V357,V357)&lt;='[1]Season Set up'!$O$80, CONCATENATE(V357, " H"),"")))))))))),"")</f>
        <v/>
      </c>
      <c r="X357" s="69"/>
      <c r="Y357" s="1"/>
      <c r="Z357" s="1"/>
      <c r="AA357" s="1"/>
      <c r="AB357" s="1"/>
      <c r="AC357" s="4"/>
      <c r="AD357" s="4"/>
      <c r="AE357" s="4"/>
      <c r="AF357" s="4"/>
      <c r="AG357" s="4"/>
      <c r="AH357" s="4"/>
      <c r="AI357" s="4"/>
      <c r="AJ357" s="4"/>
    </row>
    <row r="358" spans="1:36" ht="15.75" customHeight="1" x14ac:dyDescent="0.2">
      <c r="A358" s="33"/>
      <c r="B358" s="33"/>
      <c r="C358" s="33"/>
      <c r="D358" s="1"/>
      <c r="E358" s="1"/>
      <c r="F358" s="1"/>
      <c r="G358" s="1"/>
      <c r="H358" s="1"/>
      <c r="I358" s="1"/>
      <c r="J358" s="1"/>
      <c r="K358" s="1"/>
      <c r="L358" s="27" t="str">
        <f>IF('[1]Season Set up'!$J$24&gt;='[1]Season Set up'!V356,'[1]Season Set up'!V356,"")</f>
        <v/>
      </c>
      <c r="M358" s="22" t="str">
        <f>IFERROR(VLOOKUP(#REF!,'[1]Members Sorted'!$B$2:$G$10001,2,0),"")</f>
        <v/>
      </c>
      <c r="N358" s="22" t="str">
        <f>IFERROR(VLOOKUP(#REF!,'[1]Members Sorted'!$B$2:$G$10001,3,0),"")</f>
        <v/>
      </c>
      <c r="O358" s="22" t="str">
        <f>IFERROR(VLOOKUP(#REF!,'[1]Members Sorted'!$B$2:$G$10001,5,0),"")</f>
        <v/>
      </c>
      <c r="P358" s="22" t="str">
        <f>IFERROR(IF(O358="","",IF(O358="None Given","",IF(COUNTIF($O$7:O358,O358)&lt;='[1]Season Set up'!$O$62, CONCATENATE(O358, " A"),IF(COUNTIF($O$7:O358,O358)&lt;='[1]Season Set up'!$O$63, CONCATENATE(O358, " B"),IF(COUNTIF($O$7:O358,O358)&lt;='[1]Season Set up'!$O$64, CONCATENATE(O358, " C"),IF(COUNTIF($O$7:O358,O358)&lt;='[1]Season Set up'!$O$65, CONCATENATE(O358, " D"),IF(COUNTIF($O$7:O358,O358)&lt;='[1]Season Set up'!$O$66, CONCATENATE(O358, " E"),IF(COUNTIF($O$7:O358,O358)&lt;='[1]Season Set up'!$O$67, CONCATENATE(O358, " F"),IF(COUNTIF($O$7:O358,O358)&lt;='[1]Season Set up'!$O$68, CONCATENATE(O358, " G"),IF(COUNTIF($O$7:O358,O358)&lt;='[1]Season Set up'!$O$69, CONCATENATE(O358, " H"),"")))))))))),"")</f>
        <v/>
      </c>
      <c r="Q358" s="69"/>
      <c r="R358" s="4"/>
      <c r="S358" s="27" t="str">
        <f>IF('[1]Season Set up'!$L$24&gt;='[1]Season Set up'!V356,'[1]Season Set up'!V356,"")</f>
        <v/>
      </c>
      <c r="T358" s="22" t="str">
        <f>IFERROR(VLOOKUP(#REF!,'[1]Members Sorted'!$B$2:$G$3001,2,0),"")</f>
        <v/>
      </c>
      <c r="U358" s="22" t="str">
        <f>IFERROR(VLOOKUP(#REF!,'[1]Members Sorted'!$B$2:$G$3001,3,0),"")</f>
        <v/>
      </c>
      <c r="V358" s="22" t="str">
        <f>IFERROR(VLOOKUP(#REF!,'[1]Members Sorted'!$B$2:$G$3001,5,0),"")</f>
        <v/>
      </c>
      <c r="W358" s="22" t="str">
        <f>IFERROR(IF(V358="","",IF(V358="None Given","",IF(COUNTIF($V$7:V358,V358)&lt;='[1]Season Set up'!$O$73, CONCATENATE(V358, " A"),IF(COUNTIF($V$7:V358,V358)&lt;='[1]Season Set up'!$O$74, CONCATENATE(V358, " B"),IF(COUNTIF($V$7:V358,V358)&lt;='[1]Season Set up'!$O$75, CONCATENATE(V358, " C"),IF(COUNTIF($V$7:V358,V358)&lt;='[1]Season Set up'!$O$76, CONCATENATE(V358, " D"),IF(COUNTIF($V$7:V358,V358)&lt;='[1]Season Set up'!$O$77, CONCATENATE(V358, " E"),IF(COUNTIF($V$7:V358,V358)&lt;='[1]Season Set up'!$O$78, CONCATENATE(V358, " F"),IF(COUNTIF($V$7:V358,V358)&lt;='[1]Season Set up'!$O$79, CONCATENATE(V358, " G"),IF(COUNTIF($V$7:V358,V358)&lt;='[1]Season Set up'!$O$80, CONCATENATE(V358, " H"),"")))))))))),"")</f>
        <v/>
      </c>
      <c r="X358" s="69"/>
      <c r="Y358" s="1"/>
      <c r="Z358" s="1"/>
      <c r="AA358" s="1"/>
      <c r="AB358" s="1"/>
      <c r="AC358" s="4"/>
      <c r="AD358" s="4"/>
      <c r="AE358" s="4"/>
      <c r="AF358" s="4"/>
      <c r="AG358" s="4"/>
      <c r="AH358" s="4"/>
      <c r="AI358" s="4"/>
      <c r="AJ358" s="4"/>
    </row>
    <row r="359" spans="1:36" ht="15.75" customHeight="1" x14ac:dyDescent="0.2">
      <c r="A359" s="33"/>
      <c r="B359" s="33"/>
      <c r="C359" s="33"/>
      <c r="D359" s="1"/>
      <c r="E359" s="1"/>
      <c r="F359" s="1"/>
      <c r="G359" s="1"/>
      <c r="H359" s="1"/>
      <c r="I359" s="1"/>
      <c r="J359" s="1"/>
      <c r="K359" s="1"/>
      <c r="L359" s="27" t="str">
        <f>IF('[1]Season Set up'!$J$24&gt;='[1]Season Set up'!V357,'[1]Season Set up'!V357,"")</f>
        <v/>
      </c>
      <c r="M359" s="22" t="str">
        <f>IFERROR(VLOOKUP(#REF!,'[1]Members Sorted'!$B$2:$G$10001,2,0),"")</f>
        <v/>
      </c>
      <c r="N359" s="22" t="str">
        <f>IFERROR(VLOOKUP(#REF!,'[1]Members Sorted'!$B$2:$G$10001,3,0),"")</f>
        <v/>
      </c>
      <c r="O359" s="22" t="str">
        <f>IFERROR(VLOOKUP(#REF!,'[1]Members Sorted'!$B$2:$G$10001,5,0),"")</f>
        <v/>
      </c>
      <c r="P359" s="22" t="str">
        <f>IFERROR(IF(O359="","",IF(O359="None Given","",IF(COUNTIF($O$7:O359,O359)&lt;='[1]Season Set up'!$O$62, CONCATENATE(O359, " A"),IF(COUNTIF($O$7:O359,O359)&lt;='[1]Season Set up'!$O$63, CONCATENATE(O359, " B"),IF(COUNTIF($O$7:O359,O359)&lt;='[1]Season Set up'!$O$64, CONCATENATE(O359, " C"),IF(COUNTIF($O$7:O359,O359)&lt;='[1]Season Set up'!$O$65, CONCATENATE(O359, " D"),IF(COUNTIF($O$7:O359,O359)&lt;='[1]Season Set up'!$O$66, CONCATENATE(O359, " E"),IF(COUNTIF($O$7:O359,O359)&lt;='[1]Season Set up'!$O$67, CONCATENATE(O359, " F"),IF(COUNTIF($O$7:O359,O359)&lt;='[1]Season Set up'!$O$68, CONCATENATE(O359, " G"),IF(COUNTIF($O$7:O359,O359)&lt;='[1]Season Set up'!$O$69, CONCATENATE(O359, " H"),"")))))))))),"")</f>
        <v/>
      </c>
      <c r="Q359" s="69"/>
      <c r="R359" s="4"/>
      <c r="S359" s="27" t="str">
        <f>IF('[1]Season Set up'!$L$24&gt;='[1]Season Set up'!V357,'[1]Season Set up'!V357,"")</f>
        <v/>
      </c>
      <c r="T359" s="22" t="str">
        <f>IFERROR(VLOOKUP(#REF!,'[1]Members Sorted'!$B$2:$G$3001,2,0),"")</f>
        <v/>
      </c>
      <c r="U359" s="22" t="str">
        <f>IFERROR(VLOOKUP(#REF!,'[1]Members Sorted'!$B$2:$G$3001,3,0),"")</f>
        <v/>
      </c>
      <c r="V359" s="22" t="str">
        <f>IFERROR(VLOOKUP(#REF!,'[1]Members Sorted'!$B$2:$G$3001,5,0),"")</f>
        <v/>
      </c>
      <c r="W359" s="22" t="str">
        <f>IFERROR(IF(V359="","",IF(V359="None Given","",IF(COUNTIF($V$7:V359,V359)&lt;='[1]Season Set up'!$O$73, CONCATENATE(V359, " A"),IF(COUNTIF($V$7:V359,V359)&lt;='[1]Season Set up'!$O$74, CONCATENATE(V359, " B"),IF(COUNTIF($V$7:V359,V359)&lt;='[1]Season Set up'!$O$75, CONCATENATE(V359, " C"),IF(COUNTIF($V$7:V359,V359)&lt;='[1]Season Set up'!$O$76, CONCATENATE(V359, " D"),IF(COUNTIF($V$7:V359,V359)&lt;='[1]Season Set up'!$O$77, CONCATENATE(V359, " E"),IF(COUNTIF($V$7:V359,V359)&lt;='[1]Season Set up'!$O$78, CONCATENATE(V359, " F"),IF(COUNTIF($V$7:V359,V359)&lt;='[1]Season Set up'!$O$79, CONCATENATE(V359, " G"),IF(COUNTIF($V$7:V359,V359)&lt;='[1]Season Set up'!$O$80, CONCATENATE(V359, " H"),"")))))))))),"")</f>
        <v/>
      </c>
      <c r="X359" s="69"/>
      <c r="Y359" s="1"/>
      <c r="Z359" s="1"/>
      <c r="AA359" s="1"/>
      <c r="AB359" s="1"/>
      <c r="AC359" s="4"/>
      <c r="AD359" s="4"/>
      <c r="AE359" s="4"/>
      <c r="AF359" s="4"/>
      <c r="AG359" s="4"/>
      <c r="AH359" s="4"/>
      <c r="AI359" s="4"/>
      <c r="AJ359" s="4"/>
    </row>
    <row r="360" spans="1:36" ht="15.75" customHeight="1" x14ac:dyDescent="0.2">
      <c r="A360" s="33"/>
      <c r="B360" s="33"/>
      <c r="C360" s="33"/>
      <c r="D360" s="1"/>
      <c r="E360" s="1"/>
      <c r="F360" s="1"/>
      <c r="G360" s="1"/>
      <c r="H360" s="1"/>
      <c r="I360" s="1"/>
      <c r="J360" s="1"/>
      <c r="K360" s="1"/>
      <c r="L360" s="27" t="str">
        <f>IF('[1]Season Set up'!$J$24&gt;='[1]Season Set up'!V358,'[1]Season Set up'!V358,"")</f>
        <v/>
      </c>
      <c r="M360" s="22" t="str">
        <f>IFERROR(VLOOKUP(#REF!,'[1]Members Sorted'!$B$2:$G$10001,2,0),"")</f>
        <v/>
      </c>
      <c r="N360" s="22" t="str">
        <f>IFERROR(VLOOKUP(#REF!,'[1]Members Sorted'!$B$2:$G$10001,3,0),"")</f>
        <v/>
      </c>
      <c r="O360" s="22" t="str">
        <f>IFERROR(VLOOKUP(#REF!,'[1]Members Sorted'!$B$2:$G$10001,5,0),"")</f>
        <v/>
      </c>
      <c r="P360" s="22" t="str">
        <f>IFERROR(IF(O360="","",IF(O360="None Given","",IF(COUNTIF($O$7:O360,O360)&lt;='[1]Season Set up'!$O$62, CONCATENATE(O360, " A"),IF(COUNTIF($O$7:O360,O360)&lt;='[1]Season Set up'!$O$63, CONCATENATE(O360, " B"),IF(COUNTIF($O$7:O360,O360)&lt;='[1]Season Set up'!$O$64, CONCATENATE(O360, " C"),IF(COUNTIF($O$7:O360,O360)&lt;='[1]Season Set up'!$O$65, CONCATENATE(O360, " D"),IF(COUNTIF($O$7:O360,O360)&lt;='[1]Season Set up'!$O$66, CONCATENATE(O360, " E"),IF(COUNTIF($O$7:O360,O360)&lt;='[1]Season Set up'!$O$67, CONCATENATE(O360, " F"),IF(COUNTIF($O$7:O360,O360)&lt;='[1]Season Set up'!$O$68, CONCATENATE(O360, " G"),IF(COUNTIF($O$7:O360,O360)&lt;='[1]Season Set up'!$O$69, CONCATENATE(O360, " H"),"")))))))))),"")</f>
        <v/>
      </c>
      <c r="Q360" s="69"/>
      <c r="R360" s="4"/>
      <c r="S360" s="27" t="str">
        <f>IF('[1]Season Set up'!$L$24&gt;='[1]Season Set up'!V358,'[1]Season Set up'!V358,"")</f>
        <v/>
      </c>
      <c r="T360" s="22" t="str">
        <f>IFERROR(VLOOKUP(#REF!,'[1]Members Sorted'!$B$2:$G$3001,2,0),"")</f>
        <v/>
      </c>
      <c r="U360" s="22" t="str">
        <f>IFERROR(VLOOKUP(#REF!,'[1]Members Sorted'!$B$2:$G$3001,3,0),"")</f>
        <v/>
      </c>
      <c r="V360" s="22" t="str">
        <f>IFERROR(VLOOKUP(#REF!,'[1]Members Sorted'!$B$2:$G$3001,5,0),"")</f>
        <v/>
      </c>
      <c r="W360" s="22" t="str">
        <f>IFERROR(IF(V360="","",IF(V360="None Given","",IF(COUNTIF($V$7:V360,V360)&lt;='[1]Season Set up'!$O$73, CONCATENATE(V360, " A"),IF(COUNTIF($V$7:V360,V360)&lt;='[1]Season Set up'!$O$74, CONCATENATE(V360, " B"),IF(COUNTIF($V$7:V360,V360)&lt;='[1]Season Set up'!$O$75, CONCATENATE(V360, " C"),IF(COUNTIF($V$7:V360,V360)&lt;='[1]Season Set up'!$O$76, CONCATENATE(V360, " D"),IF(COUNTIF($V$7:V360,V360)&lt;='[1]Season Set up'!$O$77, CONCATENATE(V360, " E"),IF(COUNTIF($V$7:V360,V360)&lt;='[1]Season Set up'!$O$78, CONCATENATE(V360, " F"),IF(COUNTIF($V$7:V360,V360)&lt;='[1]Season Set up'!$O$79, CONCATENATE(V360, " G"),IF(COUNTIF($V$7:V360,V360)&lt;='[1]Season Set up'!$O$80, CONCATENATE(V360, " H"),"")))))))))),"")</f>
        <v/>
      </c>
      <c r="X360" s="69"/>
      <c r="Y360" s="1"/>
      <c r="Z360" s="1"/>
      <c r="AA360" s="1"/>
      <c r="AB360" s="1"/>
      <c r="AC360" s="4"/>
      <c r="AD360" s="4"/>
      <c r="AE360" s="4"/>
      <c r="AF360" s="4"/>
      <c r="AG360" s="4"/>
      <c r="AH360" s="4"/>
      <c r="AI360" s="4"/>
      <c r="AJ360" s="4"/>
    </row>
    <row r="361" spans="1:36" ht="15.75" customHeight="1" x14ac:dyDescent="0.2">
      <c r="A361" s="33"/>
      <c r="B361" s="33"/>
      <c r="C361" s="33"/>
      <c r="D361" s="1"/>
      <c r="E361" s="1"/>
      <c r="F361" s="1"/>
      <c r="G361" s="1"/>
      <c r="H361" s="1"/>
      <c r="I361" s="1"/>
      <c r="J361" s="1"/>
      <c r="K361" s="1"/>
      <c r="L361" s="27" t="str">
        <f>IF('[1]Season Set up'!$J$24&gt;='[1]Season Set up'!V359,'[1]Season Set up'!V359,"")</f>
        <v/>
      </c>
      <c r="M361" s="22" t="str">
        <f>IFERROR(VLOOKUP(#REF!,'[1]Members Sorted'!$B$2:$G$10001,2,0),"")</f>
        <v/>
      </c>
      <c r="N361" s="22" t="str">
        <f>IFERROR(VLOOKUP(#REF!,'[1]Members Sorted'!$B$2:$G$10001,3,0),"")</f>
        <v/>
      </c>
      <c r="O361" s="22" t="str">
        <f>IFERROR(VLOOKUP(#REF!,'[1]Members Sorted'!$B$2:$G$10001,5,0),"")</f>
        <v/>
      </c>
      <c r="P361" s="22" t="str">
        <f>IFERROR(IF(O361="","",IF(O361="None Given","",IF(COUNTIF($O$7:O361,O361)&lt;='[1]Season Set up'!$O$62, CONCATENATE(O361, " A"),IF(COUNTIF($O$7:O361,O361)&lt;='[1]Season Set up'!$O$63, CONCATENATE(O361, " B"),IF(COUNTIF($O$7:O361,O361)&lt;='[1]Season Set up'!$O$64, CONCATENATE(O361, " C"),IF(COUNTIF($O$7:O361,O361)&lt;='[1]Season Set up'!$O$65, CONCATENATE(O361, " D"),IF(COUNTIF($O$7:O361,O361)&lt;='[1]Season Set up'!$O$66, CONCATENATE(O361, " E"),IF(COUNTIF($O$7:O361,O361)&lt;='[1]Season Set up'!$O$67, CONCATENATE(O361, " F"),IF(COUNTIF($O$7:O361,O361)&lt;='[1]Season Set up'!$O$68, CONCATENATE(O361, " G"),IF(COUNTIF($O$7:O361,O361)&lt;='[1]Season Set up'!$O$69, CONCATENATE(O361, " H"),"")))))))))),"")</f>
        <v/>
      </c>
      <c r="Q361" s="69"/>
      <c r="R361" s="4"/>
      <c r="S361" s="27" t="str">
        <f>IF('[1]Season Set up'!$L$24&gt;='[1]Season Set up'!V359,'[1]Season Set up'!V359,"")</f>
        <v/>
      </c>
      <c r="T361" s="22" t="str">
        <f>IFERROR(VLOOKUP(#REF!,'[1]Members Sorted'!$B$2:$G$3001,2,0),"")</f>
        <v/>
      </c>
      <c r="U361" s="22" t="str">
        <f>IFERROR(VLOOKUP(#REF!,'[1]Members Sorted'!$B$2:$G$3001,3,0),"")</f>
        <v/>
      </c>
      <c r="V361" s="22" t="str">
        <f>IFERROR(VLOOKUP(#REF!,'[1]Members Sorted'!$B$2:$G$3001,5,0),"")</f>
        <v/>
      </c>
      <c r="W361" s="22" t="str">
        <f>IFERROR(IF(V361="","",IF(V361="None Given","",IF(COUNTIF($V$7:V361,V361)&lt;='[1]Season Set up'!$O$73, CONCATENATE(V361, " A"),IF(COUNTIF($V$7:V361,V361)&lt;='[1]Season Set up'!$O$74, CONCATENATE(V361, " B"),IF(COUNTIF($V$7:V361,V361)&lt;='[1]Season Set up'!$O$75, CONCATENATE(V361, " C"),IF(COUNTIF($V$7:V361,V361)&lt;='[1]Season Set up'!$O$76, CONCATENATE(V361, " D"),IF(COUNTIF($V$7:V361,V361)&lt;='[1]Season Set up'!$O$77, CONCATENATE(V361, " E"),IF(COUNTIF($V$7:V361,V361)&lt;='[1]Season Set up'!$O$78, CONCATENATE(V361, " F"),IF(COUNTIF($V$7:V361,V361)&lt;='[1]Season Set up'!$O$79, CONCATENATE(V361, " G"),IF(COUNTIF($V$7:V361,V361)&lt;='[1]Season Set up'!$O$80, CONCATENATE(V361, " H"),"")))))))))),"")</f>
        <v/>
      </c>
      <c r="X361" s="69"/>
      <c r="Y361" s="1"/>
      <c r="Z361" s="1"/>
      <c r="AA361" s="1"/>
      <c r="AB361" s="1"/>
      <c r="AC361" s="4"/>
      <c r="AD361" s="4"/>
      <c r="AE361" s="4"/>
      <c r="AF361" s="4"/>
      <c r="AG361" s="4"/>
      <c r="AH361" s="4"/>
      <c r="AI361" s="4"/>
      <c r="AJ361" s="4"/>
    </row>
    <row r="362" spans="1:36" ht="15.75" customHeight="1" x14ac:dyDescent="0.2">
      <c r="A362" s="33"/>
      <c r="B362" s="33"/>
      <c r="C362" s="33"/>
      <c r="D362" s="1"/>
      <c r="E362" s="1"/>
      <c r="F362" s="1"/>
      <c r="G362" s="1"/>
      <c r="H362" s="1"/>
      <c r="I362" s="1"/>
      <c r="J362" s="1"/>
      <c r="K362" s="1"/>
      <c r="L362" s="27" t="str">
        <f>IF('[1]Season Set up'!$J$24&gt;='[1]Season Set up'!V360,'[1]Season Set up'!V360,"")</f>
        <v/>
      </c>
      <c r="M362" s="22" t="str">
        <f>IFERROR(VLOOKUP(#REF!,'[1]Members Sorted'!$B$2:$G$10001,2,0),"")</f>
        <v/>
      </c>
      <c r="N362" s="22" t="str">
        <f>IFERROR(VLOOKUP(#REF!,'[1]Members Sorted'!$B$2:$G$10001,3,0),"")</f>
        <v/>
      </c>
      <c r="O362" s="22" t="str">
        <f>IFERROR(VLOOKUP(#REF!,'[1]Members Sorted'!$B$2:$G$10001,5,0),"")</f>
        <v/>
      </c>
      <c r="P362" s="22" t="str">
        <f>IFERROR(IF(O362="","",IF(O362="None Given","",IF(COUNTIF($O$7:O362,O362)&lt;='[1]Season Set up'!$O$62, CONCATENATE(O362, " A"),IF(COUNTIF($O$7:O362,O362)&lt;='[1]Season Set up'!$O$63, CONCATENATE(O362, " B"),IF(COUNTIF($O$7:O362,O362)&lt;='[1]Season Set up'!$O$64, CONCATENATE(O362, " C"),IF(COUNTIF($O$7:O362,O362)&lt;='[1]Season Set up'!$O$65, CONCATENATE(O362, " D"),IF(COUNTIF($O$7:O362,O362)&lt;='[1]Season Set up'!$O$66, CONCATENATE(O362, " E"),IF(COUNTIF($O$7:O362,O362)&lt;='[1]Season Set up'!$O$67, CONCATENATE(O362, " F"),IF(COUNTIF($O$7:O362,O362)&lt;='[1]Season Set up'!$O$68, CONCATENATE(O362, " G"),IF(COUNTIF($O$7:O362,O362)&lt;='[1]Season Set up'!$O$69, CONCATENATE(O362, " H"),"")))))))))),"")</f>
        <v/>
      </c>
      <c r="Q362" s="69"/>
      <c r="R362" s="4"/>
      <c r="S362" s="27" t="str">
        <f>IF('[1]Season Set up'!$L$24&gt;='[1]Season Set up'!V360,'[1]Season Set up'!V360,"")</f>
        <v/>
      </c>
      <c r="T362" s="22" t="str">
        <f>IFERROR(VLOOKUP(#REF!,'[1]Members Sorted'!$B$2:$G$3001,2,0),"")</f>
        <v/>
      </c>
      <c r="U362" s="22" t="str">
        <f>IFERROR(VLOOKUP(#REF!,'[1]Members Sorted'!$B$2:$G$3001,3,0),"")</f>
        <v/>
      </c>
      <c r="V362" s="22" t="str">
        <f>IFERROR(VLOOKUP(#REF!,'[1]Members Sorted'!$B$2:$G$3001,5,0),"")</f>
        <v/>
      </c>
      <c r="W362" s="22" t="str">
        <f>IFERROR(IF(V362="","",IF(V362="None Given","",IF(COUNTIF($V$7:V362,V362)&lt;='[1]Season Set up'!$O$73, CONCATENATE(V362, " A"),IF(COUNTIF($V$7:V362,V362)&lt;='[1]Season Set up'!$O$74, CONCATENATE(V362, " B"),IF(COUNTIF($V$7:V362,V362)&lt;='[1]Season Set up'!$O$75, CONCATENATE(V362, " C"),IF(COUNTIF($V$7:V362,V362)&lt;='[1]Season Set up'!$O$76, CONCATENATE(V362, " D"),IF(COUNTIF($V$7:V362,V362)&lt;='[1]Season Set up'!$O$77, CONCATENATE(V362, " E"),IF(COUNTIF($V$7:V362,V362)&lt;='[1]Season Set up'!$O$78, CONCATENATE(V362, " F"),IF(COUNTIF($V$7:V362,V362)&lt;='[1]Season Set up'!$O$79, CONCATENATE(V362, " G"),IF(COUNTIF($V$7:V362,V362)&lt;='[1]Season Set up'!$O$80, CONCATENATE(V362, " H"),"")))))))))),"")</f>
        <v/>
      </c>
      <c r="X362" s="69"/>
      <c r="Y362" s="1"/>
      <c r="Z362" s="1"/>
      <c r="AA362" s="1"/>
      <c r="AB362" s="1"/>
      <c r="AC362" s="4"/>
      <c r="AD362" s="4"/>
      <c r="AE362" s="4"/>
      <c r="AF362" s="4"/>
      <c r="AG362" s="4"/>
      <c r="AH362" s="4"/>
      <c r="AI362" s="4"/>
      <c r="AJ362" s="4"/>
    </row>
    <row r="363" spans="1:36" ht="15.75" customHeight="1" x14ac:dyDescent="0.2">
      <c r="A363" s="33"/>
      <c r="B363" s="33"/>
      <c r="C363" s="33"/>
      <c r="D363" s="1"/>
      <c r="E363" s="1"/>
      <c r="F363" s="1"/>
      <c r="G363" s="1"/>
      <c r="H363" s="1"/>
      <c r="I363" s="1"/>
      <c r="J363" s="1"/>
      <c r="K363" s="1"/>
      <c r="L363" s="27" t="str">
        <f>IF('[1]Season Set up'!$J$24&gt;='[1]Season Set up'!V361,'[1]Season Set up'!V361,"")</f>
        <v/>
      </c>
      <c r="M363" s="22" t="str">
        <f>IFERROR(VLOOKUP(#REF!,'[1]Members Sorted'!$B$2:$G$10001,2,0),"")</f>
        <v/>
      </c>
      <c r="N363" s="22" t="str">
        <f>IFERROR(VLOOKUP(#REF!,'[1]Members Sorted'!$B$2:$G$10001,3,0),"")</f>
        <v/>
      </c>
      <c r="O363" s="22" t="str">
        <f>IFERROR(VLOOKUP(#REF!,'[1]Members Sorted'!$B$2:$G$10001,5,0),"")</f>
        <v/>
      </c>
      <c r="P363" s="22" t="str">
        <f>IFERROR(IF(O363="","",IF(O363="None Given","",IF(COUNTIF($O$7:O363,O363)&lt;='[1]Season Set up'!$O$62, CONCATENATE(O363, " A"),IF(COUNTIF($O$7:O363,O363)&lt;='[1]Season Set up'!$O$63, CONCATENATE(O363, " B"),IF(COUNTIF($O$7:O363,O363)&lt;='[1]Season Set up'!$O$64, CONCATENATE(O363, " C"),IF(COUNTIF($O$7:O363,O363)&lt;='[1]Season Set up'!$O$65, CONCATENATE(O363, " D"),IF(COUNTIF($O$7:O363,O363)&lt;='[1]Season Set up'!$O$66, CONCATENATE(O363, " E"),IF(COUNTIF($O$7:O363,O363)&lt;='[1]Season Set up'!$O$67, CONCATENATE(O363, " F"),IF(COUNTIF($O$7:O363,O363)&lt;='[1]Season Set up'!$O$68, CONCATENATE(O363, " G"),IF(COUNTIF($O$7:O363,O363)&lt;='[1]Season Set up'!$O$69, CONCATENATE(O363, " H"),"")))))))))),"")</f>
        <v/>
      </c>
      <c r="Q363" s="69"/>
      <c r="R363" s="4"/>
      <c r="S363" s="27" t="str">
        <f>IF('[1]Season Set up'!$L$24&gt;='[1]Season Set up'!V361,'[1]Season Set up'!V361,"")</f>
        <v/>
      </c>
      <c r="T363" s="22" t="str">
        <f>IFERROR(VLOOKUP(#REF!,'[1]Members Sorted'!$B$2:$G$3001,2,0),"")</f>
        <v/>
      </c>
      <c r="U363" s="22" t="str">
        <f>IFERROR(VLOOKUP(#REF!,'[1]Members Sorted'!$B$2:$G$3001,3,0),"")</f>
        <v/>
      </c>
      <c r="V363" s="22" t="str">
        <f>IFERROR(VLOOKUP(#REF!,'[1]Members Sorted'!$B$2:$G$3001,5,0),"")</f>
        <v/>
      </c>
      <c r="W363" s="22" t="str">
        <f>IFERROR(IF(V363="","",IF(V363="None Given","",IF(COUNTIF($V$7:V363,V363)&lt;='[1]Season Set up'!$O$73, CONCATENATE(V363, " A"),IF(COUNTIF($V$7:V363,V363)&lt;='[1]Season Set up'!$O$74, CONCATENATE(V363, " B"),IF(COUNTIF($V$7:V363,V363)&lt;='[1]Season Set up'!$O$75, CONCATENATE(V363, " C"),IF(COUNTIF($V$7:V363,V363)&lt;='[1]Season Set up'!$O$76, CONCATENATE(V363, " D"),IF(COUNTIF($V$7:V363,V363)&lt;='[1]Season Set up'!$O$77, CONCATENATE(V363, " E"),IF(COUNTIF($V$7:V363,V363)&lt;='[1]Season Set up'!$O$78, CONCATENATE(V363, " F"),IF(COUNTIF($V$7:V363,V363)&lt;='[1]Season Set up'!$O$79, CONCATENATE(V363, " G"),IF(COUNTIF($V$7:V363,V363)&lt;='[1]Season Set up'!$O$80, CONCATENATE(V363, " H"),"")))))))))),"")</f>
        <v/>
      </c>
      <c r="X363" s="69"/>
      <c r="Y363" s="1"/>
      <c r="Z363" s="1"/>
      <c r="AA363" s="1"/>
      <c r="AB363" s="1"/>
      <c r="AC363" s="4"/>
      <c r="AD363" s="4"/>
      <c r="AE363" s="4"/>
      <c r="AF363" s="4"/>
      <c r="AG363" s="4"/>
      <c r="AH363" s="4"/>
      <c r="AI363" s="4"/>
      <c r="AJ363" s="4"/>
    </row>
    <row r="364" spans="1:36" ht="15.75" customHeight="1" x14ac:dyDescent="0.2">
      <c r="A364" s="33"/>
      <c r="B364" s="33"/>
      <c r="C364" s="33"/>
      <c r="D364" s="1"/>
      <c r="E364" s="1"/>
      <c r="F364" s="1"/>
      <c r="G364" s="1"/>
      <c r="H364" s="1"/>
      <c r="I364" s="1"/>
      <c r="J364" s="1"/>
      <c r="K364" s="1"/>
      <c r="L364" s="27" t="str">
        <f>IF('[1]Season Set up'!$J$24&gt;='[1]Season Set up'!V362,'[1]Season Set up'!V362,"")</f>
        <v/>
      </c>
      <c r="M364" s="22" t="str">
        <f>IFERROR(VLOOKUP(#REF!,'[1]Members Sorted'!$B$2:$G$10001,2,0),"")</f>
        <v/>
      </c>
      <c r="N364" s="22" t="str">
        <f>IFERROR(VLOOKUP(#REF!,'[1]Members Sorted'!$B$2:$G$10001,3,0),"")</f>
        <v/>
      </c>
      <c r="O364" s="22" t="str">
        <f>IFERROR(VLOOKUP(#REF!,'[1]Members Sorted'!$B$2:$G$10001,5,0),"")</f>
        <v/>
      </c>
      <c r="P364" s="22" t="str">
        <f>IFERROR(IF(O364="","",IF(O364="None Given","",IF(COUNTIF($O$7:O364,O364)&lt;='[1]Season Set up'!$O$62, CONCATENATE(O364, " A"),IF(COUNTIF($O$7:O364,O364)&lt;='[1]Season Set up'!$O$63, CONCATENATE(O364, " B"),IF(COUNTIF($O$7:O364,O364)&lt;='[1]Season Set up'!$O$64, CONCATENATE(O364, " C"),IF(COUNTIF($O$7:O364,O364)&lt;='[1]Season Set up'!$O$65, CONCATENATE(O364, " D"),IF(COUNTIF($O$7:O364,O364)&lt;='[1]Season Set up'!$O$66, CONCATENATE(O364, " E"),IF(COUNTIF($O$7:O364,O364)&lt;='[1]Season Set up'!$O$67, CONCATENATE(O364, " F"),IF(COUNTIF($O$7:O364,O364)&lt;='[1]Season Set up'!$O$68, CONCATENATE(O364, " G"),IF(COUNTIF($O$7:O364,O364)&lt;='[1]Season Set up'!$O$69, CONCATENATE(O364, " H"),"")))))))))),"")</f>
        <v/>
      </c>
      <c r="Q364" s="69"/>
      <c r="R364" s="4"/>
      <c r="S364" s="27" t="str">
        <f>IF('[1]Season Set up'!$L$24&gt;='[1]Season Set up'!V362,'[1]Season Set up'!V362,"")</f>
        <v/>
      </c>
      <c r="T364" s="22" t="str">
        <f>IFERROR(VLOOKUP(#REF!,'[1]Members Sorted'!$B$2:$G$3001,2,0),"")</f>
        <v/>
      </c>
      <c r="U364" s="22" t="str">
        <f>IFERROR(VLOOKUP(#REF!,'[1]Members Sorted'!$B$2:$G$3001,3,0),"")</f>
        <v/>
      </c>
      <c r="V364" s="22" t="str">
        <f>IFERROR(VLOOKUP(#REF!,'[1]Members Sorted'!$B$2:$G$3001,5,0),"")</f>
        <v/>
      </c>
      <c r="W364" s="22" t="str">
        <f>IFERROR(IF(V364="","",IF(V364="None Given","",IF(COUNTIF($V$7:V364,V364)&lt;='[1]Season Set up'!$O$73, CONCATENATE(V364, " A"),IF(COUNTIF($V$7:V364,V364)&lt;='[1]Season Set up'!$O$74, CONCATENATE(V364, " B"),IF(COUNTIF($V$7:V364,V364)&lt;='[1]Season Set up'!$O$75, CONCATENATE(V364, " C"),IF(COUNTIF($V$7:V364,V364)&lt;='[1]Season Set up'!$O$76, CONCATENATE(V364, " D"),IF(COUNTIF($V$7:V364,V364)&lt;='[1]Season Set up'!$O$77, CONCATENATE(V364, " E"),IF(COUNTIF($V$7:V364,V364)&lt;='[1]Season Set up'!$O$78, CONCATENATE(V364, " F"),IF(COUNTIF($V$7:V364,V364)&lt;='[1]Season Set up'!$O$79, CONCATENATE(V364, " G"),IF(COUNTIF($V$7:V364,V364)&lt;='[1]Season Set up'!$O$80, CONCATENATE(V364, " H"),"")))))))))),"")</f>
        <v/>
      </c>
      <c r="X364" s="69"/>
      <c r="Y364" s="1"/>
      <c r="Z364" s="1"/>
      <c r="AA364" s="1"/>
      <c r="AB364" s="1"/>
      <c r="AC364" s="4"/>
      <c r="AD364" s="4"/>
      <c r="AE364" s="4"/>
      <c r="AF364" s="4"/>
      <c r="AG364" s="4"/>
      <c r="AH364" s="4"/>
      <c r="AI364" s="4"/>
      <c r="AJ364" s="4"/>
    </row>
    <row r="365" spans="1:36" ht="15.75" customHeight="1" x14ac:dyDescent="0.2">
      <c r="A365" s="33"/>
      <c r="B365" s="33"/>
      <c r="C365" s="33"/>
      <c r="D365" s="1"/>
      <c r="E365" s="1"/>
      <c r="F365" s="1"/>
      <c r="G365" s="1"/>
      <c r="H365" s="1"/>
      <c r="I365" s="1"/>
      <c r="J365" s="1"/>
      <c r="K365" s="1"/>
      <c r="L365" s="27" t="str">
        <f>IF('[1]Season Set up'!$J$24&gt;='[1]Season Set up'!V363,'[1]Season Set up'!V363,"")</f>
        <v/>
      </c>
      <c r="M365" s="22" t="str">
        <f>IFERROR(VLOOKUP(#REF!,'[1]Members Sorted'!$B$2:$G$10001,2,0),"")</f>
        <v/>
      </c>
      <c r="N365" s="22" t="str">
        <f>IFERROR(VLOOKUP(#REF!,'[1]Members Sorted'!$B$2:$G$10001,3,0),"")</f>
        <v/>
      </c>
      <c r="O365" s="22" t="str">
        <f>IFERROR(VLOOKUP(#REF!,'[1]Members Sorted'!$B$2:$G$10001,5,0),"")</f>
        <v/>
      </c>
      <c r="P365" s="22" t="str">
        <f>IFERROR(IF(O365="","",IF(O365="None Given","",IF(COUNTIF($O$7:O365,O365)&lt;='[1]Season Set up'!$O$62, CONCATENATE(O365, " A"),IF(COUNTIF($O$7:O365,O365)&lt;='[1]Season Set up'!$O$63, CONCATENATE(O365, " B"),IF(COUNTIF($O$7:O365,O365)&lt;='[1]Season Set up'!$O$64, CONCATENATE(O365, " C"),IF(COUNTIF($O$7:O365,O365)&lt;='[1]Season Set up'!$O$65, CONCATENATE(O365, " D"),IF(COUNTIF($O$7:O365,O365)&lt;='[1]Season Set up'!$O$66, CONCATENATE(O365, " E"),IF(COUNTIF($O$7:O365,O365)&lt;='[1]Season Set up'!$O$67, CONCATENATE(O365, " F"),IF(COUNTIF($O$7:O365,O365)&lt;='[1]Season Set up'!$O$68, CONCATENATE(O365, " G"),IF(COUNTIF($O$7:O365,O365)&lt;='[1]Season Set up'!$O$69, CONCATENATE(O365, " H"),"")))))))))),"")</f>
        <v/>
      </c>
      <c r="Q365" s="69"/>
      <c r="R365" s="4"/>
      <c r="S365" s="27" t="str">
        <f>IF('[1]Season Set up'!$L$24&gt;='[1]Season Set up'!V363,'[1]Season Set up'!V363,"")</f>
        <v/>
      </c>
      <c r="T365" s="22" t="str">
        <f>IFERROR(VLOOKUP(#REF!,'[1]Members Sorted'!$B$2:$G$3001,2,0),"")</f>
        <v/>
      </c>
      <c r="U365" s="22" t="str">
        <f>IFERROR(VLOOKUP(#REF!,'[1]Members Sorted'!$B$2:$G$3001,3,0),"")</f>
        <v/>
      </c>
      <c r="V365" s="22" t="str">
        <f>IFERROR(VLOOKUP(#REF!,'[1]Members Sorted'!$B$2:$G$3001,5,0),"")</f>
        <v/>
      </c>
      <c r="W365" s="22" t="str">
        <f>IFERROR(IF(V365="","",IF(V365="None Given","",IF(COUNTIF($V$7:V365,V365)&lt;='[1]Season Set up'!$O$73, CONCATENATE(V365, " A"),IF(COUNTIF($V$7:V365,V365)&lt;='[1]Season Set up'!$O$74, CONCATENATE(V365, " B"),IF(COUNTIF($V$7:V365,V365)&lt;='[1]Season Set up'!$O$75, CONCATENATE(V365, " C"),IF(COUNTIF($V$7:V365,V365)&lt;='[1]Season Set up'!$O$76, CONCATENATE(V365, " D"),IF(COUNTIF($V$7:V365,V365)&lt;='[1]Season Set up'!$O$77, CONCATENATE(V365, " E"),IF(COUNTIF($V$7:V365,V365)&lt;='[1]Season Set up'!$O$78, CONCATENATE(V365, " F"),IF(COUNTIF($V$7:V365,V365)&lt;='[1]Season Set up'!$O$79, CONCATENATE(V365, " G"),IF(COUNTIF($V$7:V365,V365)&lt;='[1]Season Set up'!$O$80, CONCATENATE(V365, " H"),"")))))))))),"")</f>
        <v/>
      </c>
      <c r="X365" s="69"/>
      <c r="Y365" s="1"/>
      <c r="Z365" s="1"/>
      <c r="AA365" s="1"/>
      <c r="AB365" s="1"/>
      <c r="AC365" s="4"/>
      <c r="AD365" s="4"/>
      <c r="AE365" s="4"/>
      <c r="AF365" s="4"/>
      <c r="AG365" s="4"/>
      <c r="AH365" s="4"/>
      <c r="AI365" s="4"/>
      <c r="AJ365" s="4"/>
    </row>
    <row r="366" spans="1:36" ht="15.75" customHeight="1" x14ac:dyDescent="0.2">
      <c r="A366" s="33"/>
      <c r="B366" s="33"/>
      <c r="C366" s="33"/>
      <c r="D366" s="1"/>
      <c r="E366" s="1"/>
      <c r="F366" s="1"/>
      <c r="G366" s="1"/>
      <c r="H366" s="1"/>
      <c r="I366" s="1"/>
      <c r="J366" s="1"/>
      <c r="K366" s="1"/>
      <c r="L366" s="27" t="str">
        <f>IF('[1]Season Set up'!$J$24&gt;='[1]Season Set up'!V364,'[1]Season Set up'!V364,"")</f>
        <v/>
      </c>
      <c r="M366" s="22" t="str">
        <f>IFERROR(VLOOKUP(#REF!,'[1]Members Sorted'!$B$2:$G$10001,2,0),"")</f>
        <v/>
      </c>
      <c r="N366" s="22" t="str">
        <f>IFERROR(VLOOKUP(#REF!,'[1]Members Sorted'!$B$2:$G$10001,3,0),"")</f>
        <v/>
      </c>
      <c r="O366" s="22" t="str">
        <f>IFERROR(VLOOKUP(#REF!,'[1]Members Sorted'!$B$2:$G$10001,5,0),"")</f>
        <v/>
      </c>
      <c r="P366" s="22" t="str">
        <f>IFERROR(IF(O366="","",IF(O366="None Given","",IF(COUNTIF($O$7:O366,O366)&lt;='[1]Season Set up'!$O$62, CONCATENATE(O366, " A"),IF(COUNTIF($O$7:O366,O366)&lt;='[1]Season Set up'!$O$63, CONCATENATE(O366, " B"),IF(COUNTIF($O$7:O366,O366)&lt;='[1]Season Set up'!$O$64, CONCATENATE(O366, " C"),IF(COUNTIF($O$7:O366,O366)&lt;='[1]Season Set up'!$O$65, CONCATENATE(O366, " D"),IF(COUNTIF($O$7:O366,O366)&lt;='[1]Season Set up'!$O$66, CONCATENATE(O366, " E"),IF(COUNTIF($O$7:O366,O366)&lt;='[1]Season Set up'!$O$67, CONCATENATE(O366, " F"),IF(COUNTIF($O$7:O366,O366)&lt;='[1]Season Set up'!$O$68, CONCATENATE(O366, " G"),IF(COUNTIF($O$7:O366,O366)&lt;='[1]Season Set up'!$O$69, CONCATENATE(O366, " H"),"")))))))))),"")</f>
        <v/>
      </c>
      <c r="Q366" s="69"/>
      <c r="R366" s="4"/>
      <c r="S366" s="27" t="str">
        <f>IF('[1]Season Set up'!$L$24&gt;='[1]Season Set up'!V364,'[1]Season Set up'!V364,"")</f>
        <v/>
      </c>
      <c r="T366" s="22" t="str">
        <f>IFERROR(VLOOKUP(#REF!,'[1]Members Sorted'!$B$2:$G$3001,2,0),"")</f>
        <v/>
      </c>
      <c r="U366" s="22" t="str">
        <f>IFERROR(VLOOKUP(#REF!,'[1]Members Sorted'!$B$2:$G$3001,3,0),"")</f>
        <v/>
      </c>
      <c r="V366" s="22" t="str">
        <f>IFERROR(VLOOKUP(#REF!,'[1]Members Sorted'!$B$2:$G$3001,5,0),"")</f>
        <v/>
      </c>
      <c r="W366" s="22" t="str">
        <f>IFERROR(IF(V366="","",IF(V366="None Given","",IF(COUNTIF($V$7:V366,V366)&lt;='[1]Season Set up'!$O$73, CONCATENATE(V366, " A"),IF(COUNTIF($V$7:V366,V366)&lt;='[1]Season Set up'!$O$74, CONCATENATE(V366, " B"),IF(COUNTIF($V$7:V366,V366)&lt;='[1]Season Set up'!$O$75, CONCATENATE(V366, " C"),IF(COUNTIF($V$7:V366,V366)&lt;='[1]Season Set up'!$O$76, CONCATENATE(V366, " D"),IF(COUNTIF($V$7:V366,V366)&lt;='[1]Season Set up'!$O$77, CONCATENATE(V366, " E"),IF(COUNTIF($V$7:V366,V366)&lt;='[1]Season Set up'!$O$78, CONCATENATE(V366, " F"),IF(COUNTIF($V$7:V366,V366)&lt;='[1]Season Set up'!$O$79, CONCATENATE(V366, " G"),IF(COUNTIF($V$7:V366,V366)&lt;='[1]Season Set up'!$O$80, CONCATENATE(V366, " H"),"")))))))))),"")</f>
        <v/>
      </c>
      <c r="X366" s="69"/>
      <c r="Y366" s="1"/>
      <c r="Z366" s="1"/>
      <c r="AA366" s="1"/>
      <c r="AB366" s="1"/>
      <c r="AC366" s="4"/>
      <c r="AD366" s="4"/>
      <c r="AE366" s="4"/>
      <c r="AF366" s="4"/>
      <c r="AG366" s="4"/>
      <c r="AH366" s="4"/>
      <c r="AI366" s="4"/>
      <c r="AJ366" s="4"/>
    </row>
    <row r="367" spans="1:36" ht="15.75" customHeight="1" x14ac:dyDescent="0.2">
      <c r="A367" s="33"/>
      <c r="B367" s="33"/>
      <c r="C367" s="33"/>
      <c r="D367" s="1"/>
      <c r="E367" s="1"/>
      <c r="F367" s="1"/>
      <c r="G367" s="1"/>
      <c r="H367" s="1"/>
      <c r="I367" s="1"/>
      <c r="J367" s="1"/>
      <c r="K367" s="1"/>
      <c r="L367" s="27" t="str">
        <f>IF('[1]Season Set up'!$J$24&gt;='[1]Season Set up'!V365,'[1]Season Set up'!V365,"")</f>
        <v/>
      </c>
      <c r="M367" s="22" t="str">
        <f>IFERROR(VLOOKUP(#REF!,'[1]Members Sorted'!$B$2:$G$10001,2,0),"")</f>
        <v/>
      </c>
      <c r="N367" s="22" t="str">
        <f>IFERROR(VLOOKUP(#REF!,'[1]Members Sorted'!$B$2:$G$10001,3,0),"")</f>
        <v/>
      </c>
      <c r="O367" s="22" t="str">
        <f>IFERROR(VLOOKUP(#REF!,'[1]Members Sorted'!$B$2:$G$10001,5,0),"")</f>
        <v/>
      </c>
      <c r="P367" s="22" t="str">
        <f>IFERROR(IF(O367="","",IF(O367="None Given","",IF(COUNTIF($O$7:O367,O367)&lt;='[1]Season Set up'!$O$62, CONCATENATE(O367, " A"),IF(COUNTIF($O$7:O367,O367)&lt;='[1]Season Set up'!$O$63, CONCATENATE(O367, " B"),IF(COUNTIF($O$7:O367,O367)&lt;='[1]Season Set up'!$O$64, CONCATENATE(O367, " C"),IF(COUNTIF($O$7:O367,O367)&lt;='[1]Season Set up'!$O$65, CONCATENATE(O367, " D"),IF(COUNTIF($O$7:O367,O367)&lt;='[1]Season Set up'!$O$66, CONCATENATE(O367, " E"),IF(COUNTIF($O$7:O367,O367)&lt;='[1]Season Set up'!$O$67, CONCATENATE(O367, " F"),IF(COUNTIF($O$7:O367,O367)&lt;='[1]Season Set up'!$O$68, CONCATENATE(O367, " G"),IF(COUNTIF($O$7:O367,O367)&lt;='[1]Season Set up'!$O$69, CONCATENATE(O367, " H"),"")))))))))),"")</f>
        <v/>
      </c>
      <c r="Q367" s="69"/>
      <c r="R367" s="4"/>
      <c r="S367" s="27" t="str">
        <f>IF('[1]Season Set up'!$L$24&gt;='[1]Season Set up'!V365,'[1]Season Set up'!V365,"")</f>
        <v/>
      </c>
      <c r="T367" s="22" t="str">
        <f>IFERROR(VLOOKUP(#REF!,'[1]Members Sorted'!$B$2:$G$3001,2,0),"")</f>
        <v/>
      </c>
      <c r="U367" s="22" t="str">
        <f>IFERROR(VLOOKUP(#REF!,'[1]Members Sorted'!$B$2:$G$3001,3,0),"")</f>
        <v/>
      </c>
      <c r="V367" s="22" t="str">
        <f>IFERROR(VLOOKUP(#REF!,'[1]Members Sorted'!$B$2:$G$3001,5,0),"")</f>
        <v/>
      </c>
      <c r="W367" s="22" t="str">
        <f>IFERROR(IF(V367="","",IF(V367="None Given","",IF(COUNTIF($V$7:V367,V367)&lt;='[1]Season Set up'!$O$73, CONCATENATE(V367, " A"),IF(COUNTIF($V$7:V367,V367)&lt;='[1]Season Set up'!$O$74, CONCATENATE(V367, " B"),IF(COUNTIF($V$7:V367,V367)&lt;='[1]Season Set up'!$O$75, CONCATENATE(V367, " C"),IF(COUNTIF($V$7:V367,V367)&lt;='[1]Season Set up'!$O$76, CONCATENATE(V367, " D"),IF(COUNTIF($V$7:V367,V367)&lt;='[1]Season Set up'!$O$77, CONCATENATE(V367, " E"),IF(COUNTIF($V$7:V367,V367)&lt;='[1]Season Set up'!$O$78, CONCATENATE(V367, " F"),IF(COUNTIF($V$7:V367,V367)&lt;='[1]Season Set up'!$O$79, CONCATENATE(V367, " G"),IF(COUNTIF($V$7:V367,V367)&lt;='[1]Season Set up'!$O$80, CONCATENATE(V367, " H"),"")))))))))),"")</f>
        <v/>
      </c>
      <c r="X367" s="69"/>
      <c r="Y367" s="1"/>
      <c r="Z367" s="1"/>
      <c r="AA367" s="1"/>
      <c r="AB367" s="1"/>
      <c r="AC367" s="4"/>
      <c r="AD367" s="4"/>
      <c r="AE367" s="4"/>
      <c r="AF367" s="4"/>
      <c r="AG367" s="4"/>
      <c r="AH367" s="4"/>
      <c r="AI367" s="4"/>
      <c r="AJ367" s="4"/>
    </row>
    <row r="368" spans="1:36" ht="15.75" customHeight="1" x14ac:dyDescent="0.2">
      <c r="A368" s="33"/>
      <c r="B368" s="33"/>
      <c r="C368" s="33"/>
      <c r="D368" s="1"/>
      <c r="E368" s="1"/>
      <c r="F368" s="1"/>
      <c r="G368" s="1"/>
      <c r="H368" s="1"/>
      <c r="I368" s="1"/>
      <c r="J368" s="1"/>
      <c r="K368" s="1"/>
      <c r="L368" s="27" t="str">
        <f>IF('[1]Season Set up'!$J$24&gt;='[1]Season Set up'!V366,'[1]Season Set up'!V366,"")</f>
        <v/>
      </c>
      <c r="M368" s="22" t="str">
        <f>IFERROR(VLOOKUP(#REF!,'[1]Members Sorted'!$B$2:$G$10001,2,0),"")</f>
        <v/>
      </c>
      <c r="N368" s="22" t="str">
        <f>IFERROR(VLOOKUP(#REF!,'[1]Members Sorted'!$B$2:$G$10001,3,0),"")</f>
        <v/>
      </c>
      <c r="O368" s="22" t="str">
        <f>IFERROR(VLOOKUP(#REF!,'[1]Members Sorted'!$B$2:$G$10001,5,0),"")</f>
        <v/>
      </c>
      <c r="P368" s="22" t="str">
        <f>IFERROR(IF(O368="","",IF(O368="None Given","",IF(COUNTIF($O$7:O368,O368)&lt;='[1]Season Set up'!$O$62, CONCATENATE(O368, " A"),IF(COUNTIF($O$7:O368,O368)&lt;='[1]Season Set up'!$O$63, CONCATENATE(O368, " B"),IF(COUNTIF($O$7:O368,O368)&lt;='[1]Season Set up'!$O$64, CONCATENATE(O368, " C"),IF(COUNTIF($O$7:O368,O368)&lt;='[1]Season Set up'!$O$65, CONCATENATE(O368, " D"),IF(COUNTIF($O$7:O368,O368)&lt;='[1]Season Set up'!$O$66, CONCATENATE(O368, " E"),IF(COUNTIF($O$7:O368,O368)&lt;='[1]Season Set up'!$O$67, CONCATENATE(O368, " F"),IF(COUNTIF($O$7:O368,O368)&lt;='[1]Season Set up'!$O$68, CONCATENATE(O368, " G"),IF(COUNTIF($O$7:O368,O368)&lt;='[1]Season Set up'!$O$69, CONCATENATE(O368, " H"),"")))))))))),"")</f>
        <v/>
      </c>
      <c r="Q368" s="69"/>
      <c r="R368" s="4"/>
      <c r="S368" s="27" t="str">
        <f>IF('[1]Season Set up'!$L$24&gt;='[1]Season Set up'!V366,'[1]Season Set up'!V366,"")</f>
        <v/>
      </c>
      <c r="T368" s="22" t="str">
        <f>IFERROR(VLOOKUP(#REF!,'[1]Members Sorted'!$B$2:$G$3001,2,0),"")</f>
        <v/>
      </c>
      <c r="U368" s="22" t="str">
        <f>IFERROR(VLOOKUP(#REF!,'[1]Members Sorted'!$B$2:$G$3001,3,0),"")</f>
        <v/>
      </c>
      <c r="V368" s="22" t="str">
        <f>IFERROR(VLOOKUP(#REF!,'[1]Members Sorted'!$B$2:$G$3001,5,0),"")</f>
        <v/>
      </c>
      <c r="W368" s="22" t="str">
        <f>IFERROR(IF(V368="","",IF(V368="None Given","",IF(COUNTIF($V$7:V368,V368)&lt;='[1]Season Set up'!$O$73, CONCATENATE(V368, " A"),IF(COUNTIF($V$7:V368,V368)&lt;='[1]Season Set up'!$O$74, CONCATENATE(V368, " B"),IF(COUNTIF($V$7:V368,V368)&lt;='[1]Season Set up'!$O$75, CONCATENATE(V368, " C"),IF(COUNTIF($V$7:V368,V368)&lt;='[1]Season Set up'!$O$76, CONCATENATE(V368, " D"),IF(COUNTIF($V$7:V368,V368)&lt;='[1]Season Set up'!$O$77, CONCATENATE(V368, " E"),IF(COUNTIF($V$7:V368,V368)&lt;='[1]Season Set up'!$O$78, CONCATENATE(V368, " F"),IF(COUNTIF($V$7:V368,V368)&lt;='[1]Season Set up'!$O$79, CONCATENATE(V368, " G"),IF(COUNTIF($V$7:V368,V368)&lt;='[1]Season Set up'!$O$80, CONCATENATE(V368, " H"),"")))))))))),"")</f>
        <v/>
      </c>
      <c r="X368" s="69"/>
      <c r="Y368" s="1"/>
      <c r="Z368" s="1"/>
      <c r="AA368" s="1"/>
      <c r="AB368" s="1"/>
      <c r="AC368" s="4"/>
      <c r="AD368" s="4"/>
      <c r="AE368" s="4"/>
      <c r="AF368" s="4"/>
      <c r="AG368" s="4"/>
      <c r="AH368" s="4"/>
      <c r="AI368" s="4"/>
      <c r="AJ368" s="4"/>
    </row>
    <row r="369" spans="1:36" ht="15.75" customHeight="1" x14ac:dyDescent="0.2">
      <c r="A369" s="33"/>
      <c r="B369" s="33"/>
      <c r="C369" s="33"/>
      <c r="D369" s="1"/>
      <c r="E369" s="1"/>
      <c r="F369" s="1"/>
      <c r="G369" s="1"/>
      <c r="H369" s="1"/>
      <c r="I369" s="1"/>
      <c r="J369" s="1"/>
      <c r="K369" s="1"/>
      <c r="L369" s="27" t="str">
        <f>IF('[1]Season Set up'!$J$24&gt;='[1]Season Set up'!V367,'[1]Season Set up'!V367,"")</f>
        <v/>
      </c>
      <c r="M369" s="22" t="str">
        <f>IFERROR(VLOOKUP(#REF!,'[1]Members Sorted'!$B$2:$G$10001,2,0),"")</f>
        <v/>
      </c>
      <c r="N369" s="22" t="str">
        <f>IFERROR(VLOOKUP(#REF!,'[1]Members Sorted'!$B$2:$G$10001,3,0),"")</f>
        <v/>
      </c>
      <c r="O369" s="22" t="str">
        <f>IFERROR(VLOOKUP(#REF!,'[1]Members Sorted'!$B$2:$G$10001,5,0),"")</f>
        <v/>
      </c>
      <c r="P369" s="22" t="str">
        <f>IFERROR(IF(O369="","",IF(O369="None Given","",IF(COUNTIF($O$7:O369,O369)&lt;='[1]Season Set up'!$O$62, CONCATENATE(O369, " A"),IF(COUNTIF($O$7:O369,O369)&lt;='[1]Season Set up'!$O$63, CONCATENATE(O369, " B"),IF(COUNTIF($O$7:O369,O369)&lt;='[1]Season Set up'!$O$64, CONCATENATE(O369, " C"),IF(COUNTIF($O$7:O369,O369)&lt;='[1]Season Set up'!$O$65, CONCATENATE(O369, " D"),IF(COUNTIF($O$7:O369,O369)&lt;='[1]Season Set up'!$O$66, CONCATENATE(O369, " E"),IF(COUNTIF($O$7:O369,O369)&lt;='[1]Season Set up'!$O$67, CONCATENATE(O369, " F"),IF(COUNTIF($O$7:O369,O369)&lt;='[1]Season Set up'!$O$68, CONCATENATE(O369, " G"),IF(COUNTIF($O$7:O369,O369)&lt;='[1]Season Set up'!$O$69, CONCATENATE(O369, " H"),"")))))))))),"")</f>
        <v/>
      </c>
      <c r="Q369" s="69"/>
      <c r="R369" s="4"/>
      <c r="S369" s="27" t="str">
        <f>IF('[1]Season Set up'!$L$24&gt;='[1]Season Set up'!V367,'[1]Season Set up'!V367,"")</f>
        <v/>
      </c>
      <c r="T369" s="22" t="str">
        <f>IFERROR(VLOOKUP(#REF!,'[1]Members Sorted'!$B$2:$G$3001,2,0),"")</f>
        <v/>
      </c>
      <c r="U369" s="22" t="str">
        <f>IFERROR(VLOOKUP(#REF!,'[1]Members Sorted'!$B$2:$G$3001,3,0),"")</f>
        <v/>
      </c>
      <c r="V369" s="22" t="str">
        <f>IFERROR(VLOOKUP(#REF!,'[1]Members Sorted'!$B$2:$G$3001,5,0),"")</f>
        <v/>
      </c>
      <c r="W369" s="22" t="str">
        <f>IFERROR(IF(V369="","",IF(V369="None Given","",IF(COUNTIF($V$7:V369,V369)&lt;='[1]Season Set up'!$O$73, CONCATENATE(V369, " A"),IF(COUNTIF($V$7:V369,V369)&lt;='[1]Season Set up'!$O$74, CONCATENATE(V369, " B"),IF(COUNTIF($V$7:V369,V369)&lt;='[1]Season Set up'!$O$75, CONCATENATE(V369, " C"),IF(COUNTIF($V$7:V369,V369)&lt;='[1]Season Set up'!$O$76, CONCATENATE(V369, " D"),IF(COUNTIF($V$7:V369,V369)&lt;='[1]Season Set up'!$O$77, CONCATENATE(V369, " E"),IF(COUNTIF($V$7:V369,V369)&lt;='[1]Season Set up'!$O$78, CONCATENATE(V369, " F"),IF(COUNTIF($V$7:V369,V369)&lt;='[1]Season Set up'!$O$79, CONCATENATE(V369, " G"),IF(COUNTIF($V$7:V369,V369)&lt;='[1]Season Set up'!$O$80, CONCATENATE(V369, " H"),"")))))))))),"")</f>
        <v/>
      </c>
      <c r="X369" s="69"/>
      <c r="Y369" s="1"/>
      <c r="Z369" s="1"/>
      <c r="AA369" s="1"/>
      <c r="AB369" s="1"/>
      <c r="AC369" s="4"/>
      <c r="AD369" s="4"/>
      <c r="AE369" s="4"/>
      <c r="AF369" s="4"/>
      <c r="AG369" s="4"/>
      <c r="AH369" s="4"/>
      <c r="AI369" s="4"/>
      <c r="AJ369" s="4"/>
    </row>
    <row r="370" spans="1:36" ht="15.75" customHeight="1" x14ac:dyDescent="0.2">
      <c r="A370" s="33"/>
      <c r="B370" s="33"/>
      <c r="C370" s="33"/>
      <c r="D370" s="1"/>
      <c r="E370" s="1"/>
      <c r="F370" s="1"/>
      <c r="G370" s="1"/>
      <c r="H370" s="1"/>
      <c r="I370" s="1"/>
      <c r="J370" s="1"/>
      <c r="K370" s="1"/>
      <c r="L370" s="27" t="str">
        <f>IF('[1]Season Set up'!$J$24&gt;='[1]Season Set up'!V368,'[1]Season Set up'!V368,"")</f>
        <v/>
      </c>
      <c r="M370" s="22" t="str">
        <f>IFERROR(VLOOKUP(#REF!,'[1]Members Sorted'!$B$2:$G$10001,2,0),"")</f>
        <v/>
      </c>
      <c r="N370" s="22" t="str">
        <f>IFERROR(VLOOKUP(#REF!,'[1]Members Sorted'!$B$2:$G$10001,3,0),"")</f>
        <v/>
      </c>
      <c r="O370" s="22" t="str">
        <f>IFERROR(VLOOKUP(#REF!,'[1]Members Sorted'!$B$2:$G$10001,5,0),"")</f>
        <v/>
      </c>
      <c r="P370" s="22" t="str">
        <f>IFERROR(IF(O370="","",IF(O370="None Given","",IF(COUNTIF($O$7:O370,O370)&lt;='[1]Season Set up'!$O$62, CONCATENATE(O370, " A"),IF(COUNTIF($O$7:O370,O370)&lt;='[1]Season Set up'!$O$63, CONCATENATE(O370, " B"),IF(COUNTIF($O$7:O370,O370)&lt;='[1]Season Set up'!$O$64, CONCATENATE(O370, " C"),IF(COUNTIF($O$7:O370,O370)&lt;='[1]Season Set up'!$O$65, CONCATENATE(O370, " D"),IF(COUNTIF($O$7:O370,O370)&lt;='[1]Season Set up'!$O$66, CONCATENATE(O370, " E"),IF(COUNTIF($O$7:O370,O370)&lt;='[1]Season Set up'!$O$67, CONCATENATE(O370, " F"),IF(COUNTIF($O$7:O370,O370)&lt;='[1]Season Set up'!$O$68, CONCATENATE(O370, " G"),IF(COUNTIF($O$7:O370,O370)&lt;='[1]Season Set up'!$O$69, CONCATENATE(O370, " H"),"")))))))))),"")</f>
        <v/>
      </c>
      <c r="Q370" s="69"/>
      <c r="R370" s="4"/>
      <c r="S370" s="27" t="str">
        <f>IF('[1]Season Set up'!$L$24&gt;='[1]Season Set up'!V368,'[1]Season Set up'!V368,"")</f>
        <v/>
      </c>
      <c r="T370" s="22" t="str">
        <f>IFERROR(VLOOKUP(#REF!,'[1]Members Sorted'!$B$2:$G$3001,2,0),"")</f>
        <v/>
      </c>
      <c r="U370" s="22" t="str">
        <f>IFERROR(VLOOKUP(#REF!,'[1]Members Sorted'!$B$2:$G$3001,3,0),"")</f>
        <v/>
      </c>
      <c r="V370" s="22" t="str">
        <f>IFERROR(VLOOKUP(#REF!,'[1]Members Sorted'!$B$2:$G$3001,5,0),"")</f>
        <v/>
      </c>
      <c r="W370" s="22" t="str">
        <f>IFERROR(IF(V370="","",IF(V370="None Given","",IF(COUNTIF($V$7:V370,V370)&lt;='[1]Season Set up'!$O$73, CONCATENATE(V370, " A"),IF(COUNTIF($V$7:V370,V370)&lt;='[1]Season Set up'!$O$74, CONCATENATE(V370, " B"),IF(COUNTIF($V$7:V370,V370)&lt;='[1]Season Set up'!$O$75, CONCATENATE(V370, " C"),IF(COUNTIF($V$7:V370,V370)&lt;='[1]Season Set up'!$O$76, CONCATENATE(V370, " D"),IF(COUNTIF($V$7:V370,V370)&lt;='[1]Season Set up'!$O$77, CONCATENATE(V370, " E"),IF(COUNTIF($V$7:V370,V370)&lt;='[1]Season Set up'!$O$78, CONCATENATE(V370, " F"),IF(COUNTIF($V$7:V370,V370)&lt;='[1]Season Set up'!$O$79, CONCATENATE(V370, " G"),IF(COUNTIF($V$7:V370,V370)&lt;='[1]Season Set up'!$O$80, CONCATENATE(V370, " H"),"")))))))))),"")</f>
        <v/>
      </c>
      <c r="X370" s="69"/>
      <c r="Y370" s="1"/>
      <c r="Z370" s="1"/>
      <c r="AA370" s="1"/>
      <c r="AB370" s="1"/>
      <c r="AC370" s="4"/>
      <c r="AD370" s="4"/>
      <c r="AE370" s="4"/>
      <c r="AF370" s="4"/>
      <c r="AG370" s="4"/>
      <c r="AH370" s="4"/>
      <c r="AI370" s="4"/>
      <c r="AJ370" s="4"/>
    </row>
    <row r="371" spans="1:36" ht="15.75" customHeight="1" x14ac:dyDescent="0.2">
      <c r="A371" s="33"/>
      <c r="B371" s="33"/>
      <c r="C371" s="33"/>
      <c r="D371" s="1"/>
      <c r="E371" s="1"/>
      <c r="F371" s="1"/>
      <c r="G371" s="1"/>
      <c r="H371" s="1"/>
      <c r="I371" s="1"/>
      <c r="J371" s="1"/>
      <c r="K371" s="1"/>
      <c r="L371" s="27" t="str">
        <f>IF('[1]Season Set up'!$J$24&gt;='[1]Season Set up'!V369,'[1]Season Set up'!V369,"")</f>
        <v/>
      </c>
      <c r="M371" s="22" t="str">
        <f>IFERROR(VLOOKUP(#REF!,'[1]Members Sorted'!$B$2:$G$10001,2,0),"")</f>
        <v/>
      </c>
      <c r="N371" s="22" t="str">
        <f>IFERROR(VLOOKUP(#REF!,'[1]Members Sorted'!$B$2:$G$10001,3,0),"")</f>
        <v/>
      </c>
      <c r="O371" s="22" t="str">
        <f>IFERROR(VLOOKUP(#REF!,'[1]Members Sorted'!$B$2:$G$10001,5,0),"")</f>
        <v/>
      </c>
      <c r="P371" s="22" t="str">
        <f>IFERROR(IF(O371="","",IF(O371="None Given","",IF(COUNTIF($O$7:O371,O371)&lt;='[1]Season Set up'!$O$62, CONCATENATE(O371, " A"),IF(COUNTIF($O$7:O371,O371)&lt;='[1]Season Set up'!$O$63, CONCATENATE(O371, " B"),IF(COUNTIF($O$7:O371,O371)&lt;='[1]Season Set up'!$O$64, CONCATENATE(O371, " C"),IF(COUNTIF($O$7:O371,O371)&lt;='[1]Season Set up'!$O$65, CONCATENATE(O371, " D"),IF(COUNTIF($O$7:O371,O371)&lt;='[1]Season Set up'!$O$66, CONCATENATE(O371, " E"),IF(COUNTIF($O$7:O371,O371)&lt;='[1]Season Set up'!$O$67, CONCATENATE(O371, " F"),IF(COUNTIF($O$7:O371,O371)&lt;='[1]Season Set up'!$O$68, CONCATENATE(O371, " G"),IF(COUNTIF($O$7:O371,O371)&lt;='[1]Season Set up'!$O$69, CONCATENATE(O371, " H"),"")))))))))),"")</f>
        <v/>
      </c>
      <c r="Q371" s="69"/>
      <c r="R371" s="4"/>
      <c r="S371" s="27" t="str">
        <f>IF('[1]Season Set up'!$L$24&gt;='[1]Season Set up'!V369,'[1]Season Set up'!V369,"")</f>
        <v/>
      </c>
      <c r="T371" s="22" t="str">
        <f>IFERROR(VLOOKUP(#REF!,'[1]Members Sorted'!$B$2:$G$3001,2,0),"")</f>
        <v/>
      </c>
      <c r="U371" s="22" t="str">
        <f>IFERROR(VLOOKUP(#REF!,'[1]Members Sorted'!$B$2:$G$3001,3,0),"")</f>
        <v/>
      </c>
      <c r="V371" s="22" t="str">
        <f>IFERROR(VLOOKUP(#REF!,'[1]Members Sorted'!$B$2:$G$3001,5,0),"")</f>
        <v/>
      </c>
      <c r="W371" s="22" t="str">
        <f>IFERROR(IF(V371="","",IF(V371="None Given","",IF(COUNTIF($V$7:V371,V371)&lt;='[1]Season Set up'!$O$73, CONCATENATE(V371, " A"),IF(COUNTIF($V$7:V371,V371)&lt;='[1]Season Set up'!$O$74, CONCATENATE(V371, " B"),IF(COUNTIF($V$7:V371,V371)&lt;='[1]Season Set up'!$O$75, CONCATENATE(V371, " C"),IF(COUNTIF($V$7:V371,V371)&lt;='[1]Season Set up'!$O$76, CONCATENATE(V371, " D"),IF(COUNTIF($V$7:V371,V371)&lt;='[1]Season Set up'!$O$77, CONCATENATE(V371, " E"),IF(COUNTIF($V$7:V371,V371)&lt;='[1]Season Set up'!$O$78, CONCATENATE(V371, " F"),IF(COUNTIF($V$7:V371,V371)&lt;='[1]Season Set up'!$O$79, CONCATENATE(V371, " G"),IF(COUNTIF($V$7:V371,V371)&lt;='[1]Season Set up'!$O$80, CONCATENATE(V371, " H"),"")))))))))),"")</f>
        <v/>
      </c>
      <c r="X371" s="69"/>
      <c r="Y371" s="1"/>
      <c r="Z371" s="1"/>
      <c r="AA371" s="1"/>
      <c r="AB371" s="1"/>
      <c r="AC371" s="4"/>
      <c r="AD371" s="4"/>
      <c r="AE371" s="4"/>
      <c r="AF371" s="4"/>
      <c r="AG371" s="4"/>
      <c r="AH371" s="4"/>
      <c r="AI371" s="4"/>
      <c r="AJ371" s="4"/>
    </row>
    <row r="372" spans="1:36" ht="15.75" customHeight="1" x14ac:dyDescent="0.2">
      <c r="A372" s="33"/>
      <c r="B372" s="33"/>
      <c r="C372" s="33"/>
      <c r="D372" s="1"/>
      <c r="E372" s="1"/>
      <c r="F372" s="1"/>
      <c r="G372" s="1"/>
      <c r="H372" s="1"/>
      <c r="I372" s="1"/>
      <c r="J372" s="1"/>
      <c r="K372" s="1"/>
      <c r="L372" s="27" t="str">
        <f>IF('[1]Season Set up'!$J$24&gt;='[1]Season Set up'!V370,'[1]Season Set up'!V370,"")</f>
        <v/>
      </c>
      <c r="M372" s="22" t="str">
        <f>IFERROR(VLOOKUP(#REF!,'[1]Members Sorted'!$B$2:$G$10001,2,0),"")</f>
        <v/>
      </c>
      <c r="N372" s="22" t="str">
        <f>IFERROR(VLOOKUP(#REF!,'[1]Members Sorted'!$B$2:$G$10001,3,0),"")</f>
        <v/>
      </c>
      <c r="O372" s="22" t="str">
        <f>IFERROR(VLOOKUP(#REF!,'[1]Members Sorted'!$B$2:$G$10001,5,0),"")</f>
        <v/>
      </c>
      <c r="P372" s="22" t="str">
        <f>IFERROR(IF(O372="","",IF(O372="None Given","",IF(COUNTIF($O$7:O372,O372)&lt;='[1]Season Set up'!$O$62, CONCATENATE(O372, " A"),IF(COUNTIF($O$7:O372,O372)&lt;='[1]Season Set up'!$O$63, CONCATENATE(O372, " B"),IF(COUNTIF($O$7:O372,O372)&lt;='[1]Season Set up'!$O$64, CONCATENATE(O372, " C"),IF(COUNTIF($O$7:O372,O372)&lt;='[1]Season Set up'!$O$65, CONCATENATE(O372, " D"),IF(COUNTIF($O$7:O372,O372)&lt;='[1]Season Set up'!$O$66, CONCATENATE(O372, " E"),IF(COUNTIF($O$7:O372,O372)&lt;='[1]Season Set up'!$O$67, CONCATENATE(O372, " F"),IF(COUNTIF($O$7:O372,O372)&lt;='[1]Season Set up'!$O$68, CONCATENATE(O372, " G"),IF(COUNTIF($O$7:O372,O372)&lt;='[1]Season Set up'!$O$69, CONCATENATE(O372, " H"),"")))))))))),"")</f>
        <v/>
      </c>
      <c r="Q372" s="69"/>
      <c r="R372" s="4"/>
      <c r="S372" s="27" t="str">
        <f>IF('[1]Season Set up'!$L$24&gt;='[1]Season Set up'!V370,'[1]Season Set up'!V370,"")</f>
        <v/>
      </c>
      <c r="T372" s="22" t="str">
        <f>IFERROR(VLOOKUP(#REF!,'[1]Members Sorted'!$B$2:$G$3001,2,0),"")</f>
        <v/>
      </c>
      <c r="U372" s="22" t="str">
        <f>IFERROR(VLOOKUP(#REF!,'[1]Members Sorted'!$B$2:$G$3001,3,0),"")</f>
        <v/>
      </c>
      <c r="V372" s="22" t="str">
        <f>IFERROR(VLOOKUP(#REF!,'[1]Members Sorted'!$B$2:$G$3001,5,0),"")</f>
        <v/>
      </c>
      <c r="W372" s="22" t="str">
        <f>IFERROR(IF(V372="","",IF(V372="None Given","",IF(COUNTIF($V$7:V372,V372)&lt;='[1]Season Set up'!$O$73, CONCATENATE(V372, " A"),IF(COUNTIF($V$7:V372,V372)&lt;='[1]Season Set up'!$O$74, CONCATENATE(V372, " B"),IF(COUNTIF($V$7:V372,V372)&lt;='[1]Season Set up'!$O$75, CONCATENATE(V372, " C"),IF(COUNTIF($V$7:V372,V372)&lt;='[1]Season Set up'!$O$76, CONCATENATE(V372, " D"),IF(COUNTIF($V$7:V372,V372)&lt;='[1]Season Set up'!$O$77, CONCATENATE(V372, " E"),IF(COUNTIF($V$7:V372,V372)&lt;='[1]Season Set up'!$O$78, CONCATENATE(V372, " F"),IF(COUNTIF($V$7:V372,V372)&lt;='[1]Season Set up'!$O$79, CONCATENATE(V372, " G"),IF(COUNTIF($V$7:V372,V372)&lt;='[1]Season Set up'!$O$80, CONCATENATE(V372, " H"),"")))))))))),"")</f>
        <v/>
      </c>
      <c r="X372" s="69"/>
      <c r="Y372" s="1"/>
      <c r="Z372" s="1"/>
      <c r="AA372" s="1"/>
      <c r="AB372" s="1"/>
      <c r="AC372" s="4"/>
      <c r="AD372" s="4"/>
      <c r="AE372" s="4"/>
      <c r="AF372" s="4"/>
      <c r="AG372" s="4"/>
      <c r="AH372" s="4"/>
      <c r="AI372" s="4"/>
      <c r="AJ372" s="4"/>
    </row>
    <row r="373" spans="1:36" ht="15.75" customHeight="1" x14ac:dyDescent="0.2">
      <c r="A373" s="33"/>
      <c r="B373" s="33"/>
      <c r="C373" s="33"/>
      <c r="D373" s="1"/>
      <c r="E373" s="1"/>
      <c r="F373" s="1"/>
      <c r="G373" s="1"/>
      <c r="H373" s="1"/>
      <c r="I373" s="1"/>
      <c r="J373" s="1"/>
      <c r="K373" s="1"/>
      <c r="L373" s="27" t="str">
        <f>IF('[1]Season Set up'!$J$24&gt;='[1]Season Set up'!V371,'[1]Season Set up'!V371,"")</f>
        <v/>
      </c>
      <c r="M373" s="22" t="str">
        <f>IFERROR(VLOOKUP(#REF!,'[1]Members Sorted'!$B$2:$G$10001,2,0),"")</f>
        <v/>
      </c>
      <c r="N373" s="22" t="str">
        <f>IFERROR(VLOOKUP(#REF!,'[1]Members Sorted'!$B$2:$G$10001,3,0),"")</f>
        <v/>
      </c>
      <c r="O373" s="22" t="str">
        <f>IFERROR(VLOOKUP(#REF!,'[1]Members Sorted'!$B$2:$G$10001,5,0),"")</f>
        <v/>
      </c>
      <c r="P373" s="22" t="str">
        <f>IFERROR(IF(O373="","",IF(O373="None Given","",IF(COUNTIF($O$7:O373,O373)&lt;='[1]Season Set up'!$O$62, CONCATENATE(O373, " A"),IF(COUNTIF($O$7:O373,O373)&lt;='[1]Season Set up'!$O$63, CONCATENATE(O373, " B"),IF(COUNTIF($O$7:O373,O373)&lt;='[1]Season Set up'!$O$64, CONCATENATE(O373, " C"),IF(COUNTIF($O$7:O373,O373)&lt;='[1]Season Set up'!$O$65, CONCATENATE(O373, " D"),IF(COUNTIF($O$7:O373,O373)&lt;='[1]Season Set up'!$O$66, CONCATENATE(O373, " E"),IF(COUNTIF($O$7:O373,O373)&lt;='[1]Season Set up'!$O$67, CONCATENATE(O373, " F"),IF(COUNTIF($O$7:O373,O373)&lt;='[1]Season Set up'!$O$68, CONCATENATE(O373, " G"),IF(COUNTIF($O$7:O373,O373)&lt;='[1]Season Set up'!$O$69, CONCATENATE(O373, " H"),"")))))))))),"")</f>
        <v/>
      </c>
      <c r="Q373" s="69"/>
      <c r="R373" s="4"/>
      <c r="S373" s="27" t="str">
        <f>IF('[1]Season Set up'!$L$24&gt;='[1]Season Set up'!V371,'[1]Season Set up'!V371,"")</f>
        <v/>
      </c>
      <c r="T373" s="22" t="str">
        <f>IFERROR(VLOOKUP(#REF!,'[1]Members Sorted'!$B$2:$G$3001,2,0),"")</f>
        <v/>
      </c>
      <c r="U373" s="22" t="str">
        <f>IFERROR(VLOOKUP(#REF!,'[1]Members Sorted'!$B$2:$G$3001,3,0),"")</f>
        <v/>
      </c>
      <c r="V373" s="22" t="str">
        <f>IFERROR(VLOOKUP(#REF!,'[1]Members Sorted'!$B$2:$G$3001,5,0),"")</f>
        <v/>
      </c>
      <c r="W373" s="22" t="str">
        <f>IFERROR(IF(V373="","",IF(V373="None Given","",IF(COUNTIF($V$7:V373,V373)&lt;='[1]Season Set up'!$O$73, CONCATENATE(V373, " A"),IF(COUNTIF($V$7:V373,V373)&lt;='[1]Season Set up'!$O$74, CONCATENATE(V373, " B"),IF(COUNTIF($V$7:V373,V373)&lt;='[1]Season Set up'!$O$75, CONCATENATE(V373, " C"),IF(COUNTIF($V$7:V373,V373)&lt;='[1]Season Set up'!$O$76, CONCATENATE(V373, " D"),IF(COUNTIF($V$7:V373,V373)&lt;='[1]Season Set up'!$O$77, CONCATENATE(V373, " E"),IF(COUNTIF($V$7:V373,V373)&lt;='[1]Season Set up'!$O$78, CONCATENATE(V373, " F"),IF(COUNTIF($V$7:V373,V373)&lt;='[1]Season Set up'!$O$79, CONCATENATE(V373, " G"),IF(COUNTIF($V$7:V373,V373)&lt;='[1]Season Set up'!$O$80, CONCATENATE(V373, " H"),"")))))))))),"")</f>
        <v/>
      </c>
      <c r="X373" s="69"/>
      <c r="Y373" s="1"/>
      <c r="Z373" s="1"/>
      <c r="AA373" s="1"/>
      <c r="AB373" s="1"/>
      <c r="AC373" s="4"/>
      <c r="AD373" s="4"/>
      <c r="AE373" s="4"/>
      <c r="AF373" s="4"/>
      <c r="AG373" s="4"/>
      <c r="AH373" s="4"/>
      <c r="AI373" s="4"/>
      <c r="AJ373" s="4"/>
    </row>
    <row r="374" spans="1:36" ht="15.75" customHeight="1" x14ac:dyDescent="0.2">
      <c r="A374" s="33"/>
      <c r="B374" s="33"/>
      <c r="C374" s="33"/>
      <c r="D374" s="1"/>
      <c r="E374" s="1"/>
      <c r="F374" s="1"/>
      <c r="G374" s="1"/>
      <c r="H374" s="1"/>
      <c r="I374" s="1"/>
      <c r="J374" s="1"/>
      <c r="K374" s="1"/>
      <c r="L374" s="27" t="str">
        <f>IF('[1]Season Set up'!$J$24&gt;='[1]Season Set up'!V372,'[1]Season Set up'!V372,"")</f>
        <v/>
      </c>
      <c r="M374" s="22" t="str">
        <f>IFERROR(VLOOKUP(#REF!,'[1]Members Sorted'!$B$2:$G$10001,2,0),"")</f>
        <v/>
      </c>
      <c r="N374" s="22" t="str">
        <f>IFERROR(VLOOKUP(#REF!,'[1]Members Sorted'!$B$2:$G$10001,3,0),"")</f>
        <v/>
      </c>
      <c r="O374" s="22" t="str">
        <f>IFERROR(VLOOKUP(#REF!,'[1]Members Sorted'!$B$2:$G$10001,5,0),"")</f>
        <v/>
      </c>
      <c r="P374" s="22" t="str">
        <f>IFERROR(IF(O374="","",IF(O374="None Given","",IF(COUNTIF($O$7:O374,O374)&lt;='[1]Season Set up'!$O$62, CONCATENATE(O374, " A"),IF(COUNTIF($O$7:O374,O374)&lt;='[1]Season Set up'!$O$63, CONCATENATE(O374, " B"),IF(COUNTIF($O$7:O374,O374)&lt;='[1]Season Set up'!$O$64, CONCATENATE(O374, " C"),IF(COUNTIF($O$7:O374,O374)&lt;='[1]Season Set up'!$O$65, CONCATENATE(O374, " D"),IF(COUNTIF($O$7:O374,O374)&lt;='[1]Season Set up'!$O$66, CONCATENATE(O374, " E"),IF(COUNTIF($O$7:O374,O374)&lt;='[1]Season Set up'!$O$67, CONCATENATE(O374, " F"),IF(COUNTIF($O$7:O374,O374)&lt;='[1]Season Set up'!$O$68, CONCATENATE(O374, " G"),IF(COUNTIF($O$7:O374,O374)&lt;='[1]Season Set up'!$O$69, CONCATENATE(O374, " H"),"")))))))))),"")</f>
        <v/>
      </c>
      <c r="Q374" s="69"/>
      <c r="R374" s="4"/>
      <c r="S374" s="27" t="str">
        <f>IF('[1]Season Set up'!$L$24&gt;='[1]Season Set up'!V372,'[1]Season Set up'!V372,"")</f>
        <v/>
      </c>
      <c r="T374" s="22" t="str">
        <f>IFERROR(VLOOKUP(#REF!,'[1]Members Sorted'!$B$2:$G$3001,2,0),"")</f>
        <v/>
      </c>
      <c r="U374" s="22" t="str">
        <f>IFERROR(VLOOKUP(#REF!,'[1]Members Sorted'!$B$2:$G$3001,3,0),"")</f>
        <v/>
      </c>
      <c r="V374" s="22" t="str">
        <f>IFERROR(VLOOKUP(#REF!,'[1]Members Sorted'!$B$2:$G$3001,5,0),"")</f>
        <v/>
      </c>
      <c r="W374" s="22" t="str">
        <f>IFERROR(IF(V374="","",IF(V374="None Given","",IF(COUNTIF($V$7:V374,V374)&lt;='[1]Season Set up'!$O$73, CONCATENATE(V374, " A"),IF(COUNTIF($V$7:V374,V374)&lt;='[1]Season Set up'!$O$74, CONCATENATE(V374, " B"),IF(COUNTIF($V$7:V374,V374)&lt;='[1]Season Set up'!$O$75, CONCATENATE(V374, " C"),IF(COUNTIF($V$7:V374,V374)&lt;='[1]Season Set up'!$O$76, CONCATENATE(V374, " D"),IF(COUNTIF($V$7:V374,V374)&lt;='[1]Season Set up'!$O$77, CONCATENATE(V374, " E"),IF(COUNTIF($V$7:V374,V374)&lt;='[1]Season Set up'!$O$78, CONCATENATE(V374, " F"),IF(COUNTIF($V$7:V374,V374)&lt;='[1]Season Set up'!$O$79, CONCATENATE(V374, " G"),IF(COUNTIF($V$7:V374,V374)&lt;='[1]Season Set up'!$O$80, CONCATENATE(V374, " H"),"")))))))))),"")</f>
        <v/>
      </c>
      <c r="X374" s="69"/>
      <c r="Y374" s="1"/>
      <c r="Z374" s="1"/>
      <c r="AA374" s="1"/>
      <c r="AB374" s="1"/>
      <c r="AC374" s="4"/>
      <c r="AD374" s="4"/>
      <c r="AE374" s="4"/>
      <c r="AF374" s="4"/>
      <c r="AG374" s="4"/>
      <c r="AH374" s="4"/>
      <c r="AI374" s="4"/>
      <c r="AJ374" s="4"/>
    </row>
    <row r="375" spans="1:36" ht="15.75" customHeight="1" x14ac:dyDescent="0.2">
      <c r="A375" s="33"/>
      <c r="B375" s="33"/>
      <c r="C375" s="33"/>
      <c r="D375" s="1"/>
      <c r="E375" s="1"/>
      <c r="F375" s="1"/>
      <c r="G375" s="1"/>
      <c r="H375" s="1"/>
      <c r="I375" s="1"/>
      <c r="J375" s="1"/>
      <c r="K375" s="1"/>
      <c r="L375" s="27" t="str">
        <f>IF('[1]Season Set up'!$J$24&gt;='[1]Season Set up'!V373,'[1]Season Set up'!V373,"")</f>
        <v/>
      </c>
      <c r="M375" s="22" t="str">
        <f>IFERROR(VLOOKUP(#REF!,'[1]Members Sorted'!$B$2:$G$10001,2,0),"")</f>
        <v/>
      </c>
      <c r="N375" s="22" t="str">
        <f>IFERROR(VLOOKUP(#REF!,'[1]Members Sorted'!$B$2:$G$10001,3,0),"")</f>
        <v/>
      </c>
      <c r="O375" s="22" t="str">
        <f>IFERROR(VLOOKUP(#REF!,'[1]Members Sorted'!$B$2:$G$10001,5,0),"")</f>
        <v/>
      </c>
      <c r="P375" s="22" t="str">
        <f>IFERROR(IF(O375="","",IF(O375="None Given","",IF(COUNTIF($O$7:O375,O375)&lt;='[1]Season Set up'!$O$62, CONCATENATE(O375, " A"),IF(COUNTIF($O$7:O375,O375)&lt;='[1]Season Set up'!$O$63, CONCATENATE(O375, " B"),IF(COUNTIF($O$7:O375,O375)&lt;='[1]Season Set up'!$O$64, CONCATENATE(O375, " C"),IF(COUNTIF($O$7:O375,O375)&lt;='[1]Season Set up'!$O$65, CONCATENATE(O375, " D"),IF(COUNTIF($O$7:O375,O375)&lt;='[1]Season Set up'!$O$66, CONCATENATE(O375, " E"),IF(COUNTIF($O$7:O375,O375)&lt;='[1]Season Set up'!$O$67, CONCATENATE(O375, " F"),IF(COUNTIF($O$7:O375,O375)&lt;='[1]Season Set up'!$O$68, CONCATENATE(O375, " G"),IF(COUNTIF($O$7:O375,O375)&lt;='[1]Season Set up'!$O$69, CONCATENATE(O375, " H"),"")))))))))),"")</f>
        <v/>
      </c>
      <c r="Q375" s="69"/>
      <c r="R375" s="4"/>
      <c r="S375" s="27" t="str">
        <f>IF('[1]Season Set up'!$L$24&gt;='[1]Season Set up'!V373,'[1]Season Set up'!V373,"")</f>
        <v/>
      </c>
      <c r="T375" s="22" t="str">
        <f>IFERROR(VLOOKUP(#REF!,'[1]Members Sorted'!$B$2:$G$3001,2,0),"")</f>
        <v/>
      </c>
      <c r="U375" s="22" t="str">
        <f>IFERROR(VLOOKUP(#REF!,'[1]Members Sorted'!$B$2:$G$3001,3,0),"")</f>
        <v/>
      </c>
      <c r="V375" s="22" t="str">
        <f>IFERROR(VLOOKUP(#REF!,'[1]Members Sorted'!$B$2:$G$3001,5,0),"")</f>
        <v/>
      </c>
      <c r="W375" s="22" t="str">
        <f>IFERROR(IF(V375="","",IF(V375="None Given","",IF(COUNTIF($V$7:V375,V375)&lt;='[1]Season Set up'!$O$73, CONCATENATE(V375, " A"),IF(COUNTIF($V$7:V375,V375)&lt;='[1]Season Set up'!$O$74, CONCATENATE(V375, " B"),IF(COUNTIF($V$7:V375,V375)&lt;='[1]Season Set up'!$O$75, CONCATENATE(V375, " C"),IF(COUNTIF($V$7:V375,V375)&lt;='[1]Season Set up'!$O$76, CONCATENATE(V375, " D"),IF(COUNTIF($V$7:V375,V375)&lt;='[1]Season Set up'!$O$77, CONCATENATE(V375, " E"),IF(COUNTIF($V$7:V375,V375)&lt;='[1]Season Set up'!$O$78, CONCATENATE(V375, " F"),IF(COUNTIF($V$7:V375,V375)&lt;='[1]Season Set up'!$O$79, CONCATENATE(V375, " G"),IF(COUNTIF($V$7:V375,V375)&lt;='[1]Season Set up'!$O$80, CONCATENATE(V375, " H"),"")))))))))),"")</f>
        <v/>
      </c>
      <c r="X375" s="69"/>
      <c r="Y375" s="1"/>
      <c r="Z375" s="1"/>
      <c r="AA375" s="1"/>
      <c r="AB375" s="1"/>
      <c r="AC375" s="4"/>
      <c r="AD375" s="4"/>
      <c r="AE375" s="4"/>
      <c r="AF375" s="4"/>
      <c r="AG375" s="4"/>
      <c r="AH375" s="4"/>
      <c r="AI375" s="4"/>
      <c r="AJ375" s="4"/>
    </row>
    <row r="376" spans="1:36" ht="15.75" customHeight="1" x14ac:dyDescent="0.2">
      <c r="A376" s="33"/>
      <c r="B376" s="33"/>
      <c r="C376" s="33"/>
      <c r="D376" s="1"/>
      <c r="E376" s="1"/>
      <c r="F376" s="1"/>
      <c r="G376" s="1"/>
      <c r="H376" s="1"/>
      <c r="I376" s="1"/>
      <c r="J376" s="1"/>
      <c r="K376" s="1"/>
      <c r="L376" s="27" t="str">
        <f>IF('[1]Season Set up'!$J$24&gt;='[1]Season Set up'!V374,'[1]Season Set up'!V374,"")</f>
        <v/>
      </c>
      <c r="M376" s="22" t="str">
        <f>IFERROR(VLOOKUP(#REF!,'[1]Members Sorted'!$B$2:$G$10001,2,0),"")</f>
        <v/>
      </c>
      <c r="N376" s="22" t="str">
        <f>IFERROR(VLOOKUP(#REF!,'[1]Members Sorted'!$B$2:$G$10001,3,0),"")</f>
        <v/>
      </c>
      <c r="O376" s="22" t="str">
        <f>IFERROR(VLOOKUP(#REF!,'[1]Members Sorted'!$B$2:$G$10001,5,0),"")</f>
        <v/>
      </c>
      <c r="P376" s="22" t="str">
        <f>IFERROR(IF(O376="","",IF(O376="None Given","",IF(COUNTIF($O$7:O376,O376)&lt;='[1]Season Set up'!$O$62, CONCATENATE(O376, " A"),IF(COUNTIF($O$7:O376,O376)&lt;='[1]Season Set up'!$O$63, CONCATENATE(O376, " B"),IF(COUNTIF($O$7:O376,O376)&lt;='[1]Season Set up'!$O$64, CONCATENATE(O376, " C"),IF(COUNTIF($O$7:O376,O376)&lt;='[1]Season Set up'!$O$65, CONCATENATE(O376, " D"),IF(COUNTIF($O$7:O376,O376)&lt;='[1]Season Set up'!$O$66, CONCATENATE(O376, " E"),IF(COUNTIF($O$7:O376,O376)&lt;='[1]Season Set up'!$O$67, CONCATENATE(O376, " F"),IF(COUNTIF($O$7:O376,O376)&lt;='[1]Season Set up'!$O$68, CONCATENATE(O376, " G"),IF(COUNTIF($O$7:O376,O376)&lt;='[1]Season Set up'!$O$69, CONCATENATE(O376, " H"),"")))))))))),"")</f>
        <v/>
      </c>
      <c r="Q376" s="69"/>
      <c r="R376" s="4"/>
      <c r="S376" s="27" t="str">
        <f>IF('[1]Season Set up'!$L$24&gt;='[1]Season Set up'!V374,'[1]Season Set up'!V374,"")</f>
        <v/>
      </c>
      <c r="T376" s="22" t="str">
        <f>IFERROR(VLOOKUP(#REF!,'[1]Members Sorted'!$B$2:$G$3001,2,0),"")</f>
        <v/>
      </c>
      <c r="U376" s="22" t="str">
        <f>IFERROR(VLOOKUP(#REF!,'[1]Members Sorted'!$B$2:$G$3001,3,0),"")</f>
        <v/>
      </c>
      <c r="V376" s="22" t="str">
        <f>IFERROR(VLOOKUP(#REF!,'[1]Members Sorted'!$B$2:$G$3001,5,0),"")</f>
        <v/>
      </c>
      <c r="W376" s="22" t="str">
        <f>IFERROR(IF(V376="","",IF(V376="None Given","",IF(COUNTIF($V$7:V376,V376)&lt;='[1]Season Set up'!$O$73, CONCATENATE(V376, " A"),IF(COUNTIF($V$7:V376,V376)&lt;='[1]Season Set up'!$O$74, CONCATENATE(V376, " B"),IF(COUNTIF($V$7:V376,V376)&lt;='[1]Season Set up'!$O$75, CONCATENATE(V376, " C"),IF(COUNTIF($V$7:V376,V376)&lt;='[1]Season Set up'!$O$76, CONCATENATE(V376, " D"),IF(COUNTIF($V$7:V376,V376)&lt;='[1]Season Set up'!$O$77, CONCATENATE(V376, " E"),IF(COUNTIF($V$7:V376,V376)&lt;='[1]Season Set up'!$O$78, CONCATENATE(V376, " F"),IF(COUNTIF($V$7:V376,V376)&lt;='[1]Season Set up'!$O$79, CONCATENATE(V376, " G"),IF(COUNTIF($V$7:V376,V376)&lt;='[1]Season Set up'!$O$80, CONCATENATE(V376, " H"),"")))))))))),"")</f>
        <v/>
      </c>
      <c r="X376" s="69"/>
      <c r="Y376" s="1"/>
      <c r="Z376" s="1"/>
      <c r="AA376" s="1"/>
      <c r="AB376" s="1"/>
      <c r="AC376" s="4"/>
      <c r="AD376" s="4"/>
      <c r="AE376" s="4"/>
      <c r="AF376" s="4"/>
      <c r="AG376" s="4"/>
      <c r="AH376" s="4"/>
      <c r="AI376" s="4"/>
      <c r="AJ376" s="4"/>
    </row>
    <row r="377" spans="1:36" ht="15.75" customHeight="1" x14ac:dyDescent="0.2">
      <c r="A377" s="33"/>
      <c r="B377" s="33"/>
      <c r="C377" s="33"/>
      <c r="D377" s="1"/>
      <c r="E377" s="1"/>
      <c r="F377" s="1"/>
      <c r="G377" s="1"/>
      <c r="H377" s="1"/>
      <c r="I377" s="1"/>
      <c r="J377" s="1"/>
      <c r="K377" s="1"/>
      <c r="L377" s="27" t="str">
        <f>IF('[1]Season Set up'!$J$24&gt;='[1]Season Set up'!V375,'[1]Season Set up'!V375,"")</f>
        <v/>
      </c>
      <c r="M377" s="22" t="str">
        <f>IFERROR(VLOOKUP(#REF!,'[1]Members Sorted'!$B$2:$G$10001,2,0),"")</f>
        <v/>
      </c>
      <c r="N377" s="22" t="str">
        <f>IFERROR(VLOOKUP(#REF!,'[1]Members Sorted'!$B$2:$G$10001,3,0),"")</f>
        <v/>
      </c>
      <c r="O377" s="22" t="str">
        <f>IFERROR(VLOOKUP(#REF!,'[1]Members Sorted'!$B$2:$G$10001,5,0),"")</f>
        <v/>
      </c>
      <c r="P377" s="22" t="str">
        <f>IFERROR(IF(O377="","",IF(O377="None Given","",IF(COUNTIF($O$7:O377,O377)&lt;='[1]Season Set up'!$O$62, CONCATENATE(O377, " A"),IF(COUNTIF($O$7:O377,O377)&lt;='[1]Season Set up'!$O$63, CONCATENATE(O377, " B"),IF(COUNTIF($O$7:O377,O377)&lt;='[1]Season Set up'!$O$64, CONCATENATE(O377, " C"),IF(COUNTIF($O$7:O377,O377)&lt;='[1]Season Set up'!$O$65, CONCATENATE(O377, " D"),IF(COUNTIF($O$7:O377,O377)&lt;='[1]Season Set up'!$O$66, CONCATENATE(O377, " E"),IF(COUNTIF($O$7:O377,O377)&lt;='[1]Season Set up'!$O$67, CONCATENATE(O377, " F"),IF(COUNTIF($O$7:O377,O377)&lt;='[1]Season Set up'!$O$68, CONCATENATE(O377, " G"),IF(COUNTIF($O$7:O377,O377)&lt;='[1]Season Set up'!$O$69, CONCATENATE(O377, " H"),"")))))))))),"")</f>
        <v/>
      </c>
      <c r="Q377" s="69"/>
      <c r="R377" s="4"/>
      <c r="S377" s="27" t="str">
        <f>IF('[1]Season Set up'!$L$24&gt;='[1]Season Set up'!V375,'[1]Season Set up'!V375,"")</f>
        <v/>
      </c>
      <c r="T377" s="22" t="str">
        <f>IFERROR(VLOOKUP(#REF!,'[1]Members Sorted'!$B$2:$G$3001,2,0),"")</f>
        <v/>
      </c>
      <c r="U377" s="22" t="str">
        <f>IFERROR(VLOOKUP(#REF!,'[1]Members Sorted'!$B$2:$G$3001,3,0),"")</f>
        <v/>
      </c>
      <c r="V377" s="22" t="str">
        <f>IFERROR(VLOOKUP(#REF!,'[1]Members Sorted'!$B$2:$G$3001,5,0),"")</f>
        <v/>
      </c>
      <c r="W377" s="22" t="str">
        <f>IFERROR(IF(V377="","",IF(V377="None Given","",IF(COUNTIF($V$7:V377,V377)&lt;='[1]Season Set up'!$O$73, CONCATENATE(V377, " A"),IF(COUNTIF($V$7:V377,V377)&lt;='[1]Season Set up'!$O$74, CONCATENATE(V377, " B"),IF(COUNTIF($V$7:V377,V377)&lt;='[1]Season Set up'!$O$75, CONCATENATE(V377, " C"),IF(COUNTIF($V$7:V377,V377)&lt;='[1]Season Set up'!$O$76, CONCATENATE(V377, " D"),IF(COUNTIF($V$7:V377,V377)&lt;='[1]Season Set up'!$O$77, CONCATENATE(V377, " E"),IF(COUNTIF($V$7:V377,V377)&lt;='[1]Season Set up'!$O$78, CONCATENATE(V377, " F"),IF(COUNTIF($V$7:V377,V377)&lt;='[1]Season Set up'!$O$79, CONCATENATE(V377, " G"),IF(COUNTIF($V$7:V377,V377)&lt;='[1]Season Set up'!$O$80, CONCATENATE(V377, " H"),"")))))))))),"")</f>
        <v/>
      </c>
      <c r="X377" s="69"/>
      <c r="Y377" s="1"/>
      <c r="Z377" s="1"/>
      <c r="AA377" s="1"/>
      <c r="AB377" s="1"/>
      <c r="AC377" s="4"/>
      <c r="AD377" s="4"/>
      <c r="AE377" s="4"/>
      <c r="AF377" s="4"/>
      <c r="AG377" s="4"/>
      <c r="AH377" s="4"/>
      <c r="AI377" s="4"/>
      <c r="AJ377" s="4"/>
    </row>
    <row r="378" spans="1:36" ht="15.75" customHeight="1" x14ac:dyDescent="0.2">
      <c r="A378" s="33"/>
      <c r="B378" s="33"/>
      <c r="C378" s="33"/>
      <c r="D378" s="1"/>
      <c r="E378" s="1"/>
      <c r="F378" s="1"/>
      <c r="G378" s="1"/>
      <c r="H378" s="1"/>
      <c r="I378" s="1"/>
      <c r="J378" s="1"/>
      <c r="K378" s="1"/>
      <c r="L378" s="27" t="str">
        <f>IF('[1]Season Set up'!$J$24&gt;='[1]Season Set up'!V376,'[1]Season Set up'!V376,"")</f>
        <v/>
      </c>
      <c r="M378" s="22" t="str">
        <f>IFERROR(VLOOKUP(#REF!,'[1]Members Sorted'!$B$2:$G$10001,2,0),"")</f>
        <v/>
      </c>
      <c r="N378" s="22" t="str">
        <f>IFERROR(VLOOKUP(#REF!,'[1]Members Sorted'!$B$2:$G$10001,3,0),"")</f>
        <v/>
      </c>
      <c r="O378" s="22" t="str">
        <f>IFERROR(VLOOKUP(#REF!,'[1]Members Sorted'!$B$2:$G$10001,5,0),"")</f>
        <v/>
      </c>
      <c r="P378" s="22" t="str">
        <f>IFERROR(IF(O378="","",IF(O378="None Given","",IF(COUNTIF($O$7:O378,O378)&lt;='[1]Season Set up'!$O$62, CONCATENATE(O378, " A"),IF(COUNTIF($O$7:O378,O378)&lt;='[1]Season Set up'!$O$63, CONCATENATE(O378, " B"),IF(COUNTIF($O$7:O378,O378)&lt;='[1]Season Set up'!$O$64, CONCATENATE(O378, " C"),IF(COUNTIF($O$7:O378,O378)&lt;='[1]Season Set up'!$O$65, CONCATENATE(O378, " D"),IF(COUNTIF($O$7:O378,O378)&lt;='[1]Season Set up'!$O$66, CONCATENATE(O378, " E"),IF(COUNTIF($O$7:O378,O378)&lt;='[1]Season Set up'!$O$67, CONCATENATE(O378, " F"),IF(COUNTIF($O$7:O378,O378)&lt;='[1]Season Set up'!$O$68, CONCATENATE(O378, " G"),IF(COUNTIF($O$7:O378,O378)&lt;='[1]Season Set up'!$O$69, CONCATENATE(O378, " H"),"")))))))))),"")</f>
        <v/>
      </c>
      <c r="Q378" s="69"/>
      <c r="R378" s="4"/>
      <c r="S378" s="27" t="str">
        <f>IF('[1]Season Set up'!$L$24&gt;='[1]Season Set up'!V376,'[1]Season Set up'!V376,"")</f>
        <v/>
      </c>
      <c r="T378" s="22" t="str">
        <f>IFERROR(VLOOKUP(#REF!,'[1]Members Sorted'!$B$2:$G$3001,2,0),"")</f>
        <v/>
      </c>
      <c r="U378" s="22" t="str">
        <f>IFERROR(VLOOKUP(#REF!,'[1]Members Sorted'!$B$2:$G$3001,3,0),"")</f>
        <v/>
      </c>
      <c r="V378" s="22" t="str">
        <f>IFERROR(VLOOKUP(#REF!,'[1]Members Sorted'!$B$2:$G$3001,5,0),"")</f>
        <v/>
      </c>
      <c r="W378" s="22" t="str">
        <f>IFERROR(IF(V378="","",IF(V378="None Given","",IF(COUNTIF($V$7:V378,V378)&lt;='[1]Season Set up'!$O$73, CONCATENATE(V378, " A"),IF(COUNTIF($V$7:V378,V378)&lt;='[1]Season Set up'!$O$74, CONCATENATE(V378, " B"),IF(COUNTIF($V$7:V378,V378)&lt;='[1]Season Set up'!$O$75, CONCATENATE(V378, " C"),IF(COUNTIF($V$7:V378,V378)&lt;='[1]Season Set up'!$O$76, CONCATENATE(V378, " D"),IF(COUNTIF($V$7:V378,V378)&lt;='[1]Season Set up'!$O$77, CONCATENATE(V378, " E"),IF(COUNTIF($V$7:V378,V378)&lt;='[1]Season Set up'!$O$78, CONCATENATE(V378, " F"),IF(COUNTIF($V$7:V378,V378)&lt;='[1]Season Set up'!$O$79, CONCATENATE(V378, " G"),IF(COUNTIF($V$7:V378,V378)&lt;='[1]Season Set up'!$O$80, CONCATENATE(V378, " H"),"")))))))))),"")</f>
        <v/>
      </c>
      <c r="X378" s="69"/>
      <c r="Y378" s="1"/>
      <c r="Z378" s="1"/>
      <c r="AA378" s="1"/>
      <c r="AB378" s="1"/>
      <c r="AC378" s="4"/>
      <c r="AD378" s="4"/>
      <c r="AE378" s="4"/>
      <c r="AF378" s="4"/>
      <c r="AG378" s="4"/>
      <c r="AH378" s="4"/>
      <c r="AI378" s="4"/>
      <c r="AJ378" s="4"/>
    </row>
    <row r="379" spans="1:36" ht="15.75" customHeight="1" x14ac:dyDescent="0.2">
      <c r="A379" s="33"/>
      <c r="B379" s="33"/>
      <c r="C379" s="33"/>
      <c r="D379" s="1"/>
      <c r="E379" s="1"/>
      <c r="F379" s="1"/>
      <c r="G379" s="1"/>
      <c r="H379" s="1"/>
      <c r="I379" s="1"/>
      <c r="J379" s="1"/>
      <c r="K379" s="1"/>
      <c r="L379" s="27" t="str">
        <f>IF('[1]Season Set up'!$J$24&gt;='[1]Season Set up'!V377,'[1]Season Set up'!V377,"")</f>
        <v/>
      </c>
      <c r="M379" s="22" t="str">
        <f>IFERROR(VLOOKUP(#REF!,'[1]Members Sorted'!$B$2:$G$10001,2,0),"")</f>
        <v/>
      </c>
      <c r="N379" s="22" t="str">
        <f>IFERROR(VLOOKUP(#REF!,'[1]Members Sorted'!$B$2:$G$10001,3,0),"")</f>
        <v/>
      </c>
      <c r="O379" s="22" t="str">
        <f>IFERROR(VLOOKUP(#REF!,'[1]Members Sorted'!$B$2:$G$10001,5,0),"")</f>
        <v/>
      </c>
      <c r="P379" s="22" t="str">
        <f>IFERROR(IF(O379="","",IF(O379="None Given","",IF(COUNTIF($O$7:O379,O379)&lt;='[1]Season Set up'!$O$62, CONCATENATE(O379, " A"),IF(COUNTIF($O$7:O379,O379)&lt;='[1]Season Set up'!$O$63, CONCATENATE(O379, " B"),IF(COUNTIF($O$7:O379,O379)&lt;='[1]Season Set up'!$O$64, CONCATENATE(O379, " C"),IF(COUNTIF($O$7:O379,O379)&lt;='[1]Season Set up'!$O$65, CONCATENATE(O379, " D"),IF(COUNTIF($O$7:O379,O379)&lt;='[1]Season Set up'!$O$66, CONCATENATE(O379, " E"),IF(COUNTIF($O$7:O379,O379)&lt;='[1]Season Set up'!$O$67, CONCATENATE(O379, " F"),IF(COUNTIF($O$7:O379,O379)&lt;='[1]Season Set up'!$O$68, CONCATENATE(O379, " G"),IF(COUNTIF($O$7:O379,O379)&lt;='[1]Season Set up'!$O$69, CONCATENATE(O379, " H"),"")))))))))),"")</f>
        <v/>
      </c>
      <c r="Q379" s="69"/>
      <c r="R379" s="4"/>
      <c r="S379" s="27" t="str">
        <f>IF('[1]Season Set up'!$L$24&gt;='[1]Season Set up'!V377,'[1]Season Set up'!V377,"")</f>
        <v/>
      </c>
      <c r="T379" s="22" t="str">
        <f>IFERROR(VLOOKUP(#REF!,'[1]Members Sorted'!$B$2:$G$3001,2,0),"")</f>
        <v/>
      </c>
      <c r="U379" s="22" t="str">
        <f>IFERROR(VLOOKUP(#REF!,'[1]Members Sorted'!$B$2:$G$3001,3,0),"")</f>
        <v/>
      </c>
      <c r="V379" s="22" t="str">
        <f>IFERROR(VLOOKUP(#REF!,'[1]Members Sorted'!$B$2:$G$3001,5,0),"")</f>
        <v/>
      </c>
      <c r="W379" s="22" t="str">
        <f>IFERROR(IF(V379="","",IF(V379="None Given","",IF(COUNTIF($V$7:V379,V379)&lt;='[1]Season Set up'!$O$73, CONCATENATE(V379, " A"),IF(COUNTIF($V$7:V379,V379)&lt;='[1]Season Set up'!$O$74, CONCATENATE(V379, " B"),IF(COUNTIF($V$7:V379,V379)&lt;='[1]Season Set up'!$O$75, CONCATENATE(V379, " C"),IF(COUNTIF($V$7:V379,V379)&lt;='[1]Season Set up'!$O$76, CONCATENATE(V379, " D"),IF(COUNTIF($V$7:V379,V379)&lt;='[1]Season Set up'!$O$77, CONCATENATE(V379, " E"),IF(COUNTIF($V$7:V379,V379)&lt;='[1]Season Set up'!$O$78, CONCATENATE(V379, " F"),IF(COUNTIF($V$7:V379,V379)&lt;='[1]Season Set up'!$O$79, CONCATENATE(V379, " G"),IF(COUNTIF($V$7:V379,V379)&lt;='[1]Season Set up'!$O$80, CONCATENATE(V379, " H"),"")))))))))),"")</f>
        <v/>
      </c>
      <c r="X379" s="69"/>
      <c r="Y379" s="1"/>
      <c r="Z379" s="1"/>
      <c r="AA379" s="1"/>
      <c r="AB379" s="1"/>
      <c r="AC379" s="4"/>
      <c r="AD379" s="4"/>
      <c r="AE379" s="4"/>
      <c r="AF379" s="4"/>
      <c r="AG379" s="4"/>
      <c r="AH379" s="4"/>
      <c r="AI379" s="4"/>
      <c r="AJ379" s="4"/>
    </row>
    <row r="380" spans="1:36" ht="15.75" customHeight="1" x14ac:dyDescent="0.2">
      <c r="A380" s="33"/>
      <c r="B380" s="33"/>
      <c r="C380" s="33"/>
      <c r="D380" s="1"/>
      <c r="E380" s="1"/>
      <c r="F380" s="1"/>
      <c r="G380" s="1"/>
      <c r="H380" s="1"/>
      <c r="I380" s="1"/>
      <c r="J380" s="1"/>
      <c r="K380" s="1"/>
      <c r="L380" s="27" t="str">
        <f>IF('[1]Season Set up'!$J$24&gt;='[1]Season Set up'!V378,'[1]Season Set up'!V378,"")</f>
        <v/>
      </c>
      <c r="M380" s="22" t="str">
        <f>IFERROR(VLOOKUP(#REF!,'[1]Members Sorted'!$B$2:$G$10001,2,0),"")</f>
        <v/>
      </c>
      <c r="N380" s="22" t="str">
        <f>IFERROR(VLOOKUP(#REF!,'[1]Members Sorted'!$B$2:$G$10001,3,0),"")</f>
        <v/>
      </c>
      <c r="O380" s="22" t="str">
        <f>IFERROR(VLOOKUP(#REF!,'[1]Members Sorted'!$B$2:$G$10001,5,0),"")</f>
        <v/>
      </c>
      <c r="P380" s="22" t="str">
        <f>IFERROR(IF(O380="","",IF(O380="None Given","",IF(COUNTIF($O$7:O380,O380)&lt;='[1]Season Set up'!$O$62, CONCATENATE(O380, " A"),IF(COUNTIF($O$7:O380,O380)&lt;='[1]Season Set up'!$O$63, CONCATENATE(O380, " B"),IF(COUNTIF($O$7:O380,O380)&lt;='[1]Season Set up'!$O$64, CONCATENATE(O380, " C"),IF(COUNTIF($O$7:O380,O380)&lt;='[1]Season Set up'!$O$65, CONCATENATE(O380, " D"),IF(COUNTIF($O$7:O380,O380)&lt;='[1]Season Set up'!$O$66, CONCATENATE(O380, " E"),IF(COUNTIF($O$7:O380,O380)&lt;='[1]Season Set up'!$O$67, CONCATENATE(O380, " F"),IF(COUNTIF($O$7:O380,O380)&lt;='[1]Season Set up'!$O$68, CONCATENATE(O380, " G"),IF(COUNTIF($O$7:O380,O380)&lt;='[1]Season Set up'!$O$69, CONCATENATE(O380, " H"),"")))))))))),"")</f>
        <v/>
      </c>
      <c r="Q380" s="69"/>
      <c r="R380" s="4"/>
      <c r="S380" s="27" t="str">
        <f>IF('[1]Season Set up'!$L$24&gt;='[1]Season Set up'!V378,'[1]Season Set up'!V378,"")</f>
        <v/>
      </c>
      <c r="T380" s="22" t="str">
        <f>IFERROR(VLOOKUP(#REF!,'[1]Members Sorted'!$B$2:$G$3001,2,0),"")</f>
        <v/>
      </c>
      <c r="U380" s="22" t="str">
        <f>IFERROR(VLOOKUP(#REF!,'[1]Members Sorted'!$B$2:$G$3001,3,0),"")</f>
        <v/>
      </c>
      <c r="V380" s="22" t="str">
        <f>IFERROR(VLOOKUP(#REF!,'[1]Members Sorted'!$B$2:$G$3001,5,0),"")</f>
        <v/>
      </c>
      <c r="W380" s="22" t="str">
        <f>IFERROR(IF(V380="","",IF(V380="None Given","",IF(COUNTIF($V$7:V380,V380)&lt;='[1]Season Set up'!$O$73, CONCATENATE(V380, " A"),IF(COUNTIF($V$7:V380,V380)&lt;='[1]Season Set up'!$O$74, CONCATENATE(V380, " B"),IF(COUNTIF($V$7:V380,V380)&lt;='[1]Season Set up'!$O$75, CONCATENATE(V380, " C"),IF(COUNTIF($V$7:V380,V380)&lt;='[1]Season Set up'!$O$76, CONCATENATE(V380, " D"),IF(COUNTIF($V$7:V380,V380)&lt;='[1]Season Set up'!$O$77, CONCATENATE(V380, " E"),IF(COUNTIF($V$7:V380,V380)&lt;='[1]Season Set up'!$O$78, CONCATENATE(V380, " F"),IF(COUNTIF($V$7:V380,V380)&lt;='[1]Season Set up'!$O$79, CONCATENATE(V380, " G"),IF(COUNTIF($V$7:V380,V380)&lt;='[1]Season Set up'!$O$80, CONCATENATE(V380, " H"),"")))))))))),"")</f>
        <v/>
      </c>
      <c r="X380" s="69"/>
      <c r="Y380" s="1"/>
      <c r="Z380" s="1"/>
      <c r="AA380" s="1"/>
      <c r="AB380" s="1"/>
      <c r="AC380" s="4"/>
      <c r="AD380" s="4"/>
      <c r="AE380" s="4"/>
      <c r="AF380" s="4"/>
      <c r="AG380" s="4"/>
      <c r="AH380" s="4"/>
      <c r="AI380" s="4"/>
      <c r="AJ380" s="4"/>
    </row>
    <row r="381" spans="1:36" ht="15.75" customHeight="1" x14ac:dyDescent="0.2">
      <c r="A381" s="33"/>
      <c r="B381" s="33"/>
      <c r="C381" s="33"/>
      <c r="D381" s="1"/>
      <c r="E381" s="1"/>
      <c r="F381" s="1"/>
      <c r="G381" s="1"/>
      <c r="H381" s="1"/>
      <c r="I381" s="1"/>
      <c r="J381" s="1"/>
      <c r="K381" s="1"/>
      <c r="L381" s="27" t="str">
        <f>IF('[1]Season Set up'!$J$24&gt;='[1]Season Set up'!V379,'[1]Season Set up'!V379,"")</f>
        <v/>
      </c>
      <c r="M381" s="22" t="str">
        <f>IFERROR(VLOOKUP(#REF!,'[1]Members Sorted'!$B$2:$G$10001,2,0),"")</f>
        <v/>
      </c>
      <c r="N381" s="22" t="str">
        <f>IFERROR(VLOOKUP(#REF!,'[1]Members Sorted'!$B$2:$G$10001,3,0),"")</f>
        <v/>
      </c>
      <c r="O381" s="22" t="str">
        <f>IFERROR(VLOOKUP(#REF!,'[1]Members Sorted'!$B$2:$G$10001,5,0),"")</f>
        <v/>
      </c>
      <c r="P381" s="22" t="str">
        <f>IFERROR(IF(O381="","",IF(O381="None Given","",IF(COUNTIF($O$7:O381,O381)&lt;='[1]Season Set up'!$O$62, CONCATENATE(O381, " A"),IF(COUNTIF($O$7:O381,O381)&lt;='[1]Season Set up'!$O$63, CONCATENATE(O381, " B"),IF(COUNTIF($O$7:O381,O381)&lt;='[1]Season Set up'!$O$64, CONCATENATE(O381, " C"),IF(COUNTIF($O$7:O381,O381)&lt;='[1]Season Set up'!$O$65, CONCATENATE(O381, " D"),IF(COUNTIF($O$7:O381,O381)&lt;='[1]Season Set up'!$O$66, CONCATENATE(O381, " E"),IF(COUNTIF($O$7:O381,O381)&lt;='[1]Season Set up'!$O$67, CONCATENATE(O381, " F"),IF(COUNTIF($O$7:O381,O381)&lt;='[1]Season Set up'!$O$68, CONCATENATE(O381, " G"),IF(COUNTIF($O$7:O381,O381)&lt;='[1]Season Set up'!$O$69, CONCATENATE(O381, " H"),"")))))))))),"")</f>
        <v/>
      </c>
      <c r="Q381" s="69"/>
      <c r="R381" s="4"/>
      <c r="S381" s="27" t="str">
        <f>IF('[1]Season Set up'!$L$24&gt;='[1]Season Set up'!V379,'[1]Season Set up'!V379,"")</f>
        <v/>
      </c>
      <c r="T381" s="22" t="str">
        <f>IFERROR(VLOOKUP(#REF!,'[1]Members Sorted'!$B$2:$G$3001,2,0),"")</f>
        <v/>
      </c>
      <c r="U381" s="22" t="str">
        <f>IFERROR(VLOOKUP(#REF!,'[1]Members Sorted'!$B$2:$G$3001,3,0),"")</f>
        <v/>
      </c>
      <c r="V381" s="22" t="str">
        <f>IFERROR(VLOOKUP(#REF!,'[1]Members Sorted'!$B$2:$G$3001,5,0),"")</f>
        <v/>
      </c>
      <c r="W381" s="22" t="str">
        <f>IFERROR(IF(V381="","",IF(V381="None Given","",IF(COUNTIF($V$7:V381,V381)&lt;='[1]Season Set up'!$O$73, CONCATENATE(V381, " A"),IF(COUNTIF($V$7:V381,V381)&lt;='[1]Season Set up'!$O$74, CONCATENATE(V381, " B"),IF(COUNTIF($V$7:V381,V381)&lt;='[1]Season Set up'!$O$75, CONCATENATE(V381, " C"),IF(COUNTIF($V$7:V381,V381)&lt;='[1]Season Set up'!$O$76, CONCATENATE(V381, " D"),IF(COUNTIF($V$7:V381,V381)&lt;='[1]Season Set up'!$O$77, CONCATENATE(V381, " E"),IF(COUNTIF($V$7:V381,V381)&lt;='[1]Season Set up'!$O$78, CONCATENATE(V381, " F"),IF(COUNTIF($V$7:V381,V381)&lt;='[1]Season Set up'!$O$79, CONCATENATE(V381, " G"),IF(COUNTIF($V$7:V381,V381)&lt;='[1]Season Set up'!$O$80, CONCATENATE(V381, " H"),"")))))))))),"")</f>
        <v/>
      </c>
      <c r="X381" s="69"/>
      <c r="Y381" s="1"/>
      <c r="Z381" s="1"/>
      <c r="AA381" s="1"/>
      <c r="AB381" s="1"/>
      <c r="AC381" s="4"/>
      <c r="AD381" s="4"/>
      <c r="AE381" s="4"/>
      <c r="AF381" s="4"/>
      <c r="AG381" s="4"/>
      <c r="AH381" s="4"/>
      <c r="AI381" s="4"/>
      <c r="AJ381" s="4"/>
    </row>
    <row r="382" spans="1:36" ht="15.75" customHeight="1" x14ac:dyDescent="0.2">
      <c r="A382" s="33"/>
      <c r="B382" s="33"/>
      <c r="C382" s="33"/>
      <c r="D382" s="1"/>
      <c r="E382" s="1"/>
      <c r="F382" s="1"/>
      <c r="G382" s="1"/>
      <c r="H382" s="1"/>
      <c r="I382" s="1"/>
      <c r="J382" s="1"/>
      <c r="K382" s="1"/>
      <c r="L382" s="27" t="str">
        <f>IF('[1]Season Set up'!$J$24&gt;='[1]Season Set up'!V380,'[1]Season Set up'!V380,"")</f>
        <v/>
      </c>
      <c r="M382" s="22" t="str">
        <f>IFERROR(VLOOKUP(#REF!,'[1]Members Sorted'!$B$2:$G$10001,2,0),"")</f>
        <v/>
      </c>
      <c r="N382" s="22" t="str">
        <f>IFERROR(VLOOKUP(#REF!,'[1]Members Sorted'!$B$2:$G$10001,3,0),"")</f>
        <v/>
      </c>
      <c r="O382" s="22" t="str">
        <f>IFERROR(VLOOKUP(#REF!,'[1]Members Sorted'!$B$2:$G$10001,5,0),"")</f>
        <v/>
      </c>
      <c r="P382" s="22" t="str">
        <f>IFERROR(IF(O382="","",IF(O382="None Given","",IF(COUNTIF($O$7:O382,O382)&lt;='[1]Season Set up'!$O$62, CONCATENATE(O382, " A"),IF(COUNTIF($O$7:O382,O382)&lt;='[1]Season Set up'!$O$63, CONCATENATE(O382, " B"),IF(COUNTIF($O$7:O382,O382)&lt;='[1]Season Set up'!$O$64, CONCATENATE(O382, " C"),IF(COUNTIF($O$7:O382,O382)&lt;='[1]Season Set up'!$O$65, CONCATENATE(O382, " D"),IF(COUNTIF($O$7:O382,O382)&lt;='[1]Season Set up'!$O$66, CONCATENATE(O382, " E"),IF(COUNTIF($O$7:O382,O382)&lt;='[1]Season Set up'!$O$67, CONCATENATE(O382, " F"),IF(COUNTIF($O$7:O382,O382)&lt;='[1]Season Set up'!$O$68, CONCATENATE(O382, " G"),IF(COUNTIF($O$7:O382,O382)&lt;='[1]Season Set up'!$O$69, CONCATENATE(O382, " H"),"")))))))))),"")</f>
        <v/>
      </c>
      <c r="Q382" s="69"/>
      <c r="R382" s="4"/>
      <c r="S382" s="27" t="str">
        <f>IF('[1]Season Set up'!$L$24&gt;='[1]Season Set up'!V380,'[1]Season Set up'!V380,"")</f>
        <v/>
      </c>
      <c r="T382" s="22" t="str">
        <f>IFERROR(VLOOKUP(#REF!,'[1]Members Sorted'!$B$2:$G$3001,2,0),"")</f>
        <v/>
      </c>
      <c r="U382" s="22" t="str">
        <f>IFERROR(VLOOKUP(#REF!,'[1]Members Sorted'!$B$2:$G$3001,3,0),"")</f>
        <v/>
      </c>
      <c r="V382" s="22" t="str">
        <f>IFERROR(VLOOKUP(#REF!,'[1]Members Sorted'!$B$2:$G$3001,5,0),"")</f>
        <v/>
      </c>
      <c r="W382" s="22" t="str">
        <f>IFERROR(IF(V382="","",IF(V382="None Given","",IF(COUNTIF($V$7:V382,V382)&lt;='[1]Season Set up'!$O$73, CONCATENATE(V382, " A"),IF(COUNTIF($V$7:V382,V382)&lt;='[1]Season Set up'!$O$74, CONCATENATE(V382, " B"),IF(COUNTIF($V$7:V382,V382)&lt;='[1]Season Set up'!$O$75, CONCATENATE(V382, " C"),IF(COUNTIF($V$7:V382,V382)&lt;='[1]Season Set up'!$O$76, CONCATENATE(V382, " D"),IF(COUNTIF($V$7:V382,V382)&lt;='[1]Season Set up'!$O$77, CONCATENATE(V382, " E"),IF(COUNTIF($V$7:V382,V382)&lt;='[1]Season Set up'!$O$78, CONCATENATE(V382, " F"),IF(COUNTIF($V$7:V382,V382)&lt;='[1]Season Set up'!$O$79, CONCATENATE(V382, " G"),IF(COUNTIF($V$7:V382,V382)&lt;='[1]Season Set up'!$O$80, CONCATENATE(V382, " H"),"")))))))))),"")</f>
        <v/>
      </c>
      <c r="X382" s="69"/>
      <c r="Y382" s="1"/>
      <c r="Z382" s="1"/>
      <c r="AA382" s="1"/>
      <c r="AB382" s="1"/>
      <c r="AC382" s="4"/>
      <c r="AD382" s="4"/>
      <c r="AE382" s="4"/>
      <c r="AF382" s="4"/>
      <c r="AG382" s="4"/>
      <c r="AH382" s="4"/>
      <c r="AI382" s="4"/>
      <c r="AJ382" s="4"/>
    </row>
    <row r="383" spans="1:36" ht="15.75" customHeight="1" x14ac:dyDescent="0.2">
      <c r="A383" s="33"/>
      <c r="B383" s="33"/>
      <c r="C383" s="33"/>
      <c r="D383" s="1"/>
      <c r="E383" s="1"/>
      <c r="F383" s="1"/>
      <c r="G383" s="1"/>
      <c r="H383" s="1"/>
      <c r="I383" s="1"/>
      <c r="J383" s="1"/>
      <c r="K383" s="1"/>
      <c r="L383" s="27" t="str">
        <f>IF('[1]Season Set up'!$J$24&gt;='[1]Season Set up'!V381,'[1]Season Set up'!V381,"")</f>
        <v/>
      </c>
      <c r="M383" s="22" t="str">
        <f>IFERROR(VLOOKUP(#REF!,'[1]Members Sorted'!$B$2:$G$10001,2,0),"")</f>
        <v/>
      </c>
      <c r="N383" s="22" t="str">
        <f>IFERROR(VLOOKUP(#REF!,'[1]Members Sorted'!$B$2:$G$10001,3,0),"")</f>
        <v/>
      </c>
      <c r="O383" s="22" t="str">
        <f>IFERROR(VLOOKUP(#REF!,'[1]Members Sorted'!$B$2:$G$10001,5,0),"")</f>
        <v/>
      </c>
      <c r="P383" s="22" t="str">
        <f>IFERROR(IF(O383="","",IF(O383="None Given","",IF(COUNTIF($O$7:O383,O383)&lt;='[1]Season Set up'!$O$62, CONCATENATE(O383, " A"),IF(COUNTIF($O$7:O383,O383)&lt;='[1]Season Set up'!$O$63, CONCATENATE(O383, " B"),IF(COUNTIF($O$7:O383,O383)&lt;='[1]Season Set up'!$O$64, CONCATENATE(O383, " C"),IF(COUNTIF($O$7:O383,O383)&lt;='[1]Season Set up'!$O$65, CONCATENATE(O383, " D"),IF(COUNTIF($O$7:O383,O383)&lt;='[1]Season Set up'!$O$66, CONCATENATE(O383, " E"),IF(COUNTIF($O$7:O383,O383)&lt;='[1]Season Set up'!$O$67, CONCATENATE(O383, " F"),IF(COUNTIF($O$7:O383,O383)&lt;='[1]Season Set up'!$O$68, CONCATENATE(O383, " G"),IF(COUNTIF($O$7:O383,O383)&lt;='[1]Season Set up'!$O$69, CONCATENATE(O383, " H"),"")))))))))),"")</f>
        <v/>
      </c>
      <c r="Q383" s="69"/>
      <c r="R383" s="4"/>
      <c r="S383" s="27" t="str">
        <f>IF('[1]Season Set up'!$L$24&gt;='[1]Season Set up'!V381,'[1]Season Set up'!V381,"")</f>
        <v/>
      </c>
      <c r="T383" s="22" t="str">
        <f>IFERROR(VLOOKUP(#REF!,'[1]Members Sorted'!$B$2:$G$3001,2,0),"")</f>
        <v/>
      </c>
      <c r="U383" s="22" t="str">
        <f>IFERROR(VLOOKUP(#REF!,'[1]Members Sorted'!$B$2:$G$3001,3,0),"")</f>
        <v/>
      </c>
      <c r="V383" s="22" t="str">
        <f>IFERROR(VLOOKUP(#REF!,'[1]Members Sorted'!$B$2:$G$3001,5,0),"")</f>
        <v/>
      </c>
      <c r="W383" s="22" t="str">
        <f>IFERROR(IF(V383="","",IF(V383="None Given","",IF(COUNTIF($V$7:V383,V383)&lt;='[1]Season Set up'!$O$73, CONCATENATE(V383, " A"),IF(COUNTIF($V$7:V383,V383)&lt;='[1]Season Set up'!$O$74, CONCATENATE(V383, " B"),IF(COUNTIF($V$7:V383,V383)&lt;='[1]Season Set up'!$O$75, CONCATENATE(V383, " C"),IF(COUNTIF($V$7:V383,V383)&lt;='[1]Season Set up'!$O$76, CONCATENATE(V383, " D"),IF(COUNTIF($V$7:V383,V383)&lt;='[1]Season Set up'!$O$77, CONCATENATE(V383, " E"),IF(COUNTIF($V$7:V383,V383)&lt;='[1]Season Set up'!$O$78, CONCATENATE(V383, " F"),IF(COUNTIF($V$7:V383,V383)&lt;='[1]Season Set up'!$O$79, CONCATENATE(V383, " G"),IF(COUNTIF($V$7:V383,V383)&lt;='[1]Season Set up'!$O$80, CONCATENATE(V383, " H"),"")))))))))),"")</f>
        <v/>
      </c>
      <c r="X383" s="69"/>
      <c r="Y383" s="1"/>
      <c r="Z383" s="1"/>
      <c r="AA383" s="1"/>
      <c r="AB383" s="1"/>
      <c r="AC383" s="4"/>
      <c r="AD383" s="4"/>
      <c r="AE383" s="4"/>
      <c r="AF383" s="4"/>
      <c r="AG383" s="4"/>
      <c r="AH383" s="4"/>
      <c r="AI383" s="4"/>
      <c r="AJ383" s="4"/>
    </row>
    <row r="384" spans="1:36" ht="15.75" customHeight="1" x14ac:dyDescent="0.2">
      <c r="A384" s="33"/>
      <c r="B384" s="33"/>
      <c r="C384" s="33"/>
      <c r="D384" s="1"/>
      <c r="E384" s="1"/>
      <c r="F384" s="1"/>
      <c r="G384" s="1"/>
      <c r="H384" s="1"/>
      <c r="I384" s="1"/>
      <c r="J384" s="1"/>
      <c r="K384" s="1"/>
      <c r="L384" s="27" t="str">
        <f>IF('[1]Season Set up'!$J$24&gt;='[1]Season Set up'!V382,'[1]Season Set up'!V382,"")</f>
        <v/>
      </c>
      <c r="M384" s="22" t="str">
        <f>IFERROR(VLOOKUP(#REF!,'[1]Members Sorted'!$B$2:$G$10001,2,0),"")</f>
        <v/>
      </c>
      <c r="N384" s="22" t="str">
        <f>IFERROR(VLOOKUP(#REF!,'[1]Members Sorted'!$B$2:$G$10001,3,0),"")</f>
        <v/>
      </c>
      <c r="O384" s="22" t="str">
        <f>IFERROR(VLOOKUP(#REF!,'[1]Members Sorted'!$B$2:$G$10001,5,0),"")</f>
        <v/>
      </c>
      <c r="P384" s="22" t="str">
        <f>IFERROR(IF(O384="","",IF(O384="None Given","",IF(COUNTIF($O$7:O384,O384)&lt;='[1]Season Set up'!$O$62, CONCATENATE(O384, " A"),IF(COUNTIF($O$7:O384,O384)&lt;='[1]Season Set up'!$O$63, CONCATENATE(O384, " B"),IF(COUNTIF($O$7:O384,O384)&lt;='[1]Season Set up'!$O$64, CONCATENATE(O384, " C"),IF(COUNTIF($O$7:O384,O384)&lt;='[1]Season Set up'!$O$65, CONCATENATE(O384, " D"),IF(COUNTIF($O$7:O384,O384)&lt;='[1]Season Set up'!$O$66, CONCATENATE(O384, " E"),IF(COUNTIF($O$7:O384,O384)&lt;='[1]Season Set up'!$O$67, CONCATENATE(O384, " F"),IF(COUNTIF($O$7:O384,O384)&lt;='[1]Season Set up'!$O$68, CONCATENATE(O384, " G"),IF(COUNTIF($O$7:O384,O384)&lt;='[1]Season Set up'!$O$69, CONCATENATE(O384, " H"),"")))))))))),"")</f>
        <v/>
      </c>
      <c r="Q384" s="69"/>
      <c r="R384" s="4"/>
      <c r="S384" s="27" t="str">
        <f>IF('[1]Season Set up'!$L$24&gt;='[1]Season Set up'!V382,'[1]Season Set up'!V382,"")</f>
        <v/>
      </c>
      <c r="T384" s="22" t="str">
        <f>IFERROR(VLOOKUP(#REF!,'[1]Members Sorted'!$B$2:$G$3001,2,0),"")</f>
        <v/>
      </c>
      <c r="U384" s="22" t="str">
        <f>IFERROR(VLOOKUP(#REF!,'[1]Members Sorted'!$B$2:$G$3001,3,0),"")</f>
        <v/>
      </c>
      <c r="V384" s="22" t="str">
        <f>IFERROR(VLOOKUP(#REF!,'[1]Members Sorted'!$B$2:$G$3001,5,0),"")</f>
        <v/>
      </c>
      <c r="W384" s="22" t="str">
        <f>IFERROR(IF(V384="","",IF(V384="None Given","",IF(COUNTIF($V$7:V384,V384)&lt;='[1]Season Set up'!$O$73, CONCATENATE(V384, " A"),IF(COUNTIF($V$7:V384,V384)&lt;='[1]Season Set up'!$O$74, CONCATENATE(V384, " B"),IF(COUNTIF($V$7:V384,V384)&lt;='[1]Season Set up'!$O$75, CONCATENATE(V384, " C"),IF(COUNTIF($V$7:V384,V384)&lt;='[1]Season Set up'!$O$76, CONCATENATE(V384, " D"),IF(COUNTIF($V$7:V384,V384)&lt;='[1]Season Set up'!$O$77, CONCATENATE(V384, " E"),IF(COUNTIF($V$7:V384,V384)&lt;='[1]Season Set up'!$O$78, CONCATENATE(V384, " F"),IF(COUNTIF($V$7:V384,V384)&lt;='[1]Season Set up'!$O$79, CONCATENATE(V384, " G"),IF(COUNTIF($V$7:V384,V384)&lt;='[1]Season Set up'!$O$80, CONCATENATE(V384, " H"),"")))))))))),"")</f>
        <v/>
      </c>
      <c r="X384" s="69"/>
      <c r="Y384" s="1"/>
      <c r="Z384" s="1"/>
      <c r="AA384" s="1"/>
      <c r="AB384" s="1"/>
      <c r="AC384" s="4"/>
      <c r="AD384" s="4"/>
      <c r="AE384" s="4"/>
      <c r="AF384" s="4"/>
      <c r="AG384" s="4"/>
      <c r="AH384" s="4"/>
      <c r="AI384" s="4"/>
      <c r="AJ384" s="4"/>
    </row>
    <row r="385" spans="1:36" ht="15.75" customHeight="1" x14ac:dyDescent="0.2">
      <c r="A385" s="33"/>
      <c r="B385" s="33"/>
      <c r="C385" s="33"/>
      <c r="D385" s="1"/>
      <c r="E385" s="1"/>
      <c r="F385" s="1"/>
      <c r="G385" s="1"/>
      <c r="H385" s="1"/>
      <c r="I385" s="1"/>
      <c r="J385" s="1"/>
      <c r="K385" s="1"/>
      <c r="L385" s="27" t="str">
        <f>IF('[1]Season Set up'!$J$24&gt;='[1]Season Set up'!V383,'[1]Season Set up'!V383,"")</f>
        <v/>
      </c>
      <c r="M385" s="22" t="str">
        <f>IFERROR(VLOOKUP(#REF!,'[1]Members Sorted'!$B$2:$G$10001,2,0),"")</f>
        <v/>
      </c>
      <c r="N385" s="22" t="str">
        <f>IFERROR(VLOOKUP(#REF!,'[1]Members Sorted'!$B$2:$G$10001,3,0),"")</f>
        <v/>
      </c>
      <c r="O385" s="22" t="str">
        <f>IFERROR(VLOOKUP(#REF!,'[1]Members Sorted'!$B$2:$G$10001,5,0),"")</f>
        <v/>
      </c>
      <c r="P385" s="22" t="str">
        <f>IFERROR(IF(O385="","",IF(O385="None Given","",IF(COUNTIF($O$7:O385,O385)&lt;='[1]Season Set up'!$O$62, CONCATENATE(O385, " A"),IF(COUNTIF($O$7:O385,O385)&lt;='[1]Season Set up'!$O$63, CONCATENATE(O385, " B"),IF(COUNTIF($O$7:O385,O385)&lt;='[1]Season Set up'!$O$64, CONCATENATE(O385, " C"),IF(COUNTIF($O$7:O385,O385)&lt;='[1]Season Set up'!$O$65, CONCATENATE(O385, " D"),IF(COUNTIF($O$7:O385,O385)&lt;='[1]Season Set up'!$O$66, CONCATENATE(O385, " E"),IF(COUNTIF($O$7:O385,O385)&lt;='[1]Season Set up'!$O$67, CONCATENATE(O385, " F"),IF(COUNTIF($O$7:O385,O385)&lt;='[1]Season Set up'!$O$68, CONCATENATE(O385, " G"),IF(COUNTIF($O$7:O385,O385)&lt;='[1]Season Set up'!$O$69, CONCATENATE(O385, " H"),"")))))))))),"")</f>
        <v/>
      </c>
      <c r="Q385" s="69"/>
      <c r="R385" s="4"/>
      <c r="S385" s="27" t="str">
        <f>IF('[1]Season Set up'!$L$24&gt;='[1]Season Set up'!V383,'[1]Season Set up'!V383,"")</f>
        <v/>
      </c>
      <c r="T385" s="22" t="str">
        <f>IFERROR(VLOOKUP(#REF!,'[1]Members Sorted'!$B$2:$G$3001,2,0),"")</f>
        <v/>
      </c>
      <c r="U385" s="22" t="str">
        <f>IFERROR(VLOOKUP(#REF!,'[1]Members Sorted'!$B$2:$G$3001,3,0),"")</f>
        <v/>
      </c>
      <c r="V385" s="22" t="str">
        <f>IFERROR(VLOOKUP(#REF!,'[1]Members Sorted'!$B$2:$G$3001,5,0),"")</f>
        <v/>
      </c>
      <c r="W385" s="22" t="str">
        <f>IFERROR(IF(V385="","",IF(V385="None Given","",IF(COUNTIF($V$7:V385,V385)&lt;='[1]Season Set up'!$O$73, CONCATENATE(V385, " A"),IF(COUNTIF($V$7:V385,V385)&lt;='[1]Season Set up'!$O$74, CONCATENATE(V385, " B"),IF(COUNTIF($V$7:V385,V385)&lt;='[1]Season Set up'!$O$75, CONCATENATE(V385, " C"),IF(COUNTIF($V$7:V385,V385)&lt;='[1]Season Set up'!$O$76, CONCATENATE(V385, " D"),IF(COUNTIF($V$7:V385,V385)&lt;='[1]Season Set up'!$O$77, CONCATENATE(V385, " E"),IF(COUNTIF($V$7:V385,V385)&lt;='[1]Season Set up'!$O$78, CONCATENATE(V385, " F"),IF(COUNTIF($V$7:V385,V385)&lt;='[1]Season Set up'!$O$79, CONCATENATE(V385, " G"),IF(COUNTIF($V$7:V385,V385)&lt;='[1]Season Set up'!$O$80, CONCATENATE(V385, " H"),"")))))))))),"")</f>
        <v/>
      </c>
      <c r="X385" s="69"/>
      <c r="Y385" s="1"/>
      <c r="Z385" s="1"/>
      <c r="AA385" s="1"/>
      <c r="AB385" s="1"/>
      <c r="AC385" s="4"/>
      <c r="AD385" s="4"/>
      <c r="AE385" s="4"/>
      <c r="AF385" s="4"/>
      <c r="AG385" s="4"/>
      <c r="AH385" s="4"/>
      <c r="AI385" s="4"/>
      <c r="AJ385" s="4"/>
    </row>
    <row r="386" spans="1:36" ht="15.75" customHeight="1" x14ac:dyDescent="0.2">
      <c r="A386" s="33"/>
      <c r="B386" s="33"/>
      <c r="C386" s="33"/>
      <c r="D386" s="1"/>
      <c r="E386" s="1"/>
      <c r="F386" s="1"/>
      <c r="G386" s="1"/>
      <c r="H386" s="1"/>
      <c r="I386" s="1"/>
      <c r="J386" s="1"/>
      <c r="K386" s="1"/>
      <c r="L386" s="27" t="str">
        <f>IF('[1]Season Set up'!$J$24&gt;='[1]Season Set up'!V384,'[1]Season Set up'!V384,"")</f>
        <v/>
      </c>
      <c r="M386" s="22" t="str">
        <f>IFERROR(VLOOKUP(#REF!,'[1]Members Sorted'!$B$2:$G$10001,2,0),"")</f>
        <v/>
      </c>
      <c r="N386" s="22" t="str">
        <f>IFERROR(VLOOKUP(#REF!,'[1]Members Sorted'!$B$2:$G$10001,3,0),"")</f>
        <v/>
      </c>
      <c r="O386" s="22" t="str">
        <f>IFERROR(VLOOKUP(#REF!,'[1]Members Sorted'!$B$2:$G$10001,5,0),"")</f>
        <v/>
      </c>
      <c r="P386" s="22" t="str">
        <f>IFERROR(IF(O386="","",IF(O386="None Given","",IF(COUNTIF($O$7:O386,O386)&lt;='[1]Season Set up'!$O$62, CONCATENATE(O386, " A"),IF(COUNTIF($O$7:O386,O386)&lt;='[1]Season Set up'!$O$63, CONCATENATE(O386, " B"),IF(COUNTIF($O$7:O386,O386)&lt;='[1]Season Set up'!$O$64, CONCATENATE(O386, " C"),IF(COUNTIF($O$7:O386,O386)&lt;='[1]Season Set up'!$O$65, CONCATENATE(O386, " D"),IF(COUNTIF($O$7:O386,O386)&lt;='[1]Season Set up'!$O$66, CONCATENATE(O386, " E"),IF(COUNTIF($O$7:O386,O386)&lt;='[1]Season Set up'!$O$67, CONCATENATE(O386, " F"),IF(COUNTIF($O$7:O386,O386)&lt;='[1]Season Set up'!$O$68, CONCATENATE(O386, " G"),IF(COUNTIF($O$7:O386,O386)&lt;='[1]Season Set up'!$O$69, CONCATENATE(O386, " H"),"")))))))))),"")</f>
        <v/>
      </c>
      <c r="Q386" s="69"/>
      <c r="R386" s="4"/>
      <c r="S386" s="27" t="str">
        <f>IF('[1]Season Set up'!$L$24&gt;='[1]Season Set up'!V384,'[1]Season Set up'!V384,"")</f>
        <v/>
      </c>
      <c r="T386" s="22" t="str">
        <f>IFERROR(VLOOKUP(#REF!,'[1]Members Sorted'!$B$2:$G$3001,2,0),"")</f>
        <v/>
      </c>
      <c r="U386" s="22" t="str">
        <f>IFERROR(VLOOKUP(#REF!,'[1]Members Sorted'!$B$2:$G$3001,3,0),"")</f>
        <v/>
      </c>
      <c r="V386" s="22" t="str">
        <f>IFERROR(VLOOKUP(#REF!,'[1]Members Sorted'!$B$2:$G$3001,5,0),"")</f>
        <v/>
      </c>
      <c r="W386" s="22" t="str">
        <f>IFERROR(IF(V386="","",IF(V386="None Given","",IF(COUNTIF($V$7:V386,V386)&lt;='[1]Season Set up'!$O$73, CONCATENATE(V386, " A"),IF(COUNTIF($V$7:V386,V386)&lt;='[1]Season Set up'!$O$74, CONCATENATE(V386, " B"),IF(COUNTIF($V$7:V386,V386)&lt;='[1]Season Set up'!$O$75, CONCATENATE(V386, " C"),IF(COUNTIF($V$7:V386,V386)&lt;='[1]Season Set up'!$O$76, CONCATENATE(V386, " D"),IF(COUNTIF($V$7:V386,V386)&lt;='[1]Season Set up'!$O$77, CONCATENATE(V386, " E"),IF(COUNTIF($V$7:V386,V386)&lt;='[1]Season Set up'!$O$78, CONCATENATE(V386, " F"),IF(COUNTIF($V$7:V386,V386)&lt;='[1]Season Set up'!$O$79, CONCATENATE(V386, " G"),IF(COUNTIF($V$7:V386,V386)&lt;='[1]Season Set up'!$O$80, CONCATENATE(V386, " H"),"")))))))))),"")</f>
        <v/>
      </c>
      <c r="X386" s="69"/>
      <c r="Y386" s="1"/>
      <c r="Z386" s="1"/>
      <c r="AA386" s="1"/>
      <c r="AB386" s="1"/>
      <c r="AC386" s="4"/>
      <c r="AD386" s="4"/>
      <c r="AE386" s="4"/>
      <c r="AF386" s="4"/>
      <c r="AG386" s="4"/>
      <c r="AH386" s="4"/>
      <c r="AI386" s="4"/>
      <c r="AJ386" s="4"/>
    </row>
    <row r="387" spans="1:36" ht="15.75" customHeight="1" x14ac:dyDescent="0.2">
      <c r="A387" s="33"/>
      <c r="B387" s="33"/>
      <c r="C387" s="33"/>
      <c r="D387" s="1"/>
      <c r="E387" s="1"/>
      <c r="F387" s="1"/>
      <c r="G387" s="1"/>
      <c r="H387" s="1"/>
      <c r="I387" s="1"/>
      <c r="J387" s="1"/>
      <c r="K387" s="1"/>
      <c r="L387" s="27" t="str">
        <f>IF('[1]Season Set up'!$J$24&gt;='[1]Season Set up'!V385,'[1]Season Set up'!V385,"")</f>
        <v/>
      </c>
      <c r="M387" s="22" t="str">
        <f>IFERROR(VLOOKUP(#REF!,'[1]Members Sorted'!$B$2:$G$10001,2,0),"")</f>
        <v/>
      </c>
      <c r="N387" s="22" t="str">
        <f>IFERROR(VLOOKUP(#REF!,'[1]Members Sorted'!$B$2:$G$10001,3,0),"")</f>
        <v/>
      </c>
      <c r="O387" s="22" t="str">
        <f>IFERROR(VLOOKUP(#REF!,'[1]Members Sorted'!$B$2:$G$10001,5,0),"")</f>
        <v/>
      </c>
      <c r="P387" s="22" t="str">
        <f>IFERROR(IF(O387="","",IF(O387="None Given","",IF(COUNTIF($O$7:O387,O387)&lt;='[1]Season Set up'!$O$62, CONCATENATE(O387, " A"),IF(COUNTIF($O$7:O387,O387)&lt;='[1]Season Set up'!$O$63, CONCATENATE(O387, " B"),IF(COUNTIF($O$7:O387,O387)&lt;='[1]Season Set up'!$O$64, CONCATENATE(O387, " C"),IF(COUNTIF($O$7:O387,O387)&lt;='[1]Season Set up'!$O$65, CONCATENATE(O387, " D"),IF(COUNTIF($O$7:O387,O387)&lt;='[1]Season Set up'!$O$66, CONCATENATE(O387, " E"),IF(COUNTIF($O$7:O387,O387)&lt;='[1]Season Set up'!$O$67, CONCATENATE(O387, " F"),IF(COUNTIF($O$7:O387,O387)&lt;='[1]Season Set up'!$O$68, CONCATENATE(O387, " G"),IF(COUNTIF($O$7:O387,O387)&lt;='[1]Season Set up'!$O$69, CONCATENATE(O387, " H"),"")))))))))),"")</f>
        <v/>
      </c>
      <c r="Q387" s="69"/>
      <c r="R387" s="4"/>
      <c r="S387" s="27" t="str">
        <f>IF('[1]Season Set up'!$L$24&gt;='[1]Season Set up'!V385,'[1]Season Set up'!V385,"")</f>
        <v/>
      </c>
      <c r="T387" s="22" t="str">
        <f>IFERROR(VLOOKUP(#REF!,'[1]Members Sorted'!$B$2:$G$3001,2,0),"")</f>
        <v/>
      </c>
      <c r="U387" s="22" t="str">
        <f>IFERROR(VLOOKUP(#REF!,'[1]Members Sorted'!$B$2:$G$3001,3,0),"")</f>
        <v/>
      </c>
      <c r="V387" s="22" t="str">
        <f>IFERROR(VLOOKUP(#REF!,'[1]Members Sorted'!$B$2:$G$3001,5,0),"")</f>
        <v/>
      </c>
      <c r="W387" s="22" t="str">
        <f>IFERROR(IF(V387="","",IF(V387="None Given","",IF(COUNTIF($V$7:V387,V387)&lt;='[1]Season Set up'!$O$73, CONCATENATE(V387, " A"),IF(COUNTIF($V$7:V387,V387)&lt;='[1]Season Set up'!$O$74, CONCATENATE(V387, " B"),IF(COUNTIF($V$7:V387,V387)&lt;='[1]Season Set up'!$O$75, CONCATENATE(V387, " C"),IF(COUNTIF($V$7:V387,V387)&lt;='[1]Season Set up'!$O$76, CONCATENATE(V387, " D"),IF(COUNTIF($V$7:V387,V387)&lt;='[1]Season Set up'!$O$77, CONCATENATE(V387, " E"),IF(COUNTIF($V$7:V387,V387)&lt;='[1]Season Set up'!$O$78, CONCATENATE(V387, " F"),IF(COUNTIF($V$7:V387,V387)&lt;='[1]Season Set up'!$O$79, CONCATENATE(V387, " G"),IF(COUNTIF($V$7:V387,V387)&lt;='[1]Season Set up'!$O$80, CONCATENATE(V387, " H"),"")))))))))),"")</f>
        <v/>
      </c>
      <c r="X387" s="69"/>
      <c r="Y387" s="1"/>
      <c r="Z387" s="1"/>
      <c r="AA387" s="1"/>
      <c r="AB387" s="1"/>
      <c r="AC387" s="4"/>
      <c r="AD387" s="4"/>
      <c r="AE387" s="4"/>
      <c r="AF387" s="4"/>
      <c r="AG387" s="4"/>
      <c r="AH387" s="4"/>
      <c r="AI387" s="4"/>
      <c r="AJ387" s="4"/>
    </row>
    <row r="388" spans="1:36" ht="15.75" customHeight="1" x14ac:dyDescent="0.2">
      <c r="A388" s="33"/>
      <c r="B388" s="33"/>
      <c r="C388" s="33"/>
      <c r="D388" s="1"/>
      <c r="E388" s="1"/>
      <c r="F388" s="1"/>
      <c r="G388" s="1"/>
      <c r="H388" s="1"/>
      <c r="I388" s="1"/>
      <c r="J388" s="1"/>
      <c r="K388" s="1"/>
      <c r="L388" s="27" t="str">
        <f>IF('[1]Season Set up'!$J$24&gt;='[1]Season Set up'!V386,'[1]Season Set up'!V386,"")</f>
        <v/>
      </c>
      <c r="M388" s="22" t="str">
        <f>IFERROR(VLOOKUP(#REF!,'[1]Members Sorted'!$B$2:$G$10001,2,0),"")</f>
        <v/>
      </c>
      <c r="N388" s="22" t="str">
        <f>IFERROR(VLOOKUP(#REF!,'[1]Members Sorted'!$B$2:$G$10001,3,0),"")</f>
        <v/>
      </c>
      <c r="O388" s="22" t="str">
        <f>IFERROR(VLOOKUP(#REF!,'[1]Members Sorted'!$B$2:$G$10001,5,0),"")</f>
        <v/>
      </c>
      <c r="P388" s="22" t="str">
        <f>IFERROR(IF(O388="","",IF(O388="None Given","",IF(COUNTIF($O$7:O388,O388)&lt;='[1]Season Set up'!$O$62, CONCATENATE(O388, " A"),IF(COUNTIF($O$7:O388,O388)&lt;='[1]Season Set up'!$O$63, CONCATENATE(O388, " B"),IF(COUNTIF($O$7:O388,O388)&lt;='[1]Season Set up'!$O$64, CONCATENATE(O388, " C"),IF(COUNTIF($O$7:O388,O388)&lt;='[1]Season Set up'!$O$65, CONCATENATE(O388, " D"),IF(COUNTIF($O$7:O388,O388)&lt;='[1]Season Set up'!$O$66, CONCATENATE(O388, " E"),IF(COUNTIF($O$7:O388,O388)&lt;='[1]Season Set up'!$O$67, CONCATENATE(O388, " F"),IF(COUNTIF($O$7:O388,O388)&lt;='[1]Season Set up'!$O$68, CONCATENATE(O388, " G"),IF(COUNTIF($O$7:O388,O388)&lt;='[1]Season Set up'!$O$69, CONCATENATE(O388, " H"),"")))))))))),"")</f>
        <v/>
      </c>
      <c r="Q388" s="69"/>
      <c r="R388" s="4"/>
      <c r="S388" s="27" t="str">
        <f>IF('[1]Season Set up'!$L$24&gt;='[1]Season Set up'!V386,'[1]Season Set up'!V386,"")</f>
        <v/>
      </c>
      <c r="T388" s="22" t="str">
        <f>IFERROR(VLOOKUP(#REF!,'[1]Members Sorted'!$B$2:$G$3001,2,0),"")</f>
        <v/>
      </c>
      <c r="U388" s="22" t="str">
        <f>IFERROR(VLOOKUP(#REF!,'[1]Members Sorted'!$B$2:$G$3001,3,0),"")</f>
        <v/>
      </c>
      <c r="V388" s="22" t="str">
        <f>IFERROR(VLOOKUP(#REF!,'[1]Members Sorted'!$B$2:$G$3001,5,0),"")</f>
        <v/>
      </c>
      <c r="W388" s="22" t="str">
        <f>IFERROR(IF(V388="","",IF(V388="None Given","",IF(COUNTIF($V$7:V388,V388)&lt;='[1]Season Set up'!$O$73, CONCATENATE(V388, " A"),IF(COUNTIF($V$7:V388,V388)&lt;='[1]Season Set up'!$O$74, CONCATENATE(V388, " B"),IF(COUNTIF($V$7:V388,V388)&lt;='[1]Season Set up'!$O$75, CONCATENATE(V388, " C"),IF(COUNTIF($V$7:V388,V388)&lt;='[1]Season Set up'!$O$76, CONCATENATE(V388, " D"),IF(COUNTIF($V$7:V388,V388)&lt;='[1]Season Set up'!$O$77, CONCATENATE(V388, " E"),IF(COUNTIF($V$7:V388,V388)&lt;='[1]Season Set up'!$O$78, CONCATENATE(V388, " F"),IF(COUNTIF($V$7:V388,V388)&lt;='[1]Season Set up'!$O$79, CONCATENATE(V388, " G"),IF(COUNTIF($V$7:V388,V388)&lt;='[1]Season Set up'!$O$80, CONCATENATE(V388, " H"),"")))))))))),"")</f>
        <v/>
      </c>
      <c r="X388" s="69"/>
      <c r="Y388" s="1"/>
      <c r="Z388" s="1"/>
      <c r="AA388" s="1"/>
      <c r="AB388" s="1"/>
      <c r="AC388" s="4"/>
      <c r="AD388" s="4"/>
      <c r="AE388" s="4"/>
      <c r="AF388" s="4"/>
      <c r="AG388" s="4"/>
      <c r="AH388" s="4"/>
      <c r="AI388" s="4"/>
      <c r="AJ388" s="4"/>
    </row>
    <row r="389" spans="1:36" ht="15.75" customHeight="1" x14ac:dyDescent="0.2">
      <c r="A389" s="33"/>
      <c r="B389" s="33"/>
      <c r="C389" s="33"/>
      <c r="D389" s="1"/>
      <c r="E389" s="1"/>
      <c r="F389" s="1"/>
      <c r="G389" s="1"/>
      <c r="H389" s="1"/>
      <c r="I389" s="1"/>
      <c r="J389" s="1"/>
      <c r="K389" s="1"/>
      <c r="L389" s="27" t="str">
        <f>IF('[1]Season Set up'!$J$24&gt;='[1]Season Set up'!V387,'[1]Season Set up'!V387,"")</f>
        <v/>
      </c>
      <c r="M389" s="22" t="str">
        <f>IFERROR(VLOOKUP(#REF!,'[1]Members Sorted'!$B$2:$G$10001,2,0),"")</f>
        <v/>
      </c>
      <c r="N389" s="22" t="str">
        <f>IFERROR(VLOOKUP(#REF!,'[1]Members Sorted'!$B$2:$G$10001,3,0),"")</f>
        <v/>
      </c>
      <c r="O389" s="22" t="str">
        <f>IFERROR(VLOOKUP(#REF!,'[1]Members Sorted'!$B$2:$G$10001,5,0),"")</f>
        <v/>
      </c>
      <c r="P389" s="22" t="str">
        <f>IFERROR(IF(O389="","",IF(O389="None Given","",IF(COUNTIF($O$7:O389,O389)&lt;='[1]Season Set up'!$O$62, CONCATENATE(O389, " A"),IF(COUNTIF($O$7:O389,O389)&lt;='[1]Season Set up'!$O$63, CONCATENATE(O389, " B"),IF(COUNTIF($O$7:O389,O389)&lt;='[1]Season Set up'!$O$64, CONCATENATE(O389, " C"),IF(COUNTIF($O$7:O389,O389)&lt;='[1]Season Set up'!$O$65, CONCATENATE(O389, " D"),IF(COUNTIF($O$7:O389,O389)&lt;='[1]Season Set up'!$O$66, CONCATENATE(O389, " E"),IF(COUNTIF($O$7:O389,O389)&lt;='[1]Season Set up'!$O$67, CONCATENATE(O389, " F"),IF(COUNTIF($O$7:O389,O389)&lt;='[1]Season Set up'!$O$68, CONCATENATE(O389, " G"),IF(COUNTIF($O$7:O389,O389)&lt;='[1]Season Set up'!$O$69, CONCATENATE(O389, " H"),"")))))))))),"")</f>
        <v/>
      </c>
      <c r="Q389" s="69"/>
      <c r="R389" s="4"/>
      <c r="S389" s="27" t="str">
        <f>IF('[1]Season Set up'!$L$24&gt;='[1]Season Set up'!V387,'[1]Season Set up'!V387,"")</f>
        <v/>
      </c>
      <c r="T389" s="22" t="str">
        <f>IFERROR(VLOOKUP(#REF!,'[1]Members Sorted'!$B$2:$G$3001,2,0),"")</f>
        <v/>
      </c>
      <c r="U389" s="22" t="str">
        <f>IFERROR(VLOOKUP(#REF!,'[1]Members Sorted'!$B$2:$G$3001,3,0),"")</f>
        <v/>
      </c>
      <c r="V389" s="22" t="str">
        <f>IFERROR(VLOOKUP(#REF!,'[1]Members Sorted'!$B$2:$G$3001,5,0),"")</f>
        <v/>
      </c>
      <c r="W389" s="22" t="str">
        <f>IFERROR(IF(V389="","",IF(V389="None Given","",IF(COUNTIF($V$7:V389,V389)&lt;='[1]Season Set up'!$O$73, CONCATENATE(V389, " A"),IF(COUNTIF($V$7:V389,V389)&lt;='[1]Season Set up'!$O$74, CONCATENATE(V389, " B"),IF(COUNTIF($V$7:V389,V389)&lt;='[1]Season Set up'!$O$75, CONCATENATE(V389, " C"),IF(COUNTIF($V$7:V389,V389)&lt;='[1]Season Set up'!$O$76, CONCATENATE(V389, " D"),IF(COUNTIF($V$7:V389,V389)&lt;='[1]Season Set up'!$O$77, CONCATENATE(V389, " E"),IF(COUNTIF($V$7:V389,V389)&lt;='[1]Season Set up'!$O$78, CONCATENATE(V389, " F"),IF(COUNTIF($V$7:V389,V389)&lt;='[1]Season Set up'!$O$79, CONCATENATE(V389, " G"),IF(COUNTIF($V$7:V389,V389)&lt;='[1]Season Set up'!$O$80, CONCATENATE(V389, " H"),"")))))))))),"")</f>
        <v/>
      </c>
      <c r="X389" s="69"/>
      <c r="Y389" s="1"/>
      <c r="Z389" s="1"/>
      <c r="AA389" s="1"/>
      <c r="AB389" s="1"/>
      <c r="AC389" s="4"/>
      <c r="AD389" s="4"/>
      <c r="AE389" s="4"/>
      <c r="AF389" s="4"/>
      <c r="AG389" s="4"/>
      <c r="AH389" s="4"/>
      <c r="AI389" s="4"/>
      <c r="AJ389" s="4"/>
    </row>
    <row r="390" spans="1:36" ht="15.75" customHeight="1" x14ac:dyDescent="0.2">
      <c r="A390" s="33"/>
      <c r="B390" s="33"/>
      <c r="C390" s="33"/>
      <c r="D390" s="1"/>
      <c r="E390" s="1"/>
      <c r="F390" s="1"/>
      <c r="G390" s="1"/>
      <c r="H390" s="1"/>
      <c r="I390" s="1"/>
      <c r="J390" s="1"/>
      <c r="K390" s="1"/>
      <c r="L390" s="27" t="str">
        <f>IF('[1]Season Set up'!$J$24&gt;='[1]Season Set up'!V388,'[1]Season Set up'!V388,"")</f>
        <v/>
      </c>
      <c r="M390" s="22" t="str">
        <f>IFERROR(VLOOKUP(#REF!,'[1]Members Sorted'!$B$2:$G$10001,2,0),"")</f>
        <v/>
      </c>
      <c r="N390" s="22" t="str">
        <f>IFERROR(VLOOKUP(#REF!,'[1]Members Sorted'!$B$2:$G$10001,3,0),"")</f>
        <v/>
      </c>
      <c r="O390" s="22" t="str">
        <f>IFERROR(VLOOKUP(#REF!,'[1]Members Sorted'!$B$2:$G$10001,5,0),"")</f>
        <v/>
      </c>
      <c r="P390" s="22" t="str">
        <f>IFERROR(IF(O390="","",IF(O390="None Given","",IF(COUNTIF($O$7:O390,O390)&lt;='[1]Season Set up'!$O$62, CONCATENATE(O390, " A"),IF(COUNTIF($O$7:O390,O390)&lt;='[1]Season Set up'!$O$63, CONCATENATE(O390, " B"),IF(COUNTIF($O$7:O390,O390)&lt;='[1]Season Set up'!$O$64, CONCATENATE(O390, " C"),IF(COUNTIF($O$7:O390,O390)&lt;='[1]Season Set up'!$O$65, CONCATENATE(O390, " D"),IF(COUNTIF($O$7:O390,O390)&lt;='[1]Season Set up'!$O$66, CONCATENATE(O390, " E"),IF(COUNTIF($O$7:O390,O390)&lt;='[1]Season Set up'!$O$67, CONCATENATE(O390, " F"),IF(COUNTIF($O$7:O390,O390)&lt;='[1]Season Set up'!$O$68, CONCATENATE(O390, " G"),IF(COUNTIF($O$7:O390,O390)&lt;='[1]Season Set up'!$O$69, CONCATENATE(O390, " H"),"")))))))))),"")</f>
        <v/>
      </c>
      <c r="Q390" s="69"/>
      <c r="R390" s="4"/>
      <c r="S390" s="27" t="str">
        <f>IF('[1]Season Set up'!$L$24&gt;='[1]Season Set up'!V388,'[1]Season Set up'!V388,"")</f>
        <v/>
      </c>
      <c r="T390" s="22" t="str">
        <f>IFERROR(VLOOKUP(#REF!,'[1]Members Sorted'!$B$2:$G$3001,2,0),"")</f>
        <v/>
      </c>
      <c r="U390" s="22" t="str">
        <f>IFERROR(VLOOKUP(#REF!,'[1]Members Sorted'!$B$2:$G$3001,3,0),"")</f>
        <v/>
      </c>
      <c r="V390" s="22" t="str">
        <f>IFERROR(VLOOKUP(#REF!,'[1]Members Sorted'!$B$2:$G$3001,5,0),"")</f>
        <v/>
      </c>
      <c r="W390" s="22" t="str">
        <f>IFERROR(IF(V390="","",IF(V390="None Given","",IF(COUNTIF($V$7:V390,V390)&lt;='[1]Season Set up'!$O$73, CONCATENATE(V390, " A"),IF(COUNTIF($V$7:V390,V390)&lt;='[1]Season Set up'!$O$74, CONCATENATE(V390, " B"),IF(COUNTIF($V$7:V390,V390)&lt;='[1]Season Set up'!$O$75, CONCATENATE(V390, " C"),IF(COUNTIF($V$7:V390,V390)&lt;='[1]Season Set up'!$O$76, CONCATENATE(V390, " D"),IF(COUNTIF($V$7:V390,V390)&lt;='[1]Season Set up'!$O$77, CONCATENATE(V390, " E"),IF(COUNTIF($V$7:V390,V390)&lt;='[1]Season Set up'!$O$78, CONCATENATE(V390, " F"),IF(COUNTIF($V$7:V390,V390)&lt;='[1]Season Set up'!$O$79, CONCATENATE(V390, " G"),IF(COUNTIF($V$7:V390,V390)&lt;='[1]Season Set up'!$O$80, CONCATENATE(V390, " H"),"")))))))))),"")</f>
        <v/>
      </c>
      <c r="X390" s="69"/>
      <c r="Y390" s="1"/>
      <c r="Z390" s="1"/>
      <c r="AA390" s="1"/>
      <c r="AB390" s="1"/>
      <c r="AC390" s="4"/>
      <c r="AD390" s="4"/>
      <c r="AE390" s="4"/>
      <c r="AF390" s="4"/>
      <c r="AG390" s="4"/>
      <c r="AH390" s="4"/>
      <c r="AI390" s="4"/>
      <c r="AJ390" s="4"/>
    </row>
    <row r="391" spans="1:36" ht="15.75" customHeight="1" x14ac:dyDescent="0.2">
      <c r="A391" s="33"/>
      <c r="B391" s="33"/>
      <c r="C391" s="33"/>
      <c r="D391" s="1"/>
      <c r="E391" s="1"/>
      <c r="F391" s="1"/>
      <c r="G391" s="1"/>
      <c r="H391" s="1"/>
      <c r="I391" s="1"/>
      <c r="J391" s="1"/>
      <c r="K391" s="1"/>
      <c r="L391" s="27" t="str">
        <f>IF('[1]Season Set up'!$J$24&gt;='[1]Season Set up'!V389,'[1]Season Set up'!V389,"")</f>
        <v/>
      </c>
      <c r="M391" s="22" t="str">
        <f>IFERROR(VLOOKUP(#REF!,'[1]Members Sorted'!$B$2:$G$10001,2,0),"")</f>
        <v/>
      </c>
      <c r="N391" s="22" t="str">
        <f>IFERROR(VLOOKUP(#REF!,'[1]Members Sorted'!$B$2:$G$10001,3,0),"")</f>
        <v/>
      </c>
      <c r="O391" s="22" t="str">
        <f>IFERROR(VLOOKUP(#REF!,'[1]Members Sorted'!$B$2:$G$10001,5,0),"")</f>
        <v/>
      </c>
      <c r="P391" s="22" t="str">
        <f>IFERROR(IF(O391="","",IF(O391="None Given","",IF(COUNTIF($O$7:O391,O391)&lt;='[1]Season Set up'!$O$62, CONCATENATE(O391, " A"),IF(COUNTIF($O$7:O391,O391)&lt;='[1]Season Set up'!$O$63, CONCATENATE(O391, " B"),IF(COUNTIF($O$7:O391,O391)&lt;='[1]Season Set up'!$O$64, CONCATENATE(O391, " C"),IF(COUNTIF($O$7:O391,O391)&lt;='[1]Season Set up'!$O$65, CONCATENATE(O391, " D"),IF(COUNTIF($O$7:O391,O391)&lt;='[1]Season Set up'!$O$66, CONCATENATE(O391, " E"),IF(COUNTIF($O$7:O391,O391)&lt;='[1]Season Set up'!$O$67, CONCATENATE(O391, " F"),IF(COUNTIF($O$7:O391,O391)&lt;='[1]Season Set up'!$O$68, CONCATENATE(O391, " G"),IF(COUNTIF($O$7:O391,O391)&lt;='[1]Season Set up'!$O$69, CONCATENATE(O391, " H"),"")))))))))),"")</f>
        <v/>
      </c>
      <c r="Q391" s="69"/>
      <c r="R391" s="4"/>
      <c r="S391" s="27" t="str">
        <f>IF('[1]Season Set up'!$L$24&gt;='[1]Season Set up'!V389,'[1]Season Set up'!V389,"")</f>
        <v/>
      </c>
      <c r="T391" s="22" t="str">
        <f>IFERROR(VLOOKUP(#REF!,'[1]Members Sorted'!$B$2:$G$3001,2,0),"")</f>
        <v/>
      </c>
      <c r="U391" s="22" t="str">
        <f>IFERROR(VLOOKUP(#REF!,'[1]Members Sorted'!$B$2:$G$3001,3,0),"")</f>
        <v/>
      </c>
      <c r="V391" s="22" t="str">
        <f>IFERROR(VLOOKUP(#REF!,'[1]Members Sorted'!$B$2:$G$3001,5,0),"")</f>
        <v/>
      </c>
      <c r="W391" s="22" t="str">
        <f>IFERROR(IF(V391="","",IF(V391="None Given","",IF(COUNTIF($V$7:V391,V391)&lt;='[1]Season Set up'!$O$73, CONCATENATE(V391, " A"),IF(COUNTIF($V$7:V391,V391)&lt;='[1]Season Set up'!$O$74, CONCATENATE(V391, " B"),IF(COUNTIF($V$7:V391,V391)&lt;='[1]Season Set up'!$O$75, CONCATENATE(V391, " C"),IF(COUNTIF($V$7:V391,V391)&lt;='[1]Season Set up'!$O$76, CONCATENATE(V391, " D"),IF(COUNTIF($V$7:V391,V391)&lt;='[1]Season Set up'!$O$77, CONCATENATE(V391, " E"),IF(COUNTIF($V$7:V391,V391)&lt;='[1]Season Set up'!$O$78, CONCATENATE(V391, " F"),IF(COUNTIF($V$7:V391,V391)&lt;='[1]Season Set up'!$O$79, CONCATENATE(V391, " G"),IF(COUNTIF($V$7:V391,V391)&lt;='[1]Season Set up'!$O$80, CONCATENATE(V391, " H"),"")))))))))),"")</f>
        <v/>
      </c>
      <c r="X391" s="69"/>
      <c r="Y391" s="1"/>
      <c r="Z391" s="1"/>
      <c r="AA391" s="1"/>
      <c r="AB391" s="1"/>
      <c r="AC391" s="4"/>
      <c r="AD391" s="4"/>
      <c r="AE391" s="4"/>
      <c r="AF391" s="4"/>
      <c r="AG391" s="4"/>
      <c r="AH391" s="4"/>
      <c r="AI391" s="4"/>
      <c r="AJ391" s="4"/>
    </row>
    <row r="392" spans="1:36" ht="15.75" customHeight="1" x14ac:dyDescent="0.2">
      <c r="A392" s="33"/>
      <c r="B392" s="33"/>
      <c r="C392" s="33"/>
      <c r="D392" s="1"/>
      <c r="E392" s="1"/>
      <c r="F392" s="1"/>
      <c r="G392" s="1"/>
      <c r="H392" s="1"/>
      <c r="I392" s="1"/>
      <c r="J392" s="1"/>
      <c r="K392" s="1"/>
      <c r="L392" s="27" t="str">
        <f>IF('[1]Season Set up'!$J$24&gt;='[1]Season Set up'!V390,'[1]Season Set up'!V390,"")</f>
        <v/>
      </c>
      <c r="M392" s="22" t="str">
        <f>IFERROR(VLOOKUP(#REF!,'[1]Members Sorted'!$B$2:$G$10001,2,0),"")</f>
        <v/>
      </c>
      <c r="N392" s="22" t="str">
        <f>IFERROR(VLOOKUP(#REF!,'[1]Members Sorted'!$B$2:$G$10001,3,0),"")</f>
        <v/>
      </c>
      <c r="O392" s="22" t="str">
        <f>IFERROR(VLOOKUP(#REF!,'[1]Members Sorted'!$B$2:$G$10001,5,0),"")</f>
        <v/>
      </c>
      <c r="P392" s="22" t="str">
        <f>IFERROR(IF(O392="","",IF(O392="None Given","",IF(COUNTIF($O$7:O392,O392)&lt;='[1]Season Set up'!$O$62, CONCATENATE(O392, " A"),IF(COUNTIF($O$7:O392,O392)&lt;='[1]Season Set up'!$O$63, CONCATENATE(O392, " B"),IF(COUNTIF($O$7:O392,O392)&lt;='[1]Season Set up'!$O$64, CONCATENATE(O392, " C"),IF(COUNTIF($O$7:O392,O392)&lt;='[1]Season Set up'!$O$65, CONCATENATE(O392, " D"),IF(COUNTIF($O$7:O392,O392)&lt;='[1]Season Set up'!$O$66, CONCATENATE(O392, " E"),IF(COUNTIF($O$7:O392,O392)&lt;='[1]Season Set up'!$O$67, CONCATENATE(O392, " F"),IF(COUNTIF($O$7:O392,O392)&lt;='[1]Season Set up'!$O$68, CONCATENATE(O392, " G"),IF(COUNTIF($O$7:O392,O392)&lt;='[1]Season Set up'!$O$69, CONCATENATE(O392, " H"),"")))))))))),"")</f>
        <v/>
      </c>
      <c r="Q392" s="69"/>
      <c r="R392" s="4"/>
      <c r="S392" s="27" t="str">
        <f>IF('[1]Season Set up'!$L$24&gt;='[1]Season Set up'!V390,'[1]Season Set up'!V390,"")</f>
        <v/>
      </c>
      <c r="T392" s="22" t="str">
        <f>IFERROR(VLOOKUP(#REF!,'[1]Members Sorted'!$B$2:$G$3001,2,0),"")</f>
        <v/>
      </c>
      <c r="U392" s="22" t="str">
        <f>IFERROR(VLOOKUP(#REF!,'[1]Members Sorted'!$B$2:$G$3001,3,0),"")</f>
        <v/>
      </c>
      <c r="V392" s="22" t="str">
        <f>IFERROR(VLOOKUP(#REF!,'[1]Members Sorted'!$B$2:$G$3001,5,0),"")</f>
        <v/>
      </c>
      <c r="W392" s="22" t="str">
        <f>IFERROR(IF(V392="","",IF(V392="None Given","",IF(COUNTIF($V$7:V392,V392)&lt;='[1]Season Set up'!$O$73, CONCATENATE(V392, " A"),IF(COUNTIF($V$7:V392,V392)&lt;='[1]Season Set up'!$O$74, CONCATENATE(V392, " B"),IF(COUNTIF($V$7:V392,V392)&lt;='[1]Season Set up'!$O$75, CONCATENATE(V392, " C"),IF(COUNTIF($V$7:V392,V392)&lt;='[1]Season Set up'!$O$76, CONCATENATE(V392, " D"),IF(COUNTIF($V$7:V392,V392)&lt;='[1]Season Set up'!$O$77, CONCATENATE(V392, " E"),IF(COUNTIF($V$7:V392,V392)&lt;='[1]Season Set up'!$O$78, CONCATENATE(V392, " F"),IF(COUNTIF($V$7:V392,V392)&lt;='[1]Season Set up'!$O$79, CONCATENATE(V392, " G"),IF(COUNTIF($V$7:V392,V392)&lt;='[1]Season Set up'!$O$80, CONCATENATE(V392, " H"),"")))))))))),"")</f>
        <v/>
      </c>
      <c r="X392" s="69"/>
      <c r="Y392" s="1"/>
      <c r="Z392" s="1"/>
      <c r="AA392" s="1"/>
      <c r="AB392" s="1"/>
      <c r="AC392" s="4"/>
      <c r="AD392" s="4"/>
      <c r="AE392" s="4"/>
      <c r="AF392" s="4"/>
      <c r="AG392" s="4"/>
      <c r="AH392" s="4"/>
      <c r="AI392" s="4"/>
      <c r="AJ392" s="4"/>
    </row>
    <row r="393" spans="1:36" ht="15.75" customHeight="1" x14ac:dyDescent="0.2">
      <c r="A393" s="33"/>
      <c r="B393" s="33"/>
      <c r="C393" s="33"/>
      <c r="D393" s="1"/>
      <c r="E393" s="1"/>
      <c r="F393" s="1"/>
      <c r="G393" s="1"/>
      <c r="H393" s="1"/>
      <c r="I393" s="1"/>
      <c r="J393" s="1"/>
      <c r="K393" s="1"/>
      <c r="L393" s="27" t="str">
        <f>IF('[1]Season Set up'!$J$24&gt;='[1]Season Set up'!V391,'[1]Season Set up'!V391,"")</f>
        <v/>
      </c>
      <c r="M393" s="22" t="str">
        <f>IFERROR(VLOOKUP(#REF!,'[1]Members Sorted'!$B$2:$G$10001,2,0),"")</f>
        <v/>
      </c>
      <c r="N393" s="22" t="str">
        <f>IFERROR(VLOOKUP(#REF!,'[1]Members Sorted'!$B$2:$G$10001,3,0),"")</f>
        <v/>
      </c>
      <c r="O393" s="22" t="str">
        <f>IFERROR(VLOOKUP(#REF!,'[1]Members Sorted'!$B$2:$G$10001,5,0),"")</f>
        <v/>
      </c>
      <c r="P393" s="22" t="str">
        <f>IFERROR(IF(O393="","",IF(O393="None Given","",IF(COUNTIF($O$7:O393,O393)&lt;='[1]Season Set up'!$O$62, CONCATENATE(O393, " A"),IF(COUNTIF($O$7:O393,O393)&lt;='[1]Season Set up'!$O$63, CONCATENATE(O393, " B"),IF(COUNTIF($O$7:O393,O393)&lt;='[1]Season Set up'!$O$64, CONCATENATE(O393, " C"),IF(COUNTIF($O$7:O393,O393)&lt;='[1]Season Set up'!$O$65, CONCATENATE(O393, " D"),IF(COUNTIF($O$7:O393,O393)&lt;='[1]Season Set up'!$O$66, CONCATENATE(O393, " E"),IF(COUNTIF($O$7:O393,O393)&lt;='[1]Season Set up'!$O$67, CONCATENATE(O393, " F"),IF(COUNTIF($O$7:O393,O393)&lt;='[1]Season Set up'!$O$68, CONCATENATE(O393, " G"),IF(COUNTIF($O$7:O393,O393)&lt;='[1]Season Set up'!$O$69, CONCATENATE(O393, " H"),"")))))))))),"")</f>
        <v/>
      </c>
      <c r="Q393" s="69"/>
      <c r="R393" s="4"/>
      <c r="S393" s="27" t="str">
        <f>IF('[1]Season Set up'!$L$24&gt;='[1]Season Set up'!V391,'[1]Season Set up'!V391,"")</f>
        <v/>
      </c>
      <c r="T393" s="22" t="str">
        <f>IFERROR(VLOOKUP(#REF!,'[1]Members Sorted'!$B$2:$G$3001,2,0),"")</f>
        <v/>
      </c>
      <c r="U393" s="22" t="str">
        <f>IFERROR(VLOOKUP(#REF!,'[1]Members Sorted'!$B$2:$G$3001,3,0),"")</f>
        <v/>
      </c>
      <c r="V393" s="22" t="str">
        <f>IFERROR(VLOOKUP(#REF!,'[1]Members Sorted'!$B$2:$G$3001,5,0),"")</f>
        <v/>
      </c>
      <c r="W393" s="22" t="str">
        <f>IFERROR(IF(V393="","",IF(V393="None Given","",IF(COUNTIF($V$7:V393,V393)&lt;='[1]Season Set up'!$O$73, CONCATENATE(V393, " A"),IF(COUNTIF($V$7:V393,V393)&lt;='[1]Season Set up'!$O$74, CONCATENATE(V393, " B"),IF(COUNTIF($V$7:V393,V393)&lt;='[1]Season Set up'!$O$75, CONCATENATE(V393, " C"),IF(COUNTIF($V$7:V393,V393)&lt;='[1]Season Set up'!$O$76, CONCATENATE(V393, " D"),IF(COUNTIF($V$7:V393,V393)&lt;='[1]Season Set up'!$O$77, CONCATENATE(V393, " E"),IF(COUNTIF($V$7:V393,V393)&lt;='[1]Season Set up'!$O$78, CONCATENATE(V393, " F"),IF(COUNTIF($V$7:V393,V393)&lt;='[1]Season Set up'!$O$79, CONCATENATE(V393, " G"),IF(COUNTIF($V$7:V393,V393)&lt;='[1]Season Set up'!$O$80, CONCATENATE(V393, " H"),"")))))))))),"")</f>
        <v/>
      </c>
      <c r="X393" s="69"/>
      <c r="Y393" s="1"/>
      <c r="Z393" s="1"/>
      <c r="AA393" s="1"/>
      <c r="AB393" s="1"/>
      <c r="AC393" s="4"/>
      <c r="AD393" s="4"/>
      <c r="AE393" s="4"/>
      <c r="AF393" s="4"/>
      <c r="AG393" s="4"/>
      <c r="AH393" s="4"/>
      <c r="AI393" s="4"/>
      <c r="AJ393" s="4"/>
    </row>
    <row r="394" spans="1:36" ht="15.75" customHeight="1" x14ac:dyDescent="0.2">
      <c r="A394" s="33"/>
      <c r="B394" s="33"/>
      <c r="C394" s="33"/>
      <c r="D394" s="1"/>
      <c r="E394" s="1"/>
      <c r="F394" s="1"/>
      <c r="G394" s="1"/>
      <c r="H394" s="1"/>
      <c r="I394" s="1"/>
      <c r="J394" s="1"/>
      <c r="K394" s="1"/>
      <c r="L394" s="27" t="str">
        <f>IF('[1]Season Set up'!$J$24&gt;='[1]Season Set up'!V392,'[1]Season Set up'!V392,"")</f>
        <v/>
      </c>
      <c r="M394" s="22" t="str">
        <f>IFERROR(VLOOKUP(#REF!,'[1]Members Sorted'!$B$2:$G$10001,2,0),"")</f>
        <v/>
      </c>
      <c r="N394" s="22" t="str">
        <f>IFERROR(VLOOKUP(#REF!,'[1]Members Sorted'!$B$2:$G$10001,3,0),"")</f>
        <v/>
      </c>
      <c r="O394" s="22" t="str">
        <f>IFERROR(VLOOKUP(#REF!,'[1]Members Sorted'!$B$2:$G$10001,5,0),"")</f>
        <v/>
      </c>
      <c r="P394" s="22" t="str">
        <f>IFERROR(IF(O394="","",IF(O394="None Given","",IF(COUNTIF($O$7:O394,O394)&lt;='[1]Season Set up'!$O$62, CONCATENATE(O394, " A"),IF(COUNTIF($O$7:O394,O394)&lt;='[1]Season Set up'!$O$63, CONCATENATE(O394, " B"),IF(COUNTIF($O$7:O394,O394)&lt;='[1]Season Set up'!$O$64, CONCATENATE(O394, " C"),IF(COUNTIF($O$7:O394,O394)&lt;='[1]Season Set up'!$O$65, CONCATENATE(O394, " D"),IF(COUNTIF($O$7:O394,O394)&lt;='[1]Season Set up'!$O$66, CONCATENATE(O394, " E"),IF(COUNTIF($O$7:O394,O394)&lt;='[1]Season Set up'!$O$67, CONCATENATE(O394, " F"),IF(COUNTIF($O$7:O394,O394)&lt;='[1]Season Set up'!$O$68, CONCATENATE(O394, " G"),IF(COUNTIF($O$7:O394,O394)&lt;='[1]Season Set up'!$O$69, CONCATENATE(O394, " H"),"")))))))))),"")</f>
        <v/>
      </c>
      <c r="Q394" s="69"/>
      <c r="R394" s="4"/>
      <c r="S394" s="27" t="str">
        <f>IF('[1]Season Set up'!$L$24&gt;='[1]Season Set up'!V392,'[1]Season Set up'!V392,"")</f>
        <v/>
      </c>
      <c r="T394" s="22" t="str">
        <f>IFERROR(VLOOKUP(#REF!,'[1]Members Sorted'!$B$2:$G$3001,2,0),"")</f>
        <v/>
      </c>
      <c r="U394" s="22" t="str">
        <f>IFERROR(VLOOKUP(#REF!,'[1]Members Sorted'!$B$2:$G$3001,3,0),"")</f>
        <v/>
      </c>
      <c r="V394" s="22" t="str">
        <f>IFERROR(VLOOKUP(#REF!,'[1]Members Sorted'!$B$2:$G$3001,5,0),"")</f>
        <v/>
      </c>
      <c r="W394" s="22" t="str">
        <f>IFERROR(IF(V394="","",IF(V394="None Given","",IF(COUNTIF($V$7:V394,V394)&lt;='[1]Season Set up'!$O$73, CONCATENATE(V394, " A"),IF(COUNTIF($V$7:V394,V394)&lt;='[1]Season Set up'!$O$74, CONCATENATE(V394, " B"),IF(COUNTIF($V$7:V394,V394)&lt;='[1]Season Set up'!$O$75, CONCATENATE(V394, " C"),IF(COUNTIF($V$7:V394,V394)&lt;='[1]Season Set up'!$O$76, CONCATENATE(V394, " D"),IF(COUNTIF($V$7:V394,V394)&lt;='[1]Season Set up'!$O$77, CONCATENATE(V394, " E"),IF(COUNTIF($V$7:V394,V394)&lt;='[1]Season Set up'!$O$78, CONCATENATE(V394, " F"),IF(COUNTIF($V$7:V394,V394)&lt;='[1]Season Set up'!$O$79, CONCATENATE(V394, " G"),IF(COUNTIF($V$7:V394,V394)&lt;='[1]Season Set up'!$O$80, CONCATENATE(V394, " H"),"")))))))))),"")</f>
        <v/>
      </c>
      <c r="X394" s="69"/>
      <c r="Y394" s="1"/>
      <c r="Z394" s="1"/>
      <c r="AA394" s="1"/>
      <c r="AB394" s="1"/>
      <c r="AC394" s="4"/>
      <c r="AD394" s="4"/>
      <c r="AE394" s="4"/>
      <c r="AF394" s="4"/>
      <c r="AG394" s="4"/>
      <c r="AH394" s="4"/>
      <c r="AI394" s="4"/>
      <c r="AJ394" s="4"/>
    </row>
    <row r="395" spans="1:36" ht="15.75" customHeight="1" x14ac:dyDescent="0.2">
      <c r="A395" s="33"/>
      <c r="B395" s="33"/>
      <c r="C395" s="33"/>
      <c r="D395" s="1"/>
      <c r="E395" s="1"/>
      <c r="F395" s="1"/>
      <c r="G395" s="1"/>
      <c r="H395" s="1"/>
      <c r="I395" s="1"/>
      <c r="J395" s="1"/>
      <c r="K395" s="1"/>
      <c r="L395" s="27" t="str">
        <f>IF('[1]Season Set up'!$J$24&gt;='[1]Season Set up'!V393,'[1]Season Set up'!V393,"")</f>
        <v/>
      </c>
      <c r="M395" s="22" t="str">
        <f>IFERROR(VLOOKUP(#REF!,'[1]Members Sorted'!$B$2:$G$10001,2,0),"")</f>
        <v/>
      </c>
      <c r="N395" s="22" t="str">
        <f>IFERROR(VLOOKUP(#REF!,'[1]Members Sorted'!$B$2:$G$10001,3,0),"")</f>
        <v/>
      </c>
      <c r="O395" s="22" t="str">
        <f>IFERROR(VLOOKUP(#REF!,'[1]Members Sorted'!$B$2:$G$10001,5,0),"")</f>
        <v/>
      </c>
      <c r="P395" s="22" t="str">
        <f>IFERROR(IF(O395="","",IF(O395="None Given","",IF(COUNTIF($O$7:O395,O395)&lt;='[1]Season Set up'!$O$62, CONCATENATE(O395, " A"),IF(COUNTIF($O$7:O395,O395)&lt;='[1]Season Set up'!$O$63, CONCATENATE(O395, " B"),IF(COUNTIF($O$7:O395,O395)&lt;='[1]Season Set up'!$O$64, CONCATENATE(O395, " C"),IF(COUNTIF($O$7:O395,O395)&lt;='[1]Season Set up'!$O$65, CONCATENATE(O395, " D"),IF(COUNTIF($O$7:O395,O395)&lt;='[1]Season Set up'!$O$66, CONCATENATE(O395, " E"),IF(COUNTIF($O$7:O395,O395)&lt;='[1]Season Set up'!$O$67, CONCATENATE(O395, " F"),IF(COUNTIF($O$7:O395,O395)&lt;='[1]Season Set up'!$O$68, CONCATENATE(O395, " G"),IF(COUNTIF($O$7:O395,O395)&lt;='[1]Season Set up'!$O$69, CONCATENATE(O395, " H"),"")))))))))),"")</f>
        <v/>
      </c>
      <c r="Q395" s="69"/>
      <c r="R395" s="4"/>
      <c r="S395" s="27" t="str">
        <f>IF('[1]Season Set up'!$L$24&gt;='[1]Season Set up'!V393,'[1]Season Set up'!V393,"")</f>
        <v/>
      </c>
      <c r="T395" s="22" t="str">
        <f>IFERROR(VLOOKUP(#REF!,'[1]Members Sorted'!$B$2:$G$3001,2,0),"")</f>
        <v/>
      </c>
      <c r="U395" s="22" t="str">
        <f>IFERROR(VLOOKUP(#REF!,'[1]Members Sorted'!$B$2:$G$3001,3,0),"")</f>
        <v/>
      </c>
      <c r="V395" s="22" t="str">
        <f>IFERROR(VLOOKUP(#REF!,'[1]Members Sorted'!$B$2:$G$3001,5,0),"")</f>
        <v/>
      </c>
      <c r="W395" s="22" t="str">
        <f>IFERROR(IF(V395="","",IF(V395="None Given","",IF(COUNTIF($V$7:V395,V395)&lt;='[1]Season Set up'!$O$73, CONCATENATE(V395, " A"),IF(COUNTIF($V$7:V395,V395)&lt;='[1]Season Set up'!$O$74, CONCATENATE(V395, " B"),IF(COUNTIF($V$7:V395,V395)&lt;='[1]Season Set up'!$O$75, CONCATENATE(V395, " C"),IF(COUNTIF($V$7:V395,V395)&lt;='[1]Season Set up'!$O$76, CONCATENATE(V395, " D"),IF(COUNTIF($V$7:V395,V395)&lt;='[1]Season Set up'!$O$77, CONCATENATE(V395, " E"),IF(COUNTIF($V$7:V395,V395)&lt;='[1]Season Set up'!$O$78, CONCATENATE(V395, " F"),IF(COUNTIF($V$7:V395,V395)&lt;='[1]Season Set up'!$O$79, CONCATENATE(V395, " G"),IF(COUNTIF($V$7:V395,V395)&lt;='[1]Season Set up'!$O$80, CONCATENATE(V395, " H"),"")))))))))),"")</f>
        <v/>
      </c>
      <c r="X395" s="69"/>
      <c r="Y395" s="1"/>
      <c r="Z395" s="1"/>
      <c r="AA395" s="1"/>
      <c r="AB395" s="1"/>
      <c r="AC395" s="4"/>
      <c r="AD395" s="4"/>
      <c r="AE395" s="4"/>
      <c r="AF395" s="4"/>
      <c r="AG395" s="4"/>
      <c r="AH395" s="4"/>
      <c r="AI395" s="4"/>
      <c r="AJ395" s="4"/>
    </row>
    <row r="396" spans="1:36" ht="15.75" customHeight="1" x14ac:dyDescent="0.2">
      <c r="A396" s="33"/>
      <c r="B396" s="33"/>
      <c r="C396" s="33"/>
      <c r="D396" s="1"/>
      <c r="E396" s="1"/>
      <c r="F396" s="1"/>
      <c r="G396" s="1"/>
      <c r="H396" s="1"/>
      <c r="I396" s="1"/>
      <c r="J396" s="1"/>
      <c r="K396" s="1"/>
      <c r="L396" s="27" t="str">
        <f>IF('[1]Season Set up'!$J$24&gt;='[1]Season Set up'!V394,'[1]Season Set up'!V394,"")</f>
        <v/>
      </c>
      <c r="M396" s="22" t="str">
        <f>IFERROR(VLOOKUP(#REF!,'[1]Members Sorted'!$B$2:$G$10001,2,0),"")</f>
        <v/>
      </c>
      <c r="N396" s="22" t="str">
        <f>IFERROR(VLOOKUP(#REF!,'[1]Members Sorted'!$B$2:$G$10001,3,0),"")</f>
        <v/>
      </c>
      <c r="O396" s="22" t="str">
        <f>IFERROR(VLOOKUP(#REF!,'[1]Members Sorted'!$B$2:$G$10001,5,0),"")</f>
        <v/>
      </c>
      <c r="P396" s="22" t="str">
        <f>IFERROR(IF(O396="","",IF(O396="None Given","",IF(COUNTIF($O$7:O396,O396)&lt;='[1]Season Set up'!$O$62, CONCATENATE(O396, " A"),IF(COUNTIF($O$7:O396,O396)&lt;='[1]Season Set up'!$O$63, CONCATENATE(O396, " B"),IF(COUNTIF($O$7:O396,O396)&lt;='[1]Season Set up'!$O$64, CONCATENATE(O396, " C"),IF(COUNTIF($O$7:O396,O396)&lt;='[1]Season Set up'!$O$65, CONCATENATE(O396, " D"),IF(COUNTIF($O$7:O396,O396)&lt;='[1]Season Set up'!$O$66, CONCATENATE(O396, " E"),IF(COUNTIF($O$7:O396,O396)&lt;='[1]Season Set up'!$O$67, CONCATENATE(O396, " F"),IF(COUNTIF($O$7:O396,O396)&lt;='[1]Season Set up'!$O$68, CONCATENATE(O396, " G"),IF(COUNTIF($O$7:O396,O396)&lt;='[1]Season Set up'!$O$69, CONCATENATE(O396, " H"),"")))))))))),"")</f>
        <v/>
      </c>
      <c r="Q396" s="69"/>
      <c r="R396" s="4"/>
      <c r="S396" s="27" t="str">
        <f>IF('[1]Season Set up'!$L$24&gt;='[1]Season Set up'!V394,'[1]Season Set up'!V394,"")</f>
        <v/>
      </c>
      <c r="T396" s="22" t="str">
        <f>IFERROR(VLOOKUP(#REF!,'[1]Members Sorted'!$B$2:$G$3001,2,0),"")</f>
        <v/>
      </c>
      <c r="U396" s="22" t="str">
        <f>IFERROR(VLOOKUP(#REF!,'[1]Members Sorted'!$B$2:$G$3001,3,0),"")</f>
        <v/>
      </c>
      <c r="V396" s="22" t="str">
        <f>IFERROR(VLOOKUP(#REF!,'[1]Members Sorted'!$B$2:$G$3001,5,0),"")</f>
        <v/>
      </c>
      <c r="W396" s="22" t="str">
        <f>IFERROR(IF(V396="","",IF(V396="None Given","",IF(COUNTIF($V$7:V396,V396)&lt;='[1]Season Set up'!$O$73, CONCATENATE(V396, " A"),IF(COUNTIF($V$7:V396,V396)&lt;='[1]Season Set up'!$O$74, CONCATENATE(V396, " B"),IF(COUNTIF($V$7:V396,V396)&lt;='[1]Season Set up'!$O$75, CONCATENATE(V396, " C"),IF(COUNTIF($V$7:V396,V396)&lt;='[1]Season Set up'!$O$76, CONCATENATE(V396, " D"),IF(COUNTIF($V$7:V396,V396)&lt;='[1]Season Set up'!$O$77, CONCATENATE(V396, " E"),IF(COUNTIF($V$7:V396,V396)&lt;='[1]Season Set up'!$O$78, CONCATENATE(V396, " F"),IF(COUNTIF($V$7:V396,V396)&lt;='[1]Season Set up'!$O$79, CONCATENATE(V396, " G"),IF(COUNTIF($V$7:V396,V396)&lt;='[1]Season Set up'!$O$80, CONCATENATE(V396, " H"),"")))))))))),"")</f>
        <v/>
      </c>
      <c r="X396" s="69"/>
      <c r="Y396" s="1"/>
      <c r="Z396" s="1"/>
      <c r="AA396" s="1"/>
      <c r="AB396" s="1"/>
      <c r="AC396" s="4"/>
      <c r="AD396" s="4"/>
      <c r="AE396" s="4"/>
      <c r="AF396" s="4"/>
      <c r="AG396" s="4"/>
      <c r="AH396" s="4"/>
      <c r="AI396" s="4"/>
      <c r="AJ396" s="4"/>
    </row>
    <row r="397" spans="1:36" ht="15.75" customHeight="1" x14ac:dyDescent="0.2">
      <c r="A397" s="33"/>
      <c r="B397" s="33"/>
      <c r="C397" s="33"/>
      <c r="D397" s="1"/>
      <c r="E397" s="1"/>
      <c r="F397" s="1"/>
      <c r="G397" s="1"/>
      <c r="H397" s="1"/>
      <c r="I397" s="1"/>
      <c r="J397" s="1"/>
      <c r="K397" s="1"/>
      <c r="L397" s="27" t="str">
        <f>IF('[1]Season Set up'!$J$24&gt;='[1]Season Set up'!V395,'[1]Season Set up'!V395,"")</f>
        <v/>
      </c>
      <c r="M397" s="22" t="str">
        <f>IFERROR(VLOOKUP(#REF!,'[1]Members Sorted'!$B$2:$G$10001,2,0),"")</f>
        <v/>
      </c>
      <c r="N397" s="22" t="str">
        <f>IFERROR(VLOOKUP(#REF!,'[1]Members Sorted'!$B$2:$G$10001,3,0),"")</f>
        <v/>
      </c>
      <c r="O397" s="22" t="str">
        <f>IFERROR(VLOOKUP(#REF!,'[1]Members Sorted'!$B$2:$G$10001,5,0),"")</f>
        <v/>
      </c>
      <c r="P397" s="22" t="str">
        <f>IFERROR(IF(O397="","",IF(O397="None Given","",IF(COUNTIF($O$7:O397,O397)&lt;='[1]Season Set up'!$O$62, CONCATENATE(O397, " A"),IF(COUNTIF($O$7:O397,O397)&lt;='[1]Season Set up'!$O$63, CONCATENATE(O397, " B"),IF(COUNTIF($O$7:O397,O397)&lt;='[1]Season Set up'!$O$64, CONCATENATE(O397, " C"),IF(COUNTIF($O$7:O397,O397)&lt;='[1]Season Set up'!$O$65, CONCATENATE(O397, " D"),IF(COUNTIF($O$7:O397,O397)&lt;='[1]Season Set up'!$O$66, CONCATENATE(O397, " E"),IF(COUNTIF($O$7:O397,O397)&lt;='[1]Season Set up'!$O$67, CONCATENATE(O397, " F"),IF(COUNTIF($O$7:O397,O397)&lt;='[1]Season Set up'!$O$68, CONCATENATE(O397, " G"),IF(COUNTIF($O$7:O397,O397)&lt;='[1]Season Set up'!$O$69, CONCATENATE(O397, " H"),"")))))))))),"")</f>
        <v/>
      </c>
      <c r="Q397" s="69"/>
      <c r="R397" s="4"/>
      <c r="S397" s="27" t="str">
        <f>IF('[1]Season Set up'!$L$24&gt;='[1]Season Set up'!V395,'[1]Season Set up'!V395,"")</f>
        <v/>
      </c>
      <c r="T397" s="22" t="str">
        <f>IFERROR(VLOOKUP(#REF!,'[1]Members Sorted'!$B$2:$G$3001,2,0),"")</f>
        <v/>
      </c>
      <c r="U397" s="22" t="str">
        <f>IFERROR(VLOOKUP(#REF!,'[1]Members Sorted'!$B$2:$G$3001,3,0),"")</f>
        <v/>
      </c>
      <c r="V397" s="22" t="str">
        <f>IFERROR(VLOOKUP(#REF!,'[1]Members Sorted'!$B$2:$G$3001,5,0),"")</f>
        <v/>
      </c>
      <c r="W397" s="22" t="str">
        <f>IFERROR(IF(V397="","",IF(V397="None Given","",IF(COUNTIF($V$7:V397,V397)&lt;='[1]Season Set up'!$O$73, CONCATENATE(V397, " A"),IF(COUNTIF($V$7:V397,V397)&lt;='[1]Season Set up'!$O$74, CONCATENATE(V397, " B"),IF(COUNTIF($V$7:V397,V397)&lt;='[1]Season Set up'!$O$75, CONCATENATE(V397, " C"),IF(COUNTIF($V$7:V397,V397)&lt;='[1]Season Set up'!$O$76, CONCATENATE(V397, " D"),IF(COUNTIF($V$7:V397,V397)&lt;='[1]Season Set up'!$O$77, CONCATENATE(V397, " E"),IF(COUNTIF($V$7:V397,V397)&lt;='[1]Season Set up'!$O$78, CONCATENATE(V397, " F"),IF(COUNTIF($V$7:V397,V397)&lt;='[1]Season Set up'!$O$79, CONCATENATE(V397, " G"),IF(COUNTIF($V$7:V397,V397)&lt;='[1]Season Set up'!$O$80, CONCATENATE(V397, " H"),"")))))))))),"")</f>
        <v/>
      </c>
      <c r="X397" s="69"/>
      <c r="Y397" s="1"/>
      <c r="Z397" s="1"/>
      <c r="AA397" s="1"/>
      <c r="AB397" s="1"/>
      <c r="AC397" s="4"/>
      <c r="AD397" s="4"/>
      <c r="AE397" s="4"/>
      <c r="AF397" s="4"/>
      <c r="AG397" s="4"/>
      <c r="AH397" s="4"/>
      <c r="AI397" s="4"/>
      <c r="AJ397" s="4"/>
    </row>
    <row r="398" spans="1:36" ht="15.75" customHeight="1" x14ac:dyDescent="0.2">
      <c r="A398" s="33"/>
      <c r="B398" s="33"/>
      <c r="C398" s="33"/>
      <c r="D398" s="1"/>
      <c r="E398" s="1"/>
      <c r="F398" s="1"/>
      <c r="G398" s="1"/>
      <c r="H398" s="1"/>
      <c r="I398" s="1"/>
      <c r="J398" s="1"/>
      <c r="K398" s="1"/>
      <c r="L398" s="27" t="str">
        <f>IF('[1]Season Set up'!$J$24&gt;='[1]Season Set up'!V396,'[1]Season Set up'!V396,"")</f>
        <v/>
      </c>
      <c r="M398" s="22" t="str">
        <f>IFERROR(VLOOKUP(#REF!,'[1]Members Sorted'!$B$2:$G$10001,2,0),"")</f>
        <v/>
      </c>
      <c r="N398" s="22" t="str">
        <f>IFERROR(VLOOKUP(#REF!,'[1]Members Sorted'!$B$2:$G$10001,3,0),"")</f>
        <v/>
      </c>
      <c r="O398" s="22" t="str">
        <f>IFERROR(VLOOKUP(#REF!,'[1]Members Sorted'!$B$2:$G$10001,5,0),"")</f>
        <v/>
      </c>
      <c r="P398" s="22" t="str">
        <f>IFERROR(IF(O398="","",IF(O398="None Given","",IF(COUNTIF($O$7:O398,O398)&lt;='[1]Season Set up'!$O$62, CONCATENATE(O398, " A"),IF(COUNTIF($O$7:O398,O398)&lt;='[1]Season Set up'!$O$63, CONCATENATE(O398, " B"),IF(COUNTIF($O$7:O398,O398)&lt;='[1]Season Set up'!$O$64, CONCATENATE(O398, " C"),IF(COUNTIF($O$7:O398,O398)&lt;='[1]Season Set up'!$O$65, CONCATENATE(O398, " D"),IF(COUNTIF($O$7:O398,O398)&lt;='[1]Season Set up'!$O$66, CONCATENATE(O398, " E"),IF(COUNTIF($O$7:O398,O398)&lt;='[1]Season Set up'!$O$67, CONCATENATE(O398, " F"),IF(COUNTIF($O$7:O398,O398)&lt;='[1]Season Set up'!$O$68, CONCATENATE(O398, " G"),IF(COUNTIF($O$7:O398,O398)&lt;='[1]Season Set up'!$O$69, CONCATENATE(O398, " H"),"")))))))))),"")</f>
        <v/>
      </c>
      <c r="Q398" s="69"/>
      <c r="R398" s="4"/>
      <c r="S398" s="27" t="str">
        <f>IF('[1]Season Set up'!$L$24&gt;='[1]Season Set up'!V396,'[1]Season Set up'!V396,"")</f>
        <v/>
      </c>
      <c r="T398" s="22" t="str">
        <f>IFERROR(VLOOKUP(#REF!,'[1]Members Sorted'!$B$2:$G$3001,2,0),"")</f>
        <v/>
      </c>
      <c r="U398" s="22" t="str">
        <f>IFERROR(VLOOKUP(#REF!,'[1]Members Sorted'!$B$2:$G$3001,3,0),"")</f>
        <v/>
      </c>
      <c r="V398" s="22" t="str">
        <f>IFERROR(VLOOKUP(#REF!,'[1]Members Sorted'!$B$2:$G$3001,5,0),"")</f>
        <v/>
      </c>
      <c r="W398" s="22" t="str">
        <f>IFERROR(IF(V398="","",IF(V398="None Given","",IF(COUNTIF($V$7:V398,V398)&lt;='[1]Season Set up'!$O$73, CONCATENATE(V398, " A"),IF(COUNTIF($V$7:V398,V398)&lt;='[1]Season Set up'!$O$74, CONCATENATE(V398, " B"),IF(COUNTIF($V$7:V398,V398)&lt;='[1]Season Set up'!$O$75, CONCATENATE(V398, " C"),IF(COUNTIF($V$7:V398,V398)&lt;='[1]Season Set up'!$O$76, CONCATENATE(V398, " D"),IF(COUNTIF($V$7:V398,V398)&lt;='[1]Season Set up'!$O$77, CONCATENATE(V398, " E"),IF(COUNTIF($V$7:V398,V398)&lt;='[1]Season Set up'!$O$78, CONCATENATE(V398, " F"),IF(COUNTIF($V$7:V398,V398)&lt;='[1]Season Set up'!$O$79, CONCATENATE(V398, " G"),IF(COUNTIF($V$7:V398,V398)&lt;='[1]Season Set up'!$O$80, CONCATENATE(V398, " H"),"")))))))))),"")</f>
        <v/>
      </c>
      <c r="X398" s="69"/>
      <c r="Y398" s="1"/>
      <c r="Z398" s="1"/>
      <c r="AA398" s="1"/>
      <c r="AB398" s="1"/>
      <c r="AC398" s="4"/>
      <c r="AD398" s="4"/>
      <c r="AE398" s="4"/>
      <c r="AF398" s="4"/>
      <c r="AG398" s="4"/>
      <c r="AH398" s="4"/>
      <c r="AI398" s="4"/>
      <c r="AJ398" s="4"/>
    </row>
    <row r="399" spans="1:36" ht="15.75" customHeight="1" x14ac:dyDescent="0.2">
      <c r="A399" s="33"/>
      <c r="B399" s="33"/>
      <c r="C399" s="33"/>
      <c r="D399" s="1"/>
      <c r="E399" s="1"/>
      <c r="F399" s="1"/>
      <c r="G399" s="1"/>
      <c r="H399" s="1"/>
      <c r="I399" s="1"/>
      <c r="J399" s="1"/>
      <c r="K399" s="1"/>
      <c r="L399" s="27" t="str">
        <f>IF('[1]Season Set up'!$J$24&gt;='[1]Season Set up'!V397,'[1]Season Set up'!V397,"")</f>
        <v/>
      </c>
      <c r="M399" s="22" t="str">
        <f>IFERROR(VLOOKUP(#REF!,'[1]Members Sorted'!$B$2:$G$10001,2,0),"")</f>
        <v/>
      </c>
      <c r="N399" s="22" t="str">
        <f>IFERROR(VLOOKUP(#REF!,'[1]Members Sorted'!$B$2:$G$10001,3,0),"")</f>
        <v/>
      </c>
      <c r="O399" s="22" t="str">
        <f>IFERROR(VLOOKUP(#REF!,'[1]Members Sorted'!$B$2:$G$10001,5,0),"")</f>
        <v/>
      </c>
      <c r="P399" s="22" t="str">
        <f>IFERROR(IF(O399="","",IF(O399="None Given","",IF(COUNTIF($O$7:O399,O399)&lt;='[1]Season Set up'!$O$62, CONCATENATE(O399, " A"),IF(COUNTIF($O$7:O399,O399)&lt;='[1]Season Set up'!$O$63, CONCATENATE(O399, " B"),IF(COUNTIF($O$7:O399,O399)&lt;='[1]Season Set up'!$O$64, CONCATENATE(O399, " C"),IF(COUNTIF($O$7:O399,O399)&lt;='[1]Season Set up'!$O$65, CONCATENATE(O399, " D"),IF(COUNTIF($O$7:O399,O399)&lt;='[1]Season Set up'!$O$66, CONCATENATE(O399, " E"),IF(COUNTIF($O$7:O399,O399)&lt;='[1]Season Set up'!$O$67, CONCATENATE(O399, " F"),IF(COUNTIF($O$7:O399,O399)&lt;='[1]Season Set up'!$O$68, CONCATENATE(O399, " G"),IF(COUNTIF($O$7:O399,O399)&lt;='[1]Season Set up'!$O$69, CONCATENATE(O399, " H"),"")))))))))),"")</f>
        <v/>
      </c>
      <c r="Q399" s="69"/>
      <c r="R399" s="4"/>
      <c r="S399" s="27" t="str">
        <f>IF('[1]Season Set up'!$L$24&gt;='[1]Season Set up'!V397,'[1]Season Set up'!V397,"")</f>
        <v/>
      </c>
      <c r="T399" s="22" t="str">
        <f>IFERROR(VLOOKUP(#REF!,'[1]Members Sorted'!$B$2:$G$3001,2,0),"")</f>
        <v/>
      </c>
      <c r="U399" s="22" t="str">
        <f>IFERROR(VLOOKUP(#REF!,'[1]Members Sorted'!$B$2:$G$3001,3,0),"")</f>
        <v/>
      </c>
      <c r="V399" s="22" t="str">
        <f>IFERROR(VLOOKUP(#REF!,'[1]Members Sorted'!$B$2:$G$3001,5,0),"")</f>
        <v/>
      </c>
      <c r="W399" s="22" t="str">
        <f>IFERROR(IF(V399="","",IF(V399="None Given","",IF(COUNTIF($V$7:V399,V399)&lt;='[1]Season Set up'!$O$73, CONCATENATE(V399, " A"),IF(COUNTIF($V$7:V399,V399)&lt;='[1]Season Set up'!$O$74, CONCATENATE(V399, " B"),IF(COUNTIF($V$7:V399,V399)&lt;='[1]Season Set up'!$O$75, CONCATENATE(V399, " C"),IF(COUNTIF($V$7:V399,V399)&lt;='[1]Season Set up'!$O$76, CONCATENATE(V399, " D"),IF(COUNTIF($V$7:V399,V399)&lt;='[1]Season Set up'!$O$77, CONCATENATE(V399, " E"),IF(COUNTIF($V$7:V399,V399)&lt;='[1]Season Set up'!$O$78, CONCATENATE(V399, " F"),IF(COUNTIF($V$7:V399,V399)&lt;='[1]Season Set up'!$O$79, CONCATENATE(V399, " G"),IF(COUNTIF($V$7:V399,V399)&lt;='[1]Season Set up'!$O$80, CONCATENATE(V399, " H"),"")))))))))),"")</f>
        <v/>
      </c>
      <c r="X399" s="69"/>
      <c r="Y399" s="1"/>
      <c r="Z399" s="1"/>
      <c r="AA399" s="1"/>
      <c r="AB399" s="1"/>
      <c r="AC399" s="4"/>
      <c r="AD399" s="4"/>
      <c r="AE399" s="4"/>
      <c r="AF399" s="4"/>
      <c r="AG399" s="4"/>
      <c r="AH399" s="4"/>
      <c r="AI399" s="4"/>
      <c r="AJ399" s="4"/>
    </row>
    <row r="400" spans="1:36" ht="15.75" customHeight="1" x14ac:dyDescent="0.2">
      <c r="A400" s="33"/>
      <c r="B400" s="33"/>
      <c r="C400" s="33"/>
      <c r="D400" s="1"/>
      <c r="E400" s="1"/>
      <c r="F400" s="1"/>
      <c r="G400" s="1"/>
      <c r="H400" s="1"/>
      <c r="I400" s="1"/>
      <c r="J400" s="1"/>
      <c r="K400" s="1"/>
      <c r="L400" s="27" t="str">
        <f>IF('[1]Season Set up'!$J$24&gt;='[1]Season Set up'!V398,'[1]Season Set up'!V398,"")</f>
        <v/>
      </c>
      <c r="M400" s="22" t="str">
        <f>IFERROR(VLOOKUP(#REF!,'[1]Members Sorted'!$B$2:$G$10001,2,0),"")</f>
        <v/>
      </c>
      <c r="N400" s="22" t="str">
        <f>IFERROR(VLOOKUP(#REF!,'[1]Members Sorted'!$B$2:$G$10001,3,0),"")</f>
        <v/>
      </c>
      <c r="O400" s="22" t="str">
        <f>IFERROR(VLOOKUP(#REF!,'[1]Members Sorted'!$B$2:$G$10001,5,0),"")</f>
        <v/>
      </c>
      <c r="P400" s="22" t="str">
        <f>IFERROR(IF(O400="","",IF(O400="None Given","",IF(COUNTIF($O$7:O400,O400)&lt;='[1]Season Set up'!$O$62, CONCATENATE(O400, " A"),IF(COUNTIF($O$7:O400,O400)&lt;='[1]Season Set up'!$O$63, CONCATENATE(O400, " B"),IF(COUNTIF($O$7:O400,O400)&lt;='[1]Season Set up'!$O$64, CONCATENATE(O400, " C"),IF(COUNTIF($O$7:O400,O400)&lt;='[1]Season Set up'!$O$65, CONCATENATE(O400, " D"),IF(COUNTIF($O$7:O400,O400)&lt;='[1]Season Set up'!$O$66, CONCATENATE(O400, " E"),IF(COUNTIF($O$7:O400,O400)&lt;='[1]Season Set up'!$O$67, CONCATENATE(O400, " F"),IF(COUNTIF($O$7:O400,O400)&lt;='[1]Season Set up'!$O$68, CONCATENATE(O400, " G"),IF(COUNTIF($O$7:O400,O400)&lt;='[1]Season Set up'!$O$69, CONCATENATE(O400, " H"),"")))))))))),"")</f>
        <v/>
      </c>
      <c r="Q400" s="69"/>
      <c r="R400" s="4"/>
      <c r="S400" s="27" t="str">
        <f>IF('[1]Season Set up'!$L$24&gt;='[1]Season Set up'!V398,'[1]Season Set up'!V398,"")</f>
        <v/>
      </c>
      <c r="T400" s="22" t="str">
        <f>IFERROR(VLOOKUP(#REF!,'[1]Members Sorted'!$B$2:$G$3001,2,0),"")</f>
        <v/>
      </c>
      <c r="U400" s="22" t="str">
        <f>IFERROR(VLOOKUP(#REF!,'[1]Members Sorted'!$B$2:$G$3001,3,0),"")</f>
        <v/>
      </c>
      <c r="V400" s="22" t="str">
        <f>IFERROR(VLOOKUP(#REF!,'[1]Members Sorted'!$B$2:$G$3001,5,0),"")</f>
        <v/>
      </c>
      <c r="W400" s="22" t="str">
        <f>IFERROR(IF(V400="","",IF(V400="None Given","",IF(COUNTIF($V$7:V400,V400)&lt;='[1]Season Set up'!$O$73, CONCATENATE(V400, " A"),IF(COUNTIF($V$7:V400,V400)&lt;='[1]Season Set up'!$O$74, CONCATENATE(V400, " B"),IF(COUNTIF($V$7:V400,V400)&lt;='[1]Season Set up'!$O$75, CONCATENATE(V400, " C"),IF(COUNTIF($V$7:V400,V400)&lt;='[1]Season Set up'!$O$76, CONCATENATE(V400, " D"),IF(COUNTIF($V$7:V400,V400)&lt;='[1]Season Set up'!$O$77, CONCATENATE(V400, " E"),IF(COUNTIF($V$7:V400,V400)&lt;='[1]Season Set up'!$O$78, CONCATENATE(V400, " F"),IF(COUNTIF($V$7:V400,V400)&lt;='[1]Season Set up'!$O$79, CONCATENATE(V400, " G"),IF(COUNTIF($V$7:V400,V400)&lt;='[1]Season Set up'!$O$80, CONCATENATE(V400, " H"),"")))))))))),"")</f>
        <v/>
      </c>
      <c r="X400" s="69"/>
      <c r="Y400" s="1"/>
      <c r="Z400" s="1"/>
      <c r="AA400" s="1"/>
      <c r="AB400" s="1"/>
      <c r="AC400" s="4"/>
      <c r="AD400" s="4"/>
      <c r="AE400" s="4"/>
      <c r="AF400" s="4"/>
      <c r="AG400" s="4"/>
      <c r="AH400" s="4"/>
      <c r="AI400" s="4"/>
      <c r="AJ400" s="4"/>
    </row>
    <row r="401" spans="1:36" ht="15.75" customHeight="1" x14ac:dyDescent="0.2">
      <c r="A401" s="33"/>
      <c r="B401" s="33"/>
      <c r="C401" s="33"/>
      <c r="D401" s="1"/>
      <c r="E401" s="1"/>
      <c r="F401" s="1"/>
      <c r="G401" s="1"/>
      <c r="H401" s="1"/>
      <c r="I401" s="1"/>
      <c r="J401" s="1"/>
      <c r="K401" s="1"/>
      <c r="L401" s="27" t="str">
        <f>IF('[1]Season Set up'!$J$24&gt;='[1]Season Set up'!V399,'[1]Season Set up'!V399,"")</f>
        <v/>
      </c>
      <c r="M401" s="22" t="str">
        <f>IFERROR(VLOOKUP(#REF!,'[1]Members Sorted'!$B$2:$G$10001,2,0),"")</f>
        <v/>
      </c>
      <c r="N401" s="22" t="str">
        <f>IFERROR(VLOOKUP(#REF!,'[1]Members Sorted'!$B$2:$G$10001,3,0),"")</f>
        <v/>
      </c>
      <c r="O401" s="22" t="str">
        <f>IFERROR(VLOOKUP(#REF!,'[1]Members Sorted'!$B$2:$G$10001,5,0),"")</f>
        <v/>
      </c>
      <c r="P401" s="22" t="str">
        <f>IFERROR(IF(O401="","",IF(O401="None Given","",IF(COUNTIF($O$7:O401,O401)&lt;='[1]Season Set up'!$O$62, CONCATENATE(O401, " A"),IF(COUNTIF($O$7:O401,O401)&lt;='[1]Season Set up'!$O$63, CONCATENATE(O401, " B"),IF(COUNTIF($O$7:O401,O401)&lt;='[1]Season Set up'!$O$64, CONCATENATE(O401, " C"),IF(COUNTIF($O$7:O401,O401)&lt;='[1]Season Set up'!$O$65, CONCATENATE(O401, " D"),IF(COUNTIF($O$7:O401,O401)&lt;='[1]Season Set up'!$O$66, CONCATENATE(O401, " E"),IF(COUNTIF($O$7:O401,O401)&lt;='[1]Season Set up'!$O$67, CONCATENATE(O401, " F"),IF(COUNTIF($O$7:O401,O401)&lt;='[1]Season Set up'!$O$68, CONCATENATE(O401, " G"),IF(COUNTIF($O$7:O401,O401)&lt;='[1]Season Set up'!$O$69, CONCATENATE(O401, " H"),"")))))))))),"")</f>
        <v/>
      </c>
      <c r="Q401" s="69"/>
      <c r="R401" s="4"/>
      <c r="S401" s="27" t="str">
        <f>IF('[1]Season Set up'!$L$24&gt;='[1]Season Set up'!V399,'[1]Season Set up'!V399,"")</f>
        <v/>
      </c>
      <c r="T401" s="22" t="str">
        <f>IFERROR(VLOOKUP(#REF!,'[1]Members Sorted'!$B$2:$G$3001,2,0),"")</f>
        <v/>
      </c>
      <c r="U401" s="22" t="str">
        <f>IFERROR(VLOOKUP(#REF!,'[1]Members Sorted'!$B$2:$G$3001,3,0),"")</f>
        <v/>
      </c>
      <c r="V401" s="22" t="str">
        <f>IFERROR(VLOOKUP(#REF!,'[1]Members Sorted'!$B$2:$G$3001,5,0),"")</f>
        <v/>
      </c>
      <c r="W401" s="22" t="str">
        <f>IFERROR(IF(V401="","",IF(V401="None Given","",IF(COUNTIF($V$7:V401,V401)&lt;='[1]Season Set up'!$O$73, CONCATENATE(V401, " A"),IF(COUNTIF($V$7:V401,V401)&lt;='[1]Season Set up'!$O$74, CONCATENATE(V401, " B"),IF(COUNTIF($V$7:V401,V401)&lt;='[1]Season Set up'!$O$75, CONCATENATE(V401, " C"),IF(COUNTIF($V$7:V401,V401)&lt;='[1]Season Set up'!$O$76, CONCATENATE(V401, " D"),IF(COUNTIF($V$7:V401,V401)&lt;='[1]Season Set up'!$O$77, CONCATENATE(V401, " E"),IF(COUNTIF($V$7:V401,V401)&lt;='[1]Season Set up'!$O$78, CONCATENATE(V401, " F"),IF(COUNTIF($V$7:V401,V401)&lt;='[1]Season Set up'!$O$79, CONCATENATE(V401, " G"),IF(COUNTIF($V$7:V401,V401)&lt;='[1]Season Set up'!$O$80, CONCATENATE(V401, " H"),"")))))))))),"")</f>
        <v/>
      </c>
      <c r="X401" s="69"/>
      <c r="Y401" s="1"/>
      <c r="Z401" s="1"/>
      <c r="AA401" s="1"/>
      <c r="AB401" s="1"/>
      <c r="AC401" s="4"/>
      <c r="AD401" s="4"/>
      <c r="AE401" s="4"/>
      <c r="AF401" s="4"/>
      <c r="AG401" s="4"/>
      <c r="AH401" s="4"/>
      <c r="AI401" s="4"/>
      <c r="AJ401" s="4"/>
    </row>
    <row r="402" spans="1:36" ht="15.75" customHeight="1" x14ac:dyDescent="0.2">
      <c r="A402" s="33"/>
      <c r="B402" s="33"/>
      <c r="C402" s="33"/>
      <c r="D402" s="1"/>
      <c r="E402" s="1"/>
      <c r="F402" s="1"/>
      <c r="G402" s="1"/>
      <c r="H402" s="1"/>
      <c r="I402" s="1"/>
      <c r="J402" s="1"/>
      <c r="K402" s="1"/>
      <c r="L402" s="27" t="str">
        <f>IF('[1]Season Set up'!$J$24&gt;='[1]Season Set up'!V400,'[1]Season Set up'!V400,"")</f>
        <v/>
      </c>
      <c r="M402" s="22" t="str">
        <f>IFERROR(VLOOKUP(#REF!,'[1]Members Sorted'!$B$2:$G$10001,2,0),"")</f>
        <v/>
      </c>
      <c r="N402" s="22" t="str">
        <f>IFERROR(VLOOKUP(#REF!,'[1]Members Sorted'!$B$2:$G$10001,3,0),"")</f>
        <v/>
      </c>
      <c r="O402" s="22" t="str">
        <f>IFERROR(VLOOKUP(#REF!,'[1]Members Sorted'!$B$2:$G$10001,5,0),"")</f>
        <v/>
      </c>
      <c r="P402" s="22" t="str">
        <f>IFERROR(IF(O402="","",IF(O402="None Given","",IF(COUNTIF($O$7:O402,O402)&lt;='[1]Season Set up'!$O$62, CONCATENATE(O402, " A"),IF(COUNTIF($O$7:O402,O402)&lt;='[1]Season Set up'!$O$63, CONCATENATE(O402, " B"),IF(COUNTIF($O$7:O402,O402)&lt;='[1]Season Set up'!$O$64, CONCATENATE(O402, " C"),IF(COUNTIF($O$7:O402,O402)&lt;='[1]Season Set up'!$O$65, CONCATENATE(O402, " D"),IF(COUNTIF($O$7:O402,O402)&lt;='[1]Season Set up'!$O$66, CONCATENATE(O402, " E"),IF(COUNTIF($O$7:O402,O402)&lt;='[1]Season Set up'!$O$67, CONCATENATE(O402, " F"),IF(COUNTIF($O$7:O402,O402)&lt;='[1]Season Set up'!$O$68, CONCATENATE(O402, " G"),IF(COUNTIF($O$7:O402,O402)&lt;='[1]Season Set up'!$O$69, CONCATENATE(O402, " H"),"")))))))))),"")</f>
        <v/>
      </c>
      <c r="Q402" s="69"/>
      <c r="R402" s="4"/>
      <c r="S402" s="27" t="str">
        <f>IF('[1]Season Set up'!$L$24&gt;='[1]Season Set up'!V400,'[1]Season Set up'!V400,"")</f>
        <v/>
      </c>
      <c r="T402" s="22" t="str">
        <f>IFERROR(VLOOKUP(#REF!,'[1]Members Sorted'!$B$2:$G$3001,2,0),"")</f>
        <v/>
      </c>
      <c r="U402" s="22" t="str">
        <f>IFERROR(VLOOKUP(#REF!,'[1]Members Sorted'!$B$2:$G$3001,3,0),"")</f>
        <v/>
      </c>
      <c r="V402" s="22" t="str">
        <f>IFERROR(VLOOKUP(#REF!,'[1]Members Sorted'!$B$2:$G$3001,5,0),"")</f>
        <v/>
      </c>
      <c r="W402" s="22" t="str">
        <f>IFERROR(IF(V402="","",IF(V402="None Given","",IF(COUNTIF($V$7:V402,V402)&lt;='[1]Season Set up'!$O$73, CONCATENATE(V402, " A"),IF(COUNTIF($V$7:V402,V402)&lt;='[1]Season Set up'!$O$74, CONCATENATE(V402, " B"),IF(COUNTIF($V$7:V402,V402)&lt;='[1]Season Set up'!$O$75, CONCATENATE(V402, " C"),IF(COUNTIF($V$7:V402,V402)&lt;='[1]Season Set up'!$O$76, CONCATENATE(V402, " D"),IF(COUNTIF($V$7:V402,V402)&lt;='[1]Season Set up'!$O$77, CONCATENATE(V402, " E"),IF(COUNTIF($V$7:V402,V402)&lt;='[1]Season Set up'!$O$78, CONCATENATE(V402, " F"),IF(COUNTIF($V$7:V402,V402)&lt;='[1]Season Set up'!$O$79, CONCATENATE(V402, " G"),IF(COUNTIF($V$7:V402,V402)&lt;='[1]Season Set up'!$O$80, CONCATENATE(V402, " H"),"")))))))))),"")</f>
        <v/>
      </c>
      <c r="X402" s="69"/>
      <c r="Y402" s="1"/>
      <c r="Z402" s="1"/>
      <c r="AA402" s="1"/>
      <c r="AB402" s="1"/>
      <c r="AC402" s="4"/>
      <c r="AD402" s="4"/>
      <c r="AE402" s="4"/>
      <c r="AF402" s="4"/>
      <c r="AG402" s="4"/>
      <c r="AH402" s="4"/>
      <c r="AI402" s="4"/>
      <c r="AJ402" s="4"/>
    </row>
    <row r="403" spans="1:36" ht="15.75" customHeight="1" x14ac:dyDescent="0.2">
      <c r="A403" s="33"/>
      <c r="B403" s="33"/>
      <c r="C403" s="33"/>
      <c r="D403" s="1"/>
      <c r="E403" s="1"/>
      <c r="F403" s="1"/>
      <c r="G403" s="1"/>
      <c r="H403" s="1"/>
      <c r="I403" s="1"/>
      <c r="J403" s="1"/>
      <c r="K403" s="1"/>
      <c r="L403" s="27" t="str">
        <f>IF('[1]Season Set up'!$J$24&gt;='[1]Season Set up'!V401,'[1]Season Set up'!V401,"")</f>
        <v/>
      </c>
      <c r="M403" s="22" t="str">
        <f>IFERROR(VLOOKUP(#REF!,'[1]Members Sorted'!$B$2:$G$10001,2,0),"")</f>
        <v/>
      </c>
      <c r="N403" s="22" t="str">
        <f>IFERROR(VLOOKUP(#REF!,'[1]Members Sorted'!$B$2:$G$10001,3,0),"")</f>
        <v/>
      </c>
      <c r="O403" s="22" t="str">
        <f>IFERROR(VLOOKUP(#REF!,'[1]Members Sorted'!$B$2:$G$10001,5,0),"")</f>
        <v/>
      </c>
      <c r="P403" s="22" t="str">
        <f>IFERROR(IF(O403="","",IF(O403="None Given","",IF(COUNTIF($O$7:O403,O403)&lt;='[1]Season Set up'!$O$62, CONCATENATE(O403, " A"),IF(COUNTIF($O$7:O403,O403)&lt;='[1]Season Set up'!$O$63, CONCATENATE(O403, " B"),IF(COUNTIF($O$7:O403,O403)&lt;='[1]Season Set up'!$O$64, CONCATENATE(O403, " C"),IF(COUNTIF($O$7:O403,O403)&lt;='[1]Season Set up'!$O$65, CONCATENATE(O403, " D"),IF(COUNTIF($O$7:O403,O403)&lt;='[1]Season Set up'!$O$66, CONCATENATE(O403, " E"),IF(COUNTIF($O$7:O403,O403)&lt;='[1]Season Set up'!$O$67, CONCATENATE(O403, " F"),IF(COUNTIF($O$7:O403,O403)&lt;='[1]Season Set up'!$O$68, CONCATENATE(O403, " G"),IF(COUNTIF($O$7:O403,O403)&lt;='[1]Season Set up'!$O$69, CONCATENATE(O403, " H"),"")))))))))),"")</f>
        <v/>
      </c>
      <c r="Q403" s="69"/>
      <c r="R403" s="4"/>
      <c r="S403" s="27" t="str">
        <f>IF('[1]Season Set up'!$L$24&gt;='[1]Season Set up'!V401,'[1]Season Set up'!V401,"")</f>
        <v/>
      </c>
      <c r="T403" s="22" t="str">
        <f>IFERROR(VLOOKUP(#REF!,'[1]Members Sorted'!$B$2:$G$3001,2,0),"")</f>
        <v/>
      </c>
      <c r="U403" s="22" t="str">
        <f>IFERROR(VLOOKUP(#REF!,'[1]Members Sorted'!$B$2:$G$3001,3,0),"")</f>
        <v/>
      </c>
      <c r="V403" s="22" t="str">
        <f>IFERROR(VLOOKUP(#REF!,'[1]Members Sorted'!$B$2:$G$3001,5,0),"")</f>
        <v/>
      </c>
      <c r="W403" s="22" t="str">
        <f>IFERROR(IF(V403="","",IF(V403="None Given","",IF(COUNTIF($V$7:V403,V403)&lt;='[1]Season Set up'!$O$73, CONCATENATE(V403, " A"),IF(COUNTIF($V$7:V403,V403)&lt;='[1]Season Set up'!$O$74, CONCATENATE(V403, " B"),IF(COUNTIF($V$7:V403,V403)&lt;='[1]Season Set up'!$O$75, CONCATENATE(V403, " C"),IF(COUNTIF($V$7:V403,V403)&lt;='[1]Season Set up'!$O$76, CONCATENATE(V403, " D"),IF(COUNTIF($V$7:V403,V403)&lt;='[1]Season Set up'!$O$77, CONCATENATE(V403, " E"),IF(COUNTIF($V$7:V403,V403)&lt;='[1]Season Set up'!$O$78, CONCATENATE(V403, " F"),IF(COUNTIF($V$7:V403,V403)&lt;='[1]Season Set up'!$O$79, CONCATENATE(V403, " G"),IF(COUNTIF($V$7:V403,V403)&lt;='[1]Season Set up'!$O$80, CONCATENATE(V403, " H"),"")))))))))),"")</f>
        <v/>
      </c>
      <c r="X403" s="69"/>
      <c r="Y403" s="1"/>
      <c r="Z403" s="1"/>
      <c r="AA403" s="1"/>
      <c r="AB403" s="1"/>
      <c r="AC403" s="4"/>
      <c r="AD403" s="4"/>
      <c r="AE403" s="4"/>
      <c r="AF403" s="4"/>
      <c r="AG403" s="4"/>
      <c r="AH403" s="4"/>
      <c r="AI403" s="4"/>
      <c r="AJ403" s="4"/>
    </row>
    <row r="404" spans="1:36" ht="15.75" customHeight="1" x14ac:dyDescent="0.2">
      <c r="A404" s="33"/>
      <c r="B404" s="33"/>
      <c r="C404" s="33"/>
      <c r="D404" s="1"/>
      <c r="E404" s="1"/>
      <c r="F404" s="1"/>
      <c r="G404" s="1"/>
      <c r="H404" s="1"/>
      <c r="I404" s="1"/>
      <c r="J404" s="1"/>
      <c r="K404" s="1"/>
      <c r="L404" s="27" t="str">
        <f>IF('[1]Season Set up'!$J$24&gt;='[1]Season Set up'!V402,'[1]Season Set up'!V402,"")</f>
        <v/>
      </c>
      <c r="M404" s="22" t="str">
        <f>IFERROR(VLOOKUP(#REF!,'[1]Members Sorted'!$B$2:$G$10001,2,0),"")</f>
        <v/>
      </c>
      <c r="N404" s="22" t="str">
        <f>IFERROR(VLOOKUP(#REF!,'[1]Members Sorted'!$B$2:$G$10001,3,0),"")</f>
        <v/>
      </c>
      <c r="O404" s="22" t="str">
        <f>IFERROR(VLOOKUP(#REF!,'[1]Members Sorted'!$B$2:$G$10001,5,0),"")</f>
        <v/>
      </c>
      <c r="P404" s="22" t="str">
        <f>IFERROR(IF(O404="","",IF(O404="None Given","",IF(COUNTIF($O$7:O404,O404)&lt;='[1]Season Set up'!$O$62, CONCATENATE(O404, " A"),IF(COUNTIF($O$7:O404,O404)&lt;='[1]Season Set up'!$O$63, CONCATENATE(O404, " B"),IF(COUNTIF($O$7:O404,O404)&lt;='[1]Season Set up'!$O$64, CONCATENATE(O404, " C"),IF(COUNTIF($O$7:O404,O404)&lt;='[1]Season Set up'!$O$65, CONCATENATE(O404, " D"),IF(COUNTIF($O$7:O404,O404)&lt;='[1]Season Set up'!$O$66, CONCATENATE(O404, " E"),IF(COUNTIF($O$7:O404,O404)&lt;='[1]Season Set up'!$O$67, CONCATENATE(O404, " F"),IF(COUNTIF($O$7:O404,O404)&lt;='[1]Season Set up'!$O$68, CONCATENATE(O404, " G"),IF(COUNTIF($O$7:O404,O404)&lt;='[1]Season Set up'!$O$69, CONCATENATE(O404, " H"),"")))))))))),"")</f>
        <v/>
      </c>
      <c r="Q404" s="69"/>
      <c r="R404" s="4"/>
      <c r="S404" s="27" t="str">
        <f>IF('[1]Season Set up'!$L$24&gt;='[1]Season Set up'!V402,'[1]Season Set up'!V402,"")</f>
        <v/>
      </c>
      <c r="T404" s="22" t="str">
        <f>IFERROR(VLOOKUP(#REF!,'[1]Members Sorted'!$B$2:$G$3001,2,0),"")</f>
        <v/>
      </c>
      <c r="U404" s="22" t="str">
        <f>IFERROR(VLOOKUP(#REF!,'[1]Members Sorted'!$B$2:$G$3001,3,0),"")</f>
        <v/>
      </c>
      <c r="V404" s="22" t="str">
        <f>IFERROR(VLOOKUP(#REF!,'[1]Members Sorted'!$B$2:$G$3001,5,0),"")</f>
        <v/>
      </c>
      <c r="W404" s="22" t="str">
        <f>IFERROR(IF(V404="","",IF(V404="None Given","",IF(COUNTIF($V$7:V404,V404)&lt;='[1]Season Set up'!$O$73, CONCATENATE(V404, " A"),IF(COUNTIF($V$7:V404,V404)&lt;='[1]Season Set up'!$O$74, CONCATENATE(V404, " B"),IF(COUNTIF($V$7:V404,V404)&lt;='[1]Season Set up'!$O$75, CONCATENATE(V404, " C"),IF(COUNTIF($V$7:V404,V404)&lt;='[1]Season Set up'!$O$76, CONCATENATE(V404, " D"),IF(COUNTIF($V$7:V404,V404)&lt;='[1]Season Set up'!$O$77, CONCATENATE(V404, " E"),IF(COUNTIF($V$7:V404,V404)&lt;='[1]Season Set up'!$O$78, CONCATENATE(V404, " F"),IF(COUNTIF($V$7:V404,V404)&lt;='[1]Season Set up'!$O$79, CONCATENATE(V404, " G"),IF(COUNTIF($V$7:V404,V404)&lt;='[1]Season Set up'!$O$80, CONCATENATE(V404, " H"),"")))))))))),"")</f>
        <v/>
      </c>
      <c r="X404" s="69"/>
      <c r="Y404" s="1"/>
      <c r="Z404" s="1"/>
      <c r="AA404" s="1"/>
      <c r="AB404" s="1"/>
      <c r="AC404" s="4"/>
      <c r="AD404" s="4"/>
      <c r="AE404" s="4"/>
      <c r="AF404" s="4"/>
      <c r="AG404" s="4"/>
      <c r="AH404" s="4"/>
      <c r="AI404" s="4"/>
      <c r="AJ404" s="4"/>
    </row>
    <row r="405" spans="1:36" ht="15.75" customHeight="1" x14ac:dyDescent="0.2">
      <c r="A405" s="33"/>
      <c r="B405" s="33"/>
      <c r="C405" s="33"/>
      <c r="D405" s="1"/>
      <c r="E405" s="1"/>
      <c r="F405" s="1"/>
      <c r="G405" s="1"/>
      <c r="H405" s="1"/>
      <c r="I405" s="1"/>
      <c r="J405" s="1"/>
      <c r="K405" s="1"/>
      <c r="L405" s="27" t="str">
        <f>IF('[1]Season Set up'!$J$24&gt;='[1]Season Set up'!V403,'[1]Season Set up'!V403,"")</f>
        <v/>
      </c>
      <c r="M405" s="22" t="str">
        <f>IFERROR(VLOOKUP(#REF!,'[1]Members Sorted'!$B$2:$G$10001,2,0),"")</f>
        <v/>
      </c>
      <c r="N405" s="22" t="str">
        <f>IFERROR(VLOOKUP(#REF!,'[1]Members Sorted'!$B$2:$G$10001,3,0),"")</f>
        <v/>
      </c>
      <c r="O405" s="22" t="str">
        <f>IFERROR(VLOOKUP(#REF!,'[1]Members Sorted'!$B$2:$G$10001,5,0),"")</f>
        <v/>
      </c>
      <c r="P405" s="22" t="str">
        <f>IFERROR(IF(O405="","",IF(O405="None Given","",IF(COUNTIF($O$7:O405,O405)&lt;='[1]Season Set up'!$O$62, CONCATENATE(O405, " A"),IF(COUNTIF($O$7:O405,O405)&lt;='[1]Season Set up'!$O$63, CONCATENATE(O405, " B"),IF(COUNTIF($O$7:O405,O405)&lt;='[1]Season Set up'!$O$64, CONCATENATE(O405, " C"),IF(COUNTIF($O$7:O405,O405)&lt;='[1]Season Set up'!$O$65, CONCATENATE(O405, " D"),IF(COUNTIF($O$7:O405,O405)&lt;='[1]Season Set up'!$O$66, CONCATENATE(O405, " E"),IF(COUNTIF($O$7:O405,O405)&lt;='[1]Season Set up'!$O$67, CONCATENATE(O405, " F"),IF(COUNTIF($O$7:O405,O405)&lt;='[1]Season Set up'!$O$68, CONCATENATE(O405, " G"),IF(COUNTIF($O$7:O405,O405)&lt;='[1]Season Set up'!$O$69, CONCATENATE(O405, " H"),"")))))))))),"")</f>
        <v/>
      </c>
      <c r="Q405" s="69"/>
      <c r="R405" s="4"/>
      <c r="S405" s="27" t="str">
        <f>IF('[1]Season Set up'!$L$24&gt;='[1]Season Set up'!V403,'[1]Season Set up'!V403,"")</f>
        <v/>
      </c>
      <c r="T405" s="22" t="str">
        <f>IFERROR(VLOOKUP(#REF!,'[1]Members Sorted'!$B$2:$G$3001,2,0),"")</f>
        <v/>
      </c>
      <c r="U405" s="22" t="str">
        <f>IFERROR(VLOOKUP(#REF!,'[1]Members Sorted'!$B$2:$G$3001,3,0),"")</f>
        <v/>
      </c>
      <c r="V405" s="22" t="str">
        <f>IFERROR(VLOOKUP(#REF!,'[1]Members Sorted'!$B$2:$G$3001,5,0),"")</f>
        <v/>
      </c>
      <c r="W405" s="22" t="str">
        <f>IFERROR(IF(V405="","",IF(V405="None Given","",IF(COUNTIF($V$7:V405,V405)&lt;='[1]Season Set up'!$O$73, CONCATENATE(V405, " A"),IF(COUNTIF($V$7:V405,V405)&lt;='[1]Season Set up'!$O$74, CONCATENATE(V405, " B"),IF(COUNTIF($V$7:V405,V405)&lt;='[1]Season Set up'!$O$75, CONCATENATE(V405, " C"),IF(COUNTIF($V$7:V405,V405)&lt;='[1]Season Set up'!$O$76, CONCATENATE(V405, " D"),IF(COUNTIF($V$7:V405,V405)&lt;='[1]Season Set up'!$O$77, CONCATENATE(V405, " E"),IF(COUNTIF($V$7:V405,V405)&lt;='[1]Season Set up'!$O$78, CONCATENATE(V405, " F"),IF(COUNTIF($V$7:V405,V405)&lt;='[1]Season Set up'!$O$79, CONCATENATE(V405, " G"),IF(COUNTIF($V$7:V405,V405)&lt;='[1]Season Set up'!$O$80, CONCATENATE(V405, " H"),"")))))))))),"")</f>
        <v/>
      </c>
      <c r="X405" s="69"/>
      <c r="Y405" s="1"/>
      <c r="Z405" s="1"/>
      <c r="AA405" s="1"/>
      <c r="AB405" s="1"/>
      <c r="AC405" s="4"/>
      <c r="AD405" s="4"/>
      <c r="AE405" s="4"/>
      <c r="AF405" s="4"/>
      <c r="AG405" s="4"/>
      <c r="AH405" s="4"/>
      <c r="AI405" s="4"/>
      <c r="AJ405" s="4"/>
    </row>
    <row r="406" spans="1:36" ht="15.75" customHeight="1" x14ac:dyDescent="0.2">
      <c r="A406" s="33"/>
      <c r="B406" s="33"/>
      <c r="C406" s="33"/>
      <c r="D406" s="1"/>
      <c r="E406" s="1"/>
      <c r="F406" s="1"/>
      <c r="G406" s="1"/>
      <c r="H406" s="1"/>
      <c r="I406" s="1"/>
      <c r="J406" s="1"/>
      <c r="K406" s="1"/>
      <c r="L406" s="27" t="str">
        <f>IF('[1]Season Set up'!$J$24&gt;='[1]Season Set up'!V404,'[1]Season Set up'!V404,"")</f>
        <v/>
      </c>
      <c r="M406" s="22" t="str">
        <f>IFERROR(VLOOKUP(#REF!,'[1]Members Sorted'!$B$2:$G$10001,2,0),"")</f>
        <v/>
      </c>
      <c r="N406" s="22" t="str">
        <f>IFERROR(VLOOKUP(#REF!,'[1]Members Sorted'!$B$2:$G$10001,3,0),"")</f>
        <v/>
      </c>
      <c r="O406" s="22" t="str">
        <f>IFERROR(VLOOKUP(#REF!,'[1]Members Sorted'!$B$2:$G$10001,5,0),"")</f>
        <v/>
      </c>
      <c r="P406" s="22" t="str">
        <f>IFERROR(IF(O406="","",IF(O406="None Given","",IF(COUNTIF($O$7:O406,O406)&lt;='[1]Season Set up'!$O$62, CONCATENATE(O406, " A"),IF(COUNTIF($O$7:O406,O406)&lt;='[1]Season Set up'!$O$63, CONCATENATE(O406, " B"),IF(COUNTIF($O$7:O406,O406)&lt;='[1]Season Set up'!$O$64, CONCATENATE(O406, " C"),IF(COUNTIF($O$7:O406,O406)&lt;='[1]Season Set up'!$O$65, CONCATENATE(O406, " D"),IF(COUNTIF($O$7:O406,O406)&lt;='[1]Season Set up'!$O$66, CONCATENATE(O406, " E"),IF(COUNTIF($O$7:O406,O406)&lt;='[1]Season Set up'!$O$67, CONCATENATE(O406, " F"),IF(COUNTIF($O$7:O406,O406)&lt;='[1]Season Set up'!$O$68, CONCATENATE(O406, " G"),IF(COUNTIF($O$7:O406,O406)&lt;='[1]Season Set up'!$O$69, CONCATENATE(O406, " H"),"")))))))))),"")</f>
        <v/>
      </c>
      <c r="Q406" s="69"/>
      <c r="R406" s="4"/>
      <c r="S406" s="27" t="str">
        <f>IF('[1]Season Set up'!$L$24&gt;='[1]Season Set up'!V404,'[1]Season Set up'!V404,"")</f>
        <v/>
      </c>
      <c r="T406" s="22" t="str">
        <f>IFERROR(VLOOKUP(#REF!,'[1]Members Sorted'!$B$2:$G$3001,2,0),"")</f>
        <v/>
      </c>
      <c r="U406" s="22" t="str">
        <f>IFERROR(VLOOKUP(#REF!,'[1]Members Sorted'!$B$2:$G$3001,3,0),"")</f>
        <v/>
      </c>
      <c r="V406" s="22" t="str">
        <f>IFERROR(VLOOKUP(#REF!,'[1]Members Sorted'!$B$2:$G$3001,5,0),"")</f>
        <v/>
      </c>
      <c r="W406" s="22" t="str">
        <f>IFERROR(IF(V406="","",IF(V406="None Given","",IF(COUNTIF($V$7:V406,V406)&lt;='[1]Season Set up'!$O$73, CONCATENATE(V406, " A"),IF(COUNTIF($V$7:V406,V406)&lt;='[1]Season Set up'!$O$74, CONCATENATE(V406, " B"),IF(COUNTIF($V$7:V406,V406)&lt;='[1]Season Set up'!$O$75, CONCATENATE(V406, " C"),IF(COUNTIF($V$7:V406,V406)&lt;='[1]Season Set up'!$O$76, CONCATENATE(V406, " D"),IF(COUNTIF($V$7:V406,V406)&lt;='[1]Season Set up'!$O$77, CONCATENATE(V406, " E"),IF(COUNTIF($V$7:V406,V406)&lt;='[1]Season Set up'!$O$78, CONCATENATE(V406, " F"),IF(COUNTIF($V$7:V406,V406)&lt;='[1]Season Set up'!$O$79, CONCATENATE(V406, " G"),IF(COUNTIF($V$7:V406,V406)&lt;='[1]Season Set up'!$O$80, CONCATENATE(V406, " H"),"")))))))))),"")</f>
        <v/>
      </c>
      <c r="X406" s="69"/>
      <c r="Y406" s="1"/>
      <c r="Z406" s="1"/>
      <c r="AA406" s="1"/>
      <c r="AB406" s="1"/>
      <c r="AC406" s="4"/>
      <c r="AD406" s="4"/>
      <c r="AE406" s="4"/>
      <c r="AF406" s="4"/>
      <c r="AG406" s="4"/>
      <c r="AH406" s="4"/>
      <c r="AI406" s="4"/>
      <c r="AJ406" s="4"/>
    </row>
    <row r="407" spans="1:36" ht="15.75" customHeight="1" x14ac:dyDescent="0.2">
      <c r="A407" s="33"/>
      <c r="B407" s="33"/>
      <c r="C407" s="33"/>
      <c r="D407" s="1"/>
      <c r="E407" s="1"/>
      <c r="F407" s="1"/>
      <c r="G407" s="1"/>
      <c r="H407" s="1"/>
      <c r="I407" s="1"/>
      <c r="J407" s="1"/>
      <c r="K407" s="1"/>
      <c r="L407" s="27" t="str">
        <f>IF('[1]Season Set up'!$J$24&gt;='[1]Season Set up'!V405,'[1]Season Set up'!V405,"")</f>
        <v/>
      </c>
      <c r="M407" s="22" t="str">
        <f>IFERROR(VLOOKUP(#REF!,'[1]Members Sorted'!$B$2:$G$10001,2,0),"")</f>
        <v/>
      </c>
      <c r="N407" s="22" t="str">
        <f>IFERROR(VLOOKUP(#REF!,'[1]Members Sorted'!$B$2:$G$10001,3,0),"")</f>
        <v/>
      </c>
      <c r="O407" s="22" t="str">
        <f>IFERROR(VLOOKUP(#REF!,'[1]Members Sorted'!$B$2:$G$10001,5,0),"")</f>
        <v/>
      </c>
      <c r="P407" s="22" t="str">
        <f>IFERROR(IF(O407="","",IF(O407="None Given","",IF(COUNTIF($O$7:O407,O407)&lt;='[1]Season Set up'!$O$62, CONCATENATE(O407, " A"),IF(COUNTIF($O$7:O407,O407)&lt;='[1]Season Set up'!$O$63, CONCATENATE(O407, " B"),IF(COUNTIF($O$7:O407,O407)&lt;='[1]Season Set up'!$O$64, CONCATENATE(O407, " C"),IF(COUNTIF($O$7:O407,O407)&lt;='[1]Season Set up'!$O$65, CONCATENATE(O407, " D"),IF(COUNTIF($O$7:O407,O407)&lt;='[1]Season Set up'!$O$66, CONCATENATE(O407, " E"),IF(COUNTIF($O$7:O407,O407)&lt;='[1]Season Set up'!$O$67, CONCATENATE(O407, " F"),IF(COUNTIF($O$7:O407,O407)&lt;='[1]Season Set up'!$O$68, CONCATENATE(O407, " G"),IF(COUNTIF($O$7:O407,O407)&lt;='[1]Season Set up'!$O$69, CONCATENATE(O407, " H"),"")))))))))),"")</f>
        <v/>
      </c>
      <c r="Q407" s="69"/>
      <c r="R407" s="4"/>
      <c r="S407" s="27" t="str">
        <f>IF('[1]Season Set up'!$L$24&gt;='[1]Season Set up'!V405,'[1]Season Set up'!V405,"")</f>
        <v/>
      </c>
      <c r="T407" s="22" t="str">
        <f>IFERROR(VLOOKUP(#REF!,'[1]Members Sorted'!$B$2:$G$3001,2,0),"")</f>
        <v/>
      </c>
      <c r="U407" s="22" t="str">
        <f>IFERROR(VLOOKUP(#REF!,'[1]Members Sorted'!$B$2:$G$3001,3,0),"")</f>
        <v/>
      </c>
      <c r="V407" s="22" t="str">
        <f>IFERROR(VLOOKUP(#REF!,'[1]Members Sorted'!$B$2:$G$3001,5,0),"")</f>
        <v/>
      </c>
      <c r="W407" s="22" t="str">
        <f>IFERROR(IF(V407="","",IF(V407="None Given","",IF(COUNTIF($V$7:V407,V407)&lt;='[1]Season Set up'!$O$73, CONCATENATE(V407, " A"),IF(COUNTIF($V$7:V407,V407)&lt;='[1]Season Set up'!$O$74, CONCATENATE(V407, " B"),IF(COUNTIF($V$7:V407,V407)&lt;='[1]Season Set up'!$O$75, CONCATENATE(V407, " C"),IF(COUNTIF($V$7:V407,V407)&lt;='[1]Season Set up'!$O$76, CONCATENATE(V407, " D"),IF(COUNTIF($V$7:V407,V407)&lt;='[1]Season Set up'!$O$77, CONCATENATE(V407, " E"),IF(COUNTIF($V$7:V407,V407)&lt;='[1]Season Set up'!$O$78, CONCATENATE(V407, " F"),IF(COUNTIF($V$7:V407,V407)&lt;='[1]Season Set up'!$O$79, CONCATENATE(V407, " G"),IF(COUNTIF($V$7:V407,V407)&lt;='[1]Season Set up'!$O$80, CONCATENATE(V407, " H"),"")))))))))),"")</f>
        <v/>
      </c>
      <c r="X407" s="69"/>
      <c r="Y407" s="1"/>
      <c r="Z407" s="1"/>
      <c r="AA407" s="1"/>
      <c r="AB407" s="1"/>
      <c r="AC407" s="4"/>
      <c r="AD407" s="4"/>
      <c r="AE407" s="4"/>
      <c r="AF407" s="4"/>
      <c r="AG407" s="4"/>
      <c r="AH407" s="4"/>
      <c r="AI407" s="4"/>
      <c r="AJ407" s="4"/>
    </row>
    <row r="408" spans="1:36" ht="15.75" customHeight="1" x14ac:dyDescent="0.2">
      <c r="A408" s="33"/>
      <c r="B408" s="33"/>
      <c r="C408" s="33"/>
      <c r="D408" s="1"/>
      <c r="E408" s="1"/>
      <c r="F408" s="1"/>
      <c r="G408" s="1"/>
      <c r="H408" s="1"/>
      <c r="I408" s="1"/>
      <c r="J408" s="1"/>
      <c r="K408" s="1"/>
      <c r="L408" s="27" t="str">
        <f>IF('[1]Season Set up'!$J$24&gt;='[1]Season Set up'!V406,'[1]Season Set up'!V406,"")</f>
        <v/>
      </c>
      <c r="M408" s="22" t="str">
        <f>IFERROR(VLOOKUP(#REF!,'[1]Members Sorted'!$B$2:$G$10001,2,0),"")</f>
        <v/>
      </c>
      <c r="N408" s="22" t="str">
        <f>IFERROR(VLOOKUP(#REF!,'[1]Members Sorted'!$B$2:$G$10001,3,0),"")</f>
        <v/>
      </c>
      <c r="O408" s="22" t="str">
        <f>IFERROR(VLOOKUP(#REF!,'[1]Members Sorted'!$B$2:$G$10001,5,0),"")</f>
        <v/>
      </c>
      <c r="P408" s="22" t="str">
        <f>IFERROR(IF(O408="","",IF(O408="None Given","",IF(COUNTIF($O$7:O408,O408)&lt;='[1]Season Set up'!$O$62, CONCATENATE(O408, " A"),IF(COUNTIF($O$7:O408,O408)&lt;='[1]Season Set up'!$O$63, CONCATENATE(O408, " B"),IF(COUNTIF($O$7:O408,O408)&lt;='[1]Season Set up'!$O$64, CONCATENATE(O408, " C"),IF(COUNTIF($O$7:O408,O408)&lt;='[1]Season Set up'!$O$65, CONCATENATE(O408, " D"),IF(COUNTIF($O$7:O408,O408)&lt;='[1]Season Set up'!$O$66, CONCATENATE(O408, " E"),IF(COUNTIF($O$7:O408,O408)&lt;='[1]Season Set up'!$O$67, CONCATENATE(O408, " F"),IF(COUNTIF($O$7:O408,O408)&lt;='[1]Season Set up'!$O$68, CONCATENATE(O408, " G"),IF(COUNTIF($O$7:O408,O408)&lt;='[1]Season Set up'!$O$69, CONCATENATE(O408, " H"),"")))))))))),"")</f>
        <v/>
      </c>
      <c r="Q408" s="69"/>
      <c r="R408" s="4"/>
      <c r="S408" s="27" t="str">
        <f>IF('[1]Season Set up'!$L$24&gt;='[1]Season Set up'!V406,'[1]Season Set up'!V406,"")</f>
        <v/>
      </c>
      <c r="T408" s="22" t="str">
        <f>IFERROR(VLOOKUP(#REF!,'[1]Members Sorted'!$B$2:$G$3001,2,0),"")</f>
        <v/>
      </c>
      <c r="U408" s="22" t="str">
        <f>IFERROR(VLOOKUP(#REF!,'[1]Members Sorted'!$B$2:$G$3001,3,0),"")</f>
        <v/>
      </c>
      <c r="V408" s="22" t="str">
        <f>IFERROR(VLOOKUP(#REF!,'[1]Members Sorted'!$B$2:$G$3001,5,0),"")</f>
        <v/>
      </c>
      <c r="W408" s="22" t="str">
        <f>IFERROR(IF(V408="","",IF(V408="None Given","",IF(COUNTIF($V$7:V408,V408)&lt;='[1]Season Set up'!$O$73, CONCATENATE(V408, " A"),IF(COUNTIF($V$7:V408,V408)&lt;='[1]Season Set up'!$O$74, CONCATENATE(V408, " B"),IF(COUNTIF($V$7:V408,V408)&lt;='[1]Season Set up'!$O$75, CONCATENATE(V408, " C"),IF(COUNTIF($V$7:V408,V408)&lt;='[1]Season Set up'!$O$76, CONCATENATE(V408, " D"),IF(COUNTIF($V$7:V408,V408)&lt;='[1]Season Set up'!$O$77, CONCATENATE(V408, " E"),IF(COUNTIF($V$7:V408,V408)&lt;='[1]Season Set up'!$O$78, CONCATENATE(V408, " F"),IF(COUNTIF($V$7:V408,V408)&lt;='[1]Season Set up'!$O$79, CONCATENATE(V408, " G"),IF(COUNTIF($V$7:V408,V408)&lt;='[1]Season Set up'!$O$80, CONCATENATE(V408, " H"),"")))))))))),"")</f>
        <v/>
      </c>
      <c r="X408" s="69"/>
      <c r="Y408" s="1"/>
      <c r="Z408" s="1"/>
      <c r="AA408" s="1"/>
      <c r="AB408" s="1"/>
      <c r="AC408" s="4"/>
      <c r="AD408" s="4"/>
      <c r="AE408" s="4"/>
      <c r="AF408" s="4"/>
      <c r="AG408" s="4"/>
      <c r="AH408" s="4"/>
      <c r="AI408" s="4"/>
      <c r="AJ408" s="4"/>
    </row>
    <row r="409" spans="1:36" ht="15.75" customHeight="1" x14ac:dyDescent="0.2">
      <c r="A409" s="33"/>
      <c r="B409" s="33"/>
      <c r="C409" s="33"/>
      <c r="D409" s="1"/>
      <c r="E409" s="1"/>
      <c r="F409" s="1"/>
      <c r="G409" s="1"/>
      <c r="H409" s="1"/>
      <c r="I409" s="1"/>
      <c r="J409" s="1"/>
      <c r="K409" s="1"/>
      <c r="L409" s="27" t="str">
        <f>IF('[1]Season Set up'!$J$24&gt;='[1]Season Set up'!V407,'[1]Season Set up'!V407,"")</f>
        <v/>
      </c>
      <c r="M409" s="22" t="str">
        <f>IFERROR(VLOOKUP(#REF!,'[1]Members Sorted'!$B$2:$G$10001,2,0),"")</f>
        <v/>
      </c>
      <c r="N409" s="22" t="str">
        <f>IFERROR(VLOOKUP(#REF!,'[1]Members Sorted'!$B$2:$G$10001,3,0),"")</f>
        <v/>
      </c>
      <c r="O409" s="22" t="str">
        <f>IFERROR(VLOOKUP(#REF!,'[1]Members Sorted'!$B$2:$G$10001,5,0),"")</f>
        <v/>
      </c>
      <c r="P409" s="22" t="str">
        <f>IFERROR(IF(O409="","",IF(O409="None Given","",IF(COUNTIF($O$7:O409,O409)&lt;='[1]Season Set up'!$O$62, CONCATENATE(O409, " A"),IF(COUNTIF($O$7:O409,O409)&lt;='[1]Season Set up'!$O$63, CONCATENATE(O409, " B"),IF(COUNTIF($O$7:O409,O409)&lt;='[1]Season Set up'!$O$64, CONCATENATE(O409, " C"),IF(COUNTIF($O$7:O409,O409)&lt;='[1]Season Set up'!$O$65, CONCATENATE(O409, " D"),IF(COUNTIF($O$7:O409,O409)&lt;='[1]Season Set up'!$O$66, CONCATENATE(O409, " E"),IF(COUNTIF($O$7:O409,O409)&lt;='[1]Season Set up'!$O$67, CONCATENATE(O409, " F"),IF(COUNTIF($O$7:O409,O409)&lt;='[1]Season Set up'!$O$68, CONCATENATE(O409, " G"),IF(COUNTIF($O$7:O409,O409)&lt;='[1]Season Set up'!$O$69, CONCATENATE(O409, " H"),"")))))))))),"")</f>
        <v/>
      </c>
      <c r="Q409" s="69"/>
      <c r="R409" s="4"/>
      <c r="S409" s="27" t="str">
        <f>IF('[1]Season Set up'!$L$24&gt;='[1]Season Set up'!V407,'[1]Season Set up'!V407,"")</f>
        <v/>
      </c>
      <c r="T409" s="22" t="str">
        <f>IFERROR(VLOOKUP(#REF!,'[1]Members Sorted'!$B$2:$G$3001,2,0),"")</f>
        <v/>
      </c>
      <c r="U409" s="22" t="str">
        <f>IFERROR(VLOOKUP(#REF!,'[1]Members Sorted'!$B$2:$G$3001,3,0),"")</f>
        <v/>
      </c>
      <c r="V409" s="22" t="str">
        <f>IFERROR(VLOOKUP(#REF!,'[1]Members Sorted'!$B$2:$G$3001,5,0),"")</f>
        <v/>
      </c>
      <c r="W409" s="22" t="str">
        <f>IFERROR(IF(V409="","",IF(V409="None Given","",IF(COUNTIF($V$7:V409,V409)&lt;='[1]Season Set up'!$O$73, CONCATENATE(V409, " A"),IF(COUNTIF($V$7:V409,V409)&lt;='[1]Season Set up'!$O$74, CONCATENATE(V409, " B"),IF(COUNTIF($V$7:V409,V409)&lt;='[1]Season Set up'!$O$75, CONCATENATE(V409, " C"),IF(COUNTIF($V$7:V409,V409)&lt;='[1]Season Set up'!$O$76, CONCATENATE(V409, " D"),IF(COUNTIF($V$7:V409,V409)&lt;='[1]Season Set up'!$O$77, CONCATENATE(V409, " E"),IF(COUNTIF($V$7:V409,V409)&lt;='[1]Season Set up'!$O$78, CONCATENATE(V409, " F"),IF(COUNTIF($V$7:V409,V409)&lt;='[1]Season Set up'!$O$79, CONCATENATE(V409, " G"),IF(COUNTIF($V$7:V409,V409)&lt;='[1]Season Set up'!$O$80, CONCATENATE(V409, " H"),"")))))))))),"")</f>
        <v/>
      </c>
      <c r="X409" s="69"/>
      <c r="Y409" s="1"/>
      <c r="Z409" s="1"/>
      <c r="AA409" s="1"/>
      <c r="AB409" s="1"/>
      <c r="AC409" s="4"/>
      <c r="AD409" s="4"/>
      <c r="AE409" s="4"/>
      <c r="AF409" s="4"/>
      <c r="AG409" s="4"/>
      <c r="AH409" s="4"/>
      <c r="AI409" s="4"/>
      <c r="AJ409" s="4"/>
    </row>
    <row r="410" spans="1:36" ht="15.75" customHeight="1" x14ac:dyDescent="0.2">
      <c r="A410" s="33"/>
      <c r="B410" s="33"/>
      <c r="C410" s="33"/>
      <c r="D410" s="1"/>
      <c r="E410" s="1"/>
      <c r="F410" s="1"/>
      <c r="G410" s="1"/>
      <c r="H410" s="1"/>
      <c r="I410" s="1"/>
      <c r="J410" s="1"/>
      <c r="K410" s="1"/>
      <c r="L410" s="27" t="str">
        <f>IF('[1]Season Set up'!$J$24&gt;='[1]Season Set up'!V408,'[1]Season Set up'!V408,"")</f>
        <v/>
      </c>
      <c r="M410" s="22" t="str">
        <f>IFERROR(VLOOKUP(#REF!,'[1]Members Sorted'!$B$2:$G$10001,2,0),"")</f>
        <v/>
      </c>
      <c r="N410" s="22" t="str">
        <f>IFERROR(VLOOKUP(#REF!,'[1]Members Sorted'!$B$2:$G$10001,3,0),"")</f>
        <v/>
      </c>
      <c r="O410" s="22" t="str">
        <f>IFERROR(VLOOKUP(#REF!,'[1]Members Sorted'!$B$2:$G$10001,5,0),"")</f>
        <v/>
      </c>
      <c r="P410" s="22" t="str">
        <f>IFERROR(IF(O410="","",IF(O410="None Given","",IF(COUNTIF($O$7:O410,O410)&lt;='[1]Season Set up'!$O$62, CONCATENATE(O410, " A"),IF(COUNTIF($O$7:O410,O410)&lt;='[1]Season Set up'!$O$63, CONCATENATE(O410, " B"),IF(COUNTIF($O$7:O410,O410)&lt;='[1]Season Set up'!$O$64, CONCATENATE(O410, " C"),IF(COUNTIF($O$7:O410,O410)&lt;='[1]Season Set up'!$O$65, CONCATENATE(O410, " D"),IF(COUNTIF($O$7:O410,O410)&lt;='[1]Season Set up'!$O$66, CONCATENATE(O410, " E"),IF(COUNTIF($O$7:O410,O410)&lt;='[1]Season Set up'!$O$67, CONCATENATE(O410, " F"),IF(COUNTIF($O$7:O410,O410)&lt;='[1]Season Set up'!$O$68, CONCATENATE(O410, " G"),IF(COUNTIF($O$7:O410,O410)&lt;='[1]Season Set up'!$O$69, CONCATENATE(O410, " H"),"")))))))))),"")</f>
        <v/>
      </c>
      <c r="Q410" s="69"/>
      <c r="R410" s="4"/>
      <c r="S410" s="27" t="str">
        <f>IF('[1]Season Set up'!$L$24&gt;='[1]Season Set up'!V408,'[1]Season Set up'!V408,"")</f>
        <v/>
      </c>
      <c r="T410" s="22" t="str">
        <f>IFERROR(VLOOKUP(#REF!,'[1]Members Sorted'!$B$2:$G$3001,2,0),"")</f>
        <v/>
      </c>
      <c r="U410" s="22" t="str">
        <f>IFERROR(VLOOKUP(#REF!,'[1]Members Sorted'!$B$2:$G$3001,3,0),"")</f>
        <v/>
      </c>
      <c r="V410" s="22" t="str">
        <f>IFERROR(VLOOKUP(#REF!,'[1]Members Sorted'!$B$2:$G$3001,5,0),"")</f>
        <v/>
      </c>
      <c r="W410" s="22" t="str">
        <f>IFERROR(IF(V410="","",IF(V410="None Given","",IF(COUNTIF($V$7:V410,V410)&lt;='[1]Season Set up'!$O$73, CONCATENATE(V410, " A"),IF(COUNTIF($V$7:V410,V410)&lt;='[1]Season Set up'!$O$74, CONCATENATE(V410, " B"),IF(COUNTIF($V$7:V410,V410)&lt;='[1]Season Set up'!$O$75, CONCATENATE(V410, " C"),IF(COUNTIF($V$7:V410,V410)&lt;='[1]Season Set up'!$O$76, CONCATENATE(V410, " D"),IF(COUNTIF($V$7:V410,V410)&lt;='[1]Season Set up'!$O$77, CONCATENATE(V410, " E"),IF(COUNTIF($V$7:V410,V410)&lt;='[1]Season Set up'!$O$78, CONCATENATE(V410, " F"),IF(COUNTIF($V$7:V410,V410)&lt;='[1]Season Set up'!$O$79, CONCATENATE(V410, " G"),IF(COUNTIF($V$7:V410,V410)&lt;='[1]Season Set up'!$O$80, CONCATENATE(V410, " H"),"")))))))))),"")</f>
        <v/>
      </c>
      <c r="X410" s="69"/>
      <c r="Y410" s="1"/>
      <c r="Z410" s="1"/>
      <c r="AA410" s="1"/>
      <c r="AB410" s="1"/>
      <c r="AC410" s="4"/>
      <c r="AD410" s="4"/>
      <c r="AE410" s="4"/>
      <c r="AF410" s="4"/>
      <c r="AG410" s="4"/>
      <c r="AH410" s="4"/>
      <c r="AI410" s="4"/>
      <c r="AJ410" s="4"/>
    </row>
    <row r="411" spans="1:36" ht="15.75" customHeight="1" x14ac:dyDescent="0.2">
      <c r="A411" s="33"/>
      <c r="B411" s="33"/>
      <c r="C411" s="33"/>
      <c r="D411" s="1"/>
      <c r="E411" s="1"/>
      <c r="F411" s="1"/>
      <c r="G411" s="1"/>
      <c r="H411" s="1"/>
      <c r="I411" s="1"/>
      <c r="J411" s="1"/>
      <c r="K411" s="1"/>
      <c r="L411" s="27" t="str">
        <f>IF('[1]Season Set up'!$J$24&gt;='[1]Season Set up'!V409,'[1]Season Set up'!V409,"")</f>
        <v/>
      </c>
      <c r="M411" s="22" t="str">
        <f>IFERROR(VLOOKUP(#REF!,'[1]Members Sorted'!$B$2:$G$10001,2,0),"")</f>
        <v/>
      </c>
      <c r="N411" s="22" t="str">
        <f>IFERROR(VLOOKUP(#REF!,'[1]Members Sorted'!$B$2:$G$10001,3,0),"")</f>
        <v/>
      </c>
      <c r="O411" s="22" t="str">
        <f>IFERROR(VLOOKUP(#REF!,'[1]Members Sorted'!$B$2:$G$10001,5,0),"")</f>
        <v/>
      </c>
      <c r="P411" s="22" t="str">
        <f>IFERROR(IF(O411="","",IF(O411="None Given","",IF(COUNTIF($O$7:O411,O411)&lt;='[1]Season Set up'!$O$62, CONCATENATE(O411, " A"),IF(COUNTIF($O$7:O411,O411)&lt;='[1]Season Set up'!$O$63, CONCATENATE(O411, " B"),IF(COUNTIF($O$7:O411,O411)&lt;='[1]Season Set up'!$O$64, CONCATENATE(O411, " C"),IF(COUNTIF($O$7:O411,O411)&lt;='[1]Season Set up'!$O$65, CONCATENATE(O411, " D"),IF(COUNTIF($O$7:O411,O411)&lt;='[1]Season Set up'!$O$66, CONCATENATE(O411, " E"),IF(COUNTIF($O$7:O411,O411)&lt;='[1]Season Set up'!$O$67, CONCATENATE(O411, " F"),IF(COUNTIF($O$7:O411,O411)&lt;='[1]Season Set up'!$O$68, CONCATENATE(O411, " G"),IF(COUNTIF($O$7:O411,O411)&lt;='[1]Season Set up'!$O$69, CONCATENATE(O411, " H"),"")))))))))),"")</f>
        <v/>
      </c>
      <c r="Q411" s="69"/>
      <c r="R411" s="4"/>
      <c r="S411" s="27" t="str">
        <f>IF('[1]Season Set up'!$L$24&gt;='[1]Season Set up'!V409,'[1]Season Set up'!V409,"")</f>
        <v/>
      </c>
      <c r="T411" s="22" t="str">
        <f>IFERROR(VLOOKUP(#REF!,'[1]Members Sorted'!$B$2:$G$3001,2,0),"")</f>
        <v/>
      </c>
      <c r="U411" s="22" t="str">
        <f>IFERROR(VLOOKUP(#REF!,'[1]Members Sorted'!$B$2:$G$3001,3,0),"")</f>
        <v/>
      </c>
      <c r="V411" s="22" t="str">
        <f>IFERROR(VLOOKUP(#REF!,'[1]Members Sorted'!$B$2:$G$3001,5,0),"")</f>
        <v/>
      </c>
      <c r="W411" s="22" t="str">
        <f>IFERROR(IF(V411="","",IF(V411="None Given","",IF(COUNTIF($V$7:V411,V411)&lt;='[1]Season Set up'!$O$73, CONCATENATE(V411, " A"),IF(COUNTIF($V$7:V411,V411)&lt;='[1]Season Set up'!$O$74, CONCATENATE(V411, " B"),IF(COUNTIF($V$7:V411,V411)&lt;='[1]Season Set up'!$O$75, CONCATENATE(V411, " C"),IF(COUNTIF($V$7:V411,V411)&lt;='[1]Season Set up'!$O$76, CONCATENATE(V411, " D"),IF(COUNTIF($V$7:V411,V411)&lt;='[1]Season Set up'!$O$77, CONCATENATE(V411, " E"),IF(COUNTIF($V$7:V411,V411)&lt;='[1]Season Set up'!$O$78, CONCATENATE(V411, " F"),IF(COUNTIF($V$7:V411,V411)&lt;='[1]Season Set up'!$O$79, CONCATENATE(V411, " G"),IF(COUNTIF($V$7:V411,V411)&lt;='[1]Season Set up'!$O$80, CONCATENATE(V411, " H"),"")))))))))),"")</f>
        <v/>
      </c>
      <c r="X411" s="69"/>
      <c r="Y411" s="1"/>
      <c r="Z411" s="1"/>
      <c r="AA411" s="1"/>
      <c r="AB411" s="1"/>
      <c r="AC411" s="4"/>
      <c r="AD411" s="4"/>
      <c r="AE411" s="4"/>
      <c r="AF411" s="4"/>
      <c r="AG411" s="4"/>
      <c r="AH411" s="4"/>
      <c r="AI411" s="4"/>
      <c r="AJ411" s="4"/>
    </row>
    <row r="412" spans="1:36" ht="15.75" customHeight="1" x14ac:dyDescent="0.2">
      <c r="A412" s="33"/>
      <c r="B412" s="33"/>
      <c r="C412" s="33"/>
      <c r="D412" s="1"/>
      <c r="E412" s="1"/>
      <c r="F412" s="1"/>
      <c r="G412" s="1"/>
      <c r="H412" s="1"/>
      <c r="I412" s="1"/>
      <c r="J412" s="1"/>
      <c r="K412" s="1"/>
      <c r="L412" s="27" t="str">
        <f>IF('[1]Season Set up'!$J$24&gt;='[1]Season Set up'!V410,'[1]Season Set up'!V410,"")</f>
        <v/>
      </c>
      <c r="M412" s="22" t="str">
        <f>IFERROR(VLOOKUP(#REF!,'[1]Members Sorted'!$B$2:$G$10001,2,0),"")</f>
        <v/>
      </c>
      <c r="N412" s="22" t="str">
        <f>IFERROR(VLOOKUP(#REF!,'[1]Members Sorted'!$B$2:$G$10001,3,0),"")</f>
        <v/>
      </c>
      <c r="O412" s="22" t="str">
        <f>IFERROR(VLOOKUP(#REF!,'[1]Members Sorted'!$B$2:$G$10001,5,0),"")</f>
        <v/>
      </c>
      <c r="P412" s="22" t="str">
        <f>IFERROR(IF(O412="","",IF(O412="None Given","",IF(COUNTIF($O$7:O412,O412)&lt;='[1]Season Set up'!$O$62, CONCATENATE(O412, " A"),IF(COUNTIF($O$7:O412,O412)&lt;='[1]Season Set up'!$O$63, CONCATENATE(O412, " B"),IF(COUNTIF($O$7:O412,O412)&lt;='[1]Season Set up'!$O$64, CONCATENATE(O412, " C"),IF(COUNTIF($O$7:O412,O412)&lt;='[1]Season Set up'!$O$65, CONCATENATE(O412, " D"),IF(COUNTIF($O$7:O412,O412)&lt;='[1]Season Set up'!$O$66, CONCATENATE(O412, " E"),IF(COUNTIF($O$7:O412,O412)&lt;='[1]Season Set up'!$O$67, CONCATENATE(O412, " F"),IF(COUNTIF($O$7:O412,O412)&lt;='[1]Season Set up'!$O$68, CONCATENATE(O412, " G"),IF(COUNTIF($O$7:O412,O412)&lt;='[1]Season Set up'!$O$69, CONCATENATE(O412, " H"),"")))))))))),"")</f>
        <v/>
      </c>
      <c r="Q412" s="69"/>
      <c r="R412" s="4"/>
      <c r="S412" s="27" t="str">
        <f>IF('[1]Season Set up'!$L$24&gt;='[1]Season Set up'!V410,'[1]Season Set up'!V410,"")</f>
        <v/>
      </c>
      <c r="T412" s="22" t="str">
        <f>IFERROR(VLOOKUP(#REF!,'[1]Members Sorted'!$B$2:$G$3001,2,0),"")</f>
        <v/>
      </c>
      <c r="U412" s="22" t="str">
        <f>IFERROR(VLOOKUP(#REF!,'[1]Members Sorted'!$B$2:$G$3001,3,0),"")</f>
        <v/>
      </c>
      <c r="V412" s="22" t="str">
        <f>IFERROR(VLOOKUP(#REF!,'[1]Members Sorted'!$B$2:$G$3001,5,0),"")</f>
        <v/>
      </c>
      <c r="W412" s="22" t="str">
        <f>IFERROR(IF(V412="","",IF(V412="None Given","",IF(COUNTIF($V$7:V412,V412)&lt;='[1]Season Set up'!$O$73, CONCATENATE(V412, " A"),IF(COUNTIF($V$7:V412,V412)&lt;='[1]Season Set up'!$O$74, CONCATENATE(V412, " B"),IF(COUNTIF($V$7:V412,V412)&lt;='[1]Season Set up'!$O$75, CONCATENATE(V412, " C"),IF(COUNTIF($V$7:V412,V412)&lt;='[1]Season Set up'!$O$76, CONCATENATE(V412, " D"),IF(COUNTIF($V$7:V412,V412)&lt;='[1]Season Set up'!$O$77, CONCATENATE(V412, " E"),IF(COUNTIF($V$7:V412,V412)&lt;='[1]Season Set up'!$O$78, CONCATENATE(V412, " F"),IF(COUNTIF($V$7:V412,V412)&lt;='[1]Season Set up'!$O$79, CONCATENATE(V412, " G"),IF(COUNTIF($V$7:V412,V412)&lt;='[1]Season Set up'!$O$80, CONCATENATE(V412, " H"),"")))))))))),"")</f>
        <v/>
      </c>
      <c r="X412" s="69"/>
      <c r="Y412" s="1"/>
      <c r="Z412" s="1"/>
      <c r="AA412" s="1"/>
      <c r="AB412" s="1"/>
      <c r="AC412" s="4"/>
      <c r="AD412" s="4"/>
      <c r="AE412" s="4"/>
      <c r="AF412" s="4"/>
      <c r="AG412" s="4"/>
      <c r="AH412" s="4"/>
      <c r="AI412" s="4"/>
      <c r="AJ412" s="4"/>
    </row>
    <row r="413" spans="1:36" ht="15.75" customHeight="1" x14ac:dyDescent="0.2">
      <c r="A413" s="33"/>
      <c r="B413" s="33"/>
      <c r="C413" s="33"/>
      <c r="D413" s="1"/>
      <c r="E413" s="1"/>
      <c r="F413" s="1"/>
      <c r="G413" s="1"/>
      <c r="H413" s="1"/>
      <c r="I413" s="1"/>
      <c r="J413" s="1"/>
      <c r="K413" s="1"/>
      <c r="L413" s="27" t="str">
        <f>IF('[1]Season Set up'!$J$24&gt;='[1]Season Set up'!V411,'[1]Season Set up'!V411,"")</f>
        <v/>
      </c>
      <c r="M413" s="22" t="str">
        <f>IFERROR(VLOOKUP(#REF!,'[1]Members Sorted'!$B$2:$G$10001,2,0),"")</f>
        <v/>
      </c>
      <c r="N413" s="22" t="str">
        <f>IFERROR(VLOOKUP(#REF!,'[1]Members Sorted'!$B$2:$G$10001,3,0),"")</f>
        <v/>
      </c>
      <c r="O413" s="22" t="str">
        <f>IFERROR(VLOOKUP(#REF!,'[1]Members Sorted'!$B$2:$G$10001,5,0),"")</f>
        <v/>
      </c>
      <c r="P413" s="22" t="str">
        <f>IFERROR(IF(O413="","",IF(O413="None Given","",IF(COUNTIF($O$7:O413,O413)&lt;='[1]Season Set up'!$O$62, CONCATENATE(O413, " A"),IF(COUNTIF($O$7:O413,O413)&lt;='[1]Season Set up'!$O$63, CONCATENATE(O413, " B"),IF(COUNTIF($O$7:O413,O413)&lt;='[1]Season Set up'!$O$64, CONCATENATE(O413, " C"),IF(COUNTIF($O$7:O413,O413)&lt;='[1]Season Set up'!$O$65, CONCATENATE(O413, " D"),IF(COUNTIF($O$7:O413,O413)&lt;='[1]Season Set up'!$O$66, CONCATENATE(O413, " E"),IF(COUNTIF($O$7:O413,O413)&lt;='[1]Season Set up'!$O$67, CONCATENATE(O413, " F"),IF(COUNTIF($O$7:O413,O413)&lt;='[1]Season Set up'!$O$68, CONCATENATE(O413, " G"),IF(COUNTIF($O$7:O413,O413)&lt;='[1]Season Set up'!$O$69, CONCATENATE(O413, " H"),"")))))))))),"")</f>
        <v/>
      </c>
      <c r="Q413" s="69"/>
      <c r="R413" s="4"/>
      <c r="S413" s="27" t="str">
        <f>IF('[1]Season Set up'!$L$24&gt;='[1]Season Set up'!V411,'[1]Season Set up'!V411,"")</f>
        <v/>
      </c>
      <c r="T413" s="22" t="str">
        <f>IFERROR(VLOOKUP(#REF!,'[1]Members Sorted'!$B$2:$G$3001,2,0),"")</f>
        <v/>
      </c>
      <c r="U413" s="22" t="str">
        <f>IFERROR(VLOOKUP(#REF!,'[1]Members Sorted'!$B$2:$G$3001,3,0),"")</f>
        <v/>
      </c>
      <c r="V413" s="22" t="str">
        <f>IFERROR(VLOOKUP(#REF!,'[1]Members Sorted'!$B$2:$G$3001,5,0),"")</f>
        <v/>
      </c>
      <c r="W413" s="22" t="str">
        <f>IFERROR(IF(V413="","",IF(V413="None Given","",IF(COUNTIF($V$7:V413,V413)&lt;='[1]Season Set up'!$O$73, CONCATENATE(V413, " A"),IF(COUNTIF($V$7:V413,V413)&lt;='[1]Season Set up'!$O$74, CONCATENATE(V413, " B"),IF(COUNTIF($V$7:V413,V413)&lt;='[1]Season Set up'!$O$75, CONCATENATE(V413, " C"),IF(COUNTIF($V$7:V413,V413)&lt;='[1]Season Set up'!$O$76, CONCATENATE(V413, " D"),IF(COUNTIF($V$7:V413,V413)&lt;='[1]Season Set up'!$O$77, CONCATENATE(V413, " E"),IF(COUNTIF($V$7:V413,V413)&lt;='[1]Season Set up'!$O$78, CONCATENATE(V413, " F"),IF(COUNTIF($V$7:V413,V413)&lt;='[1]Season Set up'!$O$79, CONCATENATE(V413, " G"),IF(COUNTIF($V$7:V413,V413)&lt;='[1]Season Set up'!$O$80, CONCATENATE(V413, " H"),"")))))))))),"")</f>
        <v/>
      </c>
      <c r="X413" s="69"/>
      <c r="Y413" s="1"/>
      <c r="Z413" s="1"/>
      <c r="AA413" s="1"/>
      <c r="AB413" s="1"/>
      <c r="AC413" s="4"/>
      <c r="AD413" s="4"/>
      <c r="AE413" s="4"/>
      <c r="AF413" s="4"/>
      <c r="AG413" s="4"/>
      <c r="AH413" s="4"/>
      <c r="AI413" s="4"/>
      <c r="AJ413" s="4"/>
    </row>
    <row r="414" spans="1:36" ht="15.75" customHeight="1" x14ac:dyDescent="0.2">
      <c r="A414" s="33"/>
      <c r="B414" s="33"/>
      <c r="C414" s="33"/>
      <c r="D414" s="1"/>
      <c r="E414" s="1"/>
      <c r="F414" s="1"/>
      <c r="G414" s="1"/>
      <c r="H414" s="1"/>
      <c r="I414" s="1"/>
      <c r="J414" s="1"/>
      <c r="K414" s="1"/>
      <c r="L414" s="27" t="str">
        <f>IF('[1]Season Set up'!$J$24&gt;='[1]Season Set up'!V412,'[1]Season Set up'!V412,"")</f>
        <v/>
      </c>
      <c r="M414" s="22" t="str">
        <f>IFERROR(VLOOKUP(#REF!,'[1]Members Sorted'!$B$2:$G$10001,2,0),"")</f>
        <v/>
      </c>
      <c r="N414" s="22" t="str">
        <f>IFERROR(VLOOKUP(#REF!,'[1]Members Sorted'!$B$2:$G$10001,3,0),"")</f>
        <v/>
      </c>
      <c r="O414" s="22" t="str">
        <f>IFERROR(VLOOKUP(#REF!,'[1]Members Sorted'!$B$2:$G$10001,5,0),"")</f>
        <v/>
      </c>
      <c r="P414" s="22" t="str">
        <f>IFERROR(IF(O414="","",IF(O414="None Given","",IF(COUNTIF($O$7:O414,O414)&lt;='[1]Season Set up'!$O$62, CONCATENATE(O414, " A"),IF(COUNTIF($O$7:O414,O414)&lt;='[1]Season Set up'!$O$63, CONCATENATE(O414, " B"),IF(COUNTIF($O$7:O414,O414)&lt;='[1]Season Set up'!$O$64, CONCATENATE(O414, " C"),IF(COUNTIF($O$7:O414,O414)&lt;='[1]Season Set up'!$O$65, CONCATENATE(O414, " D"),IF(COUNTIF($O$7:O414,O414)&lt;='[1]Season Set up'!$O$66, CONCATENATE(O414, " E"),IF(COUNTIF($O$7:O414,O414)&lt;='[1]Season Set up'!$O$67, CONCATENATE(O414, " F"),IF(COUNTIF($O$7:O414,O414)&lt;='[1]Season Set up'!$O$68, CONCATENATE(O414, " G"),IF(COUNTIF($O$7:O414,O414)&lt;='[1]Season Set up'!$O$69, CONCATENATE(O414, " H"),"")))))))))),"")</f>
        <v/>
      </c>
      <c r="Q414" s="69"/>
      <c r="R414" s="4"/>
      <c r="S414" s="27" t="str">
        <f>IF('[1]Season Set up'!$L$24&gt;='[1]Season Set up'!V412,'[1]Season Set up'!V412,"")</f>
        <v/>
      </c>
      <c r="T414" s="22" t="str">
        <f>IFERROR(VLOOKUP(#REF!,'[1]Members Sorted'!$B$2:$G$3001,2,0),"")</f>
        <v/>
      </c>
      <c r="U414" s="22" t="str">
        <f>IFERROR(VLOOKUP(#REF!,'[1]Members Sorted'!$B$2:$G$3001,3,0),"")</f>
        <v/>
      </c>
      <c r="V414" s="22" t="str">
        <f>IFERROR(VLOOKUP(#REF!,'[1]Members Sorted'!$B$2:$G$3001,5,0),"")</f>
        <v/>
      </c>
      <c r="W414" s="22" t="str">
        <f>IFERROR(IF(V414="","",IF(V414="None Given","",IF(COUNTIF($V$7:V414,V414)&lt;='[1]Season Set up'!$O$73, CONCATENATE(V414, " A"),IF(COUNTIF($V$7:V414,V414)&lt;='[1]Season Set up'!$O$74, CONCATENATE(V414, " B"),IF(COUNTIF($V$7:V414,V414)&lt;='[1]Season Set up'!$O$75, CONCATENATE(V414, " C"),IF(COUNTIF($V$7:V414,V414)&lt;='[1]Season Set up'!$O$76, CONCATENATE(V414, " D"),IF(COUNTIF($V$7:V414,V414)&lt;='[1]Season Set up'!$O$77, CONCATENATE(V414, " E"),IF(COUNTIF($V$7:V414,V414)&lt;='[1]Season Set up'!$O$78, CONCATENATE(V414, " F"),IF(COUNTIF($V$7:V414,V414)&lt;='[1]Season Set up'!$O$79, CONCATENATE(V414, " G"),IF(COUNTIF($V$7:V414,V414)&lt;='[1]Season Set up'!$O$80, CONCATENATE(V414, " H"),"")))))))))),"")</f>
        <v/>
      </c>
      <c r="X414" s="69"/>
      <c r="Y414" s="1"/>
      <c r="Z414" s="1"/>
      <c r="AA414" s="1"/>
      <c r="AB414" s="1"/>
      <c r="AC414" s="4"/>
      <c r="AD414" s="4"/>
      <c r="AE414" s="4"/>
      <c r="AF414" s="4"/>
      <c r="AG414" s="4"/>
      <c r="AH414" s="4"/>
      <c r="AI414" s="4"/>
      <c r="AJ414" s="4"/>
    </row>
    <row r="415" spans="1:36" ht="15.75" customHeight="1" x14ac:dyDescent="0.2">
      <c r="A415" s="33"/>
      <c r="B415" s="33"/>
      <c r="C415" s="33"/>
      <c r="D415" s="1"/>
      <c r="E415" s="1"/>
      <c r="F415" s="1"/>
      <c r="G415" s="1"/>
      <c r="H415" s="1"/>
      <c r="I415" s="1"/>
      <c r="J415" s="1"/>
      <c r="K415" s="1"/>
      <c r="L415" s="27" t="str">
        <f>IF('[1]Season Set up'!$J$24&gt;='[1]Season Set up'!V413,'[1]Season Set up'!V413,"")</f>
        <v/>
      </c>
      <c r="M415" s="22" t="str">
        <f>IFERROR(VLOOKUP(#REF!,'[1]Members Sorted'!$B$2:$G$10001,2,0),"")</f>
        <v/>
      </c>
      <c r="N415" s="22" t="str">
        <f>IFERROR(VLOOKUP(#REF!,'[1]Members Sorted'!$B$2:$G$10001,3,0),"")</f>
        <v/>
      </c>
      <c r="O415" s="22" t="str">
        <f>IFERROR(VLOOKUP(#REF!,'[1]Members Sorted'!$B$2:$G$10001,5,0),"")</f>
        <v/>
      </c>
      <c r="P415" s="22" t="str">
        <f>IFERROR(IF(O415="","",IF(O415="None Given","",IF(COUNTIF($O$7:O415,O415)&lt;='[1]Season Set up'!$O$62, CONCATENATE(O415, " A"),IF(COUNTIF($O$7:O415,O415)&lt;='[1]Season Set up'!$O$63, CONCATENATE(O415, " B"),IF(COUNTIF($O$7:O415,O415)&lt;='[1]Season Set up'!$O$64, CONCATENATE(O415, " C"),IF(COUNTIF($O$7:O415,O415)&lt;='[1]Season Set up'!$O$65, CONCATENATE(O415, " D"),IF(COUNTIF($O$7:O415,O415)&lt;='[1]Season Set up'!$O$66, CONCATENATE(O415, " E"),IF(COUNTIF($O$7:O415,O415)&lt;='[1]Season Set up'!$O$67, CONCATENATE(O415, " F"),IF(COUNTIF($O$7:O415,O415)&lt;='[1]Season Set up'!$O$68, CONCATENATE(O415, " G"),IF(COUNTIF($O$7:O415,O415)&lt;='[1]Season Set up'!$O$69, CONCATENATE(O415, " H"),"")))))))))),"")</f>
        <v/>
      </c>
      <c r="Q415" s="69"/>
      <c r="R415" s="4"/>
      <c r="S415" s="27" t="str">
        <f>IF('[1]Season Set up'!$L$24&gt;='[1]Season Set up'!V413,'[1]Season Set up'!V413,"")</f>
        <v/>
      </c>
      <c r="T415" s="22" t="str">
        <f>IFERROR(VLOOKUP(#REF!,'[1]Members Sorted'!$B$2:$G$3001,2,0),"")</f>
        <v/>
      </c>
      <c r="U415" s="22" t="str">
        <f>IFERROR(VLOOKUP(#REF!,'[1]Members Sorted'!$B$2:$G$3001,3,0),"")</f>
        <v/>
      </c>
      <c r="V415" s="22" t="str">
        <f>IFERROR(VLOOKUP(#REF!,'[1]Members Sorted'!$B$2:$G$3001,5,0),"")</f>
        <v/>
      </c>
      <c r="W415" s="22" t="str">
        <f>IFERROR(IF(V415="","",IF(V415="None Given","",IF(COUNTIF($V$7:V415,V415)&lt;='[1]Season Set up'!$O$73, CONCATENATE(V415, " A"),IF(COUNTIF($V$7:V415,V415)&lt;='[1]Season Set up'!$O$74, CONCATENATE(V415, " B"),IF(COUNTIF($V$7:V415,V415)&lt;='[1]Season Set up'!$O$75, CONCATENATE(V415, " C"),IF(COUNTIF($V$7:V415,V415)&lt;='[1]Season Set up'!$O$76, CONCATENATE(V415, " D"),IF(COUNTIF($V$7:V415,V415)&lt;='[1]Season Set up'!$O$77, CONCATENATE(V415, " E"),IF(COUNTIF($V$7:V415,V415)&lt;='[1]Season Set up'!$O$78, CONCATENATE(V415, " F"),IF(COUNTIF($V$7:V415,V415)&lt;='[1]Season Set up'!$O$79, CONCATENATE(V415, " G"),IF(COUNTIF($V$7:V415,V415)&lt;='[1]Season Set up'!$O$80, CONCATENATE(V415, " H"),"")))))))))),"")</f>
        <v/>
      </c>
      <c r="X415" s="69"/>
      <c r="Y415" s="1"/>
      <c r="Z415" s="1"/>
      <c r="AA415" s="1"/>
      <c r="AB415" s="1"/>
      <c r="AC415" s="4"/>
      <c r="AD415" s="4"/>
      <c r="AE415" s="4"/>
      <c r="AF415" s="4"/>
      <c r="AG415" s="4"/>
      <c r="AH415" s="4"/>
      <c r="AI415" s="4"/>
      <c r="AJ415" s="4"/>
    </row>
    <row r="416" spans="1:36" ht="15.75" customHeight="1" x14ac:dyDescent="0.2">
      <c r="A416" s="33"/>
      <c r="B416" s="33"/>
      <c r="C416" s="33"/>
      <c r="D416" s="1"/>
      <c r="E416" s="1"/>
      <c r="F416" s="1"/>
      <c r="G416" s="1"/>
      <c r="H416" s="1"/>
      <c r="I416" s="1"/>
      <c r="J416" s="1"/>
      <c r="K416" s="1"/>
      <c r="L416" s="27" t="str">
        <f>IF('[1]Season Set up'!$J$24&gt;='[1]Season Set up'!V414,'[1]Season Set up'!V414,"")</f>
        <v/>
      </c>
      <c r="M416" s="22" t="str">
        <f>IFERROR(VLOOKUP(#REF!,'[1]Members Sorted'!$B$2:$G$10001,2,0),"")</f>
        <v/>
      </c>
      <c r="N416" s="22" t="str">
        <f>IFERROR(VLOOKUP(#REF!,'[1]Members Sorted'!$B$2:$G$10001,3,0),"")</f>
        <v/>
      </c>
      <c r="O416" s="22" t="str">
        <f>IFERROR(VLOOKUP(#REF!,'[1]Members Sorted'!$B$2:$G$10001,5,0),"")</f>
        <v/>
      </c>
      <c r="P416" s="22" t="str">
        <f>IFERROR(IF(O416="","",IF(O416="None Given","",IF(COUNTIF($O$7:O416,O416)&lt;='[1]Season Set up'!$O$62, CONCATENATE(O416, " A"),IF(COUNTIF($O$7:O416,O416)&lt;='[1]Season Set up'!$O$63, CONCATENATE(O416, " B"),IF(COUNTIF($O$7:O416,O416)&lt;='[1]Season Set up'!$O$64, CONCATENATE(O416, " C"),IF(COUNTIF($O$7:O416,O416)&lt;='[1]Season Set up'!$O$65, CONCATENATE(O416, " D"),IF(COUNTIF($O$7:O416,O416)&lt;='[1]Season Set up'!$O$66, CONCATENATE(O416, " E"),IF(COUNTIF($O$7:O416,O416)&lt;='[1]Season Set up'!$O$67, CONCATENATE(O416, " F"),IF(COUNTIF($O$7:O416,O416)&lt;='[1]Season Set up'!$O$68, CONCATENATE(O416, " G"),IF(COUNTIF($O$7:O416,O416)&lt;='[1]Season Set up'!$O$69, CONCATENATE(O416, " H"),"")))))))))),"")</f>
        <v/>
      </c>
      <c r="Q416" s="69"/>
      <c r="R416" s="4"/>
      <c r="S416" s="27" t="str">
        <f>IF('[1]Season Set up'!$L$24&gt;='[1]Season Set up'!V414,'[1]Season Set up'!V414,"")</f>
        <v/>
      </c>
      <c r="T416" s="22" t="str">
        <f>IFERROR(VLOOKUP(#REF!,'[1]Members Sorted'!$B$2:$G$3001,2,0),"")</f>
        <v/>
      </c>
      <c r="U416" s="22" t="str">
        <f>IFERROR(VLOOKUP(#REF!,'[1]Members Sorted'!$B$2:$G$3001,3,0),"")</f>
        <v/>
      </c>
      <c r="V416" s="22" t="str">
        <f>IFERROR(VLOOKUP(#REF!,'[1]Members Sorted'!$B$2:$G$3001,5,0),"")</f>
        <v/>
      </c>
      <c r="W416" s="22" t="str">
        <f>IFERROR(IF(V416="","",IF(V416="None Given","",IF(COUNTIF($V$7:V416,V416)&lt;='[1]Season Set up'!$O$73, CONCATENATE(V416, " A"),IF(COUNTIF($V$7:V416,V416)&lt;='[1]Season Set up'!$O$74, CONCATENATE(V416, " B"),IF(COUNTIF($V$7:V416,V416)&lt;='[1]Season Set up'!$O$75, CONCATENATE(V416, " C"),IF(COUNTIF($V$7:V416,V416)&lt;='[1]Season Set up'!$O$76, CONCATENATE(V416, " D"),IF(COUNTIF($V$7:V416,V416)&lt;='[1]Season Set up'!$O$77, CONCATENATE(V416, " E"),IF(COUNTIF($V$7:V416,V416)&lt;='[1]Season Set up'!$O$78, CONCATENATE(V416, " F"),IF(COUNTIF($V$7:V416,V416)&lt;='[1]Season Set up'!$O$79, CONCATENATE(V416, " G"),IF(COUNTIF($V$7:V416,V416)&lt;='[1]Season Set up'!$O$80, CONCATENATE(V416, " H"),"")))))))))),"")</f>
        <v/>
      </c>
      <c r="X416" s="69"/>
      <c r="Y416" s="1"/>
      <c r="Z416" s="1"/>
      <c r="AA416" s="1"/>
      <c r="AB416" s="1"/>
      <c r="AC416" s="4"/>
      <c r="AD416" s="4"/>
      <c r="AE416" s="4"/>
      <c r="AF416" s="4"/>
      <c r="AG416" s="4"/>
      <c r="AH416" s="4"/>
      <c r="AI416" s="4"/>
      <c r="AJ416" s="4"/>
    </row>
    <row r="417" spans="1:36" ht="15.75" customHeight="1" x14ac:dyDescent="0.2">
      <c r="A417" s="33"/>
      <c r="B417" s="33"/>
      <c r="C417" s="33"/>
      <c r="D417" s="1"/>
      <c r="E417" s="1"/>
      <c r="F417" s="1"/>
      <c r="G417" s="1"/>
      <c r="H417" s="1"/>
      <c r="I417" s="1"/>
      <c r="J417" s="1"/>
      <c r="K417" s="1"/>
      <c r="L417" s="27" t="str">
        <f>IF('[1]Season Set up'!$J$24&gt;='[1]Season Set up'!V415,'[1]Season Set up'!V415,"")</f>
        <v/>
      </c>
      <c r="M417" s="22" t="str">
        <f>IFERROR(VLOOKUP(#REF!,'[1]Members Sorted'!$B$2:$G$10001,2,0),"")</f>
        <v/>
      </c>
      <c r="N417" s="22" t="str">
        <f>IFERROR(VLOOKUP(#REF!,'[1]Members Sorted'!$B$2:$G$10001,3,0),"")</f>
        <v/>
      </c>
      <c r="O417" s="22" t="str">
        <f>IFERROR(VLOOKUP(#REF!,'[1]Members Sorted'!$B$2:$G$10001,5,0),"")</f>
        <v/>
      </c>
      <c r="P417" s="22" t="str">
        <f>IFERROR(IF(O417="","",IF(O417="None Given","",IF(COUNTIF($O$7:O417,O417)&lt;='[1]Season Set up'!$O$62, CONCATENATE(O417, " A"),IF(COUNTIF($O$7:O417,O417)&lt;='[1]Season Set up'!$O$63, CONCATENATE(O417, " B"),IF(COUNTIF($O$7:O417,O417)&lt;='[1]Season Set up'!$O$64, CONCATENATE(O417, " C"),IF(COUNTIF($O$7:O417,O417)&lt;='[1]Season Set up'!$O$65, CONCATENATE(O417, " D"),IF(COUNTIF($O$7:O417,O417)&lt;='[1]Season Set up'!$O$66, CONCATENATE(O417, " E"),IF(COUNTIF($O$7:O417,O417)&lt;='[1]Season Set up'!$O$67, CONCATENATE(O417, " F"),IF(COUNTIF($O$7:O417,O417)&lt;='[1]Season Set up'!$O$68, CONCATENATE(O417, " G"),IF(COUNTIF($O$7:O417,O417)&lt;='[1]Season Set up'!$O$69, CONCATENATE(O417, " H"),"")))))))))),"")</f>
        <v/>
      </c>
      <c r="Q417" s="69"/>
      <c r="R417" s="4"/>
      <c r="S417" s="27" t="str">
        <f>IF('[1]Season Set up'!$L$24&gt;='[1]Season Set up'!V415,'[1]Season Set up'!V415,"")</f>
        <v/>
      </c>
      <c r="T417" s="22" t="str">
        <f>IFERROR(VLOOKUP(#REF!,'[1]Members Sorted'!$B$2:$G$3001,2,0),"")</f>
        <v/>
      </c>
      <c r="U417" s="22" t="str">
        <f>IFERROR(VLOOKUP(#REF!,'[1]Members Sorted'!$B$2:$G$3001,3,0),"")</f>
        <v/>
      </c>
      <c r="V417" s="22" t="str">
        <f>IFERROR(VLOOKUP(#REF!,'[1]Members Sorted'!$B$2:$G$3001,5,0),"")</f>
        <v/>
      </c>
      <c r="W417" s="22" t="str">
        <f>IFERROR(IF(V417="","",IF(V417="None Given","",IF(COUNTIF($V$7:V417,V417)&lt;='[1]Season Set up'!$O$73, CONCATENATE(V417, " A"),IF(COUNTIF($V$7:V417,V417)&lt;='[1]Season Set up'!$O$74, CONCATENATE(V417, " B"),IF(COUNTIF($V$7:V417,V417)&lt;='[1]Season Set up'!$O$75, CONCATENATE(V417, " C"),IF(COUNTIF($V$7:V417,V417)&lt;='[1]Season Set up'!$O$76, CONCATENATE(V417, " D"),IF(COUNTIF($V$7:V417,V417)&lt;='[1]Season Set up'!$O$77, CONCATENATE(V417, " E"),IF(COUNTIF($V$7:V417,V417)&lt;='[1]Season Set up'!$O$78, CONCATENATE(V417, " F"),IF(COUNTIF($V$7:V417,V417)&lt;='[1]Season Set up'!$O$79, CONCATENATE(V417, " G"),IF(COUNTIF($V$7:V417,V417)&lt;='[1]Season Set up'!$O$80, CONCATENATE(V417, " H"),"")))))))))),"")</f>
        <v/>
      </c>
      <c r="X417" s="69"/>
      <c r="Y417" s="1"/>
      <c r="Z417" s="1"/>
      <c r="AA417" s="1"/>
      <c r="AB417" s="1"/>
      <c r="AC417" s="4"/>
      <c r="AD417" s="4"/>
      <c r="AE417" s="4"/>
      <c r="AF417" s="4"/>
      <c r="AG417" s="4"/>
      <c r="AH417" s="4"/>
      <c r="AI417" s="4"/>
      <c r="AJ417" s="4"/>
    </row>
    <row r="418" spans="1:36" ht="15.75" customHeight="1" x14ac:dyDescent="0.2">
      <c r="A418" s="33"/>
      <c r="B418" s="33"/>
      <c r="C418" s="33"/>
      <c r="D418" s="1"/>
      <c r="E418" s="1"/>
      <c r="F418" s="1"/>
      <c r="G418" s="1"/>
      <c r="H418" s="1"/>
      <c r="I418" s="1"/>
      <c r="J418" s="1"/>
      <c r="K418" s="1"/>
      <c r="L418" s="27" t="str">
        <f>IF('[1]Season Set up'!$J$24&gt;='[1]Season Set up'!V416,'[1]Season Set up'!V416,"")</f>
        <v/>
      </c>
      <c r="M418" s="22" t="str">
        <f>IFERROR(VLOOKUP(#REF!,'[1]Members Sorted'!$B$2:$G$10001,2,0),"")</f>
        <v/>
      </c>
      <c r="N418" s="22" t="str">
        <f>IFERROR(VLOOKUP(#REF!,'[1]Members Sorted'!$B$2:$G$10001,3,0),"")</f>
        <v/>
      </c>
      <c r="O418" s="22" t="str">
        <f>IFERROR(VLOOKUP(#REF!,'[1]Members Sorted'!$B$2:$G$10001,5,0),"")</f>
        <v/>
      </c>
      <c r="P418" s="22" t="str">
        <f>IFERROR(IF(O418="","",IF(O418="None Given","",IF(COUNTIF($O$7:O418,O418)&lt;='[1]Season Set up'!$O$62, CONCATENATE(O418, " A"),IF(COUNTIF($O$7:O418,O418)&lt;='[1]Season Set up'!$O$63, CONCATENATE(O418, " B"),IF(COUNTIF($O$7:O418,O418)&lt;='[1]Season Set up'!$O$64, CONCATENATE(O418, " C"),IF(COUNTIF($O$7:O418,O418)&lt;='[1]Season Set up'!$O$65, CONCATENATE(O418, " D"),IF(COUNTIF($O$7:O418,O418)&lt;='[1]Season Set up'!$O$66, CONCATENATE(O418, " E"),IF(COUNTIF($O$7:O418,O418)&lt;='[1]Season Set up'!$O$67, CONCATENATE(O418, " F"),IF(COUNTIF($O$7:O418,O418)&lt;='[1]Season Set up'!$O$68, CONCATENATE(O418, " G"),IF(COUNTIF($O$7:O418,O418)&lt;='[1]Season Set up'!$O$69, CONCATENATE(O418, " H"),"")))))))))),"")</f>
        <v/>
      </c>
      <c r="Q418" s="69"/>
      <c r="R418" s="4"/>
      <c r="S418" s="27" t="str">
        <f>IF('[1]Season Set up'!$L$24&gt;='[1]Season Set up'!V416,'[1]Season Set up'!V416,"")</f>
        <v/>
      </c>
      <c r="T418" s="22" t="str">
        <f>IFERROR(VLOOKUP(#REF!,'[1]Members Sorted'!$B$2:$G$3001,2,0),"")</f>
        <v/>
      </c>
      <c r="U418" s="22" t="str">
        <f>IFERROR(VLOOKUP(#REF!,'[1]Members Sorted'!$B$2:$G$3001,3,0),"")</f>
        <v/>
      </c>
      <c r="V418" s="22" t="str">
        <f>IFERROR(VLOOKUP(#REF!,'[1]Members Sorted'!$B$2:$G$3001,5,0),"")</f>
        <v/>
      </c>
      <c r="W418" s="22" t="str">
        <f>IFERROR(IF(V418="","",IF(V418="None Given","",IF(COUNTIF($V$7:V418,V418)&lt;='[1]Season Set up'!$O$73, CONCATENATE(V418, " A"),IF(COUNTIF($V$7:V418,V418)&lt;='[1]Season Set up'!$O$74, CONCATENATE(V418, " B"),IF(COUNTIF($V$7:V418,V418)&lt;='[1]Season Set up'!$O$75, CONCATENATE(V418, " C"),IF(COUNTIF($V$7:V418,V418)&lt;='[1]Season Set up'!$O$76, CONCATENATE(V418, " D"),IF(COUNTIF($V$7:V418,V418)&lt;='[1]Season Set up'!$O$77, CONCATENATE(V418, " E"),IF(COUNTIF($V$7:V418,V418)&lt;='[1]Season Set up'!$O$78, CONCATENATE(V418, " F"),IF(COUNTIF($V$7:V418,V418)&lt;='[1]Season Set up'!$O$79, CONCATENATE(V418, " G"),IF(COUNTIF($V$7:V418,V418)&lt;='[1]Season Set up'!$O$80, CONCATENATE(V418, " H"),"")))))))))),"")</f>
        <v/>
      </c>
      <c r="X418" s="69"/>
      <c r="Y418" s="1"/>
      <c r="Z418" s="1"/>
      <c r="AA418" s="1"/>
      <c r="AB418" s="1"/>
      <c r="AC418" s="4"/>
      <c r="AD418" s="4"/>
      <c r="AE418" s="4"/>
      <c r="AF418" s="4"/>
      <c r="AG418" s="4"/>
      <c r="AH418" s="4"/>
      <c r="AI418" s="4"/>
      <c r="AJ418" s="4"/>
    </row>
    <row r="419" spans="1:36" ht="15.75" customHeight="1" x14ac:dyDescent="0.2">
      <c r="A419" s="33"/>
      <c r="B419" s="33"/>
      <c r="C419" s="33"/>
      <c r="D419" s="1"/>
      <c r="E419" s="1"/>
      <c r="F419" s="1"/>
      <c r="G419" s="1"/>
      <c r="H419" s="1"/>
      <c r="I419" s="1"/>
      <c r="J419" s="1"/>
      <c r="K419" s="1"/>
      <c r="L419" s="27" t="str">
        <f>IF('[1]Season Set up'!$J$24&gt;='[1]Season Set up'!V417,'[1]Season Set up'!V417,"")</f>
        <v/>
      </c>
      <c r="M419" s="22" t="str">
        <f>IFERROR(VLOOKUP(#REF!,'[1]Members Sorted'!$B$2:$G$10001,2,0),"")</f>
        <v/>
      </c>
      <c r="N419" s="22" t="str">
        <f>IFERROR(VLOOKUP(#REF!,'[1]Members Sorted'!$B$2:$G$10001,3,0),"")</f>
        <v/>
      </c>
      <c r="O419" s="22" t="str">
        <f>IFERROR(VLOOKUP(#REF!,'[1]Members Sorted'!$B$2:$G$10001,5,0),"")</f>
        <v/>
      </c>
      <c r="P419" s="22" t="str">
        <f>IFERROR(IF(O419="","",IF(O419="None Given","",IF(COUNTIF($O$7:O419,O419)&lt;='[1]Season Set up'!$O$62, CONCATENATE(O419, " A"),IF(COUNTIF($O$7:O419,O419)&lt;='[1]Season Set up'!$O$63, CONCATENATE(O419, " B"),IF(COUNTIF($O$7:O419,O419)&lt;='[1]Season Set up'!$O$64, CONCATENATE(O419, " C"),IF(COUNTIF($O$7:O419,O419)&lt;='[1]Season Set up'!$O$65, CONCATENATE(O419, " D"),IF(COUNTIF($O$7:O419,O419)&lt;='[1]Season Set up'!$O$66, CONCATENATE(O419, " E"),IF(COUNTIF($O$7:O419,O419)&lt;='[1]Season Set up'!$O$67, CONCATENATE(O419, " F"),IF(COUNTIF($O$7:O419,O419)&lt;='[1]Season Set up'!$O$68, CONCATENATE(O419, " G"),IF(COUNTIF($O$7:O419,O419)&lt;='[1]Season Set up'!$O$69, CONCATENATE(O419, " H"),"")))))))))),"")</f>
        <v/>
      </c>
      <c r="Q419" s="69"/>
      <c r="R419" s="4"/>
      <c r="S419" s="27" t="str">
        <f>IF('[1]Season Set up'!$L$24&gt;='[1]Season Set up'!V417,'[1]Season Set up'!V417,"")</f>
        <v/>
      </c>
      <c r="T419" s="22" t="str">
        <f>IFERROR(VLOOKUP(#REF!,'[1]Members Sorted'!$B$2:$G$3001,2,0),"")</f>
        <v/>
      </c>
      <c r="U419" s="22" t="str">
        <f>IFERROR(VLOOKUP(#REF!,'[1]Members Sorted'!$B$2:$G$3001,3,0),"")</f>
        <v/>
      </c>
      <c r="V419" s="22" t="str">
        <f>IFERROR(VLOOKUP(#REF!,'[1]Members Sorted'!$B$2:$G$3001,5,0),"")</f>
        <v/>
      </c>
      <c r="W419" s="22" t="str">
        <f>IFERROR(IF(V419="","",IF(V419="None Given","",IF(COUNTIF($V$7:V419,V419)&lt;='[1]Season Set up'!$O$73, CONCATENATE(V419, " A"),IF(COUNTIF($V$7:V419,V419)&lt;='[1]Season Set up'!$O$74, CONCATENATE(V419, " B"),IF(COUNTIF($V$7:V419,V419)&lt;='[1]Season Set up'!$O$75, CONCATENATE(V419, " C"),IF(COUNTIF($V$7:V419,V419)&lt;='[1]Season Set up'!$O$76, CONCATENATE(V419, " D"),IF(COUNTIF($V$7:V419,V419)&lt;='[1]Season Set up'!$O$77, CONCATENATE(V419, " E"),IF(COUNTIF($V$7:V419,V419)&lt;='[1]Season Set up'!$O$78, CONCATENATE(V419, " F"),IF(COUNTIF($V$7:V419,V419)&lt;='[1]Season Set up'!$O$79, CONCATENATE(V419, " G"),IF(COUNTIF($V$7:V419,V419)&lt;='[1]Season Set up'!$O$80, CONCATENATE(V419, " H"),"")))))))))),"")</f>
        <v/>
      </c>
      <c r="X419" s="69"/>
      <c r="Y419" s="1"/>
      <c r="Z419" s="1"/>
      <c r="AA419" s="1"/>
      <c r="AB419" s="1"/>
      <c r="AC419" s="4"/>
      <c r="AD419" s="4"/>
      <c r="AE419" s="4"/>
      <c r="AF419" s="4"/>
      <c r="AG419" s="4"/>
      <c r="AH419" s="4"/>
      <c r="AI419" s="4"/>
      <c r="AJ419" s="4"/>
    </row>
    <row r="420" spans="1:36" ht="15.75" customHeight="1" x14ac:dyDescent="0.2">
      <c r="A420" s="33"/>
      <c r="B420" s="33"/>
      <c r="C420" s="33"/>
      <c r="D420" s="1"/>
      <c r="E420" s="1"/>
      <c r="F420" s="1"/>
      <c r="G420" s="1"/>
      <c r="H420" s="1"/>
      <c r="I420" s="1"/>
      <c r="J420" s="1"/>
      <c r="K420" s="1"/>
      <c r="L420" s="27" t="str">
        <f>IF('[1]Season Set up'!$J$24&gt;='[1]Season Set up'!V418,'[1]Season Set up'!V418,"")</f>
        <v/>
      </c>
      <c r="M420" s="22" t="str">
        <f>IFERROR(VLOOKUP(#REF!,'[1]Members Sorted'!$B$2:$G$10001,2,0),"")</f>
        <v/>
      </c>
      <c r="N420" s="22" t="str">
        <f>IFERROR(VLOOKUP(#REF!,'[1]Members Sorted'!$B$2:$G$10001,3,0),"")</f>
        <v/>
      </c>
      <c r="O420" s="22" t="str">
        <f>IFERROR(VLOOKUP(#REF!,'[1]Members Sorted'!$B$2:$G$10001,5,0),"")</f>
        <v/>
      </c>
      <c r="P420" s="22" t="str">
        <f>IFERROR(IF(O420="","",IF(O420="None Given","",IF(COUNTIF($O$7:O420,O420)&lt;='[1]Season Set up'!$O$62, CONCATENATE(O420, " A"),IF(COUNTIF($O$7:O420,O420)&lt;='[1]Season Set up'!$O$63, CONCATENATE(O420, " B"),IF(COUNTIF($O$7:O420,O420)&lt;='[1]Season Set up'!$O$64, CONCATENATE(O420, " C"),IF(COUNTIF($O$7:O420,O420)&lt;='[1]Season Set up'!$O$65, CONCATENATE(O420, " D"),IF(COUNTIF($O$7:O420,O420)&lt;='[1]Season Set up'!$O$66, CONCATENATE(O420, " E"),IF(COUNTIF($O$7:O420,O420)&lt;='[1]Season Set up'!$O$67, CONCATENATE(O420, " F"),IF(COUNTIF($O$7:O420,O420)&lt;='[1]Season Set up'!$O$68, CONCATENATE(O420, " G"),IF(COUNTIF($O$7:O420,O420)&lt;='[1]Season Set up'!$O$69, CONCATENATE(O420, " H"),"")))))))))),"")</f>
        <v/>
      </c>
      <c r="Q420" s="69"/>
      <c r="R420" s="4"/>
      <c r="S420" s="27" t="str">
        <f>IF('[1]Season Set up'!$L$24&gt;='[1]Season Set up'!V418,'[1]Season Set up'!V418,"")</f>
        <v/>
      </c>
      <c r="T420" s="22" t="str">
        <f>IFERROR(VLOOKUP(#REF!,'[1]Members Sorted'!$B$2:$G$3001,2,0),"")</f>
        <v/>
      </c>
      <c r="U420" s="22" t="str">
        <f>IFERROR(VLOOKUP(#REF!,'[1]Members Sorted'!$B$2:$G$3001,3,0),"")</f>
        <v/>
      </c>
      <c r="V420" s="22" t="str">
        <f>IFERROR(VLOOKUP(#REF!,'[1]Members Sorted'!$B$2:$G$3001,5,0),"")</f>
        <v/>
      </c>
      <c r="W420" s="22" t="str">
        <f>IFERROR(IF(V420="","",IF(V420="None Given","",IF(COUNTIF($V$7:V420,V420)&lt;='[1]Season Set up'!$O$73, CONCATENATE(V420, " A"),IF(COUNTIF($V$7:V420,V420)&lt;='[1]Season Set up'!$O$74, CONCATENATE(V420, " B"),IF(COUNTIF($V$7:V420,V420)&lt;='[1]Season Set up'!$O$75, CONCATENATE(V420, " C"),IF(COUNTIF($V$7:V420,V420)&lt;='[1]Season Set up'!$O$76, CONCATENATE(V420, " D"),IF(COUNTIF($V$7:V420,V420)&lt;='[1]Season Set up'!$O$77, CONCATENATE(V420, " E"),IF(COUNTIF($V$7:V420,V420)&lt;='[1]Season Set up'!$O$78, CONCATENATE(V420, " F"),IF(COUNTIF($V$7:V420,V420)&lt;='[1]Season Set up'!$O$79, CONCATENATE(V420, " G"),IF(COUNTIF($V$7:V420,V420)&lt;='[1]Season Set up'!$O$80, CONCATENATE(V420, " H"),"")))))))))),"")</f>
        <v/>
      </c>
      <c r="X420" s="69"/>
      <c r="Y420" s="1"/>
      <c r="Z420" s="1"/>
      <c r="AA420" s="1"/>
      <c r="AB420" s="1"/>
      <c r="AC420" s="4"/>
      <c r="AD420" s="4"/>
      <c r="AE420" s="4"/>
      <c r="AF420" s="4"/>
      <c r="AG420" s="4"/>
      <c r="AH420" s="4"/>
      <c r="AI420" s="4"/>
      <c r="AJ420" s="4"/>
    </row>
    <row r="421" spans="1:36" ht="15.75" customHeight="1" x14ac:dyDescent="0.2">
      <c r="A421" s="33"/>
      <c r="B421" s="33"/>
      <c r="C421" s="33"/>
      <c r="D421" s="1"/>
      <c r="E421" s="1"/>
      <c r="F421" s="1"/>
      <c r="G421" s="1"/>
      <c r="H421" s="1"/>
      <c r="I421" s="1"/>
      <c r="J421" s="1"/>
      <c r="K421" s="1"/>
      <c r="L421" s="27" t="str">
        <f>IF('[1]Season Set up'!$J$24&gt;='[1]Season Set up'!V419,'[1]Season Set up'!V419,"")</f>
        <v/>
      </c>
      <c r="M421" s="22" t="str">
        <f>IFERROR(VLOOKUP(#REF!,'[1]Members Sorted'!$B$2:$G$10001,2,0),"")</f>
        <v/>
      </c>
      <c r="N421" s="22" t="str">
        <f>IFERROR(VLOOKUP(#REF!,'[1]Members Sorted'!$B$2:$G$10001,3,0),"")</f>
        <v/>
      </c>
      <c r="O421" s="22" t="str">
        <f>IFERROR(VLOOKUP(#REF!,'[1]Members Sorted'!$B$2:$G$10001,5,0),"")</f>
        <v/>
      </c>
      <c r="P421" s="22" t="str">
        <f>IFERROR(IF(O421="","",IF(O421="None Given","",IF(COUNTIF($O$7:O421,O421)&lt;='[1]Season Set up'!$O$62, CONCATENATE(O421, " A"),IF(COUNTIF($O$7:O421,O421)&lt;='[1]Season Set up'!$O$63, CONCATENATE(O421, " B"),IF(COUNTIF($O$7:O421,O421)&lt;='[1]Season Set up'!$O$64, CONCATENATE(O421, " C"),IF(COUNTIF($O$7:O421,O421)&lt;='[1]Season Set up'!$O$65, CONCATENATE(O421, " D"),IF(COUNTIF($O$7:O421,O421)&lt;='[1]Season Set up'!$O$66, CONCATENATE(O421, " E"),IF(COUNTIF($O$7:O421,O421)&lt;='[1]Season Set up'!$O$67, CONCATENATE(O421, " F"),IF(COUNTIF($O$7:O421,O421)&lt;='[1]Season Set up'!$O$68, CONCATENATE(O421, " G"),IF(COUNTIF($O$7:O421,O421)&lt;='[1]Season Set up'!$O$69, CONCATENATE(O421, " H"),"")))))))))),"")</f>
        <v/>
      </c>
      <c r="Q421" s="69"/>
      <c r="R421" s="4"/>
      <c r="S421" s="27" t="str">
        <f>IF('[1]Season Set up'!$L$24&gt;='[1]Season Set up'!V419,'[1]Season Set up'!V419,"")</f>
        <v/>
      </c>
      <c r="T421" s="22" t="str">
        <f>IFERROR(VLOOKUP(#REF!,'[1]Members Sorted'!$B$2:$G$3001,2,0),"")</f>
        <v/>
      </c>
      <c r="U421" s="22" t="str">
        <f>IFERROR(VLOOKUP(#REF!,'[1]Members Sorted'!$B$2:$G$3001,3,0),"")</f>
        <v/>
      </c>
      <c r="V421" s="22" t="str">
        <f>IFERROR(VLOOKUP(#REF!,'[1]Members Sorted'!$B$2:$G$3001,5,0),"")</f>
        <v/>
      </c>
      <c r="W421" s="22" t="str">
        <f>IFERROR(IF(V421="","",IF(V421="None Given","",IF(COUNTIF($V$7:V421,V421)&lt;='[1]Season Set up'!$O$73, CONCATENATE(V421, " A"),IF(COUNTIF($V$7:V421,V421)&lt;='[1]Season Set up'!$O$74, CONCATENATE(V421, " B"),IF(COUNTIF($V$7:V421,V421)&lt;='[1]Season Set up'!$O$75, CONCATENATE(V421, " C"),IF(COUNTIF($V$7:V421,V421)&lt;='[1]Season Set up'!$O$76, CONCATENATE(V421, " D"),IF(COUNTIF($V$7:V421,V421)&lt;='[1]Season Set up'!$O$77, CONCATENATE(V421, " E"),IF(COUNTIF($V$7:V421,V421)&lt;='[1]Season Set up'!$O$78, CONCATENATE(V421, " F"),IF(COUNTIF($V$7:V421,V421)&lt;='[1]Season Set up'!$O$79, CONCATENATE(V421, " G"),IF(COUNTIF($V$7:V421,V421)&lt;='[1]Season Set up'!$O$80, CONCATENATE(V421, " H"),"")))))))))),"")</f>
        <v/>
      </c>
      <c r="X421" s="69"/>
      <c r="Y421" s="1"/>
      <c r="Z421" s="1"/>
      <c r="AA421" s="1"/>
      <c r="AB421" s="1"/>
      <c r="AC421" s="4"/>
      <c r="AD421" s="4"/>
      <c r="AE421" s="4"/>
      <c r="AF421" s="4"/>
      <c r="AG421" s="4"/>
      <c r="AH421" s="4"/>
      <c r="AI421" s="4"/>
      <c r="AJ421" s="4"/>
    </row>
    <row r="422" spans="1:36" ht="15.75" customHeight="1" x14ac:dyDescent="0.2">
      <c r="A422" s="33"/>
      <c r="B422" s="33"/>
      <c r="C422" s="33"/>
      <c r="D422" s="1"/>
      <c r="E422" s="1"/>
      <c r="F422" s="1"/>
      <c r="G422" s="1"/>
      <c r="H422" s="1"/>
      <c r="I422" s="1"/>
      <c r="J422" s="1"/>
      <c r="K422" s="1"/>
      <c r="L422" s="27" t="str">
        <f>IF('[1]Season Set up'!$J$24&gt;='[1]Season Set up'!V420,'[1]Season Set up'!V420,"")</f>
        <v/>
      </c>
      <c r="M422" s="22" t="str">
        <f>IFERROR(VLOOKUP(#REF!,'[1]Members Sorted'!$B$2:$G$10001,2,0),"")</f>
        <v/>
      </c>
      <c r="N422" s="22" t="str">
        <f>IFERROR(VLOOKUP(#REF!,'[1]Members Sorted'!$B$2:$G$10001,3,0),"")</f>
        <v/>
      </c>
      <c r="O422" s="22" t="str">
        <f>IFERROR(VLOOKUP(#REF!,'[1]Members Sorted'!$B$2:$G$10001,5,0),"")</f>
        <v/>
      </c>
      <c r="P422" s="22" t="str">
        <f>IFERROR(IF(O422="","",IF(O422="None Given","",IF(COUNTIF($O$7:O422,O422)&lt;='[1]Season Set up'!$O$62, CONCATENATE(O422, " A"),IF(COUNTIF($O$7:O422,O422)&lt;='[1]Season Set up'!$O$63, CONCATENATE(O422, " B"),IF(COUNTIF($O$7:O422,O422)&lt;='[1]Season Set up'!$O$64, CONCATENATE(O422, " C"),IF(COUNTIF($O$7:O422,O422)&lt;='[1]Season Set up'!$O$65, CONCATENATE(O422, " D"),IF(COUNTIF($O$7:O422,O422)&lt;='[1]Season Set up'!$O$66, CONCATENATE(O422, " E"),IF(COUNTIF($O$7:O422,O422)&lt;='[1]Season Set up'!$O$67, CONCATENATE(O422, " F"),IF(COUNTIF($O$7:O422,O422)&lt;='[1]Season Set up'!$O$68, CONCATENATE(O422, " G"),IF(COUNTIF($O$7:O422,O422)&lt;='[1]Season Set up'!$O$69, CONCATENATE(O422, " H"),"")))))))))),"")</f>
        <v/>
      </c>
      <c r="Q422" s="69"/>
      <c r="R422" s="4"/>
      <c r="S422" s="27" t="str">
        <f>IF('[1]Season Set up'!$L$24&gt;='[1]Season Set up'!V420,'[1]Season Set up'!V420,"")</f>
        <v/>
      </c>
      <c r="T422" s="22" t="str">
        <f>IFERROR(VLOOKUP(#REF!,'[1]Members Sorted'!$B$2:$G$3001,2,0),"")</f>
        <v/>
      </c>
      <c r="U422" s="22" t="str">
        <f>IFERROR(VLOOKUP(#REF!,'[1]Members Sorted'!$B$2:$G$3001,3,0),"")</f>
        <v/>
      </c>
      <c r="V422" s="22" t="str">
        <f>IFERROR(VLOOKUP(#REF!,'[1]Members Sorted'!$B$2:$G$3001,5,0),"")</f>
        <v/>
      </c>
      <c r="W422" s="22" t="str">
        <f>IFERROR(IF(V422="","",IF(V422="None Given","",IF(COUNTIF($V$7:V422,V422)&lt;='[1]Season Set up'!$O$73, CONCATENATE(V422, " A"),IF(COUNTIF($V$7:V422,V422)&lt;='[1]Season Set up'!$O$74, CONCATENATE(V422, " B"),IF(COUNTIF($V$7:V422,V422)&lt;='[1]Season Set up'!$O$75, CONCATENATE(V422, " C"),IF(COUNTIF($V$7:V422,V422)&lt;='[1]Season Set up'!$O$76, CONCATENATE(V422, " D"),IF(COUNTIF($V$7:V422,V422)&lt;='[1]Season Set up'!$O$77, CONCATENATE(V422, " E"),IF(COUNTIF($V$7:V422,V422)&lt;='[1]Season Set up'!$O$78, CONCATENATE(V422, " F"),IF(COUNTIF($V$7:V422,V422)&lt;='[1]Season Set up'!$O$79, CONCATENATE(V422, " G"),IF(COUNTIF($V$7:V422,V422)&lt;='[1]Season Set up'!$O$80, CONCATENATE(V422, " H"),"")))))))))),"")</f>
        <v/>
      </c>
      <c r="X422" s="69"/>
      <c r="Y422" s="1"/>
      <c r="Z422" s="1"/>
      <c r="AA422" s="1"/>
      <c r="AB422" s="1"/>
      <c r="AC422" s="4"/>
      <c r="AD422" s="4"/>
      <c r="AE422" s="4"/>
      <c r="AF422" s="4"/>
      <c r="AG422" s="4"/>
      <c r="AH422" s="4"/>
      <c r="AI422" s="4"/>
      <c r="AJ422" s="4"/>
    </row>
    <row r="423" spans="1:36" ht="15.75" customHeight="1" x14ac:dyDescent="0.2">
      <c r="A423" s="33"/>
      <c r="B423" s="33"/>
      <c r="C423" s="33"/>
      <c r="D423" s="1"/>
      <c r="E423" s="1"/>
      <c r="F423" s="1"/>
      <c r="G423" s="1"/>
      <c r="H423" s="1"/>
      <c r="I423" s="1"/>
      <c r="J423" s="1"/>
      <c r="K423" s="1"/>
      <c r="L423" s="27" t="str">
        <f>IF('[1]Season Set up'!$J$24&gt;='[1]Season Set up'!V421,'[1]Season Set up'!V421,"")</f>
        <v/>
      </c>
      <c r="M423" s="22" t="str">
        <f>IFERROR(VLOOKUP(#REF!,'[1]Members Sorted'!$B$2:$G$10001,2,0),"")</f>
        <v/>
      </c>
      <c r="N423" s="22" t="str">
        <f>IFERROR(VLOOKUP(#REF!,'[1]Members Sorted'!$B$2:$G$10001,3,0),"")</f>
        <v/>
      </c>
      <c r="O423" s="22" t="str">
        <f>IFERROR(VLOOKUP(#REF!,'[1]Members Sorted'!$B$2:$G$10001,5,0),"")</f>
        <v/>
      </c>
      <c r="P423" s="22" t="str">
        <f>IFERROR(IF(O423="","",IF(O423="None Given","",IF(COUNTIF($O$7:O423,O423)&lt;='[1]Season Set up'!$O$62, CONCATENATE(O423, " A"),IF(COUNTIF($O$7:O423,O423)&lt;='[1]Season Set up'!$O$63, CONCATENATE(O423, " B"),IF(COUNTIF($O$7:O423,O423)&lt;='[1]Season Set up'!$O$64, CONCATENATE(O423, " C"),IF(COUNTIF($O$7:O423,O423)&lt;='[1]Season Set up'!$O$65, CONCATENATE(O423, " D"),IF(COUNTIF($O$7:O423,O423)&lt;='[1]Season Set up'!$O$66, CONCATENATE(O423, " E"),IF(COUNTIF($O$7:O423,O423)&lt;='[1]Season Set up'!$O$67, CONCATENATE(O423, " F"),IF(COUNTIF($O$7:O423,O423)&lt;='[1]Season Set up'!$O$68, CONCATENATE(O423, " G"),IF(COUNTIF($O$7:O423,O423)&lt;='[1]Season Set up'!$O$69, CONCATENATE(O423, " H"),"")))))))))),"")</f>
        <v/>
      </c>
      <c r="Q423" s="69"/>
      <c r="R423" s="4"/>
      <c r="S423" s="27" t="str">
        <f>IF('[1]Season Set up'!$L$24&gt;='[1]Season Set up'!V421,'[1]Season Set up'!V421,"")</f>
        <v/>
      </c>
      <c r="T423" s="22" t="str">
        <f>IFERROR(VLOOKUP(#REF!,'[1]Members Sorted'!$B$2:$G$3001,2,0),"")</f>
        <v/>
      </c>
      <c r="U423" s="22" t="str">
        <f>IFERROR(VLOOKUP(#REF!,'[1]Members Sorted'!$B$2:$G$3001,3,0),"")</f>
        <v/>
      </c>
      <c r="V423" s="22" t="str">
        <f>IFERROR(VLOOKUP(#REF!,'[1]Members Sorted'!$B$2:$G$3001,5,0),"")</f>
        <v/>
      </c>
      <c r="W423" s="22" t="str">
        <f>IFERROR(IF(V423="","",IF(V423="None Given","",IF(COUNTIF($V$7:V423,V423)&lt;='[1]Season Set up'!$O$73, CONCATENATE(V423, " A"),IF(COUNTIF($V$7:V423,V423)&lt;='[1]Season Set up'!$O$74, CONCATENATE(V423, " B"),IF(COUNTIF($V$7:V423,V423)&lt;='[1]Season Set up'!$O$75, CONCATENATE(V423, " C"),IF(COUNTIF($V$7:V423,V423)&lt;='[1]Season Set up'!$O$76, CONCATENATE(V423, " D"),IF(COUNTIF($V$7:V423,V423)&lt;='[1]Season Set up'!$O$77, CONCATENATE(V423, " E"),IF(COUNTIF($V$7:V423,V423)&lt;='[1]Season Set up'!$O$78, CONCATENATE(V423, " F"),IF(COUNTIF($V$7:V423,V423)&lt;='[1]Season Set up'!$O$79, CONCATENATE(V423, " G"),IF(COUNTIF($V$7:V423,V423)&lt;='[1]Season Set up'!$O$80, CONCATENATE(V423, " H"),"")))))))))),"")</f>
        <v/>
      </c>
      <c r="X423" s="69"/>
      <c r="Y423" s="1"/>
      <c r="Z423" s="1"/>
      <c r="AA423" s="1"/>
      <c r="AB423" s="1"/>
      <c r="AC423" s="4"/>
      <c r="AD423" s="4"/>
      <c r="AE423" s="4"/>
      <c r="AF423" s="4"/>
      <c r="AG423" s="4"/>
      <c r="AH423" s="4"/>
      <c r="AI423" s="4"/>
      <c r="AJ423" s="4"/>
    </row>
    <row r="424" spans="1:36" ht="15.75" customHeight="1" x14ac:dyDescent="0.2">
      <c r="A424" s="33"/>
      <c r="B424" s="33"/>
      <c r="C424" s="33"/>
      <c r="D424" s="1"/>
      <c r="E424" s="1"/>
      <c r="F424" s="1"/>
      <c r="G424" s="1"/>
      <c r="H424" s="1"/>
      <c r="I424" s="1"/>
      <c r="J424" s="1"/>
      <c r="K424" s="1"/>
      <c r="L424" s="27" t="str">
        <f>IF('[1]Season Set up'!$J$24&gt;='[1]Season Set up'!V422,'[1]Season Set up'!V422,"")</f>
        <v/>
      </c>
      <c r="M424" s="22" t="str">
        <f>IFERROR(VLOOKUP(#REF!,'[1]Members Sorted'!$B$2:$G$10001,2,0),"")</f>
        <v/>
      </c>
      <c r="N424" s="22" t="str">
        <f>IFERROR(VLOOKUP(#REF!,'[1]Members Sorted'!$B$2:$G$10001,3,0),"")</f>
        <v/>
      </c>
      <c r="O424" s="22" t="str">
        <f>IFERROR(VLOOKUP(#REF!,'[1]Members Sorted'!$B$2:$G$10001,5,0),"")</f>
        <v/>
      </c>
      <c r="P424" s="22" t="str">
        <f>IFERROR(IF(O424="","",IF(O424="None Given","",IF(COUNTIF($O$7:O424,O424)&lt;='[1]Season Set up'!$O$62, CONCATENATE(O424, " A"),IF(COUNTIF($O$7:O424,O424)&lt;='[1]Season Set up'!$O$63, CONCATENATE(O424, " B"),IF(COUNTIF($O$7:O424,O424)&lt;='[1]Season Set up'!$O$64, CONCATENATE(O424, " C"),IF(COUNTIF($O$7:O424,O424)&lt;='[1]Season Set up'!$O$65, CONCATENATE(O424, " D"),IF(COUNTIF($O$7:O424,O424)&lt;='[1]Season Set up'!$O$66, CONCATENATE(O424, " E"),IF(COUNTIF($O$7:O424,O424)&lt;='[1]Season Set up'!$O$67, CONCATENATE(O424, " F"),IF(COUNTIF($O$7:O424,O424)&lt;='[1]Season Set up'!$O$68, CONCATENATE(O424, " G"),IF(COUNTIF($O$7:O424,O424)&lt;='[1]Season Set up'!$O$69, CONCATENATE(O424, " H"),"")))))))))),"")</f>
        <v/>
      </c>
      <c r="Q424" s="69"/>
      <c r="R424" s="4"/>
      <c r="S424" s="27" t="str">
        <f>IF('[1]Season Set up'!$L$24&gt;='[1]Season Set up'!V422,'[1]Season Set up'!V422,"")</f>
        <v/>
      </c>
      <c r="T424" s="22" t="str">
        <f>IFERROR(VLOOKUP(#REF!,'[1]Members Sorted'!$B$2:$G$3001,2,0),"")</f>
        <v/>
      </c>
      <c r="U424" s="22" t="str">
        <f>IFERROR(VLOOKUP(#REF!,'[1]Members Sorted'!$B$2:$G$3001,3,0),"")</f>
        <v/>
      </c>
      <c r="V424" s="22" t="str">
        <f>IFERROR(VLOOKUP(#REF!,'[1]Members Sorted'!$B$2:$G$3001,5,0),"")</f>
        <v/>
      </c>
      <c r="W424" s="22" t="str">
        <f>IFERROR(IF(V424="","",IF(V424="None Given","",IF(COUNTIF($V$7:V424,V424)&lt;='[1]Season Set up'!$O$73, CONCATENATE(V424, " A"),IF(COUNTIF($V$7:V424,V424)&lt;='[1]Season Set up'!$O$74, CONCATENATE(V424, " B"),IF(COUNTIF($V$7:V424,V424)&lt;='[1]Season Set up'!$O$75, CONCATENATE(V424, " C"),IF(COUNTIF($V$7:V424,V424)&lt;='[1]Season Set up'!$O$76, CONCATENATE(V424, " D"),IF(COUNTIF($V$7:V424,V424)&lt;='[1]Season Set up'!$O$77, CONCATENATE(V424, " E"),IF(COUNTIF($V$7:V424,V424)&lt;='[1]Season Set up'!$O$78, CONCATENATE(V424, " F"),IF(COUNTIF($V$7:V424,V424)&lt;='[1]Season Set up'!$O$79, CONCATENATE(V424, " G"),IF(COUNTIF($V$7:V424,V424)&lt;='[1]Season Set up'!$O$80, CONCATENATE(V424, " H"),"")))))))))),"")</f>
        <v/>
      </c>
      <c r="X424" s="69"/>
      <c r="Y424" s="1"/>
      <c r="Z424" s="1"/>
      <c r="AA424" s="1"/>
      <c r="AB424" s="1"/>
      <c r="AC424" s="4"/>
      <c r="AD424" s="4"/>
      <c r="AE424" s="4"/>
      <c r="AF424" s="4"/>
      <c r="AG424" s="4"/>
      <c r="AH424" s="4"/>
      <c r="AI424" s="4"/>
      <c r="AJ424" s="4"/>
    </row>
    <row r="425" spans="1:36" ht="15.75" customHeight="1" x14ac:dyDescent="0.2">
      <c r="A425" s="33"/>
      <c r="B425" s="33"/>
      <c r="C425" s="33"/>
      <c r="D425" s="1"/>
      <c r="E425" s="1"/>
      <c r="F425" s="1"/>
      <c r="G425" s="1"/>
      <c r="H425" s="1"/>
      <c r="I425" s="1"/>
      <c r="J425" s="1"/>
      <c r="K425" s="1"/>
      <c r="L425" s="27" t="str">
        <f>IF('[1]Season Set up'!$J$24&gt;='[1]Season Set up'!V423,'[1]Season Set up'!V423,"")</f>
        <v/>
      </c>
      <c r="M425" s="22" t="str">
        <f>IFERROR(VLOOKUP(#REF!,'[1]Members Sorted'!$B$2:$G$10001,2,0),"")</f>
        <v/>
      </c>
      <c r="N425" s="22" t="str">
        <f>IFERROR(VLOOKUP(#REF!,'[1]Members Sorted'!$B$2:$G$10001,3,0),"")</f>
        <v/>
      </c>
      <c r="O425" s="22" t="str">
        <f>IFERROR(VLOOKUP(#REF!,'[1]Members Sorted'!$B$2:$G$10001,5,0),"")</f>
        <v/>
      </c>
      <c r="P425" s="22" t="str">
        <f>IFERROR(IF(O425="","",IF(O425="None Given","",IF(COUNTIF($O$7:O425,O425)&lt;='[1]Season Set up'!$O$62, CONCATENATE(O425, " A"),IF(COUNTIF($O$7:O425,O425)&lt;='[1]Season Set up'!$O$63, CONCATENATE(O425, " B"),IF(COUNTIF($O$7:O425,O425)&lt;='[1]Season Set up'!$O$64, CONCATENATE(O425, " C"),IF(COUNTIF($O$7:O425,O425)&lt;='[1]Season Set up'!$O$65, CONCATENATE(O425, " D"),IF(COUNTIF($O$7:O425,O425)&lt;='[1]Season Set up'!$O$66, CONCATENATE(O425, " E"),IF(COUNTIF($O$7:O425,O425)&lt;='[1]Season Set up'!$O$67, CONCATENATE(O425, " F"),IF(COUNTIF($O$7:O425,O425)&lt;='[1]Season Set up'!$O$68, CONCATENATE(O425, " G"),IF(COUNTIF($O$7:O425,O425)&lt;='[1]Season Set up'!$O$69, CONCATENATE(O425, " H"),"")))))))))),"")</f>
        <v/>
      </c>
      <c r="Q425" s="69"/>
      <c r="R425" s="4"/>
      <c r="S425" s="27" t="str">
        <f>IF('[1]Season Set up'!$L$24&gt;='[1]Season Set up'!V423,'[1]Season Set up'!V423,"")</f>
        <v/>
      </c>
      <c r="T425" s="22" t="str">
        <f>IFERROR(VLOOKUP(#REF!,'[1]Members Sorted'!$B$2:$G$3001,2,0),"")</f>
        <v/>
      </c>
      <c r="U425" s="22" t="str">
        <f>IFERROR(VLOOKUP(#REF!,'[1]Members Sorted'!$B$2:$G$3001,3,0),"")</f>
        <v/>
      </c>
      <c r="V425" s="22" t="str">
        <f>IFERROR(VLOOKUP(#REF!,'[1]Members Sorted'!$B$2:$G$3001,5,0),"")</f>
        <v/>
      </c>
      <c r="W425" s="22" t="str">
        <f>IFERROR(IF(V425="","",IF(V425="None Given","",IF(COUNTIF($V$7:V425,V425)&lt;='[1]Season Set up'!$O$73, CONCATENATE(V425, " A"),IF(COUNTIF($V$7:V425,V425)&lt;='[1]Season Set up'!$O$74, CONCATENATE(V425, " B"),IF(COUNTIF($V$7:V425,V425)&lt;='[1]Season Set up'!$O$75, CONCATENATE(V425, " C"),IF(COUNTIF($V$7:V425,V425)&lt;='[1]Season Set up'!$O$76, CONCATENATE(V425, " D"),IF(COUNTIF($V$7:V425,V425)&lt;='[1]Season Set up'!$O$77, CONCATENATE(V425, " E"),IF(COUNTIF($V$7:V425,V425)&lt;='[1]Season Set up'!$O$78, CONCATENATE(V425, " F"),IF(COUNTIF($V$7:V425,V425)&lt;='[1]Season Set up'!$O$79, CONCATENATE(V425, " G"),IF(COUNTIF($V$7:V425,V425)&lt;='[1]Season Set up'!$O$80, CONCATENATE(V425, " H"),"")))))))))),"")</f>
        <v/>
      </c>
      <c r="X425" s="69"/>
      <c r="Y425" s="1"/>
      <c r="Z425" s="1"/>
      <c r="AA425" s="1"/>
      <c r="AB425" s="1"/>
      <c r="AC425" s="4"/>
      <c r="AD425" s="4"/>
      <c r="AE425" s="4"/>
      <c r="AF425" s="4"/>
      <c r="AG425" s="4"/>
      <c r="AH425" s="4"/>
      <c r="AI425" s="4"/>
      <c r="AJ425" s="4"/>
    </row>
    <row r="426" spans="1:36" ht="15.75" customHeight="1" x14ac:dyDescent="0.2">
      <c r="A426" s="33"/>
      <c r="B426" s="33"/>
      <c r="C426" s="33"/>
      <c r="D426" s="1"/>
      <c r="E426" s="1"/>
      <c r="F426" s="1"/>
      <c r="G426" s="1"/>
      <c r="H426" s="1"/>
      <c r="I426" s="1"/>
      <c r="J426" s="1"/>
      <c r="K426" s="1"/>
      <c r="L426" s="27" t="str">
        <f>IF('[1]Season Set up'!$J$24&gt;='[1]Season Set up'!V424,'[1]Season Set up'!V424,"")</f>
        <v/>
      </c>
      <c r="M426" s="22" t="str">
        <f>IFERROR(VLOOKUP(#REF!,'[1]Members Sorted'!$B$2:$G$10001,2,0),"")</f>
        <v/>
      </c>
      <c r="N426" s="22" t="str">
        <f>IFERROR(VLOOKUP(#REF!,'[1]Members Sorted'!$B$2:$G$10001,3,0),"")</f>
        <v/>
      </c>
      <c r="O426" s="22" t="str">
        <f>IFERROR(VLOOKUP(#REF!,'[1]Members Sorted'!$B$2:$G$10001,5,0),"")</f>
        <v/>
      </c>
      <c r="P426" s="22" t="str">
        <f>IFERROR(IF(O426="","",IF(O426="None Given","",IF(COUNTIF($O$7:O426,O426)&lt;='[1]Season Set up'!$O$62, CONCATENATE(O426, " A"),IF(COUNTIF($O$7:O426,O426)&lt;='[1]Season Set up'!$O$63, CONCATENATE(O426, " B"),IF(COUNTIF($O$7:O426,O426)&lt;='[1]Season Set up'!$O$64, CONCATENATE(O426, " C"),IF(COUNTIF($O$7:O426,O426)&lt;='[1]Season Set up'!$O$65, CONCATENATE(O426, " D"),IF(COUNTIF($O$7:O426,O426)&lt;='[1]Season Set up'!$O$66, CONCATENATE(O426, " E"),IF(COUNTIF($O$7:O426,O426)&lt;='[1]Season Set up'!$O$67, CONCATENATE(O426, " F"),IF(COUNTIF($O$7:O426,O426)&lt;='[1]Season Set up'!$O$68, CONCATENATE(O426, " G"),IF(COUNTIF($O$7:O426,O426)&lt;='[1]Season Set up'!$O$69, CONCATENATE(O426, " H"),"")))))))))),"")</f>
        <v/>
      </c>
      <c r="Q426" s="69"/>
      <c r="R426" s="4"/>
      <c r="S426" s="27" t="str">
        <f>IF('[1]Season Set up'!$L$24&gt;='[1]Season Set up'!V424,'[1]Season Set up'!V424,"")</f>
        <v/>
      </c>
      <c r="T426" s="22" t="str">
        <f>IFERROR(VLOOKUP(#REF!,'[1]Members Sorted'!$B$2:$G$3001,2,0),"")</f>
        <v/>
      </c>
      <c r="U426" s="22" t="str">
        <f>IFERROR(VLOOKUP(#REF!,'[1]Members Sorted'!$B$2:$G$3001,3,0),"")</f>
        <v/>
      </c>
      <c r="V426" s="22" t="str">
        <f>IFERROR(VLOOKUP(#REF!,'[1]Members Sorted'!$B$2:$G$3001,5,0),"")</f>
        <v/>
      </c>
      <c r="W426" s="22" t="str">
        <f>IFERROR(IF(V426="","",IF(V426="None Given","",IF(COUNTIF($V$7:V426,V426)&lt;='[1]Season Set up'!$O$73, CONCATENATE(V426, " A"),IF(COUNTIF($V$7:V426,V426)&lt;='[1]Season Set up'!$O$74, CONCATENATE(V426, " B"),IF(COUNTIF($V$7:V426,V426)&lt;='[1]Season Set up'!$O$75, CONCATENATE(V426, " C"),IF(COUNTIF($V$7:V426,V426)&lt;='[1]Season Set up'!$O$76, CONCATENATE(V426, " D"),IF(COUNTIF($V$7:V426,V426)&lt;='[1]Season Set up'!$O$77, CONCATENATE(V426, " E"),IF(COUNTIF($V$7:V426,V426)&lt;='[1]Season Set up'!$O$78, CONCATENATE(V426, " F"),IF(COUNTIF($V$7:V426,V426)&lt;='[1]Season Set up'!$O$79, CONCATENATE(V426, " G"),IF(COUNTIF($V$7:V426,V426)&lt;='[1]Season Set up'!$O$80, CONCATENATE(V426, " H"),"")))))))))),"")</f>
        <v/>
      </c>
      <c r="X426" s="69"/>
      <c r="Y426" s="1"/>
      <c r="Z426" s="1"/>
      <c r="AA426" s="1"/>
      <c r="AB426" s="1"/>
      <c r="AC426" s="4"/>
      <c r="AD426" s="4"/>
      <c r="AE426" s="4"/>
      <c r="AF426" s="4"/>
      <c r="AG426" s="4"/>
      <c r="AH426" s="4"/>
      <c r="AI426" s="4"/>
      <c r="AJ426" s="4"/>
    </row>
    <row r="427" spans="1:36" ht="15.75" customHeight="1" x14ac:dyDescent="0.2">
      <c r="A427" s="33"/>
      <c r="B427" s="33"/>
      <c r="C427" s="33"/>
      <c r="D427" s="1"/>
      <c r="E427" s="1"/>
      <c r="F427" s="1"/>
      <c r="G427" s="1"/>
      <c r="H427" s="1"/>
      <c r="I427" s="1"/>
      <c r="J427" s="1"/>
      <c r="K427" s="1"/>
      <c r="L427" s="27" t="str">
        <f>IF('[1]Season Set up'!$J$24&gt;='[1]Season Set up'!V425,'[1]Season Set up'!V425,"")</f>
        <v/>
      </c>
      <c r="M427" s="22" t="str">
        <f>IFERROR(VLOOKUP(#REF!,'[1]Members Sorted'!$B$2:$G$10001,2,0),"")</f>
        <v/>
      </c>
      <c r="N427" s="22" t="str">
        <f>IFERROR(VLOOKUP(#REF!,'[1]Members Sorted'!$B$2:$G$10001,3,0),"")</f>
        <v/>
      </c>
      <c r="O427" s="22" t="str">
        <f>IFERROR(VLOOKUP(#REF!,'[1]Members Sorted'!$B$2:$G$10001,5,0),"")</f>
        <v/>
      </c>
      <c r="P427" s="22" t="str">
        <f>IFERROR(IF(O427="","",IF(O427="None Given","",IF(COUNTIF($O$7:O427,O427)&lt;='[1]Season Set up'!$O$62, CONCATENATE(O427, " A"),IF(COUNTIF($O$7:O427,O427)&lt;='[1]Season Set up'!$O$63, CONCATENATE(O427, " B"),IF(COUNTIF($O$7:O427,O427)&lt;='[1]Season Set up'!$O$64, CONCATENATE(O427, " C"),IF(COUNTIF($O$7:O427,O427)&lt;='[1]Season Set up'!$O$65, CONCATENATE(O427, " D"),IF(COUNTIF($O$7:O427,O427)&lt;='[1]Season Set up'!$O$66, CONCATENATE(O427, " E"),IF(COUNTIF($O$7:O427,O427)&lt;='[1]Season Set up'!$O$67, CONCATENATE(O427, " F"),IF(COUNTIF($O$7:O427,O427)&lt;='[1]Season Set up'!$O$68, CONCATENATE(O427, " G"),IF(COUNTIF($O$7:O427,O427)&lt;='[1]Season Set up'!$O$69, CONCATENATE(O427, " H"),"")))))))))),"")</f>
        <v/>
      </c>
      <c r="Q427" s="69"/>
      <c r="R427" s="4"/>
      <c r="S427" s="27" t="str">
        <f>IF('[1]Season Set up'!$L$24&gt;='[1]Season Set up'!V425,'[1]Season Set up'!V425,"")</f>
        <v/>
      </c>
      <c r="T427" s="22" t="str">
        <f>IFERROR(VLOOKUP(#REF!,'[1]Members Sorted'!$B$2:$G$3001,2,0),"")</f>
        <v/>
      </c>
      <c r="U427" s="22" t="str">
        <f>IFERROR(VLOOKUP(#REF!,'[1]Members Sorted'!$B$2:$G$3001,3,0),"")</f>
        <v/>
      </c>
      <c r="V427" s="22" t="str">
        <f>IFERROR(VLOOKUP(#REF!,'[1]Members Sorted'!$B$2:$G$3001,5,0),"")</f>
        <v/>
      </c>
      <c r="W427" s="22" t="str">
        <f>IFERROR(IF(V427="","",IF(V427="None Given","",IF(COUNTIF($V$7:V427,V427)&lt;='[1]Season Set up'!$O$73, CONCATENATE(V427, " A"),IF(COUNTIF($V$7:V427,V427)&lt;='[1]Season Set up'!$O$74, CONCATENATE(V427, " B"),IF(COUNTIF($V$7:V427,V427)&lt;='[1]Season Set up'!$O$75, CONCATENATE(V427, " C"),IF(COUNTIF($V$7:V427,V427)&lt;='[1]Season Set up'!$O$76, CONCATENATE(V427, " D"),IF(COUNTIF($V$7:V427,V427)&lt;='[1]Season Set up'!$O$77, CONCATENATE(V427, " E"),IF(COUNTIF($V$7:V427,V427)&lt;='[1]Season Set up'!$O$78, CONCATENATE(V427, " F"),IF(COUNTIF($V$7:V427,V427)&lt;='[1]Season Set up'!$O$79, CONCATENATE(V427, " G"),IF(COUNTIF($V$7:V427,V427)&lt;='[1]Season Set up'!$O$80, CONCATENATE(V427, " H"),"")))))))))),"")</f>
        <v/>
      </c>
      <c r="X427" s="69"/>
      <c r="Y427" s="1"/>
      <c r="Z427" s="1"/>
      <c r="AA427" s="1"/>
      <c r="AB427" s="1"/>
      <c r="AC427" s="4"/>
      <c r="AD427" s="4"/>
      <c r="AE427" s="4"/>
      <c r="AF427" s="4"/>
      <c r="AG427" s="4"/>
      <c r="AH427" s="4"/>
      <c r="AI427" s="4"/>
      <c r="AJ427" s="4"/>
    </row>
    <row r="428" spans="1:36" ht="15.75" customHeight="1" x14ac:dyDescent="0.2">
      <c r="A428" s="33"/>
      <c r="B428" s="33"/>
      <c r="C428" s="33"/>
      <c r="D428" s="1"/>
      <c r="E428" s="1"/>
      <c r="F428" s="1"/>
      <c r="G428" s="1"/>
      <c r="H428" s="1"/>
      <c r="I428" s="1"/>
      <c r="J428" s="1"/>
      <c r="K428" s="1"/>
      <c r="L428" s="27" t="str">
        <f>IF('[1]Season Set up'!$J$24&gt;='[1]Season Set up'!V426,'[1]Season Set up'!V426,"")</f>
        <v/>
      </c>
      <c r="M428" s="22" t="str">
        <f>IFERROR(VLOOKUP(#REF!,'[1]Members Sorted'!$B$2:$G$10001,2,0),"")</f>
        <v/>
      </c>
      <c r="N428" s="22" t="str">
        <f>IFERROR(VLOOKUP(#REF!,'[1]Members Sorted'!$B$2:$G$10001,3,0),"")</f>
        <v/>
      </c>
      <c r="O428" s="22" t="str">
        <f>IFERROR(VLOOKUP(#REF!,'[1]Members Sorted'!$B$2:$G$10001,5,0),"")</f>
        <v/>
      </c>
      <c r="P428" s="22" t="str">
        <f>IFERROR(IF(O428="","",IF(O428="None Given","",IF(COUNTIF($O$7:O428,O428)&lt;='[1]Season Set up'!$O$62, CONCATENATE(O428, " A"),IF(COUNTIF($O$7:O428,O428)&lt;='[1]Season Set up'!$O$63, CONCATENATE(O428, " B"),IF(COUNTIF($O$7:O428,O428)&lt;='[1]Season Set up'!$O$64, CONCATENATE(O428, " C"),IF(COUNTIF($O$7:O428,O428)&lt;='[1]Season Set up'!$O$65, CONCATENATE(O428, " D"),IF(COUNTIF($O$7:O428,O428)&lt;='[1]Season Set up'!$O$66, CONCATENATE(O428, " E"),IF(COUNTIF($O$7:O428,O428)&lt;='[1]Season Set up'!$O$67, CONCATENATE(O428, " F"),IF(COUNTIF($O$7:O428,O428)&lt;='[1]Season Set up'!$O$68, CONCATENATE(O428, " G"),IF(COUNTIF($O$7:O428,O428)&lt;='[1]Season Set up'!$O$69, CONCATENATE(O428, " H"),"")))))))))),"")</f>
        <v/>
      </c>
      <c r="Q428" s="69"/>
      <c r="R428" s="4"/>
      <c r="S428" s="27" t="str">
        <f>IF('[1]Season Set up'!$L$24&gt;='[1]Season Set up'!V426,'[1]Season Set up'!V426,"")</f>
        <v/>
      </c>
      <c r="T428" s="22" t="str">
        <f>IFERROR(VLOOKUP(#REF!,'[1]Members Sorted'!$B$2:$G$3001,2,0),"")</f>
        <v/>
      </c>
      <c r="U428" s="22" t="str">
        <f>IFERROR(VLOOKUP(#REF!,'[1]Members Sorted'!$B$2:$G$3001,3,0),"")</f>
        <v/>
      </c>
      <c r="V428" s="22" t="str">
        <f>IFERROR(VLOOKUP(#REF!,'[1]Members Sorted'!$B$2:$G$3001,5,0),"")</f>
        <v/>
      </c>
      <c r="W428" s="22" t="str">
        <f>IFERROR(IF(V428="","",IF(V428="None Given","",IF(COUNTIF($V$7:V428,V428)&lt;='[1]Season Set up'!$O$73, CONCATENATE(V428, " A"),IF(COUNTIF($V$7:V428,V428)&lt;='[1]Season Set up'!$O$74, CONCATENATE(V428, " B"),IF(COUNTIF($V$7:V428,V428)&lt;='[1]Season Set up'!$O$75, CONCATENATE(V428, " C"),IF(COUNTIF($V$7:V428,V428)&lt;='[1]Season Set up'!$O$76, CONCATENATE(V428, " D"),IF(COUNTIF($V$7:V428,V428)&lt;='[1]Season Set up'!$O$77, CONCATENATE(V428, " E"),IF(COUNTIF($V$7:V428,V428)&lt;='[1]Season Set up'!$O$78, CONCATENATE(V428, " F"),IF(COUNTIF($V$7:V428,V428)&lt;='[1]Season Set up'!$O$79, CONCATENATE(V428, " G"),IF(COUNTIF($V$7:V428,V428)&lt;='[1]Season Set up'!$O$80, CONCATENATE(V428, " H"),"")))))))))),"")</f>
        <v/>
      </c>
      <c r="X428" s="69"/>
      <c r="Y428" s="1"/>
      <c r="Z428" s="1"/>
      <c r="AA428" s="1"/>
      <c r="AB428" s="1"/>
      <c r="AC428" s="4"/>
      <c r="AD428" s="4"/>
      <c r="AE428" s="4"/>
      <c r="AF428" s="4"/>
      <c r="AG428" s="4"/>
      <c r="AH428" s="4"/>
      <c r="AI428" s="4"/>
      <c r="AJ428" s="4"/>
    </row>
    <row r="429" spans="1:36" ht="15.75" customHeight="1" x14ac:dyDescent="0.2">
      <c r="A429" s="33"/>
      <c r="B429" s="33"/>
      <c r="C429" s="33"/>
      <c r="D429" s="1"/>
      <c r="E429" s="1"/>
      <c r="F429" s="1"/>
      <c r="G429" s="1"/>
      <c r="H429" s="1"/>
      <c r="I429" s="1"/>
      <c r="J429" s="1"/>
      <c r="K429" s="1"/>
      <c r="L429" s="27" t="str">
        <f>IF('[1]Season Set up'!$J$24&gt;='[1]Season Set up'!V427,'[1]Season Set up'!V427,"")</f>
        <v/>
      </c>
      <c r="M429" s="22" t="str">
        <f>IFERROR(VLOOKUP(#REF!,'[1]Members Sorted'!$B$2:$G$10001,2,0),"")</f>
        <v/>
      </c>
      <c r="N429" s="22" t="str">
        <f>IFERROR(VLOOKUP(#REF!,'[1]Members Sorted'!$B$2:$G$10001,3,0),"")</f>
        <v/>
      </c>
      <c r="O429" s="22" t="str">
        <f>IFERROR(VLOOKUP(#REF!,'[1]Members Sorted'!$B$2:$G$10001,5,0),"")</f>
        <v/>
      </c>
      <c r="P429" s="22" t="str">
        <f>IFERROR(IF(O429="","",IF(O429="None Given","",IF(COUNTIF($O$7:O429,O429)&lt;='[1]Season Set up'!$O$62, CONCATENATE(O429, " A"),IF(COUNTIF($O$7:O429,O429)&lt;='[1]Season Set up'!$O$63, CONCATENATE(O429, " B"),IF(COUNTIF($O$7:O429,O429)&lt;='[1]Season Set up'!$O$64, CONCATENATE(O429, " C"),IF(COUNTIF($O$7:O429,O429)&lt;='[1]Season Set up'!$O$65, CONCATENATE(O429, " D"),IF(COUNTIF($O$7:O429,O429)&lt;='[1]Season Set up'!$O$66, CONCATENATE(O429, " E"),IF(COUNTIF($O$7:O429,O429)&lt;='[1]Season Set up'!$O$67, CONCATENATE(O429, " F"),IF(COUNTIF($O$7:O429,O429)&lt;='[1]Season Set up'!$O$68, CONCATENATE(O429, " G"),IF(COUNTIF($O$7:O429,O429)&lt;='[1]Season Set up'!$O$69, CONCATENATE(O429, " H"),"")))))))))),"")</f>
        <v/>
      </c>
      <c r="Q429" s="69"/>
      <c r="R429" s="4"/>
      <c r="S429" s="27" t="str">
        <f>IF('[1]Season Set up'!$L$24&gt;='[1]Season Set up'!V427,'[1]Season Set up'!V427,"")</f>
        <v/>
      </c>
      <c r="T429" s="22" t="str">
        <f>IFERROR(VLOOKUP(#REF!,'[1]Members Sorted'!$B$2:$G$3001,2,0),"")</f>
        <v/>
      </c>
      <c r="U429" s="22" t="str">
        <f>IFERROR(VLOOKUP(#REF!,'[1]Members Sorted'!$B$2:$G$3001,3,0),"")</f>
        <v/>
      </c>
      <c r="V429" s="22" t="str">
        <f>IFERROR(VLOOKUP(#REF!,'[1]Members Sorted'!$B$2:$G$3001,5,0),"")</f>
        <v/>
      </c>
      <c r="W429" s="22" t="str">
        <f>IFERROR(IF(V429="","",IF(V429="None Given","",IF(COUNTIF($V$7:V429,V429)&lt;='[1]Season Set up'!$O$73, CONCATENATE(V429, " A"),IF(COUNTIF($V$7:V429,V429)&lt;='[1]Season Set up'!$O$74, CONCATENATE(V429, " B"),IF(COUNTIF($V$7:V429,V429)&lt;='[1]Season Set up'!$O$75, CONCATENATE(V429, " C"),IF(COUNTIF($V$7:V429,V429)&lt;='[1]Season Set up'!$O$76, CONCATENATE(V429, " D"),IF(COUNTIF($V$7:V429,V429)&lt;='[1]Season Set up'!$O$77, CONCATENATE(V429, " E"),IF(COUNTIF($V$7:V429,V429)&lt;='[1]Season Set up'!$O$78, CONCATENATE(V429, " F"),IF(COUNTIF($V$7:V429,V429)&lt;='[1]Season Set up'!$O$79, CONCATENATE(V429, " G"),IF(COUNTIF($V$7:V429,V429)&lt;='[1]Season Set up'!$O$80, CONCATENATE(V429, " H"),"")))))))))),"")</f>
        <v/>
      </c>
      <c r="X429" s="69"/>
      <c r="Y429" s="1"/>
      <c r="Z429" s="1"/>
      <c r="AA429" s="1"/>
      <c r="AB429" s="1"/>
      <c r="AC429" s="4"/>
      <c r="AD429" s="4"/>
      <c r="AE429" s="4"/>
      <c r="AF429" s="4"/>
      <c r="AG429" s="4"/>
      <c r="AH429" s="4"/>
      <c r="AI429" s="4"/>
      <c r="AJ429" s="4"/>
    </row>
    <row r="430" spans="1:36" ht="15.75" customHeight="1" x14ac:dyDescent="0.2">
      <c r="A430" s="33"/>
      <c r="B430" s="33"/>
      <c r="C430" s="33"/>
      <c r="D430" s="1"/>
      <c r="E430" s="1"/>
      <c r="F430" s="1"/>
      <c r="G430" s="1"/>
      <c r="H430" s="1"/>
      <c r="I430" s="1"/>
      <c r="J430" s="1"/>
      <c r="K430" s="1"/>
      <c r="L430" s="27" t="str">
        <f>IF('[1]Season Set up'!$J$24&gt;='[1]Season Set up'!V428,'[1]Season Set up'!V428,"")</f>
        <v/>
      </c>
      <c r="M430" s="22" t="str">
        <f>IFERROR(VLOOKUP(#REF!,'[1]Members Sorted'!$B$2:$G$10001,2,0),"")</f>
        <v/>
      </c>
      <c r="N430" s="22" t="str">
        <f>IFERROR(VLOOKUP(#REF!,'[1]Members Sorted'!$B$2:$G$10001,3,0),"")</f>
        <v/>
      </c>
      <c r="O430" s="22" t="str">
        <f>IFERROR(VLOOKUP(#REF!,'[1]Members Sorted'!$B$2:$G$10001,5,0),"")</f>
        <v/>
      </c>
      <c r="P430" s="22" t="str">
        <f>IFERROR(IF(O430="","",IF(O430="None Given","",IF(COUNTIF($O$7:O430,O430)&lt;='[1]Season Set up'!$O$62, CONCATENATE(O430, " A"),IF(COUNTIF($O$7:O430,O430)&lt;='[1]Season Set up'!$O$63, CONCATENATE(O430, " B"),IF(COUNTIF($O$7:O430,O430)&lt;='[1]Season Set up'!$O$64, CONCATENATE(O430, " C"),IF(COUNTIF($O$7:O430,O430)&lt;='[1]Season Set up'!$O$65, CONCATENATE(O430, " D"),IF(COUNTIF($O$7:O430,O430)&lt;='[1]Season Set up'!$O$66, CONCATENATE(O430, " E"),IF(COUNTIF($O$7:O430,O430)&lt;='[1]Season Set up'!$O$67, CONCATENATE(O430, " F"),IF(COUNTIF($O$7:O430,O430)&lt;='[1]Season Set up'!$O$68, CONCATENATE(O430, " G"),IF(COUNTIF($O$7:O430,O430)&lt;='[1]Season Set up'!$O$69, CONCATENATE(O430, " H"),"")))))))))),"")</f>
        <v/>
      </c>
      <c r="Q430" s="69"/>
      <c r="R430" s="4"/>
      <c r="S430" s="27" t="str">
        <f>IF('[1]Season Set up'!$L$24&gt;='[1]Season Set up'!V428,'[1]Season Set up'!V428,"")</f>
        <v/>
      </c>
      <c r="T430" s="22" t="str">
        <f>IFERROR(VLOOKUP(#REF!,'[1]Members Sorted'!$B$2:$G$3001,2,0),"")</f>
        <v/>
      </c>
      <c r="U430" s="22" t="str">
        <f>IFERROR(VLOOKUP(#REF!,'[1]Members Sorted'!$B$2:$G$3001,3,0),"")</f>
        <v/>
      </c>
      <c r="V430" s="22" t="str">
        <f>IFERROR(VLOOKUP(#REF!,'[1]Members Sorted'!$B$2:$G$3001,5,0),"")</f>
        <v/>
      </c>
      <c r="W430" s="22" t="str">
        <f>IFERROR(IF(V430="","",IF(V430="None Given","",IF(COUNTIF($V$7:V430,V430)&lt;='[1]Season Set up'!$O$73, CONCATENATE(V430, " A"),IF(COUNTIF($V$7:V430,V430)&lt;='[1]Season Set up'!$O$74, CONCATENATE(V430, " B"),IF(COUNTIF($V$7:V430,V430)&lt;='[1]Season Set up'!$O$75, CONCATENATE(V430, " C"),IF(COUNTIF($V$7:V430,V430)&lt;='[1]Season Set up'!$O$76, CONCATENATE(V430, " D"),IF(COUNTIF($V$7:V430,V430)&lt;='[1]Season Set up'!$O$77, CONCATENATE(V430, " E"),IF(COUNTIF($V$7:V430,V430)&lt;='[1]Season Set up'!$O$78, CONCATENATE(V430, " F"),IF(COUNTIF($V$7:V430,V430)&lt;='[1]Season Set up'!$O$79, CONCATENATE(V430, " G"),IF(COUNTIF($V$7:V430,V430)&lt;='[1]Season Set up'!$O$80, CONCATENATE(V430, " H"),"")))))))))),"")</f>
        <v/>
      </c>
      <c r="X430" s="69"/>
      <c r="Y430" s="1"/>
      <c r="Z430" s="1"/>
      <c r="AA430" s="1"/>
      <c r="AB430" s="1"/>
      <c r="AC430" s="4"/>
      <c r="AD430" s="4"/>
      <c r="AE430" s="4"/>
      <c r="AF430" s="4"/>
      <c r="AG430" s="4"/>
      <c r="AH430" s="4"/>
      <c r="AI430" s="4"/>
      <c r="AJ430" s="4"/>
    </row>
    <row r="431" spans="1:36" ht="15.75" customHeight="1" x14ac:dyDescent="0.2">
      <c r="A431" s="33"/>
      <c r="B431" s="33"/>
      <c r="C431" s="33"/>
      <c r="D431" s="1"/>
      <c r="E431" s="1"/>
      <c r="F431" s="1"/>
      <c r="G431" s="1"/>
      <c r="H431" s="1"/>
      <c r="I431" s="1"/>
      <c r="J431" s="1"/>
      <c r="K431" s="1"/>
      <c r="L431" s="27" t="str">
        <f>IF('[1]Season Set up'!$J$24&gt;='[1]Season Set up'!V429,'[1]Season Set up'!V429,"")</f>
        <v/>
      </c>
      <c r="M431" s="22" t="str">
        <f>IFERROR(VLOOKUP(#REF!,'[1]Members Sorted'!$B$2:$G$10001,2,0),"")</f>
        <v/>
      </c>
      <c r="N431" s="22" t="str">
        <f>IFERROR(VLOOKUP(#REF!,'[1]Members Sorted'!$B$2:$G$10001,3,0),"")</f>
        <v/>
      </c>
      <c r="O431" s="22" t="str">
        <f>IFERROR(VLOOKUP(#REF!,'[1]Members Sorted'!$B$2:$G$10001,5,0),"")</f>
        <v/>
      </c>
      <c r="P431" s="22" t="str">
        <f>IFERROR(IF(O431="","",IF(O431="None Given","",IF(COUNTIF($O$7:O431,O431)&lt;='[1]Season Set up'!$O$62, CONCATENATE(O431, " A"),IF(COUNTIF($O$7:O431,O431)&lt;='[1]Season Set up'!$O$63, CONCATENATE(O431, " B"),IF(COUNTIF($O$7:O431,O431)&lt;='[1]Season Set up'!$O$64, CONCATENATE(O431, " C"),IF(COUNTIF($O$7:O431,O431)&lt;='[1]Season Set up'!$O$65, CONCATENATE(O431, " D"),IF(COUNTIF($O$7:O431,O431)&lt;='[1]Season Set up'!$O$66, CONCATENATE(O431, " E"),IF(COUNTIF($O$7:O431,O431)&lt;='[1]Season Set up'!$O$67, CONCATENATE(O431, " F"),IF(COUNTIF($O$7:O431,O431)&lt;='[1]Season Set up'!$O$68, CONCATENATE(O431, " G"),IF(COUNTIF($O$7:O431,O431)&lt;='[1]Season Set up'!$O$69, CONCATENATE(O431, " H"),"")))))))))),"")</f>
        <v/>
      </c>
      <c r="Q431" s="69"/>
      <c r="R431" s="4"/>
      <c r="S431" s="27" t="str">
        <f>IF('[1]Season Set up'!$L$24&gt;='[1]Season Set up'!V429,'[1]Season Set up'!V429,"")</f>
        <v/>
      </c>
      <c r="T431" s="22" t="str">
        <f>IFERROR(VLOOKUP(#REF!,'[1]Members Sorted'!$B$2:$G$3001,2,0),"")</f>
        <v/>
      </c>
      <c r="U431" s="22" t="str">
        <f>IFERROR(VLOOKUP(#REF!,'[1]Members Sorted'!$B$2:$G$3001,3,0),"")</f>
        <v/>
      </c>
      <c r="V431" s="22" t="str">
        <f>IFERROR(VLOOKUP(#REF!,'[1]Members Sorted'!$B$2:$G$3001,5,0),"")</f>
        <v/>
      </c>
      <c r="W431" s="22" t="str">
        <f>IFERROR(IF(V431="","",IF(V431="None Given","",IF(COUNTIF($V$7:V431,V431)&lt;='[1]Season Set up'!$O$73, CONCATENATE(V431, " A"),IF(COUNTIF($V$7:V431,V431)&lt;='[1]Season Set up'!$O$74, CONCATENATE(V431, " B"),IF(COUNTIF($V$7:V431,V431)&lt;='[1]Season Set up'!$O$75, CONCATENATE(V431, " C"),IF(COUNTIF($V$7:V431,V431)&lt;='[1]Season Set up'!$O$76, CONCATENATE(V431, " D"),IF(COUNTIF($V$7:V431,V431)&lt;='[1]Season Set up'!$O$77, CONCATENATE(V431, " E"),IF(COUNTIF($V$7:V431,V431)&lt;='[1]Season Set up'!$O$78, CONCATENATE(V431, " F"),IF(COUNTIF($V$7:V431,V431)&lt;='[1]Season Set up'!$O$79, CONCATENATE(V431, " G"),IF(COUNTIF($V$7:V431,V431)&lt;='[1]Season Set up'!$O$80, CONCATENATE(V431, " H"),"")))))))))),"")</f>
        <v/>
      </c>
      <c r="X431" s="69"/>
      <c r="Y431" s="1"/>
      <c r="Z431" s="1"/>
      <c r="AA431" s="1"/>
      <c r="AB431" s="1"/>
      <c r="AC431" s="4"/>
      <c r="AD431" s="4"/>
      <c r="AE431" s="4"/>
      <c r="AF431" s="4"/>
      <c r="AG431" s="4"/>
      <c r="AH431" s="4"/>
      <c r="AI431" s="4"/>
      <c r="AJ431" s="4"/>
    </row>
    <row r="432" spans="1:36" ht="15.75" customHeight="1" x14ac:dyDescent="0.2">
      <c r="A432" s="33"/>
      <c r="B432" s="33"/>
      <c r="C432" s="33"/>
      <c r="D432" s="1"/>
      <c r="E432" s="1"/>
      <c r="F432" s="1"/>
      <c r="G432" s="1"/>
      <c r="H432" s="1"/>
      <c r="I432" s="1"/>
      <c r="J432" s="1"/>
      <c r="K432" s="1"/>
      <c r="L432" s="27" t="str">
        <f>IF('[1]Season Set up'!$J$24&gt;='[1]Season Set up'!V430,'[1]Season Set up'!V430,"")</f>
        <v/>
      </c>
      <c r="M432" s="22" t="str">
        <f>IFERROR(VLOOKUP(#REF!,'[1]Members Sorted'!$B$2:$G$10001,2,0),"")</f>
        <v/>
      </c>
      <c r="N432" s="22" t="str">
        <f>IFERROR(VLOOKUP(#REF!,'[1]Members Sorted'!$B$2:$G$10001,3,0),"")</f>
        <v/>
      </c>
      <c r="O432" s="22" t="str">
        <f>IFERROR(VLOOKUP(#REF!,'[1]Members Sorted'!$B$2:$G$10001,5,0),"")</f>
        <v/>
      </c>
      <c r="P432" s="22" t="str">
        <f>IFERROR(IF(O432="","",IF(O432="None Given","",IF(COUNTIF($O$7:O432,O432)&lt;='[1]Season Set up'!$O$62, CONCATENATE(O432, " A"),IF(COUNTIF($O$7:O432,O432)&lt;='[1]Season Set up'!$O$63, CONCATENATE(O432, " B"),IF(COUNTIF($O$7:O432,O432)&lt;='[1]Season Set up'!$O$64, CONCATENATE(O432, " C"),IF(COUNTIF($O$7:O432,O432)&lt;='[1]Season Set up'!$O$65, CONCATENATE(O432, " D"),IF(COUNTIF($O$7:O432,O432)&lt;='[1]Season Set up'!$O$66, CONCATENATE(O432, " E"),IF(COUNTIF($O$7:O432,O432)&lt;='[1]Season Set up'!$O$67, CONCATENATE(O432, " F"),IF(COUNTIF($O$7:O432,O432)&lt;='[1]Season Set up'!$O$68, CONCATENATE(O432, " G"),IF(COUNTIF($O$7:O432,O432)&lt;='[1]Season Set up'!$O$69, CONCATENATE(O432, " H"),"")))))))))),"")</f>
        <v/>
      </c>
      <c r="Q432" s="69"/>
      <c r="R432" s="4"/>
      <c r="S432" s="27" t="str">
        <f>IF('[1]Season Set up'!$L$24&gt;='[1]Season Set up'!V430,'[1]Season Set up'!V430,"")</f>
        <v/>
      </c>
      <c r="T432" s="22" t="str">
        <f>IFERROR(VLOOKUP(#REF!,'[1]Members Sorted'!$B$2:$G$3001,2,0),"")</f>
        <v/>
      </c>
      <c r="U432" s="22" t="str">
        <f>IFERROR(VLOOKUP(#REF!,'[1]Members Sorted'!$B$2:$G$3001,3,0),"")</f>
        <v/>
      </c>
      <c r="V432" s="22" t="str">
        <f>IFERROR(VLOOKUP(#REF!,'[1]Members Sorted'!$B$2:$G$3001,5,0),"")</f>
        <v/>
      </c>
      <c r="W432" s="22" t="str">
        <f>IFERROR(IF(V432="","",IF(V432="None Given","",IF(COUNTIF($V$7:V432,V432)&lt;='[1]Season Set up'!$O$73, CONCATENATE(V432, " A"),IF(COUNTIF($V$7:V432,V432)&lt;='[1]Season Set up'!$O$74, CONCATENATE(V432, " B"),IF(COUNTIF($V$7:V432,V432)&lt;='[1]Season Set up'!$O$75, CONCATENATE(V432, " C"),IF(COUNTIF($V$7:V432,V432)&lt;='[1]Season Set up'!$O$76, CONCATENATE(V432, " D"),IF(COUNTIF($V$7:V432,V432)&lt;='[1]Season Set up'!$O$77, CONCATENATE(V432, " E"),IF(COUNTIF($V$7:V432,V432)&lt;='[1]Season Set up'!$O$78, CONCATENATE(V432, " F"),IF(COUNTIF($V$7:V432,V432)&lt;='[1]Season Set up'!$O$79, CONCATENATE(V432, " G"),IF(COUNTIF($V$7:V432,V432)&lt;='[1]Season Set up'!$O$80, CONCATENATE(V432, " H"),"")))))))))),"")</f>
        <v/>
      </c>
      <c r="X432" s="69"/>
      <c r="Y432" s="1"/>
      <c r="Z432" s="1"/>
      <c r="AA432" s="1"/>
      <c r="AB432" s="1"/>
      <c r="AC432" s="4"/>
      <c r="AD432" s="4"/>
      <c r="AE432" s="4"/>
      <c r="AF432" s="4"/>
      <c r="AG432" s="4"/>
      <c r="AH432" s="4"/>
      <c r="AI432" s="4"/>
      <c r="AJ432" s="4"/>
    </row>
    <row r="433" spans="1:36" ht="15.75" customHeight="1" x14ac:dyDescent="0.2">
      <c r="A433" s="33"/>
      <c r="B433" s="33"/>
      <c r="C433" s="33"/>
      <c r="D433" s="1"/>
      <c r="E433" s="1"/>
      <c r="F433" s="1"/>
      <c r="G433" s="1"/>
      <c r="H433" s="1"/>
      <c r="I433" s="1"/>
      <c r="J433" s="1"/>
      <c r="K433" s="1"/>
      <c r="L433" s="27" t="str">
        <f>IF('[1]Season Set up'!$J$24&gt;='[1]Season Set up'!V431,'[1]Season Set up'!V431,"")</f>
        <v/>
      </c>
      <c r="M433" s="22" t="str">
        <f>IFERROR(VLOOKUP(#REF!,'[1]Members Sorted'!$B$2:$G$10001,2,0),"")</f>
        <v/>
      </c>
      <c r="N433" s="22" t="str">
        <f>IFERROR(VLOOKUP(#REF!,'[1]Members Sorted'!$B$2:$G$10001,3,0),"")</f>
        <v/>
      </c>
      <c r="O433" s="22" t="str">
        <f>IFERROR(VLOOKUP(#REF!,'[1]Members Sorted'!$B$2:$G$10001,5,0),"")</f>
        <v/>
      </c>
      <c r="P433" s="22" t="str">
        <f>IFERROR(IF(O433="","",IF(O433="None Given","",IF(COUNTIF($O$7:O433,O433)&lt;='[1]Season Set up'!$O$62, CONCATENATE(O433, " A"),IF(COUNTIF($O$7:O433,O433)&lt;='[1]Season Set up'!$O$63, CONCATENATE(O433, " B"),IF(COUNTIF($O$7:O433,O433)&lt;='[1]Season Set up'!$O$64, CONCATENATE(O433, " C"),IF(COUNTIF($O$7:O433,O433)&lt;='[1]Season Set up'!$O$65, CONCATENATE(O433, " D"),IF(COUNTIF($O$7:O433,O433)&lt;='[1]Season Set up'!$O$66, CONCATENATE(O433, " E"),IF(COUNTIF($O$7:O433,O433)&lt;='[1]Season Set up'!$O$67, CONCATENATE(O433, " F"),IF(COUNTIF($O$7:O433,O433)&lt;='[1]Season Set up'!$O$68, CONCATENATE(O433, " G"),IF(COUNTIF($O$7:O433,O433)&lt;='[1]Season Set up'!$O$69, CONCATENATE(O433, " H"),"")))))))))),"")</f>
        <v/>
      </c>
      <c r="Q433" s="69"/>
      <c r="R433" s="4"/>
      <c r="S433" s="27" t="str">
        <f>IF('[1]Season Set up'!$L$24&gt;='[1]Season Set up'!V431,'[1]Season Set up'!V431,"")</f>
        <v/>
      </c>
      <c r="T433" s="22" t="str">
        <f>IFERROR(VLOOKUP(#REF!,'[1]Members Sorted'!$B$2:$G$3001,2,0),"")</f>
        <v/>
      </c>
      <c r="U433" s="22" t="str">
        <f>IFERROR(VLOOKUP(#REF!,'[1]Members Sorted'!$B$2:$G$3001,3,0),"")</f>
        <v/>
      </c>
      <c r="V433" s="22" t="str">
        <f>IFERROR(VLOOKUP(#REF!,'[1]Members Sorted'!$B$2:$G$3001,5,0),"")</f>
        <v/>
      </c>
      <c r="W433" s="22" t="str">
        <f>IFERROR(IF(V433="","",IF(V433="None Given","",IF(COUNTIF($V$7:V433,V433)&lt;='[1]Season Set up'!$O$73, CONCATENATE(V433, " A"),IF(COUNTIF($V$7:V433,V433)&lt;='[1]Season Set up'!$O$74, CONCATENATE(V433, " B"),IF(COUNTIF($V$7:V433,V433)&lt;='[1]Season Set up'!$O$75, CONCATENATE(V433, " C"),IF(COUNTIF($V$7:V433,V433)&lt;='[1]Season Set up'!$O$76, CONCATENATE(V433, " D"),IF(COUNTIF($V$7:V433,V433)&lt;='[1]Season Set up'!$O$77, CONCATENATE(V433, " E"),IF(COUNTIF($V$7:V433,V433)&lt;='[1]Season Set up'!$O$78, CONCATENATE(V433, " F"),IF(COUNTIF($V$7:V433,V433)&lt;='[1]Season Set up'!$O$79, CONCATENATE(V433, " G"),IF(COUNTIF($V$7:V433,V433)&lt;='[1]Season Set up'!$O$80, CONCATENATE(V433, " H"),"")))))))))),"")</f>
        <v/>
      </c>
      <c r="X433" s="69"/>
      <c r="Y433" s="1"/>
      <c r="Z433" s="1"/>
      <c r="AA433" s="1"/>
      <c r="AB433" s="1"/>
      <c r="AC433" s="4"/>
      <c r="AD433" s="4"/>
      <c r="AE433" s="4"/>
      <c r="AF433" s="4"/>
      <c r="AG433" s="4"/>
      <c r="AH433" s="4"/>
      <c r="AI433" s="4"/>
      <c r="AJ433" s="4"/>
    </row>
    <row r="434" spans="1:36" ht="15.75" customHeight="1" x14ac:dyDescent="0.2">
      <c r="A434" s="33"/>
      <c r="B434" s="33"/>
      <c r="C434" s="33"/>
      <c r="D434" s="1"/>
      <c r="E434" s="1"/>
      <c r="F434" s="1"/>
      <c r="G434" s="1"/>
      <c r="H434" s="1"/>
      <c r="I434" s="1"/>
      <c r="J434" s="1"/>
      <c r="K434" s="1"/>
      <c r="L434" s="27" t="str">
        <f>IF('[1]Season Set up'!$J$24&gt;='[1]Season Set up'!V432,'[1]Season Set up'!V432,"")</f>
        <v/>
      </c>
      <c r="M434" s="22" t="str">
        <f>IFERROR(VLOOKUP(#REF!,'[1]Members Sorted'!$B$2:$G$10001,2,0),"")</f>
        <v/>
      </c>
      <c r="N434" s="22" t="str">
        <f>IFERROR(VLOOKUP(#REF!,'[1]Members Sorted'!$B$2:$G$10001,3,0),"")</f>
        <v/>
      </c>
      <c r="O434" s="22" t="str">
        <f>IFERROR(VLOOKUP(#REF!,'[1]Members Sorted'!$B$2:$G$10001,5,0),"")</f>
        <v/>
      </c>
      <c r="P434" s="22" t="str">
        <f>IFERROR(IF(O434="","",IF(O434="None Given","",IF(COUNTIF($O$7:O434,O434)&lt;='[1]Season Set up'!$O$62, CONCATENATE(O434, " A"),IF(COUNTIF($O$7:O434,O434)&lt;='[1]Season Set up'!$O$63, CONCATENATE(O434, " B"),IF(COUNTIF($O$7:O434,O434)&lt;='[1]Season Set up'!$O$64, CONCATENATE(O434, " C"),IF(COUNTIF($O$7:O434,O434)&lt;='[1]Season Set up'!$O$65, CONCATENATE(O434, " D"),IF(COUNTIF($O$7:O434,O434)&lt;='[1]Season Set up'!$O$66, CONCATENATE(O434, " E"),IF(COUNTIF($O$7:O434,O434)&lt;='[1]Season Set up'!$O$67, CONCATENATE(O434, " F"),IF(COUNTIF($O$7:O434,O434)&lt;='[1]Season Set up'!$O$68, CONCATENATE(O434, " G"),IF(COUNTIF($O$7:O434,O434)&lt;='[1]Season Set up'!$O$69, CONCATENATE(O434, " H"),"")))))))))),"")</f>
        <v/>
      </c>
      <c r="Q434" s="69"/>
      <c r="R434" s="4"/>
      <c r="S434" s="27" t="str">
        <f>IF('[1]Season Set up'!$L$24&gt;='[1]Season Set up'!V432,'[1]Season Set up'!V432,"")</f>
        <v/>
      </c>
      <c r="T434" s="22" t="str">
        <f>IFERROR(VLOOKUP(#REF!,'[1]Members Sorted'!$B$2:$G$3001,2,0),"")</f>
        <v/>
      </c>
      <c r="U434" s="22" t="str">
        <f>IFERROR(VLOOKUP(#REF!,'[1]Members Sorted'!$B$2:$G$3001,3,0),"")</f>
        <v/>
      </c>
      <c r="V434" s="22" t="str">
        <f>IFERROR(VLOOKUP(#REF!,'[1]Members Sorted'!$B$2:$G$3001,5,0),"")</f>
        <v/>
      </c>
      <c r="W434" s="22" t="str">
        <f>IFERROR(IF(V434="","",IF(V434="None Given","",IF(COUNTIF($V$7:V434,V434)&lt;='[1]Season Set up'!$O$73, CONCATENATE(V434, " A"),IF(COUNTIF($V$7:V434,V434)&lt;='[1]Season Set up'!$O$74, CONCATENATE(V434, " B"),IF(COUNTIF($V$7:V434,V434)&lt;='[1]Season Set up'!$O$75, CONCATENATE(V434, " C"),IF(COUNTIF($V$7:V434,V434)&lt;='[1]Season Set up'!$O$76, CONCATENATE(V434, " D"),IF(COUNTIF($V$7:V434,V434)&lt;='[1]Season Set up'!$O$77, CONCATENATE(V434, " E"),IF(COUNTIF($V$7:V434,V434)&lt;='[1]Season Set up'!$O$78, CONCATENATE(V434, " F"),IF(COUNTIF($V$7:V434,V434)&lt;='[1]Season Set up'!$O$79, CONCATENATE(V434, " G"),IF(COUNTIF($V$7:V434,V434)&lt;='[1]Season Set up'!$O$80, CONCATENATE(V434, " H"),"")))))))))),"")</f>
        <v/>
      </c>
      <c r="X434" s="69"/>
      <c r="Y434" s="1"/>
      <c r="Z434" s="1"/>
      <c r="AA434" s="1"/>
      <c r="AB434" s="1"/>
      <c r="AC434" s="4"/>
      <c r="AD434" s="4"/>
      <c r="AE434" s="4"/>
      <c r="AF434" s="4"/>
      <c r="AG434" s="4"/>
      <c r="AH434" s="4"/>
      <c r="AI434" s="4"/>
      <c r="AJ434" s="4"/>
    </row>
    <row r="435" spans="1:36" ht="15.75" customHeight="1" x14ac:dyDescent="0.2">
      <c r="A435" s="33"/>
      <c r="B435" s="33"/>
      <c r="C435" s="33"/>
      <c r="D435" s="1"/>
      <c r="E435" s="1"/>
      <c r="F435" s="1"/>
      <c r="G435" s="1"/>
      <c r="H435" s="1"/>
      <c r="I435" s="1"/>
      <c r="J435" s="1"/>
      <c r="K435" s="1"/>
      <c r="L435" s="27" t="str">
        <f>IF('[1]Season Set up'!$J$24&gt;='[1]Season Set up'!V433,'[1]Season Set up'!V433,"")</f>
        <v/>
      </c>
      <c r="M435" s="22" t="str">
        <f>IFERROR(VLOOKUP(#REF!,'[1]Members Sorted'!$B$2:$G$10001,2,0),"")</f>
        <v/>
      </c>
      <c r="N435" s="22" t="str">
        <f>IFERROR(VLOOKUP(#REF!,'[1]Members Sorted'!$B$2:$G$10001,3,0),"")</f>
        <v/>
      </c>
      <c r="O435" s="22" t="str">
        <f>IFERROR(VLOOKUP(#REF!,'[1]Members Sorted'!$B$2:$G$10001,5,0),"")</f>
        <v/>
      </c>
      <c r="P435" s="22" t="str">
        <f>IFERROR(IF(O435="","",IF(O435="None Given","",IF(COUNTIF($O$7:O435,O435)&lt;='[1]Season Set up'!$O$62, CONCATENATE(O435, " A"),IF(COUNTIF($O$7:O435,O435)&lt;='[1]Season Set up'!$O$63, CONCATENATE(O435, " B"),IF(COUNTIF($O$7:O435,O435)&lt;='[1]Season Set up'!$O$64, CONCATENATE(O435, " C"),IF(COUNTIF($O$7:O435,O435)&lt;='[1]Season Set up'!$O$65, CONCATENATE(O435, " D"),IF(COUNTIF($O$7:O435,O435)&lt;='[1]Season Set up'!$O$66, CONCATENATE(O435, " E"),IF(COUNTIF($O$7:O435,O435)&lt;='[1]Season Set up'!$O$67, CONCATENATE(O435, " F"),IF(COUNTIF($O$7:O435,O435)&lt;='[1]Season Set up'!$O$68, CONCATENATE(O435, " G"),IF(COUNTIF($O$7:O435,O435)&lt;='[1]Season Set up'!$O$69, CONCATENATE(O435, " H"),"")))))))))),"")</f>
        <v/>
      </c>
      <c r="Q435" s="69"/>
      <c r="R435" s="4"/>
      <c r="S435" s="27" t="str">
        <f>IF('[1]Season Set up'!$L$24&gt;='[1]Season Set up'!V433,'[1]Season Set up'!V433,"")</f>
        <v/>
      </c>
      <c r="T435" s="22" t="str">
        <f>IFERROR(VLOOKUP(#REF!,'[1]Members Sorted'!$B$2:$G$3001,2,0),"")</f>
        <v/>
      </c>
      <c r="U435" s="22" t="str">
        <f>IFERROR(VLOOKUP(#REF!,'[1]Members Sorted'!$B$2:$G$3001,3,0),"")</f>
        <v/>
      </c>
      <c r="V435" s="22" t="str">
        <f>IFERROR(VLOOKUP(#REF!,'[1]Members Sorted'!$B$2:$G$3001,5,0),"")</f>
        <v/>
      </c>
      <c r="W435" s="22" t="str">
        <f>IFERROR(IF(V435="","",IF(V435="None Given","",IF(COUNTIF($V$7:V435,V435)&lt;='[1]Season Set up'!$O$73, CONCATENATE(V435, " A"),IF(COUNTIF($V$7:V435,V435)&lt;='[1]Season Set up'!$O$74, CONCATENATE(V435, " B"),IF(COUNTIF($V$7:V435,V435)&lt;='[1]Season Set up'!$O$75, CONCATENATE(V435, " C"),IF(COUNTIF($V$7:V435,V435)&lt;='[1]Season Set up'!$O$76, CONCATENATE(V435, " D"),IF(COUNTIF($V$7:V435,V435)&lt;='[1]Season Set up'!$O$77, CONCATENATE(V435, " E"),IF(COUNTIF($V$7:V435,V435)&lt;='[1]Season Set up'!$O$78, CONCATENATE(V435, " F"),IF(COUNTIF($V$7:V435,V435)&lt;='[1]Season Set up'!$O$79, CONCATENATE(V435, " G"),IF(COUNTIF($V$7:V435,V435)&lt;='[1]Season Set up'!$O$80, CONCATENATE(V435, " H"),"")))))))))),"")</f>
        <v/>
      </c>
      <c r="X435" s="69"/>
      <c r="Y435" s="1"/>
      <c r="Z435" s="1"/>
      <c r="AA435" s="1"/>
      <c r="AB435" s="1"/>
      <c r="AC435" s="4"/>
      <c r="AD435" s="4"/>
      <c r="AE435" s="4"/>
      <c r="AF435" s="4"/>
      <c r="AG435" s="4"/>
      <c r="AH435" s="4"/>
      <c r="AI435" s="4"/>
      <c r="AJ435" s="4"/>
    </row>
    <row r="436" spans="1:36" ht="15.75" customHeight="1" x14ac:dyDescent="0.2">
      <c r="A436" s="33"/>
      <c r="B436" s="33"/>
      <c r="C436" s="33"/>
      <c r="D436" s="1"/>
      <c r="E436" s="1"/>
      <c r="F436" s="1"/>
      <c r="G436" s="1"/>
      <c r="H436" s="1"/>
      <c r="I436" s="1"/>
      <c r="J436" s="1"/>
      <c r="K436" s="1"/>
      <c r="L436" s="27" t="str">
        <f>IF('[1]Season Set up'!$J$24&gt;='[1]Season Set up'!V434,'[1]Season Set up'!V434,"")</f>
        <v/>
      </c>
      <c r="M436" s="22" t="str">
        <f>IFERROR(VLOOKUP(#REF!,'[1]Members Sorted'!$B$2:$G$10001,2,0),"")</f>
        <v/>
      </c>
      <c r="N436" s="22" t="str">
        <f>IFERROR(VLOOKUP(#REF!,'[1]Members Sorted'!$B$2:$G$10001,3,0),"")</f>
        <v/>
      </c>
      <c r="O436" s="22" t="str">
        <f>IFERROR(VLOOKUP(#REF!,'[1]Members Sorted'!$B$2:$G$10001,5,0),"")</f>
        <v/>
      </c>
      <c r="P436" s="22" t="str">
        <f>IFERROR(IF(O436="","",IF(O436="None Given","",IF(COUNTIF($O$7:O436,O436)&lt;='[1]Season Set up'!$O$62, CONCATENATE(O436, " A"),IF(COUNTIF($O$7:O436,O436)&lt;='[1]Season Set up'!$O$63, CONCATENATE(O436, " B"),IF(COUNTIF($O$7:O436,O436)&lt;='[1]Season Set up'!$O$64, CONCATENATE(O436, " C"),IF(COUNTIF($O$7:O436,O436)&lt;='[1]Season Set up'!$O$65, CONCATENATE(O436, " D"),IF(COUNTIF($O$7:O436,O436)&lt;='[1]Season Set up'!$O$66, CONCATENATE(O436, " E"),IF(COUNTIF($O$7:O436,O436)&lt;='[1]Season Set up'!$O$67, CONCATENATE(O436, " F"),IF(COUNTIF($O$7:O436,O436)&lt;='[1]Season Set up'!$O$68, CONCATENATE(O436, " G"),IF(COUNTIF($O$7:O436,O436)&lt;='[1]Season Set up'!$O$69, CONCATENATE(O436, " H"),"")))))))))),"")</f>
        <v/>
      </c>
      <c r="Q436" s="69"/>
      <c r="R436" s="4"/>
      <c r="S436" s="27" t="str">
        <f>IF('[1]Season Set up'!$L$24&gt;='[1]Season Set up'!V434,'[1]Season Set up'!V434,"")</f>
        <v/>
      </c>
      <c r="T436" s="22" t="str">
        <f>IFERROR(VLOOKUP(#REF!,'[1]Members Sorted'!$B$2:$G$3001,2,0),"")</f>
        <v/>
      </c>
      <c r="U436" s="22" t="str">
        <f>IFERROR(VLOOKUP(#REF!,'[1]Members Sorted'!$B$2:$G$3001,3,0),"")</f>
        <v/>
      </c>
      <c r="V436" s="22" t="str">
        <f>IFERROR(VLOOKUP(#REF!,'[1]Members Sorted'!$B$2:$G$3001,5,0),"")</f>
        <v/>
      </c>
      <c r="W436" s="22" t="str">
        <f>IFERROR(IF(V436="","",IF(V436="None Given","",IF(COUNTIF($V$7:V436,V436)&lt;='[1]Season Set up'!$O$73, CONCATENATE(V436, " A"),IF(COUNTIF($V$7:V436,V436)&lt;='[1]Season Set up'!$O$74, CONCATENATE(V436, " B"),IF(COUNTIF($V$7:V436,V436)&lt;='[1]Season Set up'!$O$75, CONCATENATE(V436, " C"),IF(COUNTIF($V$7:V436,V436)&lt;='[1]Season Set up'!$O$76, CONCATENATE(V436, " D"),IF(COUNTIF($V$7:V436,V436)&lt;='[1]Season Set up'!$O$77, CONCATENATE(V436, " E"),IF(COUNTIF($V$7:V436,V436)&lt;='[1]Season Set up'!$O$78, CONCATENATE(V436, " F"),IF(COUNTIF($V$7:V436,V436)&lt;='[1]Season Set up'!$O$79, CONCATENATE(V436, " G"),IF(COUNTIF($V$7:V436,V436)&lt;='[1]Season Set up'!$O$80, CONCATENATE(V436, " H"),"")))))))))),"")</f>
        <v/>
      </c>
      <c r="X436" s="69"/>
      <c r="Y436" s="1"/>
      <c r="Z436" s="1"/>
      <c r="AA436" s="1"/>
      <c r="AB436" s="1"/>
      <c r="AC436" s="4"/>
      <c r="AD436" s="4"/>
      <c r="AE436" s="4"/>
      <c r="AF436" s="4"/>
      <c r="AG436" s="4"/>
      <c r="AH436" s="4"/>
      <c r="AI436" s="4"/>
      <c r="AJ436" s="4"/>
    </row>
    <row r="437" spans="1:36" ht="15.75" customHeight="1" x14ac:dyDescent="0.2">
      <c r="A437" s="33"/>
      <c r="B437" s="33"/>
      <c r="C437" s="33"/>
      <c r="D437" s="1"/>
      <c r="E437" s="1"/>
      <c r="F437" s="1"/>
      <c r="G437" s="1"/>
      <c r="H437" s="1"/>
      <c r="I437" s="1"/>
      <c r="J437" s="1"/>
      <c r="K437" s="1"/>
      <c r="L437" s="27" t="str">
        <f>IF('[1]Season Set up'!$J$24&gt;='[1]Season Set up'!V435,'[1]Season Set up'!V435,"")</f>
        <v/>
      </c>
      <c r="M437" s="22" t="str">
        <f>IFERROR(VLOOKUP(#REF!,'[1]Members Sorted'!$B$2:$G$10001,2,0),"")</f>
        <v/>
      </c>
      <c r="N437" s="22" t="str">
        <f>IFERROR(VLOOKUP(#REF!,'[1]Members Sorted'!$B$2:$G$10001,3,0),"")</f>
        <v/>
      </c>
      <c r="O437" s="22" t="str">
        <f>IFERROR(VLOOKUP(#REF!,'[1]Members Sorted'!$B$2:$G$10001,5,0),"")</f>
        <v/>
      </c>
      <c r="P437" s="22" t="str">
        <f>IFERROR(IF(O437="","",IF(O437="None Given","",IF(COUNTIF($O$7:O437,O437)&lt;='[1]Season Set up'!$O$62, CONCATENATE(O437, " A"),IF(COUNTIF($O$7:O437,O437)&lt;='[1]Season Set up'!$O$63, CONCATENATE(O437, " B"),IF(COUNTIF($O$7:O437,O437)&lt;='[1]Season Set up'!$O$64, CONCATENATE(O437, " C"),IF(COUNTIF($O$7:O437,O437)&lt;='[1]Season Set up'!$O$65, CONCATENATE(O437, " D"),IF(COUNTIF($O$7:O437,O437)&lt;='[1]Season Set up'!$O$66, CONCATENATE(O437, " E"),IF(COUNTIF($O$7:O437,O437)&lt;='[1]Season Set up'!$O$67, CONCATENATE(O437, " F"),IF(COUNTIF($O$7:O437,O437)&lt;='[1]Season Set up'!$O$68, CONCATENATE(O437, " G"),IF(COUNTIF($O$7:O437,O437)&lt;='[1]Season Set up'!$O$69, CONCATENATE(O437, " H"),"")))))))))),"")</f>
        <v/>
      </c>
      <c r="Q437" s="69"/>
      <c r="R437" s="4"/>
      <c r="S437" s="27" t="str">
        <f>IF('[1]Season Set up'!$L$24&gt;='[1]Season Set up'!V435,'[1]Season Set up'!V435,"")</f>
        <v/>
      </c>
      <c r="T437" s="22" t="str">
        <f>IFERROR(VLOOKUP(#REF!,'[1]Members Sorted'!$B$2:$G$3001,2,0),"")</f>
        <v/>
      </c>
      <c r="U437" s="22" t="str">
        <f>IFERROR(VLOOKUP(#REF!,'[1]Members Sorted'!$B$2:$G$3001,3,0),"")</f>
        <v/>
      </c>
      <c r="V437" s="22" t="str">
        <f>IFERROR(VLOOKUP(#REF!,'[1]Members Sorted'!$B$2:$G$3001,5,0),"")</f>
        <v/>
      </c>
      <c r="W437" s="22" t="str">
        <f>IFERROR(IF(V437="","",IF(V437="None Given","",IF(COUNTIF($V$7:V437,V437)&lt;='[1]Season Set up'!$O$73, CONCATENATE(V437, " A"),IF(COUNTIF($V$7:V437,V437)&lt;='[1]Season Set up'!$O$74, CONCATENATE(V437, " B"),IF(COUNTIF($V$7:V437,V437)&lt;='[1]Season Set up'!$O$75, CONCATENATE(V437, " C"),IF(COUNTIF($V$7:V437,V437)&lt;='[1]Season Set up'!$O$76, CONCATENATE(V437, " D"),IF(COUNTIF($V$7:V437,V437)&lt;='[1]Season Set up'!$O$77, CONCATENATE(V437, " E"),IF(COUNTIF($V$7:V437,V437)&lt;='[1]Season Set up'!$O$78, CONCATENATE(V437, " F"),IF(COUNTIF($V$7:V437,V437)&lt;='[1]Season Set up'!$O$79, CONCATENATE(V437, " G"),IF(COUNTIF($V$7:V437,V437)&lt;='[1]Season Set up'!$O$80, CONCATENATE(V437, " H"),"")))))))))),"")</f>
        <v/>
      </c>
      <c r="X437" s="69"/>
      <c r="Y437" s="1"/>
      <c r="Z437" s="1"/>
      <c r="AA437" s="1"/>
      <c r="AB437" s="1"/>
      <c r="AC437" s="4"/>
      <c r="AD437" s="4"/>
      <c r="AE437" s="4"/>
      <c r="AF437" s="4"/>
      <c r="AG437" s="4"/>
      <c r="AH437" s="4"/>
      <c r="AI437" s="4"/>
      <c r="AJ437" s="4"/>
    </row>
    <row r="438" spans="1:36" ht="15.75" customHeight="1" x14ac:dyDescent="0.2">
      <c r="A438" s="33"/>
      <c r="B438" s="33"/>
      <c r="C438" s="33"/>
      <c r="D438" s="1"/>
      <c r="E438" s="1"/>
      <c r="F438" s="1"/>
      <c r="G438" s="1"/>
      <c r="H438" s="1"/>
      <c r="I438" s="1"/>
      <c r="J438" s="1"/>
      <c r="K438" s="1"/>
      <c r="L438" s="27" t="str">
        <f>IF('[1]Season Set up'!$J$24&gt;='[1]Season Set up'!V436,'[1]Season Set up'!V436,"")</f>
        <v/>
      </c>
      <c r="M438" s="22" t="str">
        <f>IFERROR(VLOOKUP(#REF!,'[1]Members Sorted'!$B$2:$G$10001,2,0),"")</f>
        <v/>
      </c>
      <c r="N438" s="22" t="str">
        <f>IFERROR(VLOOKUP(#REF!,'[1]Members Sorted'!$B$2:$G$10001,3,0),"")</f>
        <v/>
      </c>
      <c r="O438" s="22" t="str">
        <f>IFERROR(VLOOKUP(#REF!,'[1]Members Sorted'!$B$2:$G$10001,5,0),"")</f>
        <v/>
      </c>
      <c r="P438" s="22" t="str">
        <f>IFERROR(IF(O438="","",IF(O438="None Given","",IF(COUNTIF($O$7:O438,O438)&lt;='[1]Season Set up'!$O$62, CONCATENATE(O438, " A"),IF(COUNTIF($O$7:O438,O438)&lt;='[1]Season Set up'!$O$63, CONCATENATE(O438, " B"),IF(COUNTIF($O$7:O438,O438)&lt;='[1]Season Set up'!$O$64, CONCATENATE(O438, " C"),IF(COUNTIF($O$7:O438,O438)&lt;='[1]Season Set up'!$O$65, CONCATENATE(O438, " D"),IF(COUNTIF($O$7:O438,O438)&lt;='[1]Season Set up'!$O$66, CONCATENATE(O438, " E"),IF(COUNTIF($O$7:O438,O438)&lt;='[1]Season Set up'!$O$67, CONCATENATE(O438, " F"),IF(COUNTIF($O$7:O438,O438)&lt;='[1]Season Set up'!$O$68, CONCATENATE(O438, " G"),IF(COUNTIF($O$7:O438,O438)&lt;='[1]Season Set up'!$O$69, CONCATENATE(O438, " H"),"")))))))))),"")</f>
        <v/>
      </c>
      <c r="Q438" s="69"/>
      <c r="R438" s="4"/>
      <c r="S438" s="27" t="str">
        <f>IF('[1]Season Set up'!$L$24&gt;='[1]Season Set up'!V436,'[1]Season Set up'!V436,"")</f>
        <v/>
      </c>
      <c r="T438" s="22" t="str">
        <f>IFERROR(VLOOKUP(#REF!,'[1]Members Sorted'!$B$2:$G$3001,2,0),"")</f>
        <v/>
      </c>
      <c r="U438" s="22" t="str">
        <f>IFERROR(VLOOKUP(#REF!,'[1]Members Sorted'!$B$2:$G$3001,3,0),"")</f>
        <v/>
      </c>
      <c r="V438" s="22" t="str">
        <f>IFERROR(VLOOKUP(#REF!,'[1]Members Sorted'!$B$2:$G$3001,5,0),"")</f>
        <v/>
      </c>
      <c r="W438" s="22" t="str">
        <f>IFERROR(IF(V438="","",IF(V438="None Given","",IF(COUNTIF($V$7:V438,V438)&lt;='[1]Season Set up'!$O$73, CONCATENATE(V438, " A"),IF(COUNTIF($V$7:V438,V438)&lt;='[1]Season Set up'!$O$74, CONCATENATE(V438, " B"),IF(COUNTIF($V$7:V438,V438)&lt;='[1]Season Set up'!$O$75, CONCATENATE(V438, " C"),IF(COUNTIF($V$7:V438,V438)&lt;='[1]Season Set up'!$O$76, CONCATENATE(V438, " D"),IF(COUNTIF($V$7:V438,V438)&lt;='[1]Season Set up'!$O$77, CONCATENATE(V438, " E"),IF(COUNTIF($V$7:V438,V438)&lt;='[1]Season Set up'!$O$78, CONCATENATE(V438, " F"),IF(COUNTIF($V$7:V438,V438)&lt;='[1]Season Set up'!$O$79, CONCATENATE(V438, " G"),IF(COUNTIF($V$7:V438,V438)&lt;='[1]Season Set up'!$O$80, CONCATENATE(V438, " H"),"")))))))))),"")</f>
        <v/>
      </c>
      <c r="X438" s="69"/>
      <c r="Y438" s="1"/>
      <c r="Z438" s="1"/>
      <c r="AA438" s="1"/>
      <c r="AB438" s="1"/>
      <c r="AC438" s="4"/>
      <c r="AD438" s="4"/>
      <c r="AE438" s="4"/>
      <c r="AF438" s="4"/>
      <c r="AG438" s="4"/>
      <c r="AH438" s="4"/>
      <c r="AI438" s="4"/>
      <c r="AJ438" s="4"/>
    </row>
    <row r="439" spans="1:36" ht="15.75" customHeight="1" x14ac:dyDescent="0.2">
      <c r="A439" s="33"/>
      <c r="B439" s="33"/>
      <c r="C439" s="33"/>
      <c r="D439" s="1"/>
      <c r="E439" s="1"/>
      <c r="F439" s="1"/>
      <c r="G439" s="1"/>
      <c r="H439" s="1"/>
      <c r="I439" s="1"/>
      <c r="J439" s="1"/>
      <c r="K439" s="1"/>
      <c r="L439" s="27" t="str">
        <f>IF('[1]Season Set up'!$J$24&gt;='[1]Season Set up'!V437,'[1]Season Set up'!V437,"")</f>
        <v/>
      </c>
      <c r="M439" s="22" t="str">
        <f>IFERROR(VLOOKUP(#REF!,'[1]Members Sorted'!$B$2:$G$10001,2,0),"")</f>
        <v/>
      </c>
      <c r="N439" s="22" t="str">
        <f>IFERROR(VLOOKUP(#REF!,'[1]Members Sorted'!$B$2:$G$10001,3,0),"")</f>
        <v/>
      </c>
      <c r="O439" s="22" t="str">
        <f>IFERROR(VLOOKUP(#REF!,'[1]Members Sorted'!$B$2:$G$10001,5,0),"")</f>
        <v/>
      </c>
      <c r="P439" s="22" t="str">
        <f>IFERROR(IF(O439="","",IF(O439="None Given","",IF(COUNTIF($O$7:O439,O439)&lt;='[1]Season Set up'!$O$62, CONCATENATE(O439, " A"),IF(COUNTIF($O$7:O439,O439)&lt;='[1]Season Set up'!$O$63, CONCATENATE(O439, " B"),IF(COUNTIF($O$7:O439,O439)&lt;='[1]Season Set up'!$O$64, CONCATENATE(O439, " C"),IF(COUNTIF($O$7:O439,O439)&lt;='[1]Season Set up'!$O$65, CONCATENATE(O439, " D"),IF(COUNTIF($O$7:O439,O439)&lt;='[1]Season Set up'!$O$66, CONCATENATE(O439, " E"),IF(COUNTIF($O$7:O439,O439)&lt;='[1]Season Set up'!$O$67, CONCATENATE(O439, " F"),IF(COUNTIF($O$7:O439,O439)&lt;='[1]Season Set up'!$O$68, CONCATENATE(O439, " G"),IF(COUNTIF($O$7:O439,O439)&lt;='[1]Season Set up'!$O$69, CONCATENATE(O439, " H"),"")))))))))),"")</f>
        <v/>
      </c>
      <c r="Q439" s="69"/>
      <c r="R439" s="4"/>
      <c r="S439" s="27" t="str">
        <f>IF('[1]Season Set up'!$L$24&gt;='[1]Season Set up'!V437,'[1]Season Set up'!V437,"")</f>
        <v/>
      </c>
      <c r="T439" s="22" t="str">
        <f>IFERROR(VLOOKUP(#REF!,'[1]Members Sorted'!$B$2:$G$3001,2,0),"")</f>
        <v/>
      </c>
      <c r="U439" s="22" t="str">
        <f>IFERROR(VLOOKUP(#REF!,'[1]Members Sorted'!$B$2:$G$3001,3,0),"")</f>
        <v/>
      </c>
      <c r="V439" s="22" t="str">
        <f>IFERROR(VLOOKUP(#REF!,'[1]Members Sorted'!$B$2:$G$3001,5,0),"")</f>
        <v/>
      </c>
      <c r="W439" s="22" t="str">
        <f>IFERROR(IF(V439="","",IF(V439="None Given","",IF(COUNTIF($V$7:V439,V439)&lt;='[1]Season Set up'!$O$73, CONCATENATE(V439, " A"),IF(COUNTIF($V$7:V439,V439)&lt;='[1]Season Set up'!$O$74, CONCATENATE(V439, " B"),IF(COUNTIF($V$7:V439,V439)&lt;='[1]Season Set up'!$O$75, CONCATENATE(V439, " C"),IF(COUNTIF($V$7:V439,V439)&lt;='[1]Season Set up'!$O$76, CONCATENATE(V439, " D"),IF(COUNTIF($V$7:V439,V439)&lt;='[1]Season Set up'!$O$77, CONCATENATE(V439, " E"),IF(COUNTIF($V$7:V439,V439)&lt;='[1]Season Set up'!$O$78, CONCATENATE(V439, " F"),IF(COUNTIF($V$7:V439,V439)&lt;='[1]Season Set up'!$O$79, CONCATENATE(V439, " G"),IF(COUNTIF($V$7:V439,V439)&lt;='[1]Season Set up'!$O$80, CONCATENATE(V439, " H"),"")))))))))),"")</f>
        <v/>
      </c>
      <c r="X439" s="69"/>
      <c r="Y439" s="1"/>
      <c r="Z439" s="1"/>
      <c r="AA439" s="1"/>
      <c r="AB439" s="1"/>
      <c r="AC439" s="4"/>
      <c r="AD439" s="4"/>
      <c r="AE439" s="4"/>
      <c r="AF439" s="4"/>
      <c r="AG439" s="4"/>
      <c r="AH439" s="4"/>
      <c r="AI439" s="4"/>
      <c r="AJ439" s="4"/>
    </row>
    <row r="440" spans="1:36" ht="15.75" customHeight="1" x14ac:dyDescent="0.2">
      <c r="A440" s="33"/>
      <c r="B440" s="33"/>
      <c r="C440" s="33"/>
      <c r="D440" s="1"/>
      <c r="E440" s="1"/>
      <c r="F440" s="1"/>
      <c r="G440" s="1"/>
      <c r="H440" s="1"/>
      <c r="I440" s="1"/>
      <c r="J440" s="1"/>
      <c r="K440" s="1"/>
      <c r="L440" s="27" t="str">
        <f>IF('[1]Season Set up'!$J$24&gt;='[1]Season Set up'!V438,'[1]Season Set up'!V438,"")</f>
        <v/>
      </c>
      <c r="M440" s="22" t="str">
        <f>IFERROR(VLOOKUP(#REF!,'[1]Members Sorted'!$B$2:$G$10001,2,0),"")</f>
        <v/>
      </c>
      <c r="N440" s="22" t="str">
        <f>IFERROR(VLOOKUP(#REF!,'[1]Members Sorted'!$B$2:$G$10001,3,0),"")</f>
        <v/>
      </c>
      <c r="O440" s="22" t="str">
        <f>IFERROR(VLOOKUP(#REF!,'[1]Members Sorted'!$B$2:$G$10001,5,0),"")</f>
        <v/>
      </c>
      <c r="P440" s="22" t="str">
        <f>IFERROR(IF(O440="","",IF(O440="None Given","",IF(COUNTIF($O$7:O440,O440)&lt;='[1]Season Set up'!$O$62, CONCATENATE(O440, " A"),IF(COUNTIF($O$7:O440,O440)&lt;='[1]Season Set up'!$O$63, CONCATENATE(O440, " B"),IF(COUNTIF($O$7:O440,O440)&lt;='[1]Season Set up'!$O$64, CONCATENATE(O440, " C"),IF(COUNTIF($O$7:O440,O440)&lt;='[1]Season Set up'!$O$65, CONCATENATE(O440, " D"),IF(COUNTIF($O$7:O440,O440)&lt;='[1]Season Set up'!$O$66, CONCATENATE(O440, " E"),IF(COUNTIF($O$7:O440,O440)&lt;='[1]Season Set up'!$O$67, CONCATENATE(O440, " F"),IF(COUNTIF($O$7:O440,O440)&lt;='[1]Season Set up'!$O$68, CONCATENATE(O440, " G"),IF(COUNTIF($O$7:O440,O440)&lt;='[1]Season Set up'!$O$69, CONCATENATE(O440, " H"),"")))))))))),"")</f>
        <v/>
      </c>
      <c r="Q440" s="69"/>
      <c r="R440" s="4"/>
      <c r="S440" s="27" t="str">
        <f>IF('[1]Season Set up'!$L$24&gt;='[1]Season Set up'!V438,'[1]Season Set up'!V438,"")</f>
        <v/>
      </c>
      <c r="T440" s="22" t="str">
        <f>IFERROR(VLOOKUP(#REF!,'[1]Members Sorted'!$B$2:$G$3001,2,0),"")</f>
        <v/>
      </c>
      <c r="U440" s="22" t="str">
        <f>IFERROR(VLOOKUP(#REF!,'[1]Members Sorted'!$B$2:$G$3001,3,0),"")</f>
        <v/>
      </c>
      <c r="V440" s="22" t="str">
        <f>IFERROR(VLOOKUP(#REF!,'[1]Members Sorted'!$B$2:$G$3001,5,0),"")</f>
        <v/>
      </c>
      <c r="W440" s="22" t="str">
        <f>IFERROR(IF(V440="","",IF(V440="None Given","",IF(COUNTIF($V$7:V440,V440)&lt;='[1]Season Set up'!$O$73, CONCATENATE(V440, " A"),IF(COUNTIF($V$7:V440,V440)&lt;='[1]Season Set up'!$O$74, CONCATENATE(V440, " B"),IF(COUNTIF($V$7:V440,V440)&lt;='[1]Season Set up'!$O$75, CONCATENATE(V440, " C"),IF(COUNTIF($V$7:V440,V440)&lt;='[1]Season Set up'!$O$76, CONCATENATE(V440, " D"),IF(COUNTIF($V$7:V440,V440)&lt;='[1]Season Set up'!$O$77, CONCATENATE(V440, " E"),IF(COUNTIF($V$7:V440,V440)&lt;='[1]Season Set up'!$O$78, CONCATENATE(V440, " F"),IF(COUNTIF($V$7:V440,V440)&lt;='[1]Season Set up'!$O$79, CONCATENATE(V440, " G"),IF(COUNTIF($V$7:V440,V440)&lt;='[1]Season Set up'!$O$80, CONCATENATE(V440, " H"),"")))))))))),"")</f>
        <v/>
      </c>
      <c r="X440" s="69"/>
      <c r="Y440" s="1"/>
      <c r="Z440" s="1"/>
      <c r="AA440" s="1"/>
      <c r="AB440" s="1"/>
      <c r="AC440" s="4"/>
      <c r="AD440" s="4"/>
      <c r="AE440" s="4"/>
      <c r="AF440" s="4"/>
      <c r="AG440" s="4"/>
      <c r="AH440" s="4"/>
      <c r="AI440" s="4"/>
      <c r="AJ440" s="4"/>
    </row>
    <row r="441" spans="1:36" ht="15.75" customHeight="1" x14ac:dyDescent="0.2">
      <c r="A441" s="33"/>
      <c r="B441" s="33"/>
      <c r="C441" s="33"/>
      <c r="D441" s="1"/>
      <c r="E441" s="1"/>
      <c r="F441" s="1"/>
      <c r="G441" s="1"/>
      <c r="H441" s="1"/>
      <c r="I441" s="1"/>
      <c r="J441" s="1"/>
      <c r="K441" s="1"/>
      <c r="L441" s="27" t="str">
        <f>IF('[1]Season Set up'!$J$24&gt;='[1]Season Set up'!V439,'[1]Season Set up'!V439,"")</f>
        <v/>
      </c>
      <c r="M441" s="22" t="str">
        <f>IFERROR(VLOOKUP(#REF!,'[1]Members Sorted'!$B$2:$G$10001,2,0),"")</f>
        <v/>
      </c>
      <c r="N441" s="22" t="str">
        <f>IFERROR(VLOOKUP(#REF!,'[1]Members Sorted'!$B$2:$G$10001,3,0),"")</f>
        <v/>
      </c>
      <c r="O441" s="22" t="str">
        <f>IFERROR(VLOOKUP(#REF!,'[1]Members Sorted'!$B$2:$G$10001,5,0),"")</f>
        <v/>
      </c>
      <c r="P441" s="22" t="str">
        <f>IFERROR(IF(O441="","",IF(O441="None Given","",IF(COUNTIF($O$7:O441,O441)&lt;='[1]Season Set up'!$O$62, CONCATENATE(O441, " A"),IF(COUNTIF($O$7:O441,O441)&lt;='[1]Season Set up'!$O$63, CONCATENATE(O441, " B"),IF(COUNTIF($O$7:O441,O441)&lt;='[1]Season Set up'!$O$64, CONCATENATE(O441, " C"),IF(COUNTIF($O$7:O441,O441)&lt;='[1]Season Set up'!$O$65, CONCATENATE(O441, " D"),IF(COUNTIF($O$7:O441,O441)&lt;='[1]Season Set up'!$O$66, CONCATENATE(O441, " E"),IF(COUNTIF($O$7:O441,O441)&lt;='[1]Season Set up'!$O$67, CONCATENATE(O441, " F"),IF(COUNTIF($O$7:O441,O441)&lt;='[1]Season Set up'!$O$68, CONCATENATE(O441, " G"),IF(COUNTIF($O$7:O441,O441)&lt;='[1]Season Set up'!$O$69, CONCATENATE(O441, " H"),"")))))))))),"")</f>
        <v/>
      </c>
      <c r="Q441" s="69"/>
      <c r="R441" s="4"/>
      <c r="S441" s="27" t="str">
        <f>IF('[1]Season Set up'!$L$24&gt;='[1]Season Set up'!V439,'[1]Season Set up'!V439,"")</f>
        <v/>
      </c>
      <c r="T441" s="22" t="str">
        <f>IFERROR(VLOOKUP(#REF!,'[1]Members Sorted'!$B$2:$G$3001,2,0),"")</f>
        <v/>
      </c>
      <c r="U441" s="22" t="str">
        <f>IFERROR(VLOOKUP(#REF!,'[1]Members Sorted'!$B$2:$G$3001,3,0),"")</f>
        <v/>
      </c>
      <c r="V441" s="22" t="str">
        <f>IFERROR(VLOOKUP(#REF!,'[1]Members Sorted'!$B$2:$G$3001,5,0),"")</f>
        <v/>
      </c>
      <c r="W441" s="22" t="str">
        <f>IFERROR(IF(V441="","",IF(V441="None Given","",IF(COUNTIF($V$7:V441,V441)&lt;='[1]Season Set up'!$O$73, CONCATENATE(V441, " A"),IF(COUNTIF($V$7:V441,V441)&lt;='[1]Season Set up'!$O$74, CONCATENATE(V441, " B"),IF(COUNTIF($V$7:V441,V441)&lt;='[1]Season Set up'!$O$75, CONCATENATE(V441, " C"),IF(COUNTIF($V$7:V441,V441)&lt;='[1]Season Set up'!$O$76, CONCATENATE(V441, " D"),IF(COUNTIF($V$7:V441,V441)&lt;='[1]Season Set up'!$O$77, CONCATENATE(V441, " E"),IF(COUNTIF($V$7:V441,V441)&lt;='[1]Season Set up'!$O$78, CONCATENATE(V441, " F"),IF(COUNTIF($V$7:V441,V441)&lt;='[1]Season Set up'!$O$79, CONCATENATE(V441, " G"),IF(COUNTIF($V$7:V441,V441)&lt;='[1]Season Set up'!$O$80, CONCATENATE(V441, " H"),"")))))))))),"")</f>
        <v/>
      </c>
      <c r="X441" s="69"/>
      <c r="Y441" s="1"/>
      <c r="Z441" s="1"/>
      <c r="AA441" s="1"/>
      <c r="AB441" s="1"/>
      <c r="AC441" s="4"/>
      <c r="AD441" s="4"/>
      <c r="AE441" s="4"/>
      <c r="AF441" s="4"/>
      <c r="AG441" s="4"/>
      <c r="AH441" s="4"/>
      <c r="AI441" s="4"/>
      <c r="AJ441" s="4"/>
    </row>
    <row r="442" spans="1:36" ht="15.75" customHeight="1" x14ac:dyDescent="0.2">
      <c r="A442" s="33"/>
      <c r="B442" s="33"/>
      <c r="C442" s="33"/>
      <c r="D442" s="1"/>
      <c r="E442" s="1"/>
      <c r="F442" s="1"/>
      <c r="G442" s="1"/>
      <c r="H442" s="1"/>
      <c r="I442" s="1"/>
      <c r="J442" s="1"/>
      <c r="K442" s="1"/>
      <c r="L442" s="27" t="str">
        <f>IF('[1]Season Set up'!$J$24&gt;='[1]Season Set up'!V440,'[1]Season Set up'!V440,"")</f>
        <v/>
      </c>
      <c r="M442" s="22" t="str">
        <f>IFERROR(VLOOKUP(#REF!,'[1]Members Sorted'!$B$2:$G$10001,2,0),"")</f>
        <v/>
      </c>
      <c r="N442" s="22" t="str">
        <f>IFERROR(VLOOKUP(#REF!,'[1]Members Sorted'!$B$2:$G$10001,3,0),"")</f>
        <v/>
      </c>
      <c r="O442" s="22" t="str">
        <f>IFERROR(VLOOKUP(#REF!,'[1]Members Sorted'!$B$2:$G$10001,5,0),"")</f>
        <v/>
      </c>
      <c r="P442" s="22" t="str">
        <f>IFERROR(IF(O442="","",IF(O442="None Given","",IF(COUNTIF($O$7:O442,O442)&lt;='[1]Season Set up'!$O$62, CONCATENATE(O442, " A"),IF(COUNTIF($O$7:O442,O442)&lt;='[1]Season Set up'!$O$63, CONCATENATE(O442, " B"),IF(COUNTIF($O$7:O442,O442)&lt;='[1]Season Set up'!$O$64, CONCATENATE(O442, " C"),IF(COUNTIF($O$7:O442,O442)&lt;='[1]Season Set up'!$O$65, CONCATENATE(O442, " D"),IF(COUNTIF($O$7:O442,O442)&lt;='[1]Season Set up'!$O$66, CONCATENATE(O442, " E"),IF(COUNTIF($O$7:O442,O442)&lt;='[1]Season Set up'!$O$67, CONCATENATE(O442, " F"),IF(COUNTIF($O$7:O442,O442)&lt;='[1]Season Set up'!$O$68, CONCATENATE(O442, " G"),IF(COUNTIF($O$7:O442,O442)&lt;='[1]Season Set up'!$O$69, CONCATENATE(O442, " H"),"")))))))))),"")</f>
        <v/>
      </c>
      <c r="Q442" s="69"/>
      <c r="R442" s="4"/>
      <c r="S442" s="27" t="str">
        <f>IF('[1]Season Set up'!$L$24&gt;='[1]Season Set up'!V440,'[1]Season Set up'!V440,"")</f>
        <v/>
      </c>
      <c r="T442" s="22" t="str">
        <f>IFERROR(VLOOKUP(#REF!,'[1]Members Sorted'!$B$2:$G$3001,2,0),"")</f>
        <v/>
      </c>
      <c r="U442" s="22" t="str">
        <f>IFERROR(VLOOKUP(#REF!,'[1]Members Sorted'!$B$2:$G$3001,3,0),"")</f>
        <v/>
      </c>
      <c r="V442" s="22" t="str">
        <f>IFERROR(VLOOKUP(#REF!,'[1]Members Sorted'!$B$2:$G$3001,5,0),"")</f>
        <v/>
      </c>
      <c r="W442" s="22" t="str">
        <f>IFERROR(IF(V442="","",IF(V442="None Given","",IF(COUNTIF($V$7:V442,V442)&lt;='[1]Season Set up'!$O$73, CONCATENATE(V442, " A"),IF(COUNTIF($V$7:V442,V442)&lt;='[1]Season Set up'!$O$74, CONCATENATE(V442, " B"),IF(COUNTIF($V$7:V442,V442)&lt;='[1]Season Set up'!$O$75, CONCATENATE(V442, " C"),IF(COUNTIF($V$7:V442,V442)&lt;='[1]Season Set up'!$O$76, CONCATENATE(V442, " D"),IF(COUNTIF($V$7:V442,V442)&lt;='[1]Season Set up'!$O$77, CONCATENATE(V442, " E"),IF(COUNTIF($V$7:V442,V442)&lt;='[1]Season Set up'!$O$78, CONCATENATE(V442, " F"),IF(COUNTIF($V$7:V442,V442)&lt;='[1]Season Set up'!$O$79, CONCATENATE(V442, " G"),IF(COUNTIF($V$7:V442,V442)&lt;='[1]Season Set up'!$O$80, CONCATENATE(V442, " H"),"")))))))))),"")</f>
        <v/>
      </c>
      <c r="X442" s="69"/>
      <c r="Y442" s="1"/>
      <c r="Z442" s="1"/>
      <c r="AA442" s="1"/>
      <c r="AB442" s="1"/>
      <c r="AC442" s="4"/>
      <c r="AD442" s="4"/>
      <c r="AE442" s="4"/>
      <c r="AF442" s="4"/>
      <c r="AG442" s="4"/>
      <c r="AH442" s="4"/>
      <c r="AI442" s="4"/>
      <c r="AJ442" s="4"/>
    </row>
    <row r="443" spans="1:36" ht="15.75" customHeight="1" x14ac:dyDescent="0.2">
      <c r="A443" s="33"/>
      <c r="B443" s="33"/>
      <c r="C443" s="33"/>
      <c r="D443" s="1"/>
      <c r="E443" s="1"/>
      <c r="F443" s="1"/>
      <c r="G443" s="1"/>
      <c r="H443" s="1"/>
      <c r="I443" s="1"/>
      <c r="J443" s="1"/>
      <c r="K443" s="1"/>
      <c r="L443" s="27" t="str">
        <f>IF('[1]Season Set up'!$J$24&gt;='[1]Season Set up'!V441,'[1]Season Set up'!V441,"")</f>
        <v/>
      </c>
      <c r="M443" s="22" t="str">
        <f>IFERROR(VLOOKUP(#REF!,'[1]Members Sorted'!$B$2:$G$10001,2,0),"")</f>
        <v/>
      </c>
      <c r="N443" s="22" t="str">
        <f>IFERROR(VLOOKUP(#REF!,'[1]Members Sorted'!$B$2:$G$10001,3,0),"")</f>
        <v/>
      </c>
      <c r="O443" s="22" t="str">
        <f>IFERROR(VLOOKUP(#REF!,'[1]Members Sorted'!$B$2:$G$10001,5,0),"")</f>
        <v/>
      </c>
      <c r="P443" s="22" t="str">
        <f>IFERROR(IF(O443="","",IF(O443="None Given","",IF(COUNTIF($O$7:O443,O443)&lt;='[1]Season Set up'!$O$62, CONCATENATE(O443, " A"),IF(COUNTIF($O$7:O443,O443)&lt;='[1]Season Set up'!$O$63, CONCATENATE(O443, " B"),IF(COUNTIF($O$7:O443,O443)&lt;='[1]Season Set up'!$O$64, CONCATENATE(O443, " C"),IF(COUNTIF($O$7:O443,O443)&lt;='[1]Season Set up'!$O$65, CONCATENATE(O443, " D"),IF(COUNTIF($O$7:O443,O443)&lt;='[1]Season Set up'!$O$66, CONCATENATE(O443, " E"),IF(COUNTIF($O$7:O443,O443)&lt;='[1]Season Set up'!$O$67, CONCATENATE(O443, " F"),IF(COUNTIF($O$7:O443,O443)&lt;='[1]Season Set up'!$O$68, CONCATENATE(O443, " G"),IF(COUNTIF($O$7:O443,O443)&lt;='[1]Season Set up'!$O$69, CONCATENATE(O443, " H"),"")))))))))),"")</f>
        <v/>
      </c>
      <c r="Q443" s="69"/>
      <c r="R443" s="4"/>
      <c r="S443" s="27" t="str">
        <f>IF('[1]Season Set up'!$L$24&gt;='[1]Season Set up'!V441,'[1]Season Set up'!V441,"")</f>
        <v/>
      </c>
      <c r="T443" s="22" t="str">
        <f>IFERROR(VLOOKUP(#REF!,'[1]Members Sorted'!$B$2:$G$3001,2,0),"")</f>
        <v/>
      </c>
      <c r="U443" s="22" t="str">
        <f>IFERROR(VLOOKUP(#REF!,'[1]Members Sorted'!$B$2:$G$3001,3,0),"")</f>
        <v/>
      </c>
      <c r="V443" s="22" t="str">
        <f>IFERROR(VLOOKUP(#REF!,'[1]Members Sorted'!$B$2:$G$3001,5,0),"")</f>
        <v/>
      </c>
      <c r="W443" s="22" t="str">
        <f>IFERROR(IF(V443="","",IF(V443="None Given","",IF(COUNTIF($V$7:V443,V443)&lt;='[1]Season Set up'!$O$73, CONCATENATE(V443, " A"),IF(COUNTIF($V$7:V443,V443)&lt;='[1]Season Set up'!$O$74, CONCATENATE(V443, " B"),IF(COUNTIF($V$7:V443,V443)&lt;='[1]Season Set up'!$O$75, CONCATENATE(V443, " C"),IF(COUNTIF($V$7:V443,V443)&lt;='[1]Season Set up'!$O$76, CONCATENATE(V443, " D"),IF(COUNTIF($V$7:V443,V443)&lt;='[1]Season Set up'!$O$77, CONCATENATE(V443, " E"),IF(COUNTIF($V$7:V443,V443)&lt;='[1]Season Set up'!$O$78, CONCATENATE(V443, " F"),IF(COUNTIF($V$7:V443,V443)&lt;='[1]Season Set up'!$O$79, CONCATENATE(V443, " G"),IF(COUNTIF($V$7:V443,V443)&lt;='[1]Season Set up'!$O$80, CONCATENATE(V443, " H"),"")))))))))),"")</f>
        <v/>
      </c>
      <c r="X443" s="69"/>
      <c r="Y443" s="1"/>
      <c r="Z443" s="1"/>
      <c r="AA443" s="1"/>
      <c r="AB443" s="1"/>
      <c r="AC443" s="4"/>
      <c r="AD443" s="4"/>
      <c r="AE443" s="4"/>
      <c r="AF443" s="4"/>
      <c r="AG443" s="4"/>
      <c r="AH443" s="4"/>
      <c r="AI443" s="4"/>
      <c r="AJ443" s="4"/>
    </row>
    <row r="444" spans="1:36" ht="15.75" customHeight="1" x14ac:dyDescent="0.2">
      <c r="A444" s="33"/>
      <c r="B444" s="33"/>
      <c r="C444" s="33"/>
      <c r="D444" s="1"/>
      <c r="E444" s="1"/>
      <c r="F444" s="1"/>
      <c r="G444" s="1"/>
      <c r="H444" s="1"/>
      <c r="I444" s="1"/>
      <c r="J444" s="1"/>
      <c r="K444" s="1"/>
      <c r="L444" s="27" t="str">
        <f>IF('[1]Season Set up'!$J$24&gt;='[1]Season Set up'!V442,'[1]Season Set up'!V442,"")</f>
        <v/>
      </c>
      <c r="M444" s="22" t="str">
        <f>IFERROR(VLOOKUP(#REF!,'[1]Members Sorted'!$B$2:$G$10001,2,0),"")</f>
        <v/>
      </c>
      <c r="N444" s="22" t="str">
        <f>IFERROR(VLOOKUP(#REF!,'[1]Members Sorted'!$B$2:$G$10001,3,0),"")</f>
        <v/>
      </c>
      <c r="O444" s="22" t="str">
        <f>IFERROR(VLOOKUP(#REF!,'[1]Members Sorted'!$B$2:$G$10001,5,0),"")</f>
        <v/>
      </c>
      <c r="P444" s="22" t="str">
        <f>IFERROR(IF(O444="","",IF(O444="None Given","",IF(COUNTIF($O$7:O444,O444)&lt;='[1]Season Set up'!$O$62, CONCATENATE(O444, " A"),IF(COUNTIF($O$7:O444,O444)&lt;='[1]Season Set up'!$O$63, CONCATENATE(O444, " B"),IF(COUNTIF($O$7:O444,O444)&lt;='[1]Season Set up'!$O$64, CONCATENATE(O444, " C"),IF(COUNTIF($O$7:O444,O444)&lt;='[1]Season Set up'!$O$65, CONCATENATE(O444, " D"),IF(COUNTIF($O$7:O444,O444)&lt;='[1]Season Set up'!$O$66, CONCATENATE(O444, " E"),IF(COUNTIF($O$7:O444,O444)&lt;='[1]Season Set up'!$O$67, CONCATENATE(O444, " F"),IF(COUNTIF($O$7:O444,O444)&lt;='[1]Season Set up'!$O$68, CONCATENATE(O444, " G"),IF(COUNTIF($O$7:O444,O444)&lt;='[1]Season Set up'!$O$69, CONCATENATE(O444, " H"),"")))))))))),"")</f>
        <v/>
      </c>
      <c r="Q444" s="69"/>
      <c r="R444" s="4"/>
      <c r="S444" s="27" t="str">
        <f>IF('[1]Season Set up'!$L$24&gt;='[1]Season Set up'!V442,'[1]Season Set up'!V442,"")</f>
        <v/>
      </c>
      <c r="T444" s="22" t="str">
        <f>IFERROR(VLOOKUP(#REF!,'[1]Members Sorted'!$B$2:$G$3001,2,0),"")</f>
        <v/>
      </c>
      <c r="U444" s="22" t="str">
        <f>IFERROR(VLOOKUP(#REF!,'[1]Members Sorted'!$B$2:$G$3001,3,0),"")</f>
        <v/>
      </c>
      <c r="V444" s="22" t="str">
        <f>IFERROR(VLOOKUP(#REF!,'[1]Members Sorted'!$B$2:$G$3001,5,0),"")</f>
        <v/>
      </c>
      <c r="W444" s="22" t="str">
        <f>IFERROR(IF(V444="","",IF(V444="None Given","",IF(COUNTIF($V$7:V444,V444)&lt;='[1]Season Set up'!$O$73, CONCATENATE(V444, " A"),IF(COUNTIF($V$7:V444,V444)&lt;='[1]Season Set up'!$O$74, CONCATENATE(V444, " B"),IF(COUNTIF($V$7:V444,V444)&lt;='[1]Season Set up'!$O$75, CONCATENATE(V444, " C"),IF(COUNTIF($V$7:V444,V444)&lt;='[1]Season Set up'!$O$76, CONCATENATE(V444, " D"),IF(COUNTIF($V$7:V444,V444)&lt;='[1]Season Set up'!$O$77, CONCATENATE(V444, " E"),IF(COUNTIF($V$7:V444,V444)&lt;='[1]Season Set up'!$O$78, CONCATENATE(V444, " F"),IF(COUNTIF($V$7:V444,V444)&lt;='[1]Season Set up'!$O$79, CONCATENATE(V444, " G"),IF(COUNTIF($V$7:V444,V444)&lt;='[1]Season Set up'!$O$80, CONCATENATE(V444, " H"),"")))))))))),"")</f>
        <v/>
      </c>
      <c r="X444" s="69"/>
      <c r="Y444" s="1"/>
      <c r="Z444" s="1"/>
      <c r="AA444" s="1"/>
      <c r="AB444" s="1"/>
      <c r="AC444" s="4"/>
      <c r="AD444" s="4"/>
      <c r="AE444" s="4"/>
      <c r="AF444" s="4"/>
      <c r="AG444" s="4"/>
      <c r="AH444" s="4"/>
      <c r="AI444" s="4"/>
      <c r="AJ444" s="4"/>
    </row>
    <row r="445" spans="1:36" ht="15.75" customHeight="1" x14ac:dyDescent="0.2">
      <c r="A445" s="33"/>
      <c r="B445" s="33"/>
      <c r="C445" s="33"/>
      <c r="D445" s="1"/>
      <c r="E445" s="1"/>
      <c r="F445" s="1"/>
      <c r="G445" s="1"/>
      <c r="H445" s="1"/>
      <c r="I445" s="1"/>
      <c r="J445" s="1"/>
      <c r="K445" s="1"/>
      <c r="L445" s="27" t="str">
        <f>IF('[1]Season Set up'!$J$24&gt;='[1]Season Set up'!V443,'[1]Season Set up'!V443,"")</f>
        <v/>
      </c>
      <c r="M445" s="22" t="str">
        <f>IFERROR(VLOOKUP(#REF!,'[1]Members Sorted'!$B$2:$G$10001,2,0),"")</f>
        <v/>
      </c>
      <c r="N445" s="22" t="str">
        <f>IFERROR(VLOOKUP(#REF!,'[1]Members Sorted'!$B$2:$G$10001,3,0),"")</f>
        <v/>
      </c>
      <c r="O445" s="22" t="str">
        <f>IFERROR(VLOOKUP(#REF!,'[1]Members Sorted'!$B$2:$G$10001,5,0),"")</f>
        <v/>
      </c>
      <c r="P445" s="22" t="str">
        <f>IFERROR(IF(O445="","",IF(O445="None Given","",IF(COUNTIF($O$7:O445,O445)&lt;='[1]Season Set up'!$O$62, CONCATENATE(O445, " A"),IF(COUNTIF($O$7:O445,O445)&lt;='[1]Season Set up'!$O$63, CONCATENATE(O445, " B"),IF(COUNTIF($O$7:O445,O445)&lt;='[1]Season Set up'!$O$64, CONCATENATE(O445, " C"),IF(COUNTIF($O$7:O445,O445)&lt;='[1]Season Set up'!$O$65, CONCATENATE(O445, " D"),IF(COUNTIF($O$7:O445,O445)&lt;='[1]Season Set up'!$O$66, CONCATENATE(O445, " E"),IF(COUNTIF($O$7:O445,O445)&lt;='[1]Season Set up'!$O$67, CONCATENATE(O445, " F"),IF(COUNTIF($O$7:O445,O445)&lt;='[1]Season Set up'!$O$68, CONCATENATE(O445, " G"),IF(COUNTIF($O$7:O445,O445)&lt;='[1]Season Set up'!$O$69, CONCATENATE(O445, " H"),"")))))))))),"")</f>
        <v/>
      </c>
      <c r="Q445" s="69"/>
      <c r="R445" s="4"/>
      <c r="S445" s="27" t="str">
        <f>IF('[1]Season Set up'!$L$24&gt;='[1]Season Set up'!V443,'[1]Season Set up'!V443,"")</f>
        <v/>
      </c>
      <c r="T445" s="22" t="str">
        <f>IFERROR(VLOOKUP(#REF!,'[1]Members Sorted'!$B$2:$G$3001,2,0),"")</f>
        <v/>
      </c>
      <c r="U445" s="22" t="str">
        <f>IFERROR(VLOOKUP(#REF!,'[1]Members Sorted'!$B$2:$G$3001,3,0),"")</f>
        <v/>
      </c>
      <c r="V445" s="22" t="str">
        <f>IFERROR(VLOOKUP(#REF!,'[1]Members Sorted'!$B$2:$G$3001,5,0),"")</f>
        <v/>
      </c>
      <c r="W445" s="22" t="str">
        <f>IFERROR(IF(V445="","",IF(V445="None Given","",IF(COUNTIF($V$7:V445,V445)&lt;='[1]Season Set up'!$O$73, CONCATENATE(V445, " A"),IF(COUNTIF($V$7:V445,V445)&lt;='[1]Season Set up'!$O$74, CONCATENATE(V445, " B"),IF(COUNTIF($V$7:V445,V445)&lt;='[1]Season Set up'!$O$75, CONCATENATE(V445, " C"),IF(COUNTIF($V$7:V445,V445)&lt;='[1]Season Set up'!$O$76, CONCATENATE(V445, " D"),IF(COUNTIF($V$7:V445,V445)&lt;='[1]Season Set up'!$O$77, CONCATENATE(V445, " E"),IF(COUNTIF($V$7:V445,V445)&lt;='[1]Season Set up'!$O$78, CONCATENATE(V445, " F"),IF(COUNTIF($V$7:V445,V445)&lt;='[1]Season Set up'!$O$79, CONCATENATE(V445, " G"),IF(COUNTIF($V$7:V445,V445)&lt;='[1]Season Set up'!$O$80, CONCATENATE(V445, " H"),"")))))))))),"")</f>
        <v/>
      </c>
      <c r="X445" s="69"/>
      <c r="Y445" s="1"/>
      <c r="Z445" s="1"/>
      <c r="AA445" s="1"/>
      <c r="AB445" s="1"/>
      <c r="AC445" s="4"/>
      <c r="AD445" s="4"/>
      <c r="AE445" s="4"/>
      <c r="AF445" s="4"/>
      <c r="AG445" s="4"/>
      <c r="AH445" s="4"/>
      <c r="AI445" s="4"/>
      <c r="AJ445" s="4"/>
    </row>
    <row r="446" spans="1:36" ht="15.75" customHeight="1" x14ac:dyDescent="0.2">
      <c r="A446" s="33"/>
      <c r="B446" s="33"/>
      <c r="C446" s="33"/>
      <c r="D446" s="1"/>
      <c r="E446" s="1"/>
      <c r="F446" s="1"/>
      <c r="G446" s="1"/>
      <c r="H446" s="1"/>
      <c r="I446" s="1"/>
      <c r="J446" s="1"/>
      <c r="K446" s="1"/>
      <c r="L446" s="27" t="str">
        <f>IF('[1]Season Set up'!$J$24&gt;='[1]Season Set up'!V444,'[1]Season Set up'!V444,"")</f>
        <v/>
      </c>
      <c r="M446" s="22" t="str">
        <f>IFERROR(VLOOKUP(#REF!,'[1]Members Sorted'!$B$2:$G$10001,2,0),"")</f>
        <v/>
      </c>
      <c r="N446" s="22" t="str">
        <f>IFERROR(VLOOKUP(#REF!,'[1]Members Sorted'!$B$2:$G$10001,3,0),"")</f>
        <v/>
      </c>
      <c r="O446" s="22" t="str">
        <f>IFERROR(VLOOKUP(#REF!,'[1]Members Sorted'!$B$2:$G$10001,5,0),"")</f>
        <v/>
      </c>
      <c r="P446" s="22" t="str">
        <f>IFERROR(IF(O446="","",IF(O446="None Given","",IF(COUNTIF($O$7:O446,O446)&lt;='[1]Season Set up'!$O$62, CONCATENATE(O446, " A"),IF(COUNTIF($O$7:O446,O446)&lt;='[1]Season Set up'!$O$63, CONCATENATE(O446, " B"),IF(COUNTIF($O$7:O446,O446)&lt;='[1]Season Set up'!$O$64, CONCATENATE(O446, " C"),IF(COUNTIF($O$7:O446,O446)&lt;='[1]Season Set up'!$O$65, CONCATENATE(O446, " D"),IF(COUNTIF($O$7:O446,O446)&lt;='[1]Season Set up'!$O$66, CONCATENATE(O446, " E"),IF(COUNTIF($O$7:O446,O446)&lt;='[1]Season Set up'!$O$67, CONCATENATE(O446, " F"),IF(COUNTIF($O$7:O446,O446)&lt;='[1]Season Set up'!$O$68, CONCATENATE(O446, " G"),IF(COUNTIF($O$7:O446,O446)&lt;='[1]Season Set up'!$O$69, CONCATENATE(O446, " H"),"")))))))))),"")</f>
        <v/>
      </c>
      <c r="Q446" s="69"/>
      <c r="R446" s="4"/>
      <c r="S446" s="27" t="str">
        <f>IF('[1]Season Set up'!$L$24&gt;='[1]Season Set up'!V444,'[1]Season Set up'!V444,"")</f>
        <v/>
      </c>
      <c r="T446" s="22" t="str">
        <f>IFERROR(VLOOKUP(#REF!,'[1]Members Sorted'!$B$2:$G$3001,2,0),"")</f>
        <v/>
      </c>
      <c r="U446" s="22" t="str">
        <f>IFERROR(VLOOKUP(#REF!,'[1]Members Sorted'!$B$2:$G$3001,3,0),"")</f>
        <v/>
      </c>
      <c r="V446" s="22" t="str">
        <f>IFERROR(VLOOKUP(#REF!,'[1]Members Sorted'!$B$2:$G$3001,5,0),"")</f>
        <v/>
      </c>
      <c r="W446" s="22" t="str">
        <f>IFERROR(IF(V446="","",IF(V446="None Given","",IF(COUNTIF($V$7:V446,V446)&lt;='[1]Season Set up'!$O$73, CONCATENATE(V446, " A"),IF(COUNTIF($V$7:V446,V446)&lt;='[1]Season Set up'!$O$74, CONCATENATE(V446, " B"),IF(COUNTIF($V$7:V446,V446)&lt;='[1]Season Set up'!$O$75, CONCATENATE(V446, " C"),IF(COUNTIF($V$7:V446,V446)&lt;='[1]Season Set up'!$O$76, CONCATENATE(V446, " D"),IF(COUNTIF($V$7:V446,V446)&lt;='[1]Season Set up'!$O$77, CONCATENATE(V446, " E"),IF(COUNTIF($V$7:V446,V446)&lt;='[1]Season Set up'!$O$78, CONCATENATE(V446, " F"),IF(COUNTIF($V$7:V446,V446)&lt;='[1]Season Set up'!$O$79, CONCATENATE(V446, " G"),IF(COUNTIF($V$7:V446,V446)&lt;='[1]Season Set up'!$O$80, CONCATENATE(V446, " H"),"")))))))))),"")</f>
        <v/>
      </c>
      <c r="X446" s="69"/>
      <c r="Y446" s="1"/>
      <c r="Z446" s="1"/>
      <c r="AA446" s="1"/>
      <c r="AB446" s="1"/>
      <c r="AC446" s="4"/>
      <c r="AD446" s="4"/>
      <c r="AE446" s="4"/>
      <c r="AF446" s="4"/>
      <c r="AG446" s="4"/>
      <c r="AH446" s="4"/>
      <c r="AI446" s="4"/>
      <c r="AJ446" s="4"/>
    </row>
    <row r="447" spans="1:36" ht="15.75" customHeight="1" x14ac:dyDescent="0.2">
      <c r="A447" s="33"/>
      <c r="B447" s="33"/>
      <c r="C447" s="33"/>
      <c r="D447" s="1"/>
      <c r="E447" s="1"/>
      <c r="F447" s="1"/>
      <c r="G447" s="1"/>
      <c r="H447" s="1"/>
      <c r="I447" s="1"/>
      <c r="J447" s="1"/>
      <c r="K447" s="1"/>
      <c r="L447" s="27" t="str">
        <f>IF('[1]Season Set up'!$J$24&gt;='[1]Season Set up'!V445,'[1]Season Set up'!V445,"")</f>
        <v/>
      </c>
      <c r="M447" s="22" t="str">
        <f>IFERROR(VLOOKUP(#REF!,'[1]Members Sorted'!$B$2:$G$10001,2,0),"")</f>
        <v/>
      </c>
      <c r="N447" s="22" t="str">
        <f>IFERROR(VLOOKUP(#REF!,'[1]Members Sorted'!$B$2:$G$10001,3,0),"")</f>
        <v/>
      </c>
      <c r="O447" s="22" t="str">
        <f>IFERROR(VLOOKUP(#REF!,'[1]Members Sorted'!$B$2:$G$10001,5,0),"")</f>
        <v/>
      </c>
      <c r="P447" s="22" t="str">
        <f>IFERROR(IF(O447="","",IF(O447="None Given","",IF(COUNTIF($O$7:O447,O447)&lt;='[1]Season Set up'!$O$62, CONCATENATE(O447, " A"),IF(COUNTIF($O$7:O447,O447)&lt;='[1]Season Set up'!$O$63, CONCATENATE(O447, " B"),IF(COUNTIF($O$7:O447,O447)&lt;='[1]Season Set up'!$O$64, CONCATENATE(O447, " C"),IF(COUNTIF($O$7:O447,O447)&lt;='[1]Season Set up'!$O$65, CONCATENATE(O447, " D"),IF(COUNTIF($O$7:O447,O447)&lt;='[1]Season Set up'!$O$66, CONCATENATE(O447, " E"),IF(COUNTIF($O$7:O447,O447)&lt;='[1]Season Set up'!$O$67, CONCATENATE(O447, " F"),IF(COUNTIF($O$7:O447,O447)&lt;='[1]Season Set up'!$O$68, CONCATENATE(O447, " G"),IF(COUNTIF($O$7:O447,O447)&lt;='[1]Season Set up'!$O$69, CONCATENATE(O447, " H"),"")))))))))),"")</f>
        <v/>
      </c>
      <c r="Q447" s="69"/>
      <c r="R447" s="4"/>
      <c r="S447" s="27" t="str">
        <f>IF('[1]Season Set up'!$L$24&gt;='[1]Season Set up'!V445,'[1]Season Set up'!V445,"")</f>
        <v/>
      </c>
      <c r="T447" s="22" t="str">
        <f>IFERROR(VLOOKUP(#REF!,'[1]Members Sorted'!$B$2:$G$3001,2,0),"")</f>
        <v/>
      </c>
      <c r="U447" s="22" t="str">
        <f>IFERROR(VLOOKUP(#REF!,'[1]Members Sorted'!$B$2:$G$3001,3,0),"")</f>
        <v/>
      </c>
      <c r="V447" s="22" t="str">
        <f>IFERROR(VLOOKUP(#REF!,'[1]Members Sorted'!$B$2:$G$3001,5,0),"")</f>
        <v/>
      </c>
      <c r="W447" s="22" t="str">
        <f>IFERROR(IF(V447="","",IF(V447="None Given","",IF(COUNTIF($V$7:V447,V447)&lt;='[1]Season Set up'!$O$73, CONCATENATE(V447, " A"),IF(COUNTIF($V$7:V447,V447)&lt;='[1]Season Set up'!$O$74, CONCATENATE(V447, " B"),IF(COUNTIF($V$7:V447,V447)&lt;='[1]Season Set up'!$O$75, CONCATENATE(V447, " C"),IF(COUNTIF($V$7:V447,V447)&lt;='[1]Season Set up'!$O$76, CONCATENATE(V447, " D"),IF(COUNTIF($V$7:V447,V447)&lt;='[1]Season Set up'!$O$77, CONCATENATE(V447, " E"),IF(COUNTIF($V$7:V447,V447)&lt;='[1]Season Set up'!$O$78, CONCATENATE(V447, " F"),IF(COUNTIF($V$7:V447,V447)&lt;='[1]Season Set up'!$O$79, CONCATENATE(V447, " G"),IF(COUNTIF($V$7:V447,V447)&lt;='[1]Season Set up'!$O$80, CONCATENATE(V447, " H"),"")))))))))),"")</f>
        <v/>
      </c>
      <c r="X447" s="69"/>
      <c r="Y447" s="1"/>
      <c r="Z447" s="1"/>
      <c r="AA447" s="1"/>
      <c r="AB447" s="1"/>
      <c r="AC447" s="4"/>
      <c r="AD447" s="4"/>
      <c r="AE447" s="4"/>
      <c r="AF447" s="4"/>
      <c r="AG447" s="4"/>
      <c r="AH447" s="4"/>
      <c r="AI447" s="4"/>
      <c r="AJ447" s="4"/>
    </row>
    <row r="448" spans="1:36" ht="15.75" customHeight="1" x14ac:dyDescent="0.2">
      <c r="A448" s="33"/>
      <c r="B448" s="33"/>
      <c r="C448" s="33"/>
      <c r="D448" s="1"/>
      <c r="E448" s="1"/>
      <c r="F448" s="1"/>
      <c r="G448" s="1"/>
      <c r="H448" s="1"/>
      <c r="I448" s="1"/>
      <c r="J448" s="1"/>
      <c r="K448" s="1"/>
      <c r="L448" s="27" t="str">
        <f>IF('[1]Season Set up'!$J$24&gt;='[1]Season Set up'!V446,'[1]Season Set up'!V446,"")</f>
        <v/>
      </c>
      <c r="M448" s="22" t="str">
        <f>IFERROR(VLOOKUP(#REF!,'[1]Members Sorted'!$B$2:$G$10001,2,0),"")</f>
        <v/>
      </c>
      <c r="N448" s="22" t="str">
        <f>IFERROR(VLOOKUP(#REF!,'[1]Members Sorted'!$B$2:$G$10001,3,0),"")</f>
        <v/>
      </c>
      <c r="O448" s="22" t="str">
        <f>IFERROR(VLOOKUP(#REF!,'[1]Members Sorted'!$B$2:$G$10001,5,0),"")</f>
        <v/>
      </c>
      <c r="P448" s="22" t="str">
        <f>IFERROR(IF(O448="","",IF(O448="None Given","",IF(COUNTIF($O$7:O448,O448)&lt;='[1]Season Set up'!$O$62, CONCATENATE(O448, " A"),IF(COUNTIF($O$7:O448,O448)&lt;='[1]Season Set up'!$O$63, CONCATENATE(O448, " B"),IF(COUNTIF($O$7:O448,O448)&lt;='[1]Season Set up'!$O$64, CONCATENATE(O448, " C"),IF(COUNTIF($O$7:O448,O448)&lt;='[1]Season Set up'!$O$65, CONCATENATE(O448, " D"),IF(COUNTIF($O$7:O448,O448)&lt;='[1]Season Set up'!$O$66, CONCATENATE(O448, " E"),IF(COUNTIF($O$7:O448,O448)&lt;='[1]Season Set up'!$O$67, CONCATENATE(O448, " F"),IF(COUNTIF($O$7:O448,O448)&lt;='[1]Season Set up'!$O$68, CONCATENATE(O448, " G"),IF(COUNTIF($O$7:O448,O448)&lt;='[1]Season Set up'!$O$69, CONCATENATE(O448, " H"),"")))))))))),"")</f>
        <v/>
      </c>
      <c r="Q448" s="69"/>
      <c r="R448" s="4"/>
      <c r="S448" s="27" t="str">
        <f>IF('[1]Season Set up'!$L$24&gt;='[1]Season Set up'!V446,'[1]Season Set up'!V446,"")</f>
        <v/>
      </c>
      <c r="T448" s="22" t="str">
        <f>IFERROR(VLOOKUP(#REF!,'[1]Members Sorted'!$B$2:$G$3001,2,0),"")</f>
        <v/>
      </c>
      <c r="U448" s="22" t="str">
        <f>IFERROR(VLOOKUP(#REF!,'[1]Members Sorted'!$B$2:$G$3001,3,0),"")</f>
        <v/>
      </c>
      <c r="V448" s="22" t="str">
        <f>IFERROR(VLOOKUP(#REF!,'[1]Members Sorted'!$B$2:$G$3001,5,0),"")</f>
        <v/>
      </c>
      <c r="W448" s="22" t="str">
        <f>IFERROR(IF(V448="","",IF(V448="None Given","",IF(COUNTIF($V$7:V448,V448)&lt;='[1]Season Set up'!$O$73, CONCATENATE(V448, " A"),IF(COUNTIF($V$7:V448,V448)&lt;='[1]Season Set up'!$O$74, CONCATENATE(V448, " B"),IF(COUNTIF($V$7:V448,V448)&lt;='[1]Season Set up'!$O$75, CONCATENATE(V448, " C"),IF(COUNTIF($V$7:V448,V448)&lt;='[1]Season Set up'!$O$76, CONCATENATE(V448, " D"),IF(COUNTIF($V$7:V448,V448)&lt;='[1]Season Set up'!$O$77, CONCATENATE(V448, " E"),IF(COUNTIF($V$7:V448,V448)&lt;='[1]Season Set up'!$O$78, CONCATENATE(V448, " F"),IF(COUNTIF($V$7:V448,V448)&lt;='[1]Season Set up'!$O$79, CONCATENATE(V448, " G"),IF(COUNTIF($V$7:V448,V448)&lt;='[1]Season Set up'!$O$80, CONCATENATE(V448, " H"),"")))))))))),"")</f>
        <v/>
      </c>
      <c r="X448" s="69"/>
      <c r="Y448" s="1"/>
      <c r="Z448" s="1"/>
      <c r="AA448" s="1"/>
      <c r="AB448" s="1"/>
      <c r="AC448" s="4"/>
      <c r="AD448" s="4"/>
      <c r="AE448" s="4"/>
      <c r="AF448" s="4"/>
      <c r="AG448" s="4"/>
      <c r="AH448" s="4"/>
      <c r="AI448" s="4"/>
      <c r="AJ448" s="4"/>
    </row>
    <row r="449" spans="1:36" ht="15.75" customHeight="1" x14ac:dyDescent="0.2">
      <c r="A449" s="33"/>
      <c r="B449" s="33"/>
      <c r="C449" s="33"/>
      <c r="D449" s="1"/>
      <c r="E449" s="1"/>
      <c r="F449" s="1"/>
      <c r="G449" s="1"/>
      <c r="H449" s="1"/>
      <c r="I449" s="1"/>
      <c r="J449" s="1"/>
      <c r="K449" s="1"/>
      <c r="L449" s="27" t="str">
        <f>IF('[1]Season Set up'!$J$24&gt;='[1]Season Set up'!V447,'[1]Season Set up'!V447,"")</f>
        <v/>
      </c>
      <c r="M449" s="22" t="str">
        <f>IFERROR(VLOOKUP(#REF!,'[1]Members Sorted'!$B$2:$G$10001,2,0),"")</f>
        <v/>
      </c>
      <c r="N449" s="22" t="str">
        <f>IFERROR(VLOOKUP(#REF!,'[1]Members Sorted'!$B$2:$G$10001,3,0),"")</f>
        <v/>
      </c>
      <c r="O449" s="22" t="str">
        <f>IFERROR(VLOOKUP(#REF!,'[1]Members Sorted'!$B$2:$G$10001,5,0),"")</f>
        <v/>
      </c>
      <c r="P449" s="22" t="str">
        <f>IFERROR(IF(O449="","",IF(O449="None Given","",IF(COUNTIF($O$7:O449,O449)&lt;='[1]Season Set up'!$O$62, CONCATENATE(O449, " A"),IF(COUNTIF($O$7:O449,O449)&lt;='[1]Season Set up'!$O$63, CONCATENATE(O449, " B"),IF(COUNTIF($O$7:O449,O449)&lt;='[1]Season Set up'!$O$64, CONCATENATE(O449, " C"),IF(COUNTIF($O$7:O449,O449)&lt;='[1]Season Set up'!$O$65, CONCATENATE(O449, " D"),IF(COUNTIF($O$7:O449,O449)&lt;='[1]Season Set up'!$O$66, CONCATENATE(O449, " E"),IF(COUNTIF($O$7:O449,O449)&lt;='[1]Season Set up'!$O$67, CONCATENATE(O449, " F"),IF(COUNTIF($O$7:O449,O449)&lt;='[1]Season Set up'!$O$68, CONCATENATE(O449, " G"),IF(COUNTIF($O$7:O449,O449)&lt;='[1]Season Set up'!$O$69, CONCATENATE(O449, " H"),"")))))))))),"")</f>
        <v/>
      </c>
      <c r="Q449" s="69"/>
      <c r="R449" s="4"/>
      <c r="S449" s="27" t="str">
        <f>IF('[1]Season Set up'!$L$24&gt;='[1]Season Set up'!V447,'[1]Season Set up'!V447,"")</f>
        <v/>
      </c>
      <c r="T449" s="22" t="str">
        <f>IFERROR(VLOOKUP(#REF!,'[1]Members Sorted'!$B$2:$G$3001,2,0),"")</f>
        <v/>
      </c>
      <c r="U449" s="22" t="str">
        <f>IFERROR(VLOOKUP(#REF!,'[1]Members Sorted'!$B$2:$G$3001,3,0),"")</f>
        <v/>
      </c>
      <c r="V449" s="22" t="str">
        <f>IFERROR(VLOOKUP(#REF!,'[1]Members Sorted'!$B$2:$G$3001,5,0),"")</f>
        <v/>
      </c>
      <c r="W449" s="22" t="str">
        <f>IFERROR(IF(V449="","",IF(V449="None Given","",IF(COUNTIF($V$7:V449,V449)&lt;='[1]Season Set up'!$O$73, CONCATENATE(V449, " A"),IF(COUNTIF($V$7:V449,V449)&lt;='[1]Season Set up'!$O$74, CONCATENATE(V449, " B"),IF(COUNTIF($V$7:V449,V449)&lt;='[1]Season Set up'!$O$75, CONCATENATE(V449, " C"),IF(COUNTIF($V$7:V449,V449)&lt;='[1]Season Set up'!$O$76, CONCATENATE(V449, " D"),IF(COUNTIF($V$7:V449,V449)&lt;='[1]Season Set up'!$O$77, CONCATENATE(V449, " E"),IF(COUNTIF($V$7:V449,V449)&lt;='[1]Season Set up'!$O$78, CONCATENATE(V449, " F"),IF(COUNTIF($V$7:V449,V449)&lt;='[1]Season Set up'!$O$79, CONCATENATE(V449, " G"),IF(COUNTIF($V$7:V449,V449)&lt;='[1]Season Set up'!$O$80, CONCATENATE(V449, " H"),"")))))))))),"")</f>
        <v/>
      </c>
      <c r="X449" s="69"/>
      <c r="Y449" s="1"/>
      <c r="Z449" s="1"/>
      <c r="AA449" s="1"/>
      <c r="AB449" s="1"/>
      <c r="AC449" s="4"/>
      <c r="AD449" s="4"/>
      <c r="AE449" s="4"/>
      <c r="AF449" s="4"/>
      <c r="AG449" s="4"/>
      <c r="AH449" s="4"/>
      <c r="AI449" s="4"/>
      <c r="AJ449" s="4"/>
    </row>
    <row r="450" spans="1:36" ht="15.75" customHeight="1" x14ac:dyDescent="0.2">
      <c r="A450" s="33"/>
      <c r="B450" s="33"/>
      <c r="C450" s="33"/>
      <c r="D450" s="1"/>
      <c r="E450" s="1"/>
      <c r="F450" s="1"/>
      <c r="G450" s="1"/>
      <c r="H450" s="1"/>
      <c r="I450" s="1"/>
      <c r="J450" s="1"/>
      <c r="K450" s="1"/>
      <c r="L450" s="27" t="str">
        <f>IF('[1]Season Set up'!$J$24&gt;='[1]Season Set up'!V448,'[1]Season Set up'!V448,"")</f>
        <v/>
      </c>
      <c r="M450" s="22" t="str">
        <f>IFERROR(VLOOKUP(#REF!,'[1]Members Sorted'!$B$2:$G$10001,2,0),"")</f>
        <v/>
      </c>
      <c r="N450" s="22" t="str">
        <f>IFERROR(VLOOKUP(#REF!,'[1]Members Sorted'!$B$2:$G$10001,3,0),"")</f>
        <v/>
      </c>
      <c r="O450" s="22" t="str">
        <f>IFERROR(VLOOKUP(#REF!,'[1]Members Sorted'!$B$2:$G$10001,5,0),"")</f>
        <v/>
      </c>
      <c r="P450" s="22" t="str">
        <f>IFERROR(IF(O450="","",IF(O450="None Given","",IF(COUNTIF($O$7:O450,O450)&lt;='[1]Season Set up'!$O$62, CONCATENATE(O450, " A"),IF(COUNTIF($O$7:O450,O450)&lt;='[1]Season Set up'!$O$63, CONCATENATE(O450, " B"),IF(COUNTIF($O$7:O450,O450)&lt;='[1]Season Set up'!$O$64, CONCATENATE(O450, " C"),IF(COUNTIF($O$7:O450,O450)&lt;='[1]Season Set up'!$O$65, CONCATENATE(O450, " D"),IF(COUNTIF($O$7:O450,O450)&lt;='[1]Season Set up'!$O$66, CONCATENATE(O450, " E"),IF(COUNTIF($O$7:O450,O450)&lt;='[1]Season Set up'!$O$67, CONCATENATE(O450, " F"),IF(COUNTIF($O$7:O450,O450)&lt;='[1]Season Set up'!$O$68, CONCATENATE(O450, " G"),IF(COUNTIF($O$7:O450,O450)&lt;='[1]Season Set up'!$O$69, CONCATENATE(O450, " H"),"")))))))))),"")</f>
        <v/>
      </c>
      <c r="Q450" s="69"/>
      <c r="R450" s="4"/>
      <c r="S450" s="27" t="str">
        <f>IF('[1]Season Set up'!$L$24&gt;='[1]Season Set up'!V448,'[1]Season Set up'!V448,"")</f>
        <v/>
      </c>
      <c r="T450" s="22" t="str">
        <f>IFERROR(VLOOKUP(#REF!,'[1]Members Sorted'!$B$2:$G$3001,2,0),"")</f>
        <v/>
      </c>
      <c r="U450" s="22" t="str">
        <f>IFERROR(VLOOKUP(#REF!,'[1]Members Sorted'!$B$2:$G$3001,3,0),"")</f>
        <v/>
      </c>
      <c r="V450" s="22" t="str">
        <f>IFERROR(VLOOKUP(#REF!,'[1]Members Sorted'!$B$2:$G$3001,5,0),"")</f>
        <v/>
      </c>
      <c r="W450" s="22" t="str">
        <f>IFERROR(IF(V450="","",IF(V450="None Given","",IF(COUNTIF($V$7:V450,V450)&lt;='[1]Season Set up'!$O$73, CONCATENATE(V450, " A"),IF(COUNTIF($V$7:V450,V450)&lt;='[1]Season Set up'!$O$74, CONCATENATE(V450, " B"),IF(COUNTIF($V$7:V450,V450)&lt;='[1]Season Set up'!$O$75, CONCATENATE(V450, " C"),IF(COUNTIF($V$7:V450,V450)&lt;='[1]Season Set up'!$O$76, CONCATENATE(V450, " D"),IF(COUNTIF($V$7:V450,V450)&lt;='[1]Season Set up'!$O$77, CONCATENATE(V450, " E"),IF(COUNTIF($V$7:V450,V450)&lt;='[1]Season Set up'!$O$78, CONCATENATE(V450, " F"),IF(COUNTIF($V$7:V450,V450)&lt;='[1]Season Set up'!$O$79, CONCATENATE(V450, " G"),IF(COUNTIF($V$7:V450,V450)&lt;='[1]Season Set up'!$O$80, CONCATENATE(V450, " H"),"")))))))))),"")</f>
        <v/>
      </c>
      <c r="X450" s="69"/>
      <c r="Y450" s="1"/>
      <c r="Z450" s="1"/>
      <c r="AA450" s="1"/>
      <c r="AB450" s="1"/>
      <c r="AC450" s="4"/>
      <c r="AD450" s="4"/>
      <c r="AE450" s="4"/>
      <c r="AF450" s="4"/>
      <c r="AG450" s="4"/>
      <c r="AH450" s="4"/>
      <c r="AI450" s="4"/>
      <c r="AJ450" s="4"/>
    </row>
    <row r="451" spans="1:36" ht="15.75" customHeight="1" x14ac:dyDescent="0.2">
      <c r="A451" s="33"/>
      <c r="B451" s="33"/>
      <c r="C451" s="33"/>
      <c r="D451" s="1"/>
      <c r="E451" s="1"/>
      <c r="F451" s="1"/>
      <c r="G451" s="1"/>
      <c r="H451" s="1"/>
      <c r="I451" s="1"/>
      <c r="J451" s="1"/>
      <c r="K451" s="1"/>
      <c r="L451" s="27" t="str">
        <f>IF('[1]Season Set up'!$J$24&gt;='[1]Season Set up'!V449,'[1]Season Set up'!V449,"")</f>
        <v/>
      </c>
      <c r="M451" s="22" t="str">
        <f>IFERROR(VLOOKUP(#REF!,'[1]Members Sorted'!$B$2:$G$10001,2,0),"")</f>
        <v/>
      </c>
      <c r="N451" s="22" t="str">
        <f>IFERROR(VLOOKUP(#REF!,'[1]Members Sorted'!$B$2:$G$10001,3,0),"")</f>
        <v/>
      </c>
      <c r="O451" s="22" t="str">
        <f>IFERROR(VLOOKUP(#REF!,'[1]Members Sorted'!$B$2:$G$10001,5,0),"")</f>
        <v/>
      </c>
      <c r="P451" s="22" t="str">
        <f>IFERROR(IF(O451="","",IF(O451="None Given","",IF(COUNTIF($O$7:O451,O451)&lt;='[1]Season Set up'!$O$62, CONCATENATE(O451, " A"),IF(COUNTIF($O$7:O451,O451)&lt;='[1]Season Set up'!$O$63, CONCATENATE(O451, " B"),IF(COUNTIF($O$7:O451,O451)&lt;='[1]Season Set up'!$O$64, CONCATENATE(O451, " C"),IF(COUNTIF($O$7:O451,O451)&lt;='[1]Season Set up'!$O$65, CONCATENATE(O451, " D"),IF(COUNTIF($O$7:O451,O451)&lt;='[1]Season Set up'!$O$66, CONCATENATE(O451, " E"),IF(COUNTIF($O$7:O451,O451)&lt;='[1]Season Set up'!$O$67, CONCATENATE(O451, " F"),IF(COUNTIF($O$7:O451,O451)&lt;='[1]Season Set up'!$O$68, CONCATENATE(O451, " G"),IF(COUNTIF($O$7:O451,O451)&lt;='[1]Season Set up'!$O$69, CONCATENATE(O451, " H"),"")))))))))),"")</f>
        <v/>
      </c>
      <c r="Q451" s="69"/>
      <c r="R451" s="4"/>
      <c r="S451" s="27" t="str">
        <f>IF('[1]Season Set up'!$L$24&gt;='[1]Season Set up'!V449,'[1]Season Set up'!V449,"")</f>
        <v/>
      </c>
      <c r="T451" s="22" t="str">
        <f>IFERROR(VLOOKUP(#REF!,'[1]Members Sorted'!$B$2:$G$3001,2,0),"")</f>
        <v/>
      </c>
      <c r="U451" s="22" t="str">
        <f>IFERROR(VLOOKUP(#REF!,'[1]Members Sorted'!$B$2:$G$3001,3,0),"")</f>
        <v/>
      </c>
      <c r="V451" s="22" t="str">
        <f>IFERROR(VLOOKUP(#REF!,'[1]Members Sorted'!$B$2:$G$3001,5,0),"")</f>
        <v/>
      </c>
      <c r="W451" s="22" t="str">
        <f>IFERROR(IF(V451="","",IF(V451="None Given","",IF(COUNTIF($V$7:V451,V451)&lt;='[1]Season Set up'!$O$73, CONCATENATE(V451, " A"),IF(COUNTIF($V$7:V451,V451)&lt;='[1]Season Set up'!$O$74, CONCATENATE(V451, " B"),IF(COUNTIF($V$7:V451,V451)&lt;='[1]Season Set up'!$O$75, CONCATENATE(V451, " C"),IF(COUNTIF($V$7:V451,V451)&lt;='[1]Season Set up'!$O$76, CONCATENATE(V451, " D"),IF(COUNTIF($V$7:V451,V451)&lt;='[1]Season Set up'!$O$77, CONCATENATE(V451, " E"),IF(COUNTIF($V$7:V451,V451)&lt;='[1]Season Set up'!$O$78, CONCATENATE(V451, " F"),IF(COUNTIF($V$7:V451,V451)&lt;='[1]Season Set up'!$O$79, CONCATENATE(V451, " G"),IF(COUNTIF($V$7:V451,V451)&lt;='[1]Season Set up'!$O$80, CONCATENATE(V451, " H"),"")))))))))),"")</f>
        <v/>
      </c>
      <c r="X451" s="69"/>
      <c r="Y451" s="1"/>
      <c r="Z451" s="1"/>
      <c r="AA451" s="1"/>
      <c r="AB451" s="1"/>
      <c r="AC451" s="4"/>
      <c r="AD451" s="4"/>
      <c r="AE451" s="4"/>
      <c r="AF451" s="4"/>
      <c r="AG451" s="4"/>
      <c r="AH451" s="4"/>
      <c r="AI451" s="4"/>
      <c r="AJ451" s="4"/>
    </row>
    <row r="452" spans="1:36" ht="15.75" customHeight="1" x14ac:dyDescent="0.2">
      <c r="A452" s="33"/>
      <c r="B452" s="33"/>
      <c r="C452" s="33"/>
      <c r="D452" s="1"/>
      <c r="E452" s="1"/>
      <c r="F452" s="1"/>
      <c r="G452" s="1"/>
      <c r="H452" s="1"/>
      <c r="I452" s="1"/>
      <c r="J452" s="1"/>
      <c r="K452" s="1"/>
      <c r="L452" s="27" t="str">
        <f>IF('[1]Season Set up'!$J$24&gt;='[1]Season Set up'!V450,'[1]Season Set up'!V450,"")</f>
        <v/>
      </c>
      <c r="M452" s="22" t="str">
        <f>IFERROR(VLOOKUP(#REF!,'[1]Members Sorted'!$B$2:$G$10001,2,0),"")</f>
        <v/>
      </c>
      <c r="N452" s="22" t="str">
        <f>IFERROR(VLOOKUP(#REF!,'[1]Members Sorted'!$B$2:$G$10001,3,0),"")</f>
        <v/>
      </c>
      <c r="O452" s="22" t="str">
        <f>IFERROR(VLOOKUP(#REF!,'[1]Members Sorted'!$B$2:$G$10001,5,0),"")</f>
        <v/>
      </c>
      <c r="P452" s="22" t="str">
        <f>IFERROR(IF(O452="","",IF(O452="None Given","",IF(COUNTIF($O$7:O452,O452)&lt;='[1]Season Set up'!$O$62, CONCATENATE(O452, " A"),IF(COUNTIF($O$7:O452,O452)&lt;='[1]Season Set up'!$O$63, CONCATENATE(O452, " B"),IF(COUNTIF($O$7:O452,O452)&lt;='[1]Season Set up'!$O$64, CONCATENATE(O452, " C"),IF(COUNTIF($O$7:O452,O452)&lt;='[1]Season Set up'!$O$65, CONCATENATE(O452, " D"),IF(COUNTIF($O$7:O452,O452)&lt;='[1]Season Set up'!$O$66, CONCATENATE(O452, " E"),IF(COUNTIF($O$7:O452,O452)&lt;='[1]Season Set up'!$O$67, CONCATENATE(O452, " F"),IF(COUNTIF($O$7:O452,O452)&lt;='[1]Season Set up'!$O$68, CONCATENATE(O452, " G"),IF(COUNTIF($O$7:O452,O452)&lt;='[1]Season Set up'!$O$69, CONCATENATE(O452, " H"),"")))))))))),"")</f>
        <v/>
      </c>
      <c r="Q452" s="69"/>
      <c r="R452" s="4"/>
      <c r="S452" s="27" t="str">
        <f>IF('[1]Season Set up'!$L$24&gt;='[1]Season Set up'!V450,'[1]Season Set up'!V450,"")</f>
        <v/>
      </c>
      <c r="T452" s="22" t="str">
        <f>IFERROR(VLOOKUP(#REF!,'[1]Members Sorted'!$B$2:$G$3001,2,0),"")</f>
        <v/>
      </c>
      <c r="U452" s="22" t="str">
        <f>IFERROR(VLOOKUP(#REF!,'[1]Members Sorted'!$B$2:$G$3001,3,0),"")</f>
        <v/>
      </c>
      <c r="V452" s="22" t="str">
        <f>IFERROR(VLOOKUP(#REF!,'[1]Members Sorted'!$B$2:$G$3001,5,0),"")</f>
        <v/>
      </c>
      <c r="W452" s="22" t="str">
        <f>IFERROR(IF(V452="","",IF(V452="None Given","",IF(COUNTIF($V$7:V452,V452)&lt;='[1]Season Set up'!$O$73, CONCATENATE(V452, " A"),IF(COUNTIF($V$7:V452,V452)&lt;='[1]Season Set up'!$O$74, CONCATENATE(V452, " B"),IF(COUNTIF($V$7:V452,V452)&lt;='[1]Season Set up'!$O$75, CONCATENATE(V452, " C"),IF(COUNTIF($V$7:V452,V452)&lt;='[1]Season Set up'!$O$76, CONCATENATE(V452, " D"),IF(COUNTIF($V$7:V452,V452)&lt;='[1]Season Set up'!$O$77, CONCATENATE(V452, " E"),IF(COUNTIF($V$7:V452,V452)&lt;='[1]Season Set up'!$O$78, CONCATENATE(V452, " F"),IF(COUNTIF($V$7:V452,V452)&lt;='[1]Season Set up'!$O$79, CONCATENATE(V452, " G"),IF(COUNTIF($V$7:V452,V452)&lt;='[1]Season Set up'!$O$80, CONCATENATE(V452, " H"),"")))))))))),"")</f>
        <v/>
      </c>
      <c r="X452" s="69"/>
      <c r="Y452" s="1"/>
      <c r="Z452" s="1"/>
      <c r="AA452" s="1"/>
      <c r="AB452" s="1"/>
      <c r="AC452" s="4"/>
      <c r="AD452" s="4"/>
      <c r="AE452" s="4"/>
      <c r="AF452" s="4"/>
      <c r="AG452" s="4"/>
      <c r="AH452" s="4"/>
      <c r="AI452" s="4"/>
      <c r="AJ452" s="4"/>
    </row>
    <row r="453" spans="1:36" ht="15.75" customHeight="1" x14ac:dyDescent="0.2">
      <c r="A453" s="33"/>
      <c r="B453" s="33"/>
      <c r="C453" s="33"/>
      <c r="D453" s="1"/>
      <c r="E453" s="1"/>
      <c r="F453" s="1"/>
      <c r="G453" s="1"/>
      <c r="H453" s="1"/>
      <c r="I453" s="1"/>
      <c r="J453" s="1"/>
      <c r="K453" s="1"/>
      <c r="L453" s="27" t="str">
        <f>IF('[1]Season Set up'!$J$24&gt;='[1]Season Set up'!V451,'[1]Season Set up'!V451,"")</f>
        <v/>
      </c>
      <c r="M453" s="22" t="str">
        <f>IFERROR(VLOOKUP(#REF!,'[1]Members Sorted'!$B$2:$G$10001,2,0),"")</f>
        <v/>
      </c>
      <c r="N453" s="22" t="str">
        <f>IFERROR(VLOOKUP(#REF!,'[1]Members Sorted'!$B$2:$G$10001,3,0),"")</f>
        <v/>
      </c>
      <c r="O453" s="22" t="str">
        <f>IFERROR(VLOOKUP(#REF!,'[1]Members Sorted'!$B$2:$G$10001,5,0),"")</f>
        <v/>
      </c>
      <c r="P453" s="22" t="str">
        <f>IFERROR(IF(O453="","",IF(O453="None Given","",IF(COUNTIF($O$7:O453,O453)&lt;='[1]Season Set up'!$O$62, CONCATENATE(O453, " A"),IF(COUNTIF($O$7:O453,O453)&lt;='[1]Season Set up'!$O$63, CONCATENATE(O453, " B"),IF(COUNTIF($O$7:O453,O453)&lt;='[1]Season Set up'!$O$64, CONCATENATE(O453, " C"),IF(COUNTIF($O$7:O453,O453)&lt;='[1]Season Set up'!$O$65, CONCATENATE(O453, " D"),IF(COUNTIF($O$7:O453,O453)&lt;='[1]Season Set up'!$O$66, CONCATENATE(O453, " E"),IF(COUNTIF($O$7:O453,O453)&lt;='[1]Season Set up'!$O$67, CONCATENATE(O453, " F"),IF(COUNTIF($O$7:O453,O453)&lt;='[1]Season Set up'!$O$68, CONCATENATE(O453, " G"),IF(COUNTIF($O$7:O453,O453)&lt;='[1]Season Set up'!$O$69, CONCATENATE(O453, " H"),"")))))))))),"")</f>
        <v/>
      </c>
      <c r="Q453" s="69"/>
      <c r="R453" s="4"/>
      <c r="S453" s="27" t="str">
        <f>IF('[1]Season Set up'!$L$24&gt;='[1]Season Set up'!V451,'[1]Season Set up'!V451,"")</f>
        <v/>
      </c>
      <c r="T453" s="22" t="str">
        <f>IFERROR(VLOOKUP(#REF!,'[1]Members Sorted'!$B$2:$G$3001,2,0),"")</f>
        <v/>
      </c>
      <c r="U453" s="22" t="str">
        <f>IFERROR(VLOOKUP(#REF!,'[1]Members Sorted'!$B$2:$G$3001,3,0),"")</f>
        <v/>
      </c>
      <c r="V453" s="22" t="str">
        <f>IFERROR(VLOOKUP(#REF!,'[1]Members Sorted'!$B$2:$G$3001,5,0),"")</f>
        <v/>
      </c>
      <c r="W453" s="22" t="str">
        <f>IFERROR(IF(V453="","",IF(V453="None Given","",IF(COUNTIF($V$7:V453,V453)&lt;='[1]Season Set up'!$O$73, CONCATENATE(V453, " A"),IF(COUNTIF($V$7:V453,V453)&lt;='[1]Season Set up'!$O$74, CONCATENATE(V453, " B"),IF(COUNTIF($V$7:V453,V453)&lt;='[1]Season Set up'!$O$75, CONCATENATE(V453, " C"),IF(COUNTIF($V$7:V453,V453)&lt;='[1]Season Set up'!$O$76, CONCATENATE(V453, " D"),IF(COUNTIF($V$7:V453,V453)&lt;='[1]Season Set up'!$O$77, CONCATENATE(V453, " E"),IF(COUNTIF($V$7:V453,V453)&lt;='[1]Season Set up'!$O$78, CONCATENATE(V453, " F"),IF(COUNTIF($V$7:V453,V453)&lt;='[1]Season Set up'!$O$79, CONCATENATE(V453, " G"),IF(COUNTIF($V$7:V453,V453)&lt;='[1]Season Set up'!$O$80, CONCATENATE(V453, " H"),"")))))))))),"")</f>
        <v/>
      </c>
      <c r="X453" s="69"/>
      <c r="Y453" s="1"/>
      <c r="Z453" s="1"/>
      <c r="AA453" s="1"/>
      <c r="AB453" s="1"/>
      <c r="AC453" s="4"/>
      <c r="AD453" s="4"/>
      <c r="AE453" s="4"/>
      <c r="AF453" s="4"/>
      <c r="AG453" s="4"/>
      <c r="AH453" s="4"/>
      <c r="AI453" s="4"/>
      <c r="AJ453" s="4"/>
    </row>
    <row r="454" spans="1:36" ht="15.75" customHeight="1" x14ac:dyDescent="0.2">
      <c r="A454" s="33"/>
      <c r="B454" s="33"/>
      <c r="C454" s="33"/>
      <c r="D454" s="1"/>
      <c r="E454" s="1"/>
      <c r="F454" s="1"/>
      <c r="G454" s="1"/>
      <c r="H454" s="1"/>
      <c r="I454" s="1"/>
      <c r="J454" s="1"/>
      <c r="K454" s="1"/>
      <c r="L454" s="27" t="str">
        <f>IF('[1]Season Set up'!$J$24&gt;='[1]Season Set up'!V452,'[1]Season Set up'!V452,"")</f>
        <v/>
      </c>
      <c r="M454" s="22" t="str">
        <f>IFERROR(VLOOKUP(#REF!,'[1]Members Sorted'!$B$2:$G$10001,2,0),"")</f>
        <v/>
      </c>
      <c r="N454" s="22" t="str">
        <f>IFERROR(VLOOKUP(#REF!,'[1]Members Sorted'!$B$2:$G$10001,3,0),"")</f>
        <v/>
      </c>
      <c r="O454" s="22" t="str">
        <f>IFERROR(VLOOKUP(#REF!,'[1]Members Sorted'!$B$2:$G$10001,5,0),"")</f>
        <v/>
      </c>
      <c r="P454" s="22" t="str">
        <f>IFERROR(IF(O454="","",IF(O454="None Given","",IF(COUNTIF($O$7:O454,O454)&lt;='[1]Season Set up'!$O$62, CONCATENATE(O454, " A"),IF(COUNTIF($O$7:O454,O454)&lt;='[1]Season Set up'!$O$63, CONCATENATE(O454, " B"),IF(COUNTIF($O$7:O454,O454)&lt;='[1]Season Set up'!$O$64, CONCATENATE(O454, " C"),IF(COUNTIF($O$7:O454,O454)&lt;='[1]Season Set up'!$O$65, CONCATENATE(O454, " D"),IF(COUNTIF($O$7:O454,O454)&lt;='[1]Season Set up'!$O$66, CONCATENATE(O454, " E"),IF(COUNTIF($O$7:O454,O454)&lt;='[1]Season Set up'!$O$67, CONCATENATE(O454, " F"),IF(COUNTIF($O$7:O454,O454)&lt;='[1]Season Set up'!$O$68, CONCATENATE(O454, " G"),IF(COUNTIF($O$7:O454,O454)&lt;='[1]Season Set up'!$O$69, CONCATENATE(O454, " H"),"")))))))))),"")</f>
        <v/>
      </c>
      <c r="Q454" s="69"/>
      <c r="R454" s="4"/>
      <c r="S454" s="27" t="str">
        <f>IF('[1]Season Set up'!$L$24&gt;='[1]Season Set up'!V452,'[1]Season Set up'!V452,"")</f>
        <v/>
      </c>
      <c r="T454" s="22" t="str">
        <f>IFERROR(VLOOKUP(#REF!,'[1]Members Sorted'!$B$2:$G$3001,2,0),"")</f>
        <v/>
      </c>
      <c r="U454" s="22" t="str">
        <f>IFERROR(VLOOKUP(#REF!,'[1]Members Sorted'!$B$2:$G$3001,3,0),"")</f>
        <v/>
      </c>
      <c r="V454" s="22" t="str">
        <f>IFERROR(VLOOKUP(#REF!,'[1]Members Sorted'!$B$2:$G$3001,5,0),"")</f>
        <v/>
      </c>
      <c r="W454" s="22" t="str">
        <f>IFERROR(IF(V454="","",IF(V454="None Given","",IF(COUNTIF($V$7:V454,V454)&lt;='[1]Season Set up'!$O$73, CONCATENATE(V454, " A"),IF(COUNTIF($V$7:V454,V454)&lt;='[1]Season Set up'!$O$74, CONCATENATE(V454, " B"),IF(COUNTIF($V$7:V454,V454)&lt;='[1]Season Set up'!$O$75, CONCATENATE(V454, " C"),IF(COUNTIF($V$7:V454,V454)&lt;='[1]Season Set up'!$O$76, CONCATENATE(V454, " D"),IF(COUNTIF($V$7:V454,V454)&lt;='[1]Season Set up'!$O$77, CONCATENATE(V454, " E"),IF(COUNTIF($V$7:V454,V454)&lt;='[1]Season Set up'!$O$78, CONCATENATE(V454, " F"),IF(COUNTIF($V$7:V454,V454)&lt;='[1]Season Set up'!$O$79, CONCATENATE(V454, " G"),IF(COUNTIF($V$7:V454,V454)&lt;='[1]Season Set up'!$O$80, CONCATENATE(V454, " H"),"")))))))))),"")</f>
        <v/>
      </c>
      <c r="X454" s="69"/>
      <c r="Y454" s="1"/>
      <c r="Z454" s="1"/>
      <c r="AA454" s="1"/>
      <c r="AB454" s="1"/>
      <c r="AC454" s="4"/>
      <c r="AD454" s="4"/>
      <c r="AE454" s="4"/>
      <c r="AF454" s="4"/>
      <c r="AG454" s="4"/>
      <c r="AH454" s="4"/>
      <c r="AI454" s="4"/>
      <c r="AJ454" s="4"/>
    </row>
    <row r="455" spans="1:36" ht="15.75" customHeight="1" x14ac:dyDescent="0.2">
      <c r="A455" s="33"/>
      <c r="B455" s="33"/>
      <c r="C455" s="33"/>
      <c r="D455" s="1"/>
      <c r="E455" s="1"/>
      <c r="F455" s="1"/>
      <c r="G455" s="1"/>
      <c r="H455" s="1"/>
      <c r="I455" s="1"/>
      <c r="J455" s="1"/>
      <c r="K455" s="1"/>
      <c r="L455" s="27" t="str">
        <f>IF('[1]Season Set up'!$J$24&gt;='[1]Season Set up'!V453,'[1]Season Set up'!V453,"")</f>
        <v/>
      </c>
      <c r="M455" s="22" t="str">
        <f>IFERROR(VLOOKUP(#REF!,'[1]Members Sorted'!$B$2:$G$10001,2,0),"")</f>
        <v/>
      </c>
      <c r="N455" s="22" t="str">
        <f>IFERROR(VLOOKUP(#REF!,'[1]Members Sorted'!$B$2:$G$10001,3,0),"")</f>
        <v/>
      </c>
      <c r="O455" s="22" t="str">
        <f>IFERROR(VLOOKUP(#REF!,'[1]Members Sorted'!$B$2:$G$10001,5,0),"")</f>
        <v/>
      </c>
      <c r="P455" s="22" t="str">
        <f>IFERROR(IF(O455="","",IF(O455="None Given","",IF(COUNTIF($O$7:O455,O455)&lt;='[1]Season Set up'!$O$62, CONCATENATE(O455, " A"),IF(COUNTIF($O$7:O455,O455)&lt;='[1]Season Set up'!$O$63, CONCATENATE(O455, " B"),IF(COUNTIF($O$7:O455,O455)&lt;='[1]Season Set up'!$O$64, CONCATENATE(O455, " C"),IF(COUNTIF($O$7:O455,O455)&lt;='[1]Season Set up'!$O$65, CONCATENATE(O455, " D"),IF(COUNTIF($O$7:O455,O455)&lt;='[1]Season Set up'!$O$66, CONCATENATE(O455, " E"),IF(COUNTIF($O$7:O455,O455)&lt;='[1]Season Set up'!$O$67, CONCATENATE(O455, " F"),IF(COUNTIF($O$7:O455,O455)&lt;='[1]Season Set up'!$O$68, CONCATENATE(O455, " G"),IF(COUNTIF($O$7:O455,O455)&lt;='[1]Season Set up'!$O$69, CONCATENATE(O455, " H"),"")))))))))),"")</f>
        <v/>
      </c>
      <c r="Q455" s="69"/>
      <c r="R455" s="4"/>
      <c r="S455" s="27" t="str">
        <f>IF('[1]Season Set up'!$L$24&gt;='[1]Season Set up'!V453,'[1]Season Set up'!V453,"")</f>
        <v/>
      </c>
      <c r="T455" s="22" t="str">
        <f>IFERROR(VLOOKUP(#REF!,'[1]Members Sorted'!$B$2:$G$3001,2,0),"")</f>
        <v/>
      </c>
      <c r="U455" s="22" t="str">
        <f>IFERROR(VLOOKUP(#REF!,'[1]Members Sorted'!$B$2:$G$3001,3,0),"")</f>
        <v/>
      </c>
      <c r="V455" s="22" t="str">
        <f>IFERROR(VLOOKUP(#REF!,'[1]Members Sorted'!$B$2:$G$3001,5,0),"")</f>
        <v/>
      </c>
      <c r="W455" s="22" t="str">
        <f>IFERROR(IF(V455="","",IF(V455="None Given","",IF(COUNTIF($V$7:V455,V455)&lt;='[1]Season Set up'!$O$73, CONCATENATE(V455, " A"),IF(COUNTIF($V$7:V455,V455)&lt;='[1]Season Set up'!$O$74, CONCATENATE(V455, " B"),IF(COUNTIF($V$7:V455,V455)&lt;='[1]Season Set up'!$O$75, CONCATENATE(V455, " C"),IF(COUNTIF($V$7:V455,V455)&lt;='[1]Season Set up'!$O$76, CONCATENATE(V455, " D"),IF(COUNTIF($V$7:V455,V455)&lt;='[1]Season Set up'!$O$77, CONCATENATE(V455, " E"),IF(COUNTIF($V$7:V455,V455)&lt;='[1]Season Set up'!$O$78, CONCATENATE(V455, " F"),IF(COUNTIF($V$7:V455,V455)&lt;='[1]Season Set up'!$O$79, CONCATENATE(V455, " G"),IF(COUNTIF($V$7:V455,V455)&lt;='[1]Season Set up'!$O$80, CONCATENATE(V455, " H"),"")))))))))),"")</f>
        <v/>
      </c>
      <c r="X455" s="69"/>
      <c r="Y455" s="1"/>
      <c r="Z455" s="1"/>
      <c r="AA455" s="1"/>
      <c r="AB455" s="1"/>
      <c r="AC455" s="4"/>
      <c r="AD455" s="4"/>
      <c r="AE455" s="4"/>
      <c r="AF455" s="4"/>
      <c r="AG455" s="4"/>
      <c r="AH455" s="4"/>
      <c r="AI455" s="4"/>
      <c r="AJ455" s="4"/>
    </row>
    <row r="456" spans="1:36" ht="15.75" customHeight="1" x14ac:dyDescent="0.2">
      <c r="A456" s="33"/>
      <c r="B456" s="33"/>
      <c r="C456" s="33"/>
      <c r="D456" s="1"/>
      <c r="E456" s="1"/>
      <c r="F456" s="1"/>
      <c r="G456" s="1"/>
      <c r="H456" s="1"/>
      <c r="I456" s="1"/>
      <c r="J456" s="1"/>
      <c r="K456" s="1"/>
      <c r="L456" s="27" t="str">
        <f>IF('[1]Season Set up'!$J$24&gt;='[1]Season Set up'!V454,'[1]Season Set up'!V454,"")</f>
        <v/>
      </c>
      <c r="M456" s="22" t="str">
        <f>IFERROR(VLOOKUP(#REF!,'[1]Members Sorted'!$B$2:$G$10001,2,0),"")</f>
        <v/>
      </c>
      <c r="N456" s="22" t="str">
        <f>IFERROR(VLOOKUP(#REF!,'[1]Members Sorted'!$B$2:$G$10001,3,0),"")</f>
        <v/>
      </c>
      <c r="O456" s="22" t="str">
        <f>IFERROR(VLOOKUP(#REF!,'[1]Members Sorted'!$B$2:$G$10001,5,0),"")</f>
        <v/>
      </c>
      <c r="P456" s="22" t="str">
        <f>IFERROR(IF(O456="","",IF(O456="None Given","",IF(COUNTIF($O$7:O456,O456)&lt;='[1]Season Set up'!$O$62, CONCATENATE(O456, " A"),IF(COUNTIF($O$7:O456,O456)&lt;='[1]Season Set up'!$O$63, CONCATENATE(O456, " B"),IF(COUNTIF($O$7:O456,O456)&lt;='[1]Season Set up'!$O$64, CONCATENATE(O456, " C"),IF(COUNTIF($O$7:O456,O456)&lt;='[1]Season Set up'!$O$65, CONCATENATE(O456, " D"),IF(COUNTIF($O$7:O456,O456)&lt;='[1]Season Set up'!$O$66, CONCATENATE(O456, " E"),IF(COUNTIF($O$7:O456,O456)&lt;='[1]Season Set up'!$O$67, CONCATENATE(O456, " F"),IF(COUNTIF($O$7:O456,O456)&lt;='[1]Season Set up'!$O$68, CONCATENATE(O456, " G"),IF(COUNTIF($O$7:O456,O456)&lt;='[1]Season Set up'!$O$69, CONCATENATE(O456, " H"),"")))))))))),"")</f>
        <v/>
      </c>
      <c r="Q456" s="69"/>
      <c r="R456" s="4"/>
      <c r="S456" s="27" t="str">
        <f>IF('[1]Season Set up'!$L$24&gt;='[1]Season Set up'!V454,'[1]Season Set up'!V454,"")</f>
        <v/>
      </c>
      <c r="T456" s="22" t="str">
        <f>IFERROR(VLOOKUP(#REF!,'[1]Members Sorted'!$B$2:$G$3001,2,0),"")</f>
        <v/>
      </c>
      <c r="U456" s="22" t="str">
        <f>IFERROR(VLOOKUP(#REF!,'[1]Members Sorted'!$B$2:$G$3001,3,0),"")</f>
        <v/>
      </c>
      <c r="V456" s="22" t="str">
        <f>IFERROR(VLOOKUP(#REF!,'[1]Members Sorted'!$B$2:$G$3001,5,0),"")</f>
        <v/>
      </c>
      <c r="W456" s="22" t="str">
        <f>IFERROR(IF(V456="","",IF(V456="None Given","",IF(COUNTIF($V$7:V456,V456)&lt;='[1]Season Set up'!$O$73, CONCATENATE(V456, " A"),IF(COUNTIF($V$7:V456,V456)&lt;='[1]Season Set up'!$O$74, CONCATENATE(V456, " B"),IF(COUNTIF($V$7:V456,V456)&lt;='[1]Season Set up'!$O$75, CONCATENATE(V456, " C"),IF(COUNTIF($V$7:V456,V456)&lt;='[1]Season Set up'!$O$76, CONCATENATE(V456, " D"),IF(COUNTIF($V$7:V456,V456)&lt;='[1]Season Set up'!$O$77, CONCATENATE(V456, " E"),IF(COUNTIF($V$7:V456,V456)&lt;='[1]Season Set up'!$O$78, CONCATENATE(V456, " F"),IF(COUNTIF($V$7:V456,V456)&lt;='[1]Season Set up'!$O$79, CONCATENATE(V456, " G"),IF(COUNTIF($V$7:V456,V456)&lt;='[1]Season Set up'!$O$80, CONCATENATE(V456, " H"),"")))))))))),"")</f>
        <v/>
      </c>
      <c r="X456" s="69"/>
      <c r="Y456" s="1"/>
      <c r="Z456" s="1"/>
      <c r="AA456" s="1"/>
      <c r="AB456" s="1"/>
      <c r="AC456" s="4"/>
      <c r="AD456" s="4"/>
      <c r="AE456" s="4"/>
      <c r="AF456" s="4"/>
      <c r="AG456" s="4"/>
      <c r="AH456" s="4"/>
      <c r="AI456" s="4"/>
      <c r="AJ456" s="4"/>
    </row>
    <row r="457" spans="1:36" ht="15.75" customHeight="1" x14ac:dyDescent="0.2">
      <c r="A457" s="33"/>
      <c r="B457" s="33"/>
      <c r="C457" s="33"/>
      <c r="D457" s="1"/>
      <c r="E457" s="1"/>
      <c r="F457" s="1"/>
      <c r="G457" s="1"/>
      <c r="H457" s="1"/>
      <c r="I457" s="1"/>
      <c r="J457" s="1"/>
      <c r="K457" s="1"/>
      <c r="L457" s="27" t="str">
        <f>IF('[1]Season Set up'!$J$24&gt;='[1]Season Set up'!V455,'[1]Season Set up'!V455,"")</f>
        <v/>
      </c>
      <c r="M457" s="22" t="str">
        <f>IFERROR(VLOOKUP(#REF!,'[1]Members Sorted'!$B$2:$G$10001,2,0),"")</f>
        <v/>
      </c>
      <c r="N457" s="22" t="str">
        <f>IFERROR(VLOOKUP(#REF!,'[1]Members Sorted'!$B$2:$G$10001,3,0),"")</f>
        <v/>
      </c>
      <c r="O457" s="22" t="str">
        <f>IFERROR(VLOOKUP(#REF!,'[1]Members Sorted'!$B$2:$G$10001,5,0),"")</f>
        <v/>
      </c>
      <c r="P457" s="22" t="str">
        <f>IFERROR(IF(O457="","",IF(O457="None Given","",IF(COUNTIF($O$7:O457,O457)&lt;='[1]Season Set up'!$O$62, CONCATENATE(O457, " A"),IF(COUNTIF($O$7:O457,O457)&lt;='[1]Season Set up'!$O$63, CONCATENATE(O457, " B"),IF(COUNTIF($O$7:O457,O457)&lt;='[1]Season Set up'!$O$64, CONCATENATE(O457, " C"),IF(COUNTIF($O$7:O457,O457)&lt;='[1]Season Set up'!$O$65, CONCATENATE(O457, " D"),IF(COUNTIF($O$7:O457,O457)&lt;='[1]Season Set up'!$O$66, CONCATENATE(O457, " E"),IF(COUNTIF($O$7:O457,O457)&lt;='[1]Season Set up'!$O$67, CONCATENATE(O457, " F"),IF(COUNTIF($O$7:O457,O457)&lt;='[1]Season Set up'!$O$68, CONCATENATE(O457, " G"),IF(COUNTIF($O$7:O457,O457)&lt;='[1]Season Set up'!$O$69, CONCATENATE(O457, " H"),"")))))))))),"")</f>
        <v/>
      </c>
      <c r="Q457" s="69"/>
      <c r="R457" s="4"/>
      <c r="S457" s="27" t="str">
        <f>IF('[1]Season Set up'!$L$24&gt;='[1]Season Set up'!V455,'[1]Season Set up'!V455,"")</f>
        <v/>
      </c>
      <c r="T457" s="22" t="str">
        <f>IFERROR(VLOOKUP(#REF!,'[1]Members Sorted'!$B$2:$G$3001,2,0),"")</f>
        <v/>
      </c>
      <c r="U457" s="22" t="str">
        <f>IFERROR(VLOOKUP(#REF!,'[1]Members Sorted'!$B$2:$G$3001,3,0),"")</f>
        <v/>
      </c>
      <c r="V457" s="22" t="str">
        <f>IFERROR(VLOOKUP(#REF!,'[1]Members Sorted'!$B$2:$G$3001,5,0),"")</f>
        <v/>
      </c>
      <c r="W457" s="22" t="str">
        <f>IFERROR(IF(V457="","",IF(V457="None Given","",IF(COUNTIF($V$7:V457,V457)&lt;='[1]Season Set up'!$O$73, CONCATENATE(V457, " A"),IF(COUNTIF($V$7:V457,V457)&lt;='[1]Season Set up'!$O$74, CONCATENATE(V457, " B"),IF(COUNTIF($V$7:V457,V457)&lt;='[1]Season Set up'!$O$75, CONCATENATE(V457, " C"),IF(COUNTIF($V$7:V457,V457)&lt;='[1]Season Set up'!$O$76, CONCATENATE(V457, " D"),IF(COUNTIF($V$7:V457,V457)&lt;='[1]Season Set up'!$O$77, CONCATENATE(V457, " E"),IF(COUNTIF($V$7:V457,V457)&lt;='[1]Season Set up'!$O$78, CONCATENATE(V457, " F"),IF(COUNTIF($V$7:V457,V457)&lt;='[1]Season Set up'!$O$79, CONCATENATE(V457, " G"),IF(COUNTIF($V$7:V457,V457)&lt;='[1]Season Set up'!$O$80, CONCATENATE(V457, " H"),"")))))))))),"")</f>
        <v/>
      </c>
      <c r="X457" s="69"/>
      <c r="Y457" s="1"/>
      <c r="Z457" s="1"/>
      <c r="AA457" s="1"/>
      <c r="AB457" s="1"/>
      <c r="AC457" s="4"/>
      <c r="AD457" s="4"/>
      <c r="AE457" s="4"/>
      <c r="AF457" s="4"/>
      <c r="AG457" s="4"/>
      <c r="AH457" s="4"/>
      <c r="AI457" s="4"/>
      <c r="AJ457" s="4"/>
    </row>
    <row r="458" spans="1:36" ht="15.75" customHeight="1" x14ac:dyDescent="0.2">
      <c r="A458" s="33"/>
      <c r="B458" s="33"/>
      <c r="C458" s="33"/>
      <c r="D458" s="1"/>
      <c r="E458" s="1"/>
      <c r="F458" s="1"/>
      <c r="G458" s="1"/>
      <c r="H458" s="1"/>
      <c r="I458" s="1"/>
      <c r="J458" s="1"/>
      <c r="K458" s="1"/>
      <c r="L458" s="27" t="str">
        <f>IF('[1]Season Set up'!$J$24&gt;='[1]Season Set up'!V456,'[1]Season Set up'!V456,"")</f>
        <v/>
      </c>
      <c r="M458" s="22" t="str">
        <f>IFERROR(VLOOKUP(#REF!,'[1]Members Sorted'!$B$2:$G$10001,2,0),"")</f>
        <v/>
      </c>
      <c r="N458" s="22" t="str">
        <f>IFERROR(VLOOKUP(#REF!,'[1]Members Sorted'!$B$2:$G$10001,3,0),"")</f>
        <v/>
      </c>
      <c r="O458" s="22" t="str">
        <f>IFERROR(VLOOKUP(#REF!,'[1]Members Sorted'!$B$2:$G$10001,5,0),"")</f>
        <v/>
      </c>
      <c r="P458" s="22" t="str">
        <f>IFERROR(IF(O458="","",IF(O458="None Given","",IF(COUNTIF($O$7:O458,O458)&lt;='[1]Season Set up'!$O$62, CONCATENATE(O458, " A"),IF(COUNTIF($O$7:O458,O458)&lt;='[1]Season Set up'!$O$63, CONCATENATE(O458, " B"),IF(COUNTIF($O$7:O458,O458)&lt;='[1]Season Set up'!$O$64, CONCATENATE(O458, " C"),IF(COUNTIF($O$7:O458,O458)&lt;='[1]Season Set up'!$O$65, CONCATENATE(O458, " D"),IF(COUNTIF($O$7:O458,O458)&lt;='[1]Season Set up'!$O$66, CONCATENATE(O458, " E"),IF(COUNTIF($O$7:O458,O458)&lt;='[1]Season Set up'!$O$67, CONCATENATE(O458, " F"),IF(COUNTIF($O$7:O458,O458)&lt;='[1]Season Set up'!$O$68, CONCATENATE(O458, " G"),IF(COUNTIF($O$7:O458,O458)&lt;='[1]Season Set up'!$O$69, CONCATENATE(O458, " H"),"")))))))))),"")</f>
        <v/>
      </c>
      <c r="Q458" s="69"/>
      <c r="R458" s="4"/>
      <c r="S458" s="27" t="str">
        <f>IF('[1]Season Set up'!$L$24&gt;='[1]Season Set up'!V456,'[1]Season Set up'!V456,"")</f>
        <v/>
      </c>
      <c r="T458" s="22" t="str">
        <f>IFERROR(VLOOKUP(#REF!,'[1]Members Sorted'!$B$2:$G$3001,2,0),"")</f>
        <v/>
      </c>
      <c r="U458" s="22" t="str">
        <f>IFERROR(VLOOKUP(#REF!,'[1]Members Sorted'!$B$2:$G$3001,3,0),"")</f>
        <v/>
      </c>
      <c r="V458" s="22" t="str">
        <f>IFERROR(VLOOKUP(#REF!,'[1]Members Sorted'!$B$2:$G$3001,5,0),"")</f>
        <v/>
      </c>
      <c r="W458" s="22" t="str">
        <f>IFERROR(IF(V458="","",IF(V458="None Given","",IF(COUNTIF($V$7:V458,V458)&lt;='[1]Season Set up'!$O$73, CONCATENATE(V458, " A"),IF(COUNTIF($V$7:V458,V458)&lt;='[1]Season Set up'!$O$74, CONCATENATE(V458, " B"),IF(COUNTIF($V$7:V458,V458)&lt;='[1]Season Set up'!$O$75, CONCATENATE(V458, " C"),IF(COUNTIF($V$7:V458,V458)&lt;='[1]Season Set up'!$O$76, CONCATENATE(V458, " D"),IF(COUNTIF($V$7:V458,V458)&lt;='[1]Season Set up'!$O$77, CONCATENATE(V458, " E"),IF(COUNTIF($V$7:V458,V458)&lt;='[1]Season Set up'!$O$78, CONCATENATE(V458, " F"),IF(COUNTIF($V$7:V458,V458)&lt;='[1]Season Set up'!$O$79, CONCATENATE(V458, " G"),IF(COUNTIF($V$7:V458,V458)&lt;='[1]Season Set up'!$O$80, CONCATENATE(V458, " H"),"")))))))))),"")</f>
        <v/>
      </c>
      <c r="X458" s="69"/>
      <c r="Y458" s="1"/>
      <c r="Z458" s="1"/>
      <c r="AA458" s="1"/>
      <c r="AB458" s="1"/>
      <c r="AC458" s="4"/>
      <c r="AD458" s="4"/>
      <c r="AE458" s="4"/>
      <c r="AF458" s="4"/>
      <c r="AG458" s="4"/>
      <c r="AH458" s="4"/>
      <c r="AI458" s="4"/>
      <c r="AJ458" s="4"/>
    </row>
    <row r="459" spans="1:36" ht="15.75" customHeight="1" x14ac:dyDescent="0.2">
      <c r="A459" s="33"/>
      <c r="B459" s="33"/>
      <c r="C459" s="33"/>
      <c r="D459" s="1"/>
      <c r="E459" s="1"/>
      <c r="F459" s="1"/>
      <c r="G459" s="1"/>
      <c r="H459" s="1"/>
      <c r="I459" s="1"/>
      <c r="J459" s="1"/>
      <c r="K459" s="1"/>
      <c r="L459" s="27" t="str">
        <f>IF('[1]Season Set up'!$J$24&gt;='[1]Season Set up'!V457,'[1]Season Set up'!V457,"")</f>
        <v/>
      </c>
      <c r="M459" s="22" t="str">
        <f>IFERROR(VLOOKUP(#REF!,'[1]Members Sorted'!$B$2:$G$10001,2,0),"")</f>
        <v/>
      </c>
      <c r="N459" s="22" t="str">
        <f>IFERROR(VLOOKUP(#REF!,'[1]Members Sorted'!$B$2:$G$10001,3,0),"")</f>
        <v/>
      </c>
      <c r="O459" s="22" t="str">
        <f>IFERROR(VLOOKUP(#REF!,'[1]Members Sorted'!$B$2:$G$10001,5,0),"")</f>
        <v/>
      </c>
      <c r="P459" s="22" t="str">
        <f>IFERROR(IF(O459="","",IF(O459="None Given","",IF(COUNTIF($O$7:O459,O459)&lt;='[1]Season Set up'!$O$62, CONCATENATE(O459, " A"),IF(COUNTIF($O$7:O459,O459)&lt;='[1]Season Set up'!$O$63, CONCATENATE(O459, " B"),IF(COUNTIF($O$7:O459,O459)&lt;='[1]Season Set up'!$O$64, CONCATENATE(O459, " C"),IF(COUNTIF($O$7:O459,O459)&lt;='[1]Season Set up'!$O$65, CONCATENATE(O459, " D"),IF(COUNTIF($O$7:O459,O459)&lt;='[1]Season Set up'!$O$66, CONCATENATE(O459, " E"),IF(COUNTIF($O$7:O459,O459)&lt;='[1]Season Set up'!$O$67, CONCATENATE(O459, " F"),IF(COUNTIF($O$7:O459,O459)&lt;='[1]Season Set up'!$O$68, CONCATENATE(O459, " G"),IF(COUNTIF($O$7:O459,O459)&lt;='[1]Season Set up'!$O$69, CONCATENATE(O459, " H"),"")))))))))),"")</f>
        <v/>
      </c>
      <c r="Q459" s="69"/>
      <c r="R459" s="4"/>
      <c r="S459" s="27" t="str">
        <f>IF('[1]Season Set up'!$L$24&gt;='[1]Season Set up'!V457,'[1]Season Set up'!V457,"")</f>
        <v/>
      </c>
      <c r="T459" s="22" t="str">
        <f>IFERROR(VLOOKUP(#REF!,'[1]Members Sorted'!$B$2:$G$3001,2,0),"")</f>
        <v/>
      </c>
      <c r="U459" s="22" t="str">
        <f>IFERROR(VLOOKUP(#REF!,'[1]Members Sorted'!$B$2:$G$3001,3,0),"")</f>
        <v/>
      </c>
      <c r="V459" s="22" t="str">
        <f>IFERROR(VLOOKUP(#REF!,'[1]Members Sorted'!$B$2:$G$3001,5,0),"")</f>
        <v/>
      </c>
      <c r="W459" s="22" t="str">
        <f>IFERROR(IF(V459="","",IF(V459="None Given","",IF(COUNTIF($V$7:V459,V459)&lt;='[1]Season Set up'!$O$73, CONCATENATE(V459, " A"),IF(COUNTIF($V$7:V459,V459)&lt;='[1]Season Set up'!$O$74, CONCATENATE(V459, " B"),IF(COUNTIF($V$7:V459,V459)&lt;='[1]Season Set up'!$O$75, CONCATENATE(V459, " C"),IF(COUNTIF($V$7:V459,V459)&lt;='[1]Season Set up'!$O$76, CONCATENATE(V459, " D"),IF(COUNTIF($V$7:V459,V459)&lt;='[1]Season Set up'!$O$77, CONCATENATE(V459, " E"),IF(COUNTIF($V$7:V459,V459)&lt;='[1]Season Set up'!$O$78, CONCATENATE(V459, " F"),IF(COUNTIF($V$7:V459,V459)&lt;='[1]Season Set up'!$O$79, CONCATENATE(V459, " G"),IF(COUNTIF($V$7:V459,V459)&lt;='[1]Season Set up'!$O$80, CONCATENATE(V459, " H"),"")))))))))),"")</f>
        <v/>
      </c>
      <c r="X459" s="69"/>
      <c r="Y459" s="1"/>
      <c r="Z459" s="1"/>
      <c r="AA459" s="1"/>
      <c r="AB459" s="1"/>
      <c r="AC459" s="4"/>
      <c r="AD459" s="4"/>
      <c r="AE459" s="4"/>
      <c r="AF459" s="4"/>
      <c r="AG459" s="4"/>
      <c r="AH459" s="4"/>
      <c r="AI459" s="4"/>
      <c r="AJ459" s="4"/>
    </row>
    <row r="460" spans="1:36" ht="15.75" customHeight="1" x14ac:dyDescent="0.2">
      <c r="A460" s="33"/>
      <c r="B460" s="33"/>
      <c r="C460" s="33"/>
      <c r="D460" s="1"/>
      <c r="E460" s="1"/>
      <c r="F460" s="1"/>
      <c r="G460" s="1"/>
      <c r="H460" s="1"/>
      <c r="I460" s="1"/>
      <c r="J460" s="1"/>
      <c r="K460" s="1"/>
      <c r="L460" s="27" t="str">
        <f>IF('[1]Season Set up'!$J$24&gt;='[1]Season Set up'!V458,'[1]Season Set up'!V458,"")</f>
        <v/>
      </c>
      <c r="M460" s="22" t="str">
        <f>IFERROR(VLOOKUP(#REF!,'[1]Members Sorted'!$B$2:$G$10001,2,0),"")</f>
        <v/>
      </c>
      <c r="N460" s="22" t="str">
        <f>IFERROR(VLOOKUP(#REF!,'[1]Members Sorted'!$B$2:$G$10001,3,0),"")</f>
        <v/>
      </c>
      <c r="O460" s="22" t="str">
        <f>IFERROR(VLOOKUP(#REF!,'[1]Members Sorted'!$B$2:$G$10001,5,0),"")</f>
        <v/>
      </c>
      <c r="P460" s="22" t="str">
        <f>IFERROR(IF(O460="","",IF(O460="None Given","",IF(COUNTIF($O$7:O460,O460)&lt;='[1]Season Set up'!$O$62, CONCATENATE(O460, " A"),IF(COUNTIF($O$7:O460,O460)&lt;='[1]Season Set up'!$O$63, CONCATENATE(O460, " B"),IF(COUNTIF($O$7:O460,O460)&lt;='[1]Season Set up'!$O$64, CONCATENATE(O460, " C"),IF(COUNTIF($O$7:O460,O460)&lt;='[1]Season Set up'!$O$65, CONCATENATE(O460, " D"),IF(COUNTIF($O$7:O460,O460)&lt;='[1]Season Set up'!$O$66, CONCATENATE(O460, " E"),IF(COUNTIF($O$7:O460,O460)&lt;='[1]Season Set up'!$O$67, CONCATENATE(O460, " F"),IF(COUNTIF($O$7:O460,O460)&lt;='[1]Season Set up'!$O$68, CONCATENATE(O460, " G"),IF(COUNTIF($O$7:O460,O460)&lt;='[1]Season Set up'!$O$69, CONCATENATE(O460, " H"),"")))))))))),"")</f>
        <v/>
      </c>
      <c r="Q460" s="69"/>
      <c r="R460" s="4"/>
      <c r="S460" s="27" t="str">
        <f>IF('[1]Season Set up'!$L$24&gt;='[1]Season Set up'!V458,'[1]Season Set up'!V458,"")</f>
        <v/>
      </c>
      <c r="T460" s="22" t="str">
        <f>IFERROR(VLOOKUP(#REF!,'[1]Members Sorted'!$B$2:$G$3001,2,0),"")</f>
        <v/>
      </c>
      <c r="U460" s="22" t="str">
        <f>IFERROR(VLOOKUP(#REF!,'[1]Members Sorted'!$B$2:$G$3001,3,0),"")</f>
        <v/>
      </c>
      <c r="V460" s="22" t="str">
        <f>IFERROR(VLOOKUP(#REF!,'[1]Members Sorted'!$B$2:$G$3001,5,0),"")</f>
        <v/>
      </c>
      <c r="W460" s="22" t="str">
        <f>IFERROR(IF(V460="","",IF(V460="None Given","",IF(COUNTIF($V$7:V460,V460)&lt;='[1]Season Set up'!$O$73, CONCATENATE(V460, " A"),IF(COUNTIF($V$7:V460,V460)&lt;='[1]Season Set up'!$O$74, CONCATENATE(V460, " B"),IF(COUNTIF($V$7:V460,V460)&lt;='[1]Season Set up'!$O$75, CONCATENATE(V460, " C"),IF(COUNTIF($V$7:V460,V460)&lt;='[1]Season Set up'!$O$76, CONCATENATE(V460, " D"),IF(COUNTIF($V$7:V460,V460)&lt;='[1]Season Set up'!$O$77, CONCATENATE(V460, " E"),IF(COUNTIF($V$7:V460,V460)&lt;='[1]Season Set up'!$O$78, CONCATENATE(V460, " F"),IF(COUNTIF($V$7:V460,V460)&lt;='[1]Season Set up'!$O$79, CONCATENATE(V460, " G"),IF(COUNTIF($V$7:V460,V460)&lt;='[1]Season Set up'!$O$80, CONCATENATE(V460, " H"),"")))))))))),"")</f>
        <v/>
      </c>
      <c r="X460" s="69"/>
      <c r="Y460" s="1"/>
      <c r="Z460" s="1"/>
      <c r="AA460" s="1"/>
      <c r="AB460" s="1"/>
      <c r="AC460" s="4"/>
      <c r="AD460" s="4"/>
      <c r="AE460" s="4"/>
      <c r="AF460" s="4"/>
      <c r="AG460" s="4"/>
      <c r="AH460" s="4"/>
      <c r="AI460" s="4"/>
      <c r="AJ460" s="4"/>
    </row>
    <row r="461" spans="1:36" ht="15.75" customHeight="1" x14ac:dyDescent="0.2">
      <c r="A461" s="33"/>
      <c r="B461" s="33"/>
      <c r="C461" s="33"/>
      <c r="D461" s="1"/>
      <c r="E461" s="1"/>
      <c r="F461" s="1"/>
      <c r="G461" s="1"/>
      <c r="H461" s="1"/>
      <c r="I461" s="1"/>
      <c r="J461" s="1"/>
      <c r="K461" s="1"/>
      <c r="L461" s="27" t="str">
        <f>IF('[1]Season Set up'!$J$24&gt;='[1]Season Set up'!V459,'[1]Season Set up'!V459,"")</f>
        <v/>
      </c>
      <c r="M461" s="22" t="str">
        <f>IFERROR(VLOOKUP(#REF!,'[1]Members Sorted'!$B$2:$G$10001,2,0),"")</f>
        <v/>
      </c>
      <c r="N461" s="22" t="str">
        <f>IFERROR(VLOOKUP(#REF!,'[1]Members Sorted'!$B$2:$G$10001,3,0),"")</f>
        <v/>
      </c>
      <c r="O461" s="22" t="str">
        <f>IFERROR(VLOOKUP(#REF!,'[1]Members Sorted'!$B$2:$G$10001,5,0),"")</f>
        <v/>
      </c>
      <c r="P461" s="22" t="str">
        <f>IFERROR(IF(O461="","",IF(O461="None Given","",IF(COUNTIF($O$7:O461,O461)&lt;='[1]Season Set up'!$O$62, CONCATENATE(O461, " A"),IF(COUNTIF($O$7:O461,O461)&lt;='[1]Season Set up'!$O$63, CONCATENATE(O461, " B"),IF(COUNTIF($O$7:O461,O461)&lt;='[1]Season Set up'!$O$64, CONCATENATE(O461, " C"),IF(COUNTIF($O$7:O461,O461)&lt;='[1]Season Set up'!$O$65, CONCATENATE(O461, " D"),IF(COUNTIF($O$7:O461,O461)&lt;='[1]Season Set up'!$O$66, CONCATENATE(O461, " E"),IF(COUNTIF($O$7:O461,O461)&lt;='[1]Season Set up'!$O$67, CONCATENATE(O461, " F"),IF(COUNTIF($O$7:O461,O461)&lt;='[1]Season Set up'!$O$68, CONCATENATE(O461, " G"),IF(COUNTIF($O$7:O461,O461)&lt;='[1]Season Set up'!$O$69, CONCATENATE(O461, " H"),"")))))))))),"")</f>
        <v/>
      </c>
      <c r="Q461" s="69"/>
      <c r="R461" s="4"/>
      <c r="S461" s="27" t="str">
        <f>IF('[1]Season Set up'!$L$24&gt;='[1]Season Set up'!V459,'[1]Season Set up'!V459,"")</f>
        <v/>
      </c>
      <c r="T461" s="22" t="str">
        <f>IFERROR(VLOOKUP(#REF!,'[1]Members Sorted'!$B$2:$G$3001,2,0),"")</f>
        <v/>
      </c>
      <c r="U461" s="22" t="str">
        <f>IFERROR(VLOOKUP(#REF!,'[1]Members Sorted'!$B$2:$G$3001,3,0),"")</f>
        <v/>
      </c>
      <c r="V461" s="22" t="str">
        <f>IFERROR(VLOOKUP(#REF!,'[1]Members Sorted'!$B$2:$G$3001,5,0),"")</f>
        <v/>
      </c>
      <c r="W461" s="22" t="str">
        <f>IFERROR(IF(V461="","",IF(V461="None Given","",IF(COUNTIF($V$7:V461,V461)&lt;='[1]Season Set up'!$O$73, CONCATENATE(V461, " A"),IF(COUNTIF($V$7:V461,V461)&lt;='[1]Season Set up'!$O$74, CONCATENATE(V461, " B"),IF(COUNTIF($V$7:V461,V461)&lt;='[1]Season Set up'!$O$75, CONCATENATE(V461, " C"),IF(COUNTIF($V$7:V461,V461)&lt;='[1]Season Set up'!$O$76, CONCATENATE(V461, " D"),IF(COUNTIF($V$7:V461,V461)&lt;='[1]Season Set up'!$O$77, CONCATENATE(V461, " E"),IF(COUNTIF($V$7:V461,V461)&lt;='[1]Season Set up'!$O$78, CONCATENATE(V461, " F"),IF(COUNTIF($V$7:V461,V461)&lt;='[1]Season Set up'!$O$79, CONCATENATE(V461, " G"),IF(COUNTIF($V$7:V461,V461)&lt;='[1]Season Set up'!$O$80, CONCATENATE(V461, " H"),"")))))))))),"")</f>
        <v/>
      </c>
      <c r="X461" s="69"/>
      <c r="Y461" s="1"/>
      <c r="Z461" s="1"/>
      <c r="AA461" s="1"/>
      <c r="AB461" s="1"/>
      <c r="AC461" s="4"/>
      <c r="AD461" s="4"/>
      <c r="AE461" s="4"/>
      <c r="AF461" s="4"/>
      <c r="AG461" s="4"/>
      <c r="AH461" s="4"/>
      <c r="AI461" s="4"/>
      <c r="AJ461" s="4"/>
    </row>
    <row r="462" spans="1:36" ht="15.75" customHeight="1" x14ac:dyDescent="0.2">
      <c r="A462" s="33"/>
      <c r="B462" s="33"/>
      <c r="C462" s="33"/>
      <c r="D462" s="1"/>
      <c r="E462" s="1"/>
      <c r="F462" s="1"/>
      <c r="G462" s="1"/>
      <c r="H462" s="1"/>
      <c r="I462" s="1"/>
      <c r="J462" s="1"/>
      <c r="K462" s="1"/>
      <c r="L462" s="27" t="str">
        <f>IF('[1]Season Set up'!$J$24&gt;='[1]Season Set up'!V460,'[1]Season Set up'!V460,"")</f>
        <v/>
      </c>
      <c r="M462" s="22" t="str">
        <f>IFERROR(VLOOKUP(#REF!,'[1]Members Sorted'!$B$2:$G$10001,2,0),"")</f>
        <v/>
      </c>
      <c r="N462" s="22" t="str">
        <f>IFERROR(VLOOKUP(#REF!,'[1]Members Sorted'!$B$2:$G$10001,3,0),"")</f>
        <v/>
      </c>
      <c r="O462" s="22" t="str">
        <f>IFERROR(VLOOKUP(#REF!,'[1]Members Sorted'!$B$2:$G$10001,5,0),"")</f>
        <v/>
      </c>
      <c r="P462" s="22" t="str">
        <f>IFERROR(IF(O462="","",IF(O462="None Given","",IF(COUNTIF($O$7:O462,O462)&lt;='[1]Season Set up'!$O$62, CONCATENATE(O462, " A"),IF(COUNTIF($O$7:O462,O462)&lt;='[1]Season Set up'!$O$63, CONCATENATE(O462, " B"),IF(COUNTIF($O$7:O462,O462)&lt;='[1]Season Set up'!$O$64, CONCATENATE(O462, " C"),IF(COUNTIF($O$7:O462,O462)&lt;='[1]Season Set up'!$O$65, CONCATENATE(O462, " D"),IF(COUNTIF($O$7:O462,O462)&lt;='[1]Season Set up'!$O$66, CONCATENATE(O462, " E"),IF(COUNTIF($O$7:O462,O462)&lt;='[1]Season Set up'!$O$67, CONCATENATE(O462, " F"),IF(COUNTIF($O$7:O462,O462)&lt;='[1]Season Set up'!$O$68, CONCATENATE(O462, " G"),IF(COUNTIF($O$7:O462,O462)&lt;='[1]Season Set up'!$O$69, CONCATENATE(O462, " H"),"")))))))))),"")</f>
        <v/>
      </c>
      <c r="Q462" s="69"/>
      <c r="R462" s="4"/>
      <c r="S462" s="27" t="str">
        <f>IF('[1]Season Set up'!$L$24&gt;='[1]Season Set up'!V460,'[1]Season Set up'!V460,"")</f>
        <v/>
      </c>
      <c r="T462" s="22" t="str">
        <f>IFERROR(VLOOKUP(#REF!,'[1]Members Sorted'!$B$2:$G$3001,2,0),"")</f>
        <v/>
      </c>
      <c r="U462" s="22" t="str">
        <f>IFERROR(VLOOKUP(#REF!,'[1]Members Sorted'!$B$2:$G$3001,3,0),"")</f>
        <v/>
      </c>
      <c r="V462" s="22" t="str">
        <f>IFERROR(VLOOKUP(#REF!,'[1]Members Sorted'!$B$2:$G$3001,5,0),"")</f>
        <v/>
      </c>
      <c r="W462" s="22" t="str">
        <f>IFERROR(IF(V462="","",IF(V462="None Given","",IF(COUNTIF($V$7:V462,V462)&lt;='[1]Season Set up'!$O$73, CONCATENATE(V462, " A"),IF(COUNTIF($V$7:V462,V462)&lt;='[1]Season Set up'!$O$74, CONCATENATE(V462, " B"),IF(COUNTIF($V$7:V462,V462)&lt;='[1]Season Set up'!$O$75, CONCATENATE(V462, " C"),IF(COUNTIF($V$7:V462,V462)&lt;='[1]Season Set up'!$O$76, CONCATENATE(V462, " D"),IF(COUNTIF($V$7:V462,V462)&lt;='[1]Season Set up'!$O$77, CONCATENATE(V462, " E"),IF(COUNTIF($V$7:V462,V462)&lt;='[1]Season Set up'!$O$78, CONCATENATE(V462, " F"),IF(COUNTIF($V$7:V462,V462)&lt;='[1]Season Set up'!$O$79, CONCATENATE(V462, " G"),IF(COUNTIF($V$7:V462,V462)&lt;='[1]Season Set up'!$O$80, CONCATENATE(V462, " H"),"")))))))))),"")</f>
        <v/>
      </c>
      <c r="X462" s="69"/>
      <c r="Y462" s="1"/>
      <c r="Z462" s="1"/>
      <c r="AA462" s="1"/>
      <c r="AB462" s="1"/>
      <c r="AC462" s="4"/>
      <c r="AD462" s="4"/>
      <c r="AE462" s="4"/>
      <c r="AF462" s="4"/>
      <c r="AG462" s="4"/>
      <c r="AH462" s="4"/>
      <c r="AI462" s="4"/>
      <c r="AJ462" s="4"/>
    </row>
    <row r="463" spans="1:36" ht="15.75" customHeight="1" x14ac:dyDescent="0.2">
      <c r="A463" s="33"/>
      <c r="B463" s="33"/>
      <c r="C463" s="33"/>
      <c r="D463" s="1"/>
      <c r="E463" s="1"/>
      <c r="F463" s="1"/>
      <c r="G463" s="1"/>
      <c r="H463" s="1"/>
      <c r="I463" s="1"/>
      <c r="J463" s="1"/>
      <c r="K463" s="1"/>
      <c r="L463" s="27" t="str">
        <f>IF('[1]Season Set up'!$J$24&gt;='[1]Season Set up'!V461,'[1]Season Set up'!V461,"")</f>
        <v/>
      </c>
      <c r="M463" s="22" t="str">
        <f>IFERROR(VLOOKUP(#REF!,'[1]Members Sorted'!$B$2:$G$10001,2,0),"")</f>
        <v/>
      </c>
      <c r="N463" s="22" t="str">
        <f>IFERROR(VLOOKUP(#REF!,'[1]Members Sorted'!$B$2:$G$10001,3,0),"")</f>
        <v/>
      </c>
      <c r="O463" s="22" t="str">
        <f>IFERROR(VLOOKUP(#REF!,'[1]Members Sorted'!$B$2:$G$10001,5,0),"")</f>
        <v/>
      </c>
      <c r="P463" s="22" t="str">
        <f>IFERROR(IF(O463="","",IF(O463="None Given","",IF(COUNTIF($O$7:O463,O463)&lt;='[1]Season Set up'!$O$62, CONCATENATE(O463, " A"),IF(COUNTIF($O$7:O463,O463)&lt;='[1]Season Set up'!$O$63, CONCATENATE(O463, " B"),IF(COUNTIF($O$7:O463,O463)&lt;='[1]Season Set up'!$O$64, CONCATENATE(O463, " C"),IF(COUNTIF($O$7:O463,O463)&lt;='[1]Season Set up'!$O$65, CONCATENATE(O463, " D"),IF(COUNTIF($O$7:O463,O463)&lt;='[1]Season Set up'!$O$66, CONCATENATE(O463, " E"),IF(COUNTIF($O$7:O463,O463)&lt;='[1]Season Set up'!$O$67, CONCATENATE(O463, " F"),IF(COUNTIF($O$7:O463,O463)&lt;='[1]Season Set up'!$O$68, CONCATENATE(O463, " G"),IF(COUNTIF($O$7:O463,O463)&lt;='[1]Season Set up'!$O$69, CONCATENATE(O463, " H"),"")))))))))),"")</f>
        <v/>
      </c>
      <c r="Q463" s="69"/>
      <c r="R463" s="4"/>
      <c r="S463" s="27" t="str">
        <f>IF('[1]Season Set up'!$L$24&gt;='[1]Season Set up'!V461,'[1]Season Set up'!V461,"")</f>
        <v/>
      </c>
      <c r="T463" s="22" t="str">
        <f>IFERROR(VLOOKUP(#REF!,'[1]Members Sorted'!$B$2:$G$3001,2,0),"")</f>
        <v/>
      </c>
      <c r="U463" s="22" t="str">
        <f>IFERROR(VLOOKUP(#REF!,'[1]Members Sorted'!$B$2:$G$3001,3,0),"")</f>
        <v/>
      </c>
      <c r="V463" s="22" t="str">
        <f>IFERROR(VLOOKUP(#REF!,'[1]Members Sorted'!$B$2:$G$3001,5,0),"")</f>
        <v/>
      </c>
      <c r="W463" s="22" t="str">
        <f>IFERROR(IF(V463="","",IF(V463="None Given","",IF(COUNTIF($V$7:V463,V463)&lt;='[1]Season Set up'!$O$73, CONCATENATE(V463, " A"),IF(COUNTIF($V$7:V463,V463)&lt;='[1]Season Set up'!$O$74, CONCATENATE(V463, " B"),IF(COUNTIF($V$7:V463,V463)&lt;='[1]Season Set up'!$O$75, CONCATENATE(V463, " C"),IF(COUNTIF($V$7:V463,V463)&lt;='[1]Season Set up'!$O$76, CONCATENATE(V463, " D"),IF(COUNTIF($V$7:V463,V463)&lt;='[1]Season Set up'!$O$77, CONCATENATE(V463, " E"),IF(COUNTIF($V$7:V463,V463)&lt;='[1]Season Set up'!$O$78, CONCATENATE(V463, " F"),IF(COUNTIF($V$7:V463,V463)&lt;='[1]Season Set up'!$O$79, CONCATENATE(V463, " G"),IF(COUNTIF($V$7:V463,V463)&lt;='[1]Season Set up'!$O$80, CONCATENATE(V463, " H"),"")))))))))),"")</f>
        <v/>
      </c>
      <c r="X463" s="69"/>
      <c r="Y463" s="1"/>
      <c r="Z463" s="1"/>
      <c r="AA463" s="1"/>
      <c r="AB463" s="1"/>
      <c r="AC463" s="4"/>
      <c r="AD463" s="4"/>
      <c r="AE463" s="4"/>
      <c r="AF463" s="4"/>
      <c r="AG463" s="4"/>
      <c r="AH463" s="4"/>
      <c r="AI463" s="4"/>
      <c r="AJ463" s="4"/>
    </row>
    <row r="464" spans="1:36" ht="15.75" customHeight="1" x14ac:dyDescent="0.2">
      <c r="A464" s="33"/>
      <c r="B464" s="33"/>
      <c r="C464" s="33"/>
      <c r="D464" s="1"/>
      <c r="E464" s="1"/>
      <c r="F464" s="1"/>
      <c r="G464" s="1"/>
      <c r="H464" s="1"/>
      <c r="I464" s="1"/>
      <c r="J464" s="1"/>
      <c r="K464" s="1"/>
      <c r="L464" s="27" t="str">
        <f>IF('[1]Season Set up'!$J$24&gt;='[1]Season Set up'!V462,'[1]Season Set up'!V462,"")</f>
        <v/>
      </c>
      <c r="M464" s="22" t="str">
        <f>IFERROR(VLOOKUP(#REF!,'[1]Members Sorted'!$B$2:$G$10001,2,0),"")</f>
        <v/>
      </c>
      <c r="N464" s="22" t="str">
        <f>IFERROR(VLOOKUP(#REF!,'[1]Members Sorted'!$B$2:$G$10001,3,0),"")</f>
        <v/>
      </c>
      <c r="O464" s="22" t="str">
        <f>IFERROR(VLOOKUP(#REF!,'[1]Members Sorted'!$B$2:$G$10001,5,0),"")</f>
        <v/>
      </c>
      <c r="P464" s="22" t="str">
        <f>IFERROR(IF(O464="","",IF(O464="None Given","",IF(COUNTIF($O$7:O464,O464)&lt;='[1]Season Set up'!$O$62, CONCATENATE(O464, " A"),IF(COUNTIF($O$7:O464,O464)&lt;='[1]Season Set up'!$O$63, CONCATENATE(O464, " B"),IF(COUNTIF($O$7:O464,O464)&lt;='[1]Season Set up'!$O$64, CONCATENATE(O464, " C"),IF(COUNTIF($O$7:O464,O464)&lt;='[1]Season Set up'!$O$65, CONCATENATE(O464, " D"),IF(COUNTIF($O$7:O464,O464)&lt;='[1]Season Set up'!$O$66, CONCATENATE(O464, " E"),IF(COUNTIF($O$7:O464,O464)&lt;='[1]Season Set up'!$O$67, CONCATENATE(O464, " F"),IF(COUNTIF($O$7:O464,O464)&lt;='[1]Season Set up'!$O$68, CONCATENATE(O464, " G"),IF(COUNTIF($O$7:O464,O464)&lt;='[1]Season Set up'!$O$69, CONCATENATE(O464, " H"),"")))))))))),"")</f>
        <v/>
      </c>
      <c r="Q464" s="69"/>
      <c r="R464" s="4"/>
      <c r="S464" s="27" t="str">
        <f>IF('[1]Season Set up'!$L$24&gt;='[1]Season Set up'!V462,'[1]Season Set up'!V462,"")</f>
        <v/>
      </c>
      <c r="T464" s="22" t="str">
        <f>IFERROR(VLOOKUP(#REF!,'[1]Members Sorted'!$B$2:$G$3001,2,0),"")</f>
        <v/>
      </c>
      <c r="U464" s="22" t="str">
        <f>IFERROR(VLOOKUP(#REF!,'[1]Members Sorted'!$B$2:$G$3001,3,0),"")</f>
        <v/>
      </c>
      <c r="V464" s="22" t="str">
        <f>IFERROR(VLOOKUP(#REF!,'[1]Members Sorted'!$B$2:$G$3001,5,0),"")</f>
        <v/>
      </c>
      <c r="W464" s="22" t="str">
        <f>IFERROR(IF(V464="","",IF(V464="None Given","",IF(COUNTIF($V$7:V464,V464)&lt;='[1]Season Set up'!$O$73, CONCATENATE(V464, " A"),IF(COUNTIF($V$7:V464,V464)&lt;='[1]Season Set up'!$O$74, CONCATENATE(V464, " B"),IF(COUNTIF($V$7:V464,V464)&lt;='[1]Season Set up'!$O$75, CONCATENATE(V464, " C"),IF(COUNTIF($V$7:V464,V464)&lt;='[1]Season Set up'!$O$76, CONCATENATE(V464, " D"),IF(COUNTIF($V$7:V464,V464)&lt;='[1]Season Set up'!$O$77, CONCATENATE(V464, " E"),IF(COUNTIF($V$7:V464,V464)&lt;='[1]Season Set up'!$O$78, CONCATENATE(V464, " F"),IF(COUNTIF($V$7:V464,V464)&lt;='[1]Season Set up'!$O$79, CONCATENATE(V464, " G"),IF(COUNTIF($V$7:V464,V464)&lt;='[1]Season Set up'!$O$80, CONCATENATE(V464, " H"),"")))))))))),"")</f>
        <v/>
      </c>
      <c r="X464" s="69"/>
      <c r="Y464" s="1"/>
      <c r="Z464" s="1"/>
      <c r="AA464" s="1"/>
      <c r="AB464" s="1"/>
      <c r="AC464" s="4"/>
      <c r="AD464" s="4"/>
      <c r="AE464" s="4"/>
      <c r="AF464" s="4"/>
      <c r="AG464" s="4"/>
      <c r="AH464" s="4"/>
      <c r="AI464" s="4"/>
      <c r="AJ464" s="4"/>
    </row>
    <row r="465" spans="1:36" ht="15.75" customHeight="1" x14ac:dyDescent="0.2">
      <c r="A465" s="33"/>
      <c r="B465" s="33"/>
      <c r="C465" s="33"/>
      <c r="D465" s="1"/>
      <c r="E465" s="1"/>
      <c r="F465" s="1"/>
      <c r="G465" s="1"/>
      <c r="H465" s="1"/>
      <c r="I465" s="1"/>
      <c r="J465" s="1"/>
      <c r="K465" s="1"/>
      <c r="L465" s="27" t="str">
        <f>IF('[1]Season Set up'!$J$24&gt;='[1]Season Set up'!V463,'[1]Season Set up'!V463,"")</f>
        <v/>
      </c>
      <c r="M465" s="22" t="str">
        <f>IFERROR(VLOOKUP(#REF!,'[1]Members Sorted'!$B$2:$G$10001,2,0),"")</f>
        <v/>
      </c>
      <c r="N465" s="22" t="str">
        <f>IFERROR(VLOOKUP(#REF!,'[1]Members Sorted'!$B$2:$G$10001,3,0),"")</f>
        <v/>
      </c>
      <c r="O465" s="22" t="str">
        <f>IFERROR(VLOOKUP(#REF!,'[1]Members Sorted'!$B$2:$G$10001,5,0),"")</f>
        <v/>
      </c>
      <c r="P465" s="22" t="str">
        <f>IFERROR(IF(O465="","",IF(O465="None Given","",IF(COUNTIF($O$7:O465,O465)&lt;='[1]Season Set up'!$O$62, CONCATENATE(O465, " A"),IF(COUNTIF($O$7:O465,O465)&lt;='[1]Season Set up'!$O$63, CONCATENATE(O465, " B"),IF(COUNTIF($O$7:O465,O465)&lt;='[1]Season Set up'!$O$64, CONCATENATE(O465, " C"),IF(COUNTIF($O$7:O465,O465)&lt;='[1]Season Set up'!$O$65, CONCATENATE(O465, " D"),IF(COUNTIF($O$7:O465,O465)&lt;='[1]Season Set up'!$O$66, CONCATENATE(O465, " E"),IF(COUNTIF($O$7:O465,O465)&lt;='[1]Season Set up'!$O$67, CONCATENATE(O465, " F"),IF(COUNTIF($O$7:O465,O465)&lt;='[1]Season Set up'!$O$68, CONCATENATE(O465, " G"),IF(COUNTIF($O$7:O465,O465)&lt;='[1]Season Set up'!$O$69, CONCATENATE(O465, " H"),"")))))))))),"")</f>
        <v/>
      </c>
      <c r="Q465" s="69"/>
      <c r="R465" s="4"/>
      <c r="S465" s="27" t="str">
        <f>IF('[1]Season Set up'!$L$24&gt;='[1]Season Set up'!V463,'[1]Season Set up'!V463,"")</f>
        <v/>
      </c>
      <c r="T465" s="22" t="str">
        <f>IFERROR(VLOOKUP(#REF!,'[1]Members Sorted'!$B$2:$G$3001,2,0),"")</f>
        <v/>
      </c>
      <c r="U465" s="22" t="str">
        <f>IFERROR(VLOOKUP(#REF!,'[1]Members Sorted'!$B$2:$G$3001,3,0),"")</f>
        <v/>
      </c>
      <c r="V465" s="22" t="str">
        <f>IFERROR(VLOOKUP(#REF!,'[1]Members Sorted'!$B$2:$G$3001,5,0),"")</f>
        <v/>
      </c>
      <c r="W465" s="22" t="str">
        <f>IFERROR(IF(V465="","",IF(V465="None Given","",IF(COUNTIF($V$7:V465,V465)&lt;='[1]Season Set up'!$O$73, CONCATENATE(V465, " A"),IF(COUNTIF($V$7:V465,V465)&lt;='[1]Season Set up'!$O$74, CONCATENATE(V465, " B"),IF(COUNTIF($V$7:V465,V465)&lt;='[1]Season Set up'!$O$75, CONCATENATE(V465, " C"),IF(COUNTIF($V$7:V465,V465)&lt;='[1]Season Set up'!$O$76, CONCATENATE(V465, " D"),IF(COUNTIF($V$7:V465,V465)&lt;='[1]Season Set up'!$O$77, CONCATENATE(V465, " E"),IF(COUNTIF($V$7:V465,V465)&lt;='[1]Season Set up'!$O$78, CONCATENATE(V465, " F"),IF(COUNTIF($V$7:V465,V465)&lt;='[1]Season Set up'!$O$79, CONCATENATE(V465, " G"),IF(COUNTIF($V$7:V465,V465)&lt;='[1]Season Set up'!$O$80, CONCATENATE(V465, " H"),"")))))))))),"")</f>
        <v/>
      </c>
      <c r="X465" s="69"/>
      <c r="Y465" s="1"/>
      <c r="Z465" s="1"/>
      <c r="AA465" s="1"/>
      <c r="AB465" s="1"/>
      <c r="AC465" s="4"/>
      <c r="AD465" s="4"/>
      <c r="AE465" s="4"/>
      <c r="AF465" s="4"/>
      <c r="AG465" s="4"/>
      <c r="AH465" s="4"/>
      <c r="AI465" s="4"/>
      <c r="AJ465" s="4"/>
    </row>
    <row r="466" spans="1:36" ht="15.75" customHeight="1" x14ac:dyDescent="0.2">
      <c r="A466" s="33"/>
      <c r="B466" s="33"/>
      <c r="C466" s="33"/>
      <c r="D466" s="1"/>
      <c r="E466" s="1"/>
      <c r="F466" s="1"/>
      <c r="G466" s="1"/>
      <c r="H466" s="1"/>
      <c r="I466" s="1"/>
      <c r="J466" s="1"/>
      <c r="K466" s="1"/>
      <c r="L466" s="27" t="str">
        <f>IF('[1]Season Set up'!$J$24&gt;='[1]Season Set up'!V464,'[1]Season Set up'!V464,"")</f>
        <v/>
      </c>
      <c r="M466" s="22" t="str">
        <f>IFERROR(VLOOKUP(#REF!,'[1]Members Sorted'!$B$2:$G$10001,2,0),"")</f>
        <v/>
      </c>
      <c r="N466" s="22" t="str">
        <f>IFERROR(VLOOKUP(#REF!,'[1]Members Sorted'!$B$2:$G$10001,3,0),"")</f>
        <v/>
      </c>
      <c r="O466" s="22" t="str">
        <f>IFERROR(VLOOKUP(#REF!,'[1]Members Sorted'!$B$2:$G$10001,5,0),"")</f>
        <v/>
      </c>
      <c r="P466" s="22" t="str">
        <f>IFERROR(IF(O466="","",IF(O466="None Given","",IF(COUNTIF($O$7:O466,O466)&lt;='[1]Season Set up'!$O$62, CONCATENATE(O466, " A"),IF(COUNTIF($O$7:O466,O466)&lt;='[1]Season Set up'!$O$63, CONCATENATE(O466, " B"),IF(COUNTIF($O$7:O466,O466)&lt;='[1]Season Set up'!$O$64, CONCATENATE(O466, " C"),IF(COUNTIF($O$7:O466,O466)&lt;='[1]Season Set up'!$O$65, CONCATENATE(O466, " D"),IF(COUNTIF($O$7:O466,O466)&lt;='[1]Season Set up'!$O$66, CONCATENATE(O466, " E"),IF(COUNTIF($O$7:O466,O466)&lt;='[1]Season Set up'!$O$67, CONCATENATE(O466, " F"),IF(COUNTIF($O$7:O466,O466)&lt;='[1]Season Set up'!$O$68, CONCATENATE(O466, " G"),IF(COUNTIF($O$7:O466,O466)&lt;='[1]Season Set up'!$O$69, CONCATENATE(O466, " H"),"")))))))))),"")</f>
        <v/>
      </c>
      <c r="Q466" s="69"/>
      <c r="R466" s="4"/>
      <c r="S466" s="27" t="str">
        <f>IF('[1]Season Set up'!$L$24&gt;='[1]Season Set up'!V464,'[1]Season Set up'!V464,"")</f>
        <v/>
      </c>
      <c r="T466" s="22" t="str">
        <f>IFERROR(VLOOKUP(#REF!,'[1]Members Sorted'!$B$2:$G$3001,2,0),"")</f>
        <v/>
      </c>
      <c r="U466" s="22" t="str">
        <f>IFERROR(VLOOKUP(#REF!,'[1]Members Sorted'!$B$2:$G$3001,3,0),"")</f>
        <v/>
      </c>
      <c r="V466" s="22" t="str">
        <f>IFERROR(VLOOKUP(#REF!,'[1]Members Sorted'!$B$2:$G$3001,5,0),"")</f>
        <v/>
      </c>
      <c r="W466" s="22" t="str">
        <f>IFERROR(IF(V466="","",IF(V466="None Given","",IF(COUNTIF($V$7:V466,V466)&lt;='[1]Season Set up'!$O$73, CONCATENATE(V466, " A"),IF(COUNTIF($V$7:V466,V466)&lt;='[1]Season Set up'!$O$74, CONCATENATE(V466, " B"),IF(COUNTIF($V$7:V466,V466)&lt;='[1]Season Set up'!$O$75, CONCATENATE(V466, " C"),IF(COUNTIF($V$7:V466,V466)&lt;='[1]Season Set up'!$O$76, CONCATENATE(V466, " D"),IF(COUNTIF($V$7:V466,V466)&lt;='[1]Season Set up'!$O$77, CONCATENATE(V466, " E"),IF(COUNTIF($V$7:V466,V466)&lt;='[1]Season Set up'!$O$78, CONCATENATE(V466, " F"),IF(COUNTIF($V$7:V466,V466)&lt;='[1]Season Set up'!$O$79, CONCATENATE(V466, " G"),IF(COUNTIF($V$7:V466,V466)&lt;='[1]Season Set up'!$O$80, CONCATENATE(V466, " H"),"")))))))))),"")</f>
        <v/>
      </c>
      <c r="X466" s="69"/>
      <c r="Y466" s="1"/>
      <c r="Z466" s="1"/>
      <c r="AA466" s="1"/>
      <c r="AB466" s="1"/>
      <c r="AC466" s="4"/>
      <c r="AD466" s="4"/>
      <c r="AE466" s="4"/>
      <c r="AF466" s="4"/>
      <c r="AG466" s="4"/>
      <c r="AH466" s="4"/>
      <c r="AI466" s="4"/>
      <c r="AJ466" s="4"/>
    </row>
    <row r="467" spans="1:36" ht="15.75" customHeight="1" x14ac:dyDescent="0.2">
      <c r="A467" s="33"/>
      <c r="B467" s="33"/>
      <c r="C467" s="33"/>
      <c r="D467" s="1"/>
      <c r="E467" s="1"/>
      <c r="F467" s="1"/>
      <c r="G467" s="1"/>
      <c r="H467" s="1"/>
      <c r="I467" s="1"/>
      <c r="J467" s="1"/>
      <c r="K467" s="1"/>
      <c r="L467" s="27" t="str">
        <f>IF('[1]Season Set up'!$J$24&gt;='[1]Season Set up'!V465,'[1]Season Set up'!V465,"")</f>
        <v/>
      </c>
      <c r="M467" s="22" t="str">
        <f>IFERROR(VLOOKUP(#REF!,'[1]Members Sorted'!$B$2:$G$10001,2,0),"")</f>
        <v/>
      </c>
      <c r="N467" s="22" t="str">
        <f>IFERROR(VLOOKUP(#REF!,'[1]Members Sorted'!$B$2:$G$10001,3,0),"")</f>
        <v/>
      </c>
      <c r="O467" s="22" t="str">
        <f>IFERROR(VLOOKUP(#REF!,'[1]Members Sorted'!$B$2:$G$10001,5,0),"")</f>
        <v/>
      </c>
      <c r="P467" s="22" t="str">
        <f>IFERROR(IF(O467="","",IF(O467="None Given","",IF(COUNTIF($O$7:O467,O467)&lt;='[1]Season Set up'!$O$62, CONCATENATE(O467, " A"),IF(COUNTIF($O$7:O467,O467)&lt;='[1]Season Set up'!$O$63, CONCATENATE(O467, " B"),IF(COUNTIF($O$7:O467,O467)&lt;='[1]Season Set up'!$O$64, CONCATENATE(O467, " C"),IF(COUNTIF($O$7:O467,O467)&lt;='[1]Season Set up'!$O$65, CONCATENATE(O467, " D"),IF(COUNTIF($O$7:O467,O467)&lt;='[1]Season Set up'!$O$66, CONCATENATE(O467, " E"),IF(COUNTIF($O$7:O467,O467)&lt;='[1]Season Set up'!$O$67, CONCATENATE(O467, " F"),IF(COUNTIF($O$7:O467,O467)&lt;='[1]Season Set up'!$O$68, CONCATENATE(O467, " G"),IF(COUNTIF($O$7:O467,O467)&lt;='[1]Season Set up'!$O$69, CONCATENATE(O467, " H"),"")))))))))),"")</f>
        <v/>
      </c>
      <c r="Q467" s="69"/>
      <c r="R467" s="4"/>
      <c r="S467" s="27" t="str">
        <f>IF('[1]Season Set up'!$L$24&gt;='[1]Season Set up'!V465,'[1]Season Set up'!V465,"")</f>
        <v/>
      </c>
      <c r="T467" s="22" t="str">
        <f>IFERROR(VLOOKUP(#REF!,'[1]Members Sorted'!$B$2:$G$3001,2,0),"")</f>
        <v/>
      </c>
      <c r="U467" s="22" t="str">
        <f>IFERROR(VLOOKUP(#REF!,'[1]Members Sorted'!$B$2:$G$3001,3,0),"")</f>
        <v/>
      </c>
      <c r="V467" s="22" t="str">
        <f>IFERROR(VLOOKUP(#REF!,'[1]Members Sorted'!$B$2:$G$3001,5,0),"")</f>
        <v/>
      </c>
      <c r="W467" s="22" t="str">
        <f>IFERROR(IF(V467="","",IF(V467="None Given","",IF(COUNTIF($V$7:V467,V467)&lt;='[1]Season Set up'!$O$73, CONCATENATE(V467, " A"),IF(COUNTIF($V$7:V467,V467)&lt;='[1]Season Set up'!$O$74, CONCATENATE(V467, " B"),IF(COUNTIF($V$7:V467,V467)&lt;='[1]Season Set up'!$O$75, CONCATENATE(V467, " C"),IF(COUNTIF($V$7:V467,V467)&lt;='[1]Season Set up'!$O$76, CONCATENATE(V467, " D"),IF(COUNTIF($V$7:V467,V467)&lt;='[1]Season Set up'!$O$77, CONCATENATE(V467, " E"),IF(COUNTIF($V$7:V467,V467)&lt;='[1]Season Set up'!$O$78, CONCATENATE(V467, " F"),IF(COUNTIF($V$7:V467,V467)&lt;='[1]Season Set up'!$O$79, CONCATENATE(V467, " G"),IF(COUNTIF($V$7:V467,V467)&lt;='[1]Season Set up'!$O$80, CONCATENATE(V467, " H"),"")))))))))),"")</f>
        <v/>
      </c>
      <c r="X467" s="69"/>
      <c r="Y467" s="1"/>
      <c r="Z467" s="1"/>
      <c r="AA467" s="1"/>
      <c r="AB467" s="1"/>
      <c r="AC467" s="4"/>
      <c r="AD467" s="4"/>
      <c r="AE467" s="4"/>
      <c r="AF467" s="4"/>
      <c r="AG467" s="4"/>
      <c r="AH467" s="4"/>
      <c r="AI467" s="4"/>
      <c r="AJ467" s="4"/>
    </row>
    <row r="468" spans="1:36" ht="15.75" customHeight="1" x14ac:dyDescent="0.2">
      <c r="A468" s="33"/>
      <c r="B468" s="33"/>
      <c r="C468" s="33"/>
      <c r="D468" s="1"/>
      <c r="E468" s="1"/>
      <c r="F468" s="1"/>
      <c r="G468" s="1"/>
      <c r="H468" s="1"/>
      <c r="I468" s="1"/>
      <c r="J468" s="1"/>
      <c r="K468" s="1"/>
      <c r="L468" s="27" t="str">
        <f>IF('[1]Season Set up'!$J$24&gt;='[1]Season Set up'!V466,'[1]Season Set up'!V466,"")</f>
        <v/>
      </c>
      <c r="M468" s="22" t="str">
        <f>IFERROR(VLOOKUP(#REF!,'[1]Members Sorted'!$B$2:$G$10001,2,0),"")</f>
        <v/>
      </c>
      <c r="N468" s="22" t="str">
        <f>IFERROR(VLOOKUP(#REF!,'[1]Members Sorted'!$B$2:$G$10001,3,0),"")</f>
        <v/>
      </c>
      <c r="O468" s="22" t="str">
        <f>IFERROR(VLOOKUP(#REF!,'[1]Members Sorted'!$B$2:$G$10001,5,0),"")</f>
        <v/>
      </c>
      <c r="P468" s="22" t="str">
        <f>IFERROR(IF(O468="","",IF(O468="None Given","",IF(COUNTIF($O$7:O468,O468)&lt;='[1]Season Set up'!$O$62, CONCATENATE(O468, " A"),IF(COUNTIF($O$7:O468,O468)&lt;='[1]Season Set up'!$O$63, CONCATENATE(O468, " B"),IF(COUNTIF($O$7:O468,O468)&lt;='[1]Season Set up'!$O$64, CONCATENATE(O468, " C"),IF(COUNTIF($O$7:O468,O468)&lt;='[1]Season Set up'!$O$65, CONCATENATE(O468, " D"),IF(COUNTIF($O$7:O468,O468)&lt;='[1]Season Set up'!$O$66, CONCATENATE(O468, " E"),IF(COUNTIF($O$7:O468,O468)&lt;='[1]Season Set up'!$O$67, CONCATENATE(O468, " F"),IF(COUNTIF($O$7:O468,O468)&lt;='[1]Season Set up'!$O$68, CONCATENATE(O468, " G"),IF(COUNTIF($O$7:O468,O468)&lt;='[1]Season Set up'!$O$69, CONCATENATE(O468, " H"),"")))))))))),"")</f>
        <v/>
      </c>
      <c r="Q468" s="69"/>
      <c r="R468" s="4"/>
      <c r="S468" s="27" t="str">
        <f>IF('[1]Season Set up'!$L$24&gt;='[1]Season Set up'!V466,'[1]Season Set up'!V466,"")</f>
        <v/>
      </c>
      <c r="T468" s="22" t="str">
        <f>IFERROR(VLOOKUP(#REF!,'[1]Members Sorted'!$B$2:$G$3001,2,0),"")</f>
        <v/>
      </c>
      <c r="U468" s="22" t="str">
        <f>IFERROR(VLOOKUP(#REF!,'[1]Members Sorted'!$B$2:$G$3001,3,0),"")</f>
        <v/>
      </c>
      <c r="V468" s="22" t="str">
        <f>IFERROR(VLOOKUP(#REF!,'[1]Members Sorted'!$B$2:$G$3001,5,0),"")</f>
        <v/>
      </c>
      <c r="W468" s="22" t="str">
        <f>IFERROR(IF(V468="","",IF(V468="None Given","",IF(COUNTIF($V$7:V468,V468)&lt;='[1]Season Set up'!$O$73, CONCATENATE(V468, " A"),IF(COUNTIF($V$7:V468,V468)&lt;='[1]Season Set up'!$O$74, CONCATENATE(V468, " B"),IF(COUNTIF($V$7:V468,V468)&lt;='[1]Season Set up'!$O$75, CONCATENATE(V468, " C"),IF(COUNTIF($V$7:V468,V468)&lt;='[1]Season Set up'!$O$76, CONCATENATE(V468, " D"),IF(COUNTIF($V$7:V468,V468)&lt;='[1]Season Set up'!$O$77, CONCATENATE(V468, " E"),IF(COUNTIF($V$7:V468,V468)&lt;='[1]Season Set up'!$O$78, CONCATENATE(V468, " F"),IF(COUNTIF($V$7:V468,V468)&lt;='[1]Season Set up'!$O$79, CONCATENATE(V468, " G"),IF(COUNTIF($V$7:V468,V468)&lt;='[1]Season Set up'!$O$80, CONCATENATE(V468, " H"),"")))))))))),"")</f>
        <v/>
      </c>
      <c r="X468" s="69"/>
      <c r="Y468" s="1"/>
      <c r="Z468" s="1"/>
      <c r="AA468" s="1"/>
      <c r="AB468" s="1"/>
      <c r="AC468" s="4"/>
      <c r="AD468" s="4"/>
      <c r="AE468" s="4"/>
      <c r="AF468" s="4"/>
      <c r="AG468" s="4"/>
      <c r="AH468" s="4"/>
      <c r="AI468" s="4"/>
      <c r="AJ468" s="4"/>
    </row>
    <row r="469" spans="1:36" ht="15.75" customHeight="1" x14ac:dyDescent="0.2">
      <c r="A469" s="33"/>
      <c r="B469" s="33"/>
      <c r="C469" s="33"/>
      <c r="D469" s="1"/>
      <c r="E469" s="1"/>
      <c r="F469" s="1"/>
      <c r="G469" s="1"/>
      <c r="H469" s="1"/>
      <c r="I469" s="1"/>
      <c r="J469" s="1"/>
      <c r="K469" s="1"/>
      <c r="L469" s="27" t="str">
        <f>IF('[1]Season Set up'!$J$24&gt;='[1]Season Set up'!V467,'[1]Season Set up'!V467,"")</f>
        <v/>
      </c>
      <c r="M469" s="22" t="str">
        <f>IFERROR(VLOOKUP(#REF!,'[1]Members Sorted'!$B$2:$G$10001,2,0),"")</f>
        <v/>
      </c>
      <c r="N469" s="22" t="str">
        <f>IFERROR(VLOOKUP(#REF!,'[1]Members Sorted'!$B$2:$G$10001,3,0),"")</f>
        <v/>
      </c>
      <c r="O469" s="22" t="str">
        <f>IFERROR(VLOOKUP(#REF!,'[1]Members Sorted'!$B$2:$G$10001,5,0),"")</f>
        <v/>
      </c>
      <c r="P469" s="22" t="str">
        <f>IFERROR(IF(O469="","",IF(O469="None Given","",IF(COUNTIF($O$7:O469,O469)&lt;='[1]Season Set up'!$O$62, CONCATENATE(O469, " A"),IF(COUNTIF($O$7:O469,O469)&lt;='[1]Season Set up'!$O$63, CONCATENATE(O469, " B"),IF(COUNTIF($O$7:O469,O469)&lt;='[1]Season Set up'!$O$64, CONCATENATE(O469, " C"),IF(COUNTIF($O$7:O469,O469)&lt;='[1]Season Set up'!$O$65, CONCATENATE(O469, " D"),IF(COUNTIF($O$7:O469,O469)&lt;='[1]Season Set up'!$O$66, CONCATENATE(O469, " E"),IF(COUNTIF($O$7:O469,O469)&lt;='[1]Season Set up'!$O$67, CONCATENATE(O469, " F"),IF(COUNTIF($O$7:O469,O469)&lt;='[1]Season Set up'!$O$68, CONCATENATE(O469, " G"),IF(COUNTIF($O$7:O469,O469)&lt;='[1]Season Set up'!$O$69, CONCATENATE(O469, " H"),"")))))))))),"")</f>
        <v/>
      </c>
      <c r="Q469" s="69"/>
      <c r="R469" s="4"/>
      <c r="S469" s="27" t="str">
        <f>IF('[1]Season Set up'!$L$24&gt;='[1]Season Set up'!V467,'[1]Season Set up'!V467,"")</f>
        <v/>
      </c>
      <c r="T469" s="22" t="str">
        <f>IFERROR(VLOOKUP(#REF!,'[1]Members Sorted'!$B$2:$G$3001,2,0),"")</f>
        <v/>
      </c>
      <c r="U469" s="22" t="str">
        <f>IFERROR(VLOOKUP(#REF!,'[1]Members Sorted'!$B$2:$G$3001,3,0),"")</f>
        <v/>
      </c>
      <c r="V469" s="22" t="str">
        <f>IFERROR(VLOOKUP(#REF!,'[1]Members Sorted'!$B$2:$G$3001,5,0),"")</f>
        <v/>
      </c>
      <c r="W469" s="22" t="str">
        <f>IFERROR(IF(V469="","",IF(V469="None Given","",IF(COUNTIF($V$7:V469,V469)&lt;='[1]Season Set up'!$O$73, CONCATENATE(V469, " A"),IF(COUNTIF($V$7:V469,V469)&lt;='[1]Season Set up'!$O$74, CONCATENATE(V469, " B"),IF(COUNTIF($V$7:V469,V469)&lt;='[1]Season Set up'!$O$75, CONCATENATE(V469, " C"),IF(COUNTIF($V$7:V469,V469)&lt;='[1]Season Set up'!$O$76, CONCATENATE(V469, " D"),IF(COUNTIF($V$7:V469,V469)&lt;='[1]Season Set up'!$O$77, CONCATENATE(V469, " E"),IF(COUNTIF($V$7:V469,V469)&lt;='[1]Season Set up'!$O$78, CONCATENATE(V469, " F"),IF(COUNTIF($V$7:V469,V469)&lt;='[1]Season Set up'!$O$79, CONCATENATE(V469, " G"),IF(COUNTIF($V$7:V469,V469)&lt;='[1]Season Set up'!$O$80, CONCATENATE(V469, " H"),"")))))))))),"")</f>
        <v/>
      </c>
      <c r="X469" s="69"/>
      <c r="Y469" s="1"/>
      <c r="Z469" s="1"/>
      <c r="AA469" s="1"/>
      <c r="AB469" s="1"/>
      <c r="AC469" s="4"/>
      <c r="AD469" s="4"/>
      <c r="AE469" s="4"/>
      <c r="AF469" s="4"/>
      <c r="AG469" s="4"/>
      <c r="AH469" s="4"/>
      <c r="AI469" s="4"/>
      <c r="AJ469" s="4"/>
    </row>
    <row r="470" spans="1:36" ht="15.75" customHeight="1" x14ac:dyDescent="0.2">
      <c r="A470" s="33"/>
      <c r="B470" s="33"/>
      <c r="C470" s="33"/>
      <c r="D470" s="1"/>
      <c r="E470" s="1"/>
      <c r="F470" s="1"/>
      <c r="G470" s="1"/>
      <c r="H470" s="1"/>
      <c r="I470" s="1"/>
      <c r="J470" s="1"/>
      <c r="K470" s="1"/>
      <c r="L470" s="27" t="str">
        <f>IF('[1]Season Set up'!$J$24&gt;='[1]Season Set up'!V468,'[1]Season Set up'!V468,"")</f>
        <v/>
      </c>
      <c r="M470" s="22" t="str">
        <f>IFERROR(VLOOKUP(#REF!,'[1]Members Sorted'!$B$2:$G$10001,2,0),"")</f>
        <v/>
      </c>
      <c r="N470" s="22" t="str">
        <f>IFERROR(VLOOKUP(#REF!,'[1]Members Sorted'!$B$2:$G$10001,3,0),"")</f>
        <v/>
      </c>
      <c r="O470" s="22" t="str">
        <f>IFERROR(VLOOKUP(#REF!,'[1]Members Sorted'!$B$2:$G$10001,5,0),"")</f>
        <v/>
      </c>
      <c r="P470" s="22" t="str">
        <f>IFERROR(IF(O470="","",IF(O470="None Given","",IF(COUNTIF($O$7:O470,O470)&lt;='[1]Season Set up'!$O$62, CONCATENATE(O470, " A"),IF(COUNTIF($O$7:O470,O470)&lt;='[1]Season Set up'!$O$63, CONCATENATE(O470, " B"),IF(COUNTIF($O$7:O470,O470)&lt;='[1]Season Set up'!$O$64, CONCATENATE(O470, " C"),IF(COUNTIF($O$7:O470,O470)&lt;='[1]Season Set up'!$O$65, CONCATENATE(O470, " D"),IF(COUNTIF($O$7:O470,O470)&lt;='[1]Season Set up'!$O$66, CONCATENATE(O470, " E"),IF(COUNTIF($O$7:O470,O470)&lt;='[1]Season Set up'!$O$67, CONCATENATE(O470, " F"),IF(COUNTIF($O$7:O470,O470)&lt;='[1]Season Set up'!$O$68, CONCATENATE(O470, " G"),IF(COUNTIF($O$7:O470,O470)&lt;='[1]Season Set up'!$O$69, CONCATENATE(O470, " H"),"")))))))))),"")</f>
        <v/>
      </c>
      <c r="Q470" s="69"/>
      <c r="R470" s="4"/>
      <c r="S470" s="27" t="str">
        <f>IF('[1]Season Set up'!$L$24&gt;='[1]Season Set up'!V468,'[1]Season Set up'!V468,"")</f>
        <v/>
      </c>
      <c r="T470" s="22" t="str">
        <f>IFERROR(VLOOKUP(#REF!,'[1]Members Sorted'!$B$2:$G$3001,2,0),"")</f>
        <v/>
      </c>
      <c r="U470" s="22" t="str">
        <f>IFERROR(VLOOKUP(#REF!,'[1]Members Sorted'!$B$2:$G$3001,3,0),"")</f>
        <v/>
      </c>
      <c r="V470" s="22" t="str">
        <f>IFERROR(VLOOKUP(#REF!,'[1]Members Sorted'!$B$2:$G$3001,5,0),"")</f>
        <v/>
      </c>
      <c r="W470" s="22" t="str">
        <f>IFERROR(IF(V470="","",IF(V470="None Given","",IF(COUNTIF($V$7:V470,V470)&lt;='[1]Season Set up'!$O$73, CONCATENATE(V470, " A"),IF(COUNTIF($V$7:V470,V470)&lt;='[1]Season Set up'!$O$74, CONCATENATE(V470, " B"),IF(COUNTIF($V$7:V470,V470)&lt;='[1]Season Set up'!$O$75, CONCATENATE(V470, " C"),IF(COUNTIF($V$7:V470,V470)&lt;='[1]Season Set up'!$O$76, CONCATENATE(V470, " D"),IF(COUNTIF($V$7:V470,V470)&lt;='[1]Season Set up'!$O$77, CONCATENATE(V470, " E"),IF(COUNTIF($V$7:V470,V470)&lt;='[1]Season Set up'!$O$78, CONCATENATE(V470, " F"),IF(COUNTIF($V$7:V470,V470)&lt;='[1]Season Set up'!$O$79, CONCATENATE(V470, " G"),IF(COUNTIF($V$7:V470,V470)&lt;='[1]Season Set up'!$O$80, CONCATENATE(V470, " H"),"")))))))))),"")</f>
        <v/>
      </c>
      <c r="X470" s="69"/>
      <c r="Y470" s="1"/>
      <c r="Z470" s="1"/>
      <c r="AA470" s="1"/>
      <c r="AB470" s="1"/>
      <c r="AC470" s="4"/>
      <c r="AD470" s="4"/>
      <c r="AE470" s="4"/>
      <c r="AF470" s="4"/>
      <c r="AG470" s="4"/>
      <c r="AH470" s="4"/>
      <c r="AI470" s="4"/>
      <c r="AJ470" s="4"/>
    </row>
    <row r="471" spans="1:36" ht="15.75" customHeight="1" x14ac:dyDescent="0.2">
      <c r="A471" s="33"/>
      <c r="B471" s="33"/>
      <c r="C471" s="33"/>
      <c r="D471" s="1"/>
      <c r="E471" s="1"/>
      <c r="F471" s="1"/>
      <c r="G471" s="1"/>
      <c r="H471" s="1"/>
      <c r="I471" s="1"/>
      <c r="J471" s="1"/>
      <c r="K471" s="1"/>
      <c r="L471" s="27" t="str">
        <f>IF('[1]Season Set up'!$J$24&gt;='[1]Season Set up'!V469,'[1]Season Set up'!V469,"")</f>
        <v/>
      </c>
      <c r="M471" s="22" t="str">
        <f>IFERROR(VLOOKUP(#REF!,'[1]Members Sorted'!$B$2:$G$10001,2,0),"")</f>
        <v/>
      </c>
      <c r="N471" s="22" t="str">
        <f>IFERROR(VLOOKUP(#REF!,'[1]Members Sorted'!$B$2:$G$10001,3,0),"")</f>
        <v/>
      </c>
      <c r="O471" s="22" t="str">
        <f>IFERROR(VLOOKUP(#REF!,'[1]Members Sorted'!$B$2:$G$10001,5,0),"")</f>
        <v/>
      </c>
      <c r="P471" s="22" t="str">
        <f>IFERROR(IF(O471="","",IF(O471="None Given","",IF(COUNTIF($O$7:O471,O471)&lt;='[1]Season Set up'!$O$62, CONCATENATE(O471, " A"),IF(COUNTIF($O$7:O471,O471)&lt;='[1]Season Set up'!$O$63, CONCATENATE(O471, " B"),IF(COUNTIF($O$7:O471,O471)&lt;='[1]Season Set up'!$O$64, CONCATENATE(O471, " C"),IF(COUNTIF($O$7:O471,O471)&lt;='[1]Season Set up'!$O$65, CONCATENATE(O471, " D"),IF(COUNTIF($O$7:O471,O471)&lt;='[1]Season Set up'!$O$66, CONCATENATE(O471, " E"),IF(COUNTIF($O$7:O471,O471)&lt;='[1]Season Set up'!$O$67, CONCATENATE(O471, " F"),IF(COUNTIF($O$7:O471,O471)&lt;='[1]Season Set up'!$O$68, CONCATENATE(O471, " G"),IF(COUNTIF($O$7:O471,O471)&lt;='[1]Season Set up'!$O$69, CONCATENATE(O471, " H"),"")))))))))),"")</f>
        <v/>
      </c>
      <c r="Q471" s="69"/>
      <c r="R471" s="4"/>
      <c r="S471" s="27" t="str">
        <f>IF('[1]Season Set up'!$L$24&gt;='[1]Season Set up'!V469,'[1]Season Set up'!V469,"")</f>
        <v/>
      </c>
      <c r="T471" s="22" t="str">
        <f>IFERROR(VLOOKUP(#REF!,'[1]Members Sorted'!$B$2:$G$3001,2,0),"")</f>
        <v/>
      </c>
      <c r="U471" s="22" t="str">
        <f>IFERROR(VLOOKUP(#REF!,'[1]Members Sorted'!$B$2:$G$3001,3,0),"")</f>
        <v/>
      </c>
      <c r="V471" s="22" t="str">
        <f>IFERROR(VLOOKUP(#REF!,'[1]Members Sorted'!$B$2:$G$3001,5,0),"")</f>
        <v/>
      </c>
      <c r="W471" s="22" t="str">
        <f>IFERROR(IF(V471="","",IF(V471="None Given","",IF(COUNTIF($V$7:V471,V471)&lt;='[1]Season Set up'!$O$73, CONCATENATE(V471, " A"),IF(COUNTIF($V$7:V471,V471)&lt;='[1]Season Set up'!$O$74, CONCATENATE(V471, " B"),IF(COUNTIF($V$7:V471,V471)&lt;='[1]Season Set up'!$O$75, CONCATENATE(V471, " C"),IF(COUNTIF($V$7:V471,V471)&lt;='[1]Season Set up'!$O$76, CONCATENATE(V471, " D"),IF(COUNTIF($V$7:V471,V471)&lt;='[1]Season Set up'!$O$77, CONCATENATE(V471, " E"),IF(COUNTIF($V$7:V471,V471)&lt;='[1]Season Set up'!$O$78, CONCATENATE(V471, " F"),IF(COUNTIF($V$7:V471,V471)&lt;='[1]Season Set up'!$O$79, CONCATENATE(V471, " G"),IF(COUNTIF($V$7:V471,V471)&lt;='[1]Season Set up'!$O$80, CONCATENATE(V471, " H"),"")))))))))),"")</f>
        <v/>
      </c>
      <c r="X471" s="69"/>
      <c r="Y471" s="1"/>
      <c r="Z471" s="1"/>
      <c r="AA471" s="1"/>
      <c r="AB471" s="1"/>
      <c r="AC471" s="4"/>
      <c r="AD471" s="4"/>
      <c r="AE471" s="4"/>
      <c r="AF471" s="4"/>
      <c r="AG471" s="4"/>
      <c r="AH471" s="4"/>
      <c r="AI471" s="4"/>
      <c r="AJ471" s="4"/>
    </row>
    <row r="472" spans="1:36" ht="15.75" customHeight="1" x14ac:dyDescent="0.2">
      <c r="A472" s="33"/>
      <c r="B472" s="33"/>
      <c r="C472" s="33"/>
      <c r="D472" s="1"/>
      <c r="E472" s="1"/>
      <c r="F472" s="1"/>
      <c r="G472" s="1"/>
      <c r="H472" s="1"/>
      <c r="I472" s="1"/>
      <c r="J472" s="1"/>
      <c r="K472" s="1"/>
      <c r="L472" s="27" t="str">
        <f>IF('[1]Season Set up'!$J$24&gt;='[1]Season Set up'!V470,'[1]Season Set up'!V470,"")</f>
        <v/>
      </c>
      <c r="M472" s="22" t="str">
        <f>IFERROR(VLOOKUP(#REF!,'[1]Members Sorted'!$B$2:$G$10001,2,0),"")</f>
        <v/>
      </c>
      <c r="N472" s="22" t="str">
        <f>IFERROR(VLOOKUP(#REF!,'[1]Members Sorted'!$B$2:$G$10001,3,0),"")</f>
        <v/>
      </c>
      <c r="O472" s="22" t="str">
        <f>IFERROR(VLOOKUP(#REF!,'[1]Members Sorted'!$B$2:$G$10001,5,0),"")</f>
        <v/>
      </c>
      <c r="P472" s="22" t="str">
        <f>IFERROR(IF(O472="","",IF(O472="None Given","",IF(COUNTIF($O$7:O472,O472)&lt;='[1]Season Set up'!$O$62, CONCATENATE(O472, " A"),IF(COUNTIF($O$7:O472,O472)&lt;='[1]Season Set up'!$O$63, CONCATENATE(O472, " B"),IF(COUNTIF($O$7:O472,O472)&lt;='[1]Season Set up'!$O$64, CONCATENATE(O472, " C"),IF(COUNTIF($O$7:O472,O472)&lt;='[1]Season Set up'!$O$65, CONCATENATE(O472, " D"),IF(COUNTIF($O$7:O472,O472)&lt;='[1]Season Set up'!$O$66, CONCATENATE(O472, " E"),IF(COUNTIF($O$7:O472,O472)&lt;='[1]Season Set up'!$O$67, CONCATENATE(O472, " F"),IF(COUNTIF($O$7:O472,O472)&lt;='[1]Season Set up'!$O$68, CONCATENATE(O472, " G"),IF(COUNTIF($O$7:O472,O472)&lt;='[1]Season Set up'!$O$69, CONCATENATE(O472, " H"),"")))))))))),"")</f>
        <v/>
      </c>
      <c r="Q472" s="69"/>
      <c r="R472" s="4"/>
      <c r="S472" s="27" t="str">
        <f>IF('[1]Season Set up'!$L$24&gt;='[1]Season Set up'!V470,'[1]Season Set up'!V470,"")</f>
        <v/>
      </c>
      <c r="T472" s="22" t="str">
        <f>IFERROR(VLOOKUP(#REF!,'[1]Members Sorted'!$B$2:$G$3001,2,0),"")</f>
        <v/>
      </c>
      <c r="U472" s="22" t="str">
        <f>IFERROR(VLOOKUP(#REF!,'[1]Members Sorted'!$B$2:$G$3001,3,0),"")</f>
        <v/>
      </c>
      <c r="V472" s="22" t="str">
        <f>IFERROR(VLOOKUP(#REF!,'[1]Members Sorted'!$B$2:$G$3001,5,0),"")</f>
        <v/>
      </c>
      <c r="W472" s="22" t="str">
        <f>IFERROR(IF(V472="","",IF(V472="None Given","",IF(COUNTIF($V$7:V472,V472)&lt;='[1]Season Set up'!$O$73, CONCATENATE(V472, " A"),IF(COUNTIF($V$7:V472,V472)&lt;='[1]Season Set up'!$O$74, CONCATENATE(V472, " B"),IF(COUNTIF($V$7:V472,V472)&lt;='[1]Season Set up'!$O$75, CONCATENATE(V472, " C"),IF(COUNTIF($V$7:V472,V472)&lt;='[1]Season Set up'!$O$76, CONCATENATE(V472, " D"),IF(COUNTIF($V$7:V472,V472)&lt;='[1]Season Set up'!$O$77, CONCATENATE(V472, " E"),IF(COUNTIF($V$7:V472,V472)&lt;='[1]Season Set up'!$O$78, CONCATENATE(V472, " F"),IF(COUNTIF($V$7:V472,V472)&lt;='[1]Season Set up'!$O$79, CONCATENATE(V472, " G"),IF(COUNTIF($V$7:V472,V472)&lt;='[1]Season Set up'!$O$80, CONCATENATE(V472, " H"),"")))))))))),"")</f>
        <v/>
      </c>
      <c r="X472" s="69"/>
      <c r="Y472" s="1"/>
      <c r="Z472" s="1"/>
      <c r="AA472" s="1"/>
      <c r="AB472" s="1"/>
      <c r="AC472" s="4"/>
      <c r="AD472" s="4"/>
      <c r="AE472" s="4"/>
      <c r="AF472" s="4"/>
      <c r="AG472" s="4"/>
      <c r="AH472" s="4"/>
      <c r="AI472" s="4"/>
      <c r="AJ472" s="4"/>
    </row>
    <row r="473" spans="1:36" ht="15.75" customHeight="1" x14ac:dyDescent="0.2">
      <c r="A473" s="33"/>
      <c r="B473" s="33"/>
      <c r="C473" s="33"/>
      <c r="D473" s="1"/>
      <c r="E473" s="1"/>
      <c r="F473" s="1"/>
      <c r="G473" s="1"/>
      <c r="H473" s="1"/>
      <c r="I473" s="1"/>
      <c r="J473" s="1"/>
      <c r="K473" s="1"/>
      <c r="L473" s="27" t="str">
        <f>IF('[1]Season Set up'!$J$24&gt;='[1]Season Set up'!V471,'[1]Season Set up'!V471,"")</f>
        <v/>
      </c>
      <c r="M473" s="22" t="str">
        <f>IFERROR(VLOOKUP(#REF!,'[1]Members Sorted'!$B$2:$G$10001,2,0),"")</f>
        <v/>
      </c>
      <c r="N473" s="22" t="str">
        <f>IFERROR(VLOOKUP(#REF!,'[1]Members Sorted'!$B$2:$G$10001,3,0),"")</f>
        <v/>
      </c>
      <c r="O473" s="22" t="str">
        <f>IFERROR(VLOOKUP(#REF!,'[1]Members Sorted'!$B$2:$G$10001,5,0),"")</f>
        <v/>
      </c>
      <c r="P473" s="22" t="str">
        <f>IFERROR(IF(O473="","",IF(O473="None Given","",IF(COUNTIF($O$7:O473,O473)&lt;='[1]Season Set up'!$O$62, CONCATENATE(O473, " A"),IF(COUNTIF($O$7:O473,O473)&lt;='[1]Season Set up'!$O$63, CONCATENATE(O473, " B"),IF(COUNTIF($O$7:O473,O473)&lt;='[1]Season Set up'!$O$64, CONCATENATE(O473, " C"),IF(COUNTIF($O$7:O473,O473)&lt;='[1]Season Set up'!$O$65, CONCATENATE(O473, " D"),IF(COUNTIF($O$7:O473,O473)&lt;='[1]Season Set up'!$O$66, CONCATENATE(O473, " E"),IF(COUNTIF($O$7:O473,O473)&lt;='[1]Season Set up'!$O$67, CONCATENATE(O473, " F"),IF(COUNTIF($O$7:O473,O473)&lt;='[1]Season Set up'!$O$68, CONCATENATE(O473, " G"),IF(COUNTIF($O$7:O473,O473)&lt;='[1]Season Set up'!$O$69, CONCATENATE(O473, " H"),"")))))))))),"")</f>
        <v/>
      </c>
      <c r="Q473" s="69"/>
      <c r="R473" s="4"/>
      <c r="S473" s="27" t="str">
        <f>IF('[1]Season Set up'!$L$24&gt;='[1]Season Set up'!V471,'[1]Season Set up'!V471,"")</f>
        <v/>
      </c>
      <c r="T473" s="22" t="str">
        <f>IFERROR(VLOOKUP(#REF!,'[1]Members Sorted'!$B$2:$G$3001,2,0),"")</f>
        <v/>
      </c>
      <c r="U473" s="22" t="str">
        <f>IFERROR(VLOOKUP(#REF!,'[1]Members Sorted'!$B$2:$G$3001,3,0),"")</f>
        <v/>
      </c>
      <c r="V473" s="22" t="str">
        <f>IFERROR(VLOOKUP(#REF!,'[1]Members Sorted'!$B$2:$G$3001,5,0),"")</f>
        <v/>
      </c>
      <c r="W473" s="22" t="str">
        <f>IFERROR(IF(V473="","",IF(V473="None Given","",IF(COUNTIF($V$7:V473,V473)&lt;='[1]Season Set up'!$O$73, CONCATENATE(V473, " A"),IF(COUNTIF($V$7:V473,V473)&lt;='[1]Season Set up'!$O$74, CONCATENATE(V473, " B"),IF(COUNTIF($V$7:V473,V473)&lt;='[1]Season Set up'!$O$75, CONCATENATE(V473, " C"),IF(COUNTIF($V$7:V473,V473)&lt;='[1]Season Set up'!$O$76, CONCATENATE(V473, " D"),IF(COUNTIF($V$7:V473,V473)&lt;='[1]Season Set up'!$O$77, CONCATENATE(V473, " E"),IF(COUNTIF($V$7:V473,V473)&lt;='[1]Season Set up'!$O$78, CONCATENATE(V473, " F"),IF(COUNTIF($V$7:V473,V473)&lt;='[1]Season Set up'!$O$79, CONCATENATE(V473, " G"),IF(COUNTIF($V$7:V473,V473)&lt;='[1]Season Set up'!$O$80, CONCATENATE(V473, " H"),"")))))))))),"")</f>
        <v/>
      </c>
      <c r="X473" s="69"/>
      <c r="Y473" s="1"/>
      <c r="Z473" s="1"/>
      <c r="AA473" s="1"/>
      <c r="AB473" s="1"/>
      <c r="AC473" s="4"/>
      <c r="AD473" s="4"/>
      <c r="AE473" s="4"/>
      <c r="AF473" s="4"/>
      <c r="AG473" s="4"/>
      <c r="AH473" s="4"/>
      <c r="AI473" s="4"/>
      <c r="AJ473" s="4"/>
    </row>
    <row r="474" spans="1:36" ht="15.75" customHeight="1" x14ac:dyDescent="0.2">
      <c r="A474" s="33"/>
      <c r="B474" s="33"/>
      <c r="C474" s="33"/>
      <c r="D474" s="1"/>
      <c r="E474" s="1"/>
      <c r="F474" s="1"/>
      <c r="G474" s="1"/>
      <c r="H474" s="1"/>
      <c r="I474" s="1"/>
      <c r="J474" s="1"/>
      <c r="K474" s="1"/>
      <c r="L474" s="27" t="str">
        <f>IF('[1]Season Set up'!$J$24&gt;='[1]Season Set up'!V472,'[1]Season Set up'!V472,"")</f>
        <v/>
      </c>
      <c r="M474" s="22" t="str">
        <f>IFERROR(VLOOKUP(#REF!,'[1]Members Sorted'!$B$2:$G$10001,2,0),"")</f>
        <v/>
      </c>
      <c r="N474" s="22" t="str">
        <f>IFERROR(VLOOKUP(#REF!,'[1]Members Sorted'!$B$2:$G$10001,3,0),"")</f>
        <v/>
      </c>
      <c r="O474" s="22" t="str">
        <f>IFERROR(VLOOKUP(#REF!,'[1]Members Sorted'!$B$2:$G$10001,5,0),"")</f>
        <v/>
      </c>
      <c r="P474" s="22" t="str">
        <f>IFERROR(IF(O474="","",IF(O474="None Given","",IF(COUNTIF($O$7:O474,O474)&lt;='[1]Season Set up'!$O$62, CONCATENATE(O474, " A"),IF(COUNTIF($O$7:O474,O474)&lt;='[1]Season Set up'!$O$63, CONCATENATE(O474, " B"),IF(COUNTIF($O$7:O474,O474)&lt;='[1]Season Set up'!$O$64, CONCATENATE(O474, " C"),IF(COUNTIF($O$7:O474,O474)&lt;='[1]Season Set up'!$O$65, CONCATENATE(O474, " D"),IF(COUNTIF($O$7:O474,O474)&lt;='[1]Season Set up'!$O$66, CONCATENATE(O474, " E"),IF(COUNTIF($O$7:O474,O474)&lt;='[1]Season Set up'!$O$67, CONCATENATE(O474, " F"),IF(COUNTIF($O$7:O474,O474)&lt;='[1]Season Set up'!$O$68, CONCATENATE(O474, " G"),IF(COUNTIF($O$7:O474,O474)&lt;='[1]Season Set up'!$O$69, CONCATENATE(O474, " H"),"")))))))))),"")</f>
        <v/>
      </c>
      <c r="Q474" s="69"/>
      <c r="R474" s="4"/>
      <c r="S474" s="27" t="str">
        <f>IF('[1]Season Set up'!$L$24&gt;='[1]Season Set up'!V472,'[1]Season Set up'!V472,"")</f>
        <v/>
      </c>
      <c r="T474" s="22" t="str">
        <f>IFERROR(VLOOKUP(#REF!,'[1]Members Sorted'!$B$2:$G$3001,2,0),"")</f>
        <v/>
      </c>
      <c r="U474" s="22" t="str">
        <f>IFERROR(VLOOKUP(#REF!,'[1]Members Sorted'!$B$2:$G$3001,3,0),"")</f>
        <v/>
      </c>
      <c r="V474" s="22" t="str">
        <f>IFERROR(VLOOKUP(#REF!,'[1]Members Sorted'!$B$2:$G$3001,5,0),"")</f>
        <v/>
      </c>
      <c r="W474" s="22" t="str">
        <f>IFERROR(IF(V474="","",IF(V474="None Given","",IF(COUNTIF($V$7:V474,V474)&lt;='[1]Season Set up'!$O$73, CONCATENATE(V474, " A"),IF(COUNTIF($V$7:V474,V474)&lt;='[1]Season Set up'!$O$74, CONCATENATE(V474, " B"),IF(COUNTIF($V$7:V474,V474)&lt;='[1]Season Set up'!$O$75, CONCATENATE(V474, " C"),IF(COUNTIF($V$7:V474,V474)&lt;='[1]Season Set up'!$O$76, CONCATENATE(V474, " D"),IF(COUNTIF($V$7:V474,V474)&lt;='[1]Season Set up'!$O$77, CONCATENATE(V474, " E"),IF(COUNTIF($V$7:V474,V474)&lt;='[1]Season Set up'!$O$78, CONCATENATE(V474, " F"),IF(COUNTIF($V$7:V474,V474)&lt;='[1]Season Set up'!$O$79, CONCATENATE(V474, " G"),IF(COUNTIF($V$7:V474,V474)&lt;='[1]Season Set up'!$O$80, CONCATENATE(V474, " H"),"")))))))))),"")</f>
        <v/>
      </c>
      <c r="X474" s="69"/>
      <c r="Y474" s="1"/>
      <c r="Z474" s="1"/>
      <c r="AA474" s="1"/>
      <c r="AB474" s="1"/>
      <c r="AC474" s="4"/>
      <c r="AD474" s="4"/>
      <c r="AE474" s="4"/>
      <c r="AF474" s="4"/>
      <c r="AG474" s="4"/>
      <c r="AH474" s="4"/>
      <c r="AI474" s="4"/>
      <c r="AJ474" s="4"/>
    </row>
    <row r="475" spans="1:36" ht="15.75" customHeight="1" x14ac:dyDescent="0.2">
      <c r="A475" s="33"/>
      <c r="B475" s="33"/>
      <c r="C475" s="33"/>
      <c r="D475" s="1"/>
      <c r="E475" s="1"/>
      <c r="F475" s="1"/>
      <c r="G475" s="1"/>
      <c r="H475" s="1"/>
      <c r="I475" s="1"/>
      <c r="J475" s="1"/>
      <c r="K475" s="1"/>
      <c r="L475" s="27" t="str">
        <f>IF('[1]Season Set up'!$J$24&gt;='[1]Season Set up'!V473,'[1]Season Set up'!V473,"")</f>
        <v/>
      </c>
      <c r="M475" s="22" t="str">
        <f>IFERROR(VLOOKUP(#REF!,'[1]Members Sorted'!$B$2:$G$10001,2,0),"")</f>
        <v/>
      </c>
      <c r="N475" s="22" t="str">
        <f>IFERROR(VLOOKUP(#REF!,'[1]Members Sorted'!$B$2:$G$10001,3,0),"")</f>
        <v/>
      </c>
      <c r="O475" s="22" t="str">
        <f>IFERROR(VLOOKUP(#REF!,'[1]Members Sorted'!$B$2:$G$10001,5,0),"")</f>
        <v/>
      </c>
      <c r="P475" s="22" t="str">
        <f>IFERROR(IF(O475="","",IF(O475="None Given","",IF(COUNTIF($O$7:O475,O475)&lt;='[1]Season Set up'!$O$62, CONCATENATE(O475, " A"),IF(COUNTIF($O$7:O475,O475)&lt;='[1]Season Set up'!$O$63, CONCATENATE(O475, " B"),IF(COUNTIF($O$7:O475,O475)&lt;='[1]Season Set up'!$O$64, CONCATENATE(O475, " C"),IF(COUNTIF($O$7:O475,O475)&lt;='[1]Season Set up'!$O$65, CONCATENATE(O475, " D"),IF(COUNTIF($O$7:O475,O475)&lt;='[1]Season Set up'!$O$66, CONCATENATE(O475, " E"),IF(COUNTIF($O$7:O475,O475)&lt;='[1]Season Set up'!$O$67, CONCATENATE(O475, " F"),IF(COUNTIF($O$7:O475,O475)&lt;='[1]Season Set up'!$O$68, CONCATENATE(O475, " G"),IF(COUNTIF($O$7:O475,O475)&lt;='[1]Season Set up'!$O$69, CONCATENATE(O475, " H"),"")))))))))),"")</f>
        <v/>
      </c>
      <c r="Q475" s="69"/>
      <c r="R475" s="4"/>
      <c r="S475" s="27" t="str">
        <f>IF('[1]Season Set up'!$L$24&gt;='[1]Season Set up'!V473,'[1]Season Set up'!V473,"")</f>
        <v/>
      </c>
      <c r="T475" s="22" t="str">
        <f>IFERROR(VLOOKUP(#REF!,'[1]Members Sorted'!$B$2:$G$3001,2,0),"")</f>
        <v/>
      </c>
      <c r="U475" s="22" t="str">
        <f>IFERROR(VLOOKUP(#REF!,'[1]Members Sorted'!$B$2:$G$3001,3,0),"")</f>
        <v/>
      </c>
      <c r="V475" s="22" t="str">
        <f>IFERROR(VLOOKUP(#REF!,'[1]Members Sorted'!$B$2:$G$3001,5,0),"")</f>
        <v/>
      </c>
      <c r="W475" s="22" t="str">
        <f>IFERROR(IF(V475="","",IF(V475="None Given","",IF(COUNTIF($V$7:V475,V475)&lt;='[1]Season Set up'!$O$73, CONCATENATE(V475, " A"),IF(COUNTIF($V$7:V475,V475)&lt;='[1]Season Set up'!$O$74, CONCATENATE(V475, " B"),IF(COUNTIF($V$7:V475,V475)&lt;='[1]Season Set up'!$O$75, CONCATENATE(V475, " C"),IF(COUNTIF($V$7:V475,V475)&lt;='[1]Season Set up'!$O$76, CONCATENATE(V475, " D"),IF(COUNTIF($V$7:V475,V475)&lt;='[1]Season Set up'!$O$77, CONCATENATE(V475, " E"),IF(COUNTIF($V$7:V475,V475)&lt;='[1]Season Set up'!$O$78, CONCATENATE(V475, " F"),IF(COUNTIF($V$7:V475,V475)&lt;='[1]Season Set up'!$O$79, CONCATENATE(V475, " G"),IF(COUNTIF($V$7:V475,V475)&lt;='[1]Season Set up'!$O$80, CONCATENATE(V475, " H"),"")))))))))),"")</f>
        <v/>
      </c>
      <c r="X475" s="69"/>
      <c r="Y475" s="1"/>
      <c r="Z475" s="1"/>
      <c r="AA475" s="1"/>
      <c r="AB475" s="1"/>
      <c r="AC475" s="4"/>
      <c r="AD475" s="4"/>
      <c r="AE475" s="4"/>
      <c r="AF475" s="4"/>
      <c r="AG475" s="4"/>
      <c r="AH475" s="4"/>
      <c r="AI475" s="4"/>
      <c r="AJ475" s="4"/>
    </row>
    <row r="476" spans="1:36" ht="15.75" customHeight="1" x14ac:dyDescent="0.2">
      <c r="A476" s="33"/>
      <c r="B476" s="33"/>
      <c r="C476" s="33"/>
      <c r="D476" s="1"/>
      <c r="E476" s="1"/>
      <c r="F476" s="1"/>
      <c r="G476" s="1"/>
      <c r="H476" s="1"/>
      <c r="I476" s="1"/>
      <c r="J476" s="1"/>
      <c r="K476" s="1"/>
      <c r="L476" s="27" t="str">
        <f>IF('[1]Season Set up'!$J$24&gt;='[1]Season Set up'!V474,'[1]Season Set up'!V474,"")</f>
        <v/>
      </c>
      <c r="M476" s="22" t="str">
        <f>IFERROR(VLOOKUP(#REF!,'[1]Members Sorted'!$B$2:$G$10001,2,0),"")</f>
        <v/>
      </c>
      <c r="N476" s="22" t="str">
        <f>IFERROR(VLOOKUP(#REF!,'[1]Members Sorted'!$B$2:$G$10001,3,0),"")</f>
        <v/>
      </c>
      <c r="O476" s="22" t="str">
        <f>IFERROR(VLOOKUP(#REF!,'[1]Members Sorted'!$B$2:$G$10001,5,0),"")</f>
        <v/>
      </c>
      <c r="P476" s="22" t="str">
        <f>IFERROR(IF(O476="","",IF(O476="None Given","",IF(COUNTIF($O$7:O476,O476)&lt;='[1]Season Set up'!$O$62, CONCATENATE(O476, " A"),IF(COUNTIF($O$7:O476,O476)&lt;='[1]Season Set up'!$O$63, CONCATENATE(O476, " B"),IF(COUNTIF($O$7:O476,O476)&lt;='[1]Season Set up'!$O$64, CONCATENATE(O476, " C"),IF(COUNTIF($O$7:O476,O476)&lt;='[1]Season Set up'!$O$65, CONCATENATE(O476, " D"),IF(COUNTIF($O$7:O476,O476)&lt;='[1]Season Set up'!$O$66, CONCATENATE(O476, " E"),IF(COUNTIF($O$7:O476,O476)&lt;='[1]Season Set up'!$O$67, CONCATENATE(O476, " F"),IF(COUNTIF($O$7:O476,O476)&lt;='[1]Season Set up'!$O$68, CONCATENATE(O476, " G"),IF(COUNTIF($O$7:O476,O476)&lt;='[1]Season Set up'!$O$69, CONCATENATE(O476, " H"),"")))))))))),"")</f>
        <v/>
      </c>
      <c r="Q476" s="69"/>
      <c r="R476" s="4"/>
      <c r="S476" s="27" t="str">
        <f>IF('[1]Season Set up'!$L$24&gt;='[1]Season Set up'!V474,'[1]Season Set up'!V474,"")</f>
        <v/>
      </c>
      <c r="T476" s="22" t="str">
        <f>IFERROR(VLOOKUP(#REF!,'[1]Members Sorted'!$B$2:$G$3001,2,0),"")</f>
        <v/>
      </c>
      <c r="U476" s="22" t="str">
        <f>IFERROR(VLOOKUP(#REF!,'[1]Members Sorted'!$B$2:$G$3001,3,0),"")</f>
        <v/>
      </c>
      <c r="V476" s="22" t="str">
        <f>IFERROR(VLOOKUP(#REF!,'[1]Members Sorted'!$B$2:$G$3001,5,0),"")</f>
        <v/>
      </c>
      <c r="W476" s="22" t="str">
        <f>IFERROR(IF(V476="","",IF(V476="None Given","",IF(COUNTIF($V$7:V476,V476)&lt;='[1]Season Set up'!$O$73, CONCATENATE(V476, " A"),IF(COUNTIF($V$7:V476,V476)&lt;='[1]Season Set up'!$O$74, CONCATENATE(V476, " B"),IF(COUNTIF($V$7:V476,V476)&lt;='[1]Season Set up'!$O$75, CONCATENATE(V476, " C"),IF(COUNTIF($V$7:V476,V476)&lt;='[1]Season Set up'!$O$76, CONCATENATE(V476, " D"),IF(COUNTIF($V$7:V476,V476)&lt;='[1]Season Set up'!$O$77, CONCATENATE(V476, " E"),IF(COUNTIF($V$7:V476,V476)&lt;='[1]Season Set up'!$O$78, CONCATENATE(V476, " F"),IF(COUNTIF($V$7:V476,V476)&lt;='[1]Season Set up'!$O$79, CONCATENATE(V476, " G"),IF(COUNTIF($V$7:V476,V476)&lt;='[1]Season Set up'!$O$80, CONCATENATE(V476, " H"),"")))))))))),"")</f>
        <v/>
      </c>
      <c r="X476" s="69"/>
      <c r="Y476" s="1"/>
      <c r="Z476" s="1"/>
      <c r="AA476" s="1"/>
      <c r="AB476" s="1"/>
      <c r="AC476" s="4"/>
      <c r="AD476" s="4"/>
      <c r="AE476" s="4"/>
      <c r="AF476" s="4"/>
      <c r="AG476" s="4"/>
      <c r="AH476" s="4"/>
      <c r="AI476" s="4"/>
      <c r="AJ476" s="4"/>
    </row>
    <row r="477" spans="1:36" ht="15.75" customHeight="1" x14ac:dyDescent="0.2">
      <c r="A477" s="33"/>
      <c r="B477" s="33"/>
      <c r="C477" s="33"/>
      <c r="D477" s="1"/>
      <c r="E477" s="1"/>
      <c r="F477" s="1"/>
      <c r="G477" s="1"/>
      <c r="H477" s="1"/>
      <c r="I477" s="1"/>
      <c r="J477" s="1"/>
      <c r="K477" s="1"/>
      <c r="L477" s="27" t="str">
        <f>IF('[1]Season Set up'!$J$24&gt;='[1]Season Set up'!V475,'[1]Season Set up'!V475,"")</f>
        <v/>
      </c>
      <c r="M477" s="22" t="str">
        <f>IFERROR(VLOOKUP(#REF!,'[1]Members Sorted'!$B$2:$G$10001,2,0),"")</f>
        <v/>
      </c>
      <c r="N477" s="22" t="str">
        <f>IFERROR(VLOOKUP(#REF!,'[1]Members Sorted'!$B$2:$G$10001,3,0),"")</f>
        <v/>
      </c>
      <c r="O477" s="22" t="str">
        <f>IFERROR(VLOOKUP(#REF!,'[1]Members Sorted'!$B$2:$G$10001,5,0),"")</f>
        <v/>
      </c>
      <c r="P477" s="22" t="str">
        <f>IFERROR(IF(O477="","",IF(O477="None Given","",IF(COUNTIF($O$7:O477,O477)&lt;='[1]Season Set up'!$O$62, CONCATENATE(O477, " A"),IF(COUNTIF($O$7:O477,O477)&lt;='[1]Season Set up'!$O$63, CONCATENATE(O477, " B"),IF(COUNTIF($O$7:O477,O477)&lt;='[1]Season Set up'!$O$64, CONCATENATE(O477, " C"),IF(COUNTIF($O$7:O477,O477)&lt;='[1]Season Set up'!$O$65, CONCATENATE(O477, " D"),IF(COUNTIF($O$7:O477,O477)&lt;='[1]Season Set up'!$O$66, CONCATENATE(O477, " E"),IF(COUNTIF($O$7:O477,O477)&lt;='[1]Season Set up'!$O$67, CONCATENATE(O477, " F"),IF(COUNTIF($O$7:O477,O477)&lt;='[1]Season Set up'!$O$68, CONCATENATE(O477, " G"),IF(COUNTIF($O$7:O477,O477)&lt;='[1]Season Set up'!$O$69, CONCATENATE(O477, " H"),"")))))))))),"")</f>
        <v/>
      </c>
      <c r="Q477" s="69"/>
      <c r="R477" s="4"/>
      <c r="S477" s="27" t="str">
        <f>IF('[1]Season Set up'!$L$24&gt;='[1]Season Set up'!V475,'[1]Season Set up'!V475,"")</f>
        <v/>
      </c>
      <c r="T477" s="22" t="str">
        <f>IFERROR(VLOOKUP(#REF!,'[1]Members Sorted'!$B$2:$G$3001,2,0),"")</f>
        <v/>
      </c>
      <c r="U477" s="22" t="str">
        <f>IFERROR(VLOOKUP(#REF!,'[1]Members Sorted'!$B$2:$G$3001,3,0),"")</f>
        <v/>
      </c>
      <c r="V477" s="22" t="str">
        <f>IFERROR(VLOOKUP(#REF!,'[1]Members Sorted'!$B$2:$G$3001,5,0),"")</f>
        <v/>
      </c>
      <c r="W477" s="22" t="str">
        <f>IFERROR(IF(V477="","",IF(V477="None Given","",IF(COUNTIF($V$7:V477,V477)&lt;='[1]Season Set up'!$O$73, CONCATENATE(V477, " A"),IF(COUNTIF($V$7:V477,V477)&lt;='[1]Season Set up'!$O$74, CONCATENATE(V477, " B"),IF(COUNTIF($V$7:V477,V477)&lt;='[1]Season Set up'!$O$75, CONCATENATE(V477, " C"),IF(COUNTIF($V$7:V477,V477)&lt;='[1]Season Set up'!$O$76, CONCATENATE(V477, " D"),IF(COUNTIF($V$7:V477,V477)&lt;='[1]Season Set up'!$O$77, CONCATENATE(V477, " E"),IF(COUNTIF($V$7:V477,V477)&lt;='[1]Season Set up'!$O$78, CONCATENATE(V477, " F"),IF(COUNTIF($V$7:V477,V477)&lt;='[1]Season Set up'!$O$79, CONCATENATE(V477, " G"),IF(COUNTIF($V$7:V477,V477)&lt;='[1]Season Set up'!$O$80, CONCATENATE(V477, " H"),"")))))))))),"")</f>
        <v/>
      </c>
      <c r="X477" s="69"/>
      <c r="Y477" s="1"/>
      <c r="Z477" s="1"/>
      <c r="AA477" s="1"/>
      <c r="AB477" s="1"/>
      <c r="AC477" s="4"/>
      <c r="AD477" s="4"/>
      <c r="AE477" s="4"/>
      <c r="AF477" s="4"/>
      <c r="AG477" s="4"/>
      <c r="AH477" s="4"/>
      <c r="AI477" s="4"/>
      <c r="AJ477" s="4"/>
    </row>
    <row r="478" spans="1:36" ht="15.75" customHeight="1" x14ac:dyDescent="0.2">
      <c r="A478" s="33"/>
      <c r="B478" s="33"/>
      <c r="C478" s="33"/>
      <c r="D478" s="1"/>
      <c r="E478" s="1"/>
      <c r="F478" s="1"/>
      <c r="G478" s="1"/>
      <c r="H478" s="1"/>
      <c r="I478" s="1"/>
      <c r="J478" s="1"/>
      <c r="K478" s="1"/>
      <c r="L478" s="27" t="str">
        <f>IF('[1]Season Set up'!$J$24&gt;='[1]Season Set up'!V476,'[1]Season Set up'!V476,"")</f>
        <v/>
      </c>
      <c r="M478" s="22" t="str">
        <f>IFERROR(VLOOKUP(#REF!,'[1]Members Sorted'!$B$2:$G$10001,2,0),"")</f>
        <v/>
      </c>
      <c r="N478" s="22" t="str">
        <f>IFERROR(VLOOKUP(#REF!,'[1]Members Sorted'!$B$2:$G$10001,3,0),"")</f>
        <v/>
      </c>
      <c r="O478" s="22" t="str">
        <f>IFERROR(VLOOKUP(#REF!,'[1]Members Sorted'!$B$2:$G$10001,5,0),"")</f>
        <v/>
      </c>
      <c r="P478" s="22" t="str">
        <f>IFERROR(IF(O478="","",IF(O478="None Given","",IF(COUNTIF($O$7:O478,O478)&lt;='[1]Season Set up'!$O$62, CONCATENATE(O478, " A"),IF(COUNTIF($O$7:O478,O478)&lt;='[1]Season Set up'!$O$63, CONCATENATE(O478, " B"),IF(COUNTIF($O$7:O478,O478)&lt;='[1]Season Set up'!$O$64, CONCATENATE(O478, " C"),IF(COUNTIF($O$7:O478,O478)&lt;='[1]Season Set up'!$O$65, CONCATENATE(O478, " D"),IF(COUNTIF($O$7:O478,O478)&lt;='[1]Season Set up'!$O$66, CONCATENATE(O478, " E"),IF(COUNTIF($O$7:O478,O478)&lt;='[1]Season Set up'!$O$67, CONCATENATE(O478, " F"),IF(COUNTIF($O$7:O478,O478)&lt;='[1]Season Set up'!$O$68, CONCATENATE(O478, " G"),IF(COUNTIF($O$7:O478,O478)&lt;='[1]Season Set up'!$O$69, CONCATENATE(O478, " H"),"")))))))))),"")</f>
        <v/>
      </c>
      <c r="Q478" s="69"/>
      <c r="R478" s="4"/>
      <c r="S478" s="27" t="str">
        <f>IF('[1]Season Set up'!$L$24&gt;='[1]Season Set up'!V476,'[1]Season Set up'!V476,"")</f>
        <v/>
      </c>
      <c r="T478" s="22" t="str">
        <f>IFERROR(VLOOKUP(#REF!,'[1]Members Sorted'!$B$2:$G$3001,2,0),"")</f>
        <v/>
      </c>
      <c r="U478" s="22" t="str">
        <f>IFERROR(VLOOKUP(#REF!,'[1]Members Sorted'!$B$2:$G$3001,3,0),"")</f>
        <v/>
      </c>
      <c r="V478" s="22" t="str">
        <f>IFERROR(VLOOKUP(#REF!,'[1]Members Sorted'!$B$2:$G$3001,5,0),"")</f>
        <v/>
      </c>
      <c r="W478" s="22" t="str">
        <f>IFERROR(IF(V478="","",IF(V478="None Given","",IF(COUNTIF($V$7:V478,V478)&lt;='[1]Season Set up'!$O$73, CONCATENATE(V478, " A"),IF(COUNTIF($V$7:V478,V478)&lt;='[1]Season Set up'!$O$74, CONCATENATE(V478, " B"),IF(COUNTIF($V$7:V478,V478)&lt;='[1]Season Set up'!$O$75, CONCATENATE(V478, " C"),IF(COUNTIF($V$7:V478,V478)&lt;='[1]Season Set up'!$O$76, CONCATENATE(V478, " D"),IF(COUNTIF($V$7:V478,V478)&lt;='[1]Season Set up'!$O$77, CONCATENATE(V478, " E"),IF(COUNTIF($V$7:V478,V478)&lt;='[1]Season Set up'!$O$78, CONCATENATE(V478, " F"),IF(COUNTIF($V$7:V478,V478)&lt;='[1]Season Set up'!$O$79, CONCATENATE(V478, " G"),IF(COUNTIF($V$7:V478,V478)&lt;='[1]Season Set up'!$O$80, CONCATENATE(V478, " H"),"")))))))))),"")</f>
        <v/>
      </c>
      <c r="X478" s="69"/>
      <c r="Y478" s="1"/>
      <c r="Z478" s="1"/>
      <c r="AA478" s="1"/>
      <c r="AB478" s="1"/>
      <c r="AC478" s="4"/>
      <c r="AD478" s="4"/>
      <c r="AE478" s="4"/>
      <c r="AF478" s="4"/>
      <c r="AG478" s="4"/>
      <c r="AH478" s="4"/>
      <c r="AI478" s="4"/>
      <c r="AJ478" s="4"/>
    </row>
    <row r="479" spans="1:36" ht="15.75" customHeight="1" x14ac:dyDescent="0.2">
      <c r="A479" s="33"/>
      <c r="B479" s="33"/>
      <c r="C479" s="33"/>
      <c r="D479" s="1"/>
      <c r="E479" s="1"/>
      <c r="F479" s="1"/>
      <c r="G479" s="1"/>
      <c r="H479" s="1"/>
      <c r="I479" s="1"/>
      <c r="J479" s="1"/>
      <c r="K479" s="1"/>
      <c r="L479" s="27" t="str">
        <f>IF('[1]Season Set up'!$J$24&gt;='[1]Season Set up'!V477,'[1]Season Set up'!V477,"")</f>
        <v/>
      </c>
      <c r="M479" s="22" t="str">
        <f>IFERROR(VLOOKUP(#REF!,'[1]Members Sorted'!$B$2:$G$10001,2,0),"")</f>
        <v/>
      </c>
      <c r="N479" s="22" t="str">
        <f>IFERROR(VLOOKUP(#REF!,'[1]Members Sorted'!$B$2:$G$10001,3,0),"")</f>
        <v/>
      </c>
      <c r="O479" s="22" t="str">
        <f>IFERROR(VLOOKUP(#REF!,'[1]Members Sorted'!$B$2:$G$10001,5,0),"")</f>
        <v/>
      </c>
      <c r="P479" s="22" t="str">
        <f>IFERROR(IF(O479="","",IF(O479="None Given","",IF(COUNTIF($O$7:O479,O479)&lt;='[1]Season Set up'!$O$62, CONCATENATE(O479, " A"),IF(COUNTIF($O$7:O479,O479)&lt;='[1]Season Set up'!$O$63, CONCATENATE(O479, " B"),IF(COUNTIF($O$7:O479,O479)&lt;='[1]Season Set up'!$O$64, CONCATENATE(O479, " C"),IF(COUNTIF($O$7:O479,O479)&lt;='[1]Season Set up'!$O$65, CONCATENATE(O479, " D"),IF(COUNTIF($O$7:O479,O479)&lt;='[1]Season Set up'!$O$66, CONCATENATE(O479, " E"),IF(COUNTIF($O$7:O479,O479)&lt;='[1]Season Set up'!$O$67, CONCATENATE(O479, " F"),IF(COUNTIF($O$7:O479,O479)&lt;='[1]Season Set up'!$O$68, CONCATENATE(O479, " G"),IF(COUNTIF($O$7:O479,O479)&lt;='[1]Season Set up'!$O$69, CONCATENATE(O479, " H"),"")))))))))),"")</f>
        <v/>
      </c>
      <c r="Q479" s="69"/>
      <c r="R479" s="4"/>
      <c r="S479" s="27" t="str">
        <f>IF('[1]Season Set up'!$L$24&gt;='[1]Season Set up'!V477,'[1]Season Set up'!V477,"")</f>
        <v/>
      </c>
      <c r="T479" s="22" t="str">
        <f>IFERROR(VLOOKUP(#REF!,'[1]Members Sorted'!$B$2:$G$3001,2,0),"")</f>
        <v/>
      </c>
      <c r="U479" s="22" t="str">
        <f>IFERROR(VLOOKUP(#REF!,'[1]Members Sorted'!$B$2:$G$3001,3,0),"")</f>
        <v/>
      </c>
      <c r="V479" s="22" t="str">
        <f>IFERROR(VLOOKUP(#REF!,'[1]Members Sorted'!$B$2:$G$3001,5,0),"")</f>
        <v/>
      </c>
      <c r="W479" s="22" t="str">
        <f>IFERROR(IF(V479="","",IF(V479="None Given","",IF(COUNTIF($V$7:V479,V479)&lt;='[1]Season Set up'!$O$73, CONCATENATE(V479, " A"),IF(COUNTIF($V$7:V479,V479)&lt;='[1]Season Set up'!$O$74, CONCATENATE(V479, " B"),IF(COUNTIF($V$7:V479,V479)&lt;='[1]Season Set up'!$O$75, CONCATENATE(V479, " C"),IF(COUNTIF($V$7:V479,V479)&lt;='[1]Season Set up'!$O$76, CONCATENATE(V479, " D"),IF(COUNTIF($V$7:V479,V479)&lt;='[1]Season Set up'!$O$77, CONCATENATE(V479, " E"),IF(COUNTIF($V$7:V479,V479)&lt;='[1]Season Set up'!$O$78, CONCATENATE(V479, " F"),IF(COUNTIF($V$7:V479,V479)&lt;='[1]Season Set up'!$O$79, CONCATENATE(V479, " G"),IF(COUNTIF($V$7:V479,V479)&lt;='[1]Season Set up'!$O$80, CONCATENATE(V479, " H"),"")))))))))),"")</f>
        <v/>
      </c>
      <c r="X479" s="69"/>
      <c r="Y479" s="1"/>
      <c r="Z479" s="1"/>
      <c r="AA479" s="1"/>
      <c r="AB479" s="1"/>
      <c r="AC479" s="4"/>
      <c r="AD479" s="4"/>
      <c r="AE479" s="4"/>
      <c r="AF479" s="4"/>
      <c r="AG479" s="4"/>
      <c r="AH479" s="4"/>
      <c r="AI479" s="4"/>
      <c r="AJ479" s="4"/>
    </row>
    <row r="480" spans="1:36" ht="15.75" customHeight="1" x14ac:dyDescent="0.2">
      <c r="A480" s="33"/>
      <c r="B480" s="33"/>
      <c r="C480" s="33"/>
      <c r="D480" s="1"/>
      <c r="E480" s="1"/>
      <c r="F480" s="1"/>
      <c r="G480" s="1"/>
      <c r="H480" s="1"/>
      <c r="I480" s="1"/>
      <c r="J480" s="1"/>
      <c r="K480" s="1"/>
      <c r="L480" s="27" t="str">
        <f>IF('[1]Season Set up'!$J$24&gt;='[1]Season Set up'!V478,'[1]Season Set up'!V478,"")</f>
        <v/>
      </c>
      <c r="M480" s="22" t="str">
        <f>IFERROR(VLOOKUP(#REF!,'[1]Members Sorted'!$B$2:$G$10001,2,0),"")</f>
        <v/>
      </c>
      <c r="N480" s="22" t="str">
        <f>IFERROR(VLOOKUP(#REF!,'[1]Members Sorted'!$B$2:$G$10001,3,0),"")</f>
        <v/>
      </c>
      <c r="O480" s="22" t="str">
        <f>IFERROR(VLOOKUP(#REF!,'[1]Members Sorted'!$B$2:$G$10001,5,0),"")</f>
        <v/>
      </c>
      <c r="P480" s="22" t="str">
        <f>IFERROR(IF(O480="","",IF(O480="None Given","",IF(COUNTIF($O$7:O480,O480)&lt;='[1]Season Set up'!$O$62, CONCATENATE(O480, " A"),IF(COUNTIF($O$7:O480,O480)&lt;='[1]Season Set up'!$O$63, CONCATENATE(O480, " B"),IF(COUNTIF($O$7:O480,O480)&lt;='[1]Season Set up'!$O$64, CONCATENATE(O480, " C"),IF(COUNTIF($O$7:O480,O480)&lt;='[1]Season Set up'!$O$65, CONCATENATE(O480, " D"),IF(COUNTIF($O$7:O480,O480)&lt;='[1]Season Set up'!$O$66, CONCATENATE(O480, " E"),IF(COUNTIF($O$7:O480,O480)&lt;='[1]Season Set up'!$O$67, CONCATENATE(O480, " F"),IF(COUNTIF($O$7:O480,O480)&lt;='[1]Season Set up'!$O$68, CONCATENATE(O480, " G"),IF(COUNTIF($O$7:O480,O480)&lt;='[1]Season Set up'!$O$69, CONCATENATE(O480, " H"),"")))))))))),"")</f>
        <v/>
      </c>
      <c r="Q480" s="69"/>
      <c r="R480" s="4"/>
      <c r="S480" s="27" t="str">
        <f>IF('[1]Season Set up'!$L$24&gt;='[1]Season Set up'!V478,'[1]Season Set up'!V478,"")</f>
        <v/>
      </c>
      <c r="T480" s="22" t="str">
        <f>IFERROR(VLOOKUP(#REF!,'[1]Members Sorted'!$B$2:$G$3001,2,0),"")</f>
        <v/>
      </c>
      <c r="U480" s="22" t="str">
        <f>IFERROR(VLOOKUP(#REF!,'[1]Members Sorted'!$B$2:$G$3001,3,0),"")</f>
        <v/>
      </c>
      <c r="V480" s="22" t="str">
        <f>IFERROR(VLOOKUP(#REF!,'[1]Members Sorted'!$B$2:$G$3001,5,0),"")</f>
        <v/>
      </c>
      <c r="W480" s="22" t="str">
        <f>IFERROR(IF(V480="","",IF(V480="None Given","",IF(COUNTIF($V$7:V480,V480)&lt;='[1]Season Set up'!$O$73, CONCATENATE(V480, " A"),IF(COUNTIF($V$7:V480,V480)&lt;='[1]Season Set up'!$O$74, CONCATENATE(V480, " B"),IF(COUNTIF($V$7:V480,V480)&lt;='[1]Season Set up'!$O$75, CONCATENATE(V480, " C"),IF(COUNTIF($V$7:V480,V480)&lt;='[1]Season Set up'!$O$76, CONCATENATE(V480, " D"),IF(COUNTIF($V$7:V480,V480)&lt;='[1]Season Set up'!$O$77, CONCATENATE(V480, " E"),IF(COUNTIF($V$7:V480,V480)&lt;='[1]Season Set up'!$O$78, CONCATENATE(V480, " F"),IF(COUNTIF($V$7:V480,V480)&lt;='[1]Season Set up'!$O$79, CONCATENATE(V480, " G"),IF(COUNTIF($V$7:V480,V480)&lt;='[1]Season Set up'!$O$80, CONCATENATE(V480, " H"),"")))))))))),"")</f>
        <v/>
      </c>
      <c r="X480" s="69"/>
      <c r="Y480" s="1"/>
      <c r="Z480" s="1"/>
      <c r="AA480" s="1"/>
      <c r="AB480" s="1"/>
      <c r="AC480" s="4"/>
      <c r="AD480" s="4"/>
      <c r="AE480" s="4"/>
      <c r="AF480" s="4"/>
      <c r="AG480" s="4"/>
      <c r="AH480" s="4"/>
      <c r="AI480" s="4"/>
      <c r="AJ480" s="4"/>
    </row>
    <row r="481" spans="1:36" ht="15.75" customHeight="1" x14ac:dyDescent="0.2">
      <c r="A481" s="33"/>
      <c r="B481" s="33"/>
      <c r="C481" s="33"/>
      <c r="D481" s="1"/>
      <c r="E481" s="1"/>
      <c r="F481" s="1"/>
      <c r="G481" s="1"/>
      <c r="H481" s="1"/>
      <c r="I481" s="1"/>
      <c r="J481" s="1"/>
      <c r="K481" s="1"/>
      <c r="L481" s="27" t="str">
        <f>IF('[1]Season Set up'!$J$24&gt;='[1]Season Set up'!V479,'[1]Season Set up'!V479,"")</f>
        <v/>
      </c>
      <c r="M481" s="22" t="str">
        <f>IFERROR(VLOOKUP(#REF!,'[1]Members Sorted'!$B$2:$G$10001,2,0),"")</f>
        <v/>
      </c>
      <c r="N481" s="22" t="str">
        <f>IFERROR(VLOOKUP(#REF!,'[1]Members Sorted'!$B$2:$G$10001,3,0),"")</f>
        <v/>
      </c>
      <c r="O481" s="22" t="str">
        <f>IFERROR(VLOOKUP(#REF!,'[1]Members Sorted'!$B$2:$G$10001,5,0),"")</f>
        <v/>
      </c>
      <c r="P481" s="22" t="str">
        <f>IFERROR(IF(O481="","",IF(O481="None Given","",IF(COUNTIF($O$7:O481,O481)&lt;='[1]Season Set up'!$O$62, CONCATENATE(O481, " A"),IF(COUNTIF($O$7:O481,O481)&lt;='[1]Season Set up'!$O$63, CONCATENATE(O481, " B"),IF(COUNTIF($O$7:O481,O481)&lt;='[1]Season Set up'!$O$64, CONCATENATE(O481, " C"),IF(COUNTIF($O$7:O481,O481)&lt;='[1]Season Set up'!$O$65, CONCATENATE(O481, " D"),IF(COUNTIF($O$7:O481,O481)&lt;='[1]Season Set up'!$O$66, CONCATENATE(O481, " E"),IF(COUNTIF($O$7:O481,O481)&lt;='[1]Season Set up'!$O$67, CONCATENATE(O481, " F"),IF(COUNTIF($O$7:O481,O481)&lt;='[1]Season Set up'!$O$68, CONCATENATE(O481, " G"),IF(COUNTIF($O$7:O481,O481)&lt;='[1]Season Set up'!$O$69, CONCATENATE(O481, " H"),"")))))))))),"")</f>
        <v/>
      </c>
      <c r="Q481" s="69"/>
      <c r="R481" s="4"/>
      <c r="S481" s="27" t="str">
        <f>IF('[1]Season Set up'!$L$24&gt;='[1]Season Set up'!V479,'[1]Season Set up'!V479,"")</f>
        <v/>
      </c>
      <c r="T481" s="22" t="str">
        <f>IFERROR(VLOOKUP(#REF!,'[1]Members Sorted'!$B$2:$G$3001,2,0),"")</f>
        <v/>
      </c>
      <c r="U481" s="22" t="str">
        <f>IFERROR(VLOOKUP(#REF!,'[1]Members Sorted'!$B$2:$G$3001,3,0),"")</f>
        <v/>
      </c>
      <c r="V481" s="22" t="str">
        <f>IFERROR(VLOOKUP(#REF!,'[1]Members Sorted'!$B$2:$G$3001,5,0),"")</f>
        <v/>
      </c>
      <c r="W481" s="22" t="str">
        <f>IFERROR(IF(V481="","",IF(V481="None Given","",IF(COUNTIF($V$7:V481,V481)&lt;='[1]Season Set up'!$O$73, CONCATENATE(V481, " A"),IF(COUNTIF($V$7:V481,V481)&lt;='[1]Season Set up'!$O$74, CONCATENATE(V481, " B"),IF(COUNTIF($V$7:V481,V481)&lt;='[1]Season Set up'!$O$75, CONCATENATE(V481, " C"),IF(COUNTIF($V$7:V481,V481)&lt;='[1]Season Set up'!$O$76, CONCATENATE(V481, " D"),IF(COUNTIF($V$7:V481,V481)&lt;='[1]Season Set up'!$O$77, CONCATENATE(V481, " E"),IF(COUNTIF($V$7:V481,V481)&lt;='[1]Season Set up'!$O$78, CONCATENATE(V481, " F"),IF(COUNTIF($V$7:V481,V481)&lt;='[1]Season Set up'!$O$79, CONCATENATE(V481, " G"),IF(COUNTIF($V$7:V481,V481)&lt;='[1]Season Set up'!$O$80, CONCATENATE(V481, " H"),"")))))))))),"")</f>
        <v/>
      </c>
      <c r="X481" s="69"/>
      <c r="Y481" s="1"/>
      <c r="Z481" s="1"/>
      <c r="AA481" s="1"/>
      <c r="AB481" s="1"/>
      <c r="AC481" s="4"/>
      <c r="AD481" s="4"/>
      <c r="AE481" s="4"/>
      <c r="AF481" s="4"/>
      <c r="AG481" s="4"/>
      <c r="AH481" s="4"/>
      <c r="AI481" s="4"/>
      <c r="AJ481" s="4"/>
    </row>
    <row r="482" spans="1:36" ht="15.75" customHeight="1" x14ac:dyDescent="0.2">
      <c r="A482" s="33"/>
      <c r="B482" s="33"/>
      <c r="C482" s="33"/>
      <c r="D482" s="1"/>
      <c r="E482" s="1"/>
      <c r="F482" s="1"/>
      <c r="G482" s="1"/>
      <c r="H482" s="1"/>
      <c r="I482" s="1"/>
      <c r="J482" s="1"/>
      <c r="K482" s="1"/>
      <c r="L482" s="27" t="str">
        <f>IF('[1]Season Set up'!$J$24&gt;='[1]Season Set up'!V480,'[1]Season Set up'!V480,"")</f>
        <v/>
      </c>
      <c r="M482" s="22" t="str">
        <f>IFERROR(VLOOKUP(#REF!,'[1]Members Sorted'!$B$2:$G$10001,2,0),"")</f>
        <v/>
      </c>
      <c r="N482" s="22" t="str">
        <f>IFERROR(VLOOKUP(#REF!,'[1]Members Sorted'!$B$2:$G$10001,3,0),"")</f>
        <v/>
      </c>
      <c r="O482" s="22" t="str">
        <f>IFERROR(VLOOKUP(#REF!,'[1]Members Sorted'!$B$2:$G$10001,5,0),"")</f>
        <v/>
      </c>
      <c r="P482" s="22" t="str">
        <f>IFERROR(IF(O482="","",IF(O482="None Given","",IF(COUNTIF($O$7:O482,O482)&lt;='[1]Season Set up'!$O$62, CONCATENATE(O482, " A"),IF(COUNTIF($O$7:O482,O482)&lt;='[1]Season Set up'!$O$63, CONCATENATE(O482, " B"),IF(COUNTIF($O$7:O482,O482)&lt;='[1]Season Set up'!$O$64, CONCATENATE(O482, " C"),IF(COUNTIF($O$7:O482,O482)&lt;='[1]Season Set up'!$O$65, CONCATENATE(O482, " D"),IF(COUNTIF($O$7:O482,O482)&lt;='[1]Season Set up'!$O$66, CONCATENATE(O482, " E"),IF(COUNTIF($O$7:O482,O482)&lt;='[1]Season Set up'!$O$67, CONCATENATE(O482, " F"),IF(COUNTIF($O$7:O482,O482)&lt;='[1]Season Set up'!$O$68, CONCATENATE(O482, " G"),IF(COUNTIF($O$7:O482,O482)&lt;='[1]Season Set up'!$O$69, CONCATENATE(O482, " H"),"")))))))))),"")</f>
        <v/>
      </c>
      <c r="Q482" s="69"/>
      <c r="R482" s="4"/>
      <c r="S482" s="27" t="str">
        <f>IF('[1]Season Set up'!$L$24&gt;='[1]Season Set up'!V480,'[1]Season Set up'!V480,"")</f>
        <v/>
      </c>
      <c r="T482" s="22" t="str">
        <f>IFERROR(VLOOKUP(#REF!,'[1]Members Sorted'!$B$2:$G$3001,2,0),"")</f>
        <v/>
      </c>
      <c r="U482" s="22" t="str">
        <f>IFERROR(VLOOKUP(#REF!,'[1]Members Sorted'!$B$2:$G$3001,3,0),"")</f>
        <v/>
      </c>
      <c r="V482" s="22" t="str">
        <f>IFERROR(VLOOKUP(#REF!,'[1]Members Sorted'!$B$2:$G$3001,5,0),"")</f>
        <v/>
      </c>
      <c r="W482" s="22" t="str">
        <f>IFERROR(IF(V482="","",IF(V482="None Given","",IF(COUNTIF($V$7:V482,V482)&lt;='[1]Season Set up'!$O$73, CONCATENATE(V482, " A"),IF(COUNTIF($V$7:V482,V482)&lt;='[1]Season Set up'!$O$74, CONCATENATE(V482, " B"),IF(COUNTIF($V$7:V482,V482)&lt;='[1]Season Set up'!$O$75, CONCATENATE(V482, " C"),IF(COUNTIF($V$7:V482,V482)&lt;='[1]Season Set up'!$O$76, CONCATENATE(V482, " D"),IF(COUNTIF($V$7:V482,V482)&lt;='[1]Season Set up'!$O$77, CONCATENATE(V482, " E"),IF(COUNTIF($V$7:V482,V482)&lt;='[1]Season Set up'!$O$78, CONCATENATE(V482, " F"),IF(COUNTIF($V$7:V482,V482)&lt;='[1]Season Set up'!$O$79, CONCATENATE(V482, " G"),IF(COUNTIF($V$7:V482,V482)&lt;='[1]Season Set up'!$O$80, CONCATENATE(V482, " H"),"")))))))))),"")</f>
        <v/>
      </c>
      <c r="X482" s="69"/>
      <c r="Y482" s="1"/>
      <c r="Z482" s="1"/>
      <c r="AA482" s="1"/>
      <c r="AB482" s="1"/>
      <c r="AC482" s="4"/>
      <c r="AD482" s="4"/>
      <c r="AE482" s="4"/>
      <c r="AF482" s="4"/>
      <c r="AG482" s="4"/>
      <c r="AH482" s="4"/>
      <c r="AI482" s="4"/>
      <c r="AJ482" s="4"/>
    </row>
    <row r="483" spans="1:36" ht="15.75" customHeight="1" x14ac:dyDescent="0.2">
      <c r="A483" s="33"/>
      <c r="B483" s="33"/>
      <c r="C483" s="33"/>
      <c r="D483" s="1"/>
      <c r="E483" s="1"/>
      <c r="F483" s="1"/>
      <c r="G483" s="1"/>
      <c r="H483" s="1"/>
      <c r="I483" s="1"/>
      <c r="J483" s="1"/>
      <c r="K483" s="1"/>
      <c r="L483" s="27" t="str">
        <f>IF('[1]Season Set up'!$J$24&gt;='[1]Season Set up'!V481,'[1]Season Set up'!V481,"")</f>
        <v/>
      </c>
      <c r="M483" s="22" t="str">
        <f>IFERROR(VLOOKUP(#REF!,'[1]Members Sorted'!$B$2:$G$10001,2,0),"")</f>
        <v/>
      </c>
      <c r="N483" s="22" t="str">
        <f>IFERROR(VLOOKUP(#REF!,'[1]Members Sorted'!$B$2:$G$10001,3,0),"")</f>
        <v/>
      </c>
      <c r="O483" s="22" t="str">
        <f>IFERROR(VLOOKUP(#REF!,'[1]Members Sorted'!$B$2:$G$10001,5,0),"")</f>
        <v/>
      </c>
      <c r="P483" s="22" t="str">
        <f>IFERROR(IF(O483="","",IF(O483="None Given","",IF(COUNTIF($O$7:O483,O483)&lt;='[1]Season Set up'!$O$62, CONCATENATE(O483, " A"),IF(COUNTIF($O$7:O483,O483)&lt;='[1]Season Set up'!$O$63, CONCATENATE(O483, " B"),IF(COUNTIF($O$7:O483,O483)&lt;='[1]Season Set up'!$O$64, CONCATENATE(O483, " C"),IF(COUNTIF($O$7:O483,O483)&lt;='[1]Season Set up'!$O$65, CONCATENATE(O483, " D"),IF(COUNTIF($O$7:O483,O483)&lt;='[1]Season Set up'!$O$66, CONCATENATE(O483, " E"),IF(COUNTIF($O$7:O483,O483)&lt;='[1]Season Set up'!$O$67, CONCATENATE(O483, " F"),IF(COUNTIF($O$7:O483,O483)&lt;='[1]Season Set up'!$O$68, CONCATENATE(O483, " G"),IF(COUNTIF($O$7:O483,O483)&lt;='[1]Season Set up'!$O$69, CONCATENATE(O483, " H"),"")))))))))),"")</f>
        <v/>
      </c>
      <c r="Q483" s="69"/>
      <c r="R483" s="4"/>
      <c r="S483" s="27" t="str">
        <f>IF('[1]Season Set up'!$L$24&gt;='[1]Season Set up'!V481,'[1]Season Set up'!V481,"")</f>
        <v/>
      </c>
      <c r="T483" s="22" t="str">
        <f>IFERROR(VLOOKUP(#REF!,'[1]Members Sorted'!$B$2:$G$3001,2,0),"")</f>
        <v/>
      </c>
      <c r="U483" s="22" t="str">
        <f>IFERROR(VLOOKUP(#REF!,'[1]Members Sorted'!$B$2:$G$3001,3,0),"")</f>
        <v/>
      </c>
      <c r="V483" s="22" t="str">
        <f>IFERROR(VLOOKUP(#REF!,'[1]Members Sorted'!$B$2:$G$3001,5,0),"")</f>
        <v/>
      </c>
      <c r="W483" s="22" t="str">
        <f>IFERROR(IF(V483="","",IF(V483="None Given","",IF(COUNTIF($V$7:V483,V483)&lt;='[1]Season Set up'!$O$73, CONCATENATE(V483, " A"),IF(COUNTIF($V$7:V483,V483)&lt;='[1]Season Set up'!$O$74, CONCATENATE(V483, " B"),IF(COUNTIF($V$7:V483,V483)&lt;='[1]Season Set up'!$O$75, CONCATENATE(V483, " C"),IF(COUNTIF($V$7:V483,V483)&lt;='[1]Season Set up'!$O$76, CONCATENATE(V483, " D"),IF(COUNTIF($V$7:V483,V483)&lt;='[1]Season Set up'!$O$77, CONCATENATE(V483, " E"),IF(COUNTIF($V$7:V483,V483)&lt;='[1]Season Set up'!$O$78, CONCATENATE(V483, " F"),IF(COUNTIF($V$7:V483,V483)&lt;='[1]Season Set up'!$O$79, CONCATENATE(V483, " G"),IF(COUNTIF($V$7:V483,V483)&lt;='[1]Season Set up'!$O$80, CONCATENATE(V483, " H"),"")))))))))),"")</f>
        <v/>
      </c>
      <c r="X483" s="69"/>
      <c r="Y483" s="1"/>
      <c r="Z483" s="1"/>
      <c r="AA483" s="1"/>
      <c r="AB483" s="1"/>
      <c r="AC483" s="4"/>
      <c r="AD483" s="4"/>
      <c r="AE483" s="4"/>
      <c r="AF483" s="4"/>
      <c r="AG483" s="4"/>
      <c r="AH483" s="4"/>
      <c r="AI483" s="4"/>
      <c r="AJ483" s="4"/>
    </row>
    <row r="484" spans="1:36" ht="15.75" customHeight="1" x14ac:dyDescent="0.2">
      <c r="A484" s="33"/>
      <c r="B484" s="33"/>
      <c r="C484" s="33"/>
      <c r="D484" s="1"/>
      <c r="E484" s="1"/>
      <c r="F484" s="1"/>
      <c r="G484" s="1"/>
      <c r="H484" s="1"/>
      <c r="I484" s="1"/>
      <c r="J484" s="1"/>
      <c r="K484" s="1"/>
      <c r="L484" s="27" t="str">
        <f>IF('[1]Season Set up'!$J$24&gt;='[1]Season Set up'!V482,'[1]Season Set up'!V482,"")</f>
        <v/>
      </c>
      <c r="M484" s="22" t="str">
        <f>IFERROR(VLOOKUP(#REF!,'[1]Members Sorted'!$B$2:$G$10001,2,0),"")</f>
        <v/>
      </c>
      <c r="N484" s="22" t="str">
        <f>IFERROR(VLOOKUP(#REF!,'[1]Members Sorted'!$B$2:$G$10001,3,0),"")</f>
        <v/>
      </c>
      <c r="O484" s="22" t="str">
        <f>IFERROR(VLOOKUP(#REF!,'[1]Members Sorted'!$B$2:$G$10001,5,0),"")</f>
        <v/>
      </c>
      <c r="P484" s="22" t="str">
        <f>IFERROR(IF(O484="","",IF(O484="None Given","",IF(COUNTIF($O$7:O484,O484)&lt;='[1]Season Set up'!$O$62, CONCATENATE(O484, " A"),IF(COUNTIF($O$7:O484,O484)&lt;='[1]Season Set up'!$O$63, CONCATENATE(O484, " B"),IF(COUNTIF($O$7:O484,O484)&lt;='[1]Season Set up'!$O$64, CONCATENATE(O484, " C"),IF(COUNTIF($O$7:O484,O484)&lt;='[1]Season Set up'!$O$65, CONCATENATE(O484, " D"),IF(COUNTIF($O$7:O484,O484)&lt;='[1]Season Set up'!$O$66, CONCATENATE(O484, " E"),IF(COUNTIF($O$7:O484,O484)&lt;='[1]Season Set up'!$O$67, CONCATENATE(O484, " F"),IF(COUNTIF($O$7:O484,O484)&lt;='[1]Season Set up'!$O$68, CONCATENATE(O484, " G"),IF(COUNTIF($O$7:O484,O484)&lt;='[1]Season Set up'!$O$69, CONCATENATE(O484, " H"),"")))))))))),"")</f>
        <v/>
      </c>
      <c r="Q484" s="69"/>
      <c r="R484" s="4"/>
      <c r="S484" s="27" t="str">
        <f>IF('[1]Season Set up'!$L$24&gt;='[1]Season Set up'!V482,'[1]Season Set up'!V482,"")</f>
        <v/>
      </c>
      <c r="T484" s="22" t="str">
        <f>IFERROR(VLOOKUP(#REF!,'[1]Members Sorted'!$B$2:$G$3001,2,0),"")</f>
        <v/>
      </c>
      <c r="U484" s="22" t="str">
        <f>IFERROR(VLOOKUP(#REF!,'[1]Members Sorted'!$B$2:$G$3001,3,0),"")</f>
        <v/>
      </c>
      <c r="V484" s="22" t="str">
        <f>IFERROR(VLOOKUP(#REF!,'[1]Members Sorted'!$B$2:$G$3001,5,0),"")</f>
        <v/>
      </c>
      <c r="W484" s="22" t="str">
        <f>IFERROR(IF(V484="","",IF(V484="None Given","",IF(COUNTIF($V$7:V484,V484)&lt;='[1]Season Set up'!$O$73, CONCATENATE(V484, " A"),IF(COUNTIF($V$7:V484,V484)&lt;='[1]Season Set up'!$O$74, CONCATENATE(V484, " B"),IF(COUNTIF($V$7:V484,V484)&lt;='[1]Season Set up'!$O$75, CONCATENATE(V484, " C"),IF(COUNTIF($V$7:V484,V484)&lt;='[1]Season Set up'!$O$76, CONCATENATE(V484, " D"),IF(COUNTIF($V$7:V484,V484)&lt;='[1]Season Set up'!$O$77, CONCATENATE(V484, " E"),IF(COUNTIF($V$7:V484,V484)&lt;='[1]Season Set up'!$O$78, CONCATENATE(V484, " F"),IF(COUNTIF($V$7:V484,V484)&lt;='[1]Season Set up'!$O$79, CONCATENATE(V484, " G"),IF(COUNTIF($V$7:V484,V484)&lt;='[1]Season Set up'!$O$80, CONCATENATE(V484, " H"),"")))))))))),"")</f>
        <v/>
      </c>
      <c r="X484" s="69"/>
      <c r="Y484" s="1"/>
      <c r="Z484" s="1"/>
      <c r="AA484" s="1"/>
      <c r="AB484" s="1"/>
      <c r="AC484" s="4"/>
      <c r="AD484" s="4"/>
      <c r="AE484" s="4"/>
      <c r="AF484" s="4"/>
      <c r="AG484" s="4"/>
      <c r="AH484" s="4"/>
      <c r="AI484" s="4"/>
      <c r="AJ484" s="4"/>
    </row>
    <row r="485" spans="1:36" ht="15.75" customHeight="1" x14ac:dyDescent="0.2">
      <c r="A485" s="33"/>
      <c r="B485" s="33"/>
      <c r="C485" s="33"/>
      <c r="D485" s="1"/>
      <c r="E485" s="1"/>
      <c r="F485" s="1"/>
      <c r="G485" s="1"/>
      <c r="H485" s="1"/>
      <c r="I485" s="1"/>
      <c r="J485" s="1"/>
      <c r="K485" s="1"/>
      <c r="L485" s="27" t="str">
        <f>IF('[1]Season Set up'!$J$24&gt;='[1]Season Set up'!V483,'[1]Season Set up'!V483,"")</f>
        <v/>
      </c>
      <c r="M485" s="22" t="str">
        <f>IFERROR(VLOOKUP(#REF!,'[1]Members Sorted'!$B$2:$G$10001,2,0),"")</f>
        <v/>
      </c>
      <c r="N485" s="22" t="str">
        <f>IFERROR(VLOOKUP(#REF!,'[1]Members Sorted'!$B$2:$G$10001,3,0),"")</f>
        <v/>
      </c>
      <c r="O485" s="22" t="str">
        <f>IFERROR(VLOOKUP(#REF!,'[1]Members Sorted'!$B$2:$G$10001,5,0),"")</f>
        <v/>
      </c>
      <c r="P485" s="22" t="str">
        <f>IFERROR(IF(O485="","",IF(O485="None Given","",IF(COUNTIF($O$7:O485,O485)&lt;='[1]Season Set up'!$O$62, CONCATENATE(O485, " A"),IF(COUNTIF($O$7:O485,O485)&lt;='[1]Season Set up'!$O$63, CONCATENATE(O485, " B"),IF(COUNTIF($O$7:O485,O485)&lt;='[1]Season Set up'!$O$64, CONCATENATE(O485, " C"),IF(COUNTIF($O$7:O485,O485)&lt;='[1]Season Set up'!$O$65, CONCATENATE(O485, " D"),IF(COUNTIF($O$7:O485,O485)&lt;='[1]Season Set up'!$O$66, CONCATENATE(O485, " E"),IF(COUNTIF($O$7:O485,O485)&lt;='[1]Season Set up'!$O$67, CONCATENATE(O485, " F"),IF(COUNTIF($O$7:O485,O485)&lt;='[1]Season Set up'!$O$68, CONCATENATE(O485, " G"),IF(COUNTIF($O$7:O485,O485)&lt;='[1]Season Set up'!$O$69, CONCATENATE(O485, " H"),"")))))))))),"")</f>
        <v/>
      </c>
      <c r="Q485" s="69"/>
      <c r="R485" s="4"/>
      <c r="S485" s="27" t="str">
        <f>IF('[1]Season Set up'!$L$24&gt;='[1]Season Set up'!V483,'[1]Season Set up'!V483,"")</f>
        <v/>
      </c>
      <c r="T485" s="22" t="str">
        <f>IFERROR(VLOOKUP(#REF!,'[1]Members Sorted'!$B$2:$G$3001,2,0),"")</f>
        <v/>
      </c>
      <c r="U485" s="22" t="str">
        <f>IFERROR(VLOOKUP(#REF!,'[1]Members Sorted'!$B$2:$G$3001,3,0),"")</f>
        <v/>
      </c>
      <c r="V485" s="22" t="str">
        <f>IFERROR(VLOOKUP(#REF!,'[1]Members Sorted'!$B$2:$G$3001,5,0),"")</f>
        <v/>
      </c>
      <c r="W485" s="22" t="str">
        <f>IFERROR(IF(V485="","",IF(V485="None Given","",IF(COUNTIF($V$7:V485,V485)&lt;='[1]Season Set up'!$O$73, CONCATENATE(V485, " A"),IF(COUNTIF($V$7:V485,V485)&lt;='[1]Season Set up'!$O$74, CONCATENATE(V485, " B"),IF(COUNTIF($V$7:V485,V485)&lt;='[1]Season Set up'!$O$75, CONCATENATE(V485, " C"),IF(COUNTIF($V$7:V485,V485)&lt;='[1]Season Set up'!$O$76, CONCATENATE(V485, " D"),IF(COUNTIF($V$7:V485,V485)&lt;='[1]Season Set up'!$O$77, CONCATENATE(V485, " E"),IF(COUNTIF($V$7:V485,V485)&lt;='[1]Season Set up'!$O$78, CONCATENATE(V485, " F"),IF(COUNTIF($V$7:V485,V485)&lt;='[1]Season Set up'!$O$79, CONCATENATE(V485, " G"),IF(COUNTIF($V$7:V485,V485)&lt;='[1]Season Set up'!$O$80, CONCATENATE(V485, " H"),"")))))))))),"")</f>
        <v/>
      </c>
      <c r="X485" s="69"/>
      <c r="Y485" s="1"/>
      <c r="Z485" s="1"/>
      <c r="AA485" s="1"/>
      <c r="AB485" s="1"/>
      <c r="AC485" s="4"/>
      <c r="AD485" s="4"/>
      <c r="AE485" s="4"/>
      <c r="AF485" s="4"/>
      <c r="AG485" s="4"/>
      <c r="AH485" s="4"/>
      <c r="AI485" s="4"/>
      <c r="AJ485" s="4"/>
    </row>
    <row r="486" spans="1:36" ht="15.75" customHeight="1" x14ac:dyDescent="0.2">
      <c r="A486" s="33"/>
      <c r="B486" s="33"/>
      <c r="C486" s="33"/>
      <c r="D486" s="1"/>
      <c r="E486" s="1"/>
      <c r="F486" s="1"/>
      <c r="G486" s="1"/>
      <c r="H486" s="1"/>
      <c r="I486" s="1"/>
      <c r="J486" s="1"/>
      <c r="K486" s="1"/>
      <c r="L486" s="27" t="str">
        <f>IF('[1]Season Set up'!$J$24&gt;='[1]Season Set up'!V484,'[1]Season Set up'!V484,"")</f>
        <v/>
      </c>
      <c r="M486" s="22" t="str">
        <f>IFERROR(VLOOKUP(#REF!,'[1]Members Sorted'!$B$2:$G$10001,2,0),"")</f>
        <v/>
      </c>
      <c r="N486" s="22" t="str">
        <f>IFERROR(VLOOKUP(#REF!,'[1]Members Sorted'!$B$2:$G$10001,3,0),"")</f>
        <v/>
      </c>
      <c r="O486" s="22" t="str">
        <f>IFERROR(VLOOKUP(#REF!,'[1]Members Sorted'!$B$2:$G$10001,5,0),"")</f>
        <v/>
      </c>
      <c r="P486" s="22" t="str">
        <f>IFERROR(IF(O486="","",IF(O486="None Given","",IF(COUNTIF($O$7:O486,O486)&lt;='[1]Season Set up'!$O$62, CONCATENATE(O486, " A"),IF(COUNTIF($O$7:O486,O486)&lt;='[1]Season Set up'!$O$63, CONCATENATE(O486, " B"),IF(COUNTIF($O$7:O486,O486)&lt;='[1]Season Set up'!$O$64, CONCATENATE(O486, " C"),IF(COUNTIF($O$7:O486,O486)&lt;='[1]Season Set up'!$O$65, CONCATENATE(O486, " D"),IF(COUNTIF($O$7:O486,O486)&lt;='[1]Season Set up'!$O$66, CONCATENATE(O486, " E"),IF(COUNTIF($O$7:O486,O486)&lt;='[1]Season Set up'!$O$67, CONCATENATE(O486, " F"),IF(COUNTIF($O$7:O486,O486)&lt;='[1]Season Set up'!$O$68, CONCATENATE(O486, " G"),IF(COUNTIF($O$7:O486,O486)&lt;='[1]Season Set up'!$O$69, CONCATENATE(O486, " H"),"")))))))))),"")</f>
        <v/>
      </c>
      <c r="Q486" s="69"/>
      <c r="R486" s="4"/>
      <c r="S486" s="27" t="str">
        <f>IF('[1]Season Set up'!$L$24&gt;='[1]Season Set up'!V484,'[1]Season Set up'!V484,"")</f>
        <v/>
      </c>
      <c r="T486" s="22" t="str">
        <f>IFERROR(VLOOKUP(#REF!,'[1]Members Sorted'!$B$2:$G$3001,2,0),"")</f>
        <v/>
      </c>
      <c r="U486" s="22" t="str">
        <f>IFERROR(VLOOKUP(#REF!,'[1]Members Sorted'!$B$2:$G$3001,3,0),"")</f>
        <v/>
      </c>
      <c r="V486" s="22" t="str">
        <f>IFERROR(VLOOKUP(#REF!,'[1]Members Sorted'!$B$2:$G$2001,5,0),"")</f>
        <v/>
      </c>
      <c r="W486" s="22" t="str">
        <f>IFERROR(IF(V486="","",IF(V486="None Given","",IF(COUNTIF($V$7:V486,V486)&lt;='[1]Season Set up'!$O$73, CONCATENATE(V486, " A"),IF(COUNTIF($V$7:V486,V486)&lt;='[1]Season Set up'!$O$74, CONCATENATE(V486, " B"),IF(COUNTIF($V$7:V486,V486)&lt;='[1]Season Set up'!$O$75, CONCATENATE(V486, " C"),IF(COUNTIF($V$7:V486,V486)&lt;='[1]Season Set up'!$O$76, CONCATENATE(V486, " D"),IF(COUNTIF($V$7:V486,V486)&lt;='[1]Season Set up'!$O$77, CONCATENATE(V486, " E"),IF(COUNTIF($V$7:V486,V486)&lt;='[1]Season Set up'!$O$78, CONCATENATE(V486, " F"),IF(COUNTIF($V$7:V486,V486)&lt;='[1]Season Set up'!$O$79, CONCATENATE(V486, " G"),IF(COUNTIF($V$7:V486,V486)&lt;='[1]Season Set up'!$O$80, CONCATENATE(V486, " H"),"")))))))))),"")</f>
        <v/>
      </c>
      <c r="X486" s="69"/>
      <c r="Y486" s="1"/>
      <c r="Z486" s="1"/>
      <c r="AA486" s="1"/>
      <c r="AB486" s="1"/>
      <c r="AC486" s="4"/>
      <c r="AD486" s="4"/>
      <c r="AE486" s="4"/>
      <c r="AF486" s="4"/>
      <c r="AG486" s="4"/>
      <c r="AH486" s="4"/>
      <c r="AI486" s="4"/>
      <c r="AJ486" s="4"/>
    </row>
    <row r="487" spans="1:36" ht="15.75" customHeight="1" x14ac:dyDescent="0.2">
      <c r="A487" s="33"/>
      <c r="B487" s="33"/>
      <c r="C487" s="33"/>
      <c r="D487" s="1"/>
      <c r="E487" s="1"/>
      <c r="F487" s="1"/>
      <c r="G487" s="1"/>
      <c r="H487" s="1"/>
      <c r="I487" s="1"/>
      <c r="J487" s="1"/>
      <c r="K487" s="1"/>
      <c r="L487" s="27" t="str">
        <f>IF('[1]Season Set up'!$J$24&gt;='[1]Season Set up'!V485,'[1]Season Set up'!V485,"")</f>
        <v/>
      </c>
      <c r="M487" s="22" t="str">
        <f>IFERROR(VLOOKUP(#REF!,'[1]Members Sorted'!$B$2:$G$10001,2,0),"")</f>
        <v/>
      </c>
      <c r="N487" s="22" t="str">
        <f>IFERROR(VLOOKUP(#REF!,'[1]Members Sorted'!$B$2:$G$10001,3,0),"")</f>
        <v/>
      </c>
      <c r="O487" s="22" t="str">
        <f>IFERROR(VLOOKUP(#REF!,'[1]Members Sorted'!$B$2:$G$10001,5,0),"")</f>
        <v/>
      </c>
      <c r="P487" s="22" t="str">
        <f>IFERROR(IF(O487="","",IF(O487="None Given","",IF(COUNTIF($O$7:O487,O487)&lt;='[1]Season Set up'!$O$62, CONCATENATE(O487, " A"),IF(COUNTIF($O$7:O487,O487)&lt;='[1]Season Set up'!$O$63, CONCATENATE(O487, " B"),IF(COUNTIF($O$7:O487,O487)&lt;='[1]Season Set up'!$O$64, CONCATENATE(O487, " C"),IF(COUNTIF($O$7:O487,O487)&lt;='[1]Season Set up'!$O$65, CONCATENATE(O487, " D"),IF(COUNTIF($O$7:O487,O487)&lt;='[1]Season Set up'!$O$66, CONCATENATE(O487, " E"),IF(COUNTIF($O$7:O487,O487)&lt;='[1]Season Set up'!$O$67, CONCATENATE(O487, " F"),IF(COUNTIF($O$7:O487,O487)&lt;='[1]Season Set up'!$O$68, CONCATENATE(O487, " G"),IF(COUNTIF($O$7:O487,O487)&lt;='[1]Season Set up'!$O$69, CONCATENATE(O487, " H"),"")))))))))),"")</f>
        <v/>
      </c>
      <c r="Q487" s="69"/>
      <c r="R487" s="4"/>
      <c r="S487" s="27" t="str">
        <f>IF('[1]Season Set up'!$L$24&gt;='[1]Season Set up'!V485,'[1]Season Set up'!V485,"")</f>
        <v/>
      </c>
      <c r="T487" s="22" t="str">
        <f>IFERROR(VLOOKUP(#REF!,'[1]Members Sorted'!$B$2:$G$3001,2,0),"")</f>
        <v/>
      </c>
      <c r="U487" s="22" t="str">
        <f>IFERROR(VLOOKUP(#REF!,'[1]Members Sorted'!$B$2:$G$3001,3,0),"")</f>
        <v/>
      </c>
      <c r="V487" s="22" t="str">
        <f>IFERROR(VLOOKUP(#REF!,'[1]Members Sorted'!$B$2:$G$2001,5,0),"")</f>
        <v/>
      </c>
      <c r="W487" s="22" t="str">
        <f>IFERROR(IF(V487="","",IF(V487="None Given","",IF(COUNTIF($V$7:V487,V487)&lt;='[1]Season Set up'!$O$73, CONCATENATE(V487, " A"),IF(COUNTIF($V$7:V487,V487)&lt;='[1]Season Set up'!$O$74, CONCATENATE(V487, " B"),IF(COUNTIF($V$7:V487,V487)&lt;='[1]Season Set up'!$O$75, CONCATENATE(V487, " C"),IF(COUNTIF($V$7:V487,V487)&lt;='[1]Season Set up'!$O$76, CONCATENATE(V487, " D"),IF(COUNTIF($V$7:V487,V487)&lt;='[1]Season Set up'!$O$77, CONCATENATE(V487, " E"),IF(COUNTIF($V$7:V487,V487)&lt;='[1]Season Set up'!$O$78, CONCATENATE(V487, " F"),IF(COUNTIF($V$7:V487,V487)&lt;='[1]Season Set up'!$O$79, CONCATENATE(V487, " G"),IF(COUNTIF($V$7:V487,V487)&lt;='[1]Season Set up'!$O$80, CONCATENATE(V487, " H"),"")))))))))),"")</f>
        <v/>
      </c>
      <c r="X487" s="69"/>
      <c r="Y487" s="1"/>
      <c r="Z487" s="1"/>
      <c r="AA487" s="1"/>
      <c r="AB487" s="1"/>
      <c r="AC487" s="4"/>
      <c r="AD487" s="4"/>
      <c r="AE487" s="4"/>
      <c r="AF487" s="4"/>
      <c r="AG487" s="4"/>
      <c r="AH487" s="4"/>
      <c r="AI487" s="4"/>
      <c r="AJ487" s="4"/>
    </row>
    <row r="488" spans="1:36" ht="15.75" customHeight="1" x14ac:dyDescent="0.2">
      <c r="A488" s="33"/>
      <c r="B488" s="33"/>
      <c r="C488" s="33"/>
      <c r="D488" s="1"/>
      <c r="E488" s="1"/>
      <c r="F488" s="1"/>
      <c r="G488" s="1"/>
      <c r="H488" s="1"/>
      <c r="I488" s="1"/>
      <c r="J488" s="1"/>
      <c r="K488" s="1"/>
      <c r="L488" s="27" t="str">
        <f>IF('[1]Season Set up'!$J$24&gt;='[1]Season Set up'!V486,'[1]Season Set up'!V486,"")</f>
        <v/>
      </c>
      <c r="M488" s="22" t="str">
        <f>IFERROR(VLOOKUP(#REF!,'[1]Members Sorted'!$B$2:$G$10001,2,0),"")</f>
        <v/>
      </c>
      <c r="N488" s="22" t="str">
        <f>IFERROR(VLOOKUP(#REF!,'[1]Members Sorted'!$B$2:$G$10001,3,0),"")</f>
        <v/>
      </c>
      <c r="O488" s="22" t="str">
        <f>IFERROR(VLOOKUP(#REF!,'[1]Members Sorted'!$B$2:$G$10001,5,0),"")</f>
        <v/>
      </c>
      <c r="P488" s="22" t="str">
        <f>IFERROR(IF(O488="","",IF(O488="None Given","",IF(COUNTIF($O$7:O488,O488)&lt;='[1]Season Set up'!$O$62, CONCATENATE(O488, " A"),IF(COUNTIF($O$7:O488,O488)&lt;='[1]Season Set up'!$O$63, CONCATENATE(O488, " B"),IF(COUNTIF($O$7:O488,O488)&lt;='[1]Season Set up'!$O$64, CONCATENATE(O488, " C"),IF(COUNTIF($O$7:O488,O488)&lt;='[1]Season Set up'!$O$65, CONCATENATE(O488, " D"),IF(COUNTIF($O$7:O488,O488)&lt;='[1]Season Set up'!$O$66, CONCATENATE(O488, " E"),IF(COUNTIF($O$7:O488,O488)&lt;='[1]Season Set up'!$O$67, CONCATENATE(O488, " F"),IF(COUNTIF($O$7:O488,O488)&lt;='[1]Season Set up'!$O$68, CONCATENATE(O488, " G"),IF(COUNTIF($O$7:O488,O488)&lt;='[1]Season Set up'!$O$69, CONCATENATE(O488, " H"),"")))))))))),"")</f>
        <v/>
      </c>
      <c r="Q488" s="69"/>
      <c r="R488" s="4"/>
      <c r="S488" s="27" t="str">
        <f>IF('[1]Season Set up'!$L$24&gt;='[1]Season Set up'!V486,'[1]Season Set up'!V486,"")</f>
        <v/>
      </c>
      <c r="T488" s="22" t="str">
        <f>IFERROR(VLOOKUP(#REF!,'[1]Members Sorted'!$B$2:$G$3001,2,0),"")</f>
        <v/>
      </c>
      <c r="U488" s="22" t="str">
        <f>IFERROR(VLOOKUP(#REF!,'[1]Members Sorted'!$B$2:$G$3001,3,0),"")</f>
        <v/>
      </c>
      <c r="V488" s="22" t="str">
        <f>IFERROR(VLOOKUP(#REF!,'[1]Members Sorted'!$B$2:$G$2001,5,0),"")</f>
        <v/>
      </c>
      <c r="W488" s="22" t="str">
        <f>IFERROR(IF(V488="","",IF(V488="None Given","",IF(COUNTIF($V$7:V488,V488)&lt;='[1]Season Set up'!$O$73, CONCATENATE(V488, " A"),IF(COUNTIF($V$7:V488,V488)&lt;='[1]Season Set up'!$O$74, CONCATENATE(V488, " B"),IF(COUNTIF($V$7:V488,V488)&lt;='[1]Season Set up'!$O$75, CONCATENATE(V488, " C"),IF(COUNTIF($V$7:V488,V488)&lt;='[1]Season Set up'!$O$76, CONCATENATE(V488, " D"),IF(COUNTIF($V$7:V488,V488)&lt;='[1]Season Set up'!$O$77, CONCATENATE(V488, " E"),IF(COUNTIF($V$7:V488,V488)&lt;='[1]Season Set up'!$O$78, CONCATENATE(V488, " F"),IF(COUNTIF($V$7:V488,V488)&lt;='[1]Season Set up'!$O$79, CONCATENATE(V488, " G"),IF(COUNTIF($V$7:V488,V488)&lt;='[1]Season Set up'!$O$80, CONCATENATE(V488, " H"),"")))))))))),"")</f>
        <v/>
      </c>
      <c r="X488" s="69"/>
      <c r="Y488" s="1"/>
      <c r="Z488" s="1"/>
      <c r="AA488" s="1"/>
      <c r="AB488" s="1"/>
      <c r="AC488" s="4"/>
      <c r="AD488" s="4"/>
      <c r="AE488" s="4"/>
      <c r="AF488" s="4"/>
      <c r="AG488" s="4"/>
      <c r="AH488" s="4"/>
      <c r="AI488" s="4"/>
      <c r="AJ488" s="4"/>
    </row>
    <row r="489" spans="1:36" ht="15.75" customHeight="1" x14ac:dyDescent="0.2">
      <c r="A489" s="33"/>
      <c r="B489" s="33"/>
      <c r="C489" s="33"/>
      <c r="D489" s="1"/>
      <c r="E489" s="1"/>
      <c r="F489" s="1"/>
      <c r="G489" s="1"/>
      <c r="H489" s="1"/>
      <c r="I489" s="1"/>
      <c r="J489" s="1"/>
      <c r="K489" s="1"/>
      <c r="L489" s="27" t="str">
        <f>IF('[1]Season Set up'!$J$24&gt;='[1]Season Set up'!V487,'[1]Season Set up'!V487,"")</f>
        <v/>
      </c>
      <c r="M489" s="22" t="str">
        <f>IFERROR(VLOOKUP(#REF!,'[1]Members Sorted'!$B$2:$G$10001,2,0),"")</f>
        <v/>
      </c>
      <c r="N489" s="22" t="str">
        <f>IFERROR(VLOOKUP(#REF!,'[1]Members Sorted'!$B$2:$G$10001,3,0),"")</f>
        <v/>
      </c>
      <c r="O489" s="22" t="str">
        <f>IFERROR(VLOOKUP(#REF!,'[1]Members Sorted'!$B$2:$G$10001,5,0),"")</f>
        <v/>
      </c>
      <c r="P489" s="22" t="str">
        <f>IFERROR(IF(O489="","",IF(O489="None Given","",IF(COUNTIF($O$7:O489,O489)&lt;='[1]Season Set up'!$O$62, CONCATENATE(O489, " A"),IF(COUNTIF($O$7:O489,O489)&lt;='[1]Season Set up'!$O$63, CONCATENATE(O489, " B"),IF(COUNTIF($O$7:O489,O489)&lt;='[1]Season Set up'!$O$64, CONCATENATE(O489, " C"),IF(COUNTIF($O$7:O489,O489)&lt;='[1]Season Set up'!$O$65, CONCATENATE(O489, " D"),IF(COUNTIF($O$7:O489,O489)&lt;='[1]Season Set up'!$O$66, CONCATENATE(O489, " E"),IF(COUNTIF($O$7:O489,O489)&lt;='[1]Season Set up'!$O$67, CONCATENATE(O489, " F"),IF(COUNTIF($O$7:O489,O489)&lt;='[1]Season Set up'!$O$68, CONCATENATE(O489, " G"),IF(COUNTIF($O$7:O489,O489)&lt;='[1]Season Set up'!$O$69, CONCATENATE(O489, " H"),"")))))))))),"")</f>
        <v/>
      </c>
      <c r="Q489" s="69"/>
      <c r="R489" s="4"/>
      <c r="S489" s="27" t="str">
        <f>IF('[1]Season Set up'!$L$24&gt;='[1]Season Set up'!V487,'[1]Season Set up'!V487,"")</f>
        <v/>
      </c>
      <c r="T489" s="22" t="str">
        <f>IFERROR(VLOOKUP(#REF!,'[1]Members Sorted'!$B$2:$G$3001,2,0),"")</f>
        <v/>
      </c>
      <c r="U489" s="22" t="str">
        <f>IFERROR(VLOOKUP(#REF!,'[1]Members Sorted'!$B$2:$G$3001,3,0),"")</f>
        <v/>
      </c>
      <c r="V489" s="22" t="str">
        <f>IFERROR(VLOOKUP(#REF!,'[1]Members Sorted'!$B$2:$G$2001,5,0),"")</f>
        <v/>
      </c>
      <c r="W489" s="22" t="str">
        <f>IFERROR(IF(V489="","",IF(V489="None Given","",IF(COUNTIF($V$7:V489,V489)&lt;='[1]Season Set up'!$O$73, CONCATENATE(V489, " A"),IF(COUNTIF($V$7:V489,V489)&lt;='[1]Season Set up'!$O$74, CONCATENATE(V489, " B"),IF(COUNTIF($V$7:V489,V489)&lt;='[1]Season Set up'!$O$75, CONCATENATE(V489, " C"),IF(COUNTIF($V$7:V489,V489)&lt;='[1]Season Set up'!$O$76, CONCATENATE(V489, " D"),IF(COUNTIF($V$7:V489,V489)&lt;='[1]Season Set up'!$O$77, CONCATENATE(V489, " E"),IF(COUNTIF($V$7:V489,V489)&lt;='[1]Season Set up'!$O$78, CONCATENATE(V489, " F"),IF(COUNTIF($V$7:V489,V489)&lt;='[1]Season Set up'!$O$79, CONCATENATE(V489, " G"),IF(COUNTIF($V$7:V489,V489)&lt;='[1]Season Set up'!$O$80, CONCATENATE(V489, " H"),"")))))))))),"")</f>
        <v/>
      </c>
      <c r="X489" s="69"/>
      <c r="Y489" s="1"/>
      <c r="Z489" s="1"/>
      <c r="AA489" s="1"/>
      <c r="AB489" s="1"/>
      <c r="AC489" s="4"/>
      <c r="AD489" s="4"/>
      <c r="AE489" s="4"/>
      <c r="AF489" s="4"/>
      <c r="AG489" s="4"/>
      <c r="AH489" s="4"/>
      <c r="AI489" s="4"/>
      <c r="AJ489" s="4"/>
    </row>
    <row r="490" spans="1:36" ht="15.75" customHeight="1" x14ac:dyDescent="0.2">
      <c r="A490" s="33"/>
      <c r="B490" s="33"/>
      <c r="C490" s="33"/>
      <c r="D490" s="1"/>
      <c r="E490" s="1"/>
      <c r="F490" s="1"/>
      <c r="G490" s="1"/>
      <c r="H490" s="1"/>
      <c r="I490" s="1"/>
      <c r="J490" s="1"/>
      <c r="K490" s="1"/>
      <c r="L490" s="27" t="str">
        <f>IF('[1]Season Set up'!$J$24&gt;='[1]Season Set up'!V488,'[1]Season Set up'!V488,"")</f>
        <v/>
      </c>
      <c r="M490" s="22" t="str">
        <f>IFERROR(VLOOKUP(#REF!,'[1]Members Sorted'!$B$2:$G$10001,2,0),"")</f>
        <v/>
      </c>
      <c r="N490" s="22" t="str">
        <f>IFERROR(VLOOKUP(#REF!,'[1]Members Sorted'!$B$2:$G$10001,3,0),"")</f>
        <v/>
      </c>
      <c r="O490" s="22" t="str">
        <f>IFERROR(VLOOKUP(#REF!,'[1]Members Sorted'!$B$2:$G$10001,5,0),"")</f>
        <v/>
      </c>
      <c r="P490" s="22" t="str">
        <f>IFERROR(IF(O490="","",IF(O490="None Given","",IF(COUNTIF($O$7:O490,O490)&lt;='[1]Season Set up'!$O$62, CONCATENATE(O490, " A"),IF(COUNTIF($O$7:O490,O490)&lt;='[1]Season Set up'!$O$63, CONCATENATE(O490, " B"),IF(COUNTIF($O$7:O490,O490)&lt;='[1]Season Set up'!$O$64, CONCATENATE(O490, " C"),IF(COUNTIF($O$7:O490,O490)&lt;='[1]Season Set up'!$O$65, CONCATENATE(O490, " D"),IF(COUNTIF($O$7:O490,O490)&lt;='[1]Season Set up'!$O$66, CONCATENATE(O490, " E"),IF(COUNTIF($O$7:O490,O490)&lt;='[1]Season Set up'!$O$67, CONCATENATE(O490, " F"),IF(COUNTIF($O$7:O490,O490)&lt;='[1]Season Set up'!$O$68, CONCATENATE(O490, " G"),IF(COUNTIF($O$7:O490,O490)&lt;='[1]Season Set up'!$O$69, CONCATENATE(O490, " H"),"")))))))))),"")</f>
        <v/>
      </c>
      <c r="Q490" s="69"/>
      <c r="R490" s="4"/>
      <c r="S490" s="27" t="str">
        <f>IF('[1]Season Set up'!$L$24&gt;='[1]Season Set up'!V488,'[1]Season Set up'!V488,"")</f>
        <v/>
      </c>
      <c r="T490" s="22" t="str">
        <f>IFERROR(VLOOKUP(#REF!,'[1]Members Sorted'!$B$2:$G$3001,2,0),"")</f>
        <v/>
      </c>
      <c r="U490" s="22" t="str">
        <f>IFERROR(VLOOKUP(#REF!,'[1]Members Sorted'!$B$2:$G$3001,3,0),"")</f>
        <v/>
      </c>
      <c r="V490" s="22" t="str">
        <f>IFERROR(VLOOKUP(#REF!,'[1]Members Sorted'!$B$2:$G$2001,5,0),"")</f>
        <v/>
      </c>
      <c r="W490" s="22" t="str">
        <f>IFERROR(IF(V490="","",IF(V490="None Given","",IF(COUNTIF($V$7:V490,V490)&lt;='[1]Season Set up'!$O$73, CONCATENATE(V490, " A"),IF(COUNTIF($V$7:V490,V490)&lt;='[1]Season Set up'!$O$74, CONCATENATE(V490, " B"),IF(COUNTIF($V$7:V490,V490)&lt;='[1]Season Set up'!$O$75, CONCATENATE(V490, " C"),IF(COUNTIF($V$7:V490,V490)&lt;='[1]Season Set up'!$O$76, CONCATENATE(V490, " D"),IF(COUNTIF($V$7:V490,V490)&lt;='[1]Season Set up'!$O$77, CONCATENATE(V490, " E"),IF(COUNTIF($V$7:V490,V490)&lt;='[1]Season Set up'!$O$78, CONCATENATE(V490, " F"),IF(COUNTIF($V$7:V490,V490)&lt;='[1]Season Set up'!$O$79, CONCATENATE(V490, " G"),IF(COUNTIF($V$7:V490,V490)&lt;='[1]Season Set up'!$O$80, CONCATENATE(V490, " H"),"")))))))))),"")</f>
        <v/>
      </c>
      <c r="X490" s="69"/>
      <c r="Y490" s="1"/>
      <c r="Z490" s="1"/>
      <c r="AA490" s="1"/>
      <c r="AB490" s="1"/>
      <c r="AC490" s="4"/>
      <c r="AD490" s="4"/>
      <c r="AE490" s="4"/>
      <c r="AF490" s="4"/>
      <c r="AG490" s="4"/>
      <c r="AH490" s="4"/>
      <c r="AI490" s="4"/>
      <c r="AJ490" s="4"/>
    </row>
    <row r="491" spans="1:36" ht="15.75" customHeight="1" x14ac:dyDescent="0.2">
      <c r="A491" s="33"/>
      <c r="B491" s="33"/>
      <c r="C491" s="33"/>
      <c r="D491" s="1"/>
      <c r="E491" s="1"/>
      <c r="F491" s="1"/>
      <c r="G491" s="1"/>
      <c r="H491" s="1"/>
      <c r="I491" s="1"/>
      <c r="J491" s="1"/>
      <c r="K491" s="1"/>
      <c r="L491" s="27" t="str">
        <f>IF('[1]Season Set up'!$J$24&gt;='[1]Season Set up'!V489,'[1]Season Set up'!V489,"")</f>
        <v/>
      </c>
      <c r="M491" s="22" t="str">
        <f>IFERROR(VLOOKUP(#REF!,'[1]Members Sorted'!$B$2:$G$10001,2,0),"")</f>
        <v/>
      </c>
      <c r="N491" s="22" t="str">
        <f>IFERROR(VLOOKUP(#REF!,'[1]Members Sorted'!$B$2:$G$10001,3,0),"")</f>
        <v/>
      </c>
      <c r="O491" s="22" t="str">
        <f>IFERROR(VLOOKUP(#REF!,'[1]Members Sorted'!$B$2:$G$10001,5,0),"")</f>
        <v/>
      </c>
      <c r="P491" s="22" t="str">
        <f>IFERROR(IF(O491="","",IF(O491="None Given","",IF(COUNTIF($O$7:O491,O491)&lt;='[1]Season Set up'!$O$62, CONCATENATE(O491, " A"),IF(COUNTIF($O$7:O491,O491)&lt;='[1]Season Set up'!$O$63, CONCATENATE(O491, " B"),IF(COUNTIF($O$7:O491,O491)&lt;='[1]Season Set up'!$O$64, CONCATENATE(O491, " C"),IF(COUNTIF($O$7:O491,O491)&lt;='[1]Season Set up'!$O$65, CONCATENATE(O491, " D"),IF(COUNTIF($O$7:O491,O491)&lt;='[1]Season Set up'!$O$66, CONCATENATE(O491, " E"),IF(COUNTIF($O$7:O491,O491)&lt;='[1]Season Set up'!$O$67, CONCATENATE(O491, " F"),IF(COUNTIF($O$7:O491,O491)&lt;='[1]Season Set up'!$O$68, CONCATENATE(O491, " G"),IF(COUNTIF($O$7:O491,O491)&lt;='[1]Season Set up'!$O$69, CONCATENATE(O491, " H"),"")))))))))),"")</f>
        <v/>
      </c>
      <c r="Q491" s="69"/>
      <c r="R491" s="4"/>
      <c r="S491" s="27" t="str">
        <f>IF('[1]Season Set up'!$L$24&gt;='[1]Season Set up'!V489,'[1]Season Set up'!V489,"")</f>
        <v/>
      </c>
      <c r="T491" s="22" t="str">
        <f>IFERROR(VLOOKUP(#REF!,'[1]Members Sorted'!$B$2:$G$3001,2,0),"")</f>
        <v/>
      </c>
      <c r="U491" s="22" t="str">
        <f>IFERROR(VLOOKUP(#REF!,'[1]Members Sorted'!$B$2:$G$3001,3,0),"")</f>
        <v/>
      </c>
      <c r="V491" s="22" t="str">
        <f>IFERROR(VLOOKUP(#REF!,'[1]Members Sorted'!$B$2:$G$2001,5,0),"")</f>
        <v/>
      </c>
      <c r="W491" s="22" t="str">
        <f>IFERROR(IF(V491="","",IF(V491="None Given","",IF(COUNTIF($V$7:V491,V491)&lt;='[1]Season Set up'!$O$73, CONCATENATE(V491, " A"),IF(COUNTIF($V$7:V491,V491)&lt;='[1]Season Set up'!$O$74, CONCATENATE(V491, " B"),IF(COUNTIF($V$7:V491,V491)&lt;='[1]Season Set up'!$O$75, CONCATENATE(V491, " C"),IF(COUNTIF($V$7:V491,V491)&lt;='[1]Season Set up'!$O$76, CONCATENATE(V491, " D"),IF(COUNTIF($V$7:V491,V491)&lt;='[1]Season Set up'!$O$77, CONCATENATE(V491, " E"),IF(COUNTIF($V$7:V491,V491)&lt;='[1]Season Set up'!$O$78, CONCATENATE(V491, " F"),IF(COUNTIF($V$7:V491,V491)&lt;='[1]Season Set up'!$O$79, CONCATENATE(V491, " G"),IF(COUNTIF($V$7:V491,V491)&lt;='[1]Season Set up'!$O$80, CONCATENATE(V491, " H"),"")))))))))),"")</f>
        <v/>
      </c>
      <c r="X491" s="69"/>
      <c r="Y491" s="1"/>
      <c r="Z491" s="1"/>
      <c r="AA491" s="1"/>
      <c r="AB491" s="1"/>
      <c r="AC491" s="4"/>
      <c r="AD491" s="4"/>
      <c r="AE491" s="4"/>
      <c r="AF491" s="4"/>
      <c r="AG491" s="4"/>
      <c r="AH491" s="4"/>
      <c r="AI491" s="4"/>
      <c r="AJ491" s="4"/>
    </row>
    <row r="492" spans="1:36" ht="15.75" customHeight="1" x14ac:dyDescent="0.2">
      <c r="A492" s="33"/>
      <c r="B492" s="33"/>
      <c r="C492" s="33"/>
      <c r="D492" s="1"/>
      <c r="E492" s="1"/>
      <c r="F492" s="1"/>
      <c r="G492" s="1"/>
      <c r="H492" s="1"/>
      <c r="I492" s="1"/>
      <c r="J492" s="1"/>
      <c r="K492" s="1"/>
      <c r="L492" s="27" t="str">
        <f>IF('[1]Season Set up'!$J$24&gt;='[1]Season Set up'!V490,'[1]Season Set up'!V490,"")</f>
        <v/>
      </c>
      <c r="M492" s="22" t="str">
        <f>IFERROR(VLOOKUP(#REF!,'[1]Members Sorted'!$B$2:$G$10001,2,0),"")</f>
        <v/>
      </c>
      <c r="N492" s="22" t="str">
        <f>IFERROR(VLOOKUP(#REF!,'[1]Members Sorted'!$B$2:$G$10001,3,0),"")</f>
        <v/>
      </c>
      <c r="O492" s="22" t="str">
        <f>IFERROR(VLOOKUP(#REF!,'[1]Members Sorted'!$B$2:$G$10001,5,0),"")</f>
        <v/>
      </c>
      <c r="P492" s="22" t="str">
        <f>IFERROR(IF(O492="","",IF(O492="None Given","",IF(COUNTIF($O$7:O492,O492)&lt;='[1]Season Set up'!$O$62, CONCATENATE(O492, " A"),IF(COUNTIF($O$7:O492,O492)&lt;='[1]Season Set up'!$O$63, CONCATENATE(O492, " B"),IF(COUNTIF($O$7:O492,O492)&lt;='[1]Season Set up'!$O$64, CONCATENATE(O492, " C"),IF(COUNTIF($O$7:O492,O492)&lt;='[1]Season Set up'!$O$65, CONCATENATE(O492, " D"),IF(COUNTIF($O$7:O492,O492)&lt;='[1]Season Set up'!$O$66, CONCATENATE(O492, " E"),IF(COUNTIF($O$7:O492,O492)&lt;='[1]Season Set up'!$O$67, CONCATENATE(O492, " F"),IF(COUNTIF($O$7:O492,O492)&lt;='[1]Season Set up'!$O$68, CONCATENATE(O492, " G"),IF(COUNTIF($O$7:O492,O492)&lt;='[1]Season Set up'!$O$69, CONCATENATE(O492, " H"),"")))))))))),"")</f>
        <v/>
      </c>
      <c r="Q492" s="69"/>
      <c r="R492" s="4"/>
      <c r="S492" s="27" t="str">
        <f>IF('[1]Season Set up'!$L$24&gt;='[1]Season Set up'!V490,'[1]Season Set up'!V490,"")</f>
        <v/>
      </c>
      <c r="T492" s="22" t="str">
        <f>IFERROR(VLOOKUP(#REF!,'[1]Members Sorted'!$B$2:$G$3001,2,0),"")</f>
        <v/>
      </c>
      <c r="U492" s="22" t="str">
        <f>IFERROR(VLOOKUP(#REF!,'[1]Members Sorted'!$B$2:$G$3001,3,0),"")</f>
        <v/>
      </c>
      <c r="V492" s="22" t="str">
        <f>IFERROR(VLOOKUP(#REF!,'[1]Members Sorted'!$B$2:$G$2001,5,0),"")</f>
        <v/>
      </c>
      <c r="W492" s="22" t="str">
        <f>IFERROR(IF(V492="","",IF(V492="None Given","",IF(COUNTIF($V$7:V492,V492)&lt;='[1]Season Set up'!$O$73, CONCATENATE(V492, " A"),IF(COUNTIF($V$7:V492,V492)&lt;='[1]Season Set up'!$O$74, CONCATENATE(V492, " B"),IF(COUNTIF($V$7:V492,V492)&lt;='[1]Season Set up'!$O$75, CONCATENATE(V492, " C"),IF(COUNTIF($V$7:V492,V492)&lt;='[1]Season Set up'!$O$76, CONCATENATE(V492, " D"),IF(COUNTIF($V$7:V492,V492)&lt;='[1]Season Set up'!$O$77, CONCATENATE(V492, " E"),IF(COUNTIF($V$7:V492,V492)&lt;='[1]Season Set up'!$O$78, CONCATENATE(V492, " F"),IF(COUNTIF($V$7:V492,V492)&lt;='[1]Season Set up'!$O$79, CONCATENATE(V492, " G"),IF(COUNTIF($V$7:V492,V492)&lt;='[1]Season Set up'!$O$80, CONCATENATE(V492, " H"),"")))))))))),"")</f>
        <v/>
      </c>
      <c r="X492" s="69"/>
      <c r="Y492" s="1"/>
      <c r="Z492" s="1"/>
      <c r="AA492" s="1"/>
      <c r="AB492" s="1"/>
      <c r="AC492" s="4"/>
      <c r="AD492" s="4"/>
      <c r="AE492" s="4"/>
      <c r="AF492" s="4"/>
      <c r="AG492" s="4"/>
      <c r="AH492" s="4"/>
      <c r="AI492" s="4"/>
      <c r="AJ492" s="4"/>
    </row>
    <row r="493" spans="1:36" ht="15.75" customHeight="1" x14ac:dyDescent="0.2">
      <c r="A493" s="33"/>
      <c r="B493" s="33"/>
      <c r="C493" s="33"/>
      <c r="D493" s="1"/>
      <c r="E493" s="1"/>
      <c r="F493" s="1"/>
      <c r="G493" s="1"/>
      <c r="H493" s="1"/>
      <c r="I493" s="1"/>
      <c r="J493" s="1"/>
      <c r="K493" s="1"/>
      <c r="L493" s="27" t="str">
        <f>IF('[1]Season Set up'!$J$24&gt;='[1]Season Set up'!V491,'[1]Season Set up'!V491,"")</f>
        <v/>
      </c>
      <c r="M493" s="22" t="str">
        <f>IFERROR(VLOOKUP(#REF!,'[1]Members Sorted'!$B$2:$G$10001,2,0),"")</f>
        <v/>
      </c>
      <c r="N493" s="22" t="str">
        <f>IFERROR(VLOOKUP(#REF!,'[1]Members Sorted'!$B$2:$G$10001,3,0),"")</f>
        <v/>
      </c>
      <c r="O493" s="22" t="str">
        <f>IFERROR(VLOOKUP(#REF!,'[1]Members Sorted'!$B$2:$G$10001,5,0),"")</f>
        <v/>
      </c>
      <c r="P493" s="22" t="str">
        <f>IFERROR(IF(O493="","",IF(O493="None Given","",IF(COUNTIF($O$7:O493,O493)&lt;='[1]Season Set up'!$O$62, CONCATENATE(O493, " A"),IF(COUNTIF($O$7:O493,O493)&lt;='[1]Season Set up'!$O$63, CONCATENATE(O493, " B"),IF(COUNTIF($O$7:O493,O493)&lt;='[1]Season Set up'!$O$64, CONCATENATE(O493, " C"),IF(COUNTIF($O$7:O493,O493)&lt;='[1]Season Set up'!$O$65, CONCATENATE(O493, " D"),IF(COUNTIF($O$7:O493,O493)&lt;='[1]Season Set up'!$O$66, CONCATENATE(O493, " E"),IF(COUNTIF($O$7:O493,O493)&lt;='[1]Season Set up'!$O$67, CONCATENATE(O493, " F"),IF(COUNTIF($O$7:O493,O493)&lt;='[1]Season Set up'!$O$68, CONCATENATE(O493, " G"),IF(COUNTIF($O$7:O493,O493)&lt;='[1]Season Set up'!$O$69, CONCATENATE(O493, " H"),"")))))))))),"")</f>
        <v/>
      </c>
      <c r="Q493" s="69"/>
      <c r="R493" s="4"/>
      <c r="S493" s="27" t="str">
        <f>IF('[1]Season Set up'!$L$24&gt;='[1]Season Set up'!V491,'[1]Season Set up'!V491,"")</f>
        <v/>
      </c>
      <c r="T493" s="22" t="str">
        <f>IFERROR(VLOOKUP(#REF!,'[1]Members Sorted'!$B$2:$G$3001,2,0),"")</f>
        <v/>
      </c>
      <c r="U493" s="22" t="str">
        <f>IFERROR(VLOOKUP(#REF!,'[1]Members Sorted'!$B$2:$G$3001,3,0),"")</f>
        <v/>
      </c>
      <c r="V493" s="22" t="str">
        <f>IFERROR(VLOOKUP(#REF!,'[1]Members Sorted'!$B$2:$G$2001,5,0),"")</f>
        <v/>
      </c>
      <c r="W493" s="22" t="str">
        <f>IFERROR(IF(V493="","",IF(V493="None Given","",IF(COUNTIF($V$7:V493,V493)&lt;='[1]Season Set up'!$O$73, CONCATENATE(V493, " A"),IF(COUNTIF($V$7:V493,V493)&lt;='[1]Season Set up'!$O$74, CONCATENATE(V493, " B"),IF(COUNTIF($V$7:V493,V493)&lt;='[1]Season Set up'!$O$75, CONCATENATE(V493, " C"),IF(COUNTIF($V$7:V493,V493)&lt;='[1]Season Set up'!$O$76, CONCATENATE(V493, " D"),IF(COUNTIF($V$7:V493,V493)&lt;='[1]Season Set up'!$O$77, CONCATENATE(V493, " E"),IF(COUNTIF($V$7:V493,V493)&lt;='[1]Season Set up'!$O$78, CONCATENATE(V493, " F"),IF(COUNTIF($V$7:V493,V493)&lt;='[1]Season Set up'!$O$79, CONCATENATE(V493, " G"),IF(COUNTIF($V$7:V493,V493)&lt;='[1]Season Set up'!$O$80, CONCATENATE(V493, " H"),"")))))))))),"")</f>
        <v/>
      </c>
      <c r="X493" s="69"/>
      <c r="Y493" s="1"/>
      <c r="Z493" s="1"/>
      <c r="AA493" s="1"/>
      <c r="AB493" s="1"/>
      <c r="AC493" s="4"/>
      <c r="AD493" s="4"/>
      <c r="AE493" s="4"/>
      <c r="AF493" s="4"/>
      <c r="AG493" s="4"/>
      <c r="AH493" s="4"/>
      <c r="AI493" s="4"/>
      <c r="AJ493" s="4"/>
    </row>
    <row r="494" spans="1:36" ht="15.75" customHeight="1" x14ac:dyDescent="0.2">
      <c r="A494" s="33"/>
      <c r="B494" s="33"/>
      <c r="C494" s="33"/>
      <c r="D494" s="1"/>
      <c r="E494" s="1"/>
      <c r="F494" s="1"/>
      <c r="G494" s="1"/>
      <c r="H494" s="1"/>
      <c r="I494" s="1"/>
      <c r="J494" s="1"/>
      <c r="K494" s="1"/>
      <c r="L494" s="27" t="str">
        <f>IF('[1]Season Set up'!$J$24&gt;='[1]Season Set up'!V492,'[1]Season Set up'!V492,"")</f>
        <v/>
      </c>
      <c r="M494" s="22" t="str">
        <f>IFERROR(VLOOKUP(#REF!,'[1]Members Sorted'!$B$2:$G$10001,2,0),"")</f>
        <v/>
      </c>
      <c r="N494" s="22" t="str">
        <f>IFERROR(VLOOKUP(#REF!,'[1]Members Sorted'!$B$2:$G$10001,3,0),"")</f>
        <v/>
      </c>
      <c r="O494" s="22" t="str">
        <f>IFERROR(VLOOKUP(#REF!,'[1]Members Sorted'!$B$2:$G$10001,5,0),"")</f>
        <v/>
      </c>
      <c r="P494" s="22" t="str">
        <f>IFERROR(IF(O494="","",IF(O494="None Given","",IF(COUNTIF($O$7:O494,O494)&lt;='[1]Season Set up'!$O$62, CONCATENATE(O494, " A"),IF(COUNTIF($O$7:O494,O494)&lt;='[1]Season Set up'!$O$63, CONCATENATE(O494, " B"),IF(COUNTIF($O$7:O494,O494)&lt;='[1]Season Set up'!$O$64, CONCATENATE(O494, " C"),IF(COUNTIF($O$7:O494,O494)&lt;='[1]Season Set up'!$O$65, CONCATENATE(O494, " D"),IF(COUNTIF($O$7:O494,O494)&lt;='[1]Season Set up'!$O$66, CONCATENATE(O494, " E"),IF(COUNTIF($O$7:O494,O494)&lt;='[1]Season Set up'!$O$67, CONCATENATE(O494, " F"),IF(COUNTIF($O$7:O494,O494)&lt;='[1]Season Set up'!$O$68, CONCATENATE(O494, " G"),IF(COUNTIF($O$7:O494,O494)&lt;='[1]Season Set up'!$O$69, CONCATENATE(O494, " H"),"")))))))))),"")</f>
        <v/>
      </c>
      <c r="Q494" s="69"/>
      <c r="R494" s="4"/>
      <c r="S494" s="27" t="str">
        <f>IF('[1]Season Set up'!$L$24&gt;='[1]Season Set up'!V492,'[1]Season Set up'!V492,"")</f>
        <v/>
      </c>
      <c r="T494" s="22" t="str">
        <f>IFERROR(VLOOKUP(#REF!,'[1]Members Sorted'!$B$2:$G$3001,2,0),"")</f>
        <v/>
      </c>
      <c r="U494" s="22" t="str">
        <f>IFERROR(VLOOKUP(#REF!,'[1]Members Sorted'!$B$2:$G$3001,3,0),"")</f>
        <v/>
      </c>
      <c r="V494" s="22" t="str">
        <f>IFERROR(VLOOKUP(#REF!,'[1]Members Sorted'!$B$2:$G$2001,5,0),"")</f>
        <v/>
      </c>
      <c r="W494" s="22" t="str">
        <f>IFERROR(IF(V494="","",IF(V494="None Given","",IF(COUNTIF($V$7:V494,V494)&lt;='[1]Season Set up'!$O$73, CONCATENATE(V494, " A"),IF(COUNTIF($V$7:V494,V494)&lt;='[1]Season Set up'!$O$74, CONCATENATE(V494, " B"),IF(COUNTIF($V$7:V494,V494)&lt;='[1]Season Set up'!$O$75, CONCATENATE(V494, " C"),IF(COUNTIF($V$7:V494,V494)&lt;='[1]Season Set up'!$O$76, CONCATENATE(V494, " D"),IF(COUNTIF($V$7:V494,V494)&lt;='[1]Season Set up'!$O$77, CONCATENATE(V494, " E"),IF(COUNTIF($V$7:V494,V494)&lt;='[1]Season Set up'!$O$78, CONCATENATE(V494, " F"),IF(COUNTIF($V$7:V494,V494)&lt;='[1]Season Set up'!$O$79, CONCATENATE(V494, " G"),IF(COUNTIF($V$7:V494,V494)&lt;='[1]Season Set up'!$O$80, CONCATENATE(V494, " H"),"")))))))))),"")</f>
        <v/>
      </c>
      <c r="X494" s="69"/>
      <c r="Y494" s="1"/>
      <c r="Z494" s="1"/>
      <c r="AA494" s="1"/>
      <c r="AB494" s="1"/>
      <c r="AC494" s="4"/>
      <c r="AD494" s="4"/>
      <c r="AE494" s="4"/>
      <c r="AF494" s="4"/>
      <c r="AG494" s="4"/>
      <c r="AH494" s="4"/>
      <c r="AI494" s="4"/>
      <c r="AJ494" s="4"/>
    </row>
    <row r="495" spans="1:36" ht="15.75" customHeight="1" x14ac:dyDescent="0.2">
      <c r="A495" s="33"/>
      <c r="B495" s="33"/>
      <c r="C495" s="33"/>
      <c r="D495" s="1"/>
      <c r="E495" s="1"/>
      <c r="F495" s="1"/>
      <c r="G495" s="1"/>
      <c r="H495" s="1"/>
      <c r="I495" s="1"/>
      <c r="J495" s="1"/>
      <c r="K495" s="1"/>
      <c r="L495" s="27" t="str">
        <f>IF('[1]Season Set up'!$J$24&gt;='[1]Season Set up'!V493,'[1]Season Set up'!V493,"")</f>
        <v/>
      </c>
      <c r="M495" s="22" t="str">
        <f>IFERROR(VLOOKUP(#REF!,'[1]Members Sorted'!$B$2:$G$10001,2,0),"")</f>
        <v/>
      </c>
      <c r="N495" s="22" t="str">
        <f>IFERROR(VLOOKUP(#REF!,'[1]Members Sorted'!$B$2:$G$10001,3,0),"")</f>
        <v/>
      </c>
      <c r="O495" s="22" t="str">
        <f>IFERROR(VLOOKUP(#REF!,'[1]Members Sorted'!$B$2:$G$10001,5,0),"")</f>
        <v/>
      </c>
      <c r="P495" s="22" t="str">
        <f>IFERROR(IF(O495="","",IF(O495="None Given","",IF(COUNTIF($O$7:O495,O495)&lt;='[1]Season Set up'!$O$62, CONCATENATE(O495, " A"),IF(COUNTIF($O$7:O495,O495)&lt;='[1]Season Set up'!$O$63, CONCATENATE(O495, " B"),IF(COUNTIF($O$7:O495,O495)&lt;='[1]Season Set up'!$O$64, CONCATENATE(O495, " C"),IF(COUNTIF($O$7:O495,O495)&lt;='[1]Season Set up'!$O$65, CONCATENATE(O495, " D"),IF(COUNTIF($O$7:O495,O495)&lt;='[1]Season Set up'!$O$66, CONCATENATE(O495, " E"),IF(COUNTIF($O$7:O495,O495)&lt;='[1]Season Set up'!$O$67, CONCATENATE(O495, " F"),IF(COUNTIF($O$7:O495,O495)&lt;='[1]Season Set up'!$O$68, CONCATENATE(O495, " G"),IF(COUNTIF($O$7:O495,O495)&lt;='[1]Season Set up'!$O$69, CONCATENATE(O495, " H"),"")))))))))),"")</f>
        <v/>
      </c>
      <c r="Q495" s="69"/>
      <c r="R495" s="4"/>
      <c r="S495" s="27" t="str">
        <f>IF('[1]Season Set up'!$L$24&gt;='[1]Season Set up'!V493,'[1]Season Set up'!V493,"")</f>
        <v/>
      </c>
      <c r="T495" s="22" t="str">
        <f>IFERROR(VLOOKUP(#REF!,'[1]Members Sorted'!$B$2:$G$3001,2,0),"")</f>
        <v/>
      </c>
      <c r="U495" s="22" t="str">
        <f>IFERROR(VLOOKUP(#REF!,'[1]Members Sorted'!$B$2:$G$3001,3,0),"")</f>
        <v/>
      </c>
      <c r="V495" s="22" t="str">
        <f>IFERROR(VLOOKUP(#REF!,'[1]Members Sorted'!$B$2:$G$2001,5,0),"")</f>
        <v/>
      </c>
      <c r="W495" s="22" t="str">
        <f>IFERROR(IF(V495="","",IF(V495="None Given","",IF(COUNTIF($V$7:V495,V495)&lt;='[1]Season Set up'!$O$73, CONCATENATE(V495, " A"),IF(COUNTIF($V$7:V495,V495)&lt;='[1]Season Set up'!$O$74, CONCATENATE(V495, " B"),IF(COUNTIF($V$7:V495,V495)&lt;='[1]Season Set up'!$O$75, CONCATENATE(V495, " C"),IF(COUNTIF($V$7:V495,V495)&lt;='[1]Season Set up'!$O$76, CONCATENATE(V495, " D"),IF(COUNTIF($V$7:V495,V495)&lt;='[1]Season Set up'!$O$77, CONCATENATE(V495, " E"),IF(COUNTIF($V$7:V495,V495)&lt;='[1]Season Set up'!$O$78, CONCATENATE(V495, " F"),IF(COUNTIF($V$7:V495,V495)&lt;='[1]Season Set up'!$O$79, CONCATENATE(V495, " G"),IF(COUNTIF($V$7:V495,V495)&lt;='[1]Season Set up'!$O$80, CONCATENATE(V495, " H"),"")))))))))),"")</f>
        <v/>
      </c>
      <c r="X495" s="69"/>
      <c r="Y495" s="1"/>
      <c r="Z495" s="1"/>
      <c r="AA495" s="1"/>
      <c r="AB495" s="1"/>
      <c r="AC495" s="4"/>
      <c r="AD495" s="4"/>
      <c r="AE495" s="4"/>
      <c r="AF495" s="4"/>
      <c r="AG495" s="4"/>
      <c r="AH495" s="4"/>
      <c r="AI495" s="4"/>
      <c r="AJ495" s="4"/>
    </row>
    <row r="496" spans="1:36" ht="15.75" customHeight="1" x14ac:dyDescent="0.2">
      <c r="A496" s="33"/>
      <c r="B496" s="33"/>
      <c r="C496" s="33"/>
      <c r="D496" s="1"/>
      <c r="E496" s="1"/>
      <c r="F496" s="1"/>
      <c r="G496" s="1"/>
      <c r="H496" s="1"/>
      <c r="I496" s="1"/>
      <c r="J496" s="1"/>
      <c r="K496" s="1"/>
      <c r="L496" s="27" t="str">
        <f>IF('[1]Season Set up'!$J$24&gt;='[1]Season Set up'!V494,'[1]Season Set up'!V494,"")</f>
        <v/>
      </c>
      <c r="M496" s="22" t="str">
        <f>IFERROR(VLOOKUP(#REF!,'[1]Members Sorted'!$B$2:$G$10001,2,0),"")</f>
        <v/>
      </c>
      <c r="N496" s="22" t="str">
        <f>IFERROR(VLOOKUP(#REF!,'[1]Members Sorted'!$B$2:$G$10001,3,0),"")</f>
        <v/>
      </c>
      <c r="O496" s="22" t="str">
        <f>IFERROR(VLOOKUP(#REF!,'[1]Members Sorted'!$B$2:$G$10001,5,0),"")</f>
        <v/>
      </c>
      <c r="P496" s="22" t="str">
        <f>IFERROR(IF(O496="","",IF(O496="None Given","",IF(COUNTIF($O$7:O496,O496)&lt;='[1]Season Set up'!$O$62, CONCATENATE(O496, " A"),IF(COUNTIF($O$7:O496,O496)&lt;='[1]Season Set up'!$O$63, CONCATENATE(O496, " B"),IF(COUNTIF($O$7:O496,O496)&lt;='[1]Season Set up'!$O$64, CONCATENATE(O496, " C"),IF(COUNTIF($O$7:O496,O496)&lt;='[1]Season Set up'!$O$65, CONCATENATE(O496, " D"),IF(COUNTIF($O$7:O496,O496)&lt;='[1]Season Set up'!$O$66, CONCATENATE(O496, " E"),IF(COUNTIF($O$7:O496,O496)&lt;='[1]Season Set up'!$O$67, CONCATENATE(O496, " F"),IF(COUNTIF($O$7:O496,O496)&lt;='[1]Season Set up'!$O$68, CONCATENATE(O496, " G"),IF(COUNTIF($O$7:O496,O496)&lt;='[1]Season Set up'!$O$69, CONCATENATE(O496, " H"),"")))))))))),"")</f>
        <v/>
      </c>
      <c r="Q496" s="69"/>
      <c r="R496" s="4"/>
      <c r="S496" s="27" t="str">
        <f>IF('[1]Season Set up'!$L$24&gt;='[1]Season Set up'!V494,'[1]Season Set up'!V494,"")</f>
        <v/>
      </c>
      <c r="T496" s="22" t="str">
        <f>IFERROR(VLOOKUP(#REF!,'[1]Members Sorted'!$B$2:$G$3001,2,0),"")</f>
        <v/>
      </c>
      <c r="U496" s="22" t="str">
        <f>IFERROR(VLOOKUP(#REF!,'[1]Members Sorted'!$B$2:$G$3001,3,0),"")</f>
        <v/>
      </c>
      <c r="V496" s="22" t="str">
        <f>IFERROR(VLOOKUP(#REF!,'[1]Members Sorted'!$B$2:$G$2001,5,0),"")</f>
        <v/>
      </c>
      <c r="W496" s="22" t="str">
        <f>IFERROR(IF(V496="","",IF(V496="None Given","",IF(COUNTIF($V$7:V496,V496)&lt;='[1]Season Set up'!$O$73, CONCATENATE(V496, " A"),IF(COUNTIF($V$7:V496,V496)&lt;='[1]Season Set up'!$O$74, CONCATENATE(V496, " B"),IF(COUNTIF($V$7:V496,V496)&lt;='[1]Season Set up'!$O$75, CONCATENATE(V496, " C"),IF(COUNTIF($V$7:V496,V496)&lt;='[1]Season Set up'!$O$76, CONCATENATE(V496, " D"),IF(COUNTIF($V$7:V496,V496)&lt;='[1]Season Set up'!$O$77, CONCATENATE(V496, " E"),IF(COUNTIF($V$7:V496,V496)&lt;='[1]Season Set up'!$O$78, CONCATENATE(V496, " F"),IF(COUNTIF($V$7:V496,V496)&lt;='[1]Season Set up'!$O$79, CONCATENATE(V496, " G"),IF(COUNTIF($V$7:V496,V496)&lt;='[1]Season Set up'!$O$80, CONCATENATE(V496, " H"),"")))))))))),"")</f>
        <v/>
      </c>
      <c r="X496" s="69"/>
      <c r="Y496" s="1"/>
      <c r="Z496" s="1"/>
      <c r="AA496" s="1"/>
      <c r="AB496" s="1"/>
      <c r="AC496" s="4"/>
      <c r="AD496" s="4"/>
      <c r="AE496" s="4"/>
      <c r="AF496" s="4"/>
      <c r="AG496" s="4"/>
      <c r="AH496" s="4"/>
      <c r="AI496" s="4"/>
      <c r="AJ496" s="4"/>
    </row>
    <row r="497" spans="1:36" ht="15.75" customHeight="1" x14ac:dyDescent="0.2">
      <c r="A497" s="33"/>
      <c r="B497" s="33"/>
      <c r="C497" s="33"/>
      <c r="D497" s="1"/>
      <c r="E497" s="1"/>
      <c r="F497" s="1"/>
      <c r="G497" s="1"/>
      <c r="H497" s="1"/>
      <c r="I497" s="1"/>
      <c r="J497" s="1"/>
      <c r="K497" s="1"/>
      <c r="L497" s="27" t="str">
        <f>IF('[1]Season Set up'!$J$24&gt;='[1]Season Set up'!V495,'[1]Season Set up'!V495,"")</f>
        <v/>
      </c>
      <c r="M497" s="22" t="str">
        <f>IFERROR(VLOOKUP(#REF!,'[1]Members Sorted'!$B$2:$G$10001,2,0),"")</f>
        <v/>
      </c>
      <c r="N497" s="22" t="str">
        <f>IFERROR(VLOOKUP(#REF!,'[1]Members Sorted'!$B$2:$G$10001,3,0),"")</f>
        <v/>
      </c>
      <c r="O497" s="22" t="str">
        <f>IFERROR(VLOOKUP(#REF!,'[1]Members Sorted'!$B$2:$G$10001,5,0),"")</f>
        <v/>
      </c>
      <c r="P497" s="22" t="str">
        <f>IFERROR(IF(O497="","",IF(O497="None Given","",IF(COUNTIF($O$7:O497,O497)&lt;='[1]Season Set up'!$O$62, CONCATENATE(O497, " A"),IF(COUNTIF($O$7:O497,O497)&lt;='[1]Season Set up'!$O$63, CONCATENATE(O497, " B"),IF(COUNTIF($O$7:O497,O497)&lt;='[1]Season Set up'!$O$64, CONCATENATE(O497, " C"),IF(COUNTIF($O$7:O497,O497)&lt;='[1]Season Set up'!$O$65, CONCATENATE(O497, " D"),IF(COUNTIF($O$7:O497,O497)&lt;='[1]Season Set up'!$O$66, CONCATENATE(O497, " E"),IF(COUNTIF($O$7:O497,O497)&lt;='[1]Season Set up'!$O$67, CONCATENATE(O497, " F"),IF(COUNTIF($O$7:O497,O497)&lt;='[1]Season Set up'!$O$68, CONCATENATE(O497, " G"),IF(COUNTIF($O$7:O497,O497)&lt;='[1]Season Set up'!$O$69, CONCATENATE(O497, " H"),"")))))))))),"")</f>
        <v/>
      </c>
      <c r="Q497" s="69"/>
      <c r="R497" s="4"/>
      <c r="S497" s="27" t="str">
        <f>IF('[1]Season Set up'!$L$24&gt;='[1]Season Set up'!V495,'[1]Season Set up'!V495,"")</f>
        <v/>
      </c>
      <c r="T497" s="22" t="str">
        <f>IFERROR(VLOOKUP(#REF!,'[1]Members Sorted'!$B$2:$G$3001,2,0),"")</f>
        <v/>
      </c>
      <c r="U497" s="22" t="str">
        <f>IFERROR(VLOOKUP(#REF!,'[1]Members Sorted'!$B$2:$G$3001,3,0),"")</f>
        <v/>
      </c>
      <c r="V497" s="22" t="str">
        <f>IFERROR(VLOOKUP(#REF!,'[1]Members Sorted'!$B$2:$G$2001,5,0),"")</f>
        <v/>
      </c>
      <c r="W497" s="22" t="str">
        <f>IFERROR(IF(V497="","",IF(V497="None Given","",IF(COUNTIF($V$7:V497,V497)&lt;='[1]Season Set up'!$O$73, CONCATENATE(V497, " A"),IF(COUNTIF($V$7:V497,V497)&lt;='[1]Season Set up'!$O$74, CONCATENATE(V497, " B"),IF(COUNTIF($V$7:V497,V497)&lt;='[1]Season Set up'!$O$75, CONCATENATE(V497, " C"),IF(COUNTIF($V$7:V497,V497)&lt;='[1]Season Set up'!$O$76, CONCATENATE(V497, " D"),IF(COUNTIF($V$7:V497,V497)&lt;='[1]Season Set up'!$O$77, CONCATENATE(V497, " E"),IF(COUNTIF($V$7:V497,V497)&lt;='[1]Season Set up'!$O$78, CONCATENATE(V497, " F"),IF(COUNTIF($V$7:V497,V497)&lt;='[1]Season Set up'!$O$79, CONCATENATE(V497, " G"),IF(COUNTIF($V$7:V497,V497)&lt;='[1]Season Set up'!$O$80, CONCATENATE(V497, " H"),"")))))))))),"")</f>
        <v/>
      </c>
      <c r="X497" s="69"/>
      <c r="Y497" s="1"/>
      <c r="Z497" s="1"/>
      <c r="AA497" s="1"/>
      <c r="AB497" s="1"/>
      <c r="AC497" s="4"/>
      <c r="AD497" s="4"/>
      <c r="AE497" s="4"/>
      <c r="AF497" s="4"/>
      <c r="AG497" s="4"/>
      <c r="AH497" s="4"/>
      <c r="AI497" s="4"/>
      <c r="AJ497" s="4"/>
    </row>
    <row r="498" spans="1:36" ht="15.75" customHeight="1" x14ac:dyDescent="0.2">
      <c r="A498" s="33"/>
      <c r="B498" s="33"/>
      <c r="C498" s="33"/>
      <c r="D498" s="1"/>
      <c r="E498" s="1"/>
      <c r="F498" s="1"/>
      <c r="G498" s="1"/>
      <c r="H498" s="1"/>
      <c r="I498" s="1"/>
      <c r="J498" s="1"/>
      <c r="K498" s="1"/>
      <c r="L498" s="27" t="str">
        <f>IF('[1]Season Set up'!$J$24&gt;='[1]Season Set up'!V496,'[1]Season Set up'!V496,"")</f>
        <v/>
      </c>
      <c r="M498" s="22" t="str">
        <f>IFERROR(VLOOKUP(#REF!,'[1]Members Sorted'!$B$2:$G$10001,2,0),"")</f>
        <v/>
      </c>
      <c r="N498" s="22" t="str">
        <f>IFERROR(VLOOKUP(#REF!,'[1]Members Sorted'!$B$2:$G$10001,3,0),"")</f>
        <v/>
      </c>
      <c r="O498" s="22" t="str">
        <f>IFERROR(VLOOKUP(#REF!,'[1]Members Sorted'!$B$2:$G$10001,5,0),"")</f>
        <v/>
      </c>
      <c r="P498" s="22" t="str">
        <f>IFERROR(IF(O498="","",IF(O498="None Given","",IF(COUNTIF($O$7:O498,O498)&lt;='[1]Season Set up'!$O$62, CONCATENATE(O498, " A"),IF(COUNTIF($O$7:O498,O498)&lt;='[1]Season Set up'!$O$63, CONCATENATE(O498, " B"),IF(COUNTIF($O$7:O498,O498)&lt;='[1]Season Set up'!$O$64, CONCATENATE(O498, " C"),IF(COUNTIF($O$7:O498,O498)&lt;='[1]Season Set up'!$O$65, CONCATENATE(O498, " D"),IF(COUNTIF($O$7:O498,O498)&lt;='[1]Season Set up'!$O$66, CONCATENATE(O498, " E"),IF(COUNTIF($O$7:O498,O498)&lt;='[1]Season Set up'!$O$67, CONCATENATE(O498, " F"),IF(COUNTIF($O$7:O498,O498)&lt;='[1]Season Set up'!$O$68, CONCATENATE(O498, " G"),IF(COUNTIF($O$7:O498,O498)&lt;='[1]Season Set up'!$O$69, CONCATENATE(O498, " H"),"")))))))))),"")</f>
        <v/>
      </c>
      <c r="Q498" s="69"/>
      <c r="R498" s="4"/>
      <c r="S498" s="27" t="str">
        <f>IF('[1]Season Set up'!$L$24&gt;='[1]Season Set up'!V496,'[1]Season Set up'!V496,"")</f>
        <v/>
      </c>
      <c r="T498" s="22" t="str">
        <f>IFERROR(VLOOKUP(#REF!,'[1]Members Sorted'!$B$2:$G$3001,2,0),"")</f>
        <v/>
      </c>
      <c r="U498" s="22" t="str">
        <f>IFERROR(VLOOKUP(#REF!,'[1]Members Sorted'!$B$2:$G$3001,3,0),"")</f>
        <v/>
      </c>
      <c r="V498" s="22" t="str">
        <f>IFERROR(VLOOKUP(#REF!,'[1]Members Sorted'!$B$2:$G$2001,5,0),"")</f>
        <v/>
      </c>
      <c r="W498" s="22" t="str">
        <f>IFERROR(IF(V498="","",IF(V498="None Given","",IF(COUNTIF($V$7:V498,V498)&lt;='[1]Season Set up'!$O$73, CONCATENATE(V498, " A"),IF(COUNTIF($V$7:V498,V498)&lt;='[1]Season Set up'!$O$74, CONCATENATE(V498, " B"),IF(COUNTIF($V$7:V498,V498)&lt;='[1]Season Set up'!$O$75, CONCATENATE(V498, " C"),IF(COUNTIF($V$7:V498,V498)&lt;='[1]Season Set up'!$O$76, CONCATENATE(V498, " D"),IF(COUNTIF($V$7:V498,V498)&lt;='[1]Season Set up'!$O$77, CONCATENATE(V498, " E"),IF(COUNTIF($V$7:V498,V498)&lt;='[1]Season Set up'!$O$78, CONCATENATE(V498, " F"),IF(COUNTIF($V$7:V498,V498)&lt;='[1]Season Set up'!$O$79, CONCATENATE(V498, " G"),IF(COUNTIF($V$7:V498,V498)&lt;='[1]Season Set up'!$O$80, CONCATENATE(V498, " H"),"")))))))))),"")</f>
        <v/>
      </c>
      <c r="X498" s="69"/>
      <c r="Y498" s="1"/>
      <c r="Z498" s="1"/>
      <c r="AA498" s="1"/>
      <c r="AB498" s="1"/>
      <c r="AC498" s="4"/>
      <c r="AD498" s="4"/>
      <c r="AE498" s="4"/>
      <c r="AF498" s="4"/>
      <c r="AG498" s="4"/>
      <c r="AH498" s="4"/>
      <c r="AI498" s="4"/>
      <c r="AJ498" s="4"/>
    </row>
    <row r="499" spans="1:36" ht="15.75" customHeight="1" x14ac:dyDescent="0.2">
      <c r="A499" s="33"/>
      <c r="B499" s="33"/>
      <c r="C499" s="33"/>
      <c r="D499" s="1"/>
      <c r="E499" s="1"/>
      <c r="F499" s="1"/>
      <c r="G499" s="1"/>
      <c r="H499" s="1"/>
      <c r="I499" s="1"/>
      <c r="J499" s="1"/>
      <c r="K499" s="1"/>
      <c r="L499" s="27" t="str">
        <f>IF('[1]Season Set up'!$J$24&gt;='[1]Season Set up'!V497,'[1]Season Set up'!V497,"")</f>
        <v/>
      </c>
      <c r="M499" s="22" t="str">
        <f>IFERROR(VLOOKUP(#REF!,'[1]Members Sorted'!$B$2:$G$10001,2,0),"")</f>
        <v/>
      </c>
      <c r="N499" s="22" t="str">
        <f>IFERROR(VLOOKUP(#REF!,'[1]Members Sorted'!$B$2:$G$10001,3,0),"")</f>
        <v/>
      </c>
      <c r="O499" s="22" t="str">
        <f>IFERROR(VLOOKUP(#REF!,'[1]Members Sorted'!$B$2:$G$10001,5,0),"")</f>
        <v/>
      </c>
      <c r="P499" s="22" t="str">
        <f>IFERROR(IF(O499="","",IF(O499="None Given","",IF(COUNTIF($O$7:O499,O499)&lt;='[1]Season Set up'!$O$62, CONCATENATE(O499, " A"),IF(COUNTIF($O$7:O499,O499)&lt;='[1]Season Set up'!$O$63, CONCATENATE(O499, " B"),IF(COUNTIF($O$7:O499,O499)&lt;='[1]Season Set up'!$O$64, CONCATENATE(O499, " C"),IF(COUNTIF($O$7:O499,O499)&lt;='[1]Season Set up'!$O$65, CONCATENATE(O499, " D"),IF(COUNTIF($O$7:O499,O499)&lt;='[1]Season Set up'!$O$66, CONCATENATE(O499, " E"),IF(COUNTIF($O$7:O499,O499)&lt;='[1]Season Set up'!$O$67, CONCATENATE(O499, " F"),IF(COUNTIF($O$7:O499,O499)&lt;='[1]Season Set up'!$O$68, CONCATENATE(O499, " G"),IF(COUNTIF($O$7:O499,O499)&lt;='[1]Season Set up'!$O$69, CONCATENATE(O499, " H"),"")))))))))),"")</f>
        <v/>
      </c>
      <c r="Q499" s="69"/>
      <c r="R499" s="4"/>
      <c r="S499" s="27" t="str">
        <f>IF('[1]Season Set up'!$L$24&gt;='[1]Season Set up'!V497,'[1]Season Set up'!V497,"")</f>
        <v/>
      </c>
      <c r="T499" s="22" t="str">
        <f>IFERROR(VLOOKUP(#REF!,'[1]Members Sorted'!$B$2:$G$3001,2,0),"")</f>
        <v/>
      </c>
      <c r="U499" s="22" t="str">
        <f>IFERROR(VLOOKUP(#REF!,'[1]Members Sorted'!$B$2:$G$3001,3,0),"")</f>
        <v/>
      </c>
      <c r="V499" s="22" t="str">
        <f>IFERROR(VLOOKUP(#REF!,'[1]Members Sorted'!$B$2:$G$2001,5,0),"")</f>
        <v/>
      </c>
      <c r="W499" s="22" t="str">
        <f>IFERROR(IF(V499="","",IF(V499="None Given","",IF(COUNTIF($V$7:V499,V499)&lt;='[1]Season Set up'!$O$73, CONCATENATE(V499, " A"),IF(COUNTIF($V$7:V499,V499)&lt;='[1]Season Set up'!$O$74, CONCATENATE(V499, " B"),IF(COUNTIF($V$7:V499,V499)&lt;='[1]Season Set up'!$O$75, CONCATENATE(V499, " C"),IF(COUNTIF($V$7:V499,V499)&lt;='[1]Season Set up'!$O$76, CONCATENATE(V499, " D"),IF(COUNTIF($V$7:V499,V499)&lt;='[1]Season Set up'!$O$77, CONCATENATE(V499, " E"),IF(COUNTIF($V$7:V499,V499)&lt;='[1]Season Set up'!$O$78, CONCATENATE(V499, " F"),IF(COUNTIF($V$7:V499,V499)&lt;='[1]Season Set up'!$O$79, CONCATENATE(V499, " G"),IF(COUNTIF($V$7:V499,V499)&lt;='[1]Season Set up'!$O$80, CONCATENATE(V499, " H"),"")))))))))),"")</f>
        <v/>
      </c>
      <c r="X499" s="69"/>
      <c r="Y499" s="1"/>
      <c r="Z499" s="1"/>
      <c r="AA499" s="1"/>
      <c r="AB499" s="1"/>
      <c r="AC499" s="4"/>
      <c r="AD499" s="4"/>
      <c r="AE499" s="4"/>
      <c r="AF499" s="4"/>
      <c r="AG499" s="4"/>
      <c r="AH499" s="4"/>
      <c r="AI499" s="4"/>
      <c r="AJ499" s="4"/>
    </row>
    <row r="500" spans="1:36" ht="15.75" customHeight="1" x14ac:dyDescent="0.2">
      <c r="A500" s="33"/>
      <c r="B500" s="33"/>
      <c r="C500" s="33"/>
      <c r="D500" s="1"/>
      <c r="E500" s="1"/>
      <c r="F500" s="1"/>
      <c r="G500" s="1"/>
      <c r="H500" s="1"/>
      <c r="I500" s="1"/>
      <c r="J500" s="1"/>
      <c r="K500" s="1"/>
      <c r="L500" s="27" t="str">
        <f>IF('[1]Season Set up'!$J$24&gt;='[1]Season Set up'!V498,'[1]Season Set up'!V498,"")</f>
        <v/>
      </c>
      <c r="M500" s="22" t="str">
        <f>IFERROR(VLOOKUP(#REF!,'[1]Members Sorted'!$B$2:$G$10001,2,0),"")</f>
        <v/>
      </c>
      <c r="N500" s="22" t="str">
        <f>IFERROR(VLOOKUP(#REF!,'[1]Members Sorted'!$B$2:$G$10001,3,0),"")</f>
        <v/>
      </c>
      <c r="O500" s="22" t="str">
        <f>IFERROR(VLOOKUP(#REF!,'[1]Members Sorted'!$B$2:$G$10001,5,0),"")</f>
        <v/>
      </c>
      <c r="P500" s="22" t="str">
        <f>IFERROR(IF(O500="","",IF(O500="None Given","",IF(COUNTIF($O$7:O500,O500)&lt;='[1]Season Set up'!$O$62, CONCATENATE(O500, " A"),IF(COUNTIF($O$7:O500,O500)&lt;='[1]Season Set up'!$O$63, CONCATENATE(O500, " B"),IF(COUNTIF($O$7:O500,O500)&lt;='[1]Season Set up'!$O$64, CONCATENATE(O500, " C"),IF(COUNTIF($O$7:O500,O500)&lt;='[1]Season Set up'!$O$65, CONCATENATE(O500, " D"),IF(COUNTIF($O$7:O500,O500)&lt;='[1]Season Set up'!$O$66, CONCATENATE(O500, " E"),IF(COUNTIF($O$7:O500,O500)&lt;='[1]Season Set up'!$O$67, CONCATENATE(O500, " F"),IF(COUNTIF($O$7:O500,O500)&lt;='[1]Season Set up'!$O$68, CONCATENATE(O500, " G"),IF(COUNTIF($O$7:O500,O500)&lt;='[1]Season Set up'!$O$69, CONCATENATE(O500, " H"),"")))))))))),"")</f>
        <v/>
      </c>
      <c r="Q500" s="69"/>
      <c r="R500" s="4"/>
      <c r="S500" s="27" t="str">
        <f>IF('[1]Season Set up'!$L$24&gt;='[1]Season Set up'!V498,'[1]Season Set up'!V498,"")</f>
        <v/>
      </c>
      <c r="T500" s="22" t="str">
        <f>IFERROR(VLOOKUP(#REF!,'[1]Members Sorted'!$B$2:$G$3001,2,0),"")</f>
        <v/>
      </c>
      <c r="U500" s="22" t="str">
        <f>IFERROR(VLOOKUP(#REF!,'[1]Members Sorted'!$B$2:$G$3001,3,0),"")</f>
        <v/>
      </c>
      <c r="V500" s="22" t="str">
        <f>IFERROR(VLOOKUP(#REF!,'[1]Members Sorted'!$B$2:$G$2001,5,0),"")</f>
        <v/>
      </c>
      <c r="W500" s="22" t="str">
        <f>IFERROR(IF(V500="","",IF(V500="None Given","",IF(COUNTIF($V$7:V500,V500)&lt;='[1]Season Set up'!$O$73, CONCATENATE(V500, " A"),IF(COUNTIF($V$7:V500,V500)&lt;='[1]Season Set up'!$O$74, CONCATENATE(V500, " B"),IF(COUNTIF($V$7:V500,V500)&lt;='[1]Season Set up'!$O$75, CONCATENATE(V500, " C"),IF(COUNTIF($V$7:V500,V500)&lt;='[1]Season Set up'!$O$76, CONCATENATE(V500, " D"),IF(COUNTIF($V$7:V500,V500)&lt;='[1]Season Set up'!$O$77, CONCATENATE(V500, " E"),IF(COUNTIF($V$7:V500,V500)&lt;='[1]Season Set up'!$O$78, CONCATENATE(V500, " F"),IF(COUNTIF($V$7:V500,V500)&lt;='[1]Season Set up'!$O$79, CONCATENATE(V500, " G"),IF(COUNTIF($V$7:V500,V500)&lt;='[1]Season Set up'!$O$80, CONCATENATE(V500, " H"),"")))))))))),"")</f>
        <v/>
      </c>
      <c r="X500" s="69"/>
      <c r="Y500" s="1"/>
      <c r="Z500" s="1"/>
      <c r="AA500" s="1"/>
      <c r="AB500" s="1"/>
      <c r="AC500" s="4"/>
      <c r="AD500" s="4"/>
      <c r="AE500" s="4"/>
      <c r="AF500" s="4"/>
      <c r="AG500" s="4"/>
      <c r="AH500" s="4"/>
      <c r="AI500" s="4"/>
      <c r="AJ500" s="4"/>
    </row>
    <row r="501" spans="1:36" ht="15.75" customHeight="1" x14ac:dyDescent="0.2">
      <c r="A501" s="33"/>
      <c r="B501" s="33"/>
      <c r="C501" s="33"/>
      <c r="D501" s="1"/>
      <c r="E501" s="1"/>
      <c r="F501" s="1"/>
      <c r="G501" s="1"/>
      <c r="H501" s="1"/>
      <c r="I501" s="1"/>
      <c r="J501" s="1"/>
      <c r="K501" s="1"/>
      <c r="L501" s="27" t="str">
        <f>IF('[1]Season Set up'!$J$24&gt;='[1]Season Set up'!V499,'[1]Season Set up'!V499,"")</f>
        <v/>
      </c>
      <c r="M501" s="22" t="str">
        <f>IFERROR(VLOOKUP(#REF!,'[1]Members Sorted'!$B$2:$G$10001,2,0),"")</f>
        <v/>
      </c>
      <c r="N501" s="22" t="str">
        <f>IFERROR(VLOOKUP(#REF!,'[1]Members Sorted'!$B$2:$G$10001,3,0),"")</f>
        <v/>
      </c>
      <c r="O501" s="22" t="str">
        <f>IFERROR(VLOOKUP(#REF!,'[1]Members Sorted'!$B$2:$G$10001,5,0),"")</f>
        <v/>
      </c>
      <c r="P501" s="22" t="str">
        <f>IFERROR(IF(O501="","",IF(O501="None Given","",IF(COUNTIF($O$7:O501,O501)&lt;='[1]Season Set up'!$O$62, CONCATENATE(O501, " A"),IF(COUNTIF($O$7:O501,O501)&lt;='[1]Season Set up'!$O$63, CONCATENATE(O501, " B"),IF(COUNTIF($O$7:O501,O501)&lt;='[1]Season Set up'!$O$64, CONCATENATE(O501, " C"),IF(COUNTIF($O$7:O501,O501)&lt;='[1]Season Set up'!$O$65, CONCATENATE(O501, " D"),IF(COUNTIF($O$7:O501,O501)&lt;='[1]Season Set up'!$O$66, CONCATENATE(O501, " E"),IF(COUNTIF($O$7:O501,O501)&lt;='[1]Season Set up'!$O$67, CONCATENATE(O501, " F"),IF(COUNTIF($O$7:O501,O501)&lt;='[1]Season Set up'!$O$68, CONCATENATE(O501, " G"),IF(COUNTIF($O$7:O501,O501)&lt;='[1]Season Set up'!$O$69, CONCATENATE(O501, " H"),"")))))))))),"")</f>
        <v/>
      </c>
      <c r="Q501" s="69"/>
      <c r="R501" s="4"/>
      <c r="S501" s="27" t="str">
        <f>IF('[1]Season Set up'!$L$24&gt;='[1]Season Set up'!V499,'[1]Season Set up'!V499,"")</f>
        <v/>
      </c>
      <c r="T501" s="22" t="str">
        <f>IFERROR(VLOOKUP(#REF!,'[1]Members Sorted'!$B$2:$G$3001,2,0),"")</f>
        <v/>
      </c>
      <c r="U501" s="22" t="str">
        <f>IFERROR(VLOOKUP(#REF!,'[1]Members Sorted'!$B$2:$G$3001,3,0),"")</f>
        <v/>
      </c>
      <c r="V501" s="22" t="str">
        <f>IFERROR(VLOOKUP(#REF!,'[1]Members Sorted'!$B$2:$G$2001,5,0),"")</f>
        <v/>
      </c>
      <c r="W501" s="22" t="str">
        <f>IFERROR(IF(V501="","",IF(V501="None Given","",IF(COUNTIF($V$7:V501,V501)&lt;='[1]Season Set up'!$O$73, CONCATENATE(V501, " A"),IF(COUNTIF($V$7:V501,V501)&lt;='[1]Season Set up'!$O$74, CONCATENATE(V501, " B"),IF(COUNTIF($V$7:V501,V501)&lt;='[1]Season Set up'!$O$75, CONCATENATE(V501, " C"),IF(COUNTIF($V$7:V501,V501)&lt;='[1]Season Set up'!$O$76, CONCATENATE(V501, " D"),IF(COUNTIF($V$7:V501,V501)&lt;='[1]Season Set up'!$O$77, CONCATENATE(V501, " E"),IF(COUNTIF($V$7:V501,V501)&lt;='[1]Season Set up'!$O$78, CONCATENATE(V501, " F"),IF(COUNTIF($V$7:V501,V501)&lt;='[1]Season Set up'!$O$79, CONCATENATE(V501, " G"),IF(COUNTIF($V$7:V501,V501)&lt;='[1]Season Set up'!$O$80, CONCATENATE(V501, " H"),"")))))))))),"")</f>
        <v/>
      </c>
      <c r="X501" s="69"/>
      <c r="Y501" s="1"/>
      <c r="Z501" s="1"/>
      <c r="AA501" s="1"/>
      <c r="AB501" s="1"/>
      <c r="AC501" s="4"/>
      <c r="AD501" s="4"/>
      <c r="AE501" s="4"/>
      <c r="AF501" s="4"/>
      <c r="AG501" s="4"/>
      <c r="AH501" s="4"/>
      <c r="AI501" s="4"/>
      <c r="AJ501" s="4"/>
    </row>
    <row r="502" spans="1:36" ht="15.75" customHeight="1" x14ac:dyDescent="0.2">
      <c r="A502" s="33"/>
      <c r="B502" s="33"/>
      <c r="C502" s="33"/>
      <c r="D502" s="1"/>
      <c r="E502" s="1"/>
      <c r="F502" s="1"/>
      <c r="G502" s="1"/>
      <c r="H502" s="1"/>
      <c r="I502" s="1"/>
      <c r="J502" s="1"/>
      <c r="K502" s="1"/>
      <c r="L502" s="27" t="str">
        <f>IF('[1]Season Set up'!$J$24&gt;='[1]Season Set up'!V500,'[1]Season Set up'!V500,"")</f>
        <v/>
      </c>
      <c r="M502" s="22" t="str">
        <f>IFERROR(VLOOKUP(#REF!,'[1]Members Sorted'!$B$2:$G$10001,2,0),"")</f>
        <v/>
      </c>
      <c r="N502" s="22" t="str">
        <f>IFERROR(VLOOKUP(#REF!,'[1]Members Sorted'!$B$2:$G$10001,3,0),"")</f>
        <v/>
      </c>
      <c r="O502" s="22" t="str">
        <f>IFERROR(VLOOKUP(#REF!,'[1]Members Sorted'!$B$2:$G$10001,5,0),"")</f>
        <v/>
      </c>
      <c r="P502" s="22" t="str">
        <f>IFERROR(IF(O502="","",IF(O502="None Given","",IF(COUNTIF($O$7:O502,O502)&lt;='[1]Season Set up'!$O$62, CONCATENATE(O502, " A"),IF(COUNTIF($O$7:O502,O502)&lt;='[1]Season Set up'!$O$63, CONCATENATE(O502, " B"),IF(COUNTIF($O$7:O502,O502)&lt;='[1]Season Set up'!$O$64, CONCATENATE(O502, " C"),IF(COUNTIF($O$7:O502,O502)&lt;='[1]Season Set up'!$O$65, CONCATENATE(O502, " D"),IF(COUNTIF($O$7:O502,O502)&lt;='[1]Season Set up'!$O$66, CONCATENATE(O502, " E"),IF(COUNTIF($O$7:O502,O502)&lt;='[1]Season Set up'!$O$67, CONCATENATE(O502, " F"),IF(COUNTIF($O$7:O502,O502)&lt;='[1]Season Set up'!$O$68, CONCATENATE(O502, " G"),IF(COUNTIF($O$7:O502,O502)&lt;='[1]Season Set up'!$O$69, CONCATENATE(O502, " H"),"")))))))))),"")</f>
        <v/>
      </c>
      <c r="Q502" s="69"/>
      <c r="R502" s="4"/>
      <c r="S502" s="27" t="str">
        <f>IF('[1]Season Set up'!$L$24&gt;='[1]Season Set up'!V500,'[1]Season Set up'!V500,"")</f>
        <v/>
      </c>
      <c r="T502" s="22" t="str">
        <f>IFERROR(VLOOKUP(#REF!,'[1]Members Sorted'!$B$2:$G$3001,2,0),"")</f>
        <v/>
      </c>
      <c r="U502" s="22" t="str">
        <f>IFERROR(VLOOKUP(#REF!,'[1]Members Sorted'!$B$2:$G$3001,3,0),"")</f>
        <v/>
      </c>
      <c r="V502" s="22" t="str">
        <f>IFERROR(VLOOKUP(#REF!,'[1]Members Sorted'!$B$2:$G$2001,5,0),"")</f>
        <v/>
      </c>
      <c r="W502" s="22" t="str">
        <f>IFERROR(IF(V502="","",IF(V502="None Given","",IF(COUNTIF($V$7:V502,V502)&lt;='[1]Season Set up'!$O$73, CONCATENATE(V502, " A"),IF(COUNTIF($V$7:V502,V502)&lt;='[1]Season Set up'!$O$74, CONCATENATE(V502, " B"),IF(COUNTIF($V$7:V502,V502)&lt;='[1]Season Set up'!$O$75, CONCATENATE(V502, " C"),IF(COUNTIF($V$7:V502,V502)&lt;='[1]Season Set up'!$O$76, CONCATENATE(V502, " D"),IF(COUNTIF($V$7:V502,V502)&lt;='[1]Season Set up'!$O$77, CONCATENATE(V502, " E"),IF(COUNTIF($V$7:V502,V502)&lt;='[1]Season Set up'!$O$78, CONCATENATE(V502, " F"),IF(COUNTIF($V$7:V502,V502)&lt;='[1]Season Set up'!$O$79, CONCATENATE(V502, " G"),IF(COUNTIF($V$7:V502,V502)&lt;='[1]Season Set up'!$O$80, CONCATENATE(V502, " H"),"")))))))))),"")</f>
        <v/>
      </c>
      <c r="X502" s="69"/>
      <c r="Y502" s="1"/>
      <c r="Z502" s="1"/>
      <c r="AA502" s="1"/>
      <c r="AB502" s="1"/>
      <c r="AC502" s="4"/>
      <c r="AD502" s="4"/>
      <c r="AE502" s="4"/>
      <c r="AF502" s="4"/>
      <c r="AG502" s="4"/>
      <c r="AH502" s="4"/>
      <c r="AI502" s="4"/>
      <c r="AJ502" s="4"/>
    </row>
    <row r="503" spans="1:36" ht="15.75" customHeight="1" x14ac:dyDescent="0.2">
      <c r="A503" s="33"/>
      <c r="B503" s="33"/>
      <c r="C503" s="33"/>
      <c r="D503" s="1"/>
      <c r="E503" s="1"/>
      <c r="F503" s="1"/>
      <c r="G503" s="1"/>
      <c r="H503" s="1"/>
      <c r="I503" s="1"/>
      <c r="J503" s="1"/>
      <c r="K503" s="1"/>
      <c r="L503" s="27" t="str">
        <f>IF('[1]Season Set up'!$J$24&gt;='[1]Season Set up'!V501,'[1]Season Set up'!V501,"")</f>
        <v/>
      </c>
      <c r="M503" s="22" t="str">
        <f>IFERROR(VLOOKUP(#REF!,'[1]Members Sorted'!$B$2:$G$10001,2,0),"")</f>
        <v/>
      </c>
      <c r="N503" s="22" t="str">
        <f>IFERROR(VLOOKUP(#REF!,'[1]Members Sorted'!$B$2:$G$10001,3,0),"")</f>
        <v/>
      </c>
      <c r="O503" s="22" t="str">
        <f>IFERROR(VLOOKUP(#REF!,'[1]Members Sorted'!$B$2:$G$10001,5,0),"")</f>
        <v/>
      </c>
      <c r="P503" s="22" t="str">
        <f>IFERROR(IF(O503="","",IF(O503="None Given","",IF(COUNTIF($O$7:O503,O503)&lt;='[1]Season Set up'!$O$62, CONCATENATE(O503, " A"),IF(COUNTIF($O$7:O503,O503)&lt;='[1]Season Set up'!$O$63, CONCATENATE(O503, " B"),IF(COUNTIF($O$7:O503,O503)&lt;='[1]Season Set up'!$O$64, CONCATENATE(O503, " C"),IF(COUNTIF($O$7:O503,O503)&lt;='[1]Season Set up'!$O$65, CONCATENATE(O503, " D"),IF(COUNTIF($O$7:O503,O503)&lt;='[1]Season Set up'!$O$66, CONCATENATE(O503, " E"),IF(COUNTIF($O$7:O503,O503)&lt;='[1]Season Set up'!$O$67, CONCATENATE(O503, " F"),IF(COUNTIF($O$7:O503,O503)&lt;='[1]Season Set up'!$O$68, CONCATENATE(O503, " G"),IF(COUNTIF($O$7:O503,O503)&lt;='[1]Season Set up'!$O$69, CONCATENATE(O503, " H"),"")))))))))),"")</f>
        <v/>
      </c>
      <c r="Q503" s="69"/>
      <c r="R503" s="4"/>
      <c r="S503" s="27" t="str">
        <f>IF('[1]Season Set up'!$L$24&gt;='[1]Season Set up'!V501,'[1]Season Set up'!V501,"")</f>
        <v/>
      </c>
      <c r="T503" s="22" t="str">
        <f>IFERROR(VLOOKUP(#REF!,'[1]Members Sorted'!$B$2:$G$3001,2,0),"")</f>
        <v/>
      </c>
      <c r="U503" s="22" t="str">
        <f>IFERROR(VLOOKUP(#REF!,'[1]Members Sorted'!$B$2:$G$3001,3,0),"")</f>
        <v/>
      </c>
      <c r="V503" s="22" t="str">
        <f>IFERROR(VLOOKUP(#REF!,'[1]Members Sorted'!$B$2:$G$2001,5,0),"")</f>
        <v/>
      </c>
      <c r="W503" s="22" t="str">
        <f>IFERROR(IF(V503="","",IF(V503="None Given","",IF(COUNTIF($V$7:V503,V503)&lt;='[1]Season Set up'!$O$73, CONCATENATE(V503, " A"),IF(COUNTIF($V$7:V503,V503)&lt;='[1]Season Set up'!$O$74, CONCATENATE(V503, " B"),IF(COUNTIF($V$7:V503,V503)&lt;='[1]Season Set up'!$O$75, CONCATENATE(V503, " C"),IF(COUNTIF($V$7:V503,V503)&lt;='[1]Season Set up'!$O$76, CONCATENATE(V503, " D"),IF(COUNTIF($V$7:V503,V503)&lt;='[1]Season Set up'!$O$77, CONCATENATE(V503, " E"),IF(COUNTIF($V$7:V503,V503)&lt;='[1]Season Set up'!$O$78, CONCATENATE(V503, " F"),IF(COUNTIF($V$7:V503,V503)&lt;='[1]Season Set up'!$O$79, CONCATENATE(V503, " G"),IF(COUNTIF($V$7:V503,V503)&lt;='[1]Season Set up'!$O$80, CONCATENATE(V503, " H"),"")))))))))),"")</f>
        <v/>
      </c>
      <c r="X503" s="69"/>
      <c r="Y503" s="1"/>
      <c r="Z503" s="1"/>
      <c r="AA503" s="1"/>
      <c r="AB503" s="1"/>
      <c r="AC503" s="4"/>
      <c r="AD503" s="4"/>
      <c r="AE503" s="4"/>
      <c r="AF503" s="4"/>
      <c r="AG503" s="4"/>
      <c r="AH503" s="4"/>
      <c r="AI503" s="4"/>
      <c r="AJ503" s="4"/>
    </row>
    <row r="504" spans="1:36" ht="15.75" customHeight="1" x14ac:dyDescent="0.2">
      <c r="A504" s="33"/>
      <c r="B504" s="33"/>
      <c r="C504" s="33"/>
      <c r="D504" s="1"/>
      <c r="E504" s="1"/>
      <c r="F504" s="1"/>
      <c r="G504" s="1"/>
      <c r="H504" s="1"/>
      <c r="I504" s="1"/>
      <c r="J504" s="1"/>
      <c r="K504" s="1"/>
      <c r="L504" s="27" t="str">
        <f>IF('[1]Season Set up'!$J$24&gt;='[1]Season Set up'!V502,'[1]Season Set up'!V502,"")</f>
        <v/>
      </c>
      <c r="M504" s="22" t="str">
        <f>IFERROR(VLOOKUP(#REF!,'[1]Members Sorted'!$B$2:$G$10001,2,0),"")</f>
        <v/>
      </c>
      <c r="N504" s="22" t="str">
        <f>IFERROR(VLOOKUP(#REF!,'[1]Members Sorted'!$B$2:$G$10001,3,0),"")</f>
        <v/>
      </c>
      <c r="O504" s="22" t="str">
        <f>IFERROR(VLOOKUP(#REF!,'[1]Members Sorted'!$B$2:$G$10001,5,0),"")</f>
        <v/>
      </c>
      <c r="P504" s="22" t="str">
        <f>IFERROR(IF(O504="","",IF(O504="None Given","",IF(COUNTIF($O$7:O504,O504)&lt;='[1]Season Set up'!$O$62, CONCATENATE(O504, " A"),IF(COUNTIF($O$7:O504,O504)&lt;='[1]Season Set up'!$O$63, CONCATENATE(O504, " B"),IF(COUNTIF($O$7:O504,O504)&lt;='[1]Season Set up'!$O$64, CONCATENATE(O504, " C"),IF(COUNTIF($O$7:O504,O504)&lt;='[1]Season Set up'!$O$65, CONCATENATE(O504, " D"),IF(COUNTIF($O$7:O504,O504)&lt;='[1]Season Set up'!$O$66, CONCATENATE(O504, " E"),IF(COUNTIF($O$7:O504,O504)&lt;='[1]Season Set up'!$O$67, CONCATENATE(O504, " F"),IF(COUNTIF($O$7:O504,O504)&lt;='[1]Season Set up'!$O$68, CONCATENATE(O504, " G"),IF(COUNTIF($O$7:O504,O504)&lt;='[1]Season Set up'!$O$69, CONCATENATE(O504, " H"),"")))))))))),"")</f>
        <v/>
      </c>
      <c r="Q504" s="69"/>
      <c r="R504" s="4"/>
      <c r="S504" s="27" t="str">
        <f>IF('[1]Season Set up'!$L$24&gt;='[1]Season Set up'!V502,'[1]Season Set up'!V502,"")</f>
        <v/>
      </c>
      <c r="T504" s="22" t="str">
        <f>IFERROR(VLOOKUP(#REF!,'[1]Members Sorted'!$B$2:$G$3001,2,0),"")</f>
        <v/>
      </c>
      <c r="U504" s="22" t="str">
        <f>IFERROR(VLOOKUP(#REF!,'[1]Members Sorted'!$B$2:$G$3001,3,0),"")</f>
        <v/>
      </c>
      <c r="V504" s="22" t="str">
        <f>IFERROR(VLOOKUP(#REF!,'[1]Members Sorted'!$B$2:$G$2001,5,0),"")</f>
        <v/>
      </c>
      <c r="W504" s="22" t="str">
        <f>IFERROR(IF(V504="","",IF(V504="None Given","",IF(COUNTIF($V$7:V504,V504)&lt;='[1]Season Set up'!$O$73, CONCATENATE(V504, " A"),IF(COUNTIF($V$7:V504,V504)&lt;='[1]Season Set up'!$O$74, CONCATENATE(V504, " B"),IF(COUNTIF($V$7:V504,V504)&lt;='[1]Season Set up'!$O$75, CONCATENATE(V504, " C"),IF(COUNTIF($V$7:V504,V504)&lt;='[1]Season Set up'!$O$76, CONCATENATE(V504, " D"),IF(COUNTIF($V$7:V504,V504)&lt;='[1]Season Set up'!$O$77, CONCATENATE(V504, " E"),IF(COUNTIF($V$7:V504,V504)&lt;='[1]Season Set up'!$O$78, CONCATENATE(V504, " F"),IF(COUNTIF($V$7:V504,V504)&lt;='[1]Season Set up'!$O$79, CONCATENATE(V504, " G"),IF(COUNTIF($V$7:V504,V504)&lt;='[1]Season Set up'!$O$80, CONCATENATE(V504, " H"),"")))))))))),"")</f>
        <v/>
      </c>
      <c r="X504" s="69"/>
      <c r="Y504" s="1"/>
      <c r="Z504" s="1"/>
      <c r="AA504" s="1"/>
      <c r="AB504" s="1"/>
      <c r="AC504" s="4"/>
      <c r="AD504" s="4"/>
      <c r="AE504" s="4"/>
      <c r="AF504" s="4"/>
      <c r="AG504" s="4"/>
      <c r="AH504" s="4"/>
      <c r="AI504" s="4"/>
      <c r="AJ504" s="4"/>
    </row>
    <row r="505" spans="1:36" ht="15.75" customHeight="1" x14ac:dyDescent="0.2">
      <c r="A505" s="33"/>
      <c r="B505" s="33"/>
      <c r="C505" s="33"/>
      <c r="D505" s="1"/>
      <c r="E505" s="1"/>
      <c r="F505" s="1"/>
      <c r="G505" s="1"/>
      <c r="H505" s="1"/>
      <c r="I505" s="1"/>
      <c r="J505" s="1"/>
      <c r="K505" s="1"/>
      <c r="L505" s="27" t="str">
        <f>IF('[1]Season Set up'!$J$24&gt;='[1]Season Set up'!V503,'[1]Season Set up'!V503,"")</f>
        <v/>
      </c>
      <c r="M505" s="22" t="str">
        <f>IFERROR(VLOOKUP(#REF!,'[1]Members Sorted'!$B$2:$G$10001,2,0),"")</f>
        <v/>
      </c>
      <c r="N505" s="22" t="str">
        <f>IFERROR(VLOOKUP(#REF!,'[1]Members Sorted'!$B$2:$G$10001,3,0),"")</f>
        <v/>
      </c>
      <c r="O505" s="22" t="str">
        <f>IFERROR(VLOOKUP(#REF!,'[1]Members Sorted'!$B$2:$G$10001,5,0),"")</f>
        <v/>
      </c>
      <c r="P505" s="22" t="str">
        <f>IFERROR(IF(O505="","",IF(O505="None Given","",IF(COUNTIF($O$7:O505,O505)&lt;='[1]Season Set up'!$O$62, CONCATENATE(O505, " A"),IF(COUNTIF($O$7:O505,O505)&lt;='[1]Season Set up'!$O$63, CONCATENATE(O505, " B"),IF(COUNTIF($O$7:O505,O505)&lt;='[1]Season Set up'!$O$64, CONCATENATE(O505, " C"),IF(COUNTIF($O$7:O505,O505)&lt;='[1]Season Set up'!$O$65, CONCATENATE(O505, " D"),IF(COUNTIF($O$7:O505,O505)&lt;='[1]Season Set up'!$O$66, CONCATENATE(O505, " E"),IF(COUNTIF($O$7:O505,O505)&lt;='[1]Season Set up'!$O$67, CONCATENATE(O505, " F"),IF(COUNTIF($O$7:O505,O505)&lt;='[1]Season Set up'!$O$68, CONCATENATE(O505, " G"),IF(COUNTIF($O$7:O505,O505)&lt;='[1]Season Set up'!$O$69, CONCATENATE(O505, " H"),"")))))))))),"")</f>
        <v/>
      </c>
      <c r="Q505" s="69"/>
      <c r="R505" s="4"/>
      <c r="S505" s="27" t="str">
        <f>IF('[1]Season Set up'!$L$24&gt;='[1]Season Set up'!V503,'[1]Season Set up'!V503,"")</f>
        <v/>
      </c>
      <c r="T505" s="22" t="str">
        <f>IFERROR(VLOOKUP(#REF!,'[1]Members Sorted'!$B$2:$G$3001,2,0),"")</f>
        <v/>
      </c>
      <c r="U505" s="22" t="str">
        <f>IFERROR(VLOOKUP(#REF!,'[1]Members Sorted'!$B$2:$G$3001,3,0),"")</f>
        <v/>
      </c>
      <c r="V505" s="22" t="str">
        <f>IFERROR(VLOOKUP(#REF!,'[1]Members Sorted'!$B$2:$G$2001,5,0),"")</f>
        <v/>
      </c>
      <c r="W505" s="22" t="str">
        <f>IFERROR(IF(V505="","",IF(V505="None Given","",IF(COUNTIF($V$7:V505,V505)&lt;='[1]Season Set up'!$O$73, CONCATENATE(V505, " A"),IF(COUNTIF($V$7:V505,V505)&lt;='[1]Season Set up'!$O$74, CONCATENATE(V505, " B"),IF(COUNTIF($V$7:V505,V505)&lt;='[1]Season Set up'!$O$75, CONCATENATE(V505, " C"),IF(COUNTIF($V$7:V505,V505)&lt;='[1]Season Set up'!$O$76, CONCATENATE(V505, " D"),IF(COUNTIF($V$7:V505,V505)&lt;='[1]Season Set up'!$O$77, CONCATENATE(V505, " E"),IF(COUNTIF($V$7:V505,V505)&lt;='[1]Season Set up'!$O$78, CONCATENATE(V505, " F"),IF(COUNTIF($V$7:V505,V505)&lt;='[1]Season Set up'!$O$79, CONCATENATE(V505, " G"),IF(COUNTIF($V$7:V505,V505)&lt;='[1]Season Set up'!$O$80, CONCATENATE(V505, " H"),"")))))))))),"")</f>
        <v/>
      </c>
      <c r="X505" s="69"/>
      <c r="Y505" s="1"/>
      <c r="Z505" s="1"/>
      <c r="AA505" s="1"/>
      <c r="AB505" s="1"/>
      <c r="AC505" s="4"/>
      <c r="AD505" s="4"/>
      <c r="AE505" s="4"/>
      <c r="AF505" s="4"/>
      <c r="AG505" s="4"/>
      <c r="AH505" s="4"/>
      <c r="AI505" s="4"/>
      <c r="AJ505" s="4"/>
    </row>
    <row r="506" spans="1:36" ht="15.75" customHeight="1" x14ac:dyDescent="0.2">
      <c r="A506" s="33"/>
      <c r="B506" s="33"/>
      <c r="C506" s="33"/>
      <c r="D506" s="1"/>
      <c r="E506" s="1"/>
      <c r="F506" s="1"/>
      <c r="G506" s="1"/>
      <c r="H506" s="1"/>
      <c r="I506" s="1"/>
      <c r="J506" s="1"/>
      <c r="K506" s="1"/>
      <c r="L506" s="27" t="str">
        <f>IF('[1]Season Set up'!$J$24&gt;='[1]Season Set up'!V504,'[1]Season Set up'!V504,"")</f>
        <v/>
      </c>
      <c r="M506" s="22" t="str">
        <f>IFERROR(VLOOKUP(#REF!,'[1]Members Sorted'!$B$2:$G$10001,2,0),"")</f>
        <v/>
      </c>
      <c r="N506" s="22" t="str">
        <f>IFERROR(VLOOKUP(#REF!,'[1]Members Sorted'!$B$2:$G$10001,3,0),"")</f>
        <v/>
      </c>
      <c r="O506" s="22" t="str">
        <f>IFERROR(VLOOKUP(#REF!,'[1]Members Sorted'!$B$2:$G$10001,5,0),"")</f>
        <v/>
      </c>
      <c r="P506" s="22" t="str">
        <f>IFERROR(IF(O506="","",IF(O506="None Given","",IF(COUNTIF($O$7:O506,O506)&lt;='[1]Season Set up'!$O$62, CONCATENATE(O506, " A"),IF(COUNTIF($O$7:O506,O506)&lt;='[1]Season Set up'!$O$63, CONCATENATE(O506, " B"),IF(COUNTIF($O$7:O506,O506)&lt;='[1]Season Set up'!$O$64, CONCATENATE(O506, " C"),IF(COUNTIF($O$7:O506,O506)&lt;='[1]Season Set up'!$O$65, CONCATENATE(O506, " D"),IF(COUNTIF($O$7:O506,O506)&lt;='[1]Season Set up'!$O$66, CONCATENATE(O506, " E"),IF(COUNTIF($O$7:O506,O506)&lt;='[1]Season Set up'!$O$67, CONCATENATE(O506, " F"),IF(COUNTIF($O$7:O506,O506)&lt;='[1]Season Set up'!$O$68, CONCATENATE(O506, " G"),IF(COUNTIF($O$7:O506,O506)&lt;='[1]Season Set up'!$O$69, CONCATENATE(O506, " H"),"")))))))))),"")</f>
        <v/>
      </c>
      <c r="Q506" s="69"/>
      <c r="R506" s="4"/>
      <c r="S506" s="27" t="str">
        <f>IF('[1]Season Set up'!$L$24&gt;='[1]Season Set up'!V504,'[1]Season Set up'!V504,"")</f>
        <v/>
      </c>
      <c r="T506" s="22" t="str">
        <f>IFERROR(VLOOKUP(#REF!,'[1]Members Sorted'!$B$2:$G$3001,2,0),"")</f>
        <v/>
      </c>
      <c r="U506" s="22" t="str">
        <f>IFERROR(VLOOKUP(#REF!,'[1]Members Sorted'!$B$2:$G$3001,3,0),"")</f>
        <v/>
      </c>
      <c r="V506" s="22" t="str">
        <f>IFERROR(VLOOKUP(#REF!,'[1]Members Sorted'!$B$2:$G$2001,5,0),"")</f>
        <v/>
      </c>
      <c r="W506" s="22" t="str">
        <f>IFERROR(IF(V506="","",IF(V506="None Given","",IF(COUNTIF($V$7:V506,V506)&lt;='[1]Season Set up'!$O$73, CONCATENATE(V506, " A"),IF(COUNTIF($V$7:V506,V506)&lt;='[1]Season Set up'!$O$74, CONCATENATE(V506, " B"),IF(COUNTIF($V$7:V506,V506)&lt;='[1]Season Set up'!$O$75, CONCATENATE(V506, " C"),IF(COUNTIF($V$7:V506,V506)&lt;='[1]Season Set up'!$O$76, CONCATENATE(V506, " D"),IF(COUNTIF($V$7:V506,V506)&lt;='[1]Season Set up'!$O$77, CONCATENATE(V506, " E"),IF(COUNTIF($V$7:V506,V506)&lt;='[1]Season Set up'!$O$78, CONCATENATE(V506, " F"),IF(COUNTIF($V$7:V506,V506)&lt;='[1]Season Set up'!$O$79, CONCATENATE(V506, " G"),IF(COUNTIF($V$7:V506,V506)&lt;='[1]Season Set up'!$O$80, CONCATENATE(V506, " H"),"")))))))))),"")</f>
        <v/>
      </c>
      <c r="X506" s="69"/>
      <c r="Y506" s="1"/>
      <c r="Z506" s="1"/>
      <c r="AA506" s="1"/>
      <c r="AB506" s="1"/>
      <c r="AC506" s="4"/>
      <c r="AD506" s="4"/>
      <c r="AE506" s="4"/>
      <c r="AF506" s="4"/>
      <c r="AG506" s="4"/>
      <c r="AH506" s="4"/>
      <c r="AI506" s="4"/>
      <c r="AJ506" s="4"/>
    </row>
    <row r="507" spans="1:36" ht="15.75" customHeight="1" x14ac:dyDescent="0.2">
      <c r="A507" s="33"/>
      <c r="B507" s="33"/>
      <c r="C507" s="33"/>
      <c r="D507" s="1"/>
      <c r="E507" s="1"/>
      <c r="F507" s="1"/>
      <c r="G507" s="1"/>
      <c r="H507" s="1"/>
      <c r="I507" s="1"/>
      <c r="J507" s="1"/>
      <c r="K507" s="1"/>
      <c r="L507" s="27" t="str">
        <f>IF('[1]Season Set up'!$J$24&gt;='[1]Season Set up'!V505,'[1]Season Set up'!V505,"")</f>
        <v/>
      </c>
      <c r="M507" s="22" t="str">
        <f>IFERROR(VLOOKUP(#REF!,'[1]Members Sorted'!$B$2:$G$10001,2,0),"")</f>
        <v/>
      </c>
      <c r="N507" s="22" t="str">
        <f>IFERROR(VLOOKUP(#REF!,'[1]Members Sorted'!$B$2:$G$10001,3,0),"")</f>
        <v/>
      </c>
      <c r="O507" s="22" t="str">
        <f>IFERROR(VLOOKUP(#REF!,'[1]Members Sorted'!$B$2:$G$10001,5,0),"")</f>
        <v/>
      </c>
      <c r="P507" s="22" t="str">
        <f>IFERROR(IF(O507="","",IF(O507="None Given","",IF(COUNTIF($O$7:O507,O507)&lt;='[1]Season Set up'!$O$62, CONCATENATE(O507, " A"),IF(COUNTIF($O$7:O507,O507)&lt;='[1]Season Set up'!$O$63, CONCATENATE(O507, " B"),IF(COUNTIF($O$7:O507,O507)&lt;='[1]Season Set up'!$O$64, CONCATENATE(O507, " C"),IF(COUNTIF($O$7:O507,O507)&lt;='[1]Season Set up'!$O$65, CONCATENATE(O507, " D"),IF(COUNTIF($O$7:O507,O507)&lt;='[1]Season Set up'!$O$66, CONCATENATE(O507, " E"),IF(COUNTIF($O$7:O507,O507)&lt;='[1]Season Set up'!$O$67, CONCATENATE(O507, " F"),IF(COUNTIF($O$7:O507,O507)&lt;='[1]Season Set up'!$O$68, CONCATENATE(O507, " G"),IF(COUNTIF($O$7:O507,O507)&lt;='[1]Season Set up'!$O$69, CONCATENATE(O507, " H"),"")))))))))),"")</f>
        <v/>
      </c>
      <c r="Q507" s="69"/>
      <c r="R507" s="4"/>
      <c r="S507" s="27" t="str">
        <f>IF('[1]Season Set up'!$L$24&gt;='[1]Season Set up'!V505,'[1]Season Set up'!V505,"")</f>
        <v/>
      </c>
      <c r="T507" s="22" t="str">
        <f>IFERROR(VLOOKUP(#REF!,'[1]Members Sorted'!$B$2:$G$3001,2,0),"")</f>
        <v/>
      </c>
      <c r="U507" s="22" t="str">
        <f>IFERROR(VLOOKUP(#REF!,'[1]Members Sorted'!$B$2:$G$3001,3,0),"")</f>
        <v/>
      </c>
      <c r="V507" s="22" t="str">
        <f>IFERROR(VLOOKUP(#REF!,'[1]Members Sorted'!$B$2:$G$2001,5,0),"")</f>
        <v/>
      </c>
      <c r="W507" s="22" t="str">
        <f>IFERROR(IF(V507="","",IF(V507="None Given","",IF(COUNTIF($V$7:V507,V507)&lt;='[1]Season Set up'!$O$73, CONCATENATE(V507, " A"),IF(COUNTIF($V$7:V507,V507)&lt;='[1]Season Set up'!$O$74, CONCATENATE(V507, " B"),IF(COUNTIF($V$7:V507,V507)&lt;='[1]Season Set up'!$O$75, CONCATENATE(V507, " C"),IF(COUNTIF($V$7:V507,V507)&lt;='[1]Season Set up'!$O$76, CONCATENATE(V507, " D"),IF(COUNTIF($V$7:V507,V507)&lt;='[1]Season Set up'!$O$77, CONCATENATE(V507, " E"),IF(COUNTIF($V$7:V507,V507)&lt;='[1]Season Set up'!$O$78, CONCATENATE(V507, " F"),IF(COUNTIF($V$7:V507,V507)&lt;='[1]Season Set up'!$O$79, CONCATENATE(V507, " G"),IF(COUNTIF($V$7:V507,V507)&lt;='[1]Season Set up'!$O$80, CONCATENATE(V507, " H"),"")))))))))),"")</f>
        <v/>
      </c>
      <c r="X507" s="69"/>
      <c r="Y507" s="1"/>
      <c r="Z507" s="1"/>
      <c r="AA507" s="1"/>
      <c r="AB507" s="1"/>
      <c r="AC507" s="4"/>
      <c r="AD507" s="4"/>
      <c r="AE507" s="4"/>
      <c r="AF507" s="4"/>
      <c r="AG507" s="4"/>
      <c r="AH507" s="4"/>
      <c r="AI507" s="4"/>
      <c r="AJ507" s="4"/>
    </row>
    <row r="508" spans="1:36" ht="15.75" customHeight="1" x14ac:dyDescent="0.2">
      <c r="A508" s="33"/>
      <c r="B508" s="33"/>
      <c r="C508" s="33"/>
      <c r="D508" s="1"/>
      <c r="E508" s="1"/>
      <c r="F508" s="1"/>
      <c r="G508" s="1"/>
      <c r="H508" s="1"/>
      <c r="I508" s="1"/>
      <c r="J508" s="1"/>
      <c r="K508" s="1"/>
      <c r="L508" s="27" t="str">
        <f>IF('[1]Season Set up'!$J$24&gt;='[1]Season Set up'!V506,'[1]Season Set up'!V506,"")</f>
        <v/>
      </c>
      <c r="M508" s="22" t="str">
        <f>IFERROR(VLOOKUP(#REF!,'[1]Members Sorted'!$B$2:$G$10001,2,0),"")</f>
        <v/>
      </c>
      <c r="N508" s="22" t="str">
        <f>IFERROR(VLOOKUP(#REF!,'[1]Members Sorted'!$B$2:$G$10001,3,0),"")</f>
        <v/>
      </c>
      <c r="O508" s="22" t="str">
        <f>IFERROR(VLOOKUP(#REF!,'[1]Members Sorted'!$B$2:$G$10001,5,0),"")</f>
        <v/>
      </c>
      <c r="P508" s="22" t="str">
        <f>IFERROR(IF(O508="","",IF(O508="None Given","",IF(COUNTIF($O$7:O508,O508)&lt;='[1]Season Set up'!$O$62, CONCATENATE(O508, " A"),IF(COUNTIF($O$7:O508,O508)&lt;='[1]Season Set up'!$O$63, CONCATENATE(O508, " B"),IF(COUNTIF($O$7:O508,O508)&lt;='[1]Season Set up'!$O$64, CONCATENATE(O508, " C"),IF(COUNTIF($O$7:O508,O508)&lt;='[1]Season Set up'!$O$65, CONCATENATE(O508, " D"),IF(COUNTIF($O$7:O508,O508)&lt;='[1]Season Set up'!$O$66, CONCATENATE(O508, " E"),IF(COUNTIF($O$7:O508,O508)&lt;='[1]Season Set up'!$O$67, CONCATENATE(O508, " F"),IF(COUNTIF($O$7:O508,O508)&lt;='[1]Season Set up'!$O$68, CONCATENATE(O508, " G"),IF(COUNTIF($O$7:O508,O508)&lt;='[1]Season Set up'!$O$69, CONCATENATE(O508, " H"),"")))))))))),"")</f>
        <v/>
      </c>
      <c r="Q508" s="69"/>
      <c r="R508" s="4"/>
      <c r="S508" s="27" t="str">
        <f>IF('[1]Season Set up'!$L$24&gt;='[1]Season Set up'!V506,'[1]Season Set up'!V506,"")</f>
        <v/>
      </c>
      <c r="T508" s="22" t="str">
        <f>IFERROR(VLOOKUP(#REF!,'[1]Members Sorted'!$B$2:$G$3001,2,0),"")</f>
        <v/>
      </c>
      <c r="U508" s="22" t="str">
        <f>IFERROR(VLOOKUP(#REF!,'[1]Members Sorted'!$B$2:$G$3001,3,0),"")</f>
        <v/>
      </c>
      <c r="V508" s="22" t="str">
        <f>IFERROR(VLOOKUP(#REF!,'[1]Members Sorted'!$B$2:$G$2001,5,0),"")</f>
        <v/>
      </c>
      <c r="W508" s="22" t="str">
        <f>IFERROR(IF(V508="","",IF(V508="None Given","",IF(COUNTIF($V$7:V508,V508)&lt;='[1]Season Set up'!$O$73, CONCATENATE(V508, " A"),IF(COUNTIF($V$7:V508,V508)&lt;='[1]Season Set up'!$O$74, CONCATENATE(V508, " B"),IF(COUNTIF($V$7:V508,V508)&lt;='[1]Season Set up'!$O$75, CONCATENATE(V508, " C"),IF(COUNTIF($V$7:V508,V508)&lt;='[1]Season Set up'!$O$76, CONCATENATE(V508, " D"),IF(COUNTIF($V$7:V508,V508)&lt;='[1]Season Set up'!$O$77, CONCATENATE(V508, " E"),IF(COUNTIF($V$7:V508,V508)&lt;='[1]Season Set up'!$O$78, CONCATENATE(V508, " F"),IF(COUNTIF($V$7:V508,V508)&lt;='[1]Season Set up'!$O$79, CONCATENATE(V508, " G"),IF(COUNTIF($V$7:V508,V508)&lt;='[1]Season Set up'!$O$80, CONCATENATE(V508, " H"),"")))))))))),"")</f>
        <v/>
      </c>
      <c r="X508" s="69"/>
      <c r="Y508" s="1"/>
      <c r="Z508" s="1"/>
      <c r="AA508" s="1"/>
      <c r="AB508" s="1"/>
      <c r="AC508" s="4"/>
      <c r="AD508" s="4"/>
      <c r="AE508" s="4"/>
      <c r="AF508" s="4"/>
      <c r="AG508" s="4"/>
      <c r="AH508" s="4"/>
      <c r="AI508" s="4"/>
      <c r="AJ508" s="4"/>
    </row>
    <row r="509" spans="1:36" ht="15.75" customHeight="1" x14ac:dyDescent="0.2">
      <c r="A509" s="33"/>
      <c r="B509" s="33"/>
      <c r="C509" s="33"/>
      <c r="D509" s="1"/>
      <c r="E509" s="1"/>
      <c r="F509" s="1"/>
      <c r="G509" s="1"/>
      <c r="H509" s="1"/>
      <c r="I509" s="1"/>
      <c r="J509" s="1"/>
      <c r="K509" s="1"/>
      <c r="L509" s="27" t="str">
        <f>IF('[1]Season Set up'!$J$24&gt;='[1]Season Set up'!V507,'[1]Season Set up'!V507,"")</f>
        <v/>
      </c>
      <c r="M509" s="22" t="str">
        <f>IFERROR(VLOOKUP(#REF!,'[1]Members Sorted'!$B$2:$G$10001,2,0),"")</f>
        <v/>
      </c>
      <c r="N509" s="22" t="str">
        <f>IFERROR(VLOOKUP(#REF!,'[1]Members Sorted'!$B$2:$G$10001,3,0),"")</f>
        <v/>
      </c>
      <c r="O509" s="22" t="str">
        <f>IFERROR(VLOOKUP(#REF!,'[1]Members Sorted'!$B$2:$G$10001,5,0),"")</f>
        <v/>
      </c>
      <c r="P509" s="22" t="str">
        <f>IFERROR(IF(O509="","",IF(O509="None Given","",IF(COUNTIF($O$7:O509,O509)&lt;='[1]Season Set up'!$O$62, CONCATENATE(O509, " A"),IF(COUNTIF($O$7:O509,O509)&lt;='[1]Season Set up'!$O$63, CONCATENATE(O509, " B"),IF(COUNTIF($O$7:O509,O509)&lt;='[1]Season Set up'!$O$64, CONCATENATE(O509, " C"),IF(COUNTIF($O$7:O509,O509)&lt;='[1]Season Set up'!$O$65, CONCATENATE(O509, " D"),IF(COUNTIF($O$7:O509,O509)&lt;='[1]Season Set up'!$O$66, CONCATENATE(O509, " E"),IF(COUNTIF($O$7:O509,O509)&lt;='[1]Season Set up'!$O$67, CONCATENATE(O509, " F"),IF(COUNTIF($O$7:O509,O509)&lt;='[1]Season Set up'!$O$68, CONCATENATE(O509, " G"),IF(COUNTIF($O$7:O509,O509)&lt;='[1]Season Set up'!$O$69, CONCATENATE(O509, " H"),"")))))))))),"")</f>
        <v/>
      </c>
      <c r="Q509" s="69"/>
      <c r="R509" s="4"/>
      <c r="S509" s="27" t="str">
        <f>IF('[1]Season Set up'!$L$24&gt;='[1]Season Set up'!V507,'[1]Season Set up'!V507,"")</f>
        <v/>
      </c>
      <c r="T509" s="22" t="str">
        <f>IFERROR(VLOOKUP(#REF!,'[1]Members Sorted'!$B$2:$G$3001,2,0),"")</f>
        <v/>
      </c>
      <c r="U509" s="22" t="str">
        <f>IFERROR(VLOOKUP(#REF!,'[1]Members Sorted'!$B$2:$G$3001,3,0),"")</f>
        <v/>
      </c>
      <c r="V509" s="22" t="str">
        <f>IFERROR(VLOOKUP(#REF!,'[1]Members Sorted'!$B$2:$G$2001,5,0),"")</f>
        <v/>
      </c>
      <c r="W509" s="22" t="str">
        <f>IFERROR(IF(V509="","",IF(V509="None Given","",IF(COUNTIF($V$7:V509,V509)&lt;='[1]Season Set up'!$O$73, CONCATENATE(V509, " A"),IF(COUNTIF($V$7:V509,V509)&lt;='[1]Season Set up'!$O$74, CONCATENATE(V509, " B"),IF(COUNTIF($V$7:V509,V509)&lt;='[1]Season Set up'!$O$75, CONCATENATE(V509, " C"),IF(COUNTIF($V$7:V509,V509)&lt;='[1]Season Set up'!$O$76, CONCATENATE(V509, " D"),IF(COUNTIF($V$7:V509,V509)&lt;='[1]Season Set up'!$O$77, CONCATENATE(V509, " E"),IF(COUNTIF($V$7:V509,V509)&lt;='[1]Season Set up'!$O$78, CONCATENATE(V509, " F"),IF(COUNTIF($V$7:V509,V509)&lt;='[1]Season Set up'!$O$79, CONCATENATE(V509, " G"),IF(COUNTIF($V$7:V509,V509)&lt;='[1]Season Set up'!$O$80, CONCATENATE(V509, " H"),"")))))))))),"")</f>
        <v/>
      </c>
      <c r="X509" s="69"/>
      <c r="Y509" s="1"/>
      <c r="Z509" s="1"/>
      <c r="AA509" s="1"/>
      <c r="AB509" s="1"/>
      <c r="AC509" s="4"/>
      <c r="AD509" s="4"/>
      <c r="AE509" s="4"/>
      <c r="AF509" s="4"/>
      <c r="AG509" s="4"/>
      <c r="AH509" s="4"/>
      <c r="AI509" s="4"/>
      <c r="AJ509" s="4"/>
    </row>
    <row r="510" spans="1:36" ht="15.75" customHeight="1" x14ac:dyDescent="0.2">
      <c r="A510" s="33"/>
      <c r="B510" s="33"/>
      <c r="C510" s="33"/>
      <c r="D510" s="1"/>
      <c r="E510" s="1"/>
      <c r="F510" s="1"/>
      <c r="G510" s="1"/>
      <c r="H510" s="1"/>
      <c r="I510" s="1"/>
      <c r="J510" s="1"/>
      <c r="K510" s="1"/>
      <c r="L510" s="27" t="str">
        <f>IF('[1]Season Set up'!$J$24&gt;='[1]Season Set up'!V508,'[1]Season Set up'!V508,"")</f>
        <v/>
      </c>
      <c r="M510" s="22" t="str">
        <f>IFERROR(VLOOKUP(#REF!,'[1]Members Sorted'!$B$2:$G$10001,2,0),"")</f>
        <v/>
      </c>
      <c r="N510" s="22" t="str">
        <f>IFERROR(VLOOKUP(#REF!,'[1]Members Sorted'!$B$2:$G$10001,3,0),"")</f>
        <v/>
      </c>
      <c r="O510" s="22" t="str">
        <f>IFERROR(VLOOKUP(#REF!,'[1]Members Sorted'!$B$2:$G$10001,5,0),"")</f>
        <v/>
      </c>
      <c r="P510" s="22" t="str">
        <f>IFERROR(IF(O510="","",IF(O510="None Given","",IF(COUNTIF($O$7:O510,O510)&lt;='[1]Season Set up'!$O$62, CONCATENATE(O510, " A"),IF(COUNTIF($O$7:O510,O510)&lt;='[1]Season Set up'!$O$63, CONCATENATE(O510, " B"),IF(COUNTIF($O$7:O510,O510)&lt;='[1]Season Set up'!$O$64, CONCATENATE(O510, " C"),IF(COUNTIF($O$7:O510,O510)&lt;='[1]Season Set up'!$O$65, CONCATENATE(O510, " D"),IF(COUNTIF($O$7:O510,O510)&lt;='[1]Season Set up'!$O$66, CONCATENATE(O510, " E"),IF(COUNTIF($O$7:O510,O510)&lt;='[1]Season Set up'!$O$67, CONCATENATE(O510, " F"),IF(COUNTIF($O$7:O510,O510)&lt;='[1]Season Set up'!$O$68, CONCATENATE(O510, " G"),IF(COUNTIF($O$7:O510,O510)&lt;='[1]Season Set up'!$O$69, CONCATENATE(O510, " H"),"")))))))))),"")</f>
        <v/>
      </c>
      <c r="Q510" s="69"/>
      <c r="R510" s="4"/>
      <c r="S510" s="27" t="str">
        <f>IF('[1]Season Set up'!$L$24&gt;='[1]Season Set up'!V508,'[1]Season Set up'!V508,"")</f>
        <v/>
      </c>
      <c r="T510" s="22" t="str">
        <f>IFERROR(VLOOKUP(#REF!,'[1]Members Sorted'!$B$2:$G$3001,2,0),"")</f>
        <v/>
      </c>
      <c r="U510" s="22" t="str">
        <f>IFERROR(VLOOKUP(#REF!,'[1]Members Sorted'!$B$2:$G$3001,3,0),"")</f>
        <v/>
      </c>
      <c r="V510" s="22" t="str">
        <f>IFERROR(VLOOKUP(#REF!,'[1]Members Sorted'!$B$2:$G$2001,5,0),"")</f>
        <v/>
      </c>
      <c r="W510" s="22" t="str">
        <f>IFERROR(IF(V510="","",IF(V510="None Given","",IF(COUNTIF($V$7:V510,V510)&lt;='[1]Season Set up'!$O$73, CONCATENATE(V510, " A"),IF(COUNTIF($V$7:V510,V510)&lt;='[1]Season Set up'!$O$74, CONCATENATE(V510, " B"),IF(COUNTIF($V$7:V510,V510)&lt;='[1]Season Set up'!$O$75, CONCATENATE(V510, " C"),IF(COUNTIF($V$7:V510,V510)&lt;='[1]Season Set up'!$O$76, CONCATENATE(V510, " D"),IF(COUNTIF($V$7:V510,V510)&lt;='[1]Season Set up'!$O$77, CONCATENATE(V510, " E"),IF(COUNTIF($V$7:V510,V510)&lt;='[1]Season Set up'!$O$78, CONCATENATE(V510, " F"),IF(COUNTIF($V$7:V510,V510)&lt;='[1]Season Set up'!$O$79, CONCATENATE(V510, " G"),IF(COUNTIF($V$7:V510,V510)&lt;='[1]Season Set up'!$O$80, CONCATENATE(V510, " H"),"")))))))))),"")</f>
        <v/>
      </c>
      <c r="X510" s="69"/>
      <c r="Y510" s="1"/>
      <c r="Z510" s="1"/>
      <c r="AA510" s="1"/>
      <c r="AB510" s="1"/>
      <c r="AC510" s="4"/>
      <c r="AD510" s="4"/>
      <c r="AE510" s="4"/>
      <c r="AF510" s="4"/>
      <c r="AG510" s="4"/>
      <c r="AH510" s="4"/>
      <c r="AI510" s="4"/>
      <c r="AJ510" s="4"/>
    </row>
    <row r="511" spans="1:36" ht="15.75" customHeight="1" x14ac:dyDescent="0.2">
      <c r="A511" s="33"/>
      <c r="B511" s="33"/>
      <c r="C511" s="33"/>
      <c r="D511" s="1"/>
      <c r="E511" s="1"/>
      <c r="F511" s="1"/>
      <c r="G511" s="1"/>
      <c r="H511" s="1"/>
      <c r="I511" s="1"/>
      <c r="J511" s="1"/>
      <c r="K511" s="1"/>
      <c r="L511" s="27" t="str">
        <f>IF('[1]Season Set up'!$J$24&gt;='[1]Season Set up'!V509,'[1]Season Set up'!V509,"")</f>
        <v/>
      </c>
      <c r="M511" s="22" t="str">
        <f>IFERROR(VLOOKUP(#REF!,'[1]Members Sorted'!$B$2:$G$10001,2,0),"")</f>
        <v/>
      </c>
      <c r="N511" s="22" t="str">
        <f>IFERROR(VLOOKUP(#REF!,'[1]Members Sorted'!$B$2:$G$10001,3,0),"")</f>
        <v/>
      </c>
      <c r="O511" s="22" t="str">
        <f>IFERROR(VLOOKUP(#REF!,'[1]Members Sorted'!$B$2:$G$10001,5,0),"")</f>
        <v/>
      </c>
      <c r="P511" s="22" t="str">
        <f>IFERROR(IF(O511="","",IF(O511="None Given","",IF(COUNTIF($O$7:O511,O511)&lt;='[1]Season Set up'!$O$62, CONCATENATE(O511, " A"),IF(COUNTIF($O$7:O511,O511)&lt;='[1]Season Set up'!$O$63, CONCATENATE(O511, " B"),IF(COUNTIF($O$7:O511,O511)&lt;='[1]Season Set up'!$O$64, CONCATENATE(O511, " C"),IF(COUNTIF($O$7:O511,O511)&lt;='[1]Season Set up'!$O$65, CONCATENATE(O511, " D"),IF(COUNTIF($O$7:O511,O511)&lt;='[1]Season Set up'!$O$66, CONCATENATE(O511, " E"),IF(COUNTIF($O$7:O511,O511)&lt;='[1]Season Set up'!$O$67, CONCATENATE(O511, " F"),IF(COUNTIF($O$7:O511,O511)&lt;='[1]Season Set up'!$O$68, CONCATENATE(O511, " G"),IF(COUNTIF($O$7:O511,O511)&lt;='[1]Season Set up'!$O$69, CONCATENATE(O511, " H"),"")))))))))),"")</f>
        <v/>
      </c>
      <c r="Q511" s="69"/>
      <c r="R511" s="4"/>
      <c r="S511" s="27" t="str">
        <f>IF('[1]Season Set up'!$L$24&gt;='[1]Season Set up'!V509,'[1]Season Set up'!V509,"")</f>
        <v/>
      </c>
      <c r="T511" s="22" t="str">
        <f>IFERROR(VLOOKUP(#REF!,'[1]Members Sorted'!$B$2:$G$3001,2,0),"")</f>
        <v/>
      </c>
      <c r="U511" s="22" t="str">
        <f>IFERROR(VLOOKUP(#REF!,'[1]Members Sorted'!$B$2:$G$3001,3,0),"")</f>
        <v/>
      </c>
      <c r="V511" s="22" t="str">
        <f>IFERROR(VLOOKUP(#REF!,'[1]Members Sorted'!$B$2:$G$2001,5,0),"")</f>
        <v/>
      </c>
      <c r="W511" s="22" t="str">
        <f>IFERROR(IF(V511="","",IF(V511="None Given","",IF(COUNTIF($V$7:V511,V511)&lt;='[1]Season Set up'!$O$73, CONCATENATE(V511, " A"),IF(COUNTIF($V$7:V511,V511)&lt;='[1]Season Set up'!$O$74, CONCATENATE(V511, " B"),IF(COUNTIF($V$7:V511,V511)&lt;='[1]Season Set up'!$O$75, CONCATENATE(V511, " C"),IF(COUNTIF($V$7:V511,V511)&lt;='[1]Season Set up'!$O$76, CONCATENATE(V511, " D"),IF(COUNTIF($V$7:V511,V511)&lt;='[1]Season Set up'!$O$77, CONCATENATE(V511, " E"),IF(COUNTIF($V$7:V511,V511)&lt;='[1]Season Set up'!$O$78, CONCATENATE(V511, " F"),IF(COUNTIF($V$7:V511,V511)&lt;='[1]Season Set up'!$O$79, CONCATENATE(V511, " G"),IF(COUNTIF($V$7:V511,V511)&lt;='[1]Season Set up'!$O$80, CONCATENATE(V511, " H"),"")))))))))),"")</f>
        <v/>
      </c>
      <c r="X511" s="69"/>
      <c r="Y511" s="1"/>
      <c r="Z511" s="1"/>
      <c r="AA511" s="1"/>
      <c r="AB511" s="1"/>
      <c r="AC511" s="4"/>
      <c r="AD511" s="4"/>
      <c r="AE511" s="4"/>
      <c r="AF511" s="4"/>
      <c r="AG511" s="4"/>
      <c r="AH511" s="4"/>
      <c r="AI511" s="4"/>
      <c r="AJ511" s="4"/>
    </row>
    <row r="512" spans="1:36" ht="15.75" customHeight="1" x14ac:dyDescent="0.2">
      <c r="A512" s="33"/>
      <c r="B512" s="33"/>
      <c r="C512" s="33"/>
      <c r="D512" s="1"/>
      <c r="E512" s="1"/>
      <c r="F512" s="1"/>
      <c r="G512" s="1"/>
      <c r="H512" s="1"/>
      <c r="I512" s="1"/>
      <c r="J512" s="1"/>
      <c r="K512" s="1"/>
      <c r="L512" s="27" t="str">
        <f>IF('[1]Season Set up'!$J$24&gt;='[1]Season Set up'!V510,'[1]Season Set up'!V510,"")</f>
        <v/>
      </c>
      <c r="M512" s="22" t="str">
        <f>IFERROR(VLOOKUP(#REF!,'[1]Members Sorted'!$B$2:$G$10001,2,0),"")</f>
        <v/>
      </c>
      <c r="N512" s="22" t="str">
        <f>IFERROR(VLOOKUP(#REF!,'[1]Members Sorted'!$B$2:$G$10001,3,0),"")</f>
        <v/>
      </c>
      <c r="O512" s="22" t="str">
        <f>IFERROR(VLOOKUP(#REF!,'[1]Members Sorted'!$B$2:$G$10001,5,0),"")</f>
        <v/>
      </c>
      <c r="P512" s="22" t="str">
        <f>IFERROR(IF(O512="","",IF(O512="None Given","",IF(COUNTIF($O$7:O512,O512)&lt;='[1]Season Set up'!$O$62, CONCATENATE(O512, " A"),IF(COUNTIF($O$7:O512,O512)&lt;='[1]Season Set up'!$O$63, CONCATENATE(O512, " B"),IF(COUNTIF($O$7:O512,O512)&lt;='[1]Season Set up'!$O$64, CONCATENATE(O512, " C"),IF(COUNTIF($O$7:O512,O512)&lt;='[1]Season Set up'!$O$65, CONCATENATE(O512, " D"),IF(COUNTIF($O$7:O512,O512)&lt;='[1]Season Set up'!$O$66, CONCATENATE(O512, " E"),IF(COUNTIF($O$7:O512,O512)&lt;='[1]Season Set up'!$O$67, CONCATENATE(O512, " F"),IF(COUNTIF($O$7:O512,O512)&lt;='[1]Season Set up'!$O$68, CONCATENATE(O512, " G"),IF(COUNTIF($O$7:O512,O512)&lt;='[1]Season Set up'!$O$69, CONCATENATE(O512, " H"),"")))))))))),"")</f>
        <v/>
      </c>
      <c r="Q512" s="69"/>
      <c r="R512" s="4"/>
      <c r="S512" s="27" t="str">
        <f>IF('[1]Season Set up'!$L$24&gt;='[1]Season Set up'!V510,'[1]Season Set up'!V510,"")</f>
        <v/>
      </c>
      <c r="T512" s="22" t="str">
        <f>IFERROR(VLOOKUP(#REF!,'[1]Members Sorted'!$B$2:$G$3001,2,0),"")</f>
        <v/>
      </c>
      <c r="U512" s="22" t="str">
        <f>IFERROR(VLOOKUP(#REF!,'[1]Members Sorted'!$B$2:$G$3001,3,0),"")</f>
        <v/>
      </c>
      <c r="V512" s="22" t="str">
        <f>IFERROR(VLOOKUP(#REF!,'[1]Members Sorted'!$B$2:$G$2001,5,0),"")</f>
        <v/>
      </c>
      <c r="W512" s="22" t="str">
        <f>IFERROR(IF(V512="","",IF(V512="None Given","",IF(COUNTIF($V$7:V512,V512)&lt;='[1]Season Set up'!$O$73, CONCATENATE(V512, " A"),IF(COUNTIF($V$7:V512,V512)&lt;='[1]Season Set up'!$O$74, CONCATENATE(V512, " B"),IF(COUNTIF($V$7:V512,V512)&lt;='[1]Season Set up'!$O$75, CONCATENATE(V512, " C"),IF(COUNTIF($V$7:V512,V512)&lt;='[1]Season Set up'!$O$76, CONCATENATE(V512, " D"),IF(COUNTIF($V$7:V512,V512)&lt;='[1]Season Set up'!$O$77, CONCATENATE(V512, " E"),IF(COUNTIF($V$7:V512,V512)&lt;='[1]Season Set up'!$O$78, CONCATENATE(V512, " F"),IF(COUNTIF($V$7:V512,V512)&lt;='[1]Season Set up'!$O$79, CONCATENATE(V512, " G"),IF(COUNTIF($V$7:V512,V512)&lt;='[1]Season Set up'!$O$80, CONCATENATE(V512, " H"),"")))))))))),"")</f>
        <v/>
      </c>
      <c r="X512" s="69"/>
      <c r="Y512" s="1"/>
      <c r="Z512" s="1"/>
      <c r="AA512" s="1"/>
      <c r="AB512" s="1"/>
      <c r="AC512" s="4"/>
      <c r="AD512" s="4"/>
      <c r="AE512" s="4"/>
      <c r="AF512" s="4"/>
      <c r="AG512" s="4"/>
      <c r="AH512" s="4"/>
      <c r="AI512" s="4"/>
      <c r="AJ512" s="4"/>
    </row>
    <row r="513" spans="1:36" ht="15.75" customHeight="1" x14ac:dyDescent="0.2">
      <c r="A513" s="33"/>
      <c r="B513" s="33"/>
      <c r="C513" s="33"/>
      <c r="D513" s="1"/>
      <c r="E513" s="1"/>
      <c r="F513" s="1"/>
      <c r="G513" s="1"/>
      <c r="H513" s="1"/>
      <c r="I513" s="1"/>
      <c r="J513" s="1"/>
      <c r="K513" s="1"/>
      <c r="L513" s="27" t="str">
        <f>IF('[1]Season Set up'!$J$24&gt;='[1]Season Set up'!V511,'[1]Season Set up'!V511,"")</f>
        <v/>
      </c>
      <c r="M513" s="22" t="str">
        <f>IFERROR(VLOOKUP(#REF!,'[1]Members Sorted'!$B$2:$G$10001,2,0),"")</f>
        <v/>
      </c>
      <c r="N513" s="22" t="str">
        <f>IFERROR(VLOOKUP(#REF!,'[1]Members Sorted'!$B$2:$G$10001,3,0),"")</f>
        <v/>
      </c>
      <c r="O513" s="22" t="str">
        <f>IFERROR(VLOOKUP(#REF!,'[1]Members Sorted'!$B$2:$G$10001,5,0),"")</f>
        <v/>
      </c>
      <c r="P513" s="22" t="str">
        <f>IFERROR(IF(O513="","",IF(O513="None Given","",IF(COUNTIF($O$7:O513,O513)&lt;='[1]Season Set up'!$O$62, CONCATENATE(O513, " A"),IF(COUNTIF($O$7:O513,O513)&lt;='[1]Season Set up'!$O$63, CONCATENATE(O513, " B"),IF(COUNTIF($O$7:O513,O513)&lt;='[1]Season Set up'!$O$64, CONCATENATE(O513, " C"),IF(COUNTIF($O$7:O513,O513)&lt;='[1]Season Set up'!$O$65, CONCATENATE(O513, " D"),IF(COUNTIF($O$7:O513,O513)&lt;='[1]Season Set up'!$O$66, CONCATENATE(O513, " E"),IF(COUNTIF($O$7:O513,O513)&lt;='[1]Season Set up'!$O$67, CONCATENATE(O513, " F"),IF(COUNTIF($O$7:O513,O513)&lt;='[1]Season Set up'!$O$68, CONCATENATE(O513, " G"),IF(COUNTIF($O$7:O513,O513)&lt;='[1]Season Set up'!$O$69, CONCATENATE(O513, " H"),"")))))))))),"")</f>
        <v/>
      </c>
      <c r="Q513" s="69"/>
      <c r="R513" s="4"/>
      <c r="S513" s="27" t="str">
        <f>IF('[1]Season Set up'!$L$24&gt;='[1]Season Set up'!V511,'[1]Season Set up'!V511,"")</f>
        <v/>
      </c>
      <c r="T513" s="22" t="str">
        <f>IFERROR(VLOOKUP(#REF!,'[1]Members Sorted'!$B$2:$G$3001,2,0),"")</f>
        <v/>
      </c>
      <c r="U513" s="22" t="str">
        <f>IFERROR(VLOOKUP(#REF!,'[1]Members Sorted'!$B$2:$G$3001,3,0),"")</f>
        <v/>
      </c>
      <c r="V513" s="22" t="str">
        <f>IFERROR(VLOOKUP(#REF!,'[1]Members Sorted'!$B$2:$G$2001,5,0),"")</f>
        <v/>
      </c>
      <c r="W513" s="22" t="str">
        <f>IFERROR(IF(V513="","",IF(V513="None Given","",IF(COUNTIF($V$7:V513,V513)&lt;='[1]Season Set up'!$O$73, CONCATENATE(V513, " A"),IF(COUNTIF($V$7:V513,V513)&lt;='[1]Season Set up'!$O$74, CONCATENATE(V513, " B"),IF(COUNTIF($V$7:V513,V513)&lt;='[1]Season Set up'!$O$75, CONCATENATE(V513, " C"),IF(COUNTIF($V$7:V513,V513)&lt;='[1]Season Set up'!$O$76, CONCATENATE(V513, " D"),IF(COUNTIF($V$7:V513,V513)&lt;='[1]Season Set up'!$O$77, CONCATENATE(V513, " E"),IF(COUNTIF($V$7:V513,V513)&lt;='[1]Season Set up'!$O$78, CONCATENATE(V513, " F"),IF(COUNTIF($V$7:V513,V513)&lt;='[1]Season Set up'!$O$79, CONCATENATE(V513, " G"),IF(COUNTIF($V$7:V513,V513)&lt;='[1]Season Set up'!$O$80, CONCATENATE(V513, " H"),"")))))))))),"")</f>
        <v/>
      </c>
      <c r="X513" s="69"/>
      <c r="Y513" s="1"/>
      <c r="Z513" s="1"/>
      <c r="AA513" s="1"/>
      <c r="AB513" s="1"/>
      <c r="AC513" s="4"/>
      <c r="AD513" s="4"/>
      <c r="AE513" s="4"/>
      <c r="AF513" s="4"/>
      <c r="AG513" s="4"/>
      <c r="AH513" s="4"/>
      <c r="AI513" s="4"/>
      <c r="AJ513" s="4"/>
    </row>
    <row r="514" spans="1:36" ht="15.75" customHeight="1" x14ac:dyDescent="0.2">
      <c r="A514" s="33"/>
      <c r="B514" s="33"/>
      <c r="C514" s="33"/>
      <c r="D514" s="1"/>
      <c r="E514" s="1"/>
      <c r="F514" s="1"/>
      <c r="G514" s="1"/>
      <c r="H514" s="1"/>
      <c r="I514" s="1"/>
      <c r="J514" s="1"/>
      <c r="K514" s="1"/>
      <c r="L514" s="27" t="str">
        <f>IF('[1]Season Set up'!$J$24&gt;='[1]Season Set up'!V512,'[1]Season Set up'!V512,"")</f>
        <v/>
      </c>
      <c r="M514" s="22" t="str">
        <f>IFERROR(VLOOKUP(#REF!,'[1]Members Sorted'!$B$2:$G$10001,2,0),"")</f>
        <v/>
      </c>
      <c r="N514" s="22" t="str">
        <f>IFERROR(VLOOKUP(#REF!,'[1]Members Sorted'!$B$2:$G$10001,3,0),"")</f>
        <v/>
      </c>
      <c r="O514" s="22" t="str">
        <f>IFERROR(VLOOKUP(#REF!,'[1]Members Sorted'!$B$2:$G$10001,5,0),"")</f>
        <v/>
      </c>
      <c r="P514" s="22" t="str">
        <f>IFERROR(IF(O514="","",IF(O514="None Given","",IF(COUNTIF($O$7:O514,O514)&lt;='[1]Season Set up'!$O$62, CONCATENATE(O514, " A"),IF(COUNTIF($O$7:O514,O514)&lt;='[1]Season Set up'!$O$63, CONCATENATE(O514, " B"),IF(COUNTIF($O$7:O514,O514)&lt;='[1]Season Set up'!$O$64, CONCATENATE(O514, " C"),IF(COUNTIF($O$7:O514,O514)&lt;='[1]Season Set up'!$O$65, CONCATENATE(O514, " D"),IF(COUNTIF($O$7:O514,O514)&lt;='[1]Season Set up'!$O$66, CONCATENATE(O514, " E"),IF(COUNTIF($O$7:O514,O514)&lt;='[1]Season Set up'!$O$67, CONCATENATE(O514, " F"),IF(COUNTIF($O$7:O514,O514)&lt;='[1]Season Set up'!$O$68, CONCATENATE(O514, " G"),IF(COUNTIF($O$7:O514,O514)&lt;='[1]Season Set up'!$O$69, CONCATENATE(O514, " H"),"")))))))))),"")</f>
        <v/>
      </c>
      <c r="Q514" s="69"/>
      <c r="R514" s="4"/>
      <c r="S514" s="27" t="str">
        <f>IF('[1]Season Set up'!$L$24&gt;='[1]Season Set up'!V512,'[1]Season Set up'!V512,"")</f>
        <v/>
      </c>
      <c r="T514" s="22" t="str">
        <f>IFERROR(VLOOKUP(#REF!,'[1]Members Sorted'!$B$2:$G$3001,2,0),"")</f>
        <v/>
      </c>
      <c r="U514" s="22" t="str">
        <f>IFERROR(VLOOKUP(#REF!,'[1]Members Sorted'!$B$2:$G$3001,3,0),"")</f>
        <v/>
      </c>
      <c r="V514" s="22" t="str">
        <f>IFERROR(VLOOKUP(#REF!,'[1]Members Sorted'!$B$2:$G$2001,5,0),"")</f>
        <v/>
      </c>
      <c r="W514" s="22" t="str">
        <f>IFERROR(IF(V514="","",IF(V514="None Given","",IF(COUNTIF($V$7:V514,V514)&lt;='[1]Season Set up'!$O$73, CONCATENATE(V514, " A"),IF(COUNTIF($V$7:V514,V514)&lt;='[1]Season Set up'!$O$74, CONCATENATE(V514, " B"),IF(COUNTIF($V$7:V514,V514)&lt;='[1]Season Set up'!$O$75, CONCATENATE(V514, " C"),IF(COUNTIF($V$7:V514,V514)&lt;='[1]Season Set up'!$O$76, CONCATENATE(V514, " D"),IF(COUNTIF($V$7:V514,V514)&lt;='[1]Season Set up'!$O$77, CONCATENATE(V514, " E"),IF(COUNTIF($V$7:V514,V514)&lt;='[1]Season Set up'!$O$78, CONCATENATE(V514, " F"),IF(COUNTIF($V$7:V514,V514)&lt;='[1]Season Set up'!$O$79, CONCATENATE(V514, " G"),IF(COUNTIF($V$7:V514,V514)&lt;='[1]Season Set up'!$O$80, CONCATENATE(V514, " H"),"")))))))))),"")</f>
        <v/>
      </c>
      <c r="X514" s="69"/>
      <c r="Y514" s="1"/>
      <c r="Z514" s="1"/>
      <c r="AA514" s="1"/>
      <c r="AB514" s="1"/>
      <c r="AC514" s="4"/>
      <c r="AD514" s="4"/>
      <c r="AE514" s="4"/>
      <c r="AF514" s="4"/>
      <c r="AG514" s="4"/>
      <c r="AH514" s="4"/>
      <c r="AI514" s="4"/>
      <c r="AJ514" s="4"/>
    </row>
    <row r="515" spans="1:36" ht="15.75" customHeight="1" x14ac:dyDescent="0.2">
      <c r="A515" s="33"/>
      <c r="B515" s="33"/>
      <c r="C515" s="33"/>
      <c r="D515" s="1"/>
      <c r="E515" s="1"/>
      <c r="F515" s="1"/>
      <c r="G515" s="1"/>
      <c r="H515" s="1"/>
      <c r="I515" s="1"/>
      <c r="J515" s="1"/>
      <c r="K515" s="1"/>
      <c r="L515" s="27" t="str">
        <f>IF('[1]Season Set up'!$J$24&gt;='[1]Season Set up'!V513,'[1]Season Set up'!V513,"")</f>
        <v/>
      </c>
      <c r="M515" s="22" t="str">
        <f>IFERROR(VLOOKUP(#REF!,'[1]Members Sorted'!$B$2:$G$10001,2,0),"")</f>
        <v/>
      </c>
      <c r="N515" s="22" t="str">
        <f>IFERROR(VLOOKUP(#REF!,'[1]Members Sorted'!$B$2:$G$10001,3,0),"")</f>
        <v/>
      </c>
      <c r="O515" s="22" t="str">
        <f>IFERROR(VLOOKUP(#REF!,'[1]Members Sorted'!$B$2:$G$10001,5,0),"")</f>
        <v/>
      </c>
      <c r="P515" s="22" t="str">
        <f>IFERROR(IF(O515="","",IF(O515="None Given","",IF(COUNTIF($O$7:O515,O515)&lt;='[1]Season Set up'!$O$62, CONCATENATE(O515, " A"),IF(COUNTIF($O$7:O515,O515)&lt;='[1]Season Set up'!$O$63, CONCATENATE(O515, " B"),IF(COUNTIF($O$7:O515,O515)&lt;='[1]Season Set up'!$O$64, CONCATENATE(O515, " C"),IF(COUNTIF($O$7:O515,O515)&lt;='[1]Season Set up'!$O$65, CONCATENATE(O515, " D"),IF(COUNTIF($O$7:O515,O515)&lt;='[1]Season Set up'!$O$66, CONCATENATE(O515, " E"),IF(COUNTIF($O$7:O515,O515)&lt;='[1]Season Set up'!$O$67, CONCATENATE(O515, " F"),IF(COUNTIF($O$7:O515,O515)&lt;='[1]Season Set up'!$O$68, CONCATENATE(O515, " G"),IF(COUNTIF($O$7:O515,O515)&lt;='[1]Season Set up'!$O$69, CONCATENATE(O515, " H"),"")))))))))),"")</f>
        <v/>
      </c>
      <c r="Q515" s="69"/>
      <c r="R515" s="4"/>
      <c r="S515" s="27" t="str">
        <f>IF('[1]Season Set up'!$L$24&gt;='[1]Season Set up'!V513,'[1]Season Set up'!V513,"")</f>
        <v/>
      </c>
      <c r="T515" s="22" t="str">
        <f>IFERROR(VLOOKUP(#REF!,'[1]Members Sorted'!$B$2:$G$3001,2,0),"")</f>
        <v/>
      </c>
      <c r="U515" s="22" t="str">
        <f>IFERROR(VLOOKUP(#REF!,'[1]Members Sorted'!$B$2:$G$3001,3,0),"")</f>
        <v/>
      </c>
      <c r="V515" s="22" t="str">
        <f>IFERROR(VLOOKUP(#REF!,'[1]Members Sorted'!$B$2:$G$2001,5,0),"")</f>
        <v/>
      </c>
      <c r="W515" s="22" t="str">
        <f>IFERROR(IF(V515="","",IF(V515="None Given","",IF(COUNTIF($V$7:V515,V515)&lt;='[1]Season Set up'!$O$73, CONCATENATE(V515, " A"),IF(COUNTIF($V$7:V515,V515)&lt;='[1]Season Set up'!$O$74, CONCATENATE(V515, " B"),IF(COUNTIF($V$7:V515,V515)&lt;='[1]Season Set up'!$O$75, CONCATENATE(V515, " C"),IF(COUNTIF($V$7:V515,V515)&lt;='[1]Season Set up'!$O$76, CONCATENATE(V515, " D"),IF(COUNTIF($V$7:V515,V515)&lt;='[1]Season Set up'!$O$77, CONCATENATE(V515, " E"),IF(COUNTIF($V$7:V515,V515)&lt;='[1]Season Set up'!$O$78, CONCATENATE(V515, " F"),IF(COUNTIF($V$7:V515,V515)&lt;='[1]Season Set up'!$O$79, CONCATENATE(V515, " G"),IF(COUNTIF($V$7:V515,V515)&lt;='[1]Season Set up'!$O$80, CONCATENATE(V515, " H"),"")))))))))),"")</f>
        <v/>
      </c>
      <c r="X515" s="69"/>
      <c r="Y515" s="1"/>
      <c r="Z515" s="1"/>
      <c r="AA515" s="1"/>
      <c r="AB515" s="1"/>
      <c r="AC515" s="4"/>
      <c r="AD515" s="4"/>
      <c r="AE515" s="4"/>
      <c r="AF515" s="4"/>
      <c r="AG515" s="4"/>
      <c r="AH515" s="4"/>
      <c r="AI515" s="4"/>
      <c r="AJ515" s="4"/>
    </row>
    <row r="516" spans="1:36" ht="15.75" customHeight="1" x14ac:dyDescent="0.2">
      <c r="A516" s="33"/>
      <c r="B516" s="33"/>
      <c r="C516" s="33"/>
      <c r="D516" s="1"/>
      <c r="E516" s="1"/>
      <c r="F516" s="1"/>
      <c r="G516" s="1"/>
      <c r="H516" s="1"/>
      <c r="I516" s="1"/>
      <c r="J516" s="1"/>
      <c r="K516" s="1"/>
      <c r="L516" s="27" t="str">
        <f>IF('[1]Season Set up'!$J$24&gt;='[1]Season Set up'!V514,'[1]Season Set up'!V514,"")</f>
        <v/>
      </c>
      <c r="M516" s="22" t="str">
        <f>IFERROR(VLOOKUP(#REF!,'[1]Members Sorted'!$B$2:$G$10001,2,0),"")</f>
        <v/>
      </c>
      <c r="N516" s="22" t="str">
        <f>IFERROR(VLOOKUP(#REF!,'[1]Members Sorted'!$B$2:$G$10001,3,0),"")</f>
        <v/>
      </c>
      <c r="O516" s="22" t="str">
        <f>IFERROR(VLOOKUP(#REF!,'[1]Members Sorted'!$B$2:$G$10001,5,0),"")</f>
        <v/>
      </c>
      <c r="P516" s="22" t="str">
        <f>IFERROR(IF(O516="","",IF(O516="None Given","",IF(COUNTIF($O$7:O516,O516)&lt;='[1]Season Set up'!$O$62, CONCATENATE(O516, " A"),IF(COUNTIF($O$7:O516,O516)&lt;='[1]Season Set up'!$O$63, CONCATENATE(O516, " B"),IF(COUNTIF($O$7:O516,O516)&lt;='[1]Season Set up'!$O$64, CONCATENATE(O516, " C"),IF(COUNTIF($O$7:O516,O516)&lt;='[1]Season Set up'!$O$65, CONCATENATE(O516, " D"),IF(COUNTIF($O$7:O516,O516)&lt;='[1]Season Set up'!$O$66, CONCATENATE(O516, " E"),IF(COUNTIF($O$7:O516,O516)&lt;='[1]Season Set up'!$O$67, CONCATENATE(O516, " F"),IF(COUNTIF($O$7:O516,O516)&lt;='[1]Season Set up'!$O$68, CONCATENATE(O516, " G"),IF(COUNTIF($O$7:O516,O516)&lt;='[1]Season Set up'!$O$69, CONCATENATE(O516, " H"),"")))))))))),"")</f>
        <v/>
      </c>
      <c r="Q516" s="69"/>
      <c r="R516" s="4"/>
      <c r="S516" s="27" t="str">
        <f>IF('[1]Season Set up'!$L$24&gt;='[1]Season Set up'!V514,'[1]Season Set up'!V514,"")</f>
        <v/>
      </c>
      <c r="T516" s="22" t="str">
        <f>IFERROR(VLOOKUP(#REF!,'[1]Members Sorted'!$B$2:$G$3001,2,0),"")</f>
        <v/>
      </c>
      <c r="U516" s="22" t="str">
        <f>IFERROR(VLOOKUP(#REF!,'[1]Members Sorted'!$B$2:$G$3001,3,0),"")</f>
        <v/>
      </c>
      <c r="V516" s="22" t="str">
        <f>IFERROR(VLOOKUP(#REF!,'[1]Members Sorted'!$B$2:$G$2001,5,0),"")</f>
        <v/>
      </c>
      <c r="W516" s="22" t="str">
        <f>IFERROR(IF(V516="","",IF(V516="None Given","",IF(COUNTIF($V$7:V516,V516)&lt;='[1]Season Set up'!$O$73, CONCATENATE(V516, " A"),IF(COUNTIF($V$7:V516,V516)&lt;='[1]Season Set up'!$O$74, CONCATENATE(V516, " B"),IF(COUNTIF($V$7:V516,V516)&lt;='[1]Season Set up'!$O$75, CONCATENATE(V516, " C"),IF(COUNTIF($V$7:V516,V516)&lt;='[1]Season Set up'!$O$76, CONCATENATE(V516, " D"),IF(COUNTIF($V$7:V516,V516)&lt;='[1]Season Set up'!$O$77, CONCATENATE(V516, " E"),IF(COUNTIF($V$7:V516,V516)&lt;='[1]Season Set up'!$O$78, CONCATENATE(V516, " F"),IF(COUNTIF($V$7:V516,V516)&lt;='[1]Season Set up'!$O$79, CONCATENATE(V516, " G"),IF(COUNTIF($V$7:V516,V516)&lt;='[1]Season Set up'!$O$80, CONCATENATE(V516, " H"),"")))))))))),"")</f>
        <v/>
      </c>
      <c r="X516" s="69"/>
      <c r="Y516" s="1"/>
      <c r="Z516" s="1"/>
      <c r="AA516" s="1"/>
      <c r="AB516" s="1"/>
      <c r="AC516" s="4"/>
      <c r="AD516" s="4"/>
      <c r="AE516" s="4"/>
      <c r="AF516" s="4"/>
      <c r="AG516" s="4"/>
      <c r="AH516" s="4"/>
      <c r="AI516" s="4"/>
      <c r="AJ516" s="4"/>
    </row>
    <row r="517" spans="1:36" ht="15.75" customHeight="1" x14ac:dyDescent="0.2">
      <c r="A517" s="33"/>
      <c r="B517" s="33"/>
      <c r="C517" s="33"/>
      <c r="D517" s="1"/>
      <c r="E517" s="1"/>
      <c r="F517" s="1"/>
      <c r="G517" s="1"/>
      <c r="H517" s="1"/>
      <c r="I517" s="1"/>
      <c r="J517" s="1"/>
      <c r="K517" s="1"/>
      <c r="L517" s="27" t="str">
        <f>IF('[1]Season Set up'!$J$24&gt;='[1]Season Set up'!V515,'[1]Season Set up'!V515,"")</f>
        <v/>
      </c>
      <c r="M517" s="22" t="str">
        <f>IFERROR(VLOOKUP(#REF!,'[1]Members Sorted'!$B$2:$G$10001,2,0),"")</f>
        <v/>
      </c>
      <c r="N517" s="22" t="str">
        <f>IFERROR(VLOOKUP(#REF!,'[1]Members Sorted'!$B$2:$G$10001,3,0),"")</f>
        <v/>
      </c>
      <c r="O517" s="22" t="str">
        <f>IFERROR(VLOOKUP(#REF!,'[1]Members Sorted'!$B$2:$G$10001,5,0),"")</f>
        <v/>
      </c>
      <c r="P517" s="22" t="str">
        <f>IFERROR(IF(O517="","",IF(O517="None Given","",IF(COUNTIF($O$7:O517,O517)&lt;='[1]Season Set up'!$O$62, CONCATENATE(O517, " A"),IF(COUNTIF($O$7:O517,O517)&lt;='[1]Season Set up'!$O$63, CONCATENATE(O517, " B"),IF(COUNTIF($O$7:O517,O517)&lt;='[1]Season Set up'!$O$64, CONCATENATE(O517, " C"),IF(COUNTIF($O$7:O517,O517)&lt;='[1]Season Set up'!$O$65, CONCATENATE(O517, " D"),IF(COUNTIF($O$7:O517,O517)&lt;='[1]Season Set up'!$O$66, CONCATENATE(O517, " E"),IF(COUNTIF($O$7:O517,O517)&lt;='[1]Season Set up'!$O$67, CONCATENATE(O517, " F"),IF(COUNTIF($O$7:O517,O517)&lt;='[1]Season Set up'!$O$68, CONCATENATE(O517, " G"),IF(COUNTIF($O$7:O517,O517)&lt;='[1]Season Set up'!$O$69, CONCATENATE(O517, " H"),"")))))))))),"")</f>
        <v/>
      </c>
      <c r="Q517" s="69"/>
      <c r="R517" s="4"/>
      <c r="S517" s="27" t="str">
        <f>IF('[1]Season Set up'!$L$24&gt;='[1]Season Set up'!V515,'[1]Season Set up'!V515,"")</f>
        <v/>
      </c>
      <c r="T517" s="22" t="str">
        <f>IFERROR(VLOOKUP(#REF!,'[1]Members Sorted'!$B$2:$G$3001,2,0),"")</f>
        <v/>
      </c>
      <c r="U517" s="22" t="str">
        <f>IFERROR(VLOOKUP(#REF!,'[1]Members Sorted'!$B$2:$G$3001,3,0),"")</f>
        <v/>
      </c>
      <c r="V517" s="22" t="str">
        <f>IFERROR(VLOOKUP(#REF!,'[1]Members Sorted'!$B$2:$G$2001,5,0),"")</f>
        <v/>
      </c>
      <c r="W517" s="22" t="str">
        <f>IFERROR(IF(V517="","",IF(V517="None Given","",IF(COUNTIF($V$7:V517,V517)&lt;='[1]Season Set up'!$O$73, CONCATENATE(V517, " A"),IF(COUNTIF($V$7:V517,V517)&lt;='[1]Season Set up'!$O$74, CONCATENATE(V517, " B"),IF(COUNTIF($V$7:V517,V517)&lt;='[1]Season Set up'!$O$75, CONCATENATE(V517, " C"),IF(COUNTIF($V$7:V517,V517)&lt;='[1]Season Set up'!$O$76, CONCATENATE(V517, " D"),IF(COUNTIF($V$7:V517,V517)&lt;='[1]Season Set up'!$O$77, CONCATENATE(V517, " E"),IF(COUNTIF($V$7:V517,V517)&lt;='[1]Season Set up'!$O$78, CONCATENATE(V517, " F"),IF(COUNTIF($V$7:V517,V517)&lt;='[1]Season Set up'!$O$79, CONCATENATE(V517, " G"),IF(COUNTIF($V$7:V517,V517)&lt;='[1]Season Set up'!$O$80, CONCATENATE(V517, " H"),"")))))))))),"")</f>
        <v/>
      </c>
      <c r="X517" s="69"/>
      <c r="Y517" s="1"/>
      <c r="Z517" s="1"/>
      <c r="AA517" s="1"/>
      <c r="AB517" s="1"/>
      <c r="AC517" s="4"/>
      <c r="AD517" s="4"/>
      <c r="AE517" s="4"/>
      <c r="AF517" s="4"/>
      <c r="AG517" s="4"/>
      <c r="AH517" s="4"/>
      <c r="AI517" s="4"/>
      <c r="AJ517" s="4"/>
    </row>
    <row r="518" spans="1:36" ht="15.75" customHeight="1" x14ac:dyDescent="0.2">
      <c r="A518" s="33"/>
      <c r="B518" s="33"/>
      <c r="C518" s="33"/>
      <c r="D518" s="1"/>
      <c r="E518" s="1"/>
      <c r="F518" s="1"/>
      <c r="G518" s="1"/>
      <c r="H518" s="1"/>
      <c r="I518" s="1"/>
      <c r="J518" s="1"/>
      <c r="K518" s="1"/>
      <c r="L518" s="27" t="str">
        <f>IF('[1]Season Set up'!$J$24&gt;='[1]Season Set up'!V516,'[1]Season Set up'!V516,"")</f>
        <v/>
      </c>
      <c r="M518" s="22" t="str">
        <f>IFERROR(VLOOKUP(#REF!,'[1]Members Sorted'!$B$2:$G$10001,2,0),"")</f>
        <v/>
      </c>
      <c r="N518" s="22" t="str">
        <f>IFERROR(VLOOKUP(#REF!,'[1]Members Sorted'!$B$2:$G$10001,3,0),"")</f>
        <v/>
      </c>
      <c r="O518" s="22" t="str">
        <f>IFERROR(VLOOKUP(#REF!,'[1]Members Sorted'!$B$2:$G$10001,5,0),"")</f>
        <v/>
      </c>
      <c r="P518" s="22" t="str">
        <f>IFERROR(IF(O518="","",IF(O518="None Given","",IF(COUNTIF($O$7:O518,O518)&lt;='[1]Season Set up'!$O$62, CONCATENATE(O518, " A"),IF(COUNTIF($O$7:O518,O518)&lt;='[1]Season Set up'!$O$63, CONCATENATE(O518, " B"),IF(COUNTIF($O$7:O518,O518)&lt;='[1]Season Set up'!$O$64, CONCATENATE(O518, " C"),IF(COUNTIF($O$7:O518,O518)&lt;='[1]Season Set up'!$O$65, CONCATENATE(O518, " D"),IF(COUNTIF($O$7:O518,O518)&lt;='[1]Season Set up'!$O$66, CONCATENATE(O518, " E"),IF(COUNTIF($O$7:O518,O518)&lt;='[1]Season Set up'!$O$67, CONCATENATE(O518, " F"),IF(COUNTIF($O$7:O518,O518)&lt;='[1]Season Set up'!$O$68, CONCATENATE(O518, " G"),IF(COUNTIF($O$7:O518,O518)&lt;='[1]Season Set up'!$O$69, CONCATENATE(O518, " H"),"")))))))))),"")</f>
        <v/>
      </c>
      <c r="Q518" s="69"/>
      <c r="R518" s="4"/>
      <c r="S518" s="27" t="str">
        <f>IF('[1]Season Set up'!$L$24&gt;='[1]Season Set up'!V516,'[1]Season Set up'!V516,"")</f>
        <v/>
      </c>
      <c r="T518" s="22" t="str">
        <f>IFERROR(VLOOKUP(#REF!,'[1]Members Sorted'!$B$2:$G$3001,2,0),"")</f>
        <v/>
      </c>
      <c r="U518" s="22" t="str">
        <f>IFERROR(VLOOKUP(#REF!,'[1]Members Sorted'!$B$2:$G$3001,3,0),"")</f>
        <v/>
      </c>
      <c r="V518" s="22" t="str">
        <f>IFERROR(VLOOKUP(#REF!,'[1]Members Sorted'!$B$2:$G$2001,5,0),"")</f>
        <v/>
      </c>
      <c r="W518" s="22" t="str">
        <f>IFERROR(IF(V518="","",IF(V518="None Given","",IF(COUNTIF($V$7:V518,V518)&lt;='[1]Season Set up'!$O$73, CONCATENATE(V518, " A"),IF(COUNTIF($V$7:V518,V518)&lt;='[1]Season Set up'!$O$74, CONCATENATE(V518, " B"),IF(COUNTIF($V$7:V518,V518)&lt;='[1]Season Set up'!$O$75, CONCATENATE(V518, " C"),IF(COUNTIF($V$7:V518,V518)&lt;='[1]Season Set up'!$O$76, CONCATENATE(V518, " D"),IF(COUNTIF($V$7:V518,V518)&lt;='[1]Season Set up'!$O$77, CONCATENATE(V518, " E"),IF(COUNTIF($V$7:V518,V518)&lt;='[1]Season Set up'!$O$78, CONCATENATE(V518, " F"),IF(COUNTIF($V$7:V518,V518)&lt;='[1]Season Set up'!$O$79, CONCATENATE(V518, " G"),IF(COUNTIF($V$7:V518,V518)&lt;='[1]Season Set up'!$O$80, CONCATENATE(V518, " H"),"")))))))))),"")</f>
        <v/>
      </c>
      <c r="X518" s="69"/>
      <c r="Y518" s="1"/>
      <c r="Z518" s="1"/>
      <c r="AA518" s="1"/>
      <c r="AB518" s="1"/>
      <c r="AC518" s="4"/>
      <c r="AD518" s="4"/>
      <c r="AE518" s="4"/>
      <c r="AF518" s="4"/>
      <c r="AG518" s="4"/>
      <c r="AH518" s="4"/>
      <c r="AI518" s="4"/>
      <c r="AJ518" s="4"/>
    </row>
    <row r="519" spans="1:36" ht="15.75" customHeight="1" x14ac:dyDescent="0.2">
      <c r="A519" s="33"/>
      <c r="B519" s="33"/>
      <c r="C519" s="33"/>
      <c r="D519" s="1"/>
      <c r="E519" s="1"/>
      <c r="F519" s="1"/>
      <c r="G519" s="1"/>
      <c r="H519" s="1"/>
      <c r="I519" s="1"/>
      <c r="J519" s="1"/>
      <c r="K519" s="1"/>
      <c r="L519" s="27" t="str">
        <f>IF('[1]Season Set up'!$J$24&gt;='[1]Season Set up'!V517,'[1]Season Set up'!V517,"")</f>
        <v/>
      </c>
      <c r="M519" s="22" t="str">
        <f>IFERROR(VLOOKUP(#REF!,'[1]Members Sorted'!$B$2:$G$10001,2,0),"")</f>
        <v/>
      </c>
      <c r="N519" s="22" t="str">
        <f>IFERROR(VLOOKUP(#REF!,'[1]Members Sorted'!$B$2:$G$10001,3,0),"")</f>
        <v/>
      </c>
      <c r="O519" s="22" t="str">
        <f>IFERROR(VLOOKUP(#REF!,'[1]Members Sorted'!$B$2:$G$10001,5,0),"")</f>
        <v/>
      </c>
      <c r="P519" s="22" t="str">
        <f>IFERROR(IF(O519="","",IF(O519="None Given","",IF(COUNTIF($O$7:O519,O519)&lt;='[1]Season Set up'!$O$62, CONCATENATE(O519, " A"),IF(COUNTIF($O$7:O519,O519)&lt;='[1]Season Set up'!$O$63, CONCATENATE(O519, " B"),IF(COUNTIF($O$7:O519,O519)&lt;='[1]Season Set up'!$O$64, CONCATENATE(O519, " C"),IF(COUNTIF($O$7:O519,O519)&lt;='[1]Season Set up'!$O$65, CONCATENATE(O519, " D"),IF(COUNTIF($O$7:O519,O519)&lt;='[1]Season Set up'!$O$66, CONCATENATE(O519, " E"),IF(COUNTIF($O$7:O519,O519)&lt;='[1]Season Set up'!$O$67, CONCATENATE(O519, " F"),IF(COUNTIF($O$7:O519,O519)&lt;='[1]Season Set up'!$O$68, CONCATENATE(O519, " G"),IF(COUNTIF($O$7:O519,O519)&lt;='[1]Season Set up'!$O$69, CONCATENATE(O519, " H"),"")))))))))),"")</f>
        <v/>
      </c>
      <c r="Q519" s="69"/>
      <c r="R519" s="4"/>
      <c r="S519" s="27" t="str">
        <f>IF('[1]Season Set up'!$L$24&gt;='[1]Season Set up'!V517,'[1]Season Set up'!V517,"")</f>
        <v/>
      </c>
      <c r="T519" s="22" t="str">
        <f>IFERROR(VLOOKUP(#REF!,'[1]Members Sorted'!$B$2:$G$3001,2,0),"")</f>
        <v/>
      </c>
      <c r="U519" s="22" t="str">
        <f>IFERROR(VLOOKUP(#REF!,'[1]Members Sorted'!$B$2:$G$3001,3,0),"")</f>
        <v/>
      </c>
      <c r="V519" s="22" t="str">
        <f>IFERROR(VLOOKUP(#REF!,'[1]Members Sorted'!$B$2:$G$2001,5,0),"")</f>
        <v/>
      </c>
      <c r="W519" s="22" t="str">
        <f>IFERROR(IF(V519="","",IF(V519="None Given","",IF(COUNTIF($V$7:V519,V519)&lt;='[1]Season Set up'!$O$73, CONCATENATE(V519, " A"),IF(COUNTIF($V$7:V519,V519)&lt;='[1]Season Set up'!$O$74, CONCATENATE(V519, " B"),IF(COUNTIF($V$7:V519,V519)&lt;='[1]Season Set up'!$O$75, CONCATENATE(V519, " C"),IF(COUNTIF($V$7:V519,V519)&lt;='[1]Season Set up'!$O$76, CONCATENATE(V519, " D"),IF(COUNTIF($V$7:V519,V519)&lt;='[1]Season Set up'!$O$77, CONCATENATE(V519, " E"),IF(COUNTIF($V$7:V519,V519)&lt;='[1]Season Set up'!$O$78, CONCATENATE(V519, " F"),IF(COUNTIF($V$7:V519,V519)&lt;='[1]Season Set up'!$O$79, CONCATENATE(V519, " G"),IF(COUNTIF($V$7:V519,V519)&lt;='[1]Season Set up'!$O$80, CONCATENATE(V519, " H"),"")))))))))),"")</f>
        <v/>
      </c>
      <c r="X519" s="69"/>
      <c r="Y519" s="1"/>
      <c r="Z519" s="1"/>
      <c r="AA519" s="1"/>
      <c r="AB519" s="1"/>
      <c r="AC519" s="4"/>
      <c r="AD519" s="4"/>
      <c r="AE519" s="4"/>
      <c r="AF519" s="4"/>
      <c r="AG519" s="4"/>
      <c r="AH519" s="4"/>
      <c r="AI519" s="4"/>
      <c r="AJ519" s="4"/>
    </row>
    <row r="520" spans="1:36" ht="15.75" customHeight="1" x14ac:dyDescent="0.2">
      <c r="A520" s="33"/>
      <c r="B520" s="33"/>
      <c r="C520" s="33"/>
      <c r="D520" s="1"/>
      <c r="E520" s="1"/>
      <c r="F520" s="1"/>
      <c r="G520" s="1"/>
      <c r="H520" s="1"/>
      <c r="I520" s="1"/>
      <c r="J520" s="1"/>
      <c r="K520" s="1"/>
      <c r="L520" s="27" t="str">
        <f>IF('[1]Season Set up'!$J$24&gt;='[1]Season Set up'!V518,'[1]Season Set up'!V518,"")</f>
        <v/>
      </c>
      <c r="M520" s="22" t="str">
        <f>IFERROR(VLOOKUP(#REF!,'[1]Members Sorted'!$B$2:$G$10001,2,0),"")</f>
        <v/>
      </c>
      <c r="N520" s="22" t="str">
        <f>IFERROR(VLOOKUP(#REF!,'[1]Members Sorted'!$B$2:$G$10001,3,0),"")</f>
        <v/>
      </c>
      <c r="O520" s="22" t="str">
        <f>IFERROR(VLOOKUP(#REF!,'[1]Members Sorted'!$B$2:$G$10001,5,0),"")</f>
        <v/>
      </c>
      <c r="P520" s="22" t="str">
        <f>IFERROR(IF(O520="","",IF(O520="None Given","",IF(COUNTIF($O$7:O520,O520)&lt;='[1]Season Set up'!$O$62, CONCATENATE(O520, " A"),IF(COUNTIF($O$7:O520,O520)&lt;='[1]Season Set up'!$O$63, CONCATENATE(O520, " B"),IF(COUNTIF($O$7:O520,O520)&lt;='[1]Season Set up'!$O$64, CONCATENATE(O520, " C"),IF(COUNTIF($O$7:O520,O520)&lt;='[1]Season Set up'!$O$65, CONCATENATE(O520, " D"),IF(COUNTIF($O$7:O520,O520)&lt;='[1]Season Set up'!$O$66, CONCATENATE(O520, " E"),IF(COUNTIF($O$7:O520,O520)&lt;='[1]Season Set up'!$O$67, CONCATENATE(O520, " F"),IF(COUNTIF($O$7:O520,O520)&lt;='[1]Season Set up'!$O$68, CONCATENATE(O520, " G"),IF(COUNTIF($O$7:O520,O520)&lt;='[1]Season Set up'!$O$69, CONCATENATE(O520, " H"),"")))))))))),"")</f>
        <v/>
      </c>
      <c r="Q520" s="69"/>
      <c r="R520" s="4"/>
      <c r="S520" s="27" t="str">
        <f>IF('[1]Season Set up'!$L$24&gt;='[1]Season Set up'!V518,'[1]Season Set up'!V518,"")</f>
        <v/>
      </c>
      <c r="T520" s="22" t="str">
        <f>IFERROR(VLOOKUP(#REF!,'[1]Members Sorted'!$B$2:$G$3001,2,0),"")</f>
        <v/>
      </c>
      <c r="U520" s="22" t="str">
        <f>IFERROR(VLOOKUP(#REF!,'[1]Members Sorted'!$B$2:$G$3001,3,0),"")</f>
        <v/>
      </c>
      <c r="V520" s="22" t="str">
        <f>IFERROR(VLOOKUP(#REF!,'[1]Members Sorted'!$B$2:$G$2001,5,0),"")</f>
        <v/>
      </c>
      <c r="W520" s="22" t="str">
        <f>IFERROR(IF(V520="","",IF(V520="None Given","",IF(COUNTIF($V$7:V520,V520)&lt;='[1]Season Set up'!$O$73, CONCATENATE(V520, " A"),IF(COUNTIF($V$7:V520,V520)&lt;='[1]Season Set up'!$O$74, CONCATENATE(V520, " B"),IF(COUNTIF($V$7:V520,V520)&lt;='[1]Season Set up'!$O$75, CONCATENATE(V520, " C"),IF(COUNTIF($V$7:V520,V520)&lt;='[1]Season Set up'!$O$76, CONCATENATE(V520, " D"),IF(COUNTIF($V$7:V520,V520)&lt;='[1]Season Set up'!$O$77, CONCATENATE(V520, " E"),IF(COUNTIF($V$7:V520,V520)&lt;='[1]Season Set up'!$O$78, CONCATENATE(V520, " F"),IF(COUNTIF($V$7:V520,V520)&lt;='[1]Season Set up'!$O$79, CONCATENATE(V520, " G"),IF(COUNTIF($V$7:V520,V520)&lt;='[1]Season Set up'!$O$80, CONCATENATE(V520, " H"),"")))))))))),"")</f>
        <v/>
      </c>
      <c r="X520" s="69"/>
      <c r="Y520" s="1"/>
      <c r="Z520" s="1"/>
      <c r="AA520" s="1"/>
      <c r="AB520" s="1"/>
      <c r="AC520" s="4"/>
      <c r="AD520" s="4"/>
      <c r="AE520" s="4"/>
      <c r="AF520" s="4"/>
      <c r="AG520" s="4"/>
      <c r="AH520" s="4"/>
      <c r="AI520" s="4"/>
      <c r="AJ520" s="4"/>
    </row>
    <row r="521" spans="1:36" ht="15.75" customHeight="1" x14ac:dyDescent="0.2">
      <c r="A521" s="33"/>
      <c r="B521" s="33"/>
      <c r="C521" s="33"/>
      <c r="D521" s="1"/>
      <c r="E521" s="1"/>
      <c r="F521" s="1"/>
      <c r="G521" s="1"/>
      <c r="H521" s="1"/>
      <c r="I521" s="1"/>
      <c r="J521" s="1"/>
      <c r="K521" s="1"/>
      <c r="L521" s="27" t="str">
        <f>IF('[1]Season Set up'!$J$24&gt;='[1]Season Set up'!V519,'[1]Season Set up'!V519,"")</f>
        <v/>
      </c>
      <c r="M521" s="22" t="str">
        <f>IFERROR(VLOOKUP(#REF!,'[1]Members Sorted'!$B$2:$G$10001,2,0),"")</f>
        <v/>
      </c>
      <c r="N521" s="22" t="str">
        <f>IFERROR(VLOOKUP(#REF!,'[1]Members Sorted'!$B$2:$G$10001,3,0),"")</f>
        <v/>
      </c>
      <c r="O521" s="22" t="str">
        <f>IFERROR(VLOOKUP(#REF!,'[1]Members Sorted'!$B$2:$G$10001,5,0),"")</f>
        <v/>
      </c>
      <c r="P521" s="22" t="str">
        <f>IFERROR(IF(O521="","",IF(O521="None Given","",IF(COUNTIF($O$7:O521,O521)&lt;='[1]Season Set up'!$O$62, CONCATENATE(O521, " A"),IF(COUNTIF($O$7:O521,O521)&lt;='[1]Season Set up'!$O$63, CONCATENATE(O521, " B"),IF(COUNTIF($O$7:O521,O521)&lt;='[1]Season Set up'!$O$64, CONCATENATE(O521, " C"),IF(COUNTIF($O$7:O521,O521)&lt;='[1]Season Set up'!$O$65, CONCATENATE(O521, " D"),IF(COUNTIF($O$7:O521,O521)&lt;='[1]Season Set up'!$O$66, CONCATENATE(O521, " E"),IF(COUNTIF($O$7:O521,O521)&lt;='[1]Season Set up'!$O$67, CONCATENATE(O521, " F"),IF(COUNTIF($O$7:O521,O521)&lt;='[1]Season Set up'!$O$68, CONCATENATE(O521, " G"),IF(COUNTIF($O$7:O521,O521)&lt;='[1]Season Set up'!$O$69, CONCATENATE(O521, " H"),"")))))))))),"")</f>
        <v/>
      </c>
      <c r="Q521" s="69"/>
      <c r="R521" s="4"/>
      <c r="S521" s="27" t="str">
        <f>IF('[1]Season Set up'!$L$24&gt;='[1]Season Set up'!V519,'[1]Season Set up'!V519,"")</f>
        <v/>
      </c>
      <c r="T521" s="22" t="str">
        <f>IFERROR(VLOOKUP(#REF!,'[1]Members Sorted'!$B$2:$G$3001,2,0),"")</f>
        <v/>
      </c>
      <c r="U521" s="22" t="str">
        <f>IFERROR(VLOOKUP(#REF!,'[1]Members Sorted'!$B$2:$G$3001,3,0),"")</f>
        <v/>
      </c>
      <c r="V521" s="22" t="str">
        <f>IFERROR(VLOOKUP(#REF!,'[1]Members Sorted'!$B$2:$G$2001,5,0),"")</f>
        <v/>
      </c>
      <c r="W521" s="22" t="str">
        <f>IFERROR(IF(V521="","",IF(V521="None Given","",IF(COUNTIF($V$7:V521,V521)&lt;='[1]Season Set up'!$O$73, CONCATENATE(V521, " A"),IF(COUNTIF($V$7:V521,V521)&lt;='[1]Season Set up'!$O$74, CONCATENATE(V521, " B"),IF(COUNTIF($V$7:V521,V521)&lt;='[1]Season Set up'!$O$75, CONCATENATE(V521, " C"),IF(COUNTIF($V$7:V521,V521)&lt;='[1]Season Set up'!$O$76, CONCATENATE(V521, " D"),IF(COUNTIF($V$7:V521,V521)&lt;='[1]Season Set up'!$O$77, CONCATENATE(V521, " E"),IF(COUNTIF($V$7:V521,V521)&lt;='[1]Season Set up'!$O$78, CONCATENATE(V521, " F"),IF(COUNTIF($V$7:V521,V521)&lt;='[1]Season Set up'!$O$79, CONCATENATE(V521, " G"),IF(COUNTIF($V$7:V521,V521)&lt;='[1]Season Set up'!$O$80, CONCATENATE(V521, " H"),"")))))))))),"")</f>
        <v/>
      </c>
      <c r="X521" s="69"/>
      <c r="Y521" s="1"/>
      <c r="Z521" s="1"/>
      <c r="AA521" s="1"/>
      <c r="AB521" s="1"/>
      <c r="AC521" s="4"/>
      <c r="AD521" s="4"/>
      <c r="AE521" s="4"/>
      <c r="AF521" s="4"/>
      <c r="AG521" s="4"/>
      <c r="AH521" s="4"/>
      <c r="AI521" s="4"/>
      <c r="AJ521" s="4"/>
    </row>
    <row r="522" spans="1:36" ht="15.75" customHeight="1" x14ac:dyDescent="0.2">
      <c r="A522" s="33"/>
      <c r="B522" s="33"/>
      <c r="C522" s="33"/>
      <c r="D522" s="1"/>
      <c r="E522" s="1"/>
      <c r="F522" s="1"/>
      <c r="G522" s="1"/>
      <c r="H522" s="1"/>
      <c r="I522" s="1"/>
      <c r="J522" s="1"/>
      <c r="K522" s="1"/>
      <c r="L522" s="27" t="str">
        <f>IF('[1]Season Set up'!$J$24&gt;='[1]Season Set up'!V520,'[1]Season Set up'!V520,"")</f>
        <v/>
      </c>
      <c r="M522" s="22" t="str">
        <f>IFERROR(VLOOKUP(#REF!,'[1]Members Sorted'!$B$2:$G$10001,2,0),"")</f>
        <v/>
      </c>
      <c r="N522" s="22" t="str">
        <f>IFERROR(VLOOKUP(#REF!,'[1]Members Sorted'!$B$2:$G$10001,3,0),"")</f>
        <v/>
      </c>
      <c r="O522" s="22" t="str">
        <f>IFERROR(VLOOKUP(#REF!,'[1]Members Sorted'!$B$2:$G$10001,5,0),"")</f>
        <v/>
      </c>
      <c r="P522" s="22" t="str">
        <f>IFERROR(IF(O522="","",IF(O522="None Given","",IF(COUNTIF($O$7:O522,O522)&lt;='[1]Season Set up'!$O$62, CONCATENATE(O522, " A"),IF(COUNTIF($O$7:O522,O522)&lt;='[1]Season Set up'!$O$63, CONCATENATE(O522, " B"),IF(COUNTIF($O$7:O522,O522)&lt;='[1]Season Set up'!$O$64, CONCATENATE(O522, " C"),IF(COUNTIF($O$7:O522,O522)&lt;='[1]Season Set up'!$O$65, CONCATENATE(O522, " D"),IF(COUNTIF($O$7:O522,O522)&lt;='[1]Season Set up'!$O$66, CONCATENATE(O522, " E"),IF(COUNTIF($O$7:O522,O522)&lt;='[1]Season Set up'!$O$67, CONCATENATE(O522, " F"),IF(COUNTIF($O$7:O522,O522)&lt;='[1]Season Set up'!$O$68, CONCATENATE(O522, " G"),IF(COUNTIF($O$7:O522,O522)&lt;='[1]Season Set up'!$O$69, CONCATENATE(O522, " H"),"")))))))))),"")</f>
        <v/>
      </c>
      <c r="Q522" s="69"/>
      <c r="R522" s="4"/>
      <c r="S522" s="27" t="str">
        <f>IF('[1]Season Set up'!$L$24&gt;='[1]Season Set up'!V520,'[1]Season Set up'!V520,"")</f>
        <v/>
      </c>
      <c r="T522" s="22" t="str">
        <f>IFERROR(VLOOKUP(#REF!,'[1]Members Sorted'!$B$2:$G$3001,2,0),"")</f>
        <v/>
      </c>
      <c r="U522" s="22" t="str">
        <f>IFERROR(VLOOKUP(#REF!,'[1]Members Sorted'!$B$2:$G$3001,3,0),"")</f>
        <v/>
      </c>
      <c r="V522" s="22" t="str">
        <f>IFERROR(VLOOKUP(#REF!,'[1]Members Sorted'!$B$2:$G$2001,5,0),"")</f>
        <v/>
      </c>
      <c r="W522" s="22" t="str">
        <f>IFERROR(IF(V522="","",IF(V522="None Given","",IF(COUNTIF($V$7:V522,V522)&lt;='[1]Season Set up'!$O$73, CONCATENATE(V522, " A"),IF(COUNTIF($V$7:V522,V522)&lt;='[1]Season Set up'!$O$74, CONCATENATE(V522, " B"),IF(COUNTIF($V$7:V522,V522)&lt;='[1]Season Set up'!$O$75, CONCATENATE(V522, " C"),IF(COUNTIF($V$7:V522,V522)&lt;='[1]Season Set up'!$O$76, CONCATENATE(V522, " D"),IF(COUNTIF($V$7:V522,V522)&lt;='[1]Season Set up'!$O$77, CONCATENATE(V522, " E"),IF(COUNTIF($V$7:V522,V522)&lt;='[1]Season Set up'!$O$78, CONCATENATE(V522, " F"),IF(COUNTIF($V$7:V522,V522)&lt;='[1]Season Set up'!$O$79, CONCATENATE(V522, " G"),IF(COUNTIF($V$7:V522,V522)&lt;='[1]Season Set up'!$O$80, CONCATENATE(V522, " H"),"")))))))))),"")</f>
        <v/>
      </c>
      <c r="X522" s="69"/>
      <c r="Y522" s="1"/>
      <c r="Z522" s="1"/>
      <c r="AA522" s="1"/>
      <c r="AB522" s="1"/>
      <c r="AC522" s="4"/>
      <c r="AD522" s="4"/>
      <c r="AE522" s="4"/>
      <c r="AF522" s="4"/>
      <c r="AG522" s="4"/>
      <c r="AH522" s="4"/>
      <c r="AI522" s="4"/>
      <c r="AJ522" s="4"/>
    </row>
    <row r="523" spans="1:36" ht="15.75" customHeight="1" x14ac:dyDescent="0.2">
      <c r="A523" s="33"/>
      <c r="B523" s="33"/>
      <c r="C523" s="33"/>
      <c r="D523" s="1"/>
      <c r="E523" s="1"/>
      <c r="F523" s="1"/>
      <c r="G523" s="1"/>
      <c r="H523" s="1"/>
      <c r="I523" s="1"/>
      <c r="J523" s="1"/>
      <c r="K523" s="1"/>
      <c r="L523" s="27" t="str">
        <f>IF('[1]Season Set up'!$J$24&gt;='[1]Season Set up'!V521,'[1]Season Set up'!V521,"")</f>
        <v/>
      </c>
      <c r="M523" s="22" t="str">
        <f>IFERROR(VLOOKUP(#REF!,'[1]Members Sorted'!$B$2:$G$10001,2,0),"")</f>
        <v/>
      </c>
      <c r="N523" s="22" t="str">
        <f>IFERROR(VLOOKUP(#REF!,'[1]Members Sorted'!$B$2:$G$10001,3,0),"")</f>
        <v/>
      </c>
      <c r="O523" s="22" t="str">
        <f>IFERROR(VLOOKUP(#REF!,'[1]Members Sorted'!$B$2:$G$10001,5,0),"")</f>
        <v/>
      </c>
      <c r="P523" s="22" t="str">
        <f>IFERROR(IF(O523="","",IF(O523="None Given","",IF(COUNTIF($O$7:O523,O523)&lt;='[1]Season Set up'!$O$62, CONCATENATE(O523, " A"),IF(COUNTIF($O$7:O523,O523)&lt;='[1]Season Set up'!$O$63, CONCATENATE(O523, " B"),IF(COUNTIF($O$7:O523,O523)&lt;='[1]Season Set up'!$O$64, CONCATENATE(O523, " C"),IF(COUNTIF($O$7:O523,O523)&lt;='[1]Season Set up'!$O$65, CONCATENATE(O523, " D"),IF(COUNTIF($O$7:O523,O523)&lt;='[1]Season Set up'!$O$66, CONCATENATE(O523, " E"),IF(COUNTIF($O$7:O523,O523)&lt;='[1]Season Set up'!$O$67, CONCATENATE(O523, " F"),IF(COUNTIF($O$7:O523,O523)&lt;='[1]Season Set up'!$O$68, CONCATENATE(O523, " G"),IF(COUNTIF($O$7:O523,O523)&lt;='[1]Season Set up'!$O$69, CONCATENATE(O523, " H"),"")))))))))),"")</f>
        <v/>
      </c>
      <c r="Q523" s="69"/>
      <c r="R523" s="4"/>
      <c r="S523" s="27" t="str">
        <f>IF('[1]Season Set up'!$L$24&gt;='[1]Season Set up'!V521,'[1]Season Set up'!V521,"")</f>
        <v/>
      </c>
      <c r="T523" s="22" t="str">
        <f>IFERROR(VLOOKUP(#REF!,'[1]Members Sorted'!$B$2:$G$3001,2,0),"")</f>
        <v/>
      </c>
      <c r="U523" s="22" t="str">
        <f>IFERROR(VLOOKUP(#REF!,'[1]Members Sorted'!$B$2:$G$3001,3,0),"")</f>
        <v/>
      </c>
      <c r="V523" s="22" t="str">
        <f>IFERROR(VLOOKUP(#REF!,'[1]Members Sorted'!$B$2:$G$2001,5,0),"")</f>
        <v/>
      </c>
      <c r="W523" s="22" t="str">
        <f>IFERROR(IF(V523="","",IF(V523="None Given","",IF(COUNTIF($V$7:V523,V523)&lt;='[1]Season Set up'!$O$73, CONCATENATE(V523, " A"),IF(COUNTIF($V$7:V523,V523)&lt;='[1]Season Set up'!$O$74, CONCATENATE(V523, " B"),IF(COUNTIF($V$7:V523,V523)&lt;='[1]Season Set up'!$O$75, CONCATENATE(V523, " C"),IF(COUNTIF($V$7:V523,V523)&lt;='[1]Season Set up'!$O$76, CONCATENATE(V523, " D"),IF(COUNTIF($V$7:V523,V523)&lt;='[1]Season Set up'!$O$77, CONCATENATE(V523, " E"),IF(COUNTIF($V$7:V523,V523)&lt;='[1]Season Set up'!$O$78, CONCATENATE(V523, " F"),IF(COUNTIF($V$7:V523,V523)&lt;='[1]Season Set up'!$O$79, CONCATENATE(V523, " G"),IF(COUNTIF($V$7:V523,V523)&lt;='[1]Season Set up'!$O$80, CONCATENATE(V523, " H"),"")))))))))),"")</f>
        <v/>
      </c>
      <c r="X523" s="69"/>
      <c r="Y523" s="1"/>
      <c r="Z523" s="1"/>
      <c r="AA523" s="1"/>
      <c r="AB523" s="1"/>
      <c r="AC523" s="4"/>
      <c r="AD523" s="4"/>
      <c r="AE523" s="4"/>
      <c r="AF523" s="4"/>
      <c r="AG523" s="4"/>
      <c r="AH523" s="4"/>
      <c r="AI523" s="4"/>
      <c r="AJ523" s="4"/>
    </row>
    <row r="524" spans="1:36" ht="15.75" customHeight="1" x14ac:dyDescent="0.2">
      <c r="A524" s="33"/>
      <c r="B524" s="33"/>
      <c r="C524" s="33"/>
      <c r="D524" s="1"/>
      <c r="E524" s="1"/>
      <c r="F524" s="1"/>
      <c r="G524" s="1"/>
      <c r="H524" s="1"/>
      <c r="I524" s="1"/>
      <c r="J524" s="1"/>
      <c r="K524" s="1"/>
      <c r="L524" s="27" t="str">
        <f>IF('[1]Season Set up'!$J$24&gt;='[1]Season Set up'!V522,'[1]Season Set up'!V522,"")</f>
        <v/>
      </c>
      <c r="M524" s="22" t="str">
        <f>IFERROR(VLOOKUP(#REF!,'[1]Members Sorted'!$B$2:$G$10001,2,0),"")</f>
        <v/>
      </c>
      <c r="N524" s="22" t="str">
        <f>IFERROR(VLOOKUP(#REF!,'[1]Members Sorted'!$B$2:$G$10001,3,0),"")</f>
        <v/>
      </c>
      <c r="O524" s="22" t="str">
        <f>IFERROR(VLOOKUP(#REF!,'[1]Members Sorted'!$B$2:$G$10001,5,0),"")</f>
        <v/>
      </c>
      <c r="P524" s="22" t="str">
        <f>IFERROR(IF(O524="","",IF(O524="None Given","",IF(COUNTIF($O$7:O524,O524)&lt;='[1]Season Set up'!$O$62, CONCATENATE(O524, " A"),IF(COUNTIF($O$7:O524,O524)&lt;='[1]Season Set up'!$O$63, CONCATENATE(O524, " B"),IF(COUNTIF($O$7:O524,O524)&lt;='[1]Season Set up'!$O$64, CONCATENATE(O524, " C"),IF(COUNTIF($O$7:O524,O524)&lt;='[1]Season Set up'!$O$65, CONCATENATE(O524, " D"),IF(COUNTIF($O$7:O524,O524)&lt;='[1]Season Set up'!$O$66, CONCATENATE(O524, " E"),IF(COUNTIF($O$7:O524,O524)&lt;='[1]Season Set up'!$O$67, CONCATENATE(O524, " F"),IF(COUNTIF($O$7:O524,O524)&lt;='[1]Season Set up'!$O$68, CONCATENATE(O524, " G"),IF(COUNTIF($O$7:O524,O524)&lt;='[1]Season Set up'!$O$69, CONCATENATE(O524, " H"),"")))))))))),"")</f>
        <v/>
      </c>
      <c r="Q524" s="69"/>
      <c r="R524" s="4"/>
      <c r="S524" s="27" t="str">
        <f>IF('[1]Season Set up'!$L$24&gt;='[1]Season Set up'!V522,'[1]Season Set up'!V522,"")</f>
        <v/>
      </c>
      <c r="T524" s="22" t="str">
        <f>IFERROR(VLOOKUP(#REF!,'[1]Members Sorted'!$B$2:$G$3001,2,0),"")</f>
        <v/>
      </c>
      <c r="U524" s="22" t="str">
        <f>IFERROR(VLOOKUP(#REF!,'[1]Members Sorted'!$B$2:$G$3001,3,0),"")</f>
        <v/>
      </c>
      <c r="V524" s="22" t="str">
        <f>IFERROR(VLOOKUP(#REF!,'[1]Members Sorted'!$B$2:$G$2001,5,0),"")</f>
        <v/>
      </c>
      <c r="W524" s="22" t="str">
        <f>IFERROR(IF(V524="","",IF(V524="None Given","",IF(COUNTIF($V$7:V524,V524)&lt;='[1]Season Set up'!$O$73, CONCATENATE(V524, " A"),IF(COUNTIF($V$7:V524,V524)&lt;='[1]Season Set up'!$O$74, CONCATENATE(V524, " B"),IF(COUNTIF($V$7:V524,V524)&lt;='[1]Season Set up'!$O$75, CONCATENATE(V524, " C"),IF(COUNTIF($V$7:V524,V524)&lt;='[1]Season Set up'!$O$76, CONCATENATE(V524, " D"),IF(COUNTIF($V$7:V524,V524)&lt;='[1]Season Set up'!$O$77, CONCATENATE(V524, " E"),IF(COUNTIF($V$7:V524,V524)&lt;='[1]Season Set up'!$O$78, CONCATENATE(V524, " F"),IF(COUNTIF($V$7:V524,V524)&lt;='[1]Season Set up'!$O$79, CONCATENATE(V524, " G"),IF(COUNTIF($V$7:V524,V524)&lt;='[1]Season Set up'!$O$80, CONCATENATE(V524, " H"),"")))))))))),"")</f>
        <v/>
      </c>
      <c r="X524" s="69"/>
      <c r="Y524" s="1"/>
      <c r="Z524" s="1"/>
      <c r="AA524" s="1"/>
      <c r="AB524" s="1"/>
      <c r="AC524" s="4"/>
      <c r="AD524" s="4"/>
      <c r="AE524" s="4"/>
      <c r="AF524" s="4"/>
      <c r="AG524" s="4"/>
      <c r="AH524" s="4"/>
      <c r="AI524" s="4"/>
      <c r="AJ524" s="4"/>
    </row>
    <row r="525" spans="1:36" ht="15.75" customHeight="1" x14ac:dyDescent="0.2">
      <c r="A525" s="33"/>
      <c r="B525" s="33"/>
      <c r="C525" s="33"/>
      <c r="D525" s="1"/>
      <c r="E525" s="1"/>
      <c r="F525" s="1"/>
      <c r="G525" s="1"/>
      <c r="H525" s="1"/>
      <c r="I525" s="1"/>
      <c r="J525" s="1"/>
      <c r="K525" s="1"/>
      <c r="L525" s="27" t="str">
        <f>IF('[1]Season Set up'!$J$24&gt;='[1]Season Set up'!V523,'[1]Season Set up'!V523,"")</f>
        <v/>
      </c>
      <c r="M525" s="22" t="str">
        <f>IFERROR(VLOOKUP(#REF!,'[1]Members Sorted'!$B$2:$G$10001,2,0),"")</f>
        <v/>
      </c>
      <c r="N525" s="22" t="str">
        <f>IFERROR(VLOOKUP(#REF!,'[1]Members Sorted'!$B$2:$G$10001,3,0),"")</f>
        <v/>
      </c>
      <c r="O525" s="22" t="str">
        <f>IFERROR(VLOOKUP(#REF!,'[1]Members Sorted'!$B$2:$G$10001,5,0),"")</f>
        <v/>
      </c>
      <c r="P525" s="22" t="str">
        <f>IFERROR(IF(O525="","",IF(O525="None Given","",IF(COUNTIF($O$7:O525,O525)&lt;='[1]Season Set up'!$O$62, CONCATENATE(O525, " A"),IF(COUNTIF($O$7:O525,O525)&lt;='[1]Season Set up'!$O$63, CONCATENATE(O525, " B"),IF(COUNTIF($O$7:O525,O525)&lt;='[1]Season Set up'!$O$64, CONCATENATE(O525, " C"),IF(COUNTIF($O$7:O525,O525)&lt;='[1]Season Set up'!$O$65, CONCATENATE(O525, " D"),IF(COUNTIF($O$7:O525,O525)&lt;='[1]Season Set up'!$O$66, CONCATENATE(O525, " E"),IF(COUNTIF($O$7:O525,O525)&lt;='[1]Season Set up'!$O$67, CONCATENATE(O525, " F"),IF(COUNTIF($O$7:O525,O525)&lt;='[1]Season Set up'!$O$68, CONCATENATE(O525, " G"),IF(COUNTIF($O$7:O525,O525)&lt;='[1]Season Set up'!$O$69, CONCATENATE(O525, " H"),"")))))))))),"")</f>
        <v/>
      </c>
      <c r="Q525" s="69"/>
      <c r="R525" s="4"/>
      <c r="S525" s="27" t="str">
        <f>IF('[1]Season Set up'!$L$24&gt;='[1]Season Set up'!V523,'[1]Season Set up'!V523,"")</f>
        <v/>
      </c>
      <c r="T525" s="22" t="str">
        <f>IFERROR(VLOOKUP(#REF!,'[1]Members Sorted'!$B$2:$G$3001,2,0),"")</f>
        <v/>
      </c>
      <c r="U525" s="22" t="str">
        <f>IFERROR(VLOOKUP(#REF!,'[1]Members Sorted'!$B$2:$G$3001,3,0),"")</f>
        <v/>
      </c>
      <c r="V525" s="22" t="str">
        <f>IFERROR(VLOOKUP(#REF!,'[1]Members Sorted'!$B$2:$G$2001,5,0),"")</f>
        <v/>
      </c>
      <c r="W525" s="22" t="str">
        <f>IFERROR(IF(V525="","",IF(V525="None Given","",IF(COUNTIF($V$7:V525,V525)&lt;='[1]Season Set up'!$O$73, CONCATENATE(V525, " A"),IF(COUNTIF($V$7:V525,V525)&lt;='[1]Season Set up'!$O$74, CONCATENATE(V525, " B"),IF(COUNTIF($V$7:V525,V525)&lt;='[1]Season Set up'!$O$75, CONCATENATE(V525, " C"),IF(COUNTIF($V$7:V525,V525)&lt;='[1]Season Set up'!$O$76, CONCATENATE(V525, " D"),IF(COUNTIF($V$7:V525,V525)&lt;='[1]Season Set up'!$O$77, CONCATENATE(V525, " E"),IF(COUNTIF($V$7:V525,V525)&lt;='[1]Season Set up'!$O$78, CONCATENATE(V525, " F"),IF(COUNTIF($V$7:V525,V525)&lt;='[1]Season Set up'!$O$79, CONCATENATE(V525, " G"),IF(COUNTIF($V$7:V525,V525)&lt;='[1]Season Set up'!$O$80, CONCATENATE(V525, " H"),"")))))))))),"")</f>
        <v/>
      </c>
      <c r="X525" s="69"/>
      <c r="Y525" s="1"/>
      <c r="Z525" s="1"/>
      <c r="AA525" s="1"/>
      <c r="AB525" s="1"/>
      <c r="AC525" s="4"/>
      <c r="AD525" s="4"/>
      <c r="AE525" s="4"/>
      <c r="AF525" s="4"/>
      <c r="AG525" s="4"/>
      <c r="AH525" s="4"/>
      <c r="AI525" s="4"/>
      <c r="AJ525" s="4"/>
    </row>
    <row r="526" spans="1:36" ht="15.75" customHeight="1" x14ac:dyDescent="0.2">
      <c r="A526" s="33"/>
      <c r="B526" s="33"/>
      <c r="C526" s="33"/>
      <c r="D526" s="1"/>
      <c r="E526" s="1"/>
      <c r="F526" s="1"/>
      <c r="G526" s="1"/>
      <c r="H526" s="1"/>
      <c r="I526" s="1"/>
      <c r="J526" s="1"/>
      <c r="K526" s="1"/>
      <c r="L526" s="27" t="str">
        <f>IF('[1]Season Set up'!$J$24&gt;='[1]Season Set up'!V524,'[1]Season Set up'!V524,"")</f>
        <v/>
      </c>
      <c r="M526" s="22" t="str">
        <f>IFERROR(VLOOKUP(#REF!,'[1]Members Sorted'!$B$2:$G$10001,2,0),"")</f>
        <v/>
      </c>
      <c r="N526" s="22" t="str">
        <f>IFERROR(VLOOKUP(#REF!,'[1]Members Sorted'!$B$2:$G$10001,3,0),"")</f>
        <v/>
      </c>
      <c r="O526" s="22" t="str">
        <f>IFERROR(VLOOKUP(#REF!,'[1]Members Sorted'!$B$2:$G$10001,5,0),"")</f>
        <v/>
      </c>
      <c r="P526" s="22" t="str">
        <f>IFERROR(IF(O526="","",IF(O526="None Given","",IF(COUNTIF($O$7:O526,O526)&lt;='[1]Season Set up'!$O$62, CONCATENATE(O526, " A"),IF(COUNTIF($O$7:O526,O526)&lt;='[1]Season Set up'!$O$63, CONCATENATE(O526, " B"),IF(COUNTIF($O$7:O526,O526)&lt;='[1]Season Set up'!$O$64, CONCATENATE(O526, " C"),IF(COUNTIF($O$7:O526,O526)&lt;='[1]Season Set up'!$O$65, CONCATENATE(O526, " D"),IF(COUNTIF($O$7:O526,O526)&lt;='[1]Season Set up'!$O$66, CONCATENATE(O526, " E"),IF(COUNTIF($O$7:O526,O526)&lt;='[1]Season Set up'!$O$67, CONCATENATE(O526, " F"),IF(COUNTIF($O$7:O526,O526)&lt;='[1]Season Set up'!$O$68, CONCATENATE(O526, " G"),IF(COUNTIF($O$7:O526,O526)&lt;='[1]Season Set up'!$O$69, CONCATENATE(O526, " H"),"")))))))))),"")</f>
        <v/>
      </c>
      <c r="Q526" s="69"/>
      <c r="R526" s="4"/>
      <c r="S526" s="27" t="str">
        <f>IF('[1]Season Set up'!$L$24&gt;='[1]Season Set up'!V524,'[1]Season Set up'!V524,"")</f>
        <v/>
      </c>
      <c r="T526" s="22" t="str">
        <f>IFERROR(VLOOKUP(#REF!,'[1]Members Sorted'!$B$2:$G$3001,2,0),"")</f>
        <v/>
      </c>
      <c r="U526" s="22" t="str">
        <f>IFERROR(VLOOKUP(#REF!,'[1]Members Sorted'!$B$2:$G$3001,3,0),"")</f>
        <v/>
      </c>
      <c r="V526" s="22" t="str">
        <f>IFERROR(VLOOKUP(#REF!,'[1]Members Sorted'!$B$2:$G$2001,5,0),"")</f>
        <v/>
      </c>
      <c r="W526" s="22" t="str">
        <f>IFERROR(IF(V526="","",IF(V526="None Given","",IF(COUNTIF($V$7:V526,V526)&lt;='[1]Season Set up'!$O$73, CONCATENATE(V526, " A"),IF(COUNTIF($V$7:V526,V526)&lt;='[1]Season Set up'!$O$74, CONCATENATE(V526, " B"),IF(COUNTIF($V$7:V526,V526)&lt;='[1]Season Set up'!$O$75, CONCATENATE(V526, " C"),IF(COUNTIF($V$7:V526,V526)&lt;='[1]Season Set up'!$O$76, CONCATENATE(V526, " D"),IF(COUNTIF($V$7:V526,V526)&lt;='[1]Season Set up'!$O$77, CONCATENATE(V526, " E"),IF(COUNTIF($V$7:V526,V526)&lt;='[1]Season Set up'!$O$78, CONCATENATE(V526, " F"),IF(COUNTIF($V$7:V526,V526)&lt;='[1]Season Set up'!$O$79, CONCATENATE(V526, " G"),IF(COUNTIF($V$7:V526,V526)&lt;='[1]Season Set up'!$O$80, CONCATENATE(V526, " H"),"")))))))))),"")</f>
        <v/>
      </c>
      <c r="X526" s="69"/>
      <c r="Y526" s="1"/>
      <c r="Z526" s="1"/>
      <c r="AA526" s="1"/>
      <c r="AB526" s="1"/>
      <c r="AC526" s="4"/>
      <c r="AD526" s="4"/>
      <c r="AE526" s="4"/>
      <c r="AF526" s="4"/>
      <c r="AG526" s="4"/>
      <c r="AH526" s="4"/>
      <c r="AI526" s="4"/>
      <c r="AJ526" s="4"/>
    </row>
    <row r="527" spans="1:36" ht="15.75" customHeight="1" x14ac:dyDescent="0.2">
      <c r="A527" s="33"/>
      <c r="B527" s="33"/>
      <c r="C527" s="33"/>
      <c r="D527" s="1"/>
      <c r="E527" s="1"/>
      <c r="F527" s="1"/>
      <c r="G527" s="1"/>
      <c r="H527" s="1"/>
      <c r="I527" s="1"/>
      <c r="J527" s="1"/>
      <c r="K527" s="1"/>
      <c r="L527" s="27" t="str">
        <f>IF('[1]Season Set up'!$J$24&gt;='[1]Season Set up'!V525,'[1]Season Set up'!V525,"")</f>
        <v/>
      </c>
      <c r="M527" s="22" t="str">
        <f>IFERROR(VLOOKUP(#REF!,'[1]Members Sorted'!$B$2:$G$10001,2,0),"")</f>
        <v/>
      </c>
      <c r="N527" s="22" t="str">
        <f>IFERROR(VLOOKUP(#REF!,'[1]Members Sorted'!$B$2:$G$10001,3,0),"")</f>
        <v/>
      </c>
      <c r="O527" s="22" t="str">
        <f>IFERROR(VLOOKUP(#REF!,'[1]Members Sorted'!$B$2:$G$10001,5,0),"")</f>
        <v/>
      </c>
      <c r="P527" s="22" t="str">
        <f>IFERROR(IF(O527="","",IF(O527="None Given","",IF(COUNTIF($O$7:O527,O527)&lt;='[1]Season Set up'!$O$62, CONCATENATE(O527, " A"),IF(COUNTIF($O$7:O527,O527)&lt;='[1]Season Set up'!$O$63, CONCATENATE(O527, " B"),IF(COUNTIF($O$7:O527,O527)&lt;='[1]Season Set up'!$O$64, CONCATENATE(O527, " C"),IF(COUNTIF($O$7:O527,O527)&lt;='[1]Season Set up'!$O$65, CONCATENATE(O527, " D"),IF(COUNTIF($O$7:O527,O527)&lt;='[1]Season Set up'!$O$66, CONCATENATE(O527, " E"),IF(COUNTIF($O$7:O527,O527)&lt;='[1]Season Set up'!$O$67, CONCATENATE(O527, " F"),IF(COUNTIF($O$7:O527,O527)&lt;='[1]Season Set up'!$O$68, CONCATENATE(O527, " G"),IF(COUNTIF($O$7:O527,O527)&lt;='[1]Season Set up'!$O$69, CONCATENATE(O527, " H"),"")))))))))),"")</f>
        <v/>
      </c>
      <c r="Q527" s="69"/>
      <c r="R527" s="4"/>
      <c r="S527" s="27" t="str">
        <f>IF('[1]Season Set up'!$L$24&gt;='[1]Season Set up'!V525,'[1]Season Set up'!V525,"")</f>
        <v/>
      </c>
      <c r="T527" s="22" t="str">
        <f>IFERROR(VLOOKUP(#REF!,'[1]Members Sorted'!$B$2:$G$3001,2,0),"")</f>
        <v/>
      </c>
      <c r="U527" s="22" t="str">
        <f>IFERROR(VLOOKUP(#REF!,'[1]Members Sorted'!$B$2:$G$3001,3,0),"")</f>
        <v/>
      </c>
      <c r="V527" s="22" t="str">
        <f>IFERROR(VLOOKUP(#REF!,'[1]Members Sorted'!$B$2:$G$2001,5,0),"")</f>
        <v/>
      </c>
      <c r="W527" s="22" t="str">
        <f>IFERROR(IF(V527="","",IF(V527="None Given","",IF(COUNTIF($V$7:V527,V527)&lt;='[1]Season Set up'!$O$73, CONCATENATE(V527, " A"),IF(COUNTIF($V$7:V527,V527)&lt;='[1]Season Set up'!$O$74, CONCATENATE(V527, " B"),IF(COUNTIF($V$7:V527,V527)&lt;='[1]Season Set up'!$O$75, CONCATENATE(V527, " C"),IF(COUNTIF($V$7:V527,V527)&lt;='[1]Season Set up'!$O$76, CONCATENATE(V527, " D"),IF(COUNTIF($V$7:V527,V527)&lt;='[1]Season Set up'!$O$77, CONCATENATE(V527, " E"),IF(COUNTIF($V$7:V527,V527)&lt;='[1]Season Set up'!$O$78, CONCATENATE(V527, " F"),IF(COUNTIF($V$7:V527,V527)&lt;='[1]Season Set up'!$O$79, CONCATENATE(V527, " G"),IF(COUNTIF($V$7:V527,V527)&lt;='[1]Season Set up'!$O$80, CONCATENATE(V527, " H"),"")))))))))),"")</f>
        <v/>
      </c>
      <c r="X527" s="69"/>
      <c r="Y527" s="1"/>
      <c r="Z527" s="1"/>
      <c r="AA527" s="1"/>
      <c r="AB527" s="1"/>
      <c r="AC527" s="4"/>
      <c r="AD527" s="4"/>
      <c r="AE527" s="4"/>
      <c r="AF527" s="4"/>
      <c r="AG527" s="4"/>
      <c r="AH527" s="4"/>
      <c r="AI527" s="4"/>
      <c r="AJ527" s="4"/>
    </row>
    <row r="528" spans="1:36" ht="15.75" customHeight="1" x14ac:dyDescent="0.2">
      <c r="A528" s="33"/>
      <c r="B528" s="33"/>
      <c r="C528" s="33"/>
      <c r="D528" s="1"/>
      <c r="E528" s="1"/>
      <c r="F528" s="1"/>
      <c r="G528" s="1"/>
      <c r="H528" s="1"/>
      <c r="I528" s="1"/>
      <c r="J528" s="1"/>
      <c r="K528" s="1"/>
      <c r="L528" s="27" t="str">
        <f>IF('[1]Season Set up'!$J$24&gt;='[1]Season Set up'!V526,'[1]Season Set up'!V526,"")</f>
        <v/>
      </c>
      <c r="M528" s="22" t="str">
        <f>IFERROR(VLOOKUP(#REF!,'[1]Members Sorted'!$B$2:$G$10001,2,0),"")</f>
        <v/>
      </c>
      <c r="N528" s="22" t="str">
        <f>IFERROR(VLOOKUP(#REF!,'[1]Members Sorted'!$B$2:$G$10001,3,0),"")</f>
        <v/>
      </c>
      <c r="O528" s="22" t="str">
        <f>IFERROR(VLOOKUP(#REF!,'[1]Members Sorted'!$B$2:$G$10001,5,0),"")</f>
        <v/>
      </c>
      <c r="P528" s="22" t="str">
        <f>IFERROR(IF(O528="","",IF(O528="None Given","",IF(COUNTIF($O$7:O528,O528)&lt;='[1]Season Set up'!$O$62, CONCATENATE(O528, " A"),IF(COUNTIF($O$7:O528,O528)&lt;='[1]Season Set up'!$O$63, CONCATENATE(O528, " B"),IF(COUNTIF($O$7:O528,O528)&lt;='[1]Season Set up'!$O$64, CONCATENATE(O528, " C"),IF(COUNTIF($O$7:O528,O528)&lt;='[1]Season Set up'!$O$65, CONCATENATE(O528, " D"),IF(COUNTIF($O$7:O528,O528)&lt;='[1]Season Set up'!$O$66, CONCATENATE(O528, " E"),IF(COUNTIF($O$7:O528,O528)&lt;='[1]Season Set up'!$O$67, CONCATENATE(O528, " F"),IF(COUNTIF($O$7:O528,O528)&lt;='[1]Season Set up'!$O$68, CONCATENATE(O528, " G"),IF(COUNTIF($O$7:O528,O528)&lt;='[1]Season Set up'!$O$69, CONCATENATE(O528, " H"),"")))))))))),"")</f>
        <v/>
      </c>
      <c r="Q528" s="69"/>
      <c r="R528" s="4"/>
      <c r="S528" s="27" t="str">
        <f>IF('[1]Season Set up'!$L$24&gt;='[1]Season Set up'!V526,'[1]Season Set up'!V526,"")</f>
        <v/>
      </c>
      <c r="T528" s="22" t="str">
        <f>IFERROR(VLOOKUP(#REF!,'[1]Members Sorted'!$B$2:$G$3001,2,0),"")</f>
        <v/>
      </c>
      <c r="U528" s="22" t="str">
        <f>IFERROR(VLOOKUP(#REF!,'[1]Members Sorted'!$B$2:$G$3001,3,0),"")</f>
        <v/>
      </c>
      <c r="V528" s="22" t="str">
        <f>IFERROR(VLOOKUP(#REF!,'[1]Members Sorted'!$B$2:$G$2001,5,0),"")</f>
        <v/>
      </c>
      <c r="W528" s="22" t="str">
        <f>IFERROR(IF(V528="","",IF(V528="None Given","",IF(COUNTIF($V$7:V528,V528)&lt;='[1]Season Set up'!$O$73, CONCATENATE(V528, " A"),IF(COUNTIF($V$7:V528,V528)&lt;='[1]Season Set up'!$O$74, CONCATENATE(V528, " B"),IF(COUNTIF($V$7:V528,V528)&lt;='[1]Season Set up'!$O$75, CONCATENATE(V528, " C"),IF(COUNTIF($V$7:V528,V528)&lt;='[1]Season Set up'!$O$76, CONCATENATE(V528, " D"),IF(COUNTIF($V$7:V528,V528)&lt;='[1]Season Set up'!$O$77, CONCATENATE(V528, " E"),IF(COUNTIF($V$7:V528,V528)&lt;='[1]Season Set up'!$O$78, CONCATENATE(V528, " F"),IF(COUNTIF($V$7:V528,V528)&lt;='[1]Season Set up'!$O$79, CONCATENATE(V528, " G"),IF(COUNTIF($V$7:V528,V528)&lt;='[1]Season Set up'!$O$80, CONCATENATE(V528, " H"),"")))))))))),"")</f>
        <v/>
      </c>
      <c r="X528" s="69"/>
      <c r="Y528" s="1"/>
      <c r="Z528" s="1"/>
      <c r="AA528" s="1"/>
      <c r="AB528" s="1"/>
      <c r="AC528" s="4"/>
      <c r="AD528" s="4"/>
      <c r="AE528" s="4"/>
      <c r="AF528" s="4"/>
      <c r="AG528" s="4"/>
      <c r="AH528" s="4"/>
      <c r="AI528" s="4"/>
      <c r="AJ528" s="4"/>
    </row>
    <row r="529" spans="1:36" ht="15.75" customHeight="1" x14ac:dyDescent="0.2">
      <c r="A529" s="33"/>
      <c r="B529" s="33"/>
      <c r="C529" s="33"/>
      <c r="D529" s="1"/>
      <c r="E529" s="1"/>
      <c r="F529" s="1"/>
      <c r="G529" s="1"/>
      <c r="H529" s="1"/>
      <c r="I529" s="1"/>
      <c r="J529" s="1"/>
      <c r="K529" s="1"/>
      <c r="L529" s="27" t="str">
        <f>IF('[1]Season Set up'!$J$24&gt;='[1]Season Set up'!V527,'[1]Season Set up'!V527,"")</f>
        <v/>
      </c>
      <c r="M529" s="22" t="str">
        <f>IFERROR(VLOOKUP(#REF!,'[1]Members Sorted'!$B$2:$G$10001,2,0),"")</f>
        <v/>
      </c>
      <c r="N529" s="22" t="str">
        <f>IFERROR(VLOOKUP(#REF!,'[1]Members Sorted'!$B$2:$G$10001,3,0),"")</f>
        <v/>
      </c>
      <c r="O529" s="22" t="str">
        <f>IFERROR(VLOOKUP(#REF!,'[1]Members Sorted'!$B$2:$G$10001,5,0),"")</f>
        <v/>
      </c>
      <c r="P529" s="22" t="str">
        <f>IFERROR(IF(O529="","",IF(O529="None Given","",IF(COUNTIF($O$7:O529,O529)&lt;='[1]Season Set up'!$O$62, CONCATENATE(O529, " A"),IF(COUNTIF($O$7:O529,O529)&lt;='[1]Season Set up'!$O$63, CONCATENATE(O529, " B"),IF(COUNTIF($O$7:O529,O529)&lt;='[1]Season Set up'!$O$64, CONCATENATE(O529, " C"),IF(COUNTIF($O$7:O529,O529)&lt;='[1]Season Set up'!$O$65, CONCATENATE(O529, " D"),IF(COUNTIF($O$7:O529,O529)&lt;='[1]Season Set up'!$O$66, CONCATENATE(O529, " E"),IF(COUNTIF($O$7:O529,O529)&lt;='[1]Season Set up'!$O$67, CONCATENATE(O529, " F"),IF(COUNTIF($O$7:O529,O529)&lt;='[1]Season Set up'!$O$68, CONCATENATE(O529, " G"),IF(COUNTIF($O$7:O529,O529)&lt;='[1]Season Set up'!$O$69, CONCATENATE(O529, " H"),"")))))))))),"")</f>
        <v/>
      </c>
      <c r="Q529" s="69"/>
      <c r="R529" s="4"/>
      <c r="S529" s="27" t="str">
        <f>IF('[1]Season Set up'!$L$24&gt;='[1]Season Set up'!V527,'[1]Season Set up'!V527,"")</f>
        <v/>
      </c>
      <c r="T529" s="22" t="str">
        <f>IFERROR(VLOOKUP(#REF!,'[1]Members Sorted'!$B$2:$G$3001,2,0),"")</f>
        <v/>
      </c>
      <c r="U529" s="22" t="str">
        <f>IFERROR(VLOOKUP(#REF!,'[1]Members Sorted'!$B$2:$G$3001,3,0),"")</f>
        <v/>
      </c>
      <c r="V529" s="22" t="str">
        <f>IFERROR(VLOOKUP(#REF!,'[1]Members Sorted'!$B$2:$G$2001,5,0),"")</f>
        <v/>
      </c>
      <c r="W529" s="22" t="str">
        <f>IFERROR(IF(V529="","",IF(V529="None Given","",IF(COUNTIF($V$7:V529,V529)&lt;='[1]Season Set up'!$O$73, CONCATENATE(V529, " A"),IF(COUNTIF($V$7:V529,V529)&lt;='[1]Season Set up'!$O$74, CONCATENATE(V529, " B"),IF(COUNTIF($V$7:V529,V529)&lt;='[1]Season Set up'!$O$75, CONCATENATE(V529, " C"),IF(COUNTIF($V$7:V529,V529)&lt;='[1]Season Set up'!$O$76, CONCATENATE(V529, " D"),IF(COUNTIF($V$7:V529,V529)&lt;='[1]Season Set up'!$O$77, CONCATENATE(V529, " E"),IF(COUNTIF($V$7:V529,V529)&lt;='[1]Season Set up'!$O$78, CONCATENATE(V529, " F"),IF(COUNTIF($V$7:V529,V529)&lt;='[1]Season Set up'!$O$79, CONCATENATE(V529, " G"),IF(COUNTIF($V$7:V529,V529)&lt;='[1]Season Set up'!$O$80, CONCATENATE(V529, " H"),"")))))))))),"")</f>
        <v/>
      </c>
      <c r="X529" s="69"/>
      <c r="Y529" s="1"/>
      <c r="Z529" s="1"/>
      <c r="AA529" s="1"/>
      <c r="AB529" s="1"/>
      <c r="AC529" s="4"/>
      <c r="AD529" s="4"/>
      <c r="AE529" s="4"/>
      <c r="AF529" s="4"/>
      <c r="AG529" s="4"/>
      <c r="AH529" s="4"/>
      <c r="AI529" s="4"/>
      <c r="AJ529" s="4"/>
    </row>
    <row r="530" spans="1:36" ht="15.75" customHeight="1" x14ac:dyDescent="0.2">
      <c r="A530" s="33"/>
      <c r="B530" s="33"/>
      <c r="C530" s="33"/>
      <c r="D530" s="1"/>
      <c r="E530" s="1"/>
      <c r="F530" s="1"/>
      <c r="G530" s="1"/>
      <c r="H530" s="1"/>
      <c r="I530" s="1"/>
      <c r="J530" s="1"/>
      <c r="K530" s="1"/>
      <c r="L530" s="27" t="str">
        <f>IF('[1]Season Set up'!$J$24&gt;='[1]Season Set up'!V528,'[1]Season Set up'!V528,"")</f>
        <v/>
      </c>
      <c r="M530" s="22" t="str">
        <f>IFERROR(VLOOKUP(#REF!,'[1]Members Sorted'!$B$2:$G$10001,2,0),"")</f>
        <v/>
      </c>
      <c r="N530" s="22" t="str">
        <f>IFERROR(VLOOKUP(#REF!,'[1]Members Sorted'!$B$2:$G$10001,3,0),"")</f>
        <v/>
      </c>
      <c r="O530" s="22" t="str">
        <f>IFERROR(VLOOKUP(#REF!,'[1]Members Sorted'!$B$2:$G$10001,5,0),"")</f>
        <v/>
      </c>
      <c r="P530" s="22" t="str">
        <f>IFERROR(IF(O530="","",IF(O530="None Given","",IF(COUNTIF($O$7:O530,O530)&lt;='[1]Season Set up'!$O$62, CONCATENATE(O530, " A"),IF(COUNTIF($O$7:O530,O530)&lt;='[1]Season Set up'!$O$63, CONCATENATE(O530, " B"),IF(COUNTIF($O$7:O530,O530)&lt;='[1]Season Set up'!$O$64, CONCATENATE(O530, " C"),IF(COUNTIF($O$7:O530,O530)&lt;='[1]Season Set up'!$O$65, CONCATENATE(O530, " D"),IF(COUNTIF($O$7:O530,O530)&lt;='[1]Season Set up'!$O$66, CONCATENATE(O530, " E"),IF(COUNTIF($O$7:O530,O530)&lt;='[1]Season Set up'!$O$67, CONCATENATE(O530, " F"),IF(COUNTIF($O$7:O530,O530)&lt;='[1]Season Set up'!$O$68, CONCATENATE(O530, " G"),IF(COUNTIF($O$7:O530,O530)&lt;='[1]Season Set up'!$O$69, CONCATENATE(O530, " H"),"")))))))))),"")</f>
        <v/>
      </c>
      <c r="Q530" s="69"/>
      <c r="R530" s="4"/>
      <c r="S530" s="27" t="str">
        <f>IF('[1]Season Set up'!$L$24&gt;='[1]Season Set up'!V528,'[1]Season Set up'!V528,"")</f>
        <v/>
      </c>
      <c r="T530" s="22" t="str">
        <f>IFERROR(VLOOKUP(#REF!,'[1]Members Sorted'!$B$2:$G$3001,2,0),"")</f>
        <v/>
      </c>
      <c r="U530" s="22" t="str">
        <f>IFERROR(VLOOKUP(#REF!,'[1]Members Sorted'!$B$2:$G$3001,3,0),"")</f>
        <v/>
      </c>
      <c r="V530" s="22" t="str">
        <f>IFERROR(VLOOKUP(#REF!,'[1]Members Sorted'!$B$2:$G$2001,5,0),"")</f>
        <v/>
      </c>
      <c r="W530" s="22" t="str">
        <f>IFERROR(IF(V530="","",IF(V530="None Given","",IF(COUNTIF($V$7:V530,V530)&lt;='[1]Season Set up'!$O$73, CONCATENATE(V530, " A"),IF(COUNTIF($V$7:V530,V530)&lt;='[1]Season Set up'!$O$74, CONCATENATE(V530, " B"),IF(COUNTIF($V$7:V530,V530)&lt;='[1]Season Set up'!$O$75, CONCATENATE(V530, " C"),IF(COUNTIF($V$7:V530,V530)&lt;='[1]Season Set up'!$O$76, CONCATENATE(V530, " D"),IF(COUNTIF($V$7:V530,V530)&lt;='[1]Season Set up'!$O$77, CONCATENATE(V530, " E"),IF(COUNTIF($V$7:V530,V530)&lt;='[1]Season Set up'!$O$78, CONCATENATE(V530, " F"),IF(COUNTIF($V$7:V530,V530)&lt;='[1]Season Set up'!$O$79, CONCATENATE(V530, " G"),IF(COUNTIF($V$7:V530,V530)&lt;='[1]Season Set up'!$O$80, CONCATENATE(V530, " H"),"")))))))))),"")</f>
        <v/>
      </c>
      <c r="X530" s="69"/>
      <c r="Y530" s="1"/>
      <c r="Z530" s="1"/>
      <c r="AA530" s="1"/>
      <c r="AB530" s="1"/>
      <c r="AC530" s="4"/>
      <c r="AD530" s="4"/>
      <c r="AE530" s="4"/>
      <c r="AF530" s="4"/>
      <c r="AG530" s="4"/>
      <c r="AH530" s="4"/>
      <c r="AI530" s="4"/>
      <c r="AJ530" s="4"/>
    </row>
    <row r="531" spans="1:36" ht="15.75" customHeight="1" x14ac:dyDescent="0.2">
      <c r="A531" s="33"/>
      <c r="B531" s="33"/>
      <c r="C531" s="33"/>
      <c r="D531" s="1"/>
      <c r="E531" s="1"/>
      <c r="F531" s="1"/>
      <c r="G531" s="1"/>
      <c r="H531" s="1"/>
      <c r="I531" s="1"/>
      <c r="J531" s="1"/>
      <c r="K531" s="1"/>
      <c r="L531" s="27" t="str">
        <f>IF('[1]Season Set up'!$J$24&gt;='[1]Season Set up'!V529,'[1]Season Set up'!V529,"")</f>
        <v/>
      </c>
      <c r="M531" s="22" t="str">
        <f>IFERROR(VLOOKUP(#REF!,'[1]Members Sorted'!$B$2:$G$10001,2,0),"")</f>
        <v/>
      </c>
      <c r="N531" s="22" t="str">
        <f>IFERROR(VLOOKUP(#REF!,'[1]Members Sorted'!$B$2:$G$10001,3,0),"")</f>
        <v/>
      </c>
      <c r="O531" s="22" t="str">
        <f>IFERROR(VLOOKUP(#REF!,'[1]Members Sorted'!$B$2:$G$10001,5,0),"")</f>
        <v/>
      </c>
      <c r="P531" s="22" t="str">
        <f>IFERROR(IF(O531="","",IF(O531="None Given","",IF(COUNTIF($O$7:O531,O531)&lt;='[1]Season Set up'!$O$62, CONCATENATE(O531, " A"),IF(COUNTIF($O$7:O531,O531)&lt;='[1]Season Set up'!$O$63, CONCATENATE(O531, " B"),IF(COUNTIF($O$7:O531,O531)&lt;='[1]Season Set up'!$O$64, CONCATENATE(O531, " C"),IF(COUNTIF($O$7:O531,O531)&lt;='[1]Season Set up'!$O$65, CONCATENATE(O531, " D"),IF(COUNTIF($O$7:O531,O531)&lt;='[1]Season Set up'!$O$66, CONCATENATE(O531, " E"),IF(COUNTIF($O$7:O531,O531)&lt;='[1]Season Set up'!$O$67, CONCATENATE(O531, " F"),IF(COUNTIF($O$7:O531,O531)&lt;='[1]Season Set up'!$O$68, CONCATENATE(O531, " G"),IF(COUNTIF($O$7:O531,O531)&lt;='[1]Season Set up'!$O$69, CONCATENATE(O531, " H"),"")))))))))),"")</f>
        <v/>
      </c>
      <c r="Q531" s="69"/>
      <c r="R531" s="4"/>
      <c r="S531" s="27" t="str">
        <f>IF('[1]Season Set up'!$L$24&gt;='[1]Season Set up'!V529,'[1]Season Set up'!V529,"")</f>
        <v/>
      </c>
      <c r="T531" s="22" t="str">
        <f>IFERROR(VLOOKUP(#REF!,'[1]Members Sorted'!$B$2:$G$3001,2,0),"")</f>
        <v/>
      </c>
      <c r="U531" s="22" t="str">
        <f>IFERROR(VLOOKUP(#REF!,'[1]Members Sorted'!$B$2:$G$3001,3,0),"")</f>
        <v/>
      </c>
      <c r="V531" s="22" t="str">
        <f>IFERROR(VLOOKUP(#REF!,'[1]Members Sorted'!$B$2:$G$2001,5,0),"")</f>
        <v/>
      </c>
      <c r="W531" s="22" t="str">
        <f>IFERROR(IF(V531="","",IF(V531="None Given","",IF(COUNTIF($V$7:V531,V531)&lt;='[1]Season Set up'!$O$73, CONCATENATE(V531, " A"),IF(COUNTIF($V$7:V531,V531)&lt;='[1]Season Set up'!$O$74, CONCATENATE(V531, " B"),IF(COUNTIF($V$7:V531,V531)&lt;='[1]Season Set up'!$O$75, CONCATENATE(V531, " C"),IF(COUNTIF($V$7:V531,V531)&lt;='[1]Season Set up'!$O$76, CONCATENATE(V531, " D"),IF(COUNTIF($V$7:V531,V531)&lt;='[1]Season Set up'!$O$77, CONCATENATE(V531, " E"),IF(COUNTIF($V$7:V531,V531)&lt;='[1]Season Set up'!$O$78, CONCATENATE(V531, " F"),IF(COUNTIF($V$7:V531,V531)&lt;='[1]Season Set up'!$O$79, CONCATENATE(V531, " G"),IF(COUNTIF($V$7:V531,V531)&lt;='[1]Season Set up'!$O$80, CONCATENATE(V531, " H"),"")))))))))),"")</f>
        <v/>
      </c>
      <c r="X531" s="69"/>
      <c r="Y531" s="1"/>
      <c r="Z531" s="1"/>
      <c r="AA531" s="1"/>
      <c r="AB531" s="1"/>
      <c r="AC531" s="4"/>
      <c r="AD531" s="4"/>
      <c r="AE531" s="4"/>
      <c r="AF531" s="4"/>
      <c r="AG531" s="4"/>
      <c r="AH531" s="4"/>
      <c r="AI531" s="4"/>
      <c r="AJ531" s="4"/>
    </row>
    <row r="532" spans="1:36" ht="15.75" customHeight="1" x14ac:dyDescent="0.2">
      <c r="A532" s="33"/>
      <c r="B532" s="33"/>
      <c r="C532" s="33"/>
      <c r="D532" s="1"/>
      <c r="E532" s="1"/>
      <c r="F532" s="1"/>
      <c r="G532" s="1"/>
      <c r="H532" s="1"/>
      <c r="I532" s="1"/>
      <c r="J532" s="1"/>
      <c r="K532" s="1"/>
      <c r="L532" s="27" t="str">
        <f>IF('[1]Season Set up'!$J$24&gt;='[1]Season Set up'!V530,'[1]Season Set up'!V530,"")</f>
        <v/>
      </c>
      <c r="M532" s="22" t="str">
        <f>IFERROR(VLOOKUP(#REF!,'[1]Members Sorted'!$B$2:$G$10001,2,0),"")</f>
        <v/>
      </c>
      <c r="N532" s="22" t="str">
        <f>IFERROR(VLOOKUP(#REF!,'[1]Members Sorted'!$B$2:$G$10001,3,0),"")</f>
        <v/>
      </c>
      <c r="O532" s="22" t="str">
        <f>IFERROR(VLOOKUP(#REF!,'[1]Members Sorted'!$B$2:$G$10001,5,0),"")</f>
        <v/>
      </c>
      <c r="P532" s="22" t="str">
        <f>IFERROR(IF(O532="","",IF(O532="None Given","",IF(COUNTIF($O$7:O532,O532)&lt;='[1]Season Set up'!$O$62, CONCATENATE(O532, " A"),IF(COUNTIF($O$7:O532,O532)&lt;='[1]Season Set up'!$O$63, CONCATENATE(O532, " B"),IF(COUNTIF($O$7:O532,O532)&lt;='[1]Season Set up'!$O$64, CONCATENATE(O532, " C"),IF(COUNTIF($O$7:O532,O532)&lt;='[1]Season Set up'!$O$65, CONCATENATE(O532, " D"),IF(COUNTIF($O$7:O532,O532)&lt;='[1]Season Set up'!$O$66, CONCATENATE(O532, " E"),IF(COUNTIF($O$7:O532,O532)&lt;='[1]Season Set up'!$O$67, CONCATENATE(O532, " F"),IF(COUNTIF($O$7:O532,O532)&lt;='[1]Season Set up'!$O$68, CONCATENATE(O532, " G"),IF(COUNTIF($O$7:O532,O532)&lt;='[1]Season Set up'!$O$69, CONCATENATE(O532, " H"),"")))))))))),"")</f>
        <v/>
      </c>
      <c r="Q532" s="69"/>
      <c r="R532" s="4"/>
      <c r="S532" s="27" t="str">
        <f>IF('[1]Season Set up'!$L$24&gt;='[1]Season Set up'!V530,'[1]Season Set up'!V530,"")</f>
        <v/>
      </c>
      <c r="T532" s="22" t="str">
        <f>IFERROR(VLOOKUP(#REF!,'[1]Members Sorted'!$B$2:$G$3001,2,0),"")</f>
        <v/>
      </c>
      <c r="U532" s="22" t="str">
        <f>IFERROR(VLOOKUP(#REF!,'[1]Members Sorted'!$B$2:$G$3001,3,0),"")</f>
        <v/>
      </c>
      <c r="V532" s="22" t="str">
        <f>IFERROR(VLOOKUP(#REF!,'[1]Members Sorted'!$B$2:$G$2001,5,0),"")</f>
        <v/>
      </c>
      <c r="W532" s="22" t="str">
        <f>IFERROR(IF(V532="","",IF(V532="None Given","",IF(COUNTIF($V$7:V532,V532)&lt;='[1]Season Set up'!$O$73, CONCATENATE(V532, " A"),IF(COUNTIF($V$7:V532,V532)&lt;='[1]Season Set up'!$O$74, CONCATENATE(V532, " B"),IF(COUNTIF($V$7:V532,V532)&lt;='[1]Season Set up'!$O$75, CONCATENATE(V532, " C"),IF(COUNTIF($V$7:V532,V532)&lt;='[1]Season Set up'!$O$76, CONCATENATE(V532, " D"),IF(COUNTIF($V$7:V532,V532)&lt;='[1]Season Set up'!$O$77, CONCATENATE(V532, " E"),IF(COUNTIF($V$7:V532,V532)&lt;='[1]Season Set up'!$O$78, CONCATENATE(V532, " F"),IF(COUNTIF($V$7:V532,V532)&lt;='[1]Season Set up'!$O$79, CONCATENATE(V532, " G"),IF(COUNTIF($V$7:V532,V532)&lt;='[1]Season Set up'!$O$80, CONCATENATE(V532, " H"),"")))))))))),"")</f>
        <v/>
      </c>
      <c r="X532" s="69"/>
      <c r="Y532" s="1"/>
      <c r="Z532" s="1"/>
      <c r="AA532" s="1"/>
      <c r="AB532" s="1"/>
      <c r="AC532" s="4"/>
      <c r="AD532" s="4"/>
      <c r="AE532" s="4"/>
      <c r="AF532" s="4"/>
      <c r="AG532" s="4"/>
      <c r="AH532" s="4"/>
      <c r="AI532" s="4"/>
      <c r="AJ532" s="4"/>
    </row>
    <row r="533" spans="1:36" ht="15.75" customHeight="1" x14ac:dyDescent="0.2">
      <c r="A533" s="33"/>
      <c r="B533" s="33"/>
      <c r="C533" s="33"/>
      <c r="D533" s="1"/>
      <c r="E533" s="1"/>
      <c r="F533" s="1"/>
      <c r="G533" s="1"/>
      <c r="H533" s="1"/>
      <c r="I533" s="1"/>
      <c r="J533" s="1"/>
      <c r="K533" s="1"/>
      <c r="L533" s="27" t="str">
        <f>IF('[1]Season Set up'!$J$24&gt;='[1]Season Set up'!V531,'[1]Season Set up'!V531,"")</f>
        <v/>
      </c>
      <c r="M533" s="22" t="str">
        <f>IFERROR(VLOOKUP(#REF!,'[1]Members Sorted'!$B$2:$G$10001,2,0),"")</f>
        <v/>
      </c>
      <c r="N533" s="22" t="str">
        <f>IFERROR(VLOOKUP(#REF!,'[1]Members Sorted'!$B$2:$G$10001,3,0),"")</f>
        <v/>
      </c>
      <c r="O533" s="22" t="str">
        <f>IFERROR(VLOOKUP(#REF!,'[1]Members Sorted'!$B$2:$G$10001,5,0),"")</f>
        <v/>
      </c>
      <c r="P533" s="22" t="str">
        <f>IFERROR(IF(O533="","",IF(O533="None Given","",IF(COUNTIF($O$7:O533,O533)&lt;='[1]Season Set up'!$O$62, CONCATENATE(O533, " A"),IF(COUNTIF($O$7:O533,O533)&lt;='[1]Season Set up'!$O$63, CONCATENATE(O533, " B"),IF(COUNTIF($O$7:O533,O533)&lt;='[1]Season Set up'!$O$64, CONCATENATE(O533, " C"),IF(COUNTIF($O$7:O533,O533)&lt;='[1]Season Set up'!$O$65, CONCATENATE(O533, " D"),IF(COUNTIF($O$7:O533,O533)&lt;='[1]Season Set up'!$O$66, CONCATENATE(O533, " E"),IF(COUNTIF($O$7:O533,O533)&lt;='[1]Season Set up'!$O$67, CONCATENATE(O533, " F"),IF(COUNTIF($O$7:O533,O533)&lt;='[1]Season Set up'!$O$68, CONCATENATE(O533, " G"),IF(COUNTIF($O$7:O533,O533)&lt;='[1]Season Set up'!$O$69, CONCATENATE(O533, " H"),"")))))))))),"")</f>
        <v/>
      </c>
      <c r="Q533" s="69"/>
      <c r="R533" s="4"/>
      <c r="S533" s="27" t="str">
        <f>IF('[1]Season Set up'!$L$24&gt;='[1]Season Set up'!V531,'[1]Season Set up'!V531,"")</f>
        <v/>
      </c>
      <c r="T533" s="22" t="str">
        <f>IFERROR(VLOOKUP(#REF!,'[1]Members Sorted'!$B$2:$G$3001,2,0),"")</f>
        <v/>
      </c>
      <c r="U533" s="22" t="str">
        <f>IFERROR(VLOOKUP(#REF!,'[1]Members Sorted'!$B$2:$G$3001,3,0),"")</f>
        <v/>
      </c>
      <c r="V533" s="22" t="str">
        <f>IFERROR(VLOOKUP(#REF!,'[1]Members Sorted'!$B$2:$G$2001,5,0),"")</f>
        <v/>
      </c>
      <c r="W533" s="22" t="str">
        <f>IFERROR(IF(V533="","",IF(V533="None Given","",IF(COUNTIF($V$7:V533,V533)&lt;='[1]Season Set up'!$O$73, CONCATENATE(V533, " A"),IF(COUNTIF($V$7:V533,V533)&lt;='[1]Season Set up'!$O$74, CONCATENATE(V533, " B"),IF(COUNTIF($V$7:V533,V533)&lt;='[1]Season Set up'!$O$75, CONCATENATE(V533, " C"),IF(COUNTIF($V$7:V533,V533)&lt;='[1]Season Set up'!$O$76, CONCATENATE(V533, " D"),IF(COUNTIF($V$7:V533,V533)&lt;='[1]Season Set up'!$O$77, CONCATENATE(V533, " E"),IF(COUNTIF($V$7:V533,V533)&lt;='[1]Season Set up'!$O$78, CONCATENATE(V533, " F"),IF(COUNTIF($V$7:V533,V533)&lt;='[1]Season Set up'!$O$79, CONCATENATE(V533, " G"),IF(COUNTIF($V$7:V533,V533)&lt;='[1]Season Set up'!$O$80, CONCATENATE(V533, " H"),"")))))))))),"")</f>
        <v/>
      </c>
      <c r="X533" s="69"/>
      <c r="Y533" s="1"/>
      <c r="Z533" s="1"/>
      <c r="AA533" s="1"/>
      <c r="AB533" s="1"/>
      <c r="AC533" s="4"/>
      <c r="AD533" s="4"/>
      <c r="AE533" s="4"/>
      <c r="AF533" s="4"/>
      <c r="AG533" s="4"/>
      <c r="AH533" s="4"/>
      <c r="AI533" s="4"/>
      <c r="AJ533" s="4"/>
    </row>
    <row r="534" spans="1:36" ht="15.75" customHeight="1" x14ac:dyDescent="0.2">
      <c r="A534" s="33"/>
      <c r="B534" s="33"/>
      <c r="C534" s="33"/>
      <c r="D534" s="1"/>
      <c r="E534" s="1"/>
      <c r="F534" s="1"/>
      <c r="G534" s="1"/>
      <c r="H534" s="1"/>
      <c r="I534" s="1"/>
      <c r="J534" s="1"/>
      <c r="K534" s="1"/>
      <c r="L534" s="27" t="str">
        <f>IF('[1]Season Set up'!$J$24&gt;='[1]Season Set up'!V532,'[1]Season Set up'!V532,"")</f>
        <v/>
      </c>
      <c r="M534" s="22" t="str">
        <f>IFERROR(VLOOKUP(#REF!,'[1]Members Sorted'!$B$2:$G$10001,2,0),"")</f>
        <v/>
      </c>
      <c r="N534" s="22" t="str">
        <f>IFERROR(VLOOKUP(#REF!,'[1]Members Sorted'!$B$2:$G$10001,3,0),"")</f>
        <v/>
      </c>
      <c r="O534" s="22" t="str">
        <f>IFERROR(VLOOKUP(#REF!,'[1]Members Sorted'!$B$2:$G$10001,5,0),"")</f>
        <v/>
      </c>
      <c r="P534" s="22" t="str">
        <f>IFERROR(IF(O534="","",IF(O534="None Given","",IF(COUNTIF($O$7:O534,O534)&lt;='[1]Season Set up'!$O$62, CONCATENATE(O534, " A"),IF(COUNTIF($O$7:O534,O534)&lt;='[1]Season Set up'!$O$63, CONCATENATE(O534, " B"),IF(COUNTIF($O$7:O534,O534)&lt;='[1]Season Set up'!$O$64, CONCATENATE(O534, " C"),IF(COUNTIF($O$7:O534,O534)&lt;='[1]Season Set up'!$O$65, CONCATENATE(O534, " D"),IF(COUNTIF($O$7:O534,O534)&lt;='[1]Season Set up'!$O$66, CONCATENATE(O534, " E"),IF(COUNTIF($O$7:O534,O534)&lt;='[1]Season Set up'!$O$67, CONCATENATE(O534, " F"),IF(COUNTIF($O$7:O534,O534)&lt;='[1]Season Set up'!$O$68, CONCATENATE(O534, " G"),IF(COUNTIF($O$7:O534,O534)&lt;='[1]Season Set up'!$O$69, CONCATENATE(O534, " H"),"")))))))))),"")</f>
        <v/>
      </c>
      <c r="Q534" s="69"/>
      <c r="R534" s="4"/>
      <c r="S534" s="27" t="str">
        <f>IF('[1]Season Set up'!$L$24&gt;='[1]Season Set up'!V532,'[1]Season Set up'!V532,"")</f>
        <v/>
      </c>
      <c r="T534" s="22" t="str">
        <f>IFERROR(VLOOKUP(#REF!,'[1]Members Sorted'!$B$2:$G$3001,2,0),"")</f>
        <v/>
      </c>
      <c r="U534" s="22" t="str">
        <f>IFERROR(VLOOKUP(#REF!,'[1]Members Sorted'!$B$2:$G$3001,3,0),"")</f>
        <v/>
      </c>
      <c r="V534" s="22" t="str">
        <f>IFERROR(VLOOKUP(#REF!,'[1]Members Sorted'!$B$2:$G$2001,5,0),"")</f>
        <v/>
      </c>
      <c r="W534" s="22" t="str">
        <f>IFERROR(IF(V534="","",IF(V534="None Given","",IF(COUNTIF($V$7:V534,V534)&lt;='[1]Season Set up'!$O$73, CONCATENATE(V534, " A"),IF(COUNTIF($V$7:V534,V534)&lt;='[1]Season Set up'!$O$74, CONCATENATE(V534, " B"),IF(COUNTIF($V$7:V534,V534)&lt;='[1]Season Set up'!$O$75, CONCATENATE(V534, " C"),IF(COUNTIF($V$7:V534,V534)&lt;='[1]Season Set up'!$O$76, CONCATENATE(V534, " D"),IF(COUNTIF($V$7:V534,V534)&lt;='[1]Season Set up'!$O$77, CONCATENATE(V534, " E"),IF(COUNTIF($V$7:V534,V534)&lt;='[1]Season Set up'!$O$78, CONCATENATE(V534, " F"),IF(COUNTIF($V$7:V534,V534)&lt;='[1]Season Set up'!$O$79, CONCATENATE(V534, " G"),IF(COUNTIF($V$7:V534,V534)&lt;='[1]Season Set up'!$O$80, CONCATENATE(V534, " H"),"")))))))))),"")</f>
        <v/>
      </c>
      <c r="X534" s="69"/>
      <c r="Y534" s="1"/>
      <c r="Z534" s="1"/>
      <c r="AA534" s="1"/>
      <c r="AB534" s="1"/>
      <c r="AC534" s="4"/>
      <c r="AD534" s="4"/>
      <c r="AE534" s="4"/>
      <c r="AF534" s="4"/>
      <c r="AG534" s="4"/>
      <c r="AH534" s="4"/>
      <c r="AI534" s="4"/>
      <c r="AJ534" s="4"/>
    </row>
    <row r="535" spans="1:36" ht="15.75" customHeight="1" x14ac:dyDescent="0.2">
      <c r="A535" s="33"/>
      <c r="B535" s="33"/>
      <c r="C535" s="33"/>
      <c r="D535" s="1"/>
      <c r="E535" s="1"/>
      <c r="F535" s="1"/>
      <c r="G535" s="1"/>
      <c r="H535" s="1"/>
      <c r="I535" s="1"/>
      <c r="J535" s="1"/>
      <c r="K535" s="1"/>
      <c r="L535" s="27" t="str">
        <f>IF('[1]Season Set up'!$J$24&gt;='[1]Season Set up'!V533,'[1]Season Set up'!V533,"")</f>
        <v/>
      </c>
      <c r="M535" s="22" t="str">
        <f>IFERROR(VLOOKUP(#REF!,'[1]Members Sorted'!$B$2:$G$10001,2,0),"")</f>
        <v/>
      </c>
      <c r="N535" s="22" t="str">
        <f>IFERROR(VLOOKUP(#REF!,'[1]Members Sorted'!$B$2:$G$10001,3,0),"")</f>
        <v/>
      </c>
      <c r="O535" s="22" t="str">
        <f>IFERROR(VLOOKUP(#REF!,'[1]Members Sorted'!$B$2:$G$10001,5,0),"")</f>
        <v/>
      </c>
      <c r="P535" s="22" t="str">
        <f>IFERROR(IF(O535="","",IF(O535="None Given","",IF(COUNTIF($O$7:O535,O535)&lt;='[1]Season Set up'!$O$62, CONCATENATE(O535, " A"),IF(COUNTIF($O$7:O535,O535)&lt;='[1]Season Set up'!$O$63, CONCATENATE(O535, " B"),IF(COUNTIF($O$7:O535,O535)&lt;='[1]Season Set up'!$O$64, CONCATENATE(O535, " C"),IF(COUNTIF($O$7:O535,O535)&lt;='[1]Season Set up'!$O$65, CONCATENATE(O535, " D"),IF(COUNTIF($O$7:O535,O535)&lt;='[1]Season Set up'!$O$66, CONCATENATE(O535, " E"),IF(COUNTIF($O$7:O535,O535)&lt;='[1]Season Set up'!$O$67, CONCATENATE(O535, " F"),IF(COUNTIF($O$7:O535,O535)&lt;='[1]Season Set up'!$O$68, CONCATENATE(O535, " G"),IF(COUNTIF($O$7:O535,O535)&lt;='[1]Season Set up'!$O$69, CONCATENATE(O535, " H"),"")))))))))),"")</f>
        <v/>
      </c>
      <c r="Q535" s="69"/>
      <c r="R535" s="4"/>
      <c r="S535" s="27" t="str">
        <f>IF('[1]Season Set up'!$L$24&gt;='[1]Season Set up'!V533,'[1]Season Set up'!V533,"")</f>
        <v/>
      </c>
      <c r="T535" s="22" t="str">
        <f>IFERROR(VLOOKUP(#REF!,'[1]Members Sorted'!$B$2:$G$3001,2,0),"")</f>
        <v/>
      </c>
      <c r="U535" s="22" t="str">
        <f>IFERROR(VLOOKUP(#REF!,'[1]Members Sorted'!$B$2:$G$3001,3,0),"")</f>
        <v/>
      </c>
      <c r="V535" s="22" t="str">
        <f>IFERROR(VLOOKUP(#REF!,'[1]Members Sorted'!$B$2:$G$2001,5,0),"")</f>
        <v/>
      </c>
      <c r="W535" s="22" t="str">
        <f>IFERROR(IF(V535="","",IF(V535="None Given","",IF(COUNTIF($V$7:V535,V535)&lt;='[1]Season Set up'!$O$73, CONCATENATE(V535, " A"),IF(COUNTIF($V$7:V535,V535)&lt;='[1]Season Set up'!$O$74, CONCATENATE(V535, " B"),IF(COUNTIF($V$7:V535,V535)&lt;='[1]Season Set up'!$O$75, CONCATENATE(V535, " C"),IF(COUNTIF($V$7:V535,V535)&lt;='[1]Season Set up'!$O$76, CONCATENATE(V535, " D"),IF(COUNTIF($V$7:V535,V535)&lt;='[1]Season Set up'!$O$77, CONCATENATE(V535, " E"),IF(COUNTIF($V$7:V535,V535)&lt;='[1]Season Set up'!$O$78, CONCATENATE(V535, " F"),IF(COUNTIF($V$7:V535,V535)&lt;='[1]Season Set up'!$O$79, CONCATENATE(V535, " G"),IF(COUNTIF($V$7:V535,V535)&lt;='[1]Season Set up'!$O$80, CONCATENATE(V535, " H"),"")))))))))),"")</f>
        <v/>
      </c>
      <c r="X535" s="69"/>
      <c r="Y535" s="1"/>
      <c r="Z535" s="1"/>
      <c r="AA535" s="1"/>
      <c r="AB535" s="1"/>
      <c r="AC535" s="4"/>
      <c r="AD535" s="4"/>
      <c r="AE535" s="4"/>
      <c r="AF535" s="4"/>
      <c r="AG535" s="4"/>
      <c r="AH535" s="4"/>
      <c r="AI535" s="4"/>
      <c r="AJ535" s="4"/>
    </row>
    <row r="536" spans="1:36" ht="15.75" customHeight="1" x14ac:dyDescent="0.2">
      <c r="A536" s="33"/>
      <c r="B536" s="33"/>
      <c r="C536" s="33"/>
      <c r="D536" s="1"/>
      <c r="E536" s="1"/>
      <c r="F536" s="1"/>
      <c r="G536" s="1"/>
      <c r="H536" s="1"/>
      <c r="I536" s="1"/>
      <c r="J536" s="1"/>
      <c r="K536" s="1"/>
      <c r="L536" s="27" t="str">
        <f>IF('[1]Season Set up'!$J$24&gt;='[1]Season Set up'!V534,'[1]Season Set up'!V534,"")</f>
        <v/>
      </c>
      <c r="M536" s="22" t="str">
        <f>IFERROR(VLOOKUP(#REF!,'[1]Members Sorted'!$B$2:$G$10001,2,0),"")</f>
        <v/>
      </c>
      <c r="N536" s="22" t="str">
        <f>IFERROR(VLOOKUP(#REF!,'[1]Members Sorted'!$B$2:$G$10001,3,0),"")</f>
        <v/>
      </c>
      <c r="O536" s="22" t="str">
        <f>IFERROR(VLOOKUP(#REF!,'[1]Members Sorted'!$B$2:$G$10001,5,0),"")</f>
        <v/>
      </c>
      <c r="P536" s="22" t="str">
        <f>IFERROR(IF(O536="","",IF(O536="None Given","",IF(COUNTIF($O$7:O536,O536)&lt;='[1]Season Set up'!$O$62, CONCATENATE(O536, " A"),IF(COUNTIF($O$7:O536,O536)&lt;='[1]Season Set up'!$O$63, CONCATENATE(O536, " B"),IF(COUNTIF($O$7:O536,O536)&lt;='[1]Season Set up'!$O$64, CONCATENATE(O536, " C"),IF(COUNTIF($O$7:O536,O536)&lt;='[1]Season Set up'!$O$65, CONCATENATE(O536, " D"),IF(COUNTIF($O$7:O536,O536)&lt;='[1]Season Set up'!$O$66, CONCATENATE(O536, " E"),IF(COUNTIF($O$7:O536,O536)&lt;='[1]Season Set up'!$O$67, CONCATENATE(O536, " F"),IF(COUNTIF($O$7:O536,O536)&lt;='[1]Season Set up'!$O$68, CONCATENATE(O536, " G"),IF(COUNTIF($O$7:O536,O536)&lt;='[1]Season Set up'!$O$69, CONCATENATE(O536, " H"),"")))))))))),"")</f>
        <v/>
      </c>
      <c r="Q536" s="69"/>
      <c r="R536" s="4"/>
      <c r="S536" s="27" t="str">
        <f>IF('[1]Season Set up'!$L$24&gt;='[1]Season Set up'!V534,'[1]Season Set up'!V534,"")</f>
        <v/>
      </c>
      <c r="T536" s="22" t="str">
        <f>IFERROR(VLOOKUP(#REF!,'[1]Members Sorted'!$B$2:$G$3001,2,0),"")</f>
        <v/>
      </c>
      <c r="U536" s="22" t="str">
        <f>IFERROR(VLOOKUP(#REF!,'[1]Members Sorted'!$B$2:$G$3001,3,0),"")</f>
        <v/>
      </c>
      <c r="V536" s="22" t="str">
        <f>IFERROR(VLOOKUP(#REF!,'[1]Members Sorted'!$B$2:$G$2001,5,0),"")</f>
        <v/>
      </c>
      <c r="W536" s="22" t="str">
        <f>IFERROR(IF(V536="","",IF(V536="None Given","",IF(COUNTIF($V$7:V536,V536)&lt;='[1]Season Set up'!$O$73, CONCATENATE(V536, " A"),IF(COUNTIF($V$7:V536,V536)&lt;='[1]Season Set up'!$O$74, CONCATENATE(V536, " B"),IF(COUNTIF($V$7:V536,V536)&lt;='[1]Season Set up'!$O$75, CONCATENATE(V536, " C"),IF(COUNTIF($V$7:V536,V536)&lt;='[1]Season Set up'!$O$76, CONCATENATE(V536, " D"),IF(COUNTIF($V$7:V536,V536)&lt;='[1]Season Set up'!$O$77, CONCATENATE(V536, " E"),IF(COUNTIF($V$7:V536,V536)&lt;='[1]Season Set up'!$O$78, CONCATENATE(V536, " F"),IF(COUNTIF($V$7:V536,V536)&lt;='[1]Season Set up'!$O$79, CONCATENATE(V536, " G"),IF(COUNTIF($V$7:V536,V536)&lt;='[1]Season Set up'!$O$80, CONCATENATE(V536, " H"),"")))))))))),"")</f>
        <v/>
      </c>
      <c r="X536" s="69"/>
      <c r="Y536" s="1"/>
      <c r="Z536" s="1"/>
      <c r="AA536" s="1"/>
      <c r="AB536" s="1"/>
      <c r="AC536" s="4"/>
      <c r="AD536" s="4"/>
      <c r="AE536" s="4"/>
      <c r="AF536" s="4"/>
      <c r="AG536" s="4"/>
      <c r="AH536" s="4"/>
      <c r="AI536" s="4"/>
      <c r="AJ536" s="4"/>
    </row>
    <row r="537" spans="1:36" ht="15.75" customHeight="1" x14ac:dyDescent="0.2">
      <c r="A537" s="33"/>
      <c r="B537" s="33"/>
      <c r="C537" s="33"/>
      <c r="D537" s="1"/>
      <c r="E537" s="1"/>
      <c r="F537" s="1"/>
      <c r="G537" s="1"/>
      <c r="H537" s="1"/>
      <c r="I537" s="1"/>
      <c r="J537" s="1"/>
      <c r="K537" s="1"/>
      <c r="L537" s="27" t="str">
        <f>IF('[1]Season Set up'!$J$24&gt;='[1]Season Set up'!V535,'[1]Season Set up'!V535,"")</f>
        <v/>
      </c>
      <c r="M537" s="22" t="str">
        <f>IFERROR(VLOOKUP(#REF!,'[1]Members Sorted'!$B$2:$G$10001,2,0),"")</f>
        <v/>
      </c>
      <c r="N537" s="22" t="str">
        <f>IFERROR(VLOOKUP(#REF!,'[1]Members Sorted'!$B$2:$G$10001,3,0),"")</f>
        <v/>
      </c>
      <c r="O537" s="22" t="str">
        <f>IFERROR(VLOOKUP(#REF!,'[1]Members Sorted'!$B$2:$G$10001,5,0),"")</f>
        <v/>
      </c>
      <c r="P537" s="22" t="str">
        <f>IFERROR(IF(O537="","",IF(O537="None Given","",IF(COUNTIF($O$7:O537,O537)&lt;='[1]Season Set up'!$O$62, CONCATENATE(O537, " A"),IF(COUNTIF($O$7:O537,O537)&lt;='[1]Season Set up'!$O$63, CONCATENATE(O537, " B"),IF(COUNTIF($O$7:O537,O537)&lt;='[1]Season Set up'!$O$64, CONCATENATE(O537, " C"),IF(COUNTIF($O$7:O537,O537)&lt;='[1]Season Set up'!$O$65, CONCATENATE(O537, " D"),IF(COUNTIF($O$7:O537,O537)&lt;='[1]Season Set up'!$O$66, CONCATENATE(O537, " E"),IF(COUNTIF($O$7:O537,O537)&lt;='[1]Season Set up'!$O$67, CONCATENATE(O537, " F"),IF(COUNTIF($O$7:O537,O537)&lt;='[1]Season Set up'!$O$68, CONCATENATE(O537, " G"),IF(COUNTIF($O$7:O537,O537)&lt;='[1]Season Set up'!$O$69, CONCATENATE(O537, " H"),"")))))))))),"")</f>
        <v/>
      </c>
      <c r="Q537" s="69"/>
      <c r="R537" s="4"/>
      <c r="S537" s="27" t="str">
        <f>IF('[1]Season Set up'!$L$24&gt;='[1]Season Set up'!V535,'[1]Season Set up'!V535,"")</f>
        <v/>
      </c>
      <c r="T537" s="22" t="str">
        <f>IFERROR(VLOOKUP(#REF!,'[1]Members Sorted'!$B$2:$G$3001,2,0),"")</f>
        <v/>
      </c>
      <c r="U537" s="22" t="str">
        <f>IFERROR(VLOOKUP(#REF!,'[1]Members Sorted'!$B$2:$G$3001,3,0),"")</f>
        <v/>
      </c>
      <c r="V537" s="22" t="str">
        <f>IFERROR(VLOOKUP(#REF!,'[1]Members Sorted'!$B$2:$G$2001,5,0),"")</f>
        <v/>
      </c>
      <c r="W537" s="22" t="str">
        <f>IFERROR(IF(V537="","",IF(V537="None Given","",IF(COUNTIF($V$7:V537,V537)&lt;='[1]Season Set up'!$O$73, CONCATENATE(V537, " A"),IF(COUNTIF($V$7:V537,V537)&lt;='[1]Season Set up'!$O$74, CONCATENATE(V537, " B"),IF(COUNTIF($V$7:V537,V537)&lt;='[1]Season Set up'!$O$75, CONCATENATE(V537, " C"),IF(COUNTIF($V$7:V537,V537)&lt;='[1]Season Set up'!$O$76, CONCATENATE(V537, " D"),IF(COUNTIF($V$7:V537,V537)&lt;='[1]Season Set up'!$O$77, CONCATENATE(V537, " E"),IF(COUNTIF($V$7:V537,V537)&lt;='[1]Season Set up'!$O$78, CONCATENATE(V537, " F"),IF(COUNTIF($V$7:V537,V537)&lt;='[1]Season Set up'!$O$79, CONCATENATE(V537, " G"),IF(COUNTIF($V$7:V537,V537)&lt;='[1]Season Set up'!$O$80, CONCATENATE(V537, " H"),"")))))))))),"")</f>
        <v/>
      </c>
      <c r="X537" s="69"/>
      <c r="Y537" s="1"/>
      <c r="Z537" s="1"/>
      <c r="AA537" s="1"/>
      <c r="AB537" s="1"/>
      <c r="AC537" s="4"/>
      <c r="AD537" s="4"/>
      <c r="AE537" s="4"/>
      <c r="AF537" s="4"/>
      <c r="AG537" s="4"/>
      <c r="AH537" s="4"/>
      <c r="AI537" s="4"/>
      <c r="AJ537" s="4"/>
    </row>
    <row r="538" spans="1:36" ht="15.75" customHeight="1" x14ac:dyDescent="0.2">
      <c r="A538" s="33"/>
      <c r="B538" s="33"/>
      <c r="C538" s="33"/>
      <c r="D538" s="1"/>
      <c r="E538" s="1"/>
      <c r="F538" s="1"/>
      <c r="G538" s="1"/>
      <c r="H538" s="1"/>
      <c r="I538" s="1"/>
      <c r="J538" s="1"/>
      <c r="K538" s="1"/>
      <c r="L538" s="27" t="str">
        <f>IF('[1]Season Set up'!$J$24&gt;='[1]Season Set up'!V536,'[1]Season Set up'!V536,"")</f>
        <v/>
      </c>
      <c r="M538" s="22" t="str">
        <f>IFERROR(VLOOKUP(#REF!,'[1]Members Sorted'!$B$2:$G$10001,2,0),"")</f>
        <v/>
      </c>
      <c r="N538" s="22" t="str">
        <f>IFERROR(VLOOKUP(#REF!,'[1]Members Sorted'!$B$2:$G$10001,3,0),"")</f>
        <v/>
      </c>
      <c r="O538" s="22" t="str">
        <f>IFERROR(VLOOKUP(#REF!,'[1]Members Sorted'!$B$2:$G$10001,5,0),"")</f>
        <v/>
      </c>
      <c r="P538" s="22" t="str">
        <f>IFERROR(IF(O538="","",IF(O538="None Given","",IF(COUNTIF($O$7:O538,O538)&lt;='[1]Season Set up'!$O$62, CONCATENATE(O538, " A"),IF(COUNTIF($O$7:O538,O538)&lt;='[1]Season Set up'!$O$63, CONCATENATE(O538, " B"),IF(COUNTIF($O$7:O538,O538)&lt;='[1]Season Set up'!$O$64, CONCATENATE(O538, " C"),IF(COUNTIF($O$7:O538,O538)&lt;='[1]Season Set up'!$O$65, CONCATENATE(O538, " D"),IF(COUNTIF($O$7:O538,O538)&lt;='[1]Season Set up'!$O$66, CONCATENATE(O538, " E"),IF(COUNTIF($O$7:O538,O538)&lt;='[1]Season Set up'!$O$67, CONCATENATE(O538, " F"),IF(COUNTIF($O$7:O538,O538)&lt;='[1]Season Set up'!$O$68, CONCATENATE(O538, " G"),IF(COUNTIF($O$7:O538,O538)&lt;='[1]Season Set up'!$O$69, CONCATENATE(O538, " H"),"")))))))))),"")</f>
        <v/>
      </c>
      <c r="Q538" s="69"/>
      <c r="R538" s="4"/>
      <c r="S538" s="27" t="str">
        <f>IF('[1]Season Set up'!$L$24&gt;='[1]Season Set up'!V536,'[1]Season Set up'!V536,"")</f>
        <v/>
      </c>
      <c r="T538" s="22" t="str">
        <f>IFERROR(VLOOKUP(#REF!,'[1]Members Sorted'!$B$2:$G$3001,2,0),"")</f>
        <v/>
      </c>
      <c r="U538" s="22" t="str">
        <f>IFERROR(VLOOKUP(#REF!,'[1]Members Sorted'!$B$2:$G$3001,3,0),"")</f>
        <v/>
      </c>
      <c r="V538" s="22" t="str">
        <f>IFERROR(VLOOKUP(#REF!,'[1]Members Sorted'!$B$2:$G$2001,5,0),"")</f>
        <v/>
      </c>
      <c r="W538" s="22" t="str">
        <f>IFERROR(IF(V538="","",IF(V538="None Given","",IF(COUNTIF($V$7:V538,V538)&lt;='[1]Season Set up'!$O$73, CONCATENATE(V538, " A"),IF(COUNTIF($V$7:V538,V538)&lt;='[1]Season Set up'!$O$74, CONCATENATE(V538, " B"),IF(COUNTIF($V$7:V538,V538)&lt;='[1]Season Set up'!$O$75, CONCATENATE(V538, " C"),IF(COUNTIF($V$7:V538,V538)&lt;='[1]Season Set up'!$O$76, CONCATENATE(V538, " D"),IF(COUNTIF($V$7:V538,V538)&lt;='[1]Season Set up'!$O$77, CONCATENATE(V538, " E"),IF(COUNTIF($V$7:V538,V538)&lt;='[1]Season Set up'!$O$78, CONCATENATE(V538, " F"),IF(COUNTIF($V$7:V538,V538)&lt;='[1]Season Set up'!$O$79, CONCATENATE(V538, " G"),IF(COUNTIF($V$7:V538,V538)&lt;='[1]Season Set up'!$O$80, CONCATENATE(V538, " H"),"")))))))))),"")</f>
        <v/>
      </c>
      <c r="X538" s="69"/>
      <c r="Y538" s="1"/>
      <c r="Z538" s="1"/>
      <c r="AA538" s="1"/>
      <c r="AB538" s="1"/>
      <c r="AC538" s="4"/>
      <c r="AD538" s="4"/>
      <c r="AE538" s="4"/>
      <c r="AF538" s="4"/>
      <c r="AG538" s="4"/>
      <c r="AH538" s="4"/>
      <c r="AI538" s="4"/>
      <c r="AJ538" s="4"/>
    </row>
    <row r="539" spans="1:36" ht="15.75" customHeight="1" x14ac:dyDescent="0.2">
      <c r="A539" s="33"/>
      <c r="B539" s="33"/>
      <c r="C539" s="33"/>
      <c r="D539" s="1"/>
      <c r="E539" s="1"/>
      <c r="F539" s="1"/>
      <c r="G539" s="1"/>
      <c r="H539" s="1"/>
      <c r="I539" s="1"/>
      <c r="J539" s="1"/>
      <c r="K539" s="1"/>
      <c r="L539" s="27" t="str">
        <f>IF('[1]Season Set up'!$J$24&gt;='[1]Season Set up'!V537,'[1]Season Set up'!V537,"")</f>
        <v/>
      </c>
      <c r="M539" s="22" t="str">
        <f>IFERROR(VLOOKUP(#REF!,'[1]Members Sorted'!$B$2:$G$10001,2,0),"")</f>
        <v/>
      </c>
      <c r="N539" s="22" t="str">
        <f>IFERROR(VLOOKUP(#REF!,'[1]Members Sorted'!$B$2:$G$10001,3,0),"")</f>
        <v/>
      </c>
      <c r="O539" s="22" t="str">
        <f>IFERROR(VLOOKUP(#REF!,'[1]Members Sorted'!$B$2:$G$10001,5,0),"")</f>
        <v/>
      </c>
      <c r="P539" s="22" t="str">
        <f>IFERROR(IF(O539="","",IF(O539="None Given","",IF(COUNTIF($O$7:O539,O539)&lt;='[1]Season Set up'!$O$62, CONCATENATE(O539, " A"),IF(COUNTIF($O$7:O539,O539)&lt;='[1]Season Set up'!$O$63, CONCATENATE(O539, " B"),IF(COUNTIF($O$7:O539,O539)&lt;='[1]Season Set up'!$O$64, CONCATENATE(O539, " C"),IF(COUNTIF($O$7:O539,O539)&lt;='[1]Season Set up'!$O$65, CONCATENATE(O539, " D"),IF(COUNTIF($O$7:O539,O539)&lt;='[1]Season Set up'!$O$66, CONCATENATE(O539, " E"),IF(COUNTIF($O$7:O539,O539)&lt;='[1]Season Set up'!$O$67, CONCATENATE(O539, " F"),IF(COUNTIF($O$7:O539,O539)&lt;='[1]Season Set up'!$O$68, CONCATENATE(O539, " G"),IF(COUNTIF($O$7:O539,O539)&lt;='[1]Season Set up'!$O$69, CONCATENATE(O539, " H"),"")))))))))),"")</f>
        <v/>
      </c>
      <c r="Q539" s="69"/>
      <c r="R539" s="4"/>
      <c r="S539" s="27" t="str">
        <f>IF('[1]Season Set up'!$L$24&gt;='[1]Season Set up'!V537,'[1]Season Set up'!V537,"")</f>
        <v/>
      </c>
      <c r="T539" s="22" t="str">
        <f>IFERROR(VLOOKUP(#REF!,'[1]Members Sorted'!$B$2:$G$3001,2,0),"")</f>
        <v/>
      </c>
      <c r="U539" s="22" t="str">
        <f>IFERROR(VLOOKUP(#REF!,'[1]Members Sorted'!$B$2:$G$3001,3,0),"")</f>
        <v/>
      </c>
      <c r="V539" s="22" t="str">
        <f>IFERROR(VLOOKUP(#REF!,'[1]Members Sorted'!$B$2:$G$2001,5,0),"")</f>
        <v/>
      </c>
      <c r="W539" s="22" t="str">
        <f>IFERROR(IF(V539="","",IF(V539="None Given","",IF(COUNTIF($V$7:V539,V539)&lt;='[1]Season Set up'!$O$73, CONCATENATE(V539, " A"),IF(COUNTIF($V$7:V539,V539)&lt;='[1]Season Set up'!$O$74, CONCATENATE(V539, " B"),IF(COUNTIF($V$7:V539,V539)&lt;='[1]Season Set up'!$O$75, CONCATENATE(V539, " C"),IF(COUNTIF($V$7:V539,V539)&lt;='[1]Season Set up'!$O$76, CONCATENATE(V539, " D"),IF(COUNTIF($V$7:V539,V539)&lt;='[1]Season Set up'!$O$77, CONCATENATE(V539, " E"),IF(COUNTIF($V$7:V539,V539)&lt;='[1]Season Set up'!$O$78, CONCATENATE(V539, " F"),IF(COUNTIF($V$7:V539,V539)&lt;='[1]Season Set up'!$O$79, CONCATENATE(V539, " G"),IF(COUNTIF($V$7:V539,V539)&lt;='[1]Season Set up'!$O$80, CONCATENATE(V539, " H"),"")))))))))),"")</f>
        <v/>
      </c>
      <c r="X539" s="69"/>
      <c r="Y539" s="1"/>
      <c r="Z539" s="1"/>
      <c r="AA539" s="1"/>
      <c r="AB539" s="1"/>
      <c r="AC539" s="4"/>
      <c r="AD539" s="4"/>
      <c r="AE539" s="4"/>
      <c r="AF539" s="4"/>
      <c r="AG539" s="4"/>
      <c r="AH539" s="4"/>
      <c r="AI539" s="4"/>
      <c r="AJ539" s="4"/>
    </row>
    <row r="540" spans="1:36" ht="15.75" customHeight="1" x14ac:dyDescent="0.2">
      <c r="A540" s="33"/>
      <c r="B540" s="33"/>
      <c r="C540" s="33"/>
      <c r="D540" s="1"/>
      <c r="E540" s="1"/>
      <c r="F540" s="1"/>
      <c r="G540" s="1"/>
      <c r="H540" s="1"/>
      <c r="I540" s="1"/>
      <c r="J540" s="1"/>
      <c r="K540" s="1"/>
      <c r="L540" s="27" t="str">
        <f>IF('[1]Season Set up'!$J$24&gt;='[1]Season Set up'!V538,'[1]Season Set up'!V538,"")</f>
        <v/>
      </c>
      <c r="M540" s="22" t="str">
        <f>IFERROR(VLOOKUP(#REF!,'[1]Members Sorted'!$B$2:$G$10001,2,0),"")</f>
        <v/>
      </c>
      <c r="N540" s="22" t="str">
        <f>IFERROR(VLOOKUP(#REF!,'[1]Members Sorted'!$B$2:$G$10001,3,0),"")</f>
        <v/>
      </c>
      <c r="O540" s="22" t="str">
        <f>IFERROR(VLOOKUP(#REF!,'[1]Members Sorted'!$B$2:$G$10001,5,0),"")</f>
        <v/>
      </c>
      <c r="P540" s="22" t="str">
        <f>IFERROR(IF(O540="","",IF(O540="None Given","",IF(COUNTIF($O$7:O540,O540)&lt;='[1]Season Set up'!$O$62, CONCATENATE(O540, " A"),IF(COUNTIF($O$7:O540,O540)&lt;='[1]Season Set up'!$O$63, CONCATENATE(O540, " B"),IF(COUNTIF($O$7:O540,O540)&lt;='[1]Season Set up'!$O$64, CONCATENATE(O540, " C"),IF(COUNTIF($O$7:O540,O540)&lt;='[1]Season Set up'!$O$65, CONCATENATE(O540, " D"),IF(COUNTIF($O$7:O540,O540)&lt;='[1]Season Set up'!$O$66, CONCATENATE(O540, " E"),IF(COUNTIF($O$7:O540,O540)&lt;='[1]Season Set up'!$O$67, CONCATENATE(O540, " F"),IF(COUNTIF($O$7:O540,O540)&lt;='[1]Season Set up'!$O$68, CONCATENATE(O540, " G"),IF(COUNTIF($O$7:O540,O540)&lt;='[1]Season Set up'!$O$69, CONCATENATE(O540, " H"),"")))))))))),"")</f>
        <v/>
      </c>
      <c r="Q540" s="69"/>
      <c r="R540" s="4"/>
      <c r="S540" s="27" t="str">
        <f>IF('[1]Season Set up'!$L$24&gt;='[1]Season Set up'!V538,'[1]Season Set up'!V538,"")</f>
        <v/>
      </c>
      <c r="T540" s="22" t="str">
        <f>IFERROR(VLOOKUP(#REF!,'[1]Members Sorted'!$B$2:$G$3001,2,0),"")</f>
        <v/>
      </c>
      <c r="U540" s="22" t="str">
        <f>IFERROR(VLOOKUP(#REF!,'[1]Members Sorted'!$B$2:$G$3001,3,0),"")</f>
        <v/>
      </c>
      <c r="V540" s="22" t="str">
        <f>IFERROR(VLOOKUP(#REF!,'[1]Members Sorted'!$B$2:$G$2001,5,0),"")</f>
        <v/>
      </c>
      <c r="W540" s="22" t="str">
        <f>IFERROR(IF(V540="","",IF(V540="None Given","",IF(COUNTIF($V$7:V540,V540)&lt;='[1]Season Set up'!$O$73, CONCATENATE(V540, " A"),IF(COUNTIF($V$7:V540,V540)&lt;='[1]Season Set up'!$O$74, CONCATENATE(V540, " B"),IF(COUNTIF($V$7:V540,V540)&lt;='[1]Season Set up'!$O$75, CONCATENATE(V540, " C"),IF(COUNTIF($V$7:V540,V540)&lt;='[1]Season Set up'!$O$76, CONCATENATE(V540, " D"),IF(COUNTIF($V$7:V540,V540)&lt;='[1]Season Set up'!$O$77, CONCATENATE(V540, " E"),IF(COUNTIF($V$7:V540,V540)&lt;='[1]Season Set up'!$O$78, CONCATENATE(V540, " F"),IF(COUNTIF($V$7:V540,V540)&lt;='[1]Season Set up'!$O$79, CONCATENATE(V540, " G"),IF(COUNTIF($V$7:V540,V540)&lt;='[1]Season Set up'!$O$80, CONCATENATE(V540, " H"),"")))))))))),"")</f>
        <v/>
      </c>
      <c r="X540" s="69"/>
      <c r="Y540" s="1"/>
      <c r="Z540" s="1"/>
      <c r="AA540" s="1"/>
      <c r="AB540" s="1"/>
      <c r="AC540" s="4"/>
      <c r="AD540" s="4"/>
      <c r="AE540" s="4"/>
      <c r="AF540" s="4"/>
      <c r="AG540" s="4"/>
      <c r="AH540" s="4"/>
      <c r="AI540" s="4"/>
      <c r="AJ540" s="4"/>
    </row>
    <row r="541" spans="1:36" ht="15.75" customHeight="1" x14ac:dyDescent="0.2">
      <c r="A541" s="33"/>
      <c r="B541" s="33"/>
      <c r="C541" s="33"/>
      <c r="D541" s="1"/>
      <c r="E541" s="1"/>
      <c r="F541" s="1"/>
      <c r="G541" s="1"/>
      <c r="H541" s="1"/>
      <c r="I541" s="1"/>
      <c r="J541" s="1"/>
      <c r="K541" s="1"/>
      <c r="L541" s="27" t="str">
        <f>IF('[1]Season Set up'!$J$24&gt;='[1]Season Set up'!V539,'[1]Season Set up'!V539,"")</f>
        <v/>
      </c>
      <c r="M541" s="22" t="str">
        <f>IFERROR(VLOOKUP(#REF!,'[1]Members Sorted'!$B$2:$G$10001,2,0),"")</f>
        <v/>
      </c>
      <c r="N541" s="22" t="str">
        <f>IFERROR(VLOOKUP(#REF!,'[1]Members Sorted'!$B$2:$G$10001,3,0),"")</f>
        <v/>
      </c>
      <c r="O541" s="22" t="str">
        <f>IFERROR(VLOOKUP(#REF!,'[1]Members Sorted'!$B$2:$G$10001,5,0),"")</f>
        <v/>
      </c>
      <c r="P541" s="22" t="str">
        <f>IFERROR(IF(O541="","",IF(O541="None Given","",IF(COUNTIF($O$7:O541,O541)&lt;='[1]Season Set up'!$O$62, CONCATENATE(O541, " A"),IF(COUNTIF($O$7:O541,O541)&lt;='[1]Season Set up'!$O$63, CONCATENATE(O541, " B"),IF(COUNTIF($O$7:O541,O541)&lt;='[1]Season Set up'!$O$64, CONCATENATE(O541, " C"),IF(COUNTIF($O$7:O541,O541)&lt;='[1]Season Set up'!$O$65, CONCATENATE(O541, " D"),IF(COUNTIF($O$7:O541,O541)&lt;='[1]Season Set up'!$O$66, CONCATENATE(O541, " E"),IF(COUNTIF($O$7:O541,O541)&lt;='[1]Season Set up'!$O$67, CONCATENATE(O541, " F"),IF(COUNTIF($O$7:O541,O541)&lt;='[1]Season Set up'!$O$68, CONCATENATE(O541, " G"),IF(COUNTIF($O$7:O541,O541)&lt;='[1]Season Set up'!$O$69, CONCATENATE(O541, " H"),"")))))))))),"")</f>
        <v/>
      </c>
      <c r="Q541" s="69"/>
      <c r="R541" s="4"/>
      <c r="S541" s="27" t="str">
        <f>IF('[1]Season Set up'!$L$24&gt;='[1]Season Set up'!V539,'[1]Season Set up'!V539,"")</f>
        <v/>
      </c>
      <c r="T541" s="22" t="str">
        <f>IFERROR(VLOOKUP(#REF!,'[1]Members Sorted'!$B$2:$G$3001,2,0),"")</f>
        <v/>
      </c>
      <c r="U541" s="22" t="str">
        <f>IFERROR(VLOOKUP(#REF!,'[1]Members Sorted'!$B$2:$G$3001,3,0),"")</f>
        <v/>
      </c>
      <c r="V541" s="22" t="str">
        <f>IFERROR(VLOOKUP(#REF!,'[1]Members Sorted'!$B$2:$G$2001,5,0),"")</f>
        <v/>
      </c>
      <c r="W541" s="22" t="str">
        <f>IFERROR(IF(V541="","",IF(V541="None Given","",IF(COUNTIF($V$7:V541,V541)&lt;='[1]Season Set up'!$O$73, CONCATENATE(V541, " A"),IF(COUNTIF($V$7:V541,V541)&lt;='[1]Season Set up'!$O$74, CONCATENATE(V541, " B"),IF(COUNTIF($V$7:V541,V541)&lt;='[1]Season Set up'!$O$75, CONCATENATE(V541, " C"),IF(COUNTIF($V$7:V541,V541)&lt;='[1]Season Set up'!$O$76, CONCATENATE(V541, " D"),IF(COUNTIF($V$7:V541,V541)&lt;='[1]Season Set up'!$O$77, CONCATENATE(V541, " E"),IF(COUNTIF($V$7:V541,V541)&lt;='[1]Season Set up'!$O$78, CONCATENATE(V541, " F"),IF(COUNTIF($V$7:V541,V541)&lt;='[1]Season Set up'!$O$79, CONCATENATE(V541, " G"),IF(COUNTIF($V$7:V541,V541)&lt;='[1]Season Set up'!$O$80, CONCATENATE(V541, " H"),"")))))))))),"")</f>
        <v/>
      </c>
      <c r="X541" s="69"/>
      <c r="Y541" s="1"/>
      <c r="Z541" s="1"/>
      <c r="AA541" s="1"/>
      <c r="AB541" s="1"/>
      <c r="AC541" s="4"/>
      <c r="AD541" s="4"/>
      <c r="AE541" s="4"/>
      <c r="AF541" s="4"/>
      <c r="AG541" s="4"/>
      <c r="AH541" s="4"/>
      <c r="AI541" s="4"/>
      <c r="AJ541" s="4"/>
    </row>
    <row r="542" spans="1:36" ht="15.75" customHeight="1" x14ac:dyDescent="0.2">
      <c r="A542" s="33"/>
      <c r="B542" s="33"/>
      <c r="C542" s="33"/>
      <c r="D542" s="1"/>
      <c r="E542" s="1"/>
      <c r="F542" s="1"/>
      <c r="G542" s="1"/>
      <c r="H542" s="1"/>
      <c r="I542" s="1"/>
      <c r="J542" s="1"/>
      <c r="K542" s="1"/>
      <c r="L542" s="27" t="str">
        <f>IF('[1]Season Set up'!$J$24&gt;='[1]Season Set up'!V540,'[1]Season Set up'!V540,"")</f>
        <v/>
      </c>
      <c r="M542" s="22" t="str">
        <f>IFERROR(VLOOKUP(#REF!,'[1]Members Sorted'!$B$2:$G$10001,2,0),"")</f>
        <v/>
      </c>
      <c r="N542" s="22" t="str">
        <f>IFERROR(VLOOKUP(#REF!,'[1]Members Sorted'!$B$2:$G$10001,3,0),"")</f>
        <v/>
      </c>
      <c r="O542" s="22" t="str">
        <f>IFERROR(VLOOKUP(#REF!,'[1]Members Sorted'!$B$2:$G$10001,5,0),"")</f>
        <v/>
      </c>
      <c r="P542" s="22" t="str">
        <f>IFERROR(IF(O542="","",IF(O542="None Given","",IF(COUNTIF($O$7:O542,O542)&lt;='[1]Season Set up'!$O$62, CONCATENATE(O542, " A"),IF(COUNTIF($O$7:O542,O542)&lt;='[1]Season Set up'!$O$63, CONCATENATE(O542, " B"),IF(COUNTIF($O$7:O542,O542)&lt;='[1]Season Set up'!$O$64, CONCATENATE(O542, " C"),IF(COUNTIF($O$7:O542,O542)&lt;='[1]Season Set up'!$O$65, CONCATENATE(O542, " D"),IF(COUNTIF($O$7:O542,O542)&lt;='[1]Season Set up'!$O$66, CONCATENATE(O542, " E"),IF(COUNTIF($O$7:O542,O542)&lt;='[1]Season Set up'!$O$67, CONCATENATE(O542, " F"),IF(COUNTIF($O$7:O542,O542)&lt;='[1]Season Set up'!$O$68, CONCATENATE(O542, " G"),IF(COUNTIF($O$7:O542,O542)&lt;='[1]Season Set up'!$O$69, CONCATENATE(O542, " H"),"")))))))))),"")</f>
        <v/>
      </c>
      <c r="Q542" s="69"/>
      <c r="R542" s="4"/>
      <c r="S542" s="27" t="str">
        <f>IF('[1]Season Set up'!$L$24&gt;='[1]Season Set up'!V540,'[1]Season Set up'!V540,"")</f>
        <v/>
      </c>
      <c r="T542" s="22" t="str">
        <f>IFERROR(VLOOKUP(#REF!,'[1]Members Sorted'!$B$2:$G$3001,2,0),"")</f>
        <v/>
      </c>
      <c r="U542" s="22" t="str">
        <f>IFERROR(VLOOKUP(#REF!,'[1]Members Sorted'!$B$2:$G$3001,3,0),"")</f>
        <v/>
      </c>
      <c r="V542" s="22" t="str">
        <f>IFERROR(VLOOKUP(#REF!,'[1]Members Sorted'!$B$2:$G$2001,5,0),"")</f>
        <v/>
      </c>
      <c r="W542" s="22" t="str">
        <f>IFERROR(IF(V542="","",IF(V542="None Given","",IF(COUNTIF($V$7:V542,V542)&lt;='[1]Season Set up'!$O$73, CONCATENATE(V542, " A"),IF(COUNTIF($V$7:V542,V542)&lt;='[1]Season Set up'!$O$74, CONCATENATE(V542, " B"),IF(COUNTIF($V$7:V542,V542)&lt;='[1]Season Set up'!$O$75, CONCATENATE(V542, " C"),IF(COUNTIF($V$7:V542,V542)&lt;='[1]Season Set up'!$O$76, CONCATENATE(V542, " D"),IF(COUNTIF($V$7:V542,V542)&lt;='[1]Season Set up'!$O$77, CONCATENATE(V542, " E"),IF(COUNTIF($V$7:V542,V542)&lt;='[1]Season Set up'!$O$78, CONCATENATE(V542, " F"),IF(COUNTIF($V$7:V542,V542)&lt;='[1]Season Set up'!$O$79, CONCATENATE(V542, " G"),IF(COUNTIF($V$7:V542,V542)&lt;='[1]Season Set up'!$O$80, CONCATENATE(V542, " H"),"")))))))))),"")</f>
        <v/>
      </c>
      <c r="X542" s="69"/>
      <c r="Y542" s="1"/>
      <c r="Z542" s="1"/>
      <c r="AA542" s="1"/>
      <c r="AB542" s="1"/>
      <c r="AC542" s="4"/>
      <c r="AD542" s="4"/>
      <c r="AE542" s="4"/>
      <c r="AF542" s="4"/>
      <c r="AG542" s="4"/>
      <c r="AH542" s="4"/>
      <c r="AI542" s="4"/>
      <c r="AJ542" s="4"/>
    </row>
    <row r="543" spans="1:36" ht="15.75" customHeight="1" x14ac:dyDescent="0.2">
      <c r="A543" s="33"/>
      <c r="B543" s="33"/>
      <c r="C543" s="33"/>
      <c r="D543" s="1"/>
      <c r="E543" s="1"/>
      <c r="F543" s="1"/>
      <c r="G543" s="1"/>
      <c r="H543" s="1"/>
      <c r="I543" s="1"/>
      <c r="J543" s="1"/>
      <c r="K543" s="1"/>
      <c r="L543" s="27" t="str">
        <f>IF('[1]Season Set up'!$J$24&gt;='[1]Season Set up'!V541,'[1]Season Set up'!V541,"")</f>
        <v/>
      </c>
      <c r="M543" s="22" t="str">
        <f>IFERROR(VLOOKUP(#REF!,'[1]Members Sorted'!$B$2:$G$10001,2,0),"")</f>
        <v/>
      </c>
      <c r="N543" s="22" t="str">
        <f>IFERROR(VLOOKUP(#REF!,'[1]Members Sorted'!$B$2:$G$10001,3,0),"")</f>
        <v/>
      </c>
      <c r="O543" s="22" t="str">
        <f>IFERROR(VLOOKUP(#REF!,'[1]Members Sorted'!$B$2:$G$10001,5,0),"")</f>
        <v/>
      </c>
      <c r="P543" s="22" t="str">
        <f>IFERROR(IF(O543="","",IF(O543="None Given","",IF(COUNTIF($O$7:O543,O543)&lt;='[1]Season Set up'!$O$62, CONCATENATE(O543, " A"),IF(COUNTIF($O$7:O543,O543)&lt;='[1]Season Set up'!$O$63, CONCATENATE(O543, " B"),IF(COUNTIF($O$7:O543,O543)&lt;='[1]Season Set up'!$O$64, CONCATENATE(O543, " C"),IF(COUNTIF($O$7:O543,O543)&lt;='[1]Season Set up'!$O$65, CONCATENATE(O543, " D"),IF(COUNTIF($O$7:O543,O543)&lt;='[1]Season Set up'!$O$66, CONCATENATE(O543, " E"),IF(COUNTIF($O$7:O543,O543)&lt;='[1]Season Set up'!$O$67, CONCATENATE(O543, " F"),IF(COUNTIF($O$7:O543,O543)&lt;='[1]Season Set up'!$O$68, CONCATENATE(O543, " G"),IF(COUNTIF($O$7:O543,O543)&lt;='[1]Season Set up'!$O$69, CONCATENATE(O543, " H"),"")))))))))),"")</f>
        <v/>
      </c>
      <c r="Q543" s="69"/>
      <c r="R543" s="4"/>
      <c r="S543" s="27" t="str">
        <f>IF('[1]Season Set up'!$L$24&gt;='[1]Season Set up'!V541,'[1]Season Set up'!V541,"")</f>
        <v/>
      </c>
      <c r="T543" s="22" t="str">
        <f>IFERROR(VLOOKUP(#REF!,'[1]Members Sorted'!$B$2:$G$3001,2,0),"")</f>
        <v/>
      </c>
      <c r="U543" s="22" t="str">
        <f>IFERROR(VLOOKUP(#REF!,'[1]Members Sorted'!$B$2:$G$3001,3,0),"")</f>
        <v/>
      </c>
      <c r="V543" s="22" t="str">
        <f>IFERROR(VLOOKUP(#REF!,'[1]Members Sorted'!$B$2:$G$2001,5,0),"")</f>
        <v/>
      </c>
      <c r="W543" s="22" t="str">
        <f>IFERROR(IF(V543="","",IF(V543="None Given","",IF(COUNTIF($V$7:V543,V543)&lt;='[1]Season Set up'!$O$73, CONCATENATE(V543, " A"),IF(COUNTIF($V$7:V543,V543)&lt;='[1]Season Set up'!$O$74, CONCATENATE(V543, " B"),IF(COUNTIF($V$7:V543,V543)&lt;='[1]Season Set up'!$O$75, CONCATENATE(V543, " C"),IF(COUNTIF($V$7:V543,V543)&lt;='[1]Season Set up'!$O$76, CONCATENATE(V543, " D"),IF(COUNTIF($V$7:V543,V543)&lt;='[1]Season Set up'!$O$77, CONCATENATE(V543, " E"),IF(COUNTIF($V$7:V543,V543)&lt;='[1]Season Set up'!$O$78, CONCATENATE(V543, " F"),IF(COUNTIF($V$7:V543,V543)&lt;='[1]Season Set up'!$O$79, CONCATENATE(V543, " G"),IF(COUNTIF($V$7:V543,V543)&lt;='[1]Season Set up'!$O$80, CONCATENATE(V543, " H"),"")))))))))),"")</f>
        <v/>
      </c>
      <c r="X543" s="69"/>
      <c r="Y543" s="1"/>
      <c r="Z543" s="1"/>
      <c r="AA543" s="1"/>
      <c r="AB543" s="1"/>
      <c r="AC543" s="4"/>
      <c r="AD543" s="4"/>
      <c r="AE543" s="4"/>
      <c r="AF543" s="4"/>
      <c r="AG543" s="4"/>
      <c r="AH543" s="4"/>
      <c r="AI543" s="4"/>
      <c r="AJ543" s="4"/>
    </row>
    <row r="544" spans="1:36" ht="15.75" customHeight="1" x14ac:dyDescent="0.2">
      <c r="A544" s="33"/>
      <c r="B544" s="33"/>
      <c r="C544" s="33"/>
      <c r="D544" s="1"/>
      <c r="E544" s="1"/>
      <c r="F544" s="1"/>
      <c r="G544" s="1"/>
      <c r="H544" s="1"/>
      <c r="I544" s="1"/>
      <c r="J544" s="1"/>
      <c r="K544" s="1"/>
      <c r="L544" s="27" t="str">
        <f>IF('[1]Season Set up'!$J$24&gt;='[1]Season Set up'!V542,'[1]Season Set up'!V542,"")</f>
        <v/>
      </c>
      <c r="M544" s="22" t="str">
        <f>IFERROR(VLOOKUP(#REF!,'[1]Members Sorted'!$B$2:$G$10001,2,0),"")</f>
        <v/>
      </c>
      <c r="N544" s="22" t="str">
        <f>IFERROR(VLOOKUP(#REF!,'[1]Members Sorted'!$B$2:$G$10001,3,0),"")</f>
        <v/>
      </c>
      <c r="O544" s="22" t="str">
        <f>IFERROR(VLOOKUP(#REF!,'[1]Members Sorted'!$B$2:$G$10001,5,0),"")</f>
        <v/>
      </c>
      <c r="P544" s="22" t="str">
        <f>IFERROR(IF(O544="","",IF(O544="None Given","",IF(COUNTIF($O$7:O544,O544)&lt;='[1]Season Set up'!$O$62, CONCATENATE(O544, " A"),IF(COUNTIF($O$7:O544,O544)&lt;='[1]Season Set up'!$O$63, CONCATENATE(O544, " B"),IF(COUNTIF($O$7:O544,O544)&lt;='[1]Season Set up'!$O$64, CONCATENATE(O544, " C"),IF(COUNTIF($O$7:O544,O544)&lt;='[1]Season Set up'!$O$65, CONCATENATE(O544, " D"),IF(COUNTIF($O$7:O544,O544)&lt;='[1]Season Set up'!$O$66, CONCATENATE(O544, " E"),IF(COUNTIF($O$7:O544,O544)&lt;='[1]Season Set up'!$O$67, CONCATENATE(O544, " F"),IF(COUNTIF($O$7:O544,O544)&lt;='[1]Season Set up'!$O$68, CONCATENATE(O544, " G"),IF(COUNTIF($O$7:O544,O544)&lt;='[1]Season Set up'!$O$69, CONCATENATE(O544, " H"),"")))))))))),"")</f>
        <v/>
      </c>
      <c r="Q544" s="69"/>
      <c r="R544" s="4"/>
      <c r="S544" s="27" t="str">
        <f>IF('[1]Season Set up'!$L$24&gt;='[1]Season Set up'!V542,'[1]Season Set up'!V542,"")</f>
        <v/>
      </c>
      <c r="T544" s="22" t="str">
        <f>IFERROR(VLOOKUP(#REF!,'[1]Members Sorted'!$B$2:$G$3001,2,0),"")</f>
        <v/>
      </c>
      <c r="U544" s="22" t="str">
        <f>IFERROR(VLOOKUP(#REF!,'[1]Members Sorted'!$B$2:$G$3001,3,0),"")</f>
        <v/>
      </c>
      <c r="V544" s="22" t="str">
        <f>IFERROR(VLOOKUP(#REF!,'[1]Members Sorted'!$B$2:$G$2001,5,0),"")</f>
        <v/>
      </c>
      <c r="W544" s="22" t="str">
        <f>IFERROR(IF(V544="","",IF(V544="None Given","",IF(COUNTIF($V$7:V544,V544)&lt;='[1]Season Set up'!$O$73, CONCATENATE(V544, " A"),IF(COUNTIF($V$7:V544,V544)&lt;='[1]Season Set up'!$O$74, CONCATENATE(V544, " B"),IF(COUNTIF($V$7:V544,V544)&lt;='[1]Season Set up'!$O$75, CONCATENATE(V544, " C"),IF(COUNTIF($V$7:V544,V544)&lt;='[1]Season Set up'!$O$76, CONCATENATE(V544, " D"),IF(COUNTIF($V$7:V544,V544)&lt;='[1]Season Set up'!$O$77, CONCATENATE(V544, " E"),IF(COUNTIF($V$7:V544,V544)&lt;='[1]Season Set up'!$O$78, CONCATENATE(V544, " F"),IF(COUNTIF($V$7:V544,V544)&lt;='[1]Season Set up'!$O$79, CONCATENATE(V544, " G"),IF(COUNTIF($V$7:V544,V544)&lt;='[1]Season Set up'!$O$80, CONCATENATE(V544, " H"),"")))))))))),"")</f>
        <v/>
      </c>
      <c r="X544" s="69"/>
      <c r="Y544" s="1"/>
      <c r="Z544" s="1"/>
      <c r="AA544" s="1"/>
      <c r="AB544" s="1"/>
      <c r="AC544" s="4"/>
      <c r="AD544" s="4"/>
      <c r="AE544" s="4"/>
      <c r="AF544" s="4"/>
      <c r="AG544" s="4"/>
      <c r="AH544" s="4"/>
      <c r="AI544" s="4"/>
      <c r="AJ544" s="4"/>
    </row>
    <row r="545" spans="1:36" ht="15.75" customHeight="1" x14ac:dyDescent="0.2">
      <c r="A545" s="33"/>
      <c r="B545" s="33"/>
      <c r="C545" s="33"/>
      <c r="D545" s="1"/>
      <c r="E545" s="1"/>
      <c r="F545" s="1"/>
      <c r="G545" s="1"/>
      <c r="H545" s="1"/>
      <c r="I545" s="1"/>
      <c r="J545" s="1"/>
      <c r="K545" s="1"/>
      <c r="L545" s="27" t="str">
        <f>IF('[1]Season Set up'!$J$24&gt;='[1]Season Set up'!V543,'[1]Season Set up'!V543,"")</f>
        <v/>
      </c>
      <c r="M545" s="22" t="str">
        <f>IFERROR(VLOOKUP(#REF!,'[1]Members Sorted'!$B$2:$G$10001,2,0),"")</f>
        <v/>
      </c>
      <c r="N545" s="22" t="str">
        <f>IFERROR(VLOOKUP(#REF!,'[1]Members Sorted'!$B$2:$G$10001,3,0),"")</f>
        <v/>
      </c>
      <c r="O545" s="22" t="str">
        <f>IFERROR(VLOOKUP(#REF!,'[1]Members Sorted'!$B$2:$G$10001,5,0),"")</f>
        <v/>
      </c>
      <c r="P545" s="22" t="str">
        <f>IFERROR(IF(O545="","",IF(O545="None Given","",IF(COUNTIF($O$7:O545,O545)&lt;='[1]Season Set up'!$O$62, CONCATENATE(O545, " A"),IF(COUNTIF($O$7:O545,O545)&lt;='[1]Season Set up'!$O$63, CONCATENATE(O545, " B"),IF(COUNTIF($O$7:O545,O545)&lt;='[1]Season Set up'!$O$64, CONCATENATE(O545, " C"),IF(COUNTIF($O$7:O545,O545)&lt;='[1]Season Set up'!$O$65, CONCATENATE(O545, " D"),IF(COUNTIF($O$7:O545,O545)&lt;='[1]Season Set up'!$O$66, CONCATENATE(O545, " E"),IF(COUNTIF($O$7:O545,O545)&lt;='[1]Season Set up'!$O$67, CONCATENATE(O545, " F"),IF(COUNTIF($O$7:O545,O545)&lt;='[1]Season Set up'!$O$68, CONCATENATE(O545, " G"),IF(COUNTIF($O$7:O545,O545)&lt;='[1]Season Set up'!$O$69, CONCATENATE(O545, " H"),"")))))))))),"")</f>
        <v/>
      </c>
      <c r="Q545" s="69"/>
      <c r="R545" s="4"/>
      <c r="S545" s="27" t="str">
        <f>IF('[1]Season Set up'!$L$24&gt;='[1]Season Set up'!V543,'[1]Season Set up'!V543,"")</f>
        <v/>
      </c>
      <c r="T545" s="22" t="str">
        <f>IFERROR(VLOOKUP(#REF!,'[1]Members Sorted'!$B$2:$G$3001,2,0),"")</f>
        <v/>
      </c>
      <c r="U545" s="22" t="str">
        <f>IFERROR(VLOOKUP(#REF!,'[1]Members Sorted'!$B$2:$G$3001,3,0),"")</f>
        <v/>
      </c>
      <c r="V545" s="22" t="str">
        <f>IFERROR(VLOOKUP(#REF!,'[1]Members Sorted'!$B$2:$G$2001,5,0),"")</f>
        <v/>
      </c>
      <c r="W545" s="22" t="str">
        <f>IFERROR(IF(V545="","",IF(V545="None Given","",IF(COUNTIF($V$7:V545,V545)&lt;='[1]Season Set up'!$O$73, CONCATENATE(V545, " A"),IF(COUNTIF($V$7:V545,V545)&lt;='[1]Season Set up'!$O$74, CONCATENATE(V545, " B"),IF(COUNTIF($V$7:V545,V545)&lt;='[1]Season Set up'!$O$75, CONCATENATE(V545, " C"),IF(COUNTIF($V$7:V545,V545)&lt;='[1]Season Set up'!$O$76, CONCATENATE(V545, " D"),IF(COUNTIF($V$7:V545,V545)&lt;='[1]Season Set up'!$O$77, CONCATENATE(V545, " E"),IF(COUNTIF($V$7:V545,V545)&lt;='[1]Season Set up'!$O$78, CONCATENATE(V545, " F"),IF(COUNTIF($V$7:V545,V545)&lt;='[1]Season Set up'!$O$79, CONCATENATE(V545, " G"),IF(COUNTIF($V$7:V545,V545)&lt;='[1]Season Set up'!$O$80, CONCATENATE(V545, " H"),"")))))))))),"")</f>
        <v/>
      </c>
      <c r="X545" s="69"/>
      <c r="Y545" s="1"/>
      <c r="Z545" s="1"/>
      <c r="AA545" s="1"/>
      <c r="AB545" s="1"/>
      <c r="AC545" s="4"/>
      <c r="AD545" s="4"/>
      <c r="AE545" s="4"/>
      <c r="AF545" s="4"/>
      <c r="AG545" s="4"/>
      <c r="AH545" s="4"/>
      <c r="AI545" s="4"/>
      <c r="AJ545" s="4"/>
    </row>
    <row r="546" spans="1:36" ht="15.75" customHeight="1" x14ac:dyDescent="0.2">
      <c r="A546" s="33"/>
      <c r="B546" s="33"/>
      <c r="C546" s="33"/>
      <c r="D546" s="1"/>
      <c r="E546" s="1"/>
      <c r="F546" s="1"/>
      <c r="G546" s="1"/>
      <c r="H546" s="1"/>
      <c r="I546" s="1"/>
      <c r="J546" s="1"/>
      <c r="K546" s="1"/>
      <c r="L546" s="27" t="str">
        <f>IF('[1]Season Set up'!$J$24&gt;='[1]Season Set up'!V544,'[1]Season Set up'!V544,"")</f>
        <v/>
      </c>
      <c r="M546" s="22" t="str">
        <f>IFERROR(VLOOKUP(#REF!,'[1]Members Sorted'!$B$2:$G$10001,2,0),"")</f>
        <v/>
      </c>
      <c r="N546" s="22" t="str">
        <f>IFERROR(VLOOKUP(#REF!,'[1]Members Sorted'!$B$2:$G$10001,3,0),"")</f>
        <v/>
      </c>
      <c r="O546" s="22" t="str">
        <f>IFERROR(VLOOKUP(#REF!,'[1]Members Sorted'!$B$2:$G$10001,5,0),"")</f>
        <v/>
      </c>
      <c r="P546" s="22" t="str">
        <f>IFERROR(IF(O546="","",IF(O546="None Given","",IF(COUNTIF($O$7:O546,O546)&lt;='[1]Season Set up'!$O$62, CONCATENATE(O546, " A"),IF(COUNTIF($O$7:O546,O546)&lt;='[1]Season Set up'!$O$63, CONCATENATE(O546, " B"),IF(COUNTIF($O$7:O546,O546)&lt;='[1]Season Set up'!$O$64, CONCATENATE(O546, " C"),IF(COUNTIF($O$7:O546,O546)&lt;='[1]Season Set up'!$O$65, CONCATENATE(O546, " D"),IF(COUNTIF($O$7:O546,O546)&lt;='[1]Season Set up'!$O$66, CONCATENATE(O546, " E"),IF(COUNTIF($O$7:O546,O546)&lt;='[1]Season Set up'!$O$67, CONCATENATE(O546, " F"),IF(COUNTIF($O$7:O546,O546)&lt;='[1]Season Set up'!$O$68, CONCATENATE(O546, " G"),IF(COUNTIF($O$7:O546,O546)&lt;='[1]Season Set up'!$O$69, CONCATENATE(O546, " H"),"")))))))))),"")</f>
        <v/>
      </c>
      <c r="Q546" s="69"/>
      <c r="R546" s="4"/>
      <c r="S546" s="27" t="str">
        <f>IF('[1]Season Set up'!$L$24&gt;='[1]Season Set up'!V544,'[1]Season Set up'!V544,"")</f>
        <v/>
      </c>
      <c r="T546" s="22" t="str">
        <f>IFERROR(VLOOKUP(#REF!,'[1]Members Sorted'!$B$2:$G$3001,2,0),"")</f>
        <v/>
      </c>
      <c r="U546" s="22" t="str">
        <f>IFERROR(VLOOKUP(#REF!,'[1]Members Sorted'!$B$2:$G$3001,3,0),"")</f>
        <v/>
      </c>
      <c r="V546" s="22" t="str">
        <f>IFERROR(VLOOKUP(#REF!,'[1]Members Sorted'!$B$2:$G$2001,5,0),"")</f>
        <v/>
      </c>
      <c r="W546" s="22" t="str">
        <f>IFERROR(IF(V546="","",IF(V546="None Given","",IF(COUNTIF($V$7:V546,V546)&lt;='[1]Season Set up'!$O$73, CONCATENATE(V546, " A"),IF(COUNTIF($V$7:V546,V546)&lt;='[1]Season Set up'!$O$74, CONCATENATE(V546, " B"),IF(COUNTIF($V$7:V546,V546)&lt;='[1]Season Set up'!$O$75, CONCATENATE(V546, " C"),IF(COUNTIF($V$7:V546,V546)&lt;='[1]Season Set up'!$O$76, CONCATENATE(V546, " D"),IF(COUNTIF($V$7:V546,V546)&lt;='[1]Season Set up'!$O$77, CONCATENATE(V546, " E"),IF(COUNTIF($V$7:V546,V546)&lt;='[1]Season Set up'!$O$78, CONCATENATE(V546, " F"),IF(COUNTIF($V$7:V546,V546)&lt;='[1]Season Set up'!$O$79, CONCATENATE(V546, " G"),IF(COUNTIF($V$7:V546,V546)&lt;='[1]Season Set up'!$O$80, CONCATENATE(V546, " H"),"")))))))))),"")</f>
        <v/>
      </c>
      <c r="X546" s="69"/>
      <c r="Y546" s="1"/>
      <c r="Z546" s="1"/>
      <c r="AA546" s="1"/>
      <c r="AB546" s="1"/>
      <c r="AC546" s="4"/>
      <c r="AD546" s="4"/>
      <c r="AE546" s="4"/>
      <c r="AF546" s="4"/>
      <c r="AG546" s="4"/>
      <c r="AH546" s="4"/>
      <c r="AI546" s="4"/>
      <c r="AJ546" s="4"/>
    </row>
    <row r="547" spans="1:36" ht="15.75" customHeight="1" x14ac:dyDescent="0.2">
      <c r="A547" s="33"/>
      <c r="B547" s="33"/>
      <c r="C547" s="33"/>
      <c r="D547" s="1"/>
      <c r="E547" s="1"/>
      <c r="F547" s="1"/>
      <c r="G547" s="1"/>
      <c r="H547" s="1"/>
      <c r="I547" s="1"/>
      <c r="J547" s="1"/>
      <c r="K547" s="1"/>
      <c r="L547" s="27" t="str">
        <f>IF('[1]Season Set up'!$J$24&gt;='[1]Season Set up'!V545,'[1]Season Set up'!V545,"")</f>
        <v/>
      </c>
      <c r="M547" s="22" t="str">
        <f>IFERROR(VLOOKUP(#REF!,'[1]Members Sorted'!$B$2:$G$10001,2,0),"")</f>
        <v/>
      </c>
      <c r="N547" s="22" t="str">
        <f>IFERROR(VLOOKUP(#REF!,'[1]Members Sorted'!$B$2:$G$10001,3,0),"")</f>
        <v/>
      </c>
      <c r="O547" s="22" t="str">
        <f>IFERROR(VLOOKUP(#REF!,'[1]Members Sorted'!$B$2:$G$10001,5,0),"")</f>
        <v/>
      </c>
      <c r="P547" s="22" t="str">
        <f>IFERROR(IF(O547="","",IF(O547="None Given","",IF(COUNTIF($O$7:O547,O547)&lt;='[1]Season Set up'!$O$62, CONCATENATE(O547, " A"),IF(COUNTIF($O$7:O547,O547)&lt;='[1]Season Set up'!$O$63, CONCATENATE(O547, " B"),IF(COUNTIF($O$7:O547,O547)&lt;='[1]Season Set up'!$O$64, CONCATENATE(O547, " C"),IF(COUNTIF($O$7:O547,O547)&lt;='[1]Season Set up'!$O$65, CONCATENATE(O547, " D"),IF(COUNTIF($O$7:O547,O547)&lt;='[1]Season Set up'!$O$66, CONCATENATE(O547, " E"),IF(COUNTIF($O$7:O547,O547)&lt;='[1]Season Set up'!$O$67, CONCATENATE(O547, " F"),IF(COUNTIF($O$7:O547,O547)&lt;='[1]Season Set up'!$O$68, CONCATENATE(O547, " G"),IF(COUNTIF($O$7:O547,O547)&lt;='[1]Season Set up'!$O$69, CONCATENATE(O547, " H"),"")))))))))),"")</f>
        <v/>
      </c>
      <c r="Q547" s="69"/>
      <c r="R547" s="4"/>
      <c r="S547" s="27" t="str">
        <f>IF('[1]Season Set up'!$L$24&gt;='[1]Season Set up'!V545,'[1]Season Set up'!V545,"")</f>
        <v/>
      </c>
      <c r="T547" s="22" t="str">
        <f>IFERROR(VLOOKUP(#REF!,'[1]Members Sorted'!$B$2:$G$3001,2,0),"")</f>
        <v/>
      </c>
      <c r="U547" s="22" t="str">
        <f>IFERROR(VLOOKUP(#REF!,'[1]Members Sorted'!$B$2:$G$3001,3,0),"")</f>
        <v/>
      </c>
      <c r="V547" s="22" t="str">
        <f>IFERROR(VLOOKUP(#REF!,'[1]Members Sorted'!$B$2:$G$2001,5,0),"")</f>
        <v/>
      </c>
      <c r="W547" s="22" t="str">
        <f>IFERROR(IF(V547="","",IF(V547="None Given","",IF(COUNTIF($V$7:V547,V547)&lt;='[1]Season Set up'!$O$73, CONCATENATE(V547, " A"),IF(COUNTIF($V$7:V547,V547)&lt;='[1]Season Set up'!$O$74, CONCATENATE(V547, " B"),IF(COUNTIF($V$7:V547,V547)&lt;='[1]Season Set up'!$O$75, CONCATENATE(V547, " C"),IF(COUNTIF($V$7:V547,V547)&lt;='[1]Season Set up'!$O$76, CONCATENATE(V547, " D"),IF(COUNTIF($V$7:V547,V547)&lt;='[1]Season Set up'!$O$77, CONCATENATE(V547, " E"),IF(COUNTIF($V$7:V547,V547)&lt;='[1]Season Set up'!$O$78, CONCATENATE(V547, " F"),IF(COUNTIF($V$7:V547,V547)&lt;='[1]Season Set up'!$O$79, CONCATENATE(V547, " G"),IF(COUNTIF($V$7:V547,V547)&lt;='[1]Season Set up'!$O$80, CONCATENATE(V547, " H"),"")))))))))),"")</f>
        <v/>
      </c>
      <c r="X547" s="69"/>
      <c r="Y547" s="1"/>
      <c r="Z547" s="1"/>
      <c r="AA547" s="1"/>
      <c r="AB547" s="1"/>
      <c r="AC547" s="4"/>
      <c r="AD547" s="4"/>
      <c r="AE547" s="4"/>
      <c r="AF547" s="4"/>
      <c r="AG547" s="4"/>
      <c r="AH547" s="4"/>
      <c r="AI547" s="4"/>
      <c r="AJ547" s="4"/>
    </row>
    <row r="548" spans="1:36" ht="15.75" customHeight="1" x14ac:dyDescent="0.2">
      <c r="A548" s="33"/>
      <c r="B548" s="33"/>
      <c r="C548" s="33"/>
      <c r="D548" s="1"/>
      <c r="E548" s="1"/>
      <c r="F548" s="1"/>
      <c r="G548" s="1"/>
      <c r="H548" s="1"/>
      <c r="I548" s="1"/>
      <c r="J548" s="1"/>
      <c r="K548" s="1"/>
      <c r="L548" s="27" t="str">
        <f>IF('[1]Season Set up'!$J$24&gt;='[1]Season Set up'!V546,'[1]Season Set up'!V546,"")</f>
        <v/>
      </c>
      <c r="M548" s="22" t="str">
        <f>IFERROR(VLOOKUP(#REF!,'[1]Members Sorted'!$B$2:$G$10001,2,0),"")</f>
        <v/>
      </c>
      <c r="N548" s="22" t="str">
        <f>IFERROR(VLOOKUP(#REF!,'[1]Members Sorted'!$B$2:$G$10001,3,0),"")</f>
        <v/>
      </c>
      <c r="O548" s="22" t="str">
        <f>IFERROR(VLOOKUP(#REF!,'[1]Members Sorted'!$B$2:$G$10001,5,0),"")</f>
        <v/>
      </c>
      <c r="P548" s="22" t="str">
        <f>IFERROR(IF(O548="","",IF(O548="None Given","",IF(COUNTIF($O$7:O548,O548)&lt;='[1]Season Set up'!$O$62, CONCATENATE(O548, " A"),IF(COUNTIF($O$7:O548,O548)&lt;='[1]Season Set up'!$O$63, CONCATENATE(O548, " B"),IF(COUNTIF($O$7:O548,O548)&lt;='[1]Season Set up'!$O$64, CONCATENATE(O548, " C"),IF(COUNTIF($O$7:O548,O548)&lt;='[1]Season Set up'!$O$65, CONCATENATE(O548, " D"),IF(COUNTIF($O$7:O548,O548)&lt;='[1]Season Set up'!$O$66, CONCATENATE(O548, " E"),IF(COUNTIF($O$7:O548,O548)&lt;='[1]Season Set up'!$O$67, CONCATENATE(O548, " F"),IF(COUNTIF($O$7:O548,O548)&lt;='[1]Season Set up'!$O$68, CONCATENATE(O548, " G"),IF(COUNTIF($O$7:O548,O548)&lt;='[1]Season Set up'!$O$69, CONCATENATE(O548, " H"),"")))))))))),"")</f>
        <v/>
      </c>
      <c r="Q548" s="69"/>
      <c r="R548" s="4"/>
      <c r="S548" s="27" t="str">
        <f>IF('[1]Season Set up'!$L$24&gt;='[1]Season Set up'!V546,'[1]Season Set up'!V546,"")</f>
        <v/>
      </c>
      <c r="T548" s="22" t="str">
        <f>IFERROR(VLOOKUP(#REF!,'[1]Members Sorted'!$B$2:$G$3001,2,0),"")</f>
        <v/>
      </c>
      <c r="U548" s="22" t="str">
        <f>IFERROR(VLOOKUP(#REF!,'[1]Members Sorted'!$B$2:$G$3001,3,0),"")</f>
        <v/>
      </c>
      <c r="V548" s="22" t="str">
        <f>IFERROR(VLOOKUP(#REF!,'[1]Members Sorted'!$B$2:$G$2001,5,0),"")</f>
        <v/>
      </c>
      <c r="W548" s="22" t="str">
        <f>IFERROR(IF(V548="","",IF(V548="None Given","",IF(COUNTIF($V$7:V548,V548)&lt;='[1]Season Set up'!$O$73, CONCATENATE(V548, " A"),IF(COUNTIF($V$7:V548,V548)&lt;='[1]Season Set up'!$O$74, CONCATENATE(V548, " B"),IF(COUNTIF($V$7:V548,V548)&lt;='[1]Season Set up'!$O$75, CONCATENATE(V548, " C"),IF(COUNTIF($V$7:V548,V548)&lt;='[1]Season Set up'!$O$76, CONCATENATE(V548, " D"),IF(COUNTIF($V$7:V548,V548)&lt;='[1]Season Set up'!$O$77, CONCATENATE(V548, " E"),IF(COUNTIF($V$7:V548,V548)&lt;='[1]Season Set up'!$O$78, CONCATENATE(V548, " F"),IF(COUNTIF($V$7:V548,V548)&lt;='[1]Season Set up'!$O$79, CONCATENATE(V548, " G"),IF(COUNTIF($V$7:V548,V548)&lt;='[1]Season Set up'!$O$80, CONCATENATE(V548, " H"),"")))))))))),"")</f>
        <v/>
      </c>
      <c r="X548" s="69"/>
      <c r="Y548" s="1"/>
      <c r="Z548" s="1"/>
      <c r="AA548" s="1"/>
      <c r="AB548" s="1"/>
      <c r="AC548" s="4"/>
      <c r="AD548" s="4"/>
      <c r="AE548" s="4"/>
      <c r="AF548" s="4"/>
      <c r="AG548" s="4"/>
      <c r="AH548" s="4"/>
      <c r="AI548" s="4"/>
      <c r="AJ548" s="4"/>
    </row>
    <row r="549" spans="1:36" ht="15.75" customHeight="1" x14ac:dyDescent="0.2">
      <c r="A549" s="33"/>
      <c r="B549" s="33"/>
      <c r="C549" s="33"/>
      <c r="D549" s="1"/>
      <c r="E549" s="1"/>
      <c r="F549" s="1"/>
      <c r="G549" s="1"/>
      <c r="H549" s="1"/>
      <c r="I549" s="1"/>
      <c r="J549" s="1"/>
      <c r="K549" s="1"/>
      <c r="L549" s="27" t="str">
        <f>IF('[1]Season Set up'!$J$24&gt;='[1]Season Set up'!V547,'[1]Season Set up'!V547,"")</f>
        <v/>
      </c>
      <c r="M549" s="22" t="str">
        <f>IFERROR(VLOOKUP(#REF!,'[1]Members Sorted'!$B$2:$G$10001,2,0),"")</f>
        <v/>
      </c>
      <c r="N549" s="22" t="str">
        <f>IFERROR(VLOOKUP(#REF!,'[1]Members Sorted'!$B$2:$G$10001,3,0),"")</f>
        <v/>
      </c>
      <c r="O549" s="22" t="str">
        <f>IFERROR(VLOOKUP(#REF!,'[1]Members Sorted'!$B$2:$G$10001,5,0),"")</f>
        <v/>
      </c>
      <c r="P549" s="22" t="str">
        <f>IFERROR(IF(O549="","",IF(O549="None Given","",IF(COUNTIF($O$7:O549,O549)&lt;='[1]Season Set up'!$O$62, CONCATENATE(O549, " A"),IF(COUNTIF($O$7:O549,O549)&lt;='[1]Season Set up'!$O$63, CONCATENATE(O549, " B"),IF(COUNTIF($O$7:O549,O549)&lt;='[1]Season Set up'!$O$64, CONCATENATE(O549, " C"),IF(COUNTIF($O$7:O549,O549)&lt;='[1]Season Set up'!$O$65, CONCATENATE(O549, " D"),IF(COUNTIF($O$7:O549,O549)&lt;='[1]Season Set up'!$O$66, CONCATENATE(O549, " E"),IF(COUNTIF($O$7:O549,O549)&lt;='[1]Season Set up'!$O$67, CONCATENATE(O549, " F"),IF(COUNTIF($O$7:O549,O549)&lt;='[1]Season Set up'!$O$68, CONCATENATE(O549, " G"),IF(COUNTIF($O$7:O549,O549)&lt;='[1]Season Set up'!$O$69, CONCATENATE(O549, " H"),"")))))))))),"")</f>
        <v/>
      </c>
      <c r="Q549" s="69"/>
      <c r="R549" s="4"/>
      <c r="S549" s="27" t="str">
        <f>IF('[1]Season Set up'!$L$24&gt;='[1]Season Set up'!V547,'[1]Season Set up'!V547,"")</f>
        <v/>
      </c>
      <c r="T549" s="22" t="str">
        <f>IFERROR(VLOOKUP(#REF!,'[1]Members Sorted'!$B$2:$G$3001,2,0),"")</f>
        <v/>
      </c>
      <c r="U549" s="22" t="str">
        <f>IFERROR(VLOOKUP(#REF!,'[1]Members Sorted'!$B$2:$G$3001,3,0),"")</f>
        <v/>
      </c>
      <c r="V549" s="22" t="str">
        <f>IFERROR(VLOOKUP(#REF!,'[1]Members Sorted'!$B$2:$G$2001,5,0),"")</f>
        <v/>
      </c>
      <c r="W549" s="22" t="str">
        <f>IFERROR(IF(V549="","",IF(V549="None Given","",IF(COUNTIF($V$7:V549,V549)&lt;='[1]Season Set up'!$O$73, CONCATENATE(V549, " A"),IF(COUNTIF($V$7:V549,V549)&lt;='[1]Season Set up'!$O$74, CONCATENATE(V549, " B"),IF(COUNTIF($V$7:V549,V549)&lt;='[1]Season Set up'!$O$75, CONCATENATE(V549, " C"),IF(COUNTIF($V$7:V549,V549)&lt;='[1]Season Set up'!$O$76, CONCATENATE(V549, " D"),IF(COUNTIF($V$7:V549,V549)&lt;='[1]Season Set up'!$O$77, CONCATENATE(V549, " E"),IF(COUNTIF($V$7:V549,V549)&lt;='[1]Season Set up'!$O$78, CONCATENATE(V549, " F"),IF(COUNTIF($V$7:V549,V549)&lt;='[1]Season Set up'!$O$79, CONCATENATE(V549, " G"),IF(COUNTIF($V$7:V549,V549)&lt;='[1]Season Set up'!$O$80, CONCATENATE(V549, " H"),"")))))))))),"")</f>
        <v/>
      </c>
      <c r="X549" s="69"/>
      <c r="Y549" s="1"/>
      <c r="Z549" s="1"/>
      <c r="AA549" s="1"/>
      <c r="AB549" s="1"/>
      <c r="AC549" s="4"/>
      <c r="AD549" s="4"/>
      <c r="AE549" s="4"/>
      <c r="AF549" s="4"/>
      <c r="AG549" s="4"/>
      <c r="AH549" s="4"/>
      <c r="AI549" s="4"/>
      <c r="AJ549" s="4"/>
    </row>
    <row r="550" spans="1:36" ht="15.75" customHeight="1" x14ac:dyDescent="0.2">
      <c r="A550" s="33"/>
      <c r="B550" s="33"/>
      <c r="C550" s="33"/>
      <c r="D550" s="1"/>
      <c r="E550" s="1"/>
      <c r="F550" s="1"/>
      <c r="G550" s="1"/>
      <c r="H550" s="1"/>
      <c r="I550" s="1"/>
      <c r="J550" s="1"/>
      <c r="K550" s="1"/>
      <c r="L550" s="27" t="str">
        <f>IF('[1]Season Set up'!$J$24&gt;='[1]Season Set up'!V548,'[1]Season Set up'!V548,"")</f>
        <v/>
      </c>
      <c r="M550" s="22" t="str">
        <f>IFERROR(VLOOKUP(#REF!,'[1]Members Sorted'!$B$2:$G$10001,2,0),"")</f>
        <v/>
      </c>
      <c r="N550" s="22" t="str">
        <f>IFERROR(VLOOKUP(#REF!,'[1]Members Sorted'!$B$2:$G$10001,3,0),"")</f>
        <v/>
      </c>
      <c r="O550" s="22" t="str">
        <f>IFERROR(VLOOKUP(#REF!,'[1]Members Sorted'!$B$2:$G$10001,5,0),"")</f>
        <v/>
      </c>
      <c r="P550" s="22" t="str">
        <f>IFERROR(IF(O550="","",IF(O550="None Given","",IF(COUNTIF($O$7:O550,O550)&lt;='[1]Season Set up'!$O$62, CONCATENATE(O550, " A"),IF(COUNTIF($O$7:O550,O550)&lt;='[1]Season Set up'!$O$63, CONCATENATE(O550, " B"),IF(COUNTIF($O$7:O550,O550)&lt;='[1]Season Set up'!$O$64, CONCATENATE(O550, " C"),IF(COUNTIF($O$7:O550,O550)&lt;='[1]Season Set up'!$O$65, CONCATENATE(O550, " D"),IF(COUNTIF($O$7:O550,O550)&lt;='[1]Season Set up'!$O$66, CONCATENATE(O550, " E"),IF(COUNTIF($O$7:O550,O550)&lt;='[1]Season Set up'!$O$67, CONCATENATE(O550, " F"),IF(COUNTIF($O$7:O550,O550)&lt;='[1]Season Set up'!$O$68, CONCATENATE(O550, " G"),IF(COUNTIF($O$7:O550,O550)&lt;='[1]Season Set up'!$O$69, CONCATENATE(O550, " H"),"")))))))))),"")</f>
        <v/>
      </c>
      <c r="Q550" s="69"/>
      <c r="R550" s="4"/>
      <c r="S550" s="27" t="str">
        <f>IF('[1]Season Set up'!$L$24&gt;='[1]Season Set up'!V548,'[1]Season Set up'!V548,"")</f>
        <v/>
      </c>
      <c r="T550" s="22" t="str">
        <f>IFERROR(VLOOKUP(#REF!,'[1]Members Sorted'!$B$2:$G$3001,2,0),"")</f>
        <v/>
      </c>
      <c r="U550" s="22" t="str">
        <f>IFERROR(VLOOKUP(#REF!,'[1]Members Sorted'!$B$2:$G$3001,3,0),"")</f>
        <v/>
      </c>
      <c r="V550" s="22" t="str">
        <f>IFERROR(VLOOKUP(#REF!,'[1]Members Sorted'!$B$2:$G$2001,5,0),"")</f>
        <v/>
      </c>
      <c r="W550" s="22" t="str">
        <f>IFERROR(IF(V550="","",IF(V550="None Given","",IF(COUNTIF($V$7:V550,V550)&lt;='[1]Season Set up'!$O$73, CONCATENATE(V550, " A"),IF(COUNTIF($V$7:V550,V550)&lt;='[1]Season Set up'!$O$74, CONCATENATE(V550, " B"),IF(COUNTIF($V$7:V550,V550)&lt;='[1]Season Set up'!$O$75, CONCATENATE(V550, " C"),IF(COUNTIF($V$7:V550,V550)&lt;='[1]Season Set up'!$O$76, CONCATENATE(V550, " D"),IF(COUNTIF($V$7:V550,V550)&lt;='[1]Season Set up'!$O$77, CONCATENATE(V550, " E"),IF(COUNTIF($V$7:V550,V550)&lt;='[1]Season Set up'!$O$78, CONCATENATE(V550, " F"),IF(COUNTIF($V$7:V550,V550)&lt;='[1]Season Set up'!$O$79, CONCATENATE(V550, " G"),IF(COUNTIF($V$7:V550,V550)&lt;='[1]Season Set up'!$O$80, CONCATENATE(V550, " H"),"")))))))))),"")</f>
        <v/>
      </c>
      <c r="X550" s="69"/>
      <c r="Y550" s="1"/>
      <c r="Z550" s="1"/>
      <c r="AA550" s="1"/>
      <c r="AB550" s="1"/>
      <c r="AC550" s="4"/>
      <c r="AD550" s="4"/>
      <c r="AE550" s="4"/>
      <c r="AF550" s="4"/>
      <c r="AG550" s="4"/>
      <c r="AH550" s="4"/>
      <c r="AI550" s="4"/>
      <c r="AJ550" s="4"/>
    </row>
    <row r="551" spans="1:36" ht="15.75" customHeight="1" x14ac:dyDescent="0.2">
      <c r="A551" s="33"/>
      <c r="B551" s="33"/>
      <c r="C551" s="33"/>
      <c r="D551" s="1"/>
      <c r="E551" s="1"/>
      <c r="F551" s="1"/>
      <c r="G551" s="1"/>
      <c r="H551" s="1"/>
      <c r="I551" s="1"/>
      <c r="J551" s="1"/>
      <c r="K551" s="1"/>
      <c r="L551" s="27" t="str">
        <f>IF('[1]Season Set up'!$J$24&gt;='[1]Season Set up'!V549,'[1]Season Set up'!V549,"")</f>
        <v/>
      </c>
      <c r="M551" s="22" t="str">
        <f>IFERROR(VLOOKUP(#REF!,'[1]Members Sorted'!$B$2:$G$10001,2,0),"")</f>
        <v/>
      </c>
      <c r="N551" s="22" t="str">
        <f>IFERROR(VLOOKUP(#REF!,'[1]Members Sorted'!$B$2:$G$10001,3,0),"")</f>
        <v/>
      </c>
      <c r="O551" s="22" t="str">
        <f>IFERROR(VLOOKUP(#REF!,'[1]Members Sorted'!$B$2:$G$10001,5,0),"")</f>
        <v/>
      </c>
      <c r="P551" s="22" t="str">
        <f>IFERROR(IF(O551="","",IF(O551="None Given","",IF(COUNTIF($O$7:O551,O551)&lt;='[1]Season Set up'!$O$62, CONCATENATE(O551, " A"),IF(COUNTIF($O$7:O551,O551)&lt;='[1]Season Set up'!$O$63, CONCATENATE(O551, " B"),IF(COUNTIF($O$7:O551,O551)&lt;='[1]Season Set up'!$O$64, CONCATENATE(O551, " C"),IF(COUNTIF($O$7:O551,O551)&lt;='[1]Season Set up'!$O$65, CONCATENATE(O551, " D"),IF(COUNTIF($O$7:O551,O551)&lt;='[1]Season Set up'!$O$66, CONCATENATE(O551, " E"),IF(COUNTIF($O$7:O551,O551)&lt;='[1]Season Set up'!$O$67, CONCATENATE(O551, " F"),IF(COUNTIF($O$7:O551,O551)&lt;='[1]Season Set up'!$O$68, CONCATENATE(O551, " G"),IF(COUNTIF($O$7:O551,O551)&lt;='[1]Season Set up'!$O$69, CONCATENATE(O551, " H"),"")))))))))),"")</f>
        <v/>
      </c>
      <c r="Q551" s="69"/>
      <c r="R551" s="4"/>
      <c r="S551" s="27" t="str">
        <f>IF('[1]Season Set up'!$L$24&gt;='[1]Season Set up'!V549,'[1]Season Set up'!V549,"")</f>
        <v/>
      </c>
      <c r="T551" s="22" t="str">
        <f>IFERROR(VLOOKUP(#REF!,'[1]Members Sorted'!$B$2:$G$3001,2,0),"")</f>
        <v/>
      </c>
      <c r="U551" s="22" t="str">
        <f>IFERROR(VLOOKUP(#REF!,'[1]Members Sorted'!$B$2:$G$3001,3,0),"")</f>
        <v/>
      </c>
      <c r="V551" s="22" t="str">
        <f>IFERROR(VLOOKUP(#REF!,'[1]Members Sorted'!$B$2:$G$2001,5,0),"")</f>
        <v/>
      </c>
      <c r="W551" s="22" t="str">
        <f>IFERROR(IF(V551="","",IF(V551="None Given","",IF(COUNTIF($V$7:V551,V551)&lt;='[1]Season Set up'!$O$73, CONCATENATE(V551, " A"),IF(COUNTIF($V$7:V551,V551)&lt;='[1]Season Set up'!$O$74, CONCATENATE(V551, " B"),IF(COUNTIF($V$7:V551,V551)&lt;='[1]Season Set up'!$O$75, CONCATENATE(V551, " C"),IF(COUNTIF($V$7:V551,V551)&lt;='[1]Season Set up'!$O$76, CONCATENATE(V551, " D"),IF(COUNTIF($V$7:V551,V551)&lt;='[1]Season Set up'!$O$77, CONCATENATE(V551, " E"),IF(COUNTIF($V$7:V551,V551)&lt;='[1]Season Set up'!$O$78, CONCATENATE(V551, " F"),IF(COUNTIF($V$7:V551,V551)&lt;='[1]Season Set up'!$O$79, CONCATENATE(V551, " G"),IF(COUNTIF($V$7:V551,V551)&lt;='[1]Season Set up'!$O$80, CONCATENATE(V551, " H"),"")))))))))),"")</f>
        <v/>
      </c>
      <c r="X551" s="69"/>
      <c r="Y551" s="1"/>
      <c r="Z551" s="1"/>
      <c r="AA551" s="1"/>
      <c r="AB551" s="1"/>
      <c r="AC551" s="4"/>
      <c r="AD551" s="4"/>
      <c r="AE551" s="4"/>
      <c r="AF551" s="4"/>
      <c r="AG551" s="4"/>
      <c r="AH551" s="4"/>
      <c r="AI551" s="4"/>
      <c r="AJ551" s="4"/>
    </row>
    <row r="552" spans="1:36" ht="15.75" customHeight="1" x14ac:dyDescent="0.2">
      <c r="A552" s="33"/>
      <c r="B552" s="33"/>
      <c r="C552" s="33"/>
      <c r="D552" s="1"/>
      <c r="E552" s="1"/>
      <c r="F552" s="1"/>
      <c r="G552" s="1"/>
      <c r="H552" s="1"/>
      <c r="I552" s="1"/>
      <c r="J552" s="1"/>
      <c r="K552" s="1"/>
      <c r="L552" s="27" t="str">
        <f>IF('[1]Season Set up'!$J$24&gt;='[1]Season Set up'!V550,'[1]Season Set up'!V550,"")</f>
        <v/>
      </c>
      <c r="M552" s="22" t="str">
        <f>IFERROR(VLOOKUP(#REF!,'[1]Members Sorted'!$B$2:$G$10001,2,0),"")</f>
        <v/>
      </c>
      <c r="N552" s="22" t="str">
        <f>IFERROR(VLOOKUP(#REF!,'[1]Members Sorted'!$B$2:$G$10001,3,0),"")</f>
        <v/>
      </c>
      <c r="O552" s="22" t="str">
        <f>IFERROR(VLOOKUP(#REF!,'[1]Members Sorted'!$B$2:$G$10001,5,0),"")</f>
        <v/>
      </c>
      <c r="P552" s="22" t="str">
        <f>IFERROR(IF(O552="","",IF(O552="None Given","",IF(COUNTIF($O$7:O552,O552)&lt;='[1]Season Set up'!$O$62, CONCATENATE(O552, " A"),IF(COUNTIF($O$7:O552,O552)&lt;='[1]Season Set up'!$O$63, CONCATENATE(O552, " B"),IF(COUNTIF($O$7:O552,O552)&lt;='[1]Season Set up'!$O$64, CONCATENATE(O552, " C"),IF(COUNTIF($O$7:O552,O552)&lt;='[1]Season Set up'!$O$65, CONCATENATE(O552, " D"),IF(COUNTIF($O$7:O552,O552)&lt;='[1]Season Set up'!$O$66, CONCATENATE(O552, " E"),IF(COUNTIF($O$7:O552,O552)&lt;='[1]Season Set up'!$O$67, CONCATENATE(O552, " F"),IF(COUNTIF($O$7:O552,O552)&lt;='[1]Season Set up'!$O$68, CONCATENATE(O552, " G"),IF(COUNTIF($O$7:O552,O552)&lt;='[1]Season Set up'!$O$69, CONCATENATE(O552, " H"),"")))))))))),"")</f>
        <v/>
      </c>
      <c r="Q552" s="69"/>
      <c r="R552" s="4"/>
      <c r="S552" s="27" t="str">
        <f>IF('[1]Season Set up'!$L$24&gt;='[1]Season Set up'!V550,'[1]Season Set up'!V550,"")</f>
        <v/>
      </c>
      <c r="T552" s="22" t="str">
        <f>IFERROR(VLOOKUP(#REF!,'[1]Members Sorted'!$B$2:$G$3001,2,0),"")</f>
        <v/>
      </c>
      <c r="U552" s="22" t="str">
        <f>IFERROR(VLOOKUP(#REF!,'[1]Members Sorted'!$B$2:$G$3001,3,0),"")</f>
        <v/>
      </c>
      <c r="V552" s="22" t="str">
        <f>IFERROR(VLOOKUP(#REF!,'[1]Members Sorted'!$B$2:$G$2001,5,0),"")</f>
        <v/>
      </c>
      <c r="W552" s="22" t="str">
        <f>IFERROR(IF(V552="","",IF(V552="None Given","",IF(COUNTIF($V$7:V552,V552)&lt;='[1]Season Set up'!$O$73, CONCATENATE(V552, " A"),IF(COUNTIF($V$7:V552,V552)&lt;='[1]Season Set up'!$O$74, CONCATENATE(V552, " B"),IF(COUNTIF($V$7:V552,V552)&lt;='[1]Season Set up'!$O$75, CONCATENATE(V552, " C"),IF(COUNTIF($V$7:V552,V552)&lt;='[1]Season Set up'!$O$76, CONCATENATE(V552, " D"),IF(COUNTIF($V$7:V552,V552)&lt;='[1]Season Set up'!$O$77, CONCATENATE(V552, " E"),IF(COUNTIF($V$7:V552,V552)&lt;='[1]Season Set up'!$O$78, CONCATENATE(V552, " F"),IF(COUNTIF($V$7:V552,V552)&lt;='[1]Season Set up'!$O$79, CONCATENATE(V552, " G"),IF(COUNTIF($V$7:V552,V552)&lt;='[1]Season Set up'!$O$80, CONCATENATE(V552, " H"),"")))))))))),"")</f>
        <v/>
      </c>
      <c r="X552" s="69"/>
      <c r="Y552" s="1"/>
      <c r="Z552" s="1"/>
      <c r="AA552" s="1"/>
      <c r="AB552" s="1"/>
      <c r="AC552" s="4"/>
      <c r="AD552" s="4"/>
      <c r="AE552" s="4"/>
      <c r="AF552" s="4"/>
      <c r="AG552" s="4"/>
      <c r="AH552" s="4"/>
      <c r="AI552" s="4"/>
      <c r="AJ552" s="4"/>
    </row>
    <row r="553" spans="1:36" ht="15.75" customHeight="1" x14ac:dyDescent="0.2">
      <c r="A553" s="33"/>
      <c r="B553" s="33"/>
      <c r="C553" s="33"/>
      <c r="D553" s="1"/>
      <c r="E553" s="1"/>
      <c r="F553" s="1"/>
      <c r="G553" s="1"/>
      <c r="H553" s="1"/>
      <c r="I553" s="1"/>
      <c r="J553" s="1"/>
      <c r="K553" s="1"/>
      <c r="L553" s="27" t="str">
        <f>IF('[1]Season Set up'!$J$24&gt;='[1]Season Set up'!V551,'[1]Season Set up'!V551,"")</f>
        <v/>
      </c>
      <c r="M553" s="22" t="str">
        <f>IFERROR(VLOOKUP(#REF!,'[1]Members Sorted'!$B$2:$G$10001,2,0),"")</f>
        <v/>
      </c>
      <c r="N553" s="22" t="str">
        <f>IFERROR(VLOOKUP(#REF!,'[1]Members Sorted'!$B$2:$G$10001,3,0),"")</f>
        <v/>
      </c>
      <c r="O553" s="22" t="str">
        <f>IFERROR(VLOOKUP(#REF!,'[1]Members Sorted'!$B$2:$G$10001,5,0),"")</f>
        <v/>
      </c>
      <c r="P553" s="22" t="str">
        <f>IFERROR(IF(O553="","",IF(O553="None Given","",IF(COUNTIF($O$7:O553,O553)&lt;='[1]Season Set up'!$O$62, CONCATENATE(O553, " A"),IF(COUNTIF($O$7:O553,O553)&lt;='[1]Season Set up'!$O$63, CONCATENATE(O553, " B"),IF(COUNTIF($O$7:O553,O553)&lt;='[1]Season Set up'!$O$64, CONCATENATE(O553, " C"),IF(COUNTIF($O$7:O553,O553)&lt;='[1]Season Set up'!$O$65, CONCATENATE(O553, " D"),IF(COUNTIF($O$7:O553,O553)&lt;='[1]Season Set up'!$O$66, CONCATENATE(O553, " E"),IF(COUNTIF($O$7:O553,O553)&lt;='[1]Season Set up'!$O$67, CONCATENATE(O553, " F"),IF(COUNTIF($O$7:O553,O553)&lt;='[1]Season Set up'!$O$68, CONCATENATE(O553, " G"),IF(COUNTIF($O$7:O553,O553)&lt;='[1]Season Set up'!$O$69, CONCATENATE(O553, " H"),"")))))))))),"")</f>
        <v/>
      </c>
      <c r="Q553" s="69"/>
      <c r="R553" s="4"/>
      <c r="S553" s="27" t="str">
        <f>IF('[1]Season Set up'!$L$24&gt;='[1]Season Set up'!V551,'[1]Season Set up'!V551,"")</f>
        <v/>
      </c>
      <c r="T553" s="22" t="str">
        <f>IFERROR(VLOOKUP(#REF!,'[1]Members Sorted'!$B$2:$G$3001,2,0),"")</f>
        <v/>
      </c>
      <c r="U553" s="22" t="str">
        <f>IFERROR(VLOOKUP(#REF!,'[1]Members Sorted'!$B$2:$G$3001,3,0),"")</f>
        <v/>
      </c>
      <c r="V553" s="22" t="str">
        <f>IFERROR(VLOOKUP(#REF!,'[1]Members Sorted'!$B$2:$G$2001,5,0),"")</f>
        <v/>
      </c>
      <c r="W553" s="22" t="str">
        <f>IFERROR(IF(V553="","",IF(V553="None Given","",IF(COUNTIF($V$7:V553,V553)&lt;='[1]Season Set up'!$O$73, CONCATENATE(V553, " A"),IF(COUNTIF($V$7:V553,V553)&lt;='[1]Season Set up'!$O$74, CONCATENATE(V553, " B"),IF(COUNTIF($V$7:V553,V553)&lt;='[1]Season Set up'!$O$75, CONCATENATE(V553, " C"),IF(COUNTIF($V$7:V553,V553)&lt;='[1]Season Set up'!$O$76, CONCATENATE(V553, " D"),IF(COUNTIF($V$7:V553,V553)&lt;='[1]Season Set up'!$O$77, CONCATENATE(V553, " E"),IF(COUNTIF($V$7:V553,V553)&lt;='[1]Season Set up'!$O$78, CONCATENATE(V553, " F"),IF(COUNTIF($V$7:V553,V553)&lt;='[1]Season Set up'!$O$79, CONCATENATE(V553, " G"),IF(COUNTIF($V$7:V553,V553)&lt;='[1]Season Set up'!$O$80, CONCATENATE(V553, " H"),"")))))))))),"")</f>
        <v/>
      </c>
      <c r="X553" s="69"/>
      <c r="Y553" s="1"/>
      <c r="Z553" s="1"/>
      <c r="AA553" s="1"/>
      <c r="AB553" s="1"/>
      <c r="AC553" s="4"/>
      <c r="AD553" s="4"/>
      <c r="AE553" s="4"/>
      <c r="AF553" s="4"/>
      <c r="AG553" s="4"/>
      <c r="AH553" s="4"/>
      <c r="AI553" s="4"/>
      <c r="AJ553" s="4"/>
    </row>
    <row r="554" spans="1:36" ht="15.75" customHeight="1" x14ac:dyDescent="0.2">
      <c r="A554" s="33"/>
      <c r="B554" s="33"/>
      <c r="C554" s="33"/>
      <c r="D554" s="1"/>
      <c r="E554" s="1"/>
      <c r="F554" s="1"/>
      <c r="G554" s="1"/>
      <c r="H554" s="1"/>
      <c r="I554" s="1"/>
      <c r="J554" s="1"/>
      <c r="K554" s="1"/>
      <c r="L554" s="27" t="str">
        <f>IF('[1]Season Set up'!$J$24&gt;='[1]Season Set up'!V552,'[1]Season Set up'!V552,"")</f>
        <v/>
      </c>
      <c r="M554" s="22" t="str">
        <f>IFERROR(VLOOKUP(#REF!,'[1]Members Sorted'!$B$2:$G$10001,2,0),"")</f>
        <v/>
      </c>
      <c r="N554" s="22" t="str">
        <f>IFERROR(VLOOKUP(#REF!,'[1]Members Sorted'!$B$2:$G$10001,3,0),"")</f>
        <v/>
      </c>
      <c r="O554" s="22" t="str">
        <f>IFERROR(VLOOKUP(#REF!,'[1]Members Sorted'!$B$2:$G$10001,5,0),"")</f>
        <v/>
      </c>
      <c r="P554" s="22" t="str">
        <f>IFERROR(IF(O554="","",IF(O554="None Given","",IF(COUNTIF($O$7:O554,O554)&lt;='[1]Season Set up'!$O$62, CONCATENATE(O554, " A"),IF(COUNTIF($O$7:O554,O554)&lt;='[1]Season Set up'!$O$63, CONCATENATE(O554, " B"),IF(COUNTIF($O$7:O554,O554)&lt;='[1]Season Set up'!$O$64, CONCATENATE(O554, " C"),IF(COUNTIF($O$7:O554,O554)&lt;='[1]Season Set up'!$O$65, CONCATENATE(O554, " D"),IF(COUNTIF($O$7:O554,O554)&lt;='[1]Season Set up'!$O$66, CONCATENATE(O554, " E"),IF(COUNTIF($O$7:O554,O554)&lt;='[1]Season Set up'!$O$67, CONCATENATE(O554, " F"),IF(COUNTIF($O$7:O554,O554)&lt;='[1]Season Set up'!$O$68, CONCATENATE(O554, " G"),IF(COUNTIF($O$7:O554,O554)&lt;='[1]Season Set up'!$O$69, CONCATENATE(O554, " H"),"")))))))))),"")</f>
        <v/>
      </c>
      <c r="Q554" s="69"/>
      <c r="R554" s="4"/>
      <c r="S554" s="27" t="str">
        <f>IF('[1]Season Set up'!$L$24&gt;='[1]Season Set up'!V552,'[1]Season Set up'!V552,"")</f>
        <v/>
      </c>
      <c r="T554" s="22" t="str">
        <f>IFERROR(VLOOKUP(#REF!,'[1]Members Sorted'!$B$2:$G$3001,2,0),"")</f>
        <v/>
      </c>
      <c r="U554" s="22" t="str">
        <f>IFERROR(VLOOKUP(#REF!,'[1]Members Sorted'!$B$2:$G$3001,3,0),"")</f>
        <v/>
      </c>
      <c r="V554" s="22" t="str">
        <f>IFERROR(VLOOKUP(#REF!,'[1]Members Sorted'!$B$2:$G$2001,5,0),"")</f>
        <v/>
      </c>
      <c r="W554" s="22" t="str">
        <f>IFERROR(IF(V554="","",IF(V554="None Given","",IF(COUNTIF($V$7:V554,V554)&lt;='[1]Season Set up'!$O$73, CONCATENATE(V554, " A"),IF(COUNTIF($V$7:V554,V554)&lt;='[1]Season Set up'!$O$74, CONCATENATE(V554, " B"),IF(COUNTIF($V$7:V554,V554)&lt;='[1]Season Set up'!$O$75, CONCATENATE(V554, " C"),IF(COUNTIF($V$7:V554,V554)&lt;='[1]Season Set up'!$O$76, CONCATENATE(V554, " D"),IF(COUNTIF($V$7:V554,V554)&lt;='[1]Season Set up'!$O$77, CONCATENATE(V554, " E"),IF(COUNTIF($V$7:V554,V554)&lt;='[1]Season Set up'!$O$78, CONCATENATE(V554, " F"),IF(COUNTIF($V$7:V554,V554)&lt;='[1]Season Set up'!$O$79, CONCATENATE(V554, " G"),IF(COUNTIF($V$7:V554,V554)&lt;='[1]Season Set up'!$O$80, CONCATENATE(V554, " H"),"")))))))))),"")</f>
        <v/>
      </c>
      <c r="X554" s="69"/>
      <c r="Y554" s="1"/>
      <c r="Z554" s="1"/>
      <c r="AA554" s="1"/>
      <c r="AB554" s="1"/>
      <c r="AC554" s="4"/>
      <c r="AD554" s="4"/>
      <c r="AE554" s="4"/>
      <c r="AF554" s="4"/>
      <c r="AG554" s="4"/>
      <c r="AH554" s="4"/>
      <c r="AI554" s="4"/>
      <c r="AJ554" s="4"/>
    </row>
    <row r="555" spans="1:36" ht="15.75" customHeight="1" x14ac:dyDescent="0.2">
      <c r="A555" s="33"/>
      <c r="B555" s="33"/>
      <c r="C555" s="33"/>
      <c r="D555" s="1"/>
      <c r="E555" s="1"/>
      <c r="F555" s="1"/>
      <c r="G555" s="1"/>
      <c r="H555" s="1"/>
      <c r="I555" s="1"/>
      <c r="J555" s="1"/>
      <c r="K555" s="1"/>
      <c r="L555" s="27" t="str">
        <f>IF('[1]Season Set up'!$J$24&gt;='[1]Season Set up'!V553,'[1]Season Set up'!V553,"")</f>
        <v/>
      </c>
      <c r="M555" s="22" t="str">
        <f>IFERROR(VLOOKUP(#REF!,'[1]Members Sorted'!$B$2:$G$10001,2,0),"")</f>
        <v/>
      </c>
      <c r="N555" s="22" t="str">
        <f>IFERROR(VLOOKUP(#REF!,'[1]Members Sorted'!$B$2:$G$10001,3,0),"")</f>
        <v/>
      </c>
      <c r="O555" s="22" t="str">
        <f>IFERROR(VLOOKUP(#REF!,'[1]Members Sorted'!$B$2:$G$10001,5,0),"")</f>
        <v/>
      </c>
      <c r="P555" s="22" t="str">
        <f>IFERROR(IF(O555="","",IF(O555="None Given","",IF(COUNTIF($O$7:O555,O555)&lt;='[1]Season Set up'!$O$62, CONCATENATE(O555, " A"),IF(COUNTIF($O$7:O555,O555)&lt;='[1]Season Set up'!$O$63, CONCATENATE(O555, " B"),IF(COUNTIF($O$7:O555,O555)&lt;='[1]Season Set up'!$O$64, CONCATENATE(O555, " C"),IF(COUNTIF($O$7:O555,O555)&lt;='[1]Season Set up'!$O$65, CONCATENATE(O555, " D"),IF(COUNTIF($O$7:O555,O555)&lt;='[1]Season Set up'!$O$66, CONCATENATE(O555, " E"),IF(COUNTIF($O$7:O555,O555)&lt;='[1]Season Set up'!$O$67, CONCATENATE(O555, " F"),IF(COUNTIF($O$7:O555,O555)&lt;='[1]Season Set up'!$O$68, CONCATENATE(O555, " G"),IF(COUNTIF($O$7:O555,O555)&lt;='[1]Season Set up'!$O$69, CONCATENATE(O555, " H"),"")))))))))),"")</f>
        <v/>
      </c>
      <c r="Q555" s="69"/>
      <c r="R555" s="4"/>
      <c r="S555" s="27" t="str">
        <f>IF('[1]Season Set up'!$L$24&gt;='[1]Season Set up'!V553,'[1]Season Set up'!V553,"")</f>
        <v/>
      </c>
      <c r="T555" s="22" t="str">
        <f>IFERROR(VLOOKUP(#REF!,'[1]Members Sorted'!$B$2:$G$3001,2,0),"")</f>
        <v/>
      </c>
      <c r="U555" s="22" t="str">
        <f>IFERROR(VLOOKUP(#REF!,'[1]Members Sorted'!$B$2:$G$3001,3,0),"")</f>
        <v/>
      </c>
      <c r="V555" s="22" t="str">
        <f>IFERROR(VLOOKUP(#REF!,'[1]Members Sorted'!$B$2:$G$2001,5,0),"")</f>
        <v/>
      </c>
      <c r="W555" s="22" t="str">
        <f>IFERROR(IF(V555="","",IF(V555="None Given","",IF(COUNTIF($V$7:V555,V555)&lt;='[1]Season Set up'!$O$73, CONCATENATE(V555, " A"),IF(COUNTIF($V$7:V555,V555)&lt;='[1]Season Set up'!$O$74, CONCATENATE(V555, " B"),IF(COUNTIF($V$7:V555,V555)&lt;='[1]Season Set up'!$O$75, CONCATENATE(V555, " C"),IF(COUNTIF($V$7:V555,V555)&lt;='[1]Season Set up'!$O$76, CONCATENATE(V555, " D"),IF(COUNTIF($V$7:V555,V555)&lt;='[1]Season Set up'!$O$77, CONCATENATE(V555, " E"),IF(COUNTIF($V$7:V555,V555)&lt;='[1]Season Set up'!$O$78, CONCATENATE(V555, " F"),IF(COUNTIF($V$7:V555,V555)&lt;='[1]Season Set up'!$O$79, CONCATENATE(V555, " G"),IF(COUNTIF($V$7:V555,V555)&lt;='[1]Season Set up'!$O$80, CONCATENATE(V555, " H"),"")))))))))),"")</f>
        <v/>
      </c>
      <c r="X555" s="69"/>
      <c r="Y555" s="1"/>
      <c r="Z555" s="1"/>
      <c r="AA555" s="1"/>
      <c r="AB555" s="1"/>
      <c r="AC555" s="4"/>
      <c r="AD555" s="4"/>
      <c r="AE555" s="4"/>
      <c r="AF555" s="4"/>
      <c r="AG555" s="4"/>
      <c r="AH555" s="4"/>
      <c r="AI555" s="4"/>
      <c r="AJ555" s="4"/>
    </row>
    <row r="556" spans="1:36" ht="15.75" customHeight="1" x14ac:dyDescent="0.2">
      <c r="A556" s="33"/>
      <c r="B556" s="33"/>
      <c r="C556" s="33"/>
      <c r="D556" s="1"/>
      <c r="E556" s="1"/>
      <c r="F556" s="1"/>
      <c r="G556" s="1"/>
      <c r="H556" s="1"/>
      <c r="I556" s="1"/>
      <c r="J556" s="1"/>
      <c r="K556" s="1"/>
      <c r="L556" s="27" t="str">
        <f>IF('[1]Season Set up'!$J$24&gt;='[1]Season Set up'!V554,'[1]Season Set up'!V554,"")</f>
        <v/>
      </c>
      <c r="M556" s="22" t="str">
        <f>IFERROR(VLOOKUP(#REF!,'[1]Members Sorted'!$B$2:$G$10001,2,0),"")</f>
        <v/>
      </c>
      <c r="N556" s="22" t="str">
        <f>IFERROR(VLOOKUP(#REF!,'[1]Members Sorted'!$B$2:$G$10001,3,0),"")</f>
        <v/>
      </c>
      <c r="O556" s="22" t="str">
        <f>IFERROR(VLOOKUP(#REF!,'[1]Members Sorted'!$B$2:$G$10001,5,0),"")</f>
        <v/>
      </c>
      <c r="P556" s="22" t="str">
        <f>IFERROR(IF(O556="","",IF(O556="None Given","",IF(COUNTIF($O$7:O556,O556)&lt;='[1]Season Set up'!$O$62, CONCATENATE(O556, " A"),IF(COUNTIF($O$7:O556,O556)&lt;='[1]Season Set up'!$O$63, CONCATENATE(O556, " B"),IF(COUNTIF($O$7:O556,O556)&lt;='[1]Season Set up'!$O$64, CONCATENATE(O556, " C"),IF(COUNTIF($O$7:O556,O556)&lt;='[1]Season Set up'!$O$65, CONCATENATE(O556, " D"),IF(COUNTIF($O$7:O556,O556)&lt;='[1]Season Set up'!$O$66, CONCATENATE(O556, " E"),IF(COUNTIF($O$7:O556,O556)&lt;='[1]Season Set up'!$O$67, CONCATENATE(O556, " F"),IF(COUNTIF($O$7:O556,O556)&lt;='[1]Season Set up'!$O$68, CONCATENATE(O556, " G"),IF(COUNTIF($O$7:O556,O556)&lt;='[1]Season Set up'!$O$69, CONCATENATE(O556, " H"),"")))))))))),"")</f>
        <v/>
      </c>
      <c r="Q556" s="69"/>
      <c r="R556" s="4"/>
      <c r="S556" s="27" t="str">
        <f>IF('[1]Season Set up'!$L$24&gt;='[1]Season Set up'!V554,'[1]Season Set up'!V554,"")</f>
        <v/>
      </c>
      <c r="T556" s="22" t="str">
        <f>IFERROR(VLOOKUP(#REF!,'[1]Members Sorted'!$B$2:$G$3001,2,0),"")</f>
        <v/>
      </c>
      <c r="U556" s="22" t="str">
        <f>IFERROR(VLOOKUP(#REF!,'[1]Members Sorted'!$B$2:$G$3001,3,0),"")</f>
        <v/>
      </c>
      <c r="V556" s="22" t="str">
        <f>IFERROR(VLOOKUP(#REF!,'[1]Members Sorted'!$B$2:$G$2001,5,0),"")</f>
        <v/>
      </c>
      <c r="W556" s="22" t="str">
        <f>IFERROR(IF(V556="","",IF(V556="None Given","",IF(COUNTIF($V$7:V556,V556)&lt;='[1]Season Set up'!$O$73, CONCATENATE(V556, " A"),IF(COUNTIF($V$7:V556,V556)&lt;='[1]Season Set up'!$O$74, CONCATENATE(V556, " B"),IF(COUNTIF($V$7:V556,V556)&lt;='[1]Season Set up'!$O$75, CONCATENATE(V556, " C"),IF(COUNTIF($V$7:V556,V556)&lt;='[1]Season Set up'!$O$76, CONCATENATE(V556, " D"),IF(COUNTIF($V$7:V556,V556)&lt;='[1]Season Set up'!$O$77, CONCATENATE(V556, " E"),IF(COUNTIF($V$7:V556,V556)&lt;='[1]Season Set up'!$O$78, CONCATENATE(V556, " F"),IF(COUNTIF($V$7:V556,V556)&lt;='[1]Season Set up'!$O$79, CONCATENATE(V556, " G"),IF(COUNTIF($V$7:V556,V556)&lt;='[1]Season Set up'!$O$80, CONCATENATE(V556, " H"),"")))))))))),"")</f>
        <v/>
      </c>
      <c r="X556" s="69"/>
      <c r="Y556" s="1"/>
      <c r="Z556" s="1"/>
      <c r="AA556" s="1"/>
      <c r="AB556" s="1"/>
      <c r="AC556" s="4"/>
      <c r="AD556" s="4"/>
      <c r="AE556" s="4"/>
      <c r="AF556" s="4"/>
      <c r="AG556" s="4"/>
      <c r="AH556" s="4"/>
      <c r="AI556" s="4"/>
      <c r="AJ556" s="4"/>
    </row>
    <row r="557" spans="1:36" ht="15.75" customHeight="1" x14ac:dyDescent="0.2">
      <c r="A557" s="33"/>
      <c r="B557" s="33"/>
      <c r="C557" s="33"/>
      <c r="D557" s="1"/>
      <c r="E557" s="1"/>
      <c r="F557" s="1"/>
      <c r="G557" s="1"/>
      <c r="H557" s="1"/>
      <c r="I557" s="1"/>
      <c r="J557" s="1"/>
      <c r="K557" s="1"/>
      <c r="L557" s="27" t="str">
        <f>IF('[1]Season Set up'!$J$24&gt;='[1]Season Set up'!V555,'[1]Season Set up'!V555,"")</f>
        <v/>
      </c>
      <c r="M557" s="22" t="str">
        <f>IFERROR(VLOOKUP(#REF!,'[1]Members Sorted'!$B$2:$G$10001,2,0),"")</f>
        <v/>
      </c>
      <c r="N557" s="22" t="str">
        <f>IFERROR(VLOOKUP(#REF!,'[1]Members Sorted'!$B$2:$G$10001,3,0),"")</f>
        <v/>
      </c>
      <c r="O557" s="22" t="str">
        <f>IFERROR(VLOOKUP(#REF!,'[1]Members Sorted'!$B$2:$G$10001,5,0),"")</f>
        <v/>
      </c>
      <c r="P557" s="22" t="str">
        <f>IFERROR(IF(O557="","",IF(O557="None Given","",IF(COUNTIF($O$7:O557,O557)&lt;='[1]Season Set up'!$O$62, CONCATENATE(O557, " A"),IF(COUNTIF($O$7:O557,O557)&lt;='[1]Season Set up'!$O$63, CONCATENATE(O557, " B"),IF(COUNTIF($O$7:O557,O557)&lt;='[1]Season Set up'!$O$64, CONCATENATE(O557, " C"),IF(COUNTIF($O$7:O557,O557)&lt;='[1]Season Set up'!$O$65, CONCATENATE(O557, " D"),IF(COUNTIF($O$7:O557,O557)&lt;='[1]Season Set up'!$O$66, CONCATENATE(O557, " E"),IF(COUNTIF($O$7:O557,O557)&lt;='[1]Season Set up'!$O$67, CONCATENATE(O557, " F"),IF(COUNTIF($O$7:O557,O557)&lt;='[1]Season Set up'!$O$68, CONCATENATE(O557, " G"),IF(COUNTIF($O$7:O557,O557)&lt;='[1]Season Set up'!$O$69, CONCATENATE(O557, " H"),"")))))))))),"")</f>
        <v/>
      </c>
      <c r="Q557" s="69"/>
      <c r="R557" s="4"/>
      <c r="S557" s="27" t="str">
        <f>IF('[1]Season Set up'!$L$24&gt;='[1]Season Set up'!V555,'[1]Season Set up'!V555,"")</f>
        <v/>
      </c>
      <c r="T557" s="22" t="str">
        <f>IFERROR(VLOOKUP(#REF!,'[1]Members Sorted'!$B$2:$G$3001,2,0),"")</f>
        <v/>
      </c>
      <c r="U557" s="22" t="str">
        <f>IFERROR(VLOOKUP(#REF!,'[1]Members Sorted'!$B$2:$G$3001,3,0),"")</f>
        <v/>
      </c>
      <c r="V557" s="22" t="str">
        <f>IFERROR(VLOOKUP(#REF!,'[1]Members Sorted'!$B$2:$G$2001,5,0),"")</f>
        <v/>
      </c>
      <c r="W557" s="22" t="str">
        <f>IFERROR(IF(V557="","",IF(V557="None Given","",IF(COUNTIF($V$7:V557,V557)&lt;='[1]Season Set up'!$O$73, CONCATENATE(V557, " A"),IF(COUNTIF($V$7:V557,V557)&lt;='[1]Season Set up'!$O$74, CONCATENATE(V557, " B"),IF(COUNTIF($V$7:V557,V557)&lt;='[1]Season Set up'!$O$75, CONCATENATE(V557, " C"),IF(COUNTIF($V$7:V557,V557)&lt;='[1]Season Set up'!$O$76, CONCATENATE(V557, " D"),IF(COUNTIF($V$7:V557,V557)&lt;='[1]Season Set up'!$O$77, CONCATENATE(V557, " E"),IF(COUNTIF($V$7:V557,V557)&lt;='[1]Season Set up'!$O$78, CONCATENATE(V557, " F"),IF(COUNTIF($V$7:V557,V557)&lt;='[1]Season Set up'!$O$79, CONCATENATE(V557, " G"),IF(COUNTIF($V$7:V557,V557)&lt;='[1]Season Set up'!$O$80, CONCATENATE(V557, " H"),"")))))))))),"")</f>
        <v/>
      </c>
      <c r="X557" s="69"/>
      <c r="Y557" s="1"/>
      <c r="Z557" s="1"/>
      <c r="AA557" s="1"/>
      <c r="AB557" s="1"/>
      <c r="AC557" s="4"/>
      <c r="AD557" s="4"/>
      <c r="AE557" s="4"/>
      <c r="AF557" s="4"/>
      <c r="AG557" s="4"/>
      <c r="AH557" s="4"/>
      <c r="AI557" s="4"/>
      <c r="AJ557" s="4"/>
    </row>
    <row r="558" spans="1:36" ht="15.75" customHeight="1" x14ac:dyDescent="0.2">
      <c r="A558" s="33"/>
      <c r="B558" s="33"/>
      <c r="C558" s="33"/>
      <c r="D558" s="1"/>
      <c r="E558" s="1"/>
      <c r="F558" s="1"/>
      <c r="G558" s="1"/>
      <c r="H558" s="1"/>
      <c r="I558" s="1"/>
      <c r="J558" s="1"/>
      <c r="K558" s="1"/>
      <c r="L558" s="27" t="str">
        <f>IF('[1]Season Set up'!$J$24&gt;='[1]Season Set up'!V556,'[1]Season Set up'!V556,"")</f>
        <v/>
      </c>
      <c r="M558" s="22" t="str">
        <f>IFERROR(VLOOKUP(#REF!,'[1]Members Sorted'!$B$2:$G$10001,2,0),"")</f>
        <v/>
      </c>
      <c r="N558" s="22" t="str">
        <f>IFERROR(VLOOKUP(#REF!,'[1]Members Sorted'!$B$2:$G$10001,3,0),"")</f>
        <v/>
      </c>
      <c r="O558" s="22" t="str">
        <f>IFERROR(VLOOKUP(#REF!,'[1]Members Sorted'!$B$2:$G$10001,5,0),"")</f>
        <v/>
      </c>
      <c r="P558" s="22" t="str">
        <f>IFERROR(IF(O558="","",IF(O558="None Given","",IF(COUNTIF($O$7:O558,O558)&lt;='[1]Season Set up'!$O$62, CONCATENATE(O558, " A"),IF(COUNTIF($O$7:O558,O558)&lt;='[1]Season Set up'!$O$63, CONCATENATE(O558, " B"),IF(COUNTIF($O$7:O558,O558)&lt;='[1]Season Set up'!$O$64, CONCATENATE(O558, " C"),IF(COUNTIF($O$7:O558,O558)&lt;='[1]Season Set up'!$O$65, CONCATENATE(O558, " D"),IF(COUNTIF($O$7:O558,O558)&lt;='[1]Season Set up'!$O$66, CONCATENATE(O558, " E"),IF(COUNTIF($O$7:O558,O558)&lt;='[1]Season Set up'!$O$67, CONCATENATE(O558, " F"),IF(COUNTIF($O$7:O558,O558)&lt;='[1]Season Set up'!$O$68, CONCATENATE(O558, " G"),IF(COUNTIF($O$7:O558,O558)&lt;='[1]Season Set up'!$O$69, CONCATENATE(O558, " H"),"")))))))))),"")</f>
        <v/>
      </c>
      <c r="Q558" s="69"/>
      <c r="R558" s="4"/>
      <c r="S558" s="27" t="str">
        <f>IF('[1]Season Set up'!$L$24&gt;='[1]Season Set up'!V556,'[1]Season Set up'!V556,"")</f>
        <v/>
      </c>
      <c r="T558" s="22" t="str">
        <f>IFERROR(VLOOKUP(#REF!,'[1]Members Sorted'!$B$2:$G$3001,2,0),"")</f>
        <v/>
      </c>
      <c r="U558" s="22" t="str">
        <f>IFERROR(VLOOKUP(#REF!,'[1]Members Sorted'!$B$2:$G$3001,3,0),"")</f>
        <v/>
      </c>
      <c r="V558" s="22" t="str">
        <f>IFERROR(VLOOKUP(#REF!,'[1]Members Sorted'!$B$2:$G$2001,5,0),"")</f>
        <v/>
      </c>
      <c r="W558" s="22" t="str">
        <f>IFERROR(IF(V558="","",IF(V558="None Given","",IF(COUNTIF($V$7:V558,V558)&lt;='[1]Season Set up'!$O$73, CONCATENATE(V558, " A"),IF(COUNTIF($V$7:V558,V558)&lt;='[1]Season Set up'!$O$74, CONCATENATE(V558, " B"),IF(COUNTIF($V$7:V558,V558)&lt;='[1]Season Set up'!$O$75, CONCATENATE(V558, " C"),IF(COUNTIF($V$7:V558,V558)&lt;='[1]Season Set up'!$O$76, CONCATENATE(V558, " D"),IF(COUNTIF($V$7:V558,V558)&lt;='[1]Season Set up'!$O$77, CONCATENATE(V558, " E"),IF(COUNTIF($V$7:V558,V558)&lt;='[1]Season Set up'!$O$78, CONCATENATE(V558, " F"),IF(COUNTIF($V$7:V558,V558)&lt;='[1]Season Set up'!$O$79, CONCATENATE(V558, " G"),IF(COUNTIF($V$7:V558,V558)&lt;='[1]Season Set up'!$O$80, CONCATENATE(V558, " H"),"")))))))))),"")</f>
        <v/>
      </c>
      <c r="X558" s="69"/>
      <c r="Y558" s="1"/>
      <c r="Z558" s="1"/>
      <c r="AA558" s="1"/>
      <c r="AB558" s="1"/>
      <c r="AC558" s="4"/>
      <c r="AD558" s="4"/>
      <c r="AE558" s="4"/>
      <c r="AF558" s="4"/>
      <c r="AG558" s="4"/>
      <c r="AH558" s="4"/>
      <c r="AI558" s="4"/>
      <c r="AJ558" s="4"/>
    </row>
    <row r="559" spans="1:36" ht="15.75" customHeight="1" x14ac:dyDescent="0.2">
      <c r="A559" s="33"/>
      <c r="B559" s="33"/>
      <c r="C559" s="33"/>
      <c r="D559" s="1"/>
      <c r="E559" s="1"/>
      <c r="F559" s="1"/>
      <c r="G559" s="1"/>
      <c r="H559" s="1"/>
      <c r="I559" s="1"/>
      <c r="J559" s="1"/>
      <c r="K559" s="1"/>
      <c r="L559" s="27" t="str">
        <f>IF('[1]Season Set up'!$J$24&gt;='[1]Season Set up'!V557,'[1]Season Set up'!V557,"")</f>
        <v/>
      </c>
      <c r="M559" s="22" t="str">
        <f>IFERROR(VLOOKUP(#REF!,'[1]Members Sorted'!$B$2:$G$10001,2,0),"")</f>
        <v/>
      </c>
      <c r="N559" s="22" t="str">
        <f>IFERROR(VLOOKUP(#REF!,'[1]Members Sorted'!$B$2:$G$10001,3,0),"")</f>
        <v/>
      </c>
      <c r="O559" s="22" t="str">
        <f>IFERROR(VLOOKUP(#REF!,'[1]Members Sorted'!$B$2:$G$10001,5,0),"")</f>
        <v/>
      </c>
      <c r="P559" s="22" t="str">
        <f>IFERROR(IF(O559="","",IF(O559="None Given","",IF(COUNTIF($O$7:O559,O559)&lt;='[1]Season Set up'!$O$62, CONCATENATE(O559, " A"),IF(COUNTIF($O$7:O559,O559)&lt;='[1]Season Set up'!$O$63, CONCATENATE(O559, " B"),IF(COUNTIF($O$7:O559,O559)&lt;='[1]Season Set up'!$O$64, CONCATENATE(O559, " C"),IF(COUNTIF($O$7:O559,O559)&lt;='[1]Season Set up'!$O$65, CONCATENATE(O559, " D"),IF(COUNTIF($O$7:O559,O559)&lt;='[1]Season Set up'!$O$66, CONCATENATE(O559, " E"),IF(COUNTIF($O$7:O559,O559)&lt;='[1]Season Set up'!$O$67, CONCATENATE(O559, " F"),IF(COUNTIF($O$7:O559,O559)&lt;='[1]Season Set up'!$O$68, CONCATENATE(O559, " G"),IF(COUNTIF($O$7:O559,O559)&lt;='[1]Season Set up'!$O$69, CONCATENATE(O559, " H"),"")))))))))),"")</f>
        <v/>
      </c>
      <c r="Q559" s="69"/>
      <c r="R559" s="4"/>
      <c r="S559" s="27" t="str">
        <f>IF('[1]Season Set up'!$L$24&gt;='[1]Season Set up'!V557,'[1]Season Set up'!V557,"")</f>
        <v/>
      </c>
      <c r="T559" s="22" t="str">
        <f>IFERROR(VLOOKUP(#REF!,'[1]Members Sorted'!$B$2:$G$3001,2,0),"")</f>
        <v/>
      </c>
      <c r="U559" s="22" t="str">
        <f>IFERROR(VLOOKUP(#REF!,'[1]Members Sorted'!$B$2:$G$3001,3,0),"")</f>
        <v/>
      </c>
      <c r="V559" s="22" t="str">
        <f>IFERROR(VLOOKUP(#REF!,'[1]Members Sorted'!$B$2:$G$2001,5,0),"")</f>
        <v/>
      </c>
      <c r="W559" s="22" t="str">
        <f>IFERROR(IF(V559="","",IF(V559="None Given","",IF(COUNTIF($V$7:V559,V559)&lt;='[1]Season Set up'!$O$73, CONCATENATE(V559, " A"),IF(COUNTIF($V$7:V559,V559)&lt;='[1]Season Set up'!$O$74, CONCATENATE(V559, " B"),IF(COUNTIF($V$7:V559,V559)&lt;='[1]Season Set up'!$O$75, CONCATENATE(V559, " C"),IF(COUNTIF($V$7:V559,V559)&lt;='[1]Season Set up'!$O$76, CONCATENATE(V559, " D"),IF(COUNTIF($V$7:V559,V559)&lt;='[1]Season Set up'!$O$77, CONCATENATE(V559, " E"),IF(COUNTIF($V$7:V559,V559)&lt;='[1]Season Set up'!$O$78, CONCATENATE(V559, " F"),IF(COUNTIF($V$7:V559,V559)&lt;='[1]Season Set up'!$O$79, CONCATENATE(V559, " G"),IF(COUNTIF($V$7:V559,V559)&lt;='[1]Season Set up'!$O$80, CONCATENATE(V559, " H"),"")))))))))),"")</f>
        <v/>
      </c>
      <c r="X559" s="69"/>
      <c r="Y559" s="1"/>
      <c r="Z559" s="1"/>
      <c r="AA559" s="1"/>
      <c r="AB559" s="1"/>
      <c r="AC559" s="4"/>
      <c r="AD559" s="4"/>
      <c r="AE559" s="4"/>
      <c r="AF559" s="4"/>
      <c r="AG559" s="4"/>
      <c r="AH559" s="4"/>
      <c r="AI559" s="4"/>
      <c r="AJ559" s="4"/>
    </row>
    <row r="560" spans="1:36" ht="15.75" customHeight="1" x14ac:dyDescent="0.2">
      <c r="A560" s="33"/>
      <c r="B560" s="33"/>
      <c r="C560" s="33"/>
      <c r="D560" s="1"/>
      <c r="E560" s="1"/>
      <c r="F560" s="1"/>
      <c r="G560" s="1"/>
      <c r="H560" s="1"/>
      <c r="I560" s="1"/>
      <c r="J560" s="1"/>
      <c r="K560" s="1"/>
      <c r="L560" s="27" t="str">
        <f>IF('[1]Season Set up'!$J$24&gt;='[1]Season Set up'!V558,'[1]Season Set up'!V558,"")</f>
        <v/>
      </c>
      <c r="M560" s="22" t="str">
        <f>IFERROR(VLOOKUP(#REF!,'[1]Members Sorted'!$B$2:$G$10001,2,0),"")</f>
        <v/>
      </c>
      <c r="N560" s="22" t="str">
        <f>IFERROR(VLOOKUP(#REF!,'[1]Members Sorted'!$B$2:$G$10001,3,0),"")</f>
        <v/>
      </c>
      <c r="O560" s="22" t="str">
        <f>IFERROR(VLOOKUP(#REF!,'[1]Members Sorted'!$B$2:$G$10001,5,0),"")</f>
        <v/>
      </c>
      <c r="P560" s="22" t="str">
        <f>IFERROR(IF(O560="","",IF(O560="None Given","",IF(COUNTIF($O$7:O560,O560)&lt;='[1]Season Set up'!$O$62, CONCATENATE(O560, " A"),IF(COUNTIF($O$7:O560,O560)&lt;='[1]Season Set up'!$O$63, CONCATENATE(O560, " B"),IF(COUNTIF($O$7:O560,O560)&lt;='[1]Season Set up'!$O$64, CONCATENATE(O560, " C"),IF(COUNTIF($O$7:O560,O560)&lt;='[1]Season Set up'!$O$65, CONCATENATE(O560, " D"),IF(COUNTIF($O$7:O560,O560)&lt;='[1]Season Set up'!$O$66, CONCATENATE(O560, " E"),IF(COUNTIF($O$7:O560,O560)&lt;='[1]Season Set up'!$O$67, CONCATENATE(O560, " F"),IF(COUNTIF($O$7:O560,O560)&lt;='[1]Season Set up'!$O$68, CONCATENATE(O560, " G"),IF(COUNTIF($O$7:O560,O560)&lt;='[1]Season Set up'!$O$69, CONCATENATE(O560, " H"),"")))))))))),"")</f>
        <v/>
      </c>
      <c r="Q560" s="69"/>
      <c r="R560" s="4"/>
      <c r="S560" s="27" t="str">
        <f>IF('[1]Season Set up'!$L$24&gt;='[1]Season Set up'!V558,'[1]Season Set up'!V558,"")</f>
        <v/>
      </c>
      <c r="T560" s="22" t="str">
        <f>IFERROR(VLOOKUP(#REF!,'[1]Members Sorted'!$B$2:$G$3001,2,0),"")</f>
        <v/>
      </c>
      <c r="U560" s="22" t="str">
        <f>IFERROR(VLOOKUP(#REF!,'[1]Members Sorted'!$B$2:$G$3001,3,0),"")</f>
        <v/>
      </c>
      <c r="V560" s="22" t="str">
        <f>IFERROR(VLOOKUP(#REF!,'[1]Members Sorted'!$B$2:$G$2001,5,0),"")</f>
        <v/>
      </c>
      <c r="W560" s="22" t="str">
        <f>IFERROR(IF(V560="","",IF(V560="None Given","",IF(COUNTIF($V$7:V560,V560)&lt;='[1]Season Set up'!$O$73, CONCATENATE(V560, " A"),IF(COUNTIF($V$7:V560,V560)&lt;='[1]Season Set up'!$O$74, CONCATENATE(V560, " B"),IF(COUNTIF($V$7:V560,V560)&lt;='[1]Season Set up'!$O$75, CONCATENATE(V560, " C"),IF(COUNTIF($V$7:V560,V560)&lt;='[1]Season Set up'!$O$76, CONCATENATE(V560, " D"),IF(COUNTIF($V$7:V560,V560)&lt;='[1]Season Set up'!$O$77, CONCATENATE(V560, " E"),IF(COUNTIF($V$7:V560,V560)&lt;='[1]Season Set up'!$O$78, CONCATENATE(V560, " F"),IF(COUNTIF($V$7:V560,V560)&lt;='[1]Season Set up'!$O$79, CONCATENATE(V560, " G"),IF(COUNTIF($V$7:V560,V560)&lt;='[1]Season Set up'!$O$80, CONCATENATE(V560, " H"),"")))))))))),"")</f>
        <v/>
      </c>
      <c r="X560" s="69"/>
      <c r="Y560" s="1"/>
      <c r="Z560" s="1"/>
      <c r="AA560" s="1"/>
      <c r="AB560" s="1"/>
      <c r="AC560" s="4"/>
      <c r="AD560" s="4"/>
      <c r="AE560" s="4"/>
      <c r="AF560" s="4"/>
      <c r="AG560" s="4"/>
      <c r="AH560" s="4"/>
      <c r="AI560" s="4"/>
      <c r="AJ560" s="4"/>
    </row>
    <row r="561" spans="1:36" ht="15.75" customHeight="1" x14ac:dyDescent="0.2">
      <c r="A561" s="33"/>
      <c r="B561" s="33"/>
      <c r="C561" s="33"/>
      <c r="D561" s="1"/>
      <c r="E561" s="1"/>
      <c r="F561" s="1"/>
      <c r="G561" s="1"/>
      <c r="H561" s="1"/>
      <c r="I561" s="1"/>
      <c r="J561" s="1"/>
      <c r="K561" s="1"/>
      <c r="L561" s="27" t="str">
        <f>IF('[1]Season Set up'!$J$24&gt;='[1]Season Set up'!V559,'[1]Season Set up'!V559,"")</f>
        <v/>
      </c>
      <c r="M561" s="22" t="str">
        <f>IFERROR(VLOOKUP(#REF!,'[1]Members Sorted'!$B$2:$G$10001,2,0),"")</f>
        <v/>
      </c>
      <c r="N561" s="22" t="str">
        <f>IFERROR(VLOOKUP(#REF!,'[1]Members Sorted'!$B$2:$G$10001,3,0),"")</f>
        <v/>
      </c>
      <c r="O561" s="22" t="str">
        <f>IFERROR(VLOOKUP(#REF!,'[1]Members Sorted'!$B$2:$G$10001,5,0),"")</f>
        <v/>
      </c>
      <c r="P561" s="22" t="str">
        <f>IFERROR(IF(O561="","",IF(O561="None Given","",IF(COUNTIF($O$7:O561,O561)&lt;='[1]Season Set up'!$O$62, CONCATENATE(O561, " A"),IF(COUNTIF($O$7:O561,O561)&lt;='[1]Season Set up'!$O$63, CONCATENATE(O561, " B"),IF(COUNTIF($O$7:O561,O561)&lt;='[1]Season Set up'!$O$64, CONCATENATE(O561, " C"),IF(COUNTIF($O$7:O561,O561)&lt;='[1]Season Set up'!$O$65, CONCATENATE(O561, " D"),IF(COUNTIF($O$7:O561,O561)&lt;='[1]Season Set up'!$O$66, CONCATENATE(O561, " E"),IF(COUNTIF($O$7:O561,O561)&lt;='[1]Season Set up'!$O$67, CONCATENATE(O561, " F"),IF(COUNTIF($O$7:O561,O561)&lt;='[1]Season Set up'!$O$68, CONCATENATE(O561, " G"),IF(COUNTIF($O$7:O561,O561)&lt;='[1]Season Set up'!$O$69, CONCATENATE(O561, " H"),"")))))))))),"")</f>
        <v/>
      </c>
      <c r="Q561" s="69"/>
      <c r="R561" s="4"/>
      <c r="S561" s="27" t="str">
        <f>IF('[1]Season Set up'!$L$24&gt;='[1]Season Set up'!V559,'[1]Season Set up'!V559,"")</f>
        <v/>
      </c>
      <c r="T561" s="22" t="str">
        <f>IFERROR(VLOOKUP(#REF!,'[1]Members Sorted'!$B$2:$G$3001,2,0),"")</f>
        <v/>
      </c>
      <c r="U561" s="22" t="str">
        <f>IFERROR(VLOOKUP(#REF!,'[1]Members Sorted'!$B$2:$G$3001,3,0),"")</f>
        <v/>
      </c>
      <c r="V561" s="22" t="str">
        <f>IFERROR(VLOOKUP(#REF!,'[1]Members Sorted'!$B$2:$G$2001,5,0),"")</f>
        <v/>
      </c>
      <c r="W561" s="22" t="str">
        <f>IFERROR(IF(V561="","",IF(V561="None Given","",IF(COUNTIF($V$7:V561,V561)&lt;='[1]Season Set up'!$O$73, CONCATENATE(V561, " A"),IF(COUNTIF($V$7:V561,V561)&lt;='[1]Season Set up'!$O$74, CONCATENATE(V561, " B"),IF(COUNTIF($V$7:V561,V561)&lt;='[1]Season Set up'!$O$75, CONCATENATE(V561, " C"),IF(COUNTIF($V$7:V561,V561)&lt;='[1]Season Set up'!$O$76, CONCATENATE(V561, " D"),IF(COUNTIF($V$7:V561,V561)&lt;='[1]Season Set up'!$O$77, CONCATENATE(V561, " E"),IF(COUNTIF($V$7:V561,V561)&lt;='[1]Season Set up'!$O$78, CONCATENATE(V561, " F"),IF(COUNTIF($V$7:V561,V561)&lt;='[1]Season Set up'!$O$79, CONCATENATE(V561, " G"),IF(COUNTIF($V$7:V561,V561)&lt;='[1]Season Set up'!$O$80, CONCATENATE(V561, " H"),"")))))))))),"")</f>
        <v/>
      </c>
      <c r="X561" s="69"/>
      <c r="Y561" s="1"/>
      <c r="Z561" s="1"/>
      <c r="AA561" s="1"/>
      <c r="AB561" s="1"/>
      <c r="AC561" s="4"/>
      <c r="AD561" s="4"/>
      <c r="AE561" s="4"/>
      <c r="AF561" s="4"/>
      <c r="AG561" s="4"/>
      <c r="AH561" s="4"/>
      <c r="AI561" s="4"/>
      <c r="AJ561" s="4"/>
    </row>
    <row r="562" spans="1:36" ht="15.75" customHeight="1" x14ac:dyDescent="0.2">
      <c r="A562" s="33"/>
      <c r="B562" s="33"/>
      <c r="C562" s="33"/>
      <c r="D562" s="1"/>
      <c r="E562" s="1"/>
      <c r="F562" s="1"/>
      <c r="G562" s="1"/>
      <c r="H562" s="1"/>
      <c r="I562" s="1"/>
      <c r="J562" s="1"/>
      <c r="K562" s="1"/>
      <c r="L562" s="27" t="str">
        <f>IF('[1]Season Set up'!$J$24&gt;='[1]Season Set up'!V560,'[1]Season Set up'!V560,"")</f>
        <v/>
      </c>
      <c r="M562" s="22" t="str">
        <f>IFERROR(VLOOKUP(#REF!,'[1]Members Sorted'!$B$2:$G$10001,2,0),"")</f>
        <v/>
      </c>
      <c r="N562" s="22" t="str">
        <f>IFERROR(VLOOKUP(#REF!,'[1]Members Sorted'!$B$2:$G$10001,3,0),"")</f>
        <v/>
      </c>
      <c r="O562" s="22" t="str">
        <f>IFERROR(VLOOKUP(#REF!,'[1]Members Sorted'!$B$2:$G$10001,5,0),"")</f>
        <v/>
      </c>
      <c r="P562" s="22" t="str">
        <f>IFERROR(IF(O562="","",IF(O562="None Given","",IF(COUNTIF($O$7:O562,O562)&lt;='[1]Season Set up'!$O$62, CONCATENATE(O562, " A"),IF(COUNTIF($O$7:O562,O562)&lt;='[1]Season Set up'!$O$63, CONCATENATE(O562, " B"),IF(COUNTIF($O$7:O562,O562)&lt;='[1]Season Set up'!$O$64, CONCATENATE(O562, " C"),IF(COUNTIF($O$7:O562,O562)&lt;='[1]Season Set up'!$O$65, CONCATENATE(O562, " D"),IF(COUNTIF($O$7:O562,O562)&lt;='[1]Season Set up'!$O$66, CONCATENATE(O562, " E"),IF(COUNTIF($O$7:O562,O562)&lt;='[1]Season Set up'!$O$67, CONCATENATE(O562, " F"),IF(COUNTIF($O$7:O562,O562)&lt;='[1]Season Set up'!$O$68, CONCATENATE(O562, " G"),IF(COUNTIF($O$7:O562,O562)&lt;='[1]Season Set up'!$O$69, CONCATENATE(O562, " H"),"")))))))))),"")</f>
        <v/>
      </c>
      <c r="Q562" s="69"/>
      <c r="R562" s="4"/>
      <c r="S562" s="27" t="str">
        <f>IF('[1]Season Set up'!$L$24&gt;='[1]Season Set up'!V560,'[1]Season Set up'!V560,"")</f>
        <v/>
      </c>
      <c r="T562" s="22" t="str">
        <f>IFERROR(VLOOKUP(#REF!,'[1]Members Sorted'!$B$2:$G$3001,2,0),"")</f>
        <v/>
      </c>
      <c r="U562" s="22" t="str">
        <f>IFERROR(VLOOKUP(#REF!,'[1]Members Sorted'!$B$2:$G$3001,3,0),"")</f>
        <v/>
      </c>
      <c r="V562" s="22" t="str">
        <f>IFERROR(VLOOKUP(#REF!,'[1]Members Sorted'!$B$2:$G$2001,5,0),"")</f>
        <v/>
      </c>
      <c r="W562" s="22" t="str">
        <f>IFERROR(IF(V562="","",IF(V562="None Given","",IF(COUNTIF($V$7:V562,V562)&lt;='[1]Season Set up'!$O$73, CONCATENATE(V562, " A"),IF(COUNTIF($V$7:V562,V562)&lt;='[1]Season Set up'!$O$74, CONCATENATE(V562, " B"),IF(COUNTIF($V$7:V562,V562)&lt;='[1]Season Set up'!$O$75, CONCATENATE(V562, " C"),IF(COUNTIF($V$7:V562,V562)&lt;='[1]Season Set up'!$O$76, CONCATENATE(V562, " D"),IF(COUNTIF($V$7:V562,V562)&lt;='[1]Season Set up'!$O$77, CONCATENATE(V562, " E"),IF(COUNTIF($V$7:V562,V562)&lt;='[1]Season Set up'!$O$78, CONCATENATE(V562, " F"),IF(COUNTIF($V$7:V562,V562)&lt;='[1]Season Set up'!$O$79, CONCATENATE(V562, " G"),IF(COUNTIF($V$7:V562,V562)&lt;='[1]Season Set up'!$O$80, CONCATENATE(V562, " H"),"")))))))))),"")</f>
        <v/>
      </c>
      <c r="X562" s="69"/>
      <c r="Y562" s="1"/>
      <c r="Z562" s="1"/>
      <c r="AA562" s="1"/>
      <c r="AB562" s="1"/>
      <c r="AC562" s="4"/>
      <c r="AD562" s="4"/>
      <c r="AE562" s="4"/>
      <c r="AF562" s="4"/>
      <c r="AG562" s="4"/>
      <c r="AH562" s="4"/>
      <c r="AI562" s="4"/>
      <c r="AJ562" s="4"/>
    </row>
    <row r="563" spans="1:36" ht="15.75" customHeight="1" x14ac:dyDescent="0.2">
      <c r="A563" s="33"/>
      <c r="B563" s="33"/>
      <c r="C563" s="33"/>
      <c r="D563" s="1"/>
      <c r="E563" s="1"/>
      <c r="F563" s="1"/>
      <c r="G563" s="1"/>
      <c r="H563" s="1"/>
      <c r="I563" s="1"/>
      <c r="J563" s="1"/>
      <c r="K563" s="1"/>
      <c r="L563" s="27" t="str">
        <f>IF('[1]Season Set up'!$J$24&gt;='[1]Season Set up'!V561,'[1]Season Set up'!V561,"")</f>
        <v/>
      </c>
      <c r="M563" s="22" t="str">
        <f>IFERROR(VLOOKUP(#REF!,'[1]Members Sorted'!$B$2:$G$10001,2,0),"")</f>
        <v/>
      </c>
      <c r="N563" s="22" t="str">
        <f>IFERROR(VLOOKUP(#REF!,'[1]Members Sorted'!$B$2:$G$10001,3,0),"")</f>
        <v/>
      </c>
      <c r="O563" s="22" t="str">
        <f>IFERROR(VLOOKUP(#REF!,'[1]Members Sorted'!$B$2:$G$10001,5,0),"")</f>
        <v/>
      </c>
      <c r="P563" s="22" t="str">
        <f>IFERROR(IF(O563="","",IF(O563="None Given","",IF(COUNTIF($O$7:O563,O563)&lt;='[1]Season Set up'!$O$62, CONCATENATE(O563, " A"),IF(COUNTIF($O$7:O563,O563)&lt;='[1]Season Set up'!$O$63, CONCATENATE(O563, " B"),IF(COUNTIF($O$7:O563,O563)&lt;='[1]Season Set up'!$O$64, CONCATENATE(O563, " C"),IF(COUNTIF($O$7:O563,O563)&lt;='[1]Season Set up'!$O$65, CONCATENATE(O563, " D"),IF(COUNTIF($O$7:O563,O563)&lt;='[1]Season Set up'!$O$66, CONCATENATE(O563, " E"),IF(COUNTIF($O$7:O563,O563)&lt;='[1]Season Set up'!$O$67, CONCATENATE(O563, " F"),IF(COUNTIF($O$7:O563,O563)&lt;='[1]Season Set up'!$O$68, CONCATENATE(O563, " G"),IF(COUNTIF($O$7:O563,O563)&lt;='[1]Season Set up'!$O$69, CONCATENATE(O563, " H"),"")))))))))),"")</f>
        <v/>
      </c>
      <c r="Q563" s="69"/>
      <c r="R563" s="4"/>
      <c r="S563" s="27" t="str">
        <f>IF('[1]Season Set up'!$L$24&gt;='[1]Season Set up'!V561,'[1]Season Set up'!V561,"")</f>
        <v/>
      </c>
      <c r="T563" s="22" t="str">
        <f>IFERROR(VLOOKUP(#REF!,'[1]Members Sorted'!$B$2:$G$3001,2,0),"")</f>
        <v/>
      </c>
      <c r="U563" s="22" t="str">
        <f>IFERROR(VLOOKUP(#REF!,'[1]Members Sorted'!$B$2:$G$3001,3,0),"")</f>
        <v/>
      </c>
      <c r="V563" s="22" t="str">
        <f>IFERROR(VLOOKUP(#REF!,'[1]Members Sorted'!$B$2:$G$2001,5,0),"")</f>
        <v/>
      </c>
      <c r="W563" s="22" t="str">
        <f>IFERROR(IF(V563="","",IF(V563="None Given","",IF(COUNTIF($V$7:V563,V563)&lt;='[1]Season Set up'!$O$73, CONCATENATE(V563, " A"),IF(COUNTIF($V$7:V563,V563)&lt;='[1]Season Set up'!$O$74, CONCATENATE(V563, " B"),IF(COUNTIF($V$7:V563,V563)&lt;='[1]Season Set up'!$O$75, CONCATENATE(V563, " C"),IF(COUNTIF($V$7:V563,V563)&lt;='[1]Season Set up'!$O$76, CONCATENATE(V563, " D"),IF(COUNTIF($V$7:V563,V563)&lt;='[1]Season Set up'!$O$77, CONCATENATE(V563, " E"),IF(COUNTIF($V$7:V563,V563)&lt;='[1]Season Set up'!$O$78, CONCATENATE(V563, " F"),IF(COUNTIF($V$7:V563,V563)&lt;='[1]Season Set up'!$O$79, CONCATENATE(V563, " G"),IF(COUNTIF($V$7:V563,V563)&lt;='[1]Season Set up'!$O$80, CONCATENATE(V563, " H"),"")))))))))),"")</f>
        <v/>
      </c>
      <c r="X563" s="69"/>
      <c r="Y563" s="1"/>
      <c r="Z563" s="1"/>
      <c r="AA563" s="1"/>
      <c r="AB563" s="1"/>
      <c r="AC563" s="4"/>
      <c r="AD563" s="4"/>
      <c r="AE563" s="4"/>
      <c r="AF563" s="4"/>
      <c r="AG563" s="4"/>
      <c r="AH563" s="4"/>
      <c r="AI563" s="4"/>
      <c r="AJ563" s="4"/>
    </row>
    <row r="564" spans="1:36" ht="15.75" customHeight="1" x14ac:dyDescent="0.2">
      <c r="A564" s="33"/>
      <c r="B564" s="33"/>
      <c r="C564" s="33"/>
      <c r="D564" s="1"/>
      <c r="E564" s="1"/>
      <c r="F564" s="1"/>
      <c r="G564" s="1"/>
      <c r="H564" s="1"/>
      <c r="I564" s="1"/>
      <c r="J564" s="1"/>
      <c r="K564" s="1"/>
      <c r="L564" s="27" t="str">
        <f>IF('[1]Season Set up'!$J$24&gt;='[1]Season Set up'!V562,'[1]Season Set up'!V562,"")</f>
        <v/>
      </c>
      <c r="M564" s="22" t="str">
        <f>IFERROR(VLOOKUP(#REF!,'[1]Members Sorted'!$B$2:$G$10001,2,0),"")</f>
        <v/>
      </c>
      <c r="N564" s="22" t="str">
        <f>IFERROR(VLOOKUP(#REF!,'[1]Members Sorted'!$B$2:$G$10001,3,0),"")</f>
        <v/>
      </c>
      <c r="O564" s="22" t="str">
        <f>IFERROR(VLOOKUP(#REF!,'[1]Members Sorted'!$B$2:$G$10001,5,0),"")</f>
        <v/>
      </c>
      <c r="P564" s="22" t="str">
        <f>IFERROR(IF(O564="","",IF(O564="None Given","",IF(COUNTIF($O$7:O564,O564)&lt;='[1]Season Set up'!$O$62, CONCATENATE(O564, " A"),IF(COUNTIF($O$7:O564,O564)&lt;='[1]Season Set up'!$O$63, CONCATENATE(O564, " B"),IF(COUNTIF($O$7:O564,O564)&lt;='[1]Season Set up'!$O$64, CONCATENATE(O564, " C"),IF(COUNTIF($O$7:O564,O564)&lt;='[1]Season Set up'!$O$65, CONCATENATE(O564, " D"),IF(COUNTIF($O$7:O564,O564)&lt;='[1]Season Set up'!$O$66, CONCATENATE(O564, " E"),IF(COUNTIF($O$7:O564,O564)&lt;='[1]Season Set up'!$O$67, CONCATENATE(O564, " F"),IF(COUNTIF($O$7:O564,O564)&lt;='[1]Season Set up'!$O$68, CONCATENATE(O564, " G"),IF(COUNTIF($O$7:O564,O564)&lt;='[1]Season Set up'!$O$69, CONCATENATE(O564, " H"),"")))))))))),"")</f>
        <v/>
      </c>
      <c r="Q564" s="69"/>
      <c r="R564" s="4"/>
      <c r="S564" s="27" t="str">
        <f>IF('[1]Season Set up'!$L$24&gt;='[1]Season Set up'!V562,'[1]Season Set up'!V562,"")</f>
        <v/>
      </c>
      <c r="T564" s="22" t="str">
        <f>IFERROR(VLOOKUP(#REF!,'[1]Members Sorted'!$B$2:$G$3001,2,0),"")</f>
        <v/>
      </c>
      <c r="U564" s="22" t="str">
        <f>IFERROR(VLOOKUP(#REF!,'[1]Members Sorted'!$B$2:$G$3001,3,0),"")</f>
        <v/>
      </c>
      <c r="V564" s="22" t="str">
        <f>IFERROR(VLOOKUP(#REF!,'[1]Members Sorted'!$B$2:$G$2001,5,0),"")</f>
        <v/>
      </c>
      <c r="W564" s="22" t="str">
        <f>IFERROR(IF(V564="","",IF(V564="None Given","",IF(COUNTIF($V$7:V564,V564)&lt;='[1]Season Set up'!$O$73, CONCATENATE(V564, " A"),IF(COUNTIF($V$7:V564,V564)&lt;='[1]Season Set up'!$O$74, CONCATENATE(V564, " B"),IF(COUNTIF($V$7:V564,V564)&lt;='[1]Season Set up'!$O$75, CONCATENATE(V564, " C"),IF(COUNTIF($V$7:V564,V564)&lt;='[1]Season Set up'!$O$76, CONCATENATE(V564, " D"),IF(COUNTIF($V$7:V564,V564)&lt;='[1]Season Set up'!$O$77, CONCATENATE(V564, " E"),IF(COUNTIF($V$7:V564,V564)&lt;='[1]Season Set up'!$O$78, CONCATENATE(V564, " F"),IF(COUNTIF($V$7:V564,V564)&lt;='[1]Season Set up'!$O$79, CONCATENATE(V564, " G"),IF(COUNTIF($V$7:V564,V564)&lt;='[1]Season Set up'!$O$80, CONCATENATE(V564, " H"),"")))))))))),"")</f>
        <v/>
      </c>
      <c r="X564" s="69"/>
      <c r="Y564" s="1"/>
      <c r="Z564" s="1"/>
      <c r="AA564" s="1"/>
      <c r="AB564" s="1"/>
      <c r="AC564" s="4"/>
      <c r="AD564" s="4"/>
      <c r="AE564" s="4"/>
      <c r="AF564" s="4"/>
      <c r="AG564" s="4"/>
      <c r="AH564" s="4"/>
      <c r="AI564" s="4"/>
      <c r="AJ564" s="4"/>
    </row>
    <row r="565" spans="1:36" ht="15.75" customHeight="1" x14ac:dyDescent="0.2">
      <c r="A565" s="33"/>
      <c r="B565" s="33"/>
      <c r="C565" s="33"/>
      <c r="D565" s="1"/>
      <c r="E565" s="1"/>
      <c r="F565" s="1"/>
      <c r="G565" s="1"/>
      <c r="H565" s="1"/>
      <c r="I565" s="1"/>
      <c r="J565" s="1"/>
      <c r="K565" s="1"/>
      <c r="L565" s="27" t="str">
        <f>IF('[1]Season Set up'!$J$24&gt;='[1]Season Set up'!V563,'[1]Season Set up'!V563,"")</f>
        <v/>
      </c>
      <c r="M565" s="22" t="str">
        <f>IFERROR(VLOOKUP(#REF!,'[1]Members Sorted'!$B$2:$G$10001,2,0),"")</f>
        <v/>
      </c>
      <c r="N565" s="22" t="str">
        <f>IFERROR(VLOOKUP(#REF!,'[1]Members Sorted'!$B$2:$G$10001,3,0),"")</f>
        <v/>
      </c>
      <c r="O565" s="22" t="str">
        <f>IFERROR(VLOOKUP(#REF!,'[1]Members Sorted'!$B$2:$G$10001,5,0),"")</f>
        <v/>
      </c>
      <c r="P565" s="22" t="str">
        <f>IFERROR(IF(O565="","",IF(O565="None Given","",IF(COUNTIF($O$7:O565,O565)&lt;='[1]Season Set up'!$O$62, CONCATENATE(O565, " A"),IF(COUNTIF($O$7:O565,O565)&lt;='[1]Season Set up'!$O$63, CONCATENATE(O565, " B"),IF(COUNTIF($O$7:O565,O565)&lt;='[1]Season Set up'!$O$64, CONCATENATE(O565, " C"),IF(COUNTIF($O$7:O565,O565)&lt;='[1]Season Set up'!$O$65, CONCATENATE(O565, " D"),IF(COUNTIF($O$7:O565,O565)&lt;='[1]Season Set up'!$O$66, CONCATENATE(O565, " E"),IF(COUNTIF($O$7:O565,O565)&lt;='[1]Season Set up'!$O$67, CONCATENATE(O565, " F"),IF(COUNTIF($O$7:O565,O565)&lt;='[1]Season Set up'!$O$68, CONCATENATE(O565, " G"),IF(COUNTIF($O$7:O565,O565)&lt;='[1]Season Set up'!$O$69, CONCATENATE(O565, " H"),"")))))))))),"")</f>
        <v/>
      </c>
      <c r="Q565" s="69"/>
      <c r="R565" s="4"/>
      <c r="S565" s="27" t="str">
        <f>IF('[1]Season Set up'!$L$24&gt;='[1]Season Set up'!V563,'[1]Season Set up'!V563,"")</f>
        <v/>
      </c>
      <c r="T565" s="22" t="str">
        <f>IFERROR(VLOOKUP(#REF!,'[1]Members Sorted'!$B$2:$G$3001,2,0),"")</f>
        <v/>
      </c>
      <c r="U565" s="22" t="str">
        <f>IFERROR(VLOOKUP(#REF!,'[1]Members Sorted'!$B$2:$G$3001,3,0),"")</f>
        <v/>
      </c>
      <c r="V565" s="22" t="str">
        <f>IFERROR(VLOOKUP(#REF!,'[1]Members Sorted'!$B$2:$G$2001,5,0),"")</f>
        <v/>
      </c>
      <c r="W565" s="22" t="str">
        <f>IFERROR(IF(V565="","",IF(V565="None Given","",IF(COUNTIF($V$7:V565,V565)&lt;='[1]Season Set up'!$O$73, CONCATENATE(V565, " A"),IF(COUNTIF($V$7:V565,V565)&lt;='[1]Season Set up'!$O$74, CONCATENATE(V565, " B"),IF(COUNTIF($V$7:V565,V565)&lt;='[1]Season Set up'!$O$75, CONCATENATE(V565, " C"),IF(COUNTIF($V$7:V565,V565)&lt;='[1]Season Set up'!$O$76, CONCATENATE(V565, " D"),IF(COUNTIF($V$7:V565,V565)&lt;='[1]Season Set up'!$O$77, CONCATENATE(V565, " E"),IF(COUNTIF($V$7:V565,V565)&lt;='[1]Season Set up'!$O$78, CONCATENATE(V565, " F"),IF(COUNTIF($V$7:V565,V565)&lt;='[1]Season Set up'!$O$79, CONCATENATE(V565, " G"),IF(COUNTIF($V$7:V565,V565)&lt;='[1]Season Set up'!$O$80, CONCATENATE(V565, " H"),"")))))))))),"")</f>
        <v/>
      </c>
      <c r="X565" s="69"/>
      <c r="Y565" s="1"/>
      <c r="Z565" s="1"/>
      <c r="AA565" s="1"/>
      <c r="AB565" s="1"/>
      <c r="AC565" s="4"/>
      <c r="AD565" s="4"/>
      <c r="AE565" s="4"/>
      <c r="AF565" s="4"/>
      <c r="AG565" s="4"/>
      <c r="AH565" s="4"/>
      <c r="AI565" s="4"/>
      <c r="AJ565" s="4"/>
    </row>
    <row r="566" spans="1:36" ht="15.75" customHeight="1" x14ac:dyDescent="0.2">
      <c r="A566" s="33"/>
      <c r="B566" s="33"/>
      <c r="C566" s="33"/>
      <c r="D566" s="1"/>
      <c r="E566" s="1"/>
      <c r="F566" s="1"/>
      <c r="G566" s="1"/>
      <c r="H566" s="1"/>
      <c r="I566" s="1"/>
      <c r="J566" s="1"/>
      <c r="K566" s="1"/>
      <c r="L566" s="27" t="str">
        <f>IF('[1]Season Set up'!$J$24&gt;='[1]Season Set up'!V564,'[1]Season Set up'!V564,"")</f>
        <v/>
      </c>
      <c r="M566" s="22" t="str">
        <f>IFERROR(VLOOKUP(#REF!,'[1]Members Sorted'!$B$2:$G$10001,2,0),"")</f>
        <v/>
      </c>
      <c r="N566" s="22" t="str">
        <f>IFERROR(VLOOKUP(#REF!,'[1]Members Sorted'!$B$2:$G$10001,3,0),"")</f>
        <v/>
      </c>
      <c r="O566" s="22" t="str">
        <f>IFERROR(VLOOKUP(#REF!,'[1]Members Sorted'!$B$2:$G$10001,5,0),"")</f>
        <v/>
      </c>
      <c r="P566" s="22" t="str">
        <f>IFERROR(IF(O566="","",IF(O566="None Given","",IF(COUNTIF($O$7:O566,O566)&lt;='[1]Season Set up'!$O$62, CONCATENATE(O566, " A"),IF(COUNTIF($O$7:O566,O566)&lt;='[1]Season Set up'!$O$63, CONCATENATE(O566, " B"),IF(COUNTIF($O$7:O566,O566)&lt;='[1]Season Set up'!$O$64, CONCATENATE(O566, " C"),IF(COUNTIF($O$7:O566,O566)&lt;='[1]Season Set up'!$O$65, CONCATENATE(O566, " D"),IF(COUNTIF($O$7:O566,O566)&lt;='[1]Season Set up'!$O$66, CONCATENATE(O566, " E"),IF(COUNTIF($O$7:O566,O566)&lt;='[1]Season Set up'!$O$67, CONCATENATE(O566, " F"),IF(COUNTIF($O$7:O566,O566)&lt;='[1]Season Set up'!$O$68, CONCATENATE(O566, " G"),IF(COUNTIF($O$7:O566,O566)&lt;='[1]Season Set up'!$O$69, CONCATENATE(O566, " H"),"")))))))))),"")</f>
        <v/>
      </c>
      <c r="Q566" s="69"/>
      <c r="R566" s="4"/>
      <c r="S566" s="27" t="str">
        <f>IF('[1]Season Set up'!$L$24&gt;='[1]Season Set up'!V564,'[1]Season Set up'!V564,"")</f>
        <v/>
      </c>
      <c r="T566" s="22" t="str">
        <f>IFERROR(VLOOKUP(#REF!,'[1]Members Sorted'!$B$2:$G$3001,2,0),"")</f>
        <v/>
      </c>
      <c r="U566" s="22" t="str">
        <f>IFERROR(VLOOKUP(#REF!,'[1]Members Sorted'!$B$2:$G$3001,3,0),"")</f>
        <v/>
      </c>
      <c r="V566" s="22" t="str">
        <f>IFERROR(VLOOKUP(#REF!,'[1]Members Sorted'!$B$2:$G$2001,5,0),"")</f>
        <v/>
      </c>
      <c r="W566" s="22" t="str">
        <f>IFERROR(IF(V566="","",IF(V566="None Given","",IF(COUNTIF($V$7:V566,V566)&lt;='[1]Season Set up'!$O$73, CONCATENATE(V566, " A"),IF(COUNTIF($V$7:V566,V566)&lt;='[1]Season Set up'!$O$74, CONCATENATE(V566, " B"),IF(COUNTIF($V$7:V566,V566)&lt;='[1]Season Set up'!$O$75, CONCATENATE(V566, " C"),IF(COUNTIF($V$7:V566,V566)&lt;='[1]Season Set up'!$O$76, CONCATENATE(V566, " D"),IF(COUNTIF($V$7:V566,V566)&lt;='[1]Season Set up'!$O$77, CONCATENATE(V566, " E"),IF(COUNTIF($V$7:V566,V566)&lt;='[1]Season Set up'!$O$78, CONCATENATE(V566, " F"),IF(COUNTIF($V$7:V566,V566)&lt;='[1]Season Set up'!$O$79, CONCATENATE(V566, " G"),IF(COUNTIF($V$7:V566,V566)&lt;='[1]Season Set up'!$O$80, CONCATENATE(V566, " H"),"")))))))))),"")</f>
        <v/>
      </c>
      <c r="X566" s="69"/>
      <c r="Y566" s="1"/>
      <c r="Z566" s="1"/>
      <c r="AA566" s="1"/>
      <c r="AB566" s="1"/>
      <c r="AC566" s="4"/>
      <c r="AD566" s="4"/>
      <c r="AE566" s="4"/>
      <c r="AF566" s="4"/>
      <c r="AG566" s="4"/>
      <c r="AH566" s="4"/>
      <c r="AI566" s="4"/>
      <c r="AJ566" s="4"/>
    </row>
    <row r="567" spans="1:36" ht="15.75" customHeight="1" x14ac:dyDescent="0.2">
      <c r="A567" s="33"/>
      <c r="B567" s="33"/>
      <c r="C567" s="33"/>
      <c r="D567" s="1"/>
      <c r="E567" s="1"/>
      <c r="F567" s="1"/>
      <c r="G567" s="1"/>
      <c r="H567" s="1"/>
      <c r="I567" s="1"/>
      <c r="J567" s="1"/>
      <c r="K567" s="1"/>
      <c r="L567" s="27" t="str">
        <f>IF('[1]Season Set up'!$J$24&gt;='[1]Season Set up'!V565,'[1]Season Set up'!V565,"")</f>
        <v/>
      </c>
      <c r="M567" s="22" t="str">
        <f>IFERROR(VLOOKUP(#REF!,'[1]Members Sorted'!$B$2:$G$10001,2,0),"")</f>
        <v/>
      </c>
      <c r="N567" s="22" t="str">
        <f>IFERROR(VLOOKUP(#REF!,'[1]Members Sorted'!$B$2:$G$10001,3,0),"")</f>
        <v/>
      </c>
      <c r="O567" s="22" t="str">
        <f>IFERROR(VLOOKUP(#REF!,'[1]Members Sorted'!$B$2:$G$10001,5,0),"")</f>
        <v/>
      </c>
      <c r="P567" s="22" t="str">
        <f>IFERROR(IF(O567="","",IF(O567="None Given","",IF(COUNTIF($O$7:O567,O567)&lt;='[1]Season Set up'!$O$62, CONCATENATE(O567, " A"),IF(COUNTIF($O$7:O567,O567)&lt;='[1]Season Set up'!$O$63, CONCATENATE(O567, " B"),IF(COUNTIF($O$7:O567,O567)&lt;='[1]Season Set up'!$O$64, CONCATENATE(O567, " C"),IF(COUNTIF($O$7:O567,O567)&lt;='[1]Season Set up'!$O$65, CONCATENATE(O567, " D"),IF(COUNTIF($O$7:O567,O567)&lt;='[1]Season Set up'!$O$66, CONCATENATE(O567, " E"),IF(COUNTIF($O$7:O567,O567)&lt;='[1]Season Set up'!$O$67, CONCATENATE(O567, " F"),IF(COUNTIF($O$7:O567,O567)&lt;='[1]Season Set up'!$O$68, CONCATENATE(O567, " G"),IF(COUNTIF($O$7:O567,O567)&lt;='[1]Season Set up'!$O$69, CONCATENATE(O567, " H"),"")))))))))),"")</f>
        <v/>
      </c>
      <c r="Q567" s="69"/>
      <c r="R567" s="4"/>
      <c r="S567" s="27" t="str">
        <f>IF('[1]Season Set up'!$L$24&gt;='[1]Season Set up'!V565,'[1]Season Set up'!V565,"")</f>
        <v/>
      </c>
      <c r="T567" s="22" t="str">
        <f>IFERROR(VLOOKUP(#REF!,'[1]Members Sorted'!$B$2:$G$3001,2,0),"")</f>
        <v/>
      </c>
      <c r="U567" s="22" t="str">
        <f>IFERROR(VLOOKUP(#REF!,'[1]Members Sorted'!$B$2:$G$3001,3,0),"")</f>
        <v/>
      </c>
      <c r="V567" s="22" t="str">
        <f>IFERROR(VLOOKUP(#REF!,'[1]Members Sorted'!$B$2:$G$2001,5,0),"")</f>
        <v/>
      </c>
      <c r="W567" s="22" t="str">
        <f>IFERROR(IF(V567="","",IF(V567="None Given","",IF(COUNTIF($V$7:V567,V567)&lt;='[1]Season Set up'!$O$73, CONCATENATE(V567, " A"),IF(COUNTIF($V$7:V567,V567)&lt;='[1]Season Set up'!$O$74, CONCATENATE(V567, " B"),IF(COUNTIF($V$7:V567,V567)&lt;='[1]Season Set up'!$O$75, CONCATENATE(V567, " C"),IF(COUNTIF($V$7:V567,V567)&lt;='[1]Season Set up'!$O$76, CONCATENATE(V567, " D"),IF(COUNTIF($V$7:V567,V567)&lt;='[1]Season Set up'!$O$77, CONCATENATE(V567, " E"),IF(COUNTIF($V$7:V567,V567)&lt;='[1]Season Set up'!$O$78, CONCATENATE(V567, " F"),IF(COUNTIF($V$7:V567,V567)&lt;='[1]Season Set up'!$O$79, CONCATENATE(V567, " G"),IF(COUNTIF($V$7:V567,V567)&lt;='[1]Season Set up'!$O$80, CONCATENATE(V567, " H"),"")))))))))),"")</f>
        <v/>
      </c>
      <c r="X567" s="69"/>
      <c r="Y567" s="1"/>
      <c r="Z567" s="1"/>
      <c r="AA567" s="1"/>
      <c r="AB567" s="1"/>
      <c r="AC567" s="4"/>
      <c r="AD567" s="4"/>
      <c r="AE567" s="4"/>
      <c r="AF567" s="4"/>
      <c r="AG567" s="4"/>
      <c r="AH567" s="4"/>
      <c r="AI567" s="4"/>
      <c r="AJ567" s="4"/>
    </row>
    <row r="568" spans="1:36" ht="15.75" customHeight="1" x14ac:dyDescent="0.2">
      <c r="A568" s="33"/>
      <c r="B568" s="33"/>
      <c r="C568" s="33"/>
      <c r="D568" s="1"/>
      <c r="E568" s="1"/>
      <c r="F568" s="1"/>
      <c r="G568" s="1"/>
      <c r="H568" s="1"/>
      <c r="I568" s="1"/>
      <c r="J568" s="1"/>
      <c r="K568" s="1"/>
      <c r="L568" s="27" t="str">
        <f>IF('[1]Season Set up'!$J$24&gt;='[1]Season Set up'!V566,'[1]Season Set up'!V566,"")</f>
        <v/>
      </c>
      <c r="M568" s="22" t="str">
        <f>IFERROR(VLOOKUP(#REF!,'[1]Members Sorted'!$B$2:$G$10001,2,0),"")</f>
        <v/>
      </c>
      <c r="N568" s="22" t="str">
        <f>IFERROR(VLOOKUP(#REF!,'[1]Members Sorted'!$B$2:$G$10001,3,0),"")</f>
        <v/>
      </c>
      <c r="O568" s="22" t="str">
        <f>IFERROR(VLOOKUP(#REF!,'[1]Members Sorted'!$B$2:$G$10001,5,0),"")</f>
        <v/>
      </c>
      <c r="P568" s="22" t="str">
        <f>IFERROR(IF(O568="","",IF(O568="None Given","",IF(COUNTIF($O$7:O568,O568)&lt;='[1]Season Set up'!$O$62, CONCATENATE(O568, " A"),IF(COUNTIF($O$7:O568,O568)&lt;='[1]Season Set up'!$O$63, CONCATENATE(O568, " B"),IF(COUNTIF($O$7:O568,O568)&lt;='[1]Season Set up'!$O$64, CONCATENATE(O568, " C"),IF(COUNTIF($O$7:O568,O568)&lt;='[1]Season Set up'!$O$65, CONCATENATE(O568, " D"),IF(COUNTIF($O$7:O568,O568)&lt;='[1]Season Set up'!$O$66, CONCATENATE(O568, " E"),IF(COUNTIF($O$7:O568,O568)&lt;='[1]Season Set up'!$O$67, CONCATENATE(O568, " F"),IF(COUNTIF($O$7:O568,O568)&lt;='[1]Season Set up'!$O$68, CONCATENATE(O568, " G"),IF(COUNTIF($O$7:O568,O568)&lt;='[1]Season Set up'!$O$69, CONCATENATE(O568, " H"),"")))))))))),"")</f>
        <v/>
      </c>
      <c r="Q568" s="69"/>
      <c r="R568" s="4"/>
      <c r="S568" s="27" t="str">
        <f>IF('[1]Season Set up'!$L$24&gt;='[1]Season Set up'!V566,'[1]Season Set up'!V566,"")</f>
        <v/>
      </c>
      <c r="T568" s="22" t="str">
        <f>IFERROR(VLOOKUP(#REF!,'[1]Members Sorted'!$B$2:$G$3001,2,0),"")</f>
        <v/>
      </c>
      <c r="U568" s="22" t="str">
        <f>IFERROR(VLOOKUP(#REF!,'[1]Members Sorted'!$B$2:$G$3001,3,0),"")</f>
        <v/>
      </c>
      <c r="V568" s="22" t="str">
        <f>IFERROR(VLOOKUP(#REF!,'[1]Members Sorted'!$B$2:$G$2001,5,0),"")</f>
        <v/>
      </c>
      <c r="W568" s="22" t="str">
        <f>IFERROR(IF(V568="","",IF(V568="None Given","",IF(COUNTIF($V$7:V568,V568)&lt;='[1]Season Set up'!$O$73, CONCATENATE(V568, " A"),IF(COUNTIF($V$7:V568,V568)&lt;='[1]Season Set up'!$O$74, CONCATENATE(V568, " B"),IF(COUNTIF($V$7:V568,V568)&lt;='[1]Season Set up'!$O$75, CONCATENATE(V568, " C"),IF(COUNTIF($V$7:V568,V568)&lt;='[1]Season Set up'!$O$76, CONCATENATE(V568, " D"),IF(COUNTIF($V$7:V568,V568)&lt;='[1]Season Set up'!$O$77, CONCATENATE(V568, " E"),IF(COUNTIF($V$7:V568,V568)&lt;='[1]Season Set up'!$O$78, CONCATENATE(V568, " F"),IF(COUNTIF($V$7:V568,V568)&lt;='[1]Season Set up'!$O$79, CONCATENATE(V568, " G"),IF(COUNTIF($V$7:V568,V568)&lt;='[1]Season Set up'!$O$80, CONCATENATE(V568, " H"),"")))))))))),"")</f>
        <v/>
      </c>
      <c r="X568" s="69"/>
      <c r="Y568" s="1"/>
      <c r="Z568" s="1"/>
      <c r="AA568" s="1"/>
      <c r="AB568" s="1"/>
      <c r="AC568" s="4"/>
      <c r="AD568" s="4"/>
      <c r="AE568" s="4"/>
      <c r="AF568" s="4"/>
      <c r="AG568" s="4"/>
      <c r="AH568" s="4"/>
      <c r="AI568" s="4"/>
      <c r="AJ568" s="4"/>
    </row>
    <row r="569" spans="1:36" ht="15.75" customHeight="1" x14ac:dyDescent="0.2">
      <c r="A569" s="33"/>
      <c r="B569" s="33"/>
      <c r="C569" s="33"/>
      <c r="D569" s="1"/>
      <c r="E569" s="1"/>
      <c r="F569" s="1"/>
      <c r="G569" s="1"/>
      <c r="H569" s="1"/>
      <c r="I569" s="1"/>
      <c r="J569" s="1"/>
      <c r="K569" s="1"/>
      <c r="L569" s="27" t="str">
        <f>IF('[1]Season Set up'!$J$24&gt;='[1]Season Set up'!V567,'[1]Season Set up'!V567,"")</f>
        <v/>
      </c>
      <c r="M569" s="22" t="str">
        <f>IFERROR(VLOOKUP(#REF!,'[1]Members Sorted'!$B$2:$G$10001,2,0),"")</f>
        <v/>
      </c>
      <c r="N569" s="22" t="str">
        <f>IFERROR(VLOOKUP(#REF!,'[1]Members Sorted'!$B$2:$G$10001,3,0),"")</f>
        <v/>
      </c>
      <c r="O569" s="22" t="str">
        <f>IFERROR(VLOOKUP(#REF!,'[1]Members Sorted'!$B$2:$G$10001,5,0),"")</f>
        <v/>
      </c>
      <c r="P569" s="22" t="str">
        <f>IFERROR(IF(O569="","",IF(O569="None Given","",IF(COUNTIF($O$7:O569,O569)&lt;='[1]Season Set up'!$O$62, CONCATENATE(O569, " A"),IF(COUNTIF($O$7:O569,O569)&lt;='[1]Season Set up'!$O$63, CONCATENATE(O569, " B"),IF(COUNTIF($O$7:O569,O569)&lt;='[1]Season Set up'!$O$64, CONCATENATE(O569, " C"),IF(COUNTIF($O$7:O569,O569)&lt;='[1]Season Set up'!$O$65, CONCATENATE(O569, " D"),IF(COUNTIF($O$7:O569,O569)&lt;='[1]Season Set up'!$O$66, CONCATENATE(O569, " E"),IF(COUNTIF($O$7:O569,O569)&lt;='[1]Season Set up'!$O$67, CONCATENATE(O569, " F"),IF(COUNTIF($O$7:O569,O569)&lt;='[1]Season Set up'!$O$68, CONCATENATE(O569, " G"),IF(COUNTIF($O$7:O569,O569)&lt;='[1]Season Set up'!$O$69, CONCATENATE(O569, " H"),"")))))))))),"")</f>
        <v/>
      </c>
      <c r="Q569" s="69"/>
      <c r="R569" s="4"/>
      <c r="S569" s="27" t="str">
        <f>IF('[1]Season Set up'!$L$24&gt;='[1]Season Set up'!V567,'[1]Season Set up'!V567,"")</f>
        <v/>
      </c>
      <c r="T569" s="22" t="str">
        <f>IFERROR(VLOOKUP(#REF!,'[1]Members Sorted'!$B$2:$G$3001,2,0),"")</f>
        <v/>
      </c>
      <c r="U569" s="22" t="str">
        <f>IFERROR(VLOOKUP(#REF!,'[1]Members Sorted'!$B$2:$G$3001,3,0),"")</f>
        <v/>
      </c>
      <c r="V569" s="22" t="str">
        <f>IFERROR(VLOOKUP(#REF!,'[1]Members Sorted'!$B$2:$G$2001,5,0),"")</f>
        <v/>
      </c>
      <c r="W569" s="22" t="str">
        <f>IFERROR(IF(V569="","",IF(V569="None Given","",IF(COUNTIF($V$7:V569,V569)&lt;='[1]Season Set up'!$O$73, CONCATENATE(V569, " A"),IF(COUNTIF($V$7:V569,V569)&lt;='[1]Season Set up'!$O$74, CONCATENATE(V569, " B"),IF(COUNTIF($V$7:V569,V569)&lt;='[1]Season Set up'!$O$75, CONCATENATE(V569, " C"),IF(COUNTIF($V$7:V569,V569)&lt;='[1]Season Set up'!$O$76, CONCATENATE(V569, " D"),IF(COUNTIF($V$7:V569,V569)&lt;='[1]Season Set up'!$O$77, CONCATENATE(V569, " E"),IF(COUNTIF($V$7:V569,V569)&lt;='[1]Season Set up'!$O$78, CONCATENATE(V569, " F"),IF(COUNTIF($V$7:V569,V569)&lt;='[1]Season Set up'!$O$79, CONCATENATE(V569, " G"),IF(COUNTIF($V$7:V569,V569)&lt;='[1]Season Set up'!$O$80, CONCATENATE(V569, " H"),"")))))))))),"")</f>
        <v/>
      </c>
      <c r="X569" s="69"/>
      <c r="Y569" s="1"/>
      <c r="Z569" s="1"/>
      <c r="AA569" s="1"/>
      <c r="AB569" s="1"/>
      <c r="AC569" s="4"/>
      <c r="AD569" s="4"/>
      <c r="AE569" s="4"/>
      <c r="AF569" s="4"/>
      <c r="AG569" s="4"/>
      <c r="AH569" s="4"/>
      <c r="AI569" s="4"/>
      <c r="AJ569" s="4"/>
    </row>
    <row r="570" spans="1:36" ht="15.75" customHeight="1" x14ac:dyDescent="0.2">
      <c r="A570" s="33"/>
      <c r="B570" s="33"/>
      <c r="C570" s="33"/>
      <c r="D570" s="1"/>
      <c r="E570" s="1"/>
      <c r="F570" s="1"/>
      <c r="G570" s="1"/>
      <c r="H570" s="1"/>
      <c r="I570" s="1"/>
      <c r="J570" s="1"/>
      <c r="K570" s="1"/>
      <c r="L570" s="27" t="str">
        <f>IF('[1]Season Set up'!$J$24&gt;='[1]Season Set up'!V568,'[1]Season Set up'!V568,"")</f>
        <v/>
      </c>
      <c r="M570" s="22" t="str">
        <f>IFERROR(VLOOKUP(#REF!,'[1]Members Sorted'!$B$2:$G$10001,2,0),"")</f>
        <v/>
      </c>
      <c r="N570" s="22" t="str">
        <f>IFERROR(VLOOKUP(#REF!,'[1]Members Sorted'!$B$2:$G$10001,3,0),"")</f>
        <v/>
      </c>
      <c r="O570" s="22" t="str">
        <f>IFERROR(VLOOKUP(#REF!,'[1]Members Sorted'!$B$2:$G$10001,5,0),"")</f>
        <v/>
      </c>
      <c r="P570" s="22" t="str">
        <f>IFERROR(IF(O570="","",IF(O570="None Given","",IF(COUNTIF($O$7:O570,O570)&lt;='[1]Season Set up'!$O$62, CONCATENATE(O570, " A"),IF(COUNTIF($O$7:O570,O570)&lt;='[1]Season Set up'!$O$63, CONCATENATE(O570, " B"),IF(COUNTIF($O$7:O570,O570)&lt;='[1]Season Set up'!$O$64, CONCATENATE(O570, " C"),IF(COUNTIF($O$7:O570,O570)&lt;='[1]Season Set up'!$O$65, CONCATENATE(O570, " D"),IF(COUNTIF($O$7:O570,O570)&lt;='[1]Season Set up'!$O$66, CONCATENATE(O570, " E"),IF(COUNTIF($O$7:O570,O570)&lt;='[1]Season Set up'!$O$67, CONCATENATE(O570, " F"),IF(COUNTIF($O$7:O570,O570)&lt;='[1]Season Set up'!$O$68, CONCATENATE(O570, " G"),IF(COUNTIF($O$7:O570,O570)&lt;='[1]Season Set up'!$O$69, CONCATENATE(O570, " H"),"")))))))))),"")</f>
        <v/>
      </c>
      <c r="Q570" s="69"/>
      <c r="R570" s="4"/>
      <c r="S570" s="27" t="str">
        <f>IF('[1]Season Set up'!$L$24&gt;='[1]Season Set up'!V568,'[1]Season Set up'!V568,"")</f>
        <v/>
      </c>
      <c r="T570" s="22" t="str">
        <f>IFERROR(VLOOKUP(#REF!,'[1]Members Sorted'!$B$2:$G$3001,2,0),"")</f>
        <v/>
      </c>
      <c r="U570" s="22" t="str">
        <f>IFERROR(VLOOKUP(#REF!,'[1]Members Sorted'!$B$2:$G$3001,3,0),"")</f>
        <v/>
      </c>
      <c r="V570" s="22" t="str">
        <f>IFERROR(VLOOKUP(#REF!,'[1]Members Sorted'!$B$2:$G$2001,5,0),"")</f>
        <v/>
      </c>
      <c r="W570" s="22" t="str">
        <f>IFERROR(IF(V570="","",IF(V570="None Given","",IF(COUNTIF($V$7:V570,V570)&lt;='[1]Season Set up'!$O$73, CONCATENATE(V570, " A"),IF(COUNTIF($V$7:V570,V570)&lt;='[1]Season Set up'!$O$74, CONCATENATE(V570, " B"),IF(COUNTIF($V$7:V570,V570)&lt;='[1]Season Set up'!$O$75, CONCATENATE(V570, " C"),IF(COUNTIF($V$7:V570,V570)&lt;='[1]Season Set up'!$O$76, CONCATENATE(V570, " D"),IF(COUNTIF($V$7:V570,V570)&lt;='[1]Season Set up'!$O$77, CONCATENATE(V570, " E"),IF(COUNTIF($V$7:V570,V570)&lt;='[1]Season Set up'!$O$78, CONCATENATE(V570, " F"),IF(COUNTIF($V$7:V570,V570)&lt;='[1]Season Set up'!$O$79, CONCATENATE(V570, " G"),IF(COUNTIF($V$7:V570,V570)&lt;='[1]Season Set up'!$O$80, CONCATENATE(V570, " H"),"")))))))))),"")</f>
        <v/>
      </c>
      <c r="X570" s="69"/>
      <c r="Y570" s="1"/>
      <c r="Z570" s="1"/>
      <c r="AA570" s="1"/>
      <c r="AB570" s="1"/>
      <c r="AC570" s="4"/>
      <c r="AD570" s="4"/>
      <c r="AE570" s="4"/>
      <c r="AF570" s="4"/>
      <c r="AG570" s="4"/>
      <c r="AH570" s="4"/>
      <c r="AI570" s="4"/>
      <c r="AJ570" s="4"/>
    </row>
    <row r="571" spans="1:36" ht="15.75" customHeight="1" x14ac:dyDescent="0.2">
      <c r="A571" s="33"/>
      <c r="B571" s="33"/>
      <c r="C571" s="33"/>
      <c r="D571" s="1"/>
      <c r="E571" s="1"/>
      <c r="F571" s="1"/>
      <c r="G571" s="1"/>
      <c r="H571" s="1"/>
      <c r="I571" s="1"/>
      <c r="J571" s="1"/>
      <c r="K571" s="1"/>
      <c r="L571" s="27" t="str">
        <f>IF('[1]Season Set up'!$J$24&gt;='[1]Season Set up'!V569,'[1]Season Set up'!V569,"")</f>
        <v/>
      </c>
      <c r="M571" s="22" t="str">
        <f>IFERROR(VLOOKUP(#REF!,'[1]Members Sorted'!$B$2:$G$10001,2,0),"")</f>
        <v/>
      </c>
      <c r="N571" s="22" t="str">
        <f>IFERROR(VLOOKUP(#REF!,'[1]Members Sorted'!$B$2:$G$10001,3,0),"")</f>
        <v/>
      </c>
      <c r="O571" s="22" t="str">
        <f>IFERROR(VLOOKUP(#REF!,'[1]Members Sorted'!$B$2:$G$10001,5,0),"")</f>
        <v/>
      </c>
      <c r="P571" s="22" t="str">
        <f>IFERROR(IF(O571="","",IF(O571="None Given","",IF(COUNTIF($O$7:O571,O571)&lt;='[1]Season Set up'!$O$62, CONCATENATE(O571, " A"),IF(COUNTIF($O$7:O571,O571)&lt;='[1]Season Set up'!$O$63, CONCATENATE(O571, " B"),IF(COUNTIF($O$7:O571,O571)&lt;='[1]Season Set up'!$O$64, CONCATENATE(O571, " C"),IF(COUNTIF($O$7:O571,O571)&lt;='[1]Season Set up'!$O$65, CONCATENATE(O571, " D"),IF(COUNTIF($O$7:O571,O571)&lt;='[1]Season Set up'!$O$66, CONCATENATE(O571, " E"),IF(COUNTIF($O$7:O571,O571)&lt;='[1]Season Set up'!$O$67, CONCATENATE(O571, " F"),IF(COUNTIF($O$7:O571,O571)&lt;='[1]Season Set up'!$O$68, CONCATENATE(O571, " G"),IF(COUNTIF($O$7:O571,O571)&lt;='[1]Season Set up'!$O$69, CONCATENATE(O571, " H"),"")))))))))),"")</f>
        <v/>
      </c>
      <c r="Q571" s="69"/>
      <c r="R571" s="4"/>
      <c r="S571" s="27" t="str">
        <f>IF('[1]Season Set up'!$L$24&gt;='[1]Season Set up'!V569,'[1]Season Set up'!V569,"")</f>
        <v/>
      </c>
      <c r="T571" s="22" t="str">
        <f>IFERROR(VLOOKUP(#REF!,'[1]Members Sorted'!$B$2:$G$3001,2,0),"")</f>
        <v/>
      </c>
      <c r="U571" s="22" t="str">
        <f>IFERROR(VLOOKUP(#REF!,'[1]Members Sorted'!$B$2:$G$3001,3,0),"")</f>
        <v/>
      </c>
      <c r="V571" s="22" t="str">
        <f>IFERROR(VLOOKUP(#REF!,'[1]Members Sorted'!$B$2:$G$2001,5,0),"")</f>
        <v/>
      </c>
      <c r="W571" s="22" t="str">
        <f>IFERROR(IF(V571="","",IF(V571="None Given","",IF(COUNTIF($V$7:V571,V571)&lt;='[1]Season Set up'!$O$73, CONCATENATE(V571, " A"),IF(COUNTIF($V$7:V571,V571)&lt;='[1]Season Set up'!$O$74, CONCATENATE(V571, " B"),IF(COUNTIF($V$7:V571,V571)&lt;='[1]Season Set up'!$O$75, CONCATENATE(V571, " C"),IF(COUNTIF($V$7:V571,V571)&lt;='[1]Season Set up'!$O$76, CONCATENATE(V571, " D"),IF(COUNTIF($V$7:V571,V571)&lt;='[1]Season Set up'!$O$77, CONCATENATE(V571, " E"),IF(COUNTIF($V$7:V571,V571)&lt;='[1]Season Set up'!$O$78, CONCATENATE(V571, " F"),IF(COUNTIF($V$7:V571,V571)&lt;='[1]Season Set up'!$O$79, CONCATENATE(V571, " G"),IF(COUNTIF($V$7:V571,V571)&lt;='[1]Season Set up'!$O$80, CONCATENATE(V571, " H"),"")))))))))),"")</f>
        <v/>
      </c>
      <c r="X571" s="69"/>
      <c r="Y571" s="1"/>
      <c r="Z571" s="1"/>
      <c r="AA571" s="1"/>
      <c r="AB571" s="1"/>
      <c r="AC571" s="4"/>
      <c r="AD571" s="4"/>
      <c r="AE571" s="4"/>
      <c r="AF571" s="4"/>
      <c r="AG571" s="4"/>
      <c r="AH571" s="4"/>
      <c r="AI571" s="4"/>
      <c r="AJ571" s="4"/>
    </row>
    <row r="572" spans="1:36" ht="15.75" customHeight="1" x14ac:dyDescent="0.2">
      <c r="A572" s="33"/>
      <c r="B572" s="33"/>
      <c r="C572" s="33"/>
      <c r="D572" s="1"/>
      <c r="E572" s="1"/>
      <c r="F572" s="1"/>
      <c r="G572" s="1"/>
      <c r="H572" s="1"/>
      <c r="I572" s="1"/>
      <c r="J572" s="1"/>
      <c r="K572" s="1"/>
      <c r="L572" s="27" t="str">
        <f>IF('[1]Season Set up'!$J$24&gt;='[1]Season Set up'!V570,'[1]Season Set up'!V570,"")</f>
        <v/>
      </c>
      <c r="M572" s="22" t="str">
        <f>IFERROR(VLOOKUP(#REF!,'[1]Members Sorted'!$B$2:$G$10001,2,0),"")</f>
        <v/>
      </c>
      <c r="N572" s="22" t="str">
        <f>IFERROR(VLOOKUP(#REF!,'[1]Members Sorted'!$B$2:$G$10001,3,0),"")</f>
        <v/>
      </c>
      <c r="O572" s="22" t="str">
        <f>IFERROR(VLOOKUP(#REF!,'[1]Members Sorted'!$B$2:$G$10001,5,0),"")</f>
        <v/>
      </c>
      <c r="P572" s="22" t="str">
        <f>IFERROR(IF(O572="","",IF(O572="None Given","",IF(COUNTIF($O$7:O572,O572)&lt;='[1]Season Set up'!$O$62, CONCATENATE(O572, " A"),IF(COUNTIF($O$7:O572,O572)&lt;='[1]Season Set up'!$O$63, CONCATENATE(O572, " B"),IF(COUNTIF($O$7:O572,O572)&lt;='[1]Season Set up'!$O$64, CONCATENATE(O572, " C"),IF(COUNTIF($O$7:O572,O572)&lt;='[1]Season Set up'!$O$65, CONCATENATE(O572, " D"),IF(COUNTIF($O$7:O572,O572)&lt;='[1]Season Set up'!$O$66, CONCATENATE(O572, " E"),IF(COUNTIF($O$7:O572,O572)&lt;='[1]Season Set up'!$O$67, CONCATENATE(O572, " F"),IF(COUNTIF($O$7:O572,O572)&lt;='[1]Season Set up'!$O$68, CONCATENATE(O572, " G"),IF(COUNTIF($O$7:O572,O572)&lt;='[1]Season Set up'!$O$69, CONCATENATE(O572, " H"),"")))))))))),"")</f>
        <v/>
      </c>
      <c r="Q572" s="69"/>
      <c r="R572" s="4"/>
      <c r="S572" s="27" t="str">
        <f>IF('[1]Season Set up'!$L$24&gt;='[1]Season Set up'!V570,'[1]Season Set up'!V570,"")</f>
        <v/>
      </c>
      <c r="T572" s="22" t="str">
        <f>IFERROR(VLOOKUP(#REF!,'[1]Members Sorted'!$B$2:$G$3001,2,0),"")</f>
        <v/>
      </c>
      <c r="U572" s="22" t="str">
        <f>IFERROR(VLOOKUP(#REF!,'[1]Members Sorted'!$B$2:$G$3001,3,0),"")</f>
        <v/>
      </c>
      <c r="V572" s="22" t="str">
        <f>IFERROR(VLOOKUP(#REF!,'[1]Members Sorted'!$B$2:$G$2001,5,0),"")</f>
        <v/>
      </c>
      <c r="W572" s="22" t="str">
        <f>IFERROR(IF(V572="","",IF(V572="None Given","",IF(COUNTIF($V$7:V572,V572)&lt;='[1]Season Set up'!$O$73, CONCATENATE(V572, " A"),IF(COUNTIF($V$7:V572,V572)&lt;='[1]Season Set up'!$O$74, CONCATENATE(V572, " B"),IF(COUNTIF($V$7:V572,V572)&lt;='[1]Season Set up'!$O$75, CONCATENATE(V572, " C"),IF(COUNTIF($V$7:V572,V572)&lt;='[1]Season Set up'!$O$76, CONCATENATE(V572, " D"),IF(COUNTIF($V$7:V572,V572)&lt;='[1]Season Set up'!$O$77, CONCATENATE(V572, " E"),IF(COUNTIF($V$7:V572,V572)&lt;='[1]Season Set up'!$O$78, CONCATENATE(V572, " F"),IF(COUNTIF($V$7:V572,V572)&lt;='[1]Season Set up'!$O$79, CONCATENATE(V572, " G"),IF(COUNTIF($V$7:V572,V572)&lt;='[1]Season Set up'!$O$80, CONCATENATE(V572, " H"),"")))))))))),"")</f>
        <v/>
      </c>
      <c r="X572" s="69"/>
      <c r="Y572" s="1"/>
      <c r="Z572" s="1"/>
      <c r="AA572" s="1"/>
      <c r="AB572" s="1"/>
      <c r="AC572" s="4"/>
      <c r="AD572" s="4"/>
      <c r="AE572" s="4"/>
      <c r="AF572" s="4"/>
      <c r="AG572" s="4"/>
      <c r="AH572" s="4"/>
      <c r="AI572" s="4"/>
      <c r="AJ572" s="4"/>
    </row>
    <row r="573" spans="1:36" ht="15.75" customHeight="1" x14ac:dyDescent="0.2">
      <c r="A573" s="33"/>
      <c r="B573" s="33"/>
      <c r="C573" s="33"/>
      <c r="D573" s="1"/>
      <c r="E573" s="1"/>
      <c r="F573" s="1"/>
      <c r="G573" s="1"/>
      <c r="H573" s="1"/>
      <c r="I573" s="1"/>
      <c r="J573" s="1"/>
      <c r="K573" s="1"/>
      <c r="L573" s="27" t="str">
        <f>IF('[1]Season Set up'!$J$24&gt;='[1]Season Set up'!V571,'[1]Season Set up'!V571,"")</f>
        <v/>
      </c>
      <c r="M573" s="22" t="str">
        <f>IFERROR(VLOOKUP(#REF!,'[1]Members Sorted'!$B$2:$G$10001,2,0),"")</f>
        <v/>
      </c>
      <c r="N573" s="22" t="str">
        <f>IFERROR(VLOOKUP(#REF!,'[1]Members Sorted'!$B$2:$G$10001,3,0),"")</f>
        <v/>
      </c>
      <c r="O573" s="22" t="str">
        <f>IFERROR(VLOOKUP(#REF!,'[1]Members Sorted'!$B$2:$G$10001,5,0),"")</f>
        <v/>
      </c>
      <c r="P573" s="22" t="str">
        <f>IFERROR(IF(O573="","",IF(O573="None Given","",IF(COUNTIF($O$7:O573,O573)&lt;='[1]Season Set up'!$O$62, CONCATENATE(O573, " A"),IF(COUNTIF($O$7:O573,O573)&lt;='[1]Season Set up'!$O$63, CONCATENATE(O573, " B"),IF(COUNTIF($O$7:O573,O573)&lt;='[1]Season Set up'!$O$64, CONCATENATE(O573, " C"),IF(COUNTIF($O$7:O573,O573)&lt;='[1]Season Set up'!$O$65, CONCATENATE(O573, " D"),IF(COUNTIF($O$7:O573,O573)&lt;='[1]Season Set up'!$O$66, CONCATENATE(O573, " E"),IF(COUNTIF($O$7:O573,O573)&lt;='[1]Season Set up'!$O$67, CONCATENATE(O573, " F"),IF(COUNTIF($O$7:O573,O573)&lt;='[1]Season Set up'!$O$68, CONCATENATE(O573, " G"),IF(COUNTIF($O$7:O573,O573)&lt;='[1]Season Set up'!$O$69, CONCATENATE(O573, " H"),"")))))))))),"")</f>
        <v/>
      </c>
      <c r="Q573" s="69"/>
      <c r="R573" s="4"/>
      <c r="S573" s="27" t="str">
        <f>IF('[1]Season Set up'!$L$24&gt;='[1]Season Set up'!V571,'[1]Season Set up'!V571,"")</f>
        <v/>
      </c>
      <c r="T573" s="22" t="str">
        <f>IFERROR(VLOOKUP(#REF!,'[1]Members Sorted'!$B$2:$G$3001,2,0),"")</f>
        <v/>
      </c>
      <c r="U573" s="22" t="str">
        <f>IFERROR(VLOOKUP(#REF!,'[1]Members Sorted'!$B$2:$G$3001,3,0),"")</f>
        <v/>
      </c>
      <c r="V573" s="22" t="str">
        <f>IFERROR(VLOOKUP(#REF!,'[1]Members Sorted'!$B$2:$G$2001,5,0),"")</f>
        <v/>
      </c>
      <c r="W573" s="22" t="str">
        <f>IFERROR(IF(V573="","",IF(V573="None Given","",IF(COUNTIF($V$7:V573,V573)&lt;='[1]Season Set up'!$O$73, CONCATENATE(V573, " A"),IF(COUNTIF($V$7:V573,V573)&lt;='[1]Season Set up'!$O$74, CONCATENATE(V573, " B"),IF(COUNTIF($V$7:V573,V573)&lt;='[1]Season Set up'!$O$75, CONCATENATE(V573, " C"),IF(COUNTIF($V$7:V573,V573)&lt;='[1]Season Set up'!$O$76, CONCATENATE(V573, " D"),IF(COUNTIF($V$7:V573,V573)&lt;='[1]Season Set up'!$O$77, CONCATENATE(V573, " E"),IF(COUNTIF($V$7:V573,V573)&lt;='[1]Season Set up'!$O$78, CONCATENATE(V573, " F"),IF(COUNTIF($V$7:V573,V573)&lt;='[1]Season Set up'!$O$79, CONCATENATE(V573, " G"),IF(COUNTIF($V$7:V573,V573)&lt;='[1]Season Set up'!$O$80, CONCATENATE(V573, " H"),"")))))))))),"")</f>
        <v/>
      </c>
      <c r="X573" s="69"/>
      <c r="Y573" s="1"/>
      <c r="Z573" s="1"/>
      <c r="AA573" s="1"/>
      <c r="AB573" s="1"/>
      <c r="AC573" s="4"/>
      <c r="AD573" s="4"/>
      <c r="AE573" s="4"/>
      <c r="AF573" s="4"/>
      <c r="AG573" s="4"/>
      <c r="AH573" s="4"/>
      <c r="AI573" s="4"/>
      <c r="AJ573" s="4"/>
    </row>
    <row r="574" spans="1:36" ht="15.75" customHeight="1" x14ac:dyDescent="0.2">
      <c r="A574" s="33"/>
      <c r="B574" s="33"/>
      <c r="C574" s="33"/>
      <c r="D574" s="1"/>
      <c r="E574" s="1"/>
      <c r="F574" s="1"/>
      <c r="G574" s="1"/>
      <c r="H574" s="1"/>
      <c r="I574" s="1"/>
      <c r="J574" s="1"/>
      <c r="K574" s="1"/>
      <c r="L574" s="27" t="str">
        <f>IF('[1]Season Set up'!$J$24&gt;='[1]Season Set up'!V572,'[1]Season Set up'!V572,"")</f>
        <v/>
      </c>
      <c r="M574" s="22" t="str">
        <f>IFERROR(VLOOKUP(#REF!,'[1]Members Sorted'!$B$2:$G$10001,2,0),"")</f>
        <v/>
      </c>
      <c r="N574" s="22" t="str">
        <f>IFERROR(VLOOKUP(#REF!,'[1]Members Sorted'!$B$2:$G$10001,3,0),"")</f>
        <v/>
      </c>
      <c r="O574" s="22" t="str">
        <f>IFERROR(VLOOKUP(#REF!,'[1]Members Sorted'!$B$2:$G$10001,5,0),"")</f>
        <v/>
      </c>
      <c r="P574" s="22" t="str">
        <f>IFERROR(IF(O574="","",IF(O574="None Given","",IF(COUNTIF($O$7:O574,O574)&lt;='[1]Season Set up'!$O$62, CONCATENATE(O574, " A"),IF(COUNTIF($O$7:O574,O574)&lt;='[1]Season Set up'!$O$63, CONCATENATE(O574, " B"),IF(COUNTIF($O$7:O574,O574)&lt;='[1]Season Set up'!$O$64, CONCATENATE(O574, " C"),IF(COUNTIF($O$7:O574,O574)&lt;='[1]Season Set up'!$O$65, CONCATENATE(O574, " D"),IF(COUNTIF($O$7:O574,O574)&lt;='[1]Season Set up'!$O$66, CONCATENATE(O574, " E"),IF(COUNTIF($O$7:O574,O574)&lt;='[1]Season Set up'!$O$67, CONCATENATE(O574, " F"),IF(COUNTIF($O$7:O574,O574)&lt;='[1]Season Set up'!$O$68, CONCATENATE(O574, " G"),IF(COUNTIF($O$7:O574,O574)&lt;='[1]Season Set up'!$O$69, CONCATENATE(O574, " H"),"")))))))))),"")</f>
        <v/>
      </c>
      <c r="Q574" s="69"/>
      <c r="R574" s="4"/>
      <c r="S574" s="27" t="str">
        <f>IF('[1]Season Set up'!$L$24&gt;='[1]Season Set up'!V572,'[1]Season Set up'!V572,"")</f>
        <v/>
      </c>
      <c r="T574" s="22" t="str">
        <f>IFERROR(VLOOKUP(#REF!,'[1]Members Sorted'!$B$2:$G$3001,2,0),"")</f>
        <v/>
      </c>
      <c r="U574" s="22" t="str">
        <f>IFERROR(VLOOKUP(#REF!,'[1]Members Sorted'!$B$2:$G$3001,3,0),"")</f>
        <v/>
      </c>
      <c r="V574" s="22" t="str">
        <f>IFERROR(VLOOKUP(#REF!,'[1]Members Sorted'!$B$2:$G$2001,5,0),"")</f>
        <v/>
      </c>
      <c r="W574" s="22" t="str">
        <f>IFERROR(IF(V574="","",IF(V574="None Given","",IF(COUNTIF($V$7:V574,V574)&lt;='[1]Season Set up'!$O$73, CONCATENATE(V574, " A"),IF(COUNTIF($V$7:V574,V574)&lt;='[1]Season Set up'!$O$74, CONCATENATE(V574, " B"),IF(COUNTIF($V$7:V574,V574)&lt;='[1]Season Set up'!$O$75, CONCATENATE(V574, " C"),IF(COUNTIF($V$7:V574,V574)&lt;='[1]Season Set up'!$O$76, CONCATENATE(V574, " D"),IF(COUNTIF($V$7:V574,V574)&lt;='[1]Season Set up'!$O$77, CONCATENATE(V574, " E"),IF(COUNTIF($V$7:V574,V574)&lt;='[1]Season Set up'!$O$78, CONCATENATE(V574, " F"),IF(COUNTIF($V$7:V574,V574)&lt;='[1]Season Set up'!$O$79, CONCATENATE(V574, " G"),IF(COUNTIF($V$7:V574,V574)&lt;='[1]Season Set up'!$O$80, CONCATENATE(V574, " H"),"")))))))))),"")</f>
        <v/>
      </c>
      <c r="X574" s="69"/>
      <c r="Y574" s="1"/>
      <c r="Z574" s="1"/>
      <c r="AA574" s="1"/>
      <c r="AB574" s="1"/>
      <c r="AC574" s="4"/>
      <c r="AD574" s="4"/>
      <c r="AE574" s="4"/>
      <c r="AF574" s="4"/>
      <c r="AG574" s="4"/>
      <c r="AH574" s="4"/>
      <c r="AI574" s="4"/>
      <c r="AJ574" s="4"/>
    </row>
    <row r="575" spans="1:36" ht="15.75" customHeight="1" x14ac:dyDescent="0.2">
      <c r="A575" s="33"/>
      <c r="B575" s="33"/>
      <c r="C575" s="33"/>
      <c r="D575" s="1"/>
      <c r="E575" s="1"/>
      <c r="F575" s="1"/>
      <c r="G575" s="1"/>
      <c r="H575" s="1"/>
      <c r="I575" s="1"/>
      <c r="J575" s="1"/>
      <c r="K575" s="1"/>
      <c r="L575" s="27" t="str">
        <f>IF('[1]Season Set up'!$J$24&gt;='[1]Season Set up'!V573,'[1]Season Set up'!V573,"")</f>
        <v/>
      </c>
      <c r="M575" s="22" t="str">
        <f>IFERROR(VLOOKUP(#REF!,'[1]Members Sorted'!$B$2:$G$10001,2,0),"")</f>
        <v/>
      </c>
      <c r="N575" s="22" t="str">
        <f>IFERROR(VLOOKUP(#REF!,'[1]Members Sorted'!$B$2:$G$10001,3,0),"")</f>
        <v/>
      </c>
      <c r="O575" s="22" t="str">
        <f>IFERROR(VLOOKUP(#REF!,'[1]Members Sorted'!$B$2:$G$10001,5,0),"")</f>
        <v/>
      </c>
      <c r="P575" s="22" t="str">
        <f>IFERROR(IF(O575="","",IF(O575="None Given","",IF(COUNTIF($O$7:O575,O575)&lt;='[1]Season Set up'!$O$62, CONCATENATE(O575, " A"),IF(COUNTIF($O$7:O575,O575)&lt;='[1]Season Set up'!$O$63, CONCATENATE(O575, " B"),IF(COUNTIF($O$7:O575,O575)&lt;='[1]Season Set up'!$O$64, CONCATENATE(O575, " C"),IF(COUNTIF($O$7:O575,O575)&lt;='[1]Season Set up'!$O$65, CONCATENATE(O575, " D"),IF(COUNTIF($O$7:O575,O575)&lt;='[1]Season Set up'!$O$66, CONCATENATE(O575, " E"),IF(COUNTIF($O$7:O575,O575)&lt;='[1]Season Set up'!$O$67, CONCATENATE(O575, " F"),IF(COUNTIF($O$7:O575,O575)&lt;='[1]Season Set up'!$O$68, CONCATENATE(O575, " G"),IF(COUNTIF($O$7:O575,O575)&lt;='[1]Season Set up'!$O$69, CONCATENATE(O575, " H"),"")))))))))),"")</f>
        <v/>
      </c>
      <c r="Q575" s="69"/>
      <c r="R575" s="4"/>
      <c r="S575" s="27" t="str">
        <f>IF('[1]Season Set up'!$L$24&gt;='[1]Season Set up'!V573,'[1]Season Set up'!V573,"")</f>
        <v/>
      </c>
      <c r="T575" s="22" t="str">
        <f>IFERROR(VLOOKUP(#REF!,'[1]Members Sorted'!$B$2:$G$3001,2,0),"")</f>
        <v/>
      </c>
      <c r="U575" s="22" t="str">
        <f>IFERROR(VLOOKUP(#REF!,'[1]Members Sorted'!$B$2:$G$3001,3,0),"")</f>
        <v/>
      </c>
      <c r="V575" s="22" t="str">
        <f>IFERROR(VLOOKUP(#REF!,'[1]Members Sorted'!$B$2:$G$2001,5,0),"")</f>
        <v/>
      </c>
      <c r="W575" s="22" t="str">
        <f>IFERROR(IF(V575="","",IF(V575="None Given","",IF(COUNTIF($V$7:V575,V575)&lt;='[1]Season Set up'!$O$73, CONCATENATE(V575, " A"),IF(COUNTIF($V$7:V575,V575)&lt;='[1]Season Set up'!$O$74, CONCATENATE(V575, " B"),IF(COUNTIF($V$7:V575,V575)&lt;='[1]Season Set up'!$O$75, CONCATENATE(V575, " C"),IF(COUNTIF($V$7:V575,V575)&lt;='[1]Season Set up'!$O$76, CONCATENATE(V575, " D"),IF(COUNTIF($V$7:V575,V575)&lt;='[1]Season Set up'!$O$77, CONCATENATE(V575, " E"),IF(COUNTIF($V$7:V575,V575)&lt;='[1]Season Set up'!$O$78, CONCATENATE(V575, " F"),IF(COUNTIF($V$7:V575,V575)&lt;='[1]Season Set up'!$O$79, CONCATENATE(V575, " G"),IF(COUNTIF($V$7:V575,V575)&lt;='[1]Season Set up'!$O$80, CONCATENATE(V575, " H"),"")))))))))),"")</f>
        <v/>
      </c>
      <c r="X575" s="69"/>
      <c r="Y575" s="1"/>
      <c r="Z575" s="1"/>
      <c r="AA575" s="1"/>
      <c r="AB575" s="1"/>
      <c r="AC575" s="4"/>
      <c r="AD575" s="4"/>
      <c r="AE575" s="4"/>
      <c r="AF575" s="4"/>
      <c r="AG575" s="4"/>
      <c r="AH575" s="4"/>
      <c r="AI575" s="4"/>
      <c r="AJ575" s="4"/>
    </row>
    <row r="576" spans="1:36" ht="15.75" customHeight="1" x14ac:dyDescent="0.2">
      <c r="A576" s="33"/>
      <c r="B576" s="33"/>
      <c r="C576" s="33"/>
      <c r="D576" s="1"/>
      <c r="E576" s="1"/>
      <c r="F576" s="1"/>
      <c r="G576" s="1"/>
      <c r="H576" s="1"/>
      <c r="I576" s="1"/>
      <c r="J576" s="1"/>
      <c r="K576" s="1"/>
      <c r="L576" s="27" t="str">
        <f>IF('[1]Season Set up'!$J$24&gt;='[1]Season Set up'!V574,'[1]Season Set up'!V574,"")</f>
        <v/>
      </c>
      <c r="M576" s="22" t="str">
        <f>IFERROR(VLOOKUP(#REF!,'[1]Members Sorted'!$B$2:$G$10001,2,0),"")</f>
        <v/>
      </c>
      <c r="N576" s="22" t="str">
        <f>IFERROR(VLOOKUP(#REF!,'[1]Members Sorted'!$B$2:$G$10001,3,0),"")</f>
        <v/>
      </c>
      <c r="O576" s="22" t="str">
        <f>IFERROR(VLOOKUP(#REF!,'[1]Members Sorted'!$B$2:$G$10001,5,0),"")</f>
        <v/>
      </c>
      <c r="P576" s="22" t="str">
        <f>IFERROR(IF(O576="","",IF(O576="None Given","",IF(COUNTIF($O$7:O576,O576)&lt;='[1]Season Set up'!$O$62, CONCATENATE(O576, " A"),IF(COUNTIF($O$7:O576,O576)&lt;='[1]Season Set up'!$O$63, CONCATENATE(O576, " B"),IF(COUNTIF($O$7:O576,O576)&lt;='[1]Season Set up'!$O$64, CONCATENATE(O576, " C"),IF(COUNTIF($O$7:O576,O576)&lt;='[1]Season Set up'!$O$65, CONCATENATE(O576, " D"),IF(COUNTIF($O$7:O576,O576)&lt;='[1]Season Set up'!$O$66, CONCATENATE(O576, " E"),IF(COUNTIF($O$7:O576,O576)&lt;='[1]Season Set up'!$O$67, CONCATENATE(O576, " F"),IF(COUNTIF($O$7:O576,O576)&lt;='[1]Season Set up'!$O$68, CONCATENATE(O576, " G"),IF(COUNTIF($O$7:O576,O576)&lt;='[1]Season Set up'!$O$69, CONCATENATE(O576, " H"),"")))))))))),"")</f>
        <v/>
      </c>
      <c r="Q576" s="69"/>
      <c r="R576" s="4"/>
      <c r="S576" s="27" t="str">
        <f>IF('[1]Season Set up'!$L$24&gt;='[1]Season Set up'!V574,'[1]Season Set up'!V574,"")</f>
        <v/>
      </c>
      <c r="T576" s="22" t="str">
        <f>IFERROR(VLOOKUP(#REF!,'[1]Members Sorted'!$B$2:$G$3001,2,0),"")</f>
        <v/>
      </c>
      <c r="U576" s="22" t="str">
        <f>IFERROR(VLOOKUP(#REF!,'[1]Members Sorted'!$B$2:$G$3001,3,0),"")</f>
        <v/>
      </c>
      <c r="V576" s="22" t="str">
        <f>IFERROR(VLOOKUP(#REF!,'[1]Members Sorted'!$B$2:$G$2001,5,0),"")</f>
        <v/>
      </c>
      <c r="W576" s="22" t="str">
        <f>IFERROR(IF(V576="","",IF(V576="None Given","",IF(COUNTIF($V$7:V576,V576)&lt;='[1]Season Set up'!$O$73, CONCATENATE(V576, " A"),IF(COUNTIF($V$7:V576,V576)&lt;='[1]Season Set up'!$O$74, CONCATENATE(V576, " B"),IF(COUNTIF($V$7:V576,V576)&lt;='[1]Season Set up'!$O$75, CONCATENATE(V576, " C"),IF(COUNTIF($V$7:V576,V576)&lt;='[1]Season Set up'!$O$76, CONCATENATE(V576, " D"),IF(COUNTIF($V$7:V576,V576)&lt;='[1]Season Set up'!$O$77, CONCATENATE(V576, " E"),IF(COUNTIF($V$7:V576,V576)&lt;='[1]Season Set up'!$O$78, CONCATENATE(V576, " F"),IF(COUNTIF($V$7:V576,V576)&lt;='[1]Season Set up'!$O$79, CONCATENATE(V576, " G"),IF(COUNTIF($V$7:V576,V576)&lt;='[1]Season Set up'!$O$80, CONCATENATE(V576, " H"),"")))))))))),"")</f>
        <v/>
      </c>
      <c r="X576" s="69"/>
      <c r="Y576" s="1"/>
      <c r="Z576" s="1"/>
      <c r="AA576" s="1"/>
      <c r="AB576" s="1"/>
      <c r="AC576" s="4"/>
      <c r="AD576" s="4"/>
      <c r="AE576" s="4"/>
      <c r="AF576" s="4"/>
      <c r="AG576" s="4"/>
      <c r="AH576" s="4"/>
      <c r="AI576" s="4"/>
      <c r="AJ576" s="4"/>
    </row>
    <row r="577" spans="1:36" ht="15.75" customHeight="1" x14ac:dyDescent="0.2">
      <c r="A577" s="33"/>
      <c r="B577" s="33"/>
      <c r="C577" s="33"/>
      <c r="D577" s="1"/>
      <c r="E577" s="1"/>
      <c r="F577" s="1"/>
      <c r="G577" s="1"/>
      <c r="H577" s="1"/>
      <c r="I577" s="1"/>
      <c r="J577" s="1"/>
      <c r="K577" s="1"/>
      <c r="L577" s="27" t="str">
        <f>IF('[1]Season Set up'!$J$24&gt;='[1]Season Set up'!V575,'[1]Season Set up'!V575,"")</f>
        <v/>
      </c>
      <c r="M577" s="22" t="str">
        <f>IFERROR(VLOOKUP(#REF!,'[1]Members Sorted'!$B$2:$G$10001,2,0),"")</f>
        <v/>
      </c>
      <c r="N577" s="22" t="str">
        <f>IFERROR(VLOOKUP(#REF!,'[1]Members Sorted'!$B$2:$G$10001,3,0),"")</f>
        <v/>
      </c>
      <c r="O577" s="22" t="str">
        <f>IFERROR(VLOOKUP(#REF!,'[1]Members Sorted'!$B$2:$G$10001,5,0),"")</f>
        <v/>
      </c>
      <c r="P577" s="22" t="str">
        <f>IFERROR(IF(O577="","",IF(O577="None Given","",IF(COUNTIF($O$7:O577,O577)&lt;='[1]Season Set up'!$O$62, CONCATENATE(O577, " A"),IF(COUNTIF($O$7:O577,O577)&lt;='[1]Season Set up'!$O$63, CONCATENATE(O577, " B"),IF(COUNTIF($O$7:O577,O577)&lt;='[1]Season Set up'!$O$64, CONCATENATE(O577, " C"),IF(COUNTIF($O$7:O577,O577)&lt;='[1]Season Set up'!$O$65, CONCATENATE(O577, " D"),IF(COUNTIF($O$7:O577,O577)&lt;='[1]Season Set up'!$O$66, CONCATENATE(O577, " E"),IF(COUNTIF($O$7:O577,O577)&lt;='[1]Season Set up'!$O$67, CONCATENATE(O577, " F"),IF(COUNTIF($O$7:O577,O577)&lt;='[1]Season Set up'!$O$68, CONCATENATE(O577, " G"),IF(COUNTIF($O$7:O577,O577)&lt;='[1]Season Set up'!$O$69, CONCATENATE(O577, " H"),"")))))))))),"")</f>
        <v/>
      </c>
      <c r="Q577" s="69"/>
      <c r="R577" s="4"/>
      <c r="S577" s="27" t="str">
        <f>IF('[1]Season Set up'!$L$24&gt;='[1]Season Set up'!V575,'[1]Season Set up'!V575,"")</f>
        <v/>
      </c>
      <c r="T577" s="22" t="str">
        <f>IFERROR(VLOOKUP(#REF!,'[1]Members Sorted'!$B$2:$G$3001,2,0),"")</f>
        <v/>
      </c>
      <c r="U577" s="22" t="str">
        <f>IFERROR(VLOOKUP(#REF!,'[1]Members Sorted'!$B$2:$G$3001,3,0),"")</f>
        <v/>
      </c>
      <c r="V577" s="22" t="str">
        <f>IFERROR(VLOOKUP(#REF!,'[1]Members Sorted'!$B$2:$G$2001,5,0),"")</f>
        <v/>
      </c>
      <c r="W577" s="22" t="str">
        <f>IFERROR(IF(V577="","",IF(V577="None Given","",IF(COUNTIF($V$7:V577,V577)&lt;='[1]Season Set up'!$O$73, CONCATENATE(V577, " A"),IF(COUNTIF($V$7:V577,V577)&lt;='[1]Season Set up'!$O$74, CONCATENATE(V577, " B"),IF(COUNTIF($V$7:V577,V577)&lt;='[1]Season Set up'!$O$75, CONCATENATE(V577, " C"),IF(COUNTIF($V$7:V577,V577)&lt;='[1]Season Set up'!$O$76, CONCATENATE(V577, " D"),IF(COUNTIF($V$7:V577,V577)&lt;='[1]Season Set up'!$O$77, CONCATENATE(V577, " E"),IF(COUNTIF($V$7:V577,V577)&lt;='[1]Season Set up'!$O$78, CONCATENATE(V577, " F"),IF(COUNTIF($V$7:V577,V577)&lt;='[1]Season Set up'!$O$79, CONCATENATE(V577, " G"),IF(COUNTIF($V$7:V577,V577)&lt;='[1]Season Set up'!$O$80, CONCATENATE(V577, " H"),"")))))))))),"")</f>
        <v/>
      </c>
      <c r="X577" s="69"/>
      <c r="Y577" s="1"/>
      <c r="Z577" s="1"/>
      <c r="AA577" s="1"/>
      <c r="AB577" s="1"/>
      <c r="AC577" s="4"/>
      <c r="AD577" s="4"/>
      <c r="AE577" s="4"/>
      <c r="AF577" s="4"/>
      <c r="AG577" s="4"/>
      <c r="AH577" s="4"/>
      <c r="AI577" s="4"/>
      <c r="AJ577" s="4"/>
    </row>
    <row r="578" spans="1:36" ht="15.75" customHeight="1" x14ac:dyDescent="0.2">
      <c r="A578" s="33"/>
      <c r="B578" s="33"/>
      <c r="C578" s="33"/>
      <c r="D578" s="1"/>
      <c r="E578" s="1"/>
      <c r="F578" s="1"/>
      <c r="G578" s="1"/>
      <c r="H578" s="1"/>
      <c r="I578" s="1"/>
      <c r="J578" s="1"/>
      <c r="K578" s="1"/>
      <c r="L578" s="27" t="str">
        <f>IF('[1]Season Set up'!$J$24&gt;='[1]Season Set up'!V576,'[1]Season Set up'!V576,"")</f>
        <v/>
      </c>
      <c r="M578" s="22" t="str">
        <f>IFERROR(VLOOKUP(#REF!,'[1]Members Sorted'!$B$2:$G$10001,2,0),"")</f>
        <v/>
      </c>
      <c r="N578" s="22" t="str">
        <f>IFERROR(VLOOKUP(#REF!,'[1]Members Sorted'!$B$2:$G$10001,3,0),"")</f>
        <v/>
      </c>
      <c r="O578" s="22" t="str">
        <f>IFERROR(VLOOKUP(#REF!,'[1]Members Sorted'!$B$2:$G$10001,5,0),"")</f>
        <v/>
      </c>
      <c r="P578" s="22" t="str">
        <f>IFERROR(IF(O578="","",IF(O578="None Given","",IF(COUNTIF($O$7:O578,O578)&lt;='[1]Season Set up'!$O$62, CONCATENATE(O578, " A"),IF(COUNTIF($O$7:O578,O578)&lt;='[1]Season Set up'!$O$63, CONCATENATE(O578, " B"),IF(COUNTIF($O$7:O578,O578)&lt;='[1]Season Set up'!$O$64, CONCATENATE(O578, " C"),IF(COUNTIF($O$7:O578,O578)&lt;='[1]Season Set up'!$O$65, CONCATENATE(O578, " D"),IF(COUNTIF($O$7:O578,O578)&lt;='[1]Season Set up'!$O$66, CONCATENATE(O578, " E"),IF(COUNTIF($O$7:O578,O578)&lt;='[1]Season Set up'!$O$67, CONCATENATE(O578, " F"),IF(COUNTIF($O$7:O578,O578)&lt;='[1]Season Set up'!$O$68, CONCATENATE(O578, " G"),IF(COUNTIF($O$7:O578,O578)&lt;='[1]Season Set up'!$O$69, CONCATENATE(O578, " H"),"")))))))))),"")</f>
        <v/>
      </c>
      <c r="Q578" s="69"/>
      <c r="R578" s="4"/>
      <c r="S578" s="27" t="str">
        <f>IF('[1]Season Set up'!$L$24&gt;='[1]Season Set up'!V576,'[1]Season Set up'!V576,"")</f>
        <v/>
      </c>
      <c r="T578" s="22" t="str">
        <f>IFERROR(VLOOKUP(#REF!,'[1]Members Sorted'!$B$2:$G$3001,2,0),"")</f>
        <v/>
      </c>
      <c r="U578" s="22" t="str">
        <f>IFERROR(VLOOKUP(#REF!,'[1]Members Sorted'!$B$2:$G$3001,3,0),"")</f>
        <v/>
      </c>
      <c r="V578" s="22" t="str">
        <f>IFERROR(VLOOKUP(#REF!,'[1]Members Sorted'!$B$2:$G$2001,5,0),"")</f>
        <v/>
      </c>
      <c r="W578" s="22" t="str">
        <f>IFERROR(IF(V578="","",IF(V578="None Given","",IF(COUNTIF($V$7:V578,V578)&lt;='[1]Season Set up'!$O$73, CONCATENATE(V578, " A"),IF(COUNTIF($V$7:V578,V578)&lt;='[1]Season Set up'!$O$74, CONCATENATE(V578, " B"),IF(COUNTIF($V$7:V578,V578)&lt;='[1]Season Set up'!$O$75, CONCATENATE(V578, " C"),IF(COUNTIF($V$7:V578,V578)&lt;='[1]Season Set up'!$O$76, CONCATENATE(V578, " D"),IF(COUNTIF($V$7:V578,V578)&lt;='[1]Season Set up'!$O$77, CONCATENATE(V578, " E"),IF(COUNTIF($V$7:V578,V578)&lt;='[1]Season Set up'!$O$78, CONCATENATE(V578, " F"),IF(COUNTIF($V$7:V578,V578)&lt;='[1]Season Set up'!$O$79, CONCATENATE(V578, " G"),IF(COUNTIF($V$7:V578,V578)&lt;='[1]Season Set up'!$O$80, CONCATENATE(V578, " H"),"")))))))))),"")</f>
        <v/>
      </c>
      <c r="X578" s="69"/>
      <c r="Y578" s="1"/>
      <c r="Z578" s="1"/>
      <c r="AA578" s="1"/>
      <c r="AB578" s="1"/>
      <c r="AC578" s="4"/>
      <c r="AD578" s="4"/>
      <c r="AE578" s="4"/>
      <c r="AF578" s="4"/>
      <c r="AG578" s="4"/>
      <c r="AH578" s="4"/>
      <c r="AI578" s="4"/>
      <c r="AJ578" s="4"/>
    </row>
    <row r="579" spans="1:36" ht="15.75" customHeight="1" x14ac:dyDescent="0.2">
      <c r="A579" s="33"/>
      <c r="B579" s="33"/>
      <c r="C579" s="33"/>
      <c r="D579" s="1"/>
      <c r="E579" s="1"/>
      <c r="F579" s="1"/>
      <c r="G579" s="1"/>
      <c r="H579" s="1"/>
      <c r="I579" s="1"/>
      <c r="J579" s="1"/>
      <c r="K579" s="1"/>
      <c r="L579" s="27" t="str">
        <f>IF('[1]Season Set up'!$J$24&gt;='[1]Season Set up'!V577,'[1]Season Set up'!V577,"")</f>
        <v/>
      </c>
      <c r="M579" s="22" t="str">
        <f>IFERROR(VLOOKUP(#REF!,'[1]Members Sorted'!$B$2:$G$10001,2,0),"")</f>
        <v/>
      </c>
      <c r="N579" s="22" t="str">
        <f>IFERROR(VLOOKUP(#REF!,'[1]Members Sorted'!$B$2:$G$10001,3,0),"")</f>
        <v/>
      </c>
      <c r="O579" s="22" t="str">
        <f>IFERROR(VLOOKUP(#REF!,'[1]Members Sorted'!$B$2:$G$10001,5,0),"")</f>
        <v/>
      </c>
      <c r="P579" s="22" t="str">
        <f>IFERROR(IF(O579="","",IF(O579="None Given","",IF(COUNTIF($O$7:O579,O579)&lt;='[1]Season Set up'!$O$62, CONCATENATE(O579, " A"),IF(COUNTIF($O$7:O579,O579)&lt;='[1]Season Set up'!$O$63, CONCATENATE(O579, " B"),IF(COUNTIF($O$7:O579,O579)&lt;='[1]Season Set up'!$O$64, CONCATENATE(O579, " C"),IF(COUNTIF($O$7:O579,O579)&lt;='[1]Season Set up'!$O$65, CONCATENATE(O579, " D"),IF(COUNTIF($O$7:O579,O579)&lt;='[1]Season Set up'!$O$66, CONCATENATE(O579, " E"),IF(COUNTIF($O$7:O579,O579)&lt;='[1]Season Set up'!$O$67, CONCATENATE(O579, " F"),IF(COUNTIF($O$7:O579,O579)&lt;='[1]Season Set up'!$O$68, CONCATENATE(O579, " G"),IF(COUNTIF($O$7:O579,O579)&lt;='[1]Season Set up'!$O$69, CONCATENATE(O579, " H"),"")))))))))),"")</f>
        <v/>
      </c>
      <c r="Q579" s="69"/>
      <c r="R579" s="4"/>
      <c r="S579" s="27" t="str">
        <f>IF('[1]Season Set up'!$L$24&gt;='[1]Season Set up'!V577,'[1]Season Set up'!V577,"")</f>
        <v/>
      </c>
      <c r="T579" s="22" t="str">
        <f>IFERROR(VLOOKUP(#REF!,'[1]Members Sorted'!$B$2:$G$3001,2,0),"")</f>
        <v/>
      </c>
      <c r="U579" s="22" t="str">
        <f>IFERROR(VLOOKUP(#REF!,'[1]Members Sorted'!$B$2:$G$3001,3,0),"")</f>
        <v/>
      </c>
      <c r="V579" s="22" t="str">
        <f>IFERROR(VLOOKUP(#REF!,'[1]Members Sorted'!$B$2:$G$2001,5,0),"")</f>
        <v/>
      </c>
      <c r="W579" s="22" t="str">
        <f>IFERROR(IF(V579="","",IF(V579="None Given","",IF(COUNTIF($V$7:V579,V579)&lt;='[1]Season Set up'!$O$73, CONCATENATE(V579, " A"),IF(COUNTIF($V$7:V579,V579)&lt;='[1]Season Set up'!$O$74, CONCATENATE(V579, " B"),IF(COUNTIF($V$7:V579,V579)&lt;='[1]Season Set up'!$O$75, CONCATENATE(V579, " C"),IF(COUNTIF($V$7:V579,V579)&lt;='[1]Season Set up'!$O$76, CONCATENATE(V579, " D"),IF(COUNTIF($V$7:V579,V579)&lt;='[1]Season Set up'!$O$77, CONCATENATE(V579, " E"),IF(COUNTIF($V$7:V579,V579)&lt;='[1]Season Set up'!$O$78, CONCATENATE(V579, " F"),IF(COUNTIF($V$7:V579,V579)&lt;='[1]Season Set up'!$O$79, CONCATENATE(V579, " G"),IF(COUNTIF($V$7:V579,V579)&lt;='[1]Season Set up'!$O$80, CONCATENATE(V579, " H"),"")))))))))),"")</f>
        <v/>
      </c>
      <c r="X579" s="69"/>
      <c r="Y579" s="1"/>
      <c r="Z579" s="1"/>
      <c r="AA579" s="1"/>
      <c r="AB579" s="1"/>
      <c r="AC579" s="4"/>
      <c r="AD579" s="4"/>
      <c r="AE579" s="4"/>
      <c r="AF579" s="4"/>
      <c r="AG579" s="4"/>
      <c r="AH579" s="4"/>
      <c r="AI579" s="4"/>
      <c r="AJ579" s="4"/>
    </row>
    <row r="580" spans="1:36" ht="15.75" customHeight="1" x14ac:dyDescent="0.2">
      <c r="A580" s="33"/>
      <c r="B580" s="33"/>
      <c r="C580" s="33"/>
      <c r="D580" s="1"/>
      <c r="E580" s="1"/>
      <c r="F580" s="1"/>
      <c r="G580" s="1"/>
      <c r="H580" s="1"/>
      <c r="I580" s="1"/>
      <c r="J580" s="1"/>
      <c r="K580" s="1"/>
      <c r="L580" s="27" t="str">
        <f>IF('[1]Season Set up'!$J$24&gt;='[1]Season Set up'!V578,'[1]Season Set up'!V578,"")</f>
        <v/>
      </c>
      <c r="M580" s="22" t="str">
        <f>IFERROR(VLOOKUP(#REF!,'[1]Members Sorted'!$B$2:$G$10001,2,0),"")</f>
        <v/>
      </c>
      <c r="N580" s="22" t="str">
        <f>IFERROR(VLOOKUP(#REF!,'[1]Members Sorted'!$B$2:$G$10001,3,0),"")</f>
        <v/>
      </c>
      <c r="O580" s="22" t="str">
        <f>IFERROR(VLOOKUP(#REF!,'[1]Members Sorted'!$B$2:$G$10001,5,0),"")</f>
        <v/>
      </c>
      <c r="P580" s="22" t="str">
        <f>IFERROR(IF(O580="","",IF(O580="None Given","",IF(COUNTIF($O$7:O580,O580)&lt;='[1]Season Set up'!$O$62, CONCATENATE(O580, " A"),IF(COUNTIF($O$7:O580,O580)&lt;='[1]Season Set up'!$O$63, CONCATENATE(O580, " B"),IF(COUNTIF($O$7:O580,O580)&lt;='[1]Season Set up'!$O$64, CONCATENATE(O580, " C"),IF(COUNTIF($O$7:O580,O580)&lt;='[1]Season Set up'!$O$65, CONCATENATE(O580, " D"),IF(COUNTIF($O$7:O580,O580)&lt;='[1]Season Set up'!$O$66, CONCATENATE(O580, " E"),IF(COUNTIF($O$7:O580,O580)&lt;='[1]Season Set up'!$O$67, CONCATENATE(O580, " F"),IF(COUNTIF($O$7:O580,O580)&lt;='[1]Season Set up'!$O$68, CONCATENATE(O580, " G"),IF(COUNTIF($O$7:O580,O580)&lt;='[1]Season Set up'!$O$69, CONCATENATE(O580, " H"),"")))))))))),"")</f>
        <v/>
      </c>
      <c r="Q580" s="69"/>
      <c r="R580" s="4"/>
      <c r="S580" s="27" t="str">
        <f>IF('[1]Season Set up'!$L$24&gt;='[1]Season Set up'!V578,'[1]Season Set up'!V578,"")</f>
        <v/>
      </c>
      <c r="T580" s="22" t="str">
        <f>IFERROR(VLOOKUP(#REF!,'[1]Members Sorted'!$B$2:$G$3001,2,0),"")</f>
        <v/>
      </c>
      <c r="U580" s="22" t="str">
        <f>IFERROR(VLOOKUP(#REF!,'[1]Members Sorted'!$B$2:$G$3001,3,0),"")</f>
        <v/>
      </c>
      <c r="V580" s="22" t="str">
        <f>IFERROR(VLOOKUP(#REF!,'[1]Members Sorted'!$B$2:$G$2001,5,0),"")</f>
        <v/>
      </c>
      <c r="W580" s="22" t="str">
        <f>IFERROR(IF(V580="","",IF(V580="None Given","",IF(COUNTIF($V$7:V580,V580)&lt;='[1]Season Set up'!$O$73, CONCATENATE(V580, " A"),IF(COUNTIF($V$7:V580,V580)&lt;='[1]Season Set up'!$O$74, CONCATENATE(V580, " B"),IF(COUNTIF($V$7:V580,V580)&lt;='[1]Season Set up'!$O$75, CONCATENATE(V580, " C"),IF(COUNTIF($V$7:V580,V580)&lt;='[1]Season Set up'!$O$76, CONCATENATE(V580, " D"),IF(COUNTIF($V$7:V580,V580)&lt;='[1]Season Set up'!$O$77, CONCATENATE(V580, " E"),IF(COUNTIF($V$7:V580,V580)&lt;='[1]Season Set up'!$O$78, CONCATENATE(V580, " F"),IF(COUNTIF($V$7:V580,V580)&lt;='[1]Season Set up'!$O$79, CONCATENATE(V580, " G"),IF(COUNTIF($V$7:V580,V580)&lt;='[1]Season Set up'!$O$80, CONCATENATE(V580, " H"),"")))))))))),"")</f>
        <v/>
      </c>
      <c r="X580" s="69"/>
      <c r="Y580" s="1"/>
      <c r="Z580" s="1"/>
      <c r="AA580" s="1"/>
      <c r="AB580" s="1"/>
      <c r="AC580" s="4"/>
      <c r="AD580" s="4"/>
      <c r="AE580" s="4"/>
      <c r="AF580" s="4"/>
      <c r="AG580" s="4"/>
      <c r="AH580" s="4"/>
      <c r="AI580" s="4"/>
      <c r="AJ580" s="4"/>
    </row>
    <row r="581" spans="1:36" ht="15.75" customHeight="1" x14ac:dyDescent="0.2">
      <c r="A581" s="33"/>
      <c r="B581" s="33"/>
      <c r="C581" s="33"/>
      <c r="D581" s="1"/>
      <c r="E581" s="1"/>
      <c r="F581" s="1"/>
      <c r="G581" s="1"/>
      <c r="H581" s="1"/>
      <c r="I581" s="1"/>
      <c r="J581" s="1"/>
      <c r="K581" s="1"/>
      <c r="L581" s="27" t="str">
        <f>IF('[1]Season Set up'!$J$24&gt;='[1]Season Set up'!V579,'[1]Season Set up'!V579,"")</f>
        <v/>
      </c>
      <c r="M581" s="22" t="str">
        <f>IFERROR(VLOOKUP(#REF!,'[1]Members Sorted'!$B$2:$G$10001,2,0),"")</f>
        <v/>
      </c>
      <c r="N581" s="22" t="str">
        <f>IFERROR(VLOOKUP(#REF!,'[1]Members Sorted'!$B$2:$G$10001,3,0),"")</f>
        <v/>
      </c>
      <c r="O581" s="22" t="str">
        <f>IFERROR(VLOOKUP(#REF!,'[1]Members Sorted'!$B$2:$G$10001,5,0),"")</f>
        <v/>
      </c>
      <c r="P581" s="22" t="str">
        <f>IFERROR(IF(O581="","",IF(O581="None Given","",IF(COUNTIF($O$7:O581,O581)&lt;='[1]Season Set up'!$O$62, CONCATENATE(O581, " A"),IF(COUNTIF($O$7:O581,O581)&lt;='[1]Season Set up'!$O$63, CONCATENATE(O581, " B"),IF(COUNTIF($O$7:O581,O581)&lt;='[1]Season Set up'!$O$64, CONCATENATE(O581, " C"),IF(COUNTIF($O$7:O581,O581)&lt;='[1]Season Set up'!$O$65, CONCATENATE(O581, " D"),IF(COUNTIF($O$7:O581,O581)&lt;='[1]Season Set up'!$O$66, CONCATENATE(O581, " E"),IF(COUNTIF($O$7:O581,O581)&lt;='[1]Season Set up'!$O$67, CONCATENATE(O581, " F"),IF(COUNTIF($O$7:O581,O581)&lt;='[1]Season Set up'!$O$68, CONCATENATE(O581, " G"),IF(COUNTIF($O$7:O581,O581)&lt;='[1]Season Set up'!$O$69, CONCATENATE(O581, " H"),"")))))))))),"")</f>
        <v/>
      </c>
      <c r="Q581" s="69"/>
      <c r="R581" s="4"/>
      <c r="S581" s="27" t="str">
        <f>IF('[1]Season Set up'!$L$24&gt;='[1]Season Set up'!V579,'[1]Season Set up'!V579,"")</f>
        <v/>
      </c>
      <c r="T581" s="22" t="str">
        <f>IFERROR(VLOOKUP(#REF!,'[1]Members Sorted'!$B$2:$G$3001,2,0),"")</f>
        <v/>
      </c>
      <c r="U581" s="22" t="str">
        <f>IFERROR(VLOOKUP(#REF!,'[1]Members Sorted'!$B$2:$G$3001,3,0),"")</f>
        <v/>
      </c>
      <c r="V581" s="22" t="str">
        <f>IFERROR(VLOOKUP(#REF!,'[1]Members Sorted'!$B$2:$G$2001,5,0),"")</f>
        <v/>
      </c>
      <c r="W581" s="22" t="str">
        <f>IFERROR(IF(V581="","",IF(V581="None Given","",IF(COUNTIF($V$7:V581,V581)&lt;='[1]Season Set up'!$O$73, CONCATENATE(V581, " A"),IF(COUNTIF($V$7:V581,V581)&lt;='[1]Season Set up'!$O$74, CONCATENATE(V581, " B"),IF(COUNTIF($V$7:V581,V581)&lt;='[1]Season Set up'!$O$75, CONCATENATE(V581, " C"),IF(COUNTIF($V$7:V581,V581)&lt;='[1]Season Set up'!$O$76, CONCATENATE(V581, " D"),IF(COUNTIF($V$7:V581,V581)&lt;='[1]Season Set up'!$O$77, CONCATENATE(V581, " E"),IF(COUNTIF($V$7:V581,V581)&lt;='[1]Season Set up'!$O$78, CONCATENATE(V581, " F"),IF(COUNTIF($V$7:V581,V581)&lt;='[1]Season Set up'!$O$79, CONCATENATE(V581, " G"),IF(COUNTIF($V$7:V581,V581)&lt;='[1]Season Set up'!$O$80, CONCATENATE(V581, " H"),"")))))))))),"")</f>
        <v/>
      </c>
      <c r="X581" s="69"/>
      <c r="Y581" s="1"/>
      <c r="Z581" s="1"/>
      <c r="AA581" s="1"/>
      <c r="AB581" s="1"/>
      <c r="AC581" s="4"/>
      <c r="AD581" s="4"/>
      <c r="AE581" s="4"/>
      <c r="AF581" s="4"/>
      <c r="AG581" s="4"/>
      <c r="AH581" s="4"/>
      <c r="AI581" s="4"/>
      <c r="AJ581" s="4"/>
    </row>
    <row r="582" spans="1:36" ht="15.75" customHeight="1" x14ac:dyDescent="0.2">
      <c r="A582" s="33"/>
      <c r="B582" s="33"/>
      <c r="C582" s="33"/>
      <c r="D582" s="1"/>
      <c r="E582" s="1"/>
      <c r="F582" s="1"/>
      <c r="G582" s="1"/>
      <c r="H582" s="1"/>
      <c r="I582" s="1"/>
      <c r="J582" s="1"/>
      <c r="K582" s="1"/>
      <c r="L582" s="27" t="str">
        <f>IF('[1]Season Set up'!$J$24&gt;='[1]Season Set up'!V580,'[1]Season Set up'!V580,"")</f>
        <v/>
      </c>
      <c r="M582" s="22" t="str">
        <f>IFERROR(VLOOKUP(#REF!,'[1]Members Sorted'!$B$2:$G$10001,2,0),"")</f>
        <v/>
      </c>
      <c r="N582" s="22" t="str">
        <f>IFERROR(VLOOKUP(#REF!,'[1]Members Sorted'!$B$2:$G$10001,3,0),"")</f>
        <v/>
      </c>
      <c r="O582" s="22" t="str">
        <f>IFERROR(VLOOKUP(#REF!,'[1]Members Sorted'!$B$2:$G$10001,5,0),"")</f>
        <v/>
      </c>
      <c r="P582" s="22" t="str">
        <f>IFERROR(IF(O582="","",IF(O582="None Given","",IF(COUNTIF($O$7:O582,O582)&lt;='[1]Season Set up'!$O$62, CONCATENATE(O582, " A"),IF(COUNTIF($O$7:O582,O582)&lt;='[1]Season Set up'!$O$63, CONCATENATE(O582, " B"),IF(COUNTIF($O$7:O582,O582)&lt;='[1]Season Set up'!$O$64, CONCATENATE(O582, " C"),IF(COUNTIF($O$7:O582,O582)&lt;='[1]Season Set up'!$O$65, CONCATENATE(O582, " D"),IF(COUNTIF($O$7:O582,O582)&lt;='[1]Season Set up'!$O$66, CONCATENATE(O582, " E"),IF(COUNTIF($O$7:O582,O582)&lt;='[1]Season Set up'!$O$67, CONCATENATE(O582, " F"),IF(COUNTIF($O$7:O582,O582)&lt;='[1]Season Set up'!$O$68, CONCATENATE(O582, " G"),IF(COUNTIF($O$7:O582,O582)&lt;='[1]Season Set up'!$O$69, CONCATENATE(O582, " H"),"")))))))))),"")</f>
        <v/>
      </c>
      <c r="Q582" s="69"/>
      <c r="R582" s="4"/>
      <c r="S582" s="27" t="str">
        <f>IF('[1]Season Set up'!$L$24&gt;='[1]Season Set up'!V580,'[1]Season Set up'!V580,"")</f>
        <v/>
      </c>
      <c r="T582" s="22" t="str">
        <f>IFERROR(VLOOKUP(#REF!,'[1]Members Sorted'!$B$2:$G$3001,2,0),"")</f>
        <v/>
      </c>
      <c r="U582" s="22" t="str">
        <f>IFERROR(VLOOKUP(#REF!,'[1]Members Sorted'!$B$2:$G$3001,3,0),"")</f>
        <v/>
      </c>
      <c r="V582" s="22" t="str">
        <f>IFERROR(VLOOKUP(#REF!,'[1]Members Sorted'!$B$2:$G$2001,5,0),"")</f>
        <v/>
      </c>
      <c r="W582" s="22" t="str">
        <f>IFERROR(IF(V582="","",IF(V582="None Given","",IF(COUNTIF($V$7:V582,V582)&lt;='[1]Season Set up'!$O$73, CONCATENATE(V582, " A"),IF(COUNTIF($V$7:V582,V582)&lt;='[1]Season Set up'!$O$74, CONCATENATE(V582, " B"),IF(COUNTIF($V$7:V582,V582)&lt;='[1]Season Set up'!$O$75, CONCATENATE(V582, " C"),IF(COUNTIF($V$7:V582,V582)&lt;='[1]Season Set up'!$O$76, CONCATENATE(V582, " D"),IF(COUNTIF($V$7:V582,V582)&lt;='[1]Season Set up'!$O$77, CONCATENATE(V582, " E"),IF(COUNTIF($V$7:V582,V582)&lt;='[1]Season Set up'!$O$78, CONCATENATE(V582, " F"),IF(COUNTIF($V$7:V582,V582)&lt;='[1]Season Set up'!$O$79, CONCATENATE(V582, " G"),IF(COUNTIF($V$7:V582,V582)&lt;='[1]Season Set up'!$O$80, CONCATENATE(V582, " H"),"")))))))))),"")</f>
        <v/>
      </c>
      <c r="X582" s="69"/>
      <c r="Y582" s="1"/>
      <c r="Z582" s="1"/>
      <c r="AA582" s="1"/>
      <c r="AB582" s="1"/>
      <c r="AC582" s="4"/>
      <c r="AD582" s="4"/>
      <c r="AE582" s="4"/>
      <c r="AF582" s="4"/>
      <c r="AG582" s="4"/>
      <c r="AH582" s="4"/>
      <c r="AI582" s="4"/>
      <c r="AJ582" s="4"/>
    </row>
    <row r="583" spans="1:36" ht="15.75" customHeight="1" x14ac:dyDescent="0.2">
      <c r="A583" s="33"/>
      <c r="B583" s="33"/>
      <c r="C583" s="33"/>
      <c r="D583" s="1"/>
      <c r="E583" s="1"/>
      <c r="F583" s="1"/>
      <c r="G583" s="1"/>
      <c r="H583" s="1"/>
      <c r="I583" s="1"/>
      <c r="J583" s="1"/>
      <c r="K583" s="1"/>
      <c r="L583" s="27" t="str">
        <f>IF('[1]Season Set up'!$J$24&gt;='[1]Season Set up'!V581,'[1]Season Set up'!V581,"")</f>
        <v/>
      </c>
      <c r="M583" s="22" t="str">
        <f>IFERROR(VLOOKUP(#REF!,'[1]Members Sorted'!$B$2:$G$10001,2,0),"")</f>
        <v/>
      </c>
      <c r="N583" s="22" t="str">
        <f>IFERROR(VLOOKUP(#REF!,'[1]Members Sorted'!$B$2:$G$10001,3,0),"")</f>
        <v/>
      </c>
      <c r="O583" s="22" t="str">
        <f>IFERROR(VLOOKUP(#REF!,'[1]Members Sorted'!$B$2:$G$10001,5,0),"")</f>
        <v/>
      </c>
      <c r="P583" s="22" t="str">
        <f>IFERROR(IF(O583="","",IF(O583="None Given","",IF(COUNTIF($O$7:O583,O583)&lt;='[1]Season Set up'!$O$62, CONCATENATE(O583, " A"),IF(COUNTIF($O$7:O583,O583)&lt;='[1]Season Set up'!$O$63, CONCATENATE(O583, " B"),IF(COUNTIF($O$7:O583,O583)&lt;='[1]Season Set up'!$O$64, CONCATENATE(O583, " C"),IF(COUNTIF($O$7:O583,O583)&lt;='[1]Season Set up'!$O$65, CONCATENATE(O583, " D"),IF(COUNTIF($O$7:O583,O583)&lt;='[1]Season Set up'!$O$66, CONCATENATE(O583, " E"),IF(COUNTIF($O$7:O583,O583)&lt;='[1]Season Set up'!$O$67, CONCATENATE(O583, " F"),IF(COUNTIF($O$7:O583,O583)&lt;='[1]Season Set up'!$O$68, CONCATENATE(O583, " G"),IF(COUNTIF($O$7:O583,O583)&lt;='[1]Season Set up'!$O$69, CONCATENATE(O583, " H"),"")))))))))),"")</f>
        <v/>
      </c>
      <c r="Q583" s="69"/>
      <c r="R583" s="4"/>
      <c r="S583" s="27" t="str">
        <f>IF('[1]Season Set up'!$L$24&gt;='[1]Season Set up'!V581,'[1]Season Set up'!V581,"")</f>
        <v/>
      </c>
      <c r="T583" s="22" t="str">
        <f>IFERROR(VLOOKUP(#REF!,'[1]Members Sorted'!$B$2:$G$3001,2,0),"")</f>
        <v/>
      </c>
      <c r="U583" s="22" t="str">
        <f>IFERROR(VLOOKUP(#REF!,'[1]Members Sorted'!$B$2:$G$3001,3,0),"")</f>
        <v/>
      </c>
      <c r="V583" s="22" t="str">
        <f>IFERROR(VLOOKUP(#REF!,'[1]Members Sorted'!$B$2:$G$2001,5,0),"")</f>
        <v/>
      </c>
      <c r="W583" s="22" t="str">
        <f>IFERROR(IF(V583="","",IF(V583="None Given","",IF(COUNTIF($V$7:V583,V583)&lt;='[1]Season Set up'!$O$73, CONCATENATE(V583, " A"),IF(COUNTIF($V$7:V583,V583)&lt;='[1]Season Set up'!$O$74, CONCATENATE(V583, " B"),IF(COUNTIF($V$7:V583,V583)&lt;='[1]Season Set up'!$O$75, CONCATENATE(V583, " C"),IF(COUNTIF($V$7:V583,V583)&lt;='[1]Season Set up'!$O$76, CONCATENATE(V583, " D"),IF(COUNTIF($V$7:V583,V583)&lt;='[1]Season Set up'!$O$77, CONCATENATE(V583, " E"),IF(COUNTIF($V$7:V583,V583)&lt;='[1]Season Set up'!$O$78, CONCATENATE(V583, " F"),IF(COUNTIF($V$7:V583,V583)&lt;='[1]Season Set up'!$O$79, CONCATENATE(V583, " G"),IF(COUNTIF($V$7:V583,V583)&lt;='[1]Season Set up'!$O$80, CONCATENATE(V583, " H"),"")))))))))),"")</f>
        <v/>
      </c>
      <c r="X583" s="69"/>
      <c r="Y583" s="1"/>
      <c r="Z583" s="1"/>
      <c r="AA583" s="1"/>
      <c r="AB583" s="1"/>
      <c r="AC583" s="4"/>
      <c r="AD583" s="4"/>
      <c r="AE583" s="4"/>
      <c r="AF583" s="4"/>
      <c r="AG583" s="4"/>
      <c r="AH583" s="4"/>
      <c r="AI583" s="4"/>
      <c r="AJ583" s="4"/>
    </row>
    <row r="584" spans="1:36" ht="15.75" customHeight="1" x14ac:dyDescent="0.2">
      <c r="A584" s="33"/>
      <c r="B584" s="33"/>
      <c r="C584" s="33"/>
      <c r="D584" s="1"/>
      <c r="E584" s="1"/>
      <c r="F584" s="1"/>
      <c r="G584" s="1"/>
      <c r="H584" s="1"/>
      <c r="I584" s="1"/>
      <c r="J584" s="1"/>
      <c r="K584" s="1"/>
      <c r="L584" s="27" t="str">
        <f>IF('[1]Season Set up'!$J$24&gt;='[1]Season Set up'!V582,'[1]Season Set up'!V582,"")</f>
        <v/>
      </c>
      <c r="M584" s="22" t="str">
        <f>IFERROR(VLOOKUP(#REF!,'[1]Members Sorted'!$B$2:$G$10001,2,0),"")</f>
        <v/>
      </c>
      <c r="N584" s="22" t="str">
        <f>IFERROR(VLOOKUP(#REF!,'[1]Members Sorted'!$B$2:$G$10001,3,0),"")</f>
        <v/>
      </c>
      <c r="O584" s="22" t="str">
        <f>IFERROR(VLOOKUP(#REF!,'[1]Members Sorted'!$B$2:$G$10001,5,0),"")</f>
        <v/>
      </c>
      <c r="P584" s="22" t="str">
        <f>IFERROR(IF(O584="","",IF(O584="None Given","",IF(COUNTIF($O$7:O584,O584)&lt;='[1]Season Set up'!$O$62, CONCATENATE(O584, " A"),IF(COUNTIF($O$7:O584,O584)&lt;='[1]Season Set up'!$O$63, CONCATENATE(O584, " B"),IF(COUNTIF($O$7:O584,O584)&lt;='[1]Season Set up'!$O$64, CONCATENATE(O584, " C"),IF(COUNTIF($O$7:O584,O584)&lt;='[1]Season Set up'!$O$65, CONCATENATE(O584, " D"),IF(COUNTIF($O$7:O584,O584)&lt;='[1]Season Set up'!$O$66, CONCATENATE(O584, " E"),IF(COUNTIF($O$7:O584,O584)&lt;='[1]Season Set up'!$O$67, CONCATENATE(O584, " F"),IF(COUNTIF($O$7:O584,O584)&lt;='[1]Season Set up'!$O$68, CONCATENATE(O584, " G"),IF(COUNTIF($O$7:O584,O584)&lt;='[1]Season Set up'!$O$69, CONCATENATE(O584, " H"),"")))))))))),"")</f>
        <v/>
      </c>
      <c r="Q584" s="69"/>
      <c r="R584" s="4"/>
      <c r="S584" s="27" t="str">
        <f>IF('[1]Season Set up'!$L$24&gt;='[1]Season Set up'!V582,'[1]Season Set up'!V582,"")</f>
        <v/>
      </c>
      <c r="T584" s="22" t="str">
        <f>IFERROR(VLOOKUP(#REF!,'[1]Members Sorted'!$B$2:$G$3001,2,0),"")</f>
        <v/>
      </c>
      <c r="U584" s="22" t="str">
        <f>IFERROR(VLOOKUP(#REF!,'[1]Members Sorted'!$B$2:$G$3001,3,0),"")</f>
        <v/>
      </c>
      <c r="V584" s="22" t="str">
        <f>IFERROR(VLOOKUP(#REF!,'[1]Members Sorted'!$B$2:$G$2001,5,0),"")</f>
        <v/>
      </c>
      <c r="W584" s="22" t="str">
        <f>IFERROR(IF(V584="","",IF(V584="None Given","",IF(COUNTIF($V$7:V584,V584)&lt;='[1]Season Set up'!$O$73, CONCATENATE(V584, " A"),IF(COUNTIF($V$7:V584,V584)&lt;='[1]Season Set up'!$O$74, CONCATENATE(V584, " B"),IF(COUNTIF($V$7:V584,V584)&lt;='[1]Season Set up'!$O$75, CONCATENATE(V584, " C"),IF(COUNTIF($V$7:V584,V584)&lt;='[1]Season Set up'!$O$76, CONCATENATE(V584, " D"),IF(COUNTIF($V$7:V584,V584)&lt;='[1]Season Set up'!$O$77, CONCATENATE(V584, " E"),IF(COUNTIF($V$7:V584,V584)&lt;='[1]Season Set up'!$O$78, CONCATENATE(V584, " F"),IF(COUNTIF($V$7:V584,V584)&lt;='[1]Season Set up'!$O$79, CONCATENATE(V584, " G"),IF(COUNTIF($V$7:V584,V584)&lt;='[1]Season Set up'!$O$80, CONCATENATE(V584, " H"),"")))))))))),"")</f>
        <v/>
      </c>
      <c r="X584" s="69"/>
      <c r="Y584" s="1"/>
      <c r="Z584" s="1"/>
      <c r="AA584" s="1"/>
      <c r="AB584" s="1"/>
      <c r="AC584" s="4"/>
      <c r="AD584" s="4"/>
      <c r="AE584" s="4"/>
      <c r="AF584" s="4"/>
      <c r="AG584" s="4"/>
      <c r="AH584" s="4"/>
      <c r="AI584" s="4"/>
      <c r="AJ584" s="4"/>
    </row>
    <row r="585" spans="1:36" ht="15.75" customHeight="1" x14ac:dyDescent="0.2">
      <c r="A585" s="33"/>
      <c r="B585" s="33"/>
      <c r="C585" s="33"/>
      <c r="D585" s="1"/>
      <c r="E585" s="1"/>
      <c r="F585" s="1"/>
      <c r="G585" s="1"/>
      <c r="H585" s="1"/>
      <c r="I585" s="1"/>
      <c r="J585" s="1"/>
      <c r="K585" s="1"/>
      <c r="L585" s="27" t="str">
        <f>IF('[1]Season Set up'!$J$24&gt;='[1]Season Set up'!V583,'[1]Season Set up'!V583,"")</f>
        <v/>
      </c>
      <c r="M585" s="22" t="str">
        <f>IFERROR(VLOOKUP(#REF!,'[1]Members Sorted'!$B$2:$G$10001,2,0),"")</f>
        <v/>
      </c>
      <c r="N585" s="22" t="str">
        <f>IFERROR(VLOOKUP(#REF!,'[1]Members Sorted'!$B$2:$G$10001,3,0),"")</f>
        <v/>
      </c>
      <c r="O585" s="22" t="str">
        <f>IFERROR(VLOOKUP(#REF!,'[1]Members Sorted'!$B$2:$G$10001,5,0),"")</f>
        <v/>
      </c>
      <c r="P585" s="22" t="str">
        <f>IFERROR(IF(O585="","",IF(O585="None Given","",IF(COUNTIF($O$7:O585,O585)&lt;='[1]Season Set up'!$O$62, CONCATENATE(O585, " A"),IF(COUNTIF($O$7:O585,O585)&lt;='[1]Season Set up'!$O$63, CONCATENATE(O585, " B"),IF(COUNTIF($O$7:O585,O585)&lt;='[1]Season Set up'!$O$64, CONCATENATE(O585, " C"),IF(COUNTIF($O$7:O585,O585)&lt;='[1]Season Set up'!$O$65, CONCATENATE(O585, " D"),IF(COUNTIF($O$7:O585,O585)&lt;='[1]Season Set up'!$O$66, CONCATENATE(O585, " E"),IF(COUNTIF($O$7:O585,O585)&lt;='[1]Season Set up'!$O$67, CONCATENATE(O585, " F"),IF(COUNTIF($O$7:O585,O585)&lt;='[1]Season Set up'!$O$68, CONCATENATE(O585, " G"),IF(COUNTIF($O$7:O585,O585)&lt;='[1]Season Set up'!$O$69, CONCATENATE(O585, " H"),"")))))))))),"")</f>
        <v/>
      </c>
      <c r="Q585" s="69"/>
      <c r="R585" s="4"/>
      <c r="S585" s="27" t="str">
        <f>IF('[1]Season Set up'!$L$24&gt;='[1]Season Set up'!V583,'[1]Season Set up'!V583,"")</f>
        <v/>
      </c>
      <c r="T585" s="22" t="str">
        <f>IFERROR(VLOOKUP(#REF!,'[1]Members Sorted'!$B$2:$G$3001,2,0),"")</f>
        <v/>
      </c>
      <c r="U585" s="22" t="str">
        <f>IFERROR(VLOOKUP(#REF!,'[1]Members Sorted'!$B$2:$G$3001,3,0),"")</f>
        <v/>
      </c>
      <c r="V585" s="22" t="str">
        <f>IFERROR(VLOOKUP(#REF!,'[1]Members Sorted'!$B$2:$G$2001,5,0),"")</f>
        <v/>
      </c>
      <c r="W585" s="22" t="str">
        <f>IFERROR(IF(V585="","",IF(V585="None Given","",IF(COUNTIF($V$7:V585,V585)&lt;='[1]Season Set up'!$O$73, CONCATENATE(V585, " A"),IF(COUNTIF($V$7:V585,V585)&lt;='[1]Season Set up'!$O$74, CONCATENATE(V585, " B"),IF(COUNTIF($V$7:V585,V585)&lt;='[1]Season Set up'!$O$75, CONCATENATE(V585, " C"),IF(COUNTIF($V$7:V585,V585)&lt;='[1]Season Set up'!$O$76, CONCATENATE(V585, " D"),IF(COUNTIF($V$7:V585,V585)&lt;='[1]Season Set up'!$O$77, CONCATENATE(V585, " E"),IF(COUNTIF($V$7:V585,V585)&lt;='[1]Season Set up'!$O$78, CONCATENATE(V585, " F"),IF(COUNTIF($V$7:V585,V585)&lt;='[1]Season Set up'!$O$79, CONCATENATE(V585, " G"),IF(COUNTIF($V$7:V585,V585)&lt;='[1]Season Set up'!$O$80, CONCATENATE(V585, " H"),"")))))))))),"")</f>
        <v/>
      </c>
      <c r="X585" s="69"/>
      <c r="Y585" s="1"/>
      <c r="Z585" s="1"/>
      <c r="AA585" s="1"/>
      <c r="AB585" s="1"/>
      <c r="AC585" s="4"/>
      <c r="AD585" s="4"/>
      <c r="AE585" s="4"/>
      <c r="AF585" s="4"/>
      <c r="AG585" s="4"/>
      <c r="AH585" s="4"/>
      <c r="AI585" s="4"/>
      <c r="AJ585" s="4"/>
    </row>
    <row r="586" spans="1:36" ht="15.75" customHeight="1" x14ac:dyDescent="0.2">
      <c r="A586" s="33"/>
      <c r="B586" s="33"/>
      <c r="C586" s="33"/>
      <c r="D586" s="1"/>
      <c r="E586" s="1"/>
      <c r="F586" s="1"/>
      <c r="G586" s="1"/>
      <c r="H586" s="1"/>
      <c r="I586" s="1"/>
      <c r="J586" s="1"/>
      <c r="K586" s="1"/>
      <c r="L586" s="27" t="str">
        <f>IF('[1]Season Set up'!$J$24&gt;='[1]Season Set up'!V584,'[1]Season Set up'!V584,"")</f>
        <v/>
      </c>
      <c r="M586" s="22" t="str">
        <f>IFERROR(VLOOKUP(#REF!,'[1]Members Sorted'!$B$2:$G$10001,2,0),"")</f>
        <v/>
      </c>
      <c r="N586" s="22" t="str">
        <f>IFERROR(VLOOKUP(#REF!,'[1]Members Sorted'!$B$2:$G$10001,3,0),"")</f>
        <v/>
      </c>
      <c r="O586" s="22" t="str">
        <f>IFERROR(VLOOKUP(#REF!,'[1]Members Sorted'!$B$2:$G$10001,5,0),"")</f>
        <v/>
      </c>
      <c r="P586" s="22" t="str">
        <f>IFERROR(IF(O586="","",IF(O586="None Given","",IF(COUNTIF($O$7:O586,O586)&lt;='[1]Season Set up'!$O$62, CONCATENATE(O586, " A"),IF(COUNTIF($O$7:O586,O586)&lt;='[1]Season Set up'!$O$63, CONCATENATE(O586, " B"),IF(COUNTIF($O$7:O586,O586)&lt;='[1]Season Set up'!$O$64, CONCATENATE(O586, " C"),IF(COUNTIF($O$7:O586,O586)&lt;='[1]Season Set up'!$O$65, CONCATENATE(O586, " D"),IF(COUNTIF($O$7:O586,O586)&lt;='[1]Season Set up'!$O$66, CONCATENATE(O586, " E"),IF(COUNTIF($O$7:O586,O586)&lt;='[1]Season Set up'!$O$67, CONCATENATE(O586, " F"),IF(COUNTIF($O$7:O586,O586)&lt;='[1]Season Set up'!$O$68, CONCATENATE(O586, " G"),IF(COUNTIF($O$7:O586,O586)&lt;='[1]Season Set up'!$O$69, CONCATENATE(O586, " H"),"")))))))))),"")</f>
        <v/>
      </c>
      <c r="Q586" s="69"/>
      <c r="R586" s="4"/>
      <c r="S586" s="27" t="str">
        <f>IF('[1]Season Set up'!$L$24&gt;='[1]Season Set up'!V584,'[1]Season Set up'!V584,"")</f>
        <v/>
      </c>
      <c r="T586" s="22" t="str">
        <f>IFERROR(VLOOKUP(#REF!,'[1]Members Sorted'!$B$2:$G$3001,2,0),"")</f>
        <v/>
      </c>
      <c r="U586" s="22" t="str">
        <f>IFERROR(VLOOKUP(#REF!,'[1]Members Sorted'!$B$2:$G$3001,3,0),"")</f>
        <v/>
      </c>
      <c r="V586" s="22" t="str">
        <f>IFERROR(VLOOKUP(#REF!,'[1]Members Sorted'!$B$2:$G$2001,5,0),"")</f>
        <v/>
      </c>
      <c r="W586" s="22" t="str">
        <f>IFERROR(IF(V586="","",IF(V586="None Given","",IF(COUNTIF($V$7:V586,V586)&lt;='[1]Season Set up'!$O$73, CONCATENATE(V586, " A"),IF(COUNTIF($V$7:V586,V586)&lt;='[1]Season Set up'!$O$74, CONCATENATE(V586, " B"),IF(COUNTIF($V$7:V586,V586)&lt;='[1]Season Set up'!$O$75, CONCATENATE(V586, " C"),IF(COUNTIF($V$7:V586,V586)&lt;='[1]Season Set up'!$O$76, CONCATENATE(V586, " D"),IF(COUNTIF($V$7:V586,V586)&lt;='[1]Season Set up'!$O$77, CONCATENATE(V586, " E"),IF(COUNTIF($V$7:V586,V586)&lt;='[1]Season Set up'!$O$78, CONCATENATE(V586, " F"),IF(COUNTIF($V$7:V586,V586)&lt;='[1]Season Set up'!$O$79, CONCATENATE(V586, " G"),IF(COUNTIF($V$7:V586,V586)&lt;='[1]Season Set up'!$O$80, CONCATENATE(V586, " H"),"")))))))))),"")</f>
        <v/>
      </c>
      <c r="X586" s="69"/>
      <c r="Y586" s="1"/>
      <c r="Z586" s="1"/>
      <c r="AA586" s="1"/>
      <c r="AB586" s="1"/>
      <c r="AC586" s="4"/>
      <c r="AD586" s="4"/>
      <c r="AE586" s="4"/>
      <c r="AF586" s="4"/>
      <c r="AG586" s="4"/>
      <c r="AH586" s="4"/>
      <c r="AI586" s="4"/>
      <c r="AJ586" s="4"/>
    </row>
    <row r="587" spans="1:36" ht="15.75" customHeight="1" x14ac:dyDescent="0.2">
      <c r="A587" s="33"/>
      <c r="B587" s="33"/>
      <c r="C587" s="33"/>
      <c r="D587" s="1"/>
      <c r="E587" s="1"/>
      <c r="F587" s="1"/>
      <c r="G587" s="1"/>
      <c r="H587" s="1"/>
      <c r="I587" s="1"/>
      <c r="J587" s="1"/>
      <c r="K587" s="1"/>
      <c r="L587" s="27" t="str">
        <f>IF('[1]Season Set up'!$J$24&gt;='[1]Season Set up'!V585,'[1]Season Set up'!V585,"")</f>
        <v/>
      </c>
      <c r="M587" s="22" t="str">
        <f>IFERROR(VLOOKUP(#REF!,'[1]Members Sorted'!$B$2:$G$10001,2,0),"")</f>
        <v/>
      </c>
      <c r="N587" s="22" t="str">
        <f>IFERROR(VLOOKUP(#REF!,'[1]Members Sorted'!$B$2:$G$10001,3,0),"")</f>
        <v/>
      </c>
      <c r="O587" s="22" t="str">
        <f>IFERROR(VLOOKUP(#REF!,'[1]Members Sorted'!$B$2:$G$10001,5,0),"")</f>
        <v/>
      </c>
      <c r="P587" s="22" t="str">
        <f>IFERROR(IF(O587="","",IF(O587="None Given","",IF(COUNTIF($O$7:O587,O587)&lt;='[1]Season Set up'!$O$62, CONCATENATE(O587, " A"),IF(COUNTIF($O$7:O587,O587)&lt;='[1]Season Set up'!$O$63, CONCATENATE(O587, " B"),IF(COUNTIF($O$7:O587,O587)&lt;='[1]Season Set up'!$O$64, CONCATENATE(O587, " C"),IF(COUNTIF($O$7:O587,O587)&lt;='[1]Season Set up'!$O$65, CONCATENATE(O587, " D"),IF(COUNTIF($O$7:O587,O587)&lt;='[1]Season Set up'!$O$66, CONCATENATE(O587, " E"),IF(COUNTIF($O$7:O587,O587)&lt;='[1]Season Set up'!$O$67, CONCATENATE(O587, " F"),IF(COUNTIF($O$7:O587,O587)&lt;='[1]Season Set up'!$O$68, CONCATENATE(O587, " G"),IF(COUNTIF($O$7:O587,O587)&lt;='[1]Season Set up'!$O$69, CONCATENATE(O587, " H"),"")))))))))),"")</f>
        <v/>
      </c>
      <c r="Q587" s="69"/>
      <c r="R587" s="4"/>
      <c r="S587" s="27" t="str">
        <f>IF('[1]Season Set up'!$L$24&gt;='[1]Season Set up'!V585,'[1]Season Set up'!V585,"")</f>
        <v/>
      </c>
      <c r="T587" s="22" t="str">
        <f>IFERROR(VLOOKUP(#REF!,'[1]Members Sorted'!$B$2:$G$3001,2,0),"")</f>
        <v/>
      </c>
      <c r="U587" s="22" t="str">
        <f>IFERROR(VLOOKUP(#REF!,'[1]Members Sorted'!$B$2:$G$3001,3,0),"")</f>
        <v/>
      </c>
      <c r="V587" s="22" t="str">
        <f>IFERROR(VLOOKUP(#REF!,'[1]Members Sorted'!$B$2:$G$2001,5,0),"")</f>
        <v/>
      </c>
      <c r="W587" s="22" t="str">
        <f>IFERROR(IF(V587="","",IF(V587="None Given","",IF(COUNTIF($V$7:V587,V587)&lt;='[1]Season Set up'!$O$73, CONCATENATE(V587, " A"),IF(COUNTIF($V$7:V587,V587)&lt;='[1]Season Set up'!$O$74, CONCATENATE(V587, " B"),IF(COUNTIF($V$7:V587,V587)&lt;='[1]Season Set up'!$O$75, CONCATENATE(V587, " C"),IF(COUNTIF($V$7:V587,V587)&lt;='[1]Season Set up'!$O$76, CONCATENATE(V587, " D"),IF(COUNTIF($V$7:V587,V587)&lt;='[1]Season Set up'!$O$77, CONCATENATE(V587, " E"),IF(COUNTIF($V$7:V587,V587)&lt;='[1]Season Set up'!$O$78, CONCATENATE(V587, " F"),IF(COUNTIF($V$7:V587,V587)&lt;='[1]Season Set up'!$O$79, CONCATENATE(V587, " G"),IF(COUNTIF($V$7:V587,V587)&lt;='[1]Season Set up'!$O$80, CONCATENATE(V587, " H"),"")))))))))),"")</f>
        <v/>
      </c>
      <c r="X587" s="69"/>
      <c r="Y587" s="1"/>
      <c r="Z587" s="1"/>
      <c r="AA587" s="1"/>
      <c r="AB587" s="1"/>
      <c r="AC587" s="4"/>
      <c r="AD587" s="4"/>
      <c r="AE587" s="4"/>
      <c r="AF587" s="4"/>
      <c r="AG587" s="4"/>
      <c r="AH587" s="4"/>
      <c r="AI587" s="4"/>
      <c r="AJ587" s="4"/>
    </row>
    <row r="588" spans="1:36" ht="15.75" customHeight="1" x14ac:dyDescent="0.2">
      <c r="A588" s="33"/>
      <c r="B588" s="33"/>
      <c r="C588" s="33"/>
      <c r="D588" s="1"/>
      <c r="E588" s="1"/>
      <c r="F588" s="1"/>
      <c r="G588" s="1"/>
      <c r="H588" s="1"/>
      <c r="I588" s="1"/>
      <c r="J588" s="1"/>
      <c r="K588" s="1"/>
      <c r="L588" s="27" t="str">
        <f>IF('[1]Season Set up'!$J$24&gt;='[1]Season Set up'!V586,'[1]Season Set up'!V586,"")</f>
        <v/>
      </c>
      <c r="M588" s="22" t="str">
        <f>IFERROR(VLOOKUP(#REF!,'[1]Members Sorted'!$B$2:$G$10001,2,0),"")</f>
        <v/>
      </c>
      <c r="N588" s="22" t="str">
        <f>IFERROR(VLOOKUP(#REF!,'[1]Members Sorted'!$B$2:$G$10001,3,0),"")</f>
        <v/>
      </c>
      <c r="O588" s="22" t="str">
        <f>IFERROR(VLOOKUP(#REF!,'[1]Members Sorted'!$B$2:$G$10001,5,0),"")</f>
        <v/>
      </c>
      <c r="P588" s="22" t="str">
        <f>IFERROR(IF(O588="","",IF(O588="None Given","",IF(COUNTIF($O$7:O588,O588)&lt;='[1]Season Set up'!$O$62, CONCATENATE(O588, " A"),IF(COUNTIF($O$7:O588,O588)&lt;='[1]Season Set up'!$O$63, CONCATENATE(O588, " B"),IF(COUNTIF($O$7:O588,O588)&lt;='[1]Season Set up'!$O$64, CONCATENATE(O588, " C"),IF(COUNTIF($O$7:O588,O588)&lt;='[1]Season Set up'!$O$65, CONCATENATE(O588, " D"),IF(COUNTIF($O$7:O588,O588)&lt;='[1]Season Set up'!$O$66, CONCATENATE(O588, " E"),IF(COUNTIF($O$7:O588,O588)&lt;='[1]Season Set up'!$O$67, CONCATENATE(O588, " F"),IF(COUNTIF($O$7:O588,O588)&lt;='[1]Season Set up'!$O$68, CONCATENATE(O588, " G"),IF(COUNTIF($O$7:O588,O588)&lt;='[1]Season Set up'!$O$69, CONCATENATE(O588, " H"),"")))))))))),"")</f>
        <v/>
      </c>
      <c r="Q588" s="69"/>
      <c r="R588" s="4"/>
      <c r="S588" s="27" t="str">
        <f>IF('[1]Season Set up'!$L$24&gt;='[1]Season Set up'!V586,'[1]Season Set up'!V586,"")</f>
        <v/>
      </c>
      <c r="T588" s="22" t="str">
        <f>IFERROR(VLOOKUP(#REF!,'[1]Members Sorted'!$B$2:$G$3001,2,0),"")</f>
        <v/>
      </c>
      <c r="U588" s="22" t="str">
        <f>IFERROR(VLOOKUP(#REF!,'[1]Members Sorted'!$B$2:$G$3001,3,0),"")</f>
        <v/>
      </c>
      <c r="V588" s="22" t="str">
        <f>IFERROR(VLOOKUP(#REF!,'[1]Members Sorted'!$B$2:$G$2001,5,0),"")</f>
        <v/>
      </c>
      <c r="W588" s="22" t="str">
        <f>IFERROR(IF(V588="","",IF(V588="None Given","",IF(COUNTIF($V$7:V588,V588)&lt;='[1]Season Set up'!$O$73, CONCATENATE(V588, " A"),IF(COUNTIF($V$7:V588,V588)&lt;='[1]Season Set up'!$O$74, CONCATENATE(V588, " B"),IF(COUNTIF($V$7:V588,V588)&lt;='[1]Season Set up'!$O$75, CONCATENATE(V588, " C"),IF(COUNTIF($V$7:V588,V588)&lt;='[1]Season Set up'!$O$76, CONCATENATE(V588, " D"),IF(COUNTIF($V$7:V588,V588)&lt;='[1]Season Set up'!$O$77, CONCATENATE(V588, " E"),IF(COUNTIF($V$7:V588,V588)&lt;='[1]Season Set up'!$O$78, CONCATENATE(V588, " F"),IF(COUNTIF($V$7:V588,V588)&lt;='[1]Season Set up'!$O$79, CONCATENATE(V588, " G"),IF(COUNTIF($V$7:V588,V588)&lt;='[1]Season Set up'!$O$80, CONCATENATE(V588, " H"),"")))))))))),"")</f>
        <v/>
      </c>
      <c r="X588" s="69"/>
      <c r="Y588" s="1"/>
      <c r="Z588" s="1"/>
      <c r="AA588" s="1"/>
      <c r="AB588" s="1"/>
      <c r="AC588" s="4"/>
      <c r="AD588" s="4"/>
      <c r="AE588" s="4"/>
      <c r="AF588" s="4"/>
      <c r="AG588" s="4"/>
      <c r="AH588" s="4"/>
      <c r="AI588" s="4"/>
      <c r="AJ588" s="4"/>
    </row>
    <row r="589" spans="1:36" ht="15.75" customHeight="1" x14ac:dyDescent="0.2">
      <c r="A589" s="33"/>
      <c r="B589" s="33"/>
      <c r="C589" s="33"/>
      <c r="D589" s="1"/>
      <c r="E589" s="1"/>
      <c r="F589" s="1"/>
      <c r="G589" s="1"/>
      <c r="H589" s="1"/>
      <c r="I589" s="1"/>
      <c r="J589" s="1"/>
      <c r="K589" s="1"/>
      <c r="L589" s="27" t="str">
        <f>IF('[1]Season Set up'!$J$24&gt;='[1]Season Set up'!V587,'[1]Season Set up'!V587,"")</f>
        <v/>
      </c>
      <c r="M589" s="22" t="str">
        <f>IFERROR(VLOOKUP(#REF!,'[1]Members Sorted'!$B$2:$G$10001,2,0),"")</f>
        <v/>
      </c>
      <c r="N589" s="22" t="str">
        <f>IFERROR(VLOOKUP(#REF!,'[1]Members Sorted'!$B$2:$G$10001,3,0),"")</f>
        <v/>
      </c>
      <c r="O589" s="22" t="str">
        <f>IFERROR(VLOOKUP(#REF!,'[1]Members Sorted'!$B$2:$G$10001,5,0),"")</f>
        <v/>
      </c>
      <c r="P589" s="22" t="str">
        <f>IFERROR(IF(O589="","",IF(O589="None Given","",IF(COUNTIF($O$7:O589,O589)&lt;='[1]Season Set up'!$O$62, CONCATENATE(O589, " A"),IF(COUNTIF($O$7:O589,O589)&lt;='[1]Season Set up'!$O$63, CONCATENATE(O589, " B"),IF(COUNTIF($O$7:O589,O589)&lt;='[1]Season Set up'!$O$64, CONCATENATE(O589, " C"),IF(COUNTIF($O$7:O589,O589)&lt;='[1]Season Set up'!$O$65, CONCATENATE(O589, " D"),IF(COUNTIF($O$7:O589,O589)&lt;='[1]Season Set up'!$O$66, CONCATENATE(O589, " E"),IF(COUNTIF($O$7:O589,O589)&lt;='[1]Season Set up'!$O$67, CONCATENATE(O589, " F"),IF(COUNTIF($O$7:O589,O589)&lt;='[1]Season Set up'!$O$68, CONCATENATE(O589, " G"),IF(COUNTIF($O$7:O589,O589)&lt;='[1]Season Set up'!$O$69, CONCATENATE(O589, " H"),"")))))))))),"")</f>
        <v/>
      </c>
      <c r="Q589" s="69"/>
      <c r="R589" s="4"/>
      <c r="S589" s="27" t="str">
        <f>IF('[1]Season Set up'!$L$24&gt;='[1]Season Set up'!V587,'[1]Season Set up'!V587,"")</f>
        <v/>
      </c>
      <c r="T589" s="22" t="str">
        <f>IFERROR(VLOOKUP(#REF!,'[1]Members Sorted'!$B$2:$G$3001,2,0),"")</f>
        <v/>
      </c>
      <c r="U589" s="22" t="str">
        <f>IFERROR(VLOOKUP(#REF!,'[1]Members Sorted'!$B$2:$G$3001,3,0),"")</f>
        <v/>
      </c>
      <c r="V589" s="22" t="str">
        <f>IFERROR(VLOOKUP(#REF!,'[1]Members Sorted'!$B$2:$G$2001,5,0),"")</f>
        <v/>
      </c>
      <c r="W589" s="22" t="str">
        <f>IFERROR(IF(V589="","",IF(V589="None Given","",IF(COUNTIF($V$7:V589,V589)&lt;='[1]Season Set up'!$O$73, CONCATENATE(V589, " A"),IF(COUNTIF($V$7:V589,V589)&lt;='[1]Season Set up'!$O$74, CONCATENATE(V589, " B"),IF(COUNTIF($V$7:V589,V589)&lt;='[1]Season Set up'!$O$75, CONCATENATE(V589, " C"),IF(COUNTIF($V$7:V589,V589)&lt;='[1]Season Set up'!$O$76, CONCATENATE(V589, " D"),IF(COUNTIF($V$7:V589,V589)&lt;='[1]Season Set up'!$O$77, CONCATENATE(V589, " E"),IF(COUNTIF($V$7:V589,V589)&lt;='[1]Season Set up'!$O$78, CONCATENATE(V589, " F"),IF(COUNTIF($V$7:V589,V589)&lt;='[1]Season Set up'!$O$79, CONCATENATE(V589, " G"),IF(COUNTIF($V$7:V589,V589)&lt;='[1]Season Set up'!$O$80, CONCATENATE(V589, " H"),"")))))))))),"")</f>
        <v/>
      </c>
      <c r="X589" s="69"/>
      <c r="Y589" s="1"/>
      <c r="Z589" s="1"/>
      <c r="AA589" s="1"/>
      <c r="AB589" s="1"/>
      <c r="AC589" s="4"/>
      <c r="AD589" s="4"/>
      <c r="AE589" s="4"/>
      <c r="AF589" s="4"/>
      <c r="AG589" s="4"/>
      <c r="AH589" s="4"/>
      <c r="AI589" s="4"/>
      <c r="AJ589" s="4"/>
    </row>
    <row r="590" spans="1:36" ht="15.75" customHeight="1" x14ac:dyDescent="0.2">
      <c r="A590" s="33"/>
      <c r="B590" s="33"/>
      <c r="C590" s="33"/>
      <c r="D590" s="1"/>
      <c r="E590" s="1"/>
      <c r="F590" s="1"/>
      <c r="G590" s="1"/>
      <c r="H590" s="1"/>
      <c r="I590" s="1"/>
      <c r="J590" s="1"/>
      <c r="K590" s="1"/>
      <c r="L590" s="27" t="str">
        <f>IF('[1]Season Set up'!$J$24&gt;='[1]Season Set up'!V588,'[1]Season Set up'!V588,"")</f>
        <v/>
      </c>
      <c r="M590" s="22" t="str">
        <f>IFERROR(VLOOKUP(#REF!,'[1]Members Sorted'!$B$2:$G$10001,2,0),"")</f>
        <v/>
      </c>
      <c r="N590" s="22" t="str">
        <f>IFERROR(VLOOKUP(#REF!,'[1]Members Sorted'!$B$2:$G$10001,3,0),"")</f>
        <v/>
      </c>
      <c r="O590" s="22" t="str">
        <f>IFERROR(VLOOKUP(#REF!,'[1]Members Sorted'!$B$2:$G$10001,5,0),"")</f>
        <v/>
      </c>
      <c r="P590" s="22" t="str">
        <f>IFERROR(IF(O590="","",IF(O590="None Given","",IF(COUNTIF($O$7:O590,O590)&lt;='[1]Season Set up'!$O$62, CONCATENATE(O590, " A"),IF(COUNTIF($O$7:O590,O590)&lt;='[1]Season Set up'!$O$63, CONCATENATE(O590, " B"),IF(COUNTIF($O$7:O590,O590)&lt;='[1]Season Set up'!$O$64, CONCATENATE(O590, " C"),IF(COUNTIF($O$7:O590,O590)&lt;='[1]Season Set up'!$O$65, CONCATENATE(O590, " D"),IF(COUNTIF($O$7:O590,O590)&lt;='[1]Season Set up'!$O$66, CONCATENATE(O590, " E"),IF(COUNTIF($O$7:O590,O590)&lt;='[1]Season Set up'!$O$67, CONCATENATE(O590, " F"),IF(COUNTIF($O$7:O590,O590)&lt;='[1]Season Set up'!$O$68, CONCATENATE(O590, " G"),IF(COUNTIF($O$7:O590,O590)&lt;='[1]Season Set up'!$O$69, CONCATENATE(O590, " H"),"")))))))))),"")</f>
        <v/>
      </c>
      <c r="Q590" s="69"/>
      <c r="R590" s="4"/>
      <c r="S590" s="27" t="str">
        <f>IF('[1]Season Set up'!$L$24&gt;='[1]Season Set up'!V588,'[1]Season Set up'!V588,"")</f>
        <v/>
      </c>
      <c r="T590" s="22" t="str">
        <f>IFERROR(VLOOKUP(#REF!,'[1]Members Sorted'!$B$2:$G$3001,2,0),"")</f>
        <v/>
      </c>
      <c r="U590" s="22" t="str">
        <f>IFERROR(VLOOKUP(#REF!,'[1]Members Sorted'!$B$2:$G$3001,3,0),"")</f>
        <v/>
      </c>
      <c r="V590" s="22" t="str">
        <f>IFERROR(VLOOKUP(#REF!,'[1]Members Sorted'!$B$2:$G$2001,5,0),"")</f>
        <v/>
      </c>
      <c r="W590" s="22" t="str">
        <f>IFERROR(IF(V590="","",IF(V590="None Given","",IF(COUNTIF($V$7:V590,V590)&lt;='[1]Season Set up'!$O$73, CONCATENATE(V590, " A"),IF(COUNTIF($V$7:V590,V590)&lt;='[1]Season Set up'!$O$74, CONCATENATE(V590, " B"),IF(COUNTIF($V$7:V590,V590)&lt;='[1]Season Set up'!$O$75, CONCATENATE(V590, " C"),IF(COUNTIF($V$7:V590,V590)&lt;='[1]Season Set up'!$O$76, CONCATENATE(V590, " D"),IF(COUNTIF($V$7:V590,V590)&lt;='[1]Season Set up'!$O$77, CONCATENATE(V590, " E"),IF(COUNTIF($V$7:V590,V590)&lt;='[1]Season Set up'!$O$78, CONCATENATE(V590, " F"),IF(COUNTIF($V$7:V590,V590)&lt;='[1]Season Set up'!$O$79, CONCATENATE(V590, " G"),IF(COUNTIF($V$7:V590,V590)&lt;='[1]Season Set up'!$O$80, CONCATENATE(V590, " H"),"")))))))))),"")</f>
        <v/>
      </c>
      <c r="X590" s="69"/>
      <c r="Y590" s="1"/>
      <c r="Z590" s="1"/>
      <c r="AA590" s="1"/>
      <c r="AB590" s="1"/>
      <c r="AC590" s="4"/>
      <c r="AD590" s="4"/>
      <c r="AE590" s="4"/>
      <c r="AF590" s="4"/>
      <c r="AG590" s="4"/>
      <c r="AH590" s="4"/>
      <c r="AI590" s="4"/>
      <c r="AJ590" s="4"/>
    </row>
    <row r="591" spans="1:36" ht="15.75" customHeight="1" x14ac:dyDescent="0.2">
      <c r="A591" s="33"/>
      <c r="B591" s="33"/>
      <c r="C591" s="33"/>
      <c r="D591" s="1"/>
      <c r="E591" s="1"/>
      <c r="F591" s="1"/>
      <c r="G591" s="1"/>
      <c r="H591" s="1"/>
      <c r="I591" s="1"/>
      <c r="J591" s="1"/>
      <c r="K591" s="1"/>
      <c r="L591" s="27" t="str">
        <f>IF('[1]Season Set up'!$J$24&gt;='[1]Season Set up'!V589,'[1]Season Set up'!V589,"")</f>
        <v/>
      </c>
      <c r="M591" s="22" t="str">
        <f>IFERROR(VLOOKUP(#REF!,'[1]Members Sorted'!$B$2:$G$10001,2,0),"")</f>
        <v/>
      </c>
      <c r="N591" s="22" t="str">
        <f>IFERROR(VLOOKUP(#REF!,'[1]Members Sorted'!$B$2:$G$10001,3,0),"")</f>
        <v/>
      </c>
      <c r="O591" s="22" t="str">
        <f>IFERROR(VLOOKUP(#REF!,'[1]Members Sorted'!$B$2:$G$10001,5,0),"")</f>
        <v/>
      </c>
      <c r="P591" s="22" t="str">
        <f>IFERROR(IF(O591="","",IF(O591="None Given","",IF(COUNTIF($O$7:O591,O591)&lt;='[1]Season Set up'!$O$62, CONCATENATE(O591, " A"),IF(COUNTIF($O$7:O591,O591)&lt;='[1]Season Set up'!$O$63, CONCATENATE(O591, " B"),IF(COUNTIF($O$7:O591,O591)&lt;='[1]Season Set up'!$O$64, CONCATENATE(O591, " C"),IF(COUNTIF($O$7:O591,O591)&lt;='[1]Season Set up'!$O$65, CONCATENATE(O591, " D"),IF(COUNTIF($O$7:O591,O591)&lt;='[1]Season Set up'!$O$66, CONCATENATE(O591, " E"),IF(COUNTIF($O$7:O591,O591)&lt;='[1]Season Set up'!$O$67, CONCATENATE(O591, " F"),IF(COUNTIF($O$7:O591,O591)&lt;='[1]Season Set up'!$O$68, CONCATENATE(O591, " G"),IF(COUNTIF($O$7:O591,O591)&lt;='[1]Season Set up'!$O$69, CONCATENATE(O591, " H"),"")))))))))),"")</f>
        <v/>
      </c>
      <c r="Q591" s="69"/>
      <c r="R591" s="4"/>
      <c r="S591" s="27" t="str">
        <f>IF('[1]Season Set up'!$L$24&gt;='[1]Season Set up'!V589,'[1]Season Set up'!V589,"")</f>
        <v/>
      </c>
      <c r="T591" s="22" t="str">
        <f>IFERROR(VLOOKUP(#REF!,'[1]Members Sorted'!$B$2:$G$3001,2,0),"")</f>
        <v/>
      </c>
      <c r="U591" s="22" t="str">
        <f>IFERROR(VLOOKUP(#REF!,'[1]Members Sorted'!$B$2:$G$3001,3,0),"")</f>
        <v/>
      </c>
      <c r="V591" s="22" t="str">
        <f>IFERROR(VLOOKUP(#REF!,'[1]Members Sorted'!$B$2:$G$2001,5,0),"")</f>
        <v/>
      </c>
      <c r="W591" s="22" t="str">
        <f>IFERROR(IF(V591="","",IF(V591="None Given","",IF(COUNTIF($V$7:V591,V591)&lt;='[1]Season Set up'!$O$73, CONCATENATE(V591, " A"),IF(COUNTIF($V$7:V591,V591)&lt;='[1]Season Set up'!$O$74, CONCATENATE(V591, " B"),IF(COUNTIF($V$7:V591,V591)&lt;='[1]Season Set up'!$O$75, CONCATENATE(V591, " C"),IF(COUNTIF($V$7:V591,V591)&lt;='[1]Season Set up'!$O$76, CONCATENATE(V591, " D"),IF(COUNTIF($V$7:V591,V591)&lt;='[1]Season Set up'!$O$77, CONCATENATE(V591, " E"),IF(COUNTIF($V$7:V591,V591)&lt;='[1]Season Set up'!$O$78, CONCATENATE(V591, " F"),IF(COUNTIF($V$7:V591,V591)&lt;='[1]Season Set up'!$O$79, CONCATENATE(V591, " G"),IF(COUNTIF($V$7:V591,V591)&lt;='[1]Season Set up'!$O$80, CONCATENATE(V591, " H"),"")))))))))),"")</f>
        <v/>
      </c>
      <c r="X591" s="69"/>
      <c r="Y591" s="1"/>
      <c r="Z591" s="1"/>
      <c r="AA591" s="1"/>
      <c r="AB591" s="1"/>
      <c r="AC591" s="4"/>
      <c r="AD591" s="4"/>
      <c r="AE591" s="4"/>
      <c r="AF591" s="4"/>
      <c r="AG591" s="4"/>
      <c r="AH591" s="4"/>
      <c r="AI591" s="4"/>
      <c r="AJ591" s="4"/>
    </row>
    <row r="592" spans="1:36" ht="15.75" customHeight="1" x14ac:dyDescent="0.2">
      <c r="A592" s="33"/>
      <c r="B592" s="33"/>
      <c r="C592" s="33"/>
      <c r="D592" s="1"/>
      <c r="E592" s="1"/>
      <c r="F592" s="1"/>
      <c r="G592" s="1"/>
      <c r="H592" s="1"/>
      <c r="I592" s="1"/>
      <c r="J592" s="1"/>
      <c r="K592" s="1"/>
      <c r="L592" s="27" t="str">
        <f>IF('[1]Season Set up'!$J$24&gt;='[1]Season Set up'!V590,'[1]Season Set up'!V590,"")</f>
        <v/>
      </c>
      <c r="M592" s="22" t="str">
        <f>IFERROR(VLOOKUP(#REF!,'[1]Members Sorted'!$B$2:$G$10001,2,0),"")</f>
        <v/>
      </c>
      <c r="N592" s="22" t="str">
        <f>IFERROR(VLOOKUP(#REF!,'[1]Members Sorted'!$B$2:$G$10001,3,0),"")</f>
        <v/>
      </c>
      <c r="O592" s="22" t="str">
        <f>IFERROR(VLOOKUP(#REF!,'[1]Members Sorted'!$B$2:$G$10001,5,0),"")</f>
        <v/>
      </c>
      <c r="P592" s="22" t="str">
        <f>IFERROR(IF(O592="","",IF(O592="None Given","",IF(COUNTIF($O$7:O592,O592)&lt;='[1]Season Set up'!$O$62, CONCATENATE(O592, " A"),IF(COUNTIF($O$7:O592,O592)&lt;='[1]Season Set up'!$O$63, CONCATENATE(O592, " B"),IF(COUNTIF($O$7:O592,O592)&lt;='[1]Season Set up'!$O$64, CONCATENATE(O592, " C"),IF(COUNTIF($O$7:O592,O592)&lt;='[1]Season Set up'!$O$65, CONCATENATE(O592, " D"),IF(COUNTIF($O$7:O592,O592)&lt;='[1]Season Set up'!$O$66, CONCATENATE(O592, " E"),IF(COUNTIF($O$7:O592,O592)&lt;='[1]Season Set up'!$O$67, CONCATENATE(O592, " F"),IF(COUNTIF($O$7:O592,O592)&lt;='[1]Season Set up'!$O$68, CONCATENATE(O592, " G"),IF(COUNTIF($O$7:O592,O592)&lt;='[1]Season Set up'!$O$69, CONCATENATE(O592, " H"),"")))))))))),"")</f>
        <v/>
      </c>
      <c r="Q592" s="69"/>
      <c r="R592" s="4"/>
      <c r="S592" s="27" t="str">
        <f>IF('[1]Season Set up'!$L$24&gt;='[1]Season Set up'!V590,'[1]Season Set up'!V590,"")</f>
        <v/>
      </c>
      <c r="T592" s="22" t="str">
        <f>IFERROR(VLOOKUP(#REF!,'[1]Members Sorted'!$B$2:$G$3001,2,0),"")</f>
        <v/>
      </c>
      <c r="U592" s="22" t="str">
        <f>IFERROR(VLOOKUP(#REF!,'[1]Members Sorted'!$B$2:$G$3001,3,0),"")</f>
        <v/>
      </c>
      <c r="V592" s="22" t="str">
        <f>IFERROR(VLOOKUP(#REF!,'[1]Members Sorted'!$B$2:$G$2001,5,0),"")</f>
        <v/>
      </c>
      <c r="W592" s="22" t="str">
        <f>IFERROR(IF(V592="","",IF(V592="None Given","",IF(COUNTIF($V$7:V592,V592)&lt;='[1]Season Set up'!$O$73, CONCATENATE(V592, " A"),IF(COUNTIF($V$7:V592,V592)&lt;='[1]Season Set up'!$O$74, CONCATENATE(V592, " B"),IF(COUNTIF($V$7:V592,V592)&lt;='[1]Season Set up'!$O$75, CONCATENATE(V592, " C"),IF(COUNTIF($V$7:V592,V592)&lt;='[1]Season Set up'!$O$76, CONCATENATE(V592, " D"),IF(COUNTIF($V$7:V592,V592)&lt;='[1]Season Set up'!$O$77, CONCATENATE(V592, " E"),IF(COUNTIF($V$7:V592,V592)&lt;='[1]Season Set up'!$O$78, CONCATENATE(V592, " F"),IF(COUNTIF($V$7:V592,V592)&lt;='[1]Season Set up'!$O$79, CONCATENATE(V592, " G"),IF(COUNTIF($V$7:V592,V592)&lt;='[1]Season Set up'!$O$80, CONCATENATE(V592, " H"),"")))))))))),"")</f>
        <v/>
      </c>
      <c r="X592" s="69"/>
      <c r="Y592" s="1"/>
      <c r="Z592" s="1"/>
      <c r="AA592" s="1"/>
      <c r="AB592" s="1"/>
      <c r="AC592" s="4"/>
      <c r="AD592" s="4"/>
      <c r="AE592" s="4"/>
      <c r="AF592" s="4"/>
      <c r="AG592" s="4"/>
      <c r="AH592" s="4"/>
      <c r="AI592" s="4"/>
      <c r="AJ592" s="4"/>
    </row>
    <row r="593" spans="1:36" ht="15.75" customHeight="1" x14ac:dyDescent="0.2">
      <c r="A593" s="33"/>
      <c r="B593" s="33"/>
      <c r="C593" s="33"/>
      <c r="D593" s="1"/>
      <c r="E593" s="1"/>
      <c r="F593" s="1"/>
      <c r="G593" s="1"/>
      <c r="H593" s="1"/>
      <c r="I593" s="1"/>
      <c r="J593" s="1"/>
      <c r="K593" s="1"/>
      <c r="L593" s="27" t="str">
        <f>IF('[1]Season Set up'!$J$24&gt;='[1]Season Set up'!V591,'[1]Season Set up'!V591,"")</f>
        <v/>
      </c>
      <c r="M593" s="22" t="str">
        <f>IFERROR(VLOOKUP(#REF!,'[1]Members Sorted'!$B$2:$G$10001,2,0),"")</f>
        <v/>
      </c>
      <c r="N593" s="22" t="str">
        <f>IFERROR(VLOOKUP(#REF!,'[1]Members Sorted'!$B$2:$G$10001,3,0),"")</f>
        <v/>
      </c>
      <c r="O593" s="22" t="str">
        <f>IFERROR(VLOOKUP(#REF!,'[1]Members Sorted'!$B$2:$G$10001,5,0),"")</f>
        <v/>
      </c>
      <c r="P593" s="22" t="str">
        <f>IFERROR(IF(O593="","",IF(O593="None Given","",IF(COUNTIF($O$7:O593,O593)&lt;='[1]Season Set up'!$O$62, CONCATENATE(O593, " A"),IF(COUNTIF($O$7:O593,O593)&lt;='[1]Season Set up'!$O$63, CONCATENATE(O593, " B"),IF(COUNTIF($O$7:O593,O593)&lt;='[1]Season Set up'!$O$64, CONCATENATE(O593, " C"),IF(COUNTIF($O$7:O593,O593)&lt;='[1]Season Set up'!$O$65, CONCATENATE(O593, " D"),IF(COUNTIF($O$7:O593,O593)&lt;='[1]Season Set up'!$O$66, CONCATENATE(O593, " E"),IF(COUNTIF($O$7:O593,O593)&lt;='[1]Season Set up'!$O$67, CONCATENATE(O593, " F"),IF(COUNTIF($O$7:O593,O593)&lt;='[1]Season Set up'!$O$68, CONCATENATE(O593, " G"),IF(COUNTIF($O$7:O593,O593)&lt;='[1]Season Set up'!$O$69, CONCATENATE(O593, " H"),"")))))))))),"")</f>
        <v/>
      </c>
      <c r="Q593" s="69"/>
      <c r="R593" s="4"/>
      <c r="S593" s="27" t="str">
        <f>IF('[1]Season Set up'!$L$24&gt;='[1]Season Set up'!V591,'[1]Season Set up'!V591,"")</f>
        <v/>
      </c>
      <c r="T593" s="22" t="str">
        <f>IFERROR(VLOOKUP(#REF!,'[1]Members Sorted'!$B$2:$G$3001,2,0),"")</f>
        <v/>
      </c>
      <c r="U593" s="22" t="str">
        <f>IFERROR(VLOOKUP(#REF!,'[1]Members Sorted'!$B$2:$G$3001,3,0),"")</f>
        <v/>
      </c>
      <c r="V593" s="22" t="str">
        <f>IFERROR(VLOOKUP(#REF!,'[1]Members Sorted'!$B$2:$G$2001,5,0),"")</f>
        <v/>
      </c>
      <c r="W593" s="22" t="str">
        <f>IFERROR(IF(V593="","",IF(V593="None Given","",IF(COUNTIF($V$7:V593,V593)&lt;='[1]Season Set up'!$O$73, CONCATENATE(V593, " A"),IF(COUNTIF($V$7:V593,V593)&lt;='[1]Season Set up'!$O$74, CONCATENATE(V593, " B"),IF(COUNTIF($V$7:V593,V593)&lt;='[1]Season Set up'!$O$75, CONCATENATE(V593, " C"),IF(COUNTIF($V$7:V593,V593)&lt;='[1]Season Set up'!$O$76, CONCATENATE(V593, " D"),IF(COUNTIF($V$7:V593,V593)&lt;='[1]Season Set up'!$O$77, CONCATENATE(V593, " E"),IF(COUNTIF($V$7:V593,V593)&lt;='[1]Season Set up'!$O$78, CONCATENATE(V593, " F"),IF(COUNTIF($V$7:V593,V593)&lt;='[1]Season Set up'!$O$79, CONCATENATE(V593, " G"),IF(COUNTIF($V$7:V593,V593)&lt;='[1]Season Set up'!$O$80, CONCATENATE(V593, " H"),"")))))))))),"")</f>
        <v/>
      </c>
      <c r="X593" s="69"/>
      <c r="Y593" s="1"/>
      <c r="Z593" s="1"/>
      <c r="AA593" s="1"/>
      <c r="AB593" s="1"/>
      <c r="AC593" s="4"/>
      <c r="AD593" s="4"/>
      <c r="AE593" s="4"/>
      <c r="AF593" s="4"/>
      <c r="AG593" s="4"/>
      <c r="AH593" s="4"/>
      <c r="AI593" s="4"/>
      <c r="AJ593" s="4"/>
    </row>
    <row r="594" spans="1:36" ht="15.75" customHeight="1" x14ac:dyDescent="0.2">
      <c r="A594" s="33"/>
      <c r="B594" s="33"/>
      <c r="C594" s="33"/>
      <c r="D594" s="1"/>
      <c r="E594" s="1"/>
      <c r="F594" s="1"/>
      <c r="G594" s="1"/>
      <c r="H594" s="1"/>
      <c r="I594" s="1"/>
      <c r="J594" s="1"/>
      <c r="K594" s="1"/>
      <c r="L594" s="27" t="str">
        <f>IF('[1]Season Set up'!$J$24&gt;='[1]Season Set up'!V592,'[1]Season Set up'!V592,"")</f>
        <v/>
      </c>
      <c r="M594" s="22" t="str">
        <f>IFERROR(VLOOKUP(#REF!,'[1]Members Sorted'!$B$2:$G$10001,2,0),"")</f>
        <v/>
      </c>
      <c r="N594" s="22" t="str">
        <f>IFERROR(VLOOKUP(#REF!,'[1]Members Sorted'!$B$2:$G$10001,3,0),"")</f>
        <v/>
      </c>
      <c r="O594" s="22" t="str">
        <f>IFERROR(VLOOKUP(#REF!,'[1]Members Sorted'!$B$2:$G$10001,5,0),"")</f>
        <v/>
      </c>
      <c r="P594" s="22" t="str">
        <f>IFERROR(IF(O594="","",IF(O594="None Given","",IF(COUNTIF($O$7:O594,O594)&lt;='[1]Season Set up'!$O$62, CONCATENATE(O594, " A"),IF(COUNTIF($O$7:O594,O594)&lt;='[1]Season Set up'!$O$63, CONCATENATE(O594, " B"),IF(COUNTIF($O$7:O594,O594)&lt;='[1]Season Set up'!$O$64, CONCATENATE(O594, " C"),IF(COUNTIF($O$7:O594,O594)&lt;='[1]Season Set up'!$O$65, CONCATENATE(O594, " D"),IF(COUNTIF($O$7:O594,O594)&lt;='[1]Season Set up'!$O$66, CONCATENATE(O594, " E"),IF(COUNTIF($O$7:O594,O594)&lt;='[1]Season Set up'!$O$67, CONCATENATE(O594, " F"),IF(COUNTIF($O$7:O594,O594)&lt;='[1]Season Set up'!$O$68, CONCATENATE(O594, " G"),IF(COUNTIF($O$7:O594,O594)&lt;='[1]Season Set up'!$O$69, CONCATENATE(O594, " H"),"")))))))))),"")</f>
        <v/>
      </c>
      <c r="Q594" s="69"/>
      <c r="R594" s="4"/>
      <c r="S594" s="27" t="str">
        <f>IF('[1]Season Set up'!$L$24&gt;='[1]Season Set up'!V592,'[1]Season Set up'!V592,"")</f>
        <v/>
      </c>
      <c r="T594" s="22" t="str">
        <f>IFERROR(VLOOKUP(#REF!,'[1]Members Sorted'!$B$2:$G$3001,2,0),"")</f>
        <v/>
      </c>
      <c r="U594" s="22" t="str">
        <f>IFERROR(VLOOKUP(#REF!,'[1]Members Sorted'!$B$2:$G$3001,3,0),"")</f>
        <v/>
      </c>
      <c r="V594" s="22" t="str">
        <f>IFERROR(VLOOKUP(#REF!,'[1]Members Sorted'!$B$2:$G$2001,5,0),"")</f>
        <v/>
      </c>
      <c r="W594" s="22" t="str">
        <f>IFERROR(IF(V594="","",IF(V594="None Given","",IF(COUNTIF($V$7:V594,V594)&lt;='[1]Season Set up'!$O$73, CONCATENATE(V594, " A"),IF(COUNTIF($V$7:V594,V594)&lt;='[1]Season Set up'!$O$74, CONCATENATE(V594, " B"),IF(COUNTIF($V$7:V594,V594)&lt;='[1]Season Set up'!$O$75, CONCATENATE(V594, " C"),IF(COUNTIF($V$7:V594,V594)&lt;='[1]Season Set up'!$O$76, CONCATENATE(V594, " D"),IF(COUNTIF($V$7:V594,V594)&lt;='[1]Season Set up'!$O$77, CONCATENATE(V594, " E"),IF(COUNTIF($V$7:V594,V594)&lt;='[1]Season Set up'!$O$78, CONCATENATE(V594, " F"),IF(COUNTIF($V$7:V594,V594)&lt;='[1]Season Set up'!$O$79, CONCATENATE(V594, " G"),IF(COUNTIF($V$7:V594,V594)&lt;='[1]Season Set up'!$O$80, CONCATENATE(V594, " H"),"")))))))))),"")</f>
        <v/>
      </c>
      <c r="X594" s="69"/>
      <c r="Y594" s="1"/>
      <c r="Z594" s="1"/>
      <c r="AA594" s="1"/>
      <c r="AB594" s="1"/>
      <c r="AC594" s="4"/>
      <c r="AD594" s="4"/>
      <c r="AE594" s="4"/>
      <c r="AF594" s="4"/>
      <c r="AG594" s="4"/>
      <c r="AH594" s="4"/>
      <c r="AI594" s="4"/>
      <c r="AJ594" s="4"/>
    </row>
    <row r="595" spans="1:36" ht="15.75" customHeight="1" x14ac:dyDescent="0.2">
      <c r="A595" s="33"/>
      <c r="B595" s="33"/>
      <c r="C595" s="33"/>
      <c r="D595" s="1"/>
      <c r="E595" s="1"/>
      <c r="F595" s="1"/>
      <c r="G595" s="1"/>
      <c r="H595" s="1"/>
      <c r="I595" s="1"/>
      <c r="J595" s="1"/>
      <c r="K595" s="1"/>
      <c r="L595" s="27" t="str">
        <f>IF('[1]Season Set up'!$J$24&gt;='[1]Season Set up'!V593,'[1]Season Set up'!V593,"")</f>
        <v/>
      </c>
      <c r="M595" s="22" t="str">
        <f>IFERROR(VLOOKUP(#REF!,'[1]Members Sorted'!$B$2:$G$10001,2,0),"")</f>
        <v/>
      </c>
      <c r="N595" s="22" t="str">
        <f>IFERROR(VLOOKUP(#REF!,'[1]Members Sorted'!$B$2:$G$10001,3,0),"")</f>
        <v/>
      </c>
      <c r="O595" s="22" t="str">
        <f>IFERROR(VLOOKUP(#REF!,'[1]Members Sorted'!$B$2:$G$10001,5,0),"")</f>
        <v/>
      </c>
      <c r="P595" s="22" t="str">
        <f>IFERROR(IF(O595="","",IF(O595="None Given","",IF(COUNTIF($O$7:O595,O595)&lt;='[1]Season Set up'!$O$62, CONCATENATE(O595, " A"),IF(COUNTIF($O$7:O595,O595)&lt;='[1]Season Set up'!$O$63, CONCATENATE(O595, " B"),IF(COUNTIF($O$7:O595,O595)&lt;='[1]Season Set up'!$O$64, CONCATENATE(O595, " C"),IF(COUNTIF($O$7:O595,O595)&lt;='[1]Season Set up'!$O$65, CONCATENATE(O595, " D"),IF(COUNTIF($O$7:O595,O595)&lt;='[1]Season Set up'!$O$66, CONCATENATE(O595, " E"),IF(COUNTIF($O$7:O595,O595)&lt;='[1]Season Set up'!$O$67, CONCATENATE(O595, " F"),IF(COUNTIF($O$7:O595,O595)&lt;='[1]Season Set up'!$O$68, CONCATENATE(O595, " G"),IF(COUNTIF($O$7:O595,O595)&lt;='[1]Season Set up'!$O$69, CONCATENATE(O595, " H"),"")))))))))),"")</f>
        <v/>
      </c>
      <c r="Q595" s="69"/>
      <c r="R595" s="4"/>
      <c r="S595" s="27" t="str">
        <f>IF('[1]Season Set up'!$L$24&gt;='[1]Season Set up'!V593,'[1]Season Set up'!V593,"")</f>
        <v/>
      </c>
      <c r="T595" s="22" t="str">
        <f>IFERROR(VLOOKUP(#REF!,'[1]Members Sorted'!$B$2:$G$3001,2,0),"")</f>
        <v/>
      </c>
      <c r="U595" s="22" t="str">
        <f>IFERROR(VLOOKUP(#REF!,'[1]Members Sorted'!$B$2:$G$3001,3,0),"")</f>
        <v/>
      </c>
      <c r="V595" s="22" t="str">
        <f>IFERROR(VLOOKUP(#REF!,'[1]Members Sorted'!$B$2:$G$2001,5,0),"")</f>
        <v/>
      </c>
      <c r="W595" s="22" t="str">
        <f>IFERROR(IF(V595="","",IF(V595="None Given","",IF(COUNTIF($V$7:V595,V595)&lt;='[1]Season Set up'!$O$73, CONCATENATE(V595, " A"),IF(COUNTIF($V$7:V595,V595)&lt;='[1]Season Set up'!$O$74, CONCATENATE(V595, " B"),IF(COUNTIF($V$7:V595,V595)&lt;='[1]Season Set up'!$O$75, CONCATENATE(V595, " C"),IF(COUNTIF($V$7:V595,V595)&lt;='[1]Season Set up'!$O$76, CONCATENATE(V595, " D"),IF(COUNTIF($V$7:V595,V595)&lt;='[1]Season Set up'!$O$77, CONCATENATE(V595, " E"),IF(COUNTIF($V$7:V595,V595)&lt;='[1]Season Set up'!$O$78, CONCATENATE(V595, " F"),IF(COUNTIF($V$7:V595,V595)&lt;='[1]Season Set up'!$O$79, CONCATENATE(V595, " G"),IF(COUNTIF($V$7:V595,V595)&lt;='[1]Season Set up'!$O$80, CONCATENATE(V595, " H"),"")))))))))),"")</f>
        <v/>
      </c>
      <c r="X595" s="69"/>
      <c r="Y595" s="1"/>
      <c r="Z595" s="1"/>
      <c r="AA595" s="1"/>
      <c r="AB595" s="1"/>
      <c r="AC595" s="4"/>
      <c r="AD595" s="4"/>
      <c r="AE595" s="4"/>
      <c r="AF595" s="4"/>
      <c r="AG595" s="4"/>
      <c r="AH595" s="4"/>
      <c r="AI595" s="4"/>
      <c r="AJ595" s="4"/>
    </row>
    <row r="596" spans="1:36" ht="15.75" customHeight="1" x14ac:dyDescent="0.2">
      <c r="A596" s="33"/>
      <c r="B596" s="33"/>
      <c r="C596" s="33"/>
      <c r="D596" s="1"/>
      <c r="E596" s="1"/>
      <c r="F596" s="1"/>
      <c r="G596" s="1"/>
      <c r="H596" s="1"/>
      <c r="I596" s="1"/>
      <c r="J596" s="1"/>
      <c r="K596" s="1"/>
      <c r="L596" s="27" t="str">
        <f>IF('[1]Season Set up'!$J$24&gt;='[1]Season Set up'!V594,'[1]Season Set up'!V594,"")</f>
        <v/>
      </c>
      <c r="M596" s="22" t="str">
        <f>IFERROR(VLOOKUP(#REF!,'[1]Members Sorted'!$B$2:$G$10001,2,0),"")</f>
        <v/>
      </c>
      <c r="N596" s="22" t="str">
        <f>IFERROR(VLOOKUP(#REF!,'[1]Members Sorted'!$B$2:$G$10001,3,0),"")</f>
        <v/>
      </c>
      <c r="O596" s="22" t="str">
        <f>IFERROR(VLOOKUP(#REF!,'[1]Members Sorted'!$B$2:$G$10001,5,0),"")</f>
        <v/>
      </c>
      <c r="P596" s="22" t="str">
        <f>IFERROR(IF(O596="","",IF(O596="None Given","",IF(COUNTIF($O$7:O596,O596)&lt;='[1]Season Set up'!$O$62, CONCATENATE(O596, " A"),IF(COUNTIF($O$7:O596,O596)&lt;='[1]Season Set up'!$O$63, CONCATENATE(O596, " B"),IF(COUNTIF($O$7:O596,O596)&lt;='[1]Season Set up'!$O$64, CONCATENATE(O596, " C"),IF(COUNTIF($O$7:O596,O596)&lt;='[1]Season Set up'!$O$65, CONCATENATE(O596, " D"),IF(COUNTIF($O$7:O596,O596)&lt;='[1]Season Set up'!$O$66, CONCATENATE(O596, " E"),IF(COUNTIF($O$7:O596,O596)&lt;='[1]Season Set up'!$O$67, CONCATENATE(O596, " F"),IF(COUNTIF($O$7:O596,O596)&lt;='[1]Season Set up'!$O$68, CONCATENATE(O596, " G"),IF(COUNTIF($O$7:O596,O596)&lt;='[1]Season Set up'!$O$69, CONCATENATE(O596, " H"),"")))))))))),"")</f>
        <v/>
      </c>
      <c r="Q596" s="69"/>
      <c r="R596" s="4"/>
      <c r="S596" s="27" t="str">
        <f>IF('[1]Season Set up'!$L$24&gt;='[1]Season Set up'!V594,'[1]Season Set up'!V594,"")</f>
        <v/>
      </c>
      <c r="T596" s="22" t="str">
        <f>IFERROR(VLOOKUP(#REF!,'[1]Members Sorted'!$B$2:$G$3001,2,0),"")</f>
        <v/>
      </c>
      <c r="U596" s="22" t="str">
        <f>IFERROR(VLOOKUP(#REF!,'[1]Members Sorted'!$B$2:$G$3001,3,0),"")</f>
        <v/>
      </c>
      <c r="V596" s="22" t="str">
        <f>IFERROR(VLOOKUP(#REF!,'[1]Members Sorted'!$B$2:$G$2001,5,0),"")</f>
        <v/>
      </c>
      <c r="W596" s="22" t="str">
        <f>IFERROR(IF(V596="","",IF(V596="None Given","",IF(COUNTIF($V$7:V596,V596)&lt;='[1]Season Set up'!$O$73, CONCATENATE(V596, " A"),IF(COUNTIF($V$7:V596,V596)&lt;='[1]Season Set up'!$O$74, CONCATENATE(V596, " B"),IF(COUNTIF($V$7:V596,V596)&lt;='[1]Season Set up'!$O$75, CONCATENATE(V596, " C"),IF(COUNTIF($V$7:V596,V596)&lt;='[1]Season Set up'!$O$76, CONCATENATE(V596, " D"),IF(COUNTIF($V$7:V596,V596)&lt;='[1]Season Set up'!$O$77, CONCATENATE(V596, " E"),IF(COUNTIF($V$7:V596,V596)&lt;='[1]Season Set up'!$O$78, CONCATENATE(V596, " F"),IF(COUNTIF($V$7:V596,V596)&lt;='[1]Season Set up'!$O$79, CONCATENATE(V596, " G"),IF(COUNTIF($V$7:V596,V596)&lt;='[1]Season Set up'!$O$80, CONCATENATE(V596, " H"),"")))))))))),"")</f>
        <v/>
      </c>
      <c r="X596" s="69"/>
      <c r="Y596" s="1"/>
      <c r="Z596" s="1"/>
      <c r="AA596" s="1"/>
      <c r="AB596" s="1"/>
      <c r="AC596" s="4"/>
      <c r="AD596" s="4"/>
      <c r="AE596" s="4"/>
      <c r="AF596" s="4"/>
      <c r="AG596" s="4"/>
      <c r="AH596" s="4"/>
      <c r="AI596" s="4"/>
      <c r="AJ596" s="4"/>
    </row>
    <row r="597" spans="1:36" ht="15.75" customHeight="1" x14ac:dyDescent="0.2">
      <c r="A597" s="33"/>
      <c r="B597" s="33"/>
      <c r="C597" s="33"/>
      <c r="D597" s="1"/>
      <c r="E597" s="1"/>
      <c r="F597" s="1"/>
      <c r="G597" s="1"/>
      <c r="H597" s="1"/>
      <c r="I597" s="1"/>
      <c r="J597" s="1"/>
      <c r="K597" s="1"/>
      <c r="L597" s="27" t="str">
        <f>IF('[1]Season Set up'!$J$24&gt;='[1]Season Set up'!V595,'[1]Season Set up'!V595,"")</f>
        <v/>
      </c>
      <c r="M597" s="22" t="str">
        <f>IFERROR(VLOOKUP(#REF!,'[1]Members Sorted'!$B$2:$G$10001,2,0),"")</f>
        <v/>
      </c>
      <c r="N597" s="22" t="str">
        <f>IFERROR(VLOOKUP(#REF!,'[1]Members Sorted'!$B$2:$G$10001,3,0),"")</f>
        <v/>
      </c>
      <c r="O597" s="22" t="str">
        <f>IFERROR(VLOOKUP(#REF!,'[1]Members Sorted'!$B$2:$G$10001,5,0),"")</f>
        <v/>
      </c>
      <c r="P597" s="22" t="str">
        <f>IFERROR(IF(O597="","",IF(O597="None Given","",IF(COUNTIF($O$7:O597,O597)&lt;='[1]Season Set up'!$O$62, CONCATENATE(O597, " A"),IF(COUNTIF($O$7:O597,O597)&lt;='[1]Season Set up'!$O$63, CONCATENATE(O597, " B"),IF(COUNTIF($O$7:O597,O597)&lt;='[1]Season Set up'!$O$64, CONCATENATE(O597, " C"),IF(COUNTIF($O$7:O597,O597)&lt;='[1]Season Set up'!$O$65, CONCATENATE(O597, " D"),IF(COUNTIF($O$7:O597,O597)&lt;='[1]Season Set up'!$O$66, CONCATENATE(O597, " E"),IF(COUNTIF($O$7:O597,O597)&lt;='[1]Season Set up'!$O$67, CONCATENATE(O597, " F"),IF(COUNTIF($O$7:O597,O597)&lt;='[1]Season Set up'!$O$68, CONCATENATE(O597, " G"),IF(COUNTIF($O$7:O597,O597)&lt;='[1]Season Set up'!$O$69, CONCATENATE(O597, " H"),"")))))))))),"")</f>
        <v/>
      </c>
      <c r="Q597" s="69"/>
      <c r="R597" s="4"/>
      <c r="S597" s="27" t="str">
        <f>IF('[1]Season Set up'!$L$24&gt;='[1]Season Set up'!V595,'[1]Season Set up'!V595,"")</f>
        <v/>
      </c>
      <c r="T597" s="22" t="str">
        <f>IFERROR(VLOOKUP(#REF!,'[1]Members Sorted'!$B$2:$G$3001,2,0),"")</f>
        <v/>
      </c>
      <c r="U597" s="22" t="str">
        <f>IFERROR(VLOOKUP(#REF!,'[1]Members Sorted'!$B$2:$G$3001,3,0),"")</f>
        <v/>
      </c>
      <c r="V597" s="22" t="str">
        <f>IFERROR(VLOOKUP(#REF!,'[1]Members Sorted'!$B$2:$G$2001,5,0),"")</f>
        <v/>
      </c>
      <c r="W597" s="22" t="str">
        <f>IFERROR(IF(V597="","",IF(V597="None Given","",IF(COUNTIF($V$7:V597,V597)&lt;='[1]Season Set up'!$O$73, CONCATENATE(V597, " A"),IF(COUNTIF($V$7:V597,V597)&lt;='[1]Season Set up'!$O$74, CONCATENATE(V597, " B"),IF(COUNTIF($V$7:V597,V597)&lt;='[1]Season Set up'!$O$75, CONCATENATE(V597, " C"),IF(COUNTIF($V$7:V597,V597)&lt;='[1]Season Set up'!$O$76, CONCATENATE(V597, " D"),IF(COUNTIF($V$7:V597,V597)&lt;='[1]Season Set up'!$O$77, CONCATENATE(V597, " E"),IF(COUNTIF($V$7:V597,V597)&lt;='[1]Season Set up'!$O$78, CONCATENATE(V597, " F"),IF(COUNTIF($V$7:V597,V597)&lt;='[1]Season Set up'!$O$79, CONCATENATE(V597, " G"),IF(COUNTIF($V$7:V597,V597)&lt;='[1]Season Set up'!$O$80, CONCATENATE(V597, " H"),"")))))))))),"")</f>
        <v/>
      </c>
      <c r="X597" s="69"/>
      <c r="Y597" s="1"/>
      <c r="Z597" s="1"/>
      <c r="AA597" s="1"/>
      <c r="AB597" s="1"/>
      <c r="AC597" s="4"/>
      <c r="AD597" s="4"/>
      <c r="AE597" s="4"/>
      <c r="AF597" s="4"/>
      <c r="AG597" s="4"/>
      <c r="AH597" s="4"/>
      <c r="AI597" s="4"/>
      <c r="AJ597" s="4"/>
    </row>
    <row r="598" spans="1:36" ht="15.75" customHeight="1" x14ac:dyDescent="0.2">
      <c r="A598" s="33"/>
      <c r="B598" s="33"/>
      <c r="C598" s="33"/>
      <c r="D598" s="1"/>
      <c r="E598" s="1"/>
      <c r="F598" s="1"/>
      <c r="G598" s="1"/>
      <c r="H598" s="1"/>
      <c r="I598" s="1"/>
      <c r="J598" s="1"/>
      <c r="K598" s="1"/>
      <c r="L598" s="27" t="str">
        <f>IF('[1]Season Set up'!$J$24&gt;='[1]Season Set up'!V596,'[1]Season Set up'!V596,"")</f>
        <v/>
      </c>
      <c r="M598" s="22" t="str">
        <f>IFERROR(VLOOKUP(#REF!,'[1]Members Sorted'!$B$2:$G$10001,2,0),"")</f>
        <v/>
      </c>
      <c r="N598" s="22" t="str">
        <f>IFERROR(VLOOKUP(#REF!,'[1]Members Sorted'!$B$2:$G$10001,3,0),"")</f>
        <v/>
      </c>
      <c r="O598" s="22" t="str">
        <f>IFERROR(VLOOKUP(#REF!,'[1]Members Sorted'!$B$2:$G$10001,5,0),"")</f>
        <v/>
      </c>
      <c r="P598" s="22" t="str">
        <f>IFERROR(IF(O598="","",IF(O598="None Given","",IF(COUNTIF($O$7:O598,O598)&lt;='[1]Season Set up'!$O$62, CONCATENATE(O598, " A"),IF(COUNTIF($O$7:O598,O598)&lt;='[1]Season Set up'!$O$63, CONCATENATE(O598, " B"),IF(COUNTIF($O$7:O598,O598)&lt;='[1]Season Set up'!$O$64, CONCATENATE(O598, " C"),IF(COUNTIF($O$7:O598,O598)&lt;='[1]Season Set up'!$O$65, CONCATENATE(O598, " D"),IF(COUNTIF($O$7:O598,O598)&lt;='[1]Season Set up'!$O$66, CONCATENATE(O598, " E"),IF(COUNTIF($O$7:O598,O598)&lt;='[1]Season Set up'!$O$67, CONCATENATE(O598, " F"),IF(COUNTIF($O$7:O598,O598)&lt;='[1]Season Set up'!$O$68, CONCATENATE(O598, " G"),IF(COUNTIF($O$7:O598,O598)&lt;='[1]Season Set up'!$O$69, CONCATENATE(O598, " H"),"")))))))))),"")</f>
        <v/>
      </c>
      <c r="Q598" s="69"/>
      <c r="R598" s="4"/>
      <c r="S598" s="27" t="str">
        <f>IF('[1]Season Set up'!$L$24&gt;='[1]Season Set up'!V596,'[1]Season Set up'!V596,"")</f>
        <v/>
      </c>
      <c r="T598" s="22" t="str">
        <f>IFERROR(VLOOKUP(#REF!,'[1]Members Sorted'!$B$2:$G$3001,2,0),"")</f>
        <v/>
      </c>
      <c r="U598" s="22" t="str">
        <f>IFERROR(VLOOKUP(#REF!,'[1]Members Sorted'!$B$2:$G$3001,3,0),"")</f>
        <v/>
      </c>
      <c r="V598" s="22" t="str">
        <f>IFERROR(VLOOKUP(#REF!,'[1]Members Sorted'!$B$2:$G$2001,5,0),"")</f>
        <v/>
      </c>
      <c r="W598" s="22" t="str">
        <f>IFERROR(IF(V598="","",IF(V598="None Given","",IF(COUNTIF($V$7:V598,V598)&lt;='[1]Season Set up'!$O$73, CONCATENATE(V598, " A"),IF(COUNTIF($V$7:V598,V598)&lt;='[1]Season Set up'!$O$74, CONCATENATE(V598, " B"),IF(COUNTIF($V$7:V598,V598)&lt;='[1]Season Set up'!$O$75, CONCATENATE(V598, " C"),IF(COUNTIF($V$7:V598,V598)&lt;='[1]Season Set up'!$O$76, CONCATENATE(V598, " D"),IF(COUNTIF($V$7:V598,V598)&lt;='[1]Season Set up'!$O$77, CONCATENATE(V598, " E"),IF(COUNTIF($V$7:V598,V598)&lt;='[1]Season Set up'!$O$78, CONCATENATE(V598, " F"),IF(COUNTIF($V$7:V598,V598)&lt;='[1]Season Set up'!$O$79, CONCATENATE(V598, " G"),IF(COUNTIF($V$7:V598,V598)&lt;='[1]Season Set up'!$O$80, CONCATENATE(V598, " H"),"")))))))))),"")</f>
        <v/>
      </c>
      <c r="X598" s="69"/>
      <c r="Y598" s="1"/>
      <c r="Z598" s="1"/>
      <c r="AA598" s="1"/>
      <c r="AB598" s="1"/>
      <c r="AC598" s="4"/>
      <c r="AD598" s="4"/>
      <c r="AE598" s="4"/>
      <c r="AF598" s="4"/>
      <c r="AG598" s="4"/>
      <c r="AH598" s="4"/>
      <c r="AI598" s="4"/>
      <c r="AJ598" s="4"/>
    </row>
    <row r="599" spans="1:36" ht="15.75" customHeight="1" x14ac:dyDescent="0.2">
      <c r="A599" s="33"/>
      <c r="B599" s="33"/>
      <c r="C599" s="33"/>
      <c r="D599" s="1"/>
      <c r="E599" s="1"/>
      <c r="F599" s="1"/>
      <c r="G599" s="1"/>
      <c r="H599" s="1"/>
      <c r="I599" s="1"/>
      <c r="J599" s="1"/>
      <c r="K599" s="1"/>
      <c r="L599" s="27" t="str">
        <f>IF('[1]Season Set up'!$J$24&gt;='[1]Season Set up'!V597,'[1]Season Set up'!V597,"")</f>
        <v/>
      </c>
      <c r="M599" s="22" t="str">
        <f>IFERROR(VLOOKUP(#REF!,'[1]Members Sorted'!$B$2:$G$10001,2,0),"")</f>
        <v/>
      </c>
      <c r="N599" s="22" t="str">
        <f>IFERROR(VLOOKUP(#REF!,'[1]Members Sorted'!$B$2:$G$10001,3,0),"")</f>
        <v/>
      </c>
      <c r="O599" s="22" t="str">
        <f>IFERROR(VLOOKUP(#REF!,'[1]Members Sorted'!$B$2:$G$10001,5,0),"")</f>
        <v/>
      </c>
      <c r="P599" s="22" t="str">
        <f>IFERROR(IF(O599="","",IF(O599="None Given","",IF(COUNTIF($O$7:O599,O599)&lt;='[1]Season Set up'!$O$62, CONCATENATE(O599, " A"),IF(COUNTIF($O$7:O599,O599)&lt;='[1]Season Set up'!$O$63, CONCATENATE(O599, " B"),IF(COUNTIF($O$7:O599,O599)&lt;='[1]Season Set up'!$O$64, CONCATENATE(O599, " C"),IF(COUNTIF($O$7:O599,O599)&lt;='[1]Season Set up'!$O$65, CONCATENATE(O599, " D"),IF(COUNTIF($O$7:O599,O599)&lt;='[1]Season Set up'!$O$66, CONCATENATE(O599, " E"),IF(COUNTIF($O$7:O599,O599)&lt;='[1]Season Set up'!$O$67, CONCATENATE(O599, " F"),IF(COUNTIF($O$7:O599,O599)&lt;='[1]Season Set up'!$O$68, CONCATENATE(O599, " G"),IF(COUNTIF($O$7:O599,O599)&lt;='[1]Season Set up'!$O$69, CONCATENATE(O599, " H"),"")))))))))),"")</f>
        <v/>
      </c>
      <c r="Q599" s="69"/>
      <c r="R599" s="4"/>
      <c r="S599" s="27" t="str">
        <f>IF('[1]Season Set up'!$L$24&gt;='[1]Season Set up'!V597,'[1]Season Set up'!V597,"")</f>
        <v/>
      </c>
      <c r="T599" s="22" t="str">
        <f>IFERROR(VLOOKUP(#REF!,'[1]Members Sorted'!$B$2:$G$3001,2,0),"")</f>
        <v/>
      </c>
      <c r="U599" s="22" t="str">
        <f>IFERROR(VLOOKUP(#REF!,'[1]Members Sorted'!$B$2:$G$3001,3,0),"")</f>
        <v/>
      </c>
      <c r="V599" s="22" t="str">
        <f>IFERROR(VLOOKUP(#REF!,'[1]Members Sorted'!$B$2:$G$2001,5,0),"")</f>
        <v/>
      </c>
      <c r="W599" s="22" t="str">
        <f>IFERROR(IF(V599="","",IF(V599="None Given","",IF(COUNTIF($V$7:V599,V599)&lt;='[1]Season Set up'!$O$73, CONCATENATE(V599, " A"),IF(COUNTIF($V$7:V599,V599)&lt;='[1]Season Set up'!$O$74, CONCATENATE(V599, " B"),IF(COUNTIF($V$7:V599,V599)&lt;='[1]Season Set up'!$O$75, CONCATENATE(V599, " C"),IF(COUNTIF($V$7:V599,V599)&lt;='[1]Season Set up'!$O$76, CONCATENATE(V599, " D"),IF(COUNTIF($V$7:V599,V599)&lt;='[1]Season Set up'!$O$77, CONCATENATE(V599, " E"),IF(COUNTIF($V$7:V599,V599)&lt;='[1]Season Set up'!$O$78, CONCATENATE(V599, " F"),IF(COUNTIF($V$7:V599,V599)&lt;='[1]Season Set up'!$O$79, CONCATENATE(V599, " G"),IF(COUNTIF($V$7:V599,V599)&lt;='[1]Season Set up'!$O$80, CONCATENATE(V599, " H"),"")))))))))),"")</f>
        <v/>
      </c>
      <c r="X599" s="69"/>
      <c r="Y599" s="1"/>
      <c r="Z599" s="1"/>
      <c r="AA599" s="1"/>
      <c r="AB599" s="1"/>
      <c r="AC599" s="4"/>
      <c r="AD599" s="4"/>
      <c r="AE599" s="4"/>
      <c r="AF599" s="4"/>
      <c r="AG599" s="4"/>
      <c r="AH599" s="4"/>
      <c r="AI599" s="4"/>
      <c r="AJ599" s="4"/>
    </row>
    <row r="600" spans="1:36" ht="15.75" customHeight="1" x14ac:dyDescent="0.2">
      <c r="A600" s="33"/>
      <c r="B600" s="33"/>
      <c r="C600" s="33"/>
      <c r="D600" s="1"/>
      <c r="E600" s="1"/>
      <c r="F600" s="1"/>
      <c r="G600" s="1"/>
      <c r="H600" s="1"/>
      <c r="I600" s="1"/>
      <c r="J600" s="1"/>
      <c r="K600" s="1"/>
      <c r="L600" s="27" t="str">
        <f>IF('[1]Season Set up'!$J$24&gt;='[1]Season Set up'!V598,'[1]Season Set up'!V598,"")</f>
        <v/>
      </c>
      <c r="M600" s="22" t="str">
        <f>IFERROR(VLOOKUP(#REF!,'[1]Members Sorted'!$B$2:$G$10001,2,0),"")</f>
        <v/>
      </c>
      <c r="N600" s="22" t="str">
        <f>IFERROR(VLOOKUP(#REF!,'[1]Members Sorted'!$B$2:$G$10001,3,0),"")</f>
        <v/>
      </c>
      <c r="O600" s="22" t="str">
        <f>IFERROR(VLOOKUP(#REF!,'[1]Members Sorted'!$B$2:$G$10001,5,0),"")</f>
        <v/>
      </c>
      <c r="P600" s="22" t="str">
        <f>IFERROR(IF(O600="","",IF(O600="None Given","",IF(COUNTIF($O$7:O600,O600)&lt;='[1]Season Set up'!$O$62, CONCATENATE(O600, " A"),IF(COUNTIF($O$7:O600,O600)&lt;='[1]Season Set up'!$O$63, CONCATENATE(O600, " B"),IF(COUNTIF($O$7:O600,O600)&lt;='[1]Season Set up'!$O$64, CONCATENATE(O600, " C"),IF(COUNTIF($O$7:O600,O600)&lt;='[1]Season Set up'!$O$65, CONCATENATE(O600, " D"),IF(COUNTIF($O$7:O600,O600)&lt;='[1]Season Set up'!$O$66, CONCATENATE(O600, " E"),IF(COUNTIF($O$7:O600,O600)&lt;='[1]Season Set up'!$O$67, CONCATENATE(O600, " F"),IF(COUNTIF($O$7:O600,O600)&lt;='[1]Season Set up'!$O$68, CONCATENATE(O600, " G"),IF(COUNTIF($O$7:O600,O600)&lt;='[1]Season Set up'!$O$69, CONCATENATE(O600, " H"),"")))))))))),"")</f>
        <v/>
      </c>
      <c r="Q600" s="69"/>
      <c r="R600" s="4"/>
      <c r="S600" s="27" t="str">
        <f>IF('[1]Season Set up'!$L$24&gt;='[1]Season Set up'!V598,'[1]Season Set up'!V598,"")</f>
        <v/>
      </c>
      <c r="T600" s="22" t="str">
        <f>IFERROR(VLOOKUP(#REF!,'[1]Members Sorted'!$B$2:$G$3001,2,0),"")</f>
        <v/>
      </c>
      <c r="U600" s="22" t="str">
        <f>IFERROR(VLOOKUP(#REF!,'[1]Members Sorted'!$B$2:$G$3001,3,0),"")</f>
        <v/>
      </c>
      <c r="V600" s="22" t="str">
        <f>IFERROR(VLOOKUP(#REF!,'[1]Members Sorted'!$B$2:$G$2001,5,0),"")</f>
        <v/>
      </c>
      <c r="W600" s="22" t="str">
        <f>IFERROR(IF(V600="","",IF(V600="None Given","",IF(COUNTIF($V$7:V600,V600)&lt;='[1]Season Set up'!$O$73, CONCATENATE(V600, " A"),IF(COUNTIF($V$7:V600,V600)&lt;='[1]Season Set up'!$O$74, CONCATENATE(V600, " B"),IF(COUNTIF($V$7:V600,V600)&lt;='[1]Season Set up'!$O$75, CONCATENATE(V600, " C"),IF(COUNTIF($V$7:V600,V600)&lt;='[1]Season Set up'!$O$76, CONCATENATE(V600, " D"),IF(COUNTIF($V$7:V600,V600)&lt;='[1]Season Set up'!$O$77, CONCATENATE(V600, " E"),IF(COUNTIF($V$7:V600,V600)&lt;='[1]Season Set up'!$O$78, CONCATENATE(V600, " F"),IF(COUNTIF($V$7:V600,V600)&lt;='[1]Season Set up'!$O$79, CONCATENATE(V600, " G"),IF(COUNTIF($V$7:V600,V600)&lt;='[1]Season Set up'!$O$80, CONCATENATE(V600, " H"),"")))))))))),"")</f>
        <v/>
      </c>
      <c r="X600" s="69"/>
      <c r="Y600" s="1"/>
      <c r="Z600" s="1"/>
      <c r="AA600" s="1"/>
      <c r="AB600" s="1"/>
      <c r="AC600" s="4"/>
      <c r="AD600" s="4"/>
      <c r="AE600" s="4"/>
      <c r="AF600" s="4"/>
      <c r="AG600" s="4"/>
      <c r="AH600" s="4"/>
      <c r="AI600" s="4"/>
      <c r="AJ600" s="4"/>
    </row>
    <row r="601" spans="1:36" ht="15.75" customHeight="1" x14ac:dyDescent="0.2">
      <c r="A601" s="33"/>
      <c r="B601" s="33"/>
      <c r="C601" s="33"/>
      <c r="D601" s="1"/>
      <c r="E601" s="1"/>
      <c r="F601" s="1"/>
      <c r="G601" s="1"/>
      <c r="H601" s="1"/>
      <c r="I601" s="1"/>
      <c r="J601" s="1"/>
      <c r="K601" s="1"/>
      <c r="L601" s="27" t="str">
        <f>IF('[1]Season Set up'!$J$24&gt;='[1]Season Set up'!V599,'[1]Season Set up'!V599,"")</f>
        <v/>
      </c>
      <c r="M601" s="22" t="str">
        <f>IFERROR(VLOOKUP(#REF!,'[1]Members Sorted'!$B$2:$G$10001,2,0),"")</f>
        <v/>
      </c>
      <c r="N601" s="22" t="str">
        <f>IFERROR(VLOOKUP(#REF!,'[1]Members Sorted'!$B$2:$G$10001,3,0),"")</f>
        <v/>
      </c>
      <c r="O601" s="22" t="str">
        <f>IFERROR(VLOOKUP(#REF!,'[1]Members Sorted'!$B$2:$G$10001,5,0),"")</f>
        <v/>
      </c>
      <c r="P601" s="22" t="str">
        <f>IFERROR(IF(O601="","",IF(O601="None Given","",IF(COUNTIF($O$7:O601,O601)&lt;='[1]Season Set up'!$O$62, CONCATENATE(O601, " A"),IF(COUNTIF($O$7:O601,O601)&lt;='[1]Season Set up'!$O$63, CONCATENATE(O601, " B"),IF(COUNTIF($O$7:O601,O601)&lt;='[1]Season Set up'!$O$64, CONCATENATE(O601, " C"),IF(COUNTIF($O$7:O601,O601)&lt;='[1]Season Set up'!$O$65, CONCATENATE(O601, " D"),IF(COUNTIF($O$7:O601,O601)&lt;='[1]Season Set up'!$O$66, CONCATENATE(O601, " E"),IF(COUNTIF($O$7:O601,O601)&lt;='[1]Season Set up'!$O$67, CONCATENATE(O601, " F"),IF(COUNTIF($O$7:O601,O601)&lt;='[1]Season Set up'!$O$68, CONCATENATE(O601, " G"),IF(COUNTIF($O$7:O601,O601)&lt;='[1]Season Set up'!$O$69, CONCATENATE(O601, " H"),"")))))))))),"")</f>
        <v/>
      </c>
      <c r="Q601" s="69"/>
      <c r="R601" s="4"/>
      <c r="S601" s="27" t="str">
        <f>IF('[1]Season Set up'!$L$24&gt;='[1]Season Set up'!V599,'[1]Season Set up'!V599,"")</f>
        <v/>
      </c>
      <c r="T601" s="22" t="str">
        <f>IFERROR(VLOOKUP(#REF!,'[1]Members Sorted'!$B$2:$G$3001,2,0),"")</f>
        <v/>
      </c>
      <c r="U601" s="22" t="str">
        <f>IFERROR(VLOOKUP(#REF!,'[1]Members Sorted'!$B$2:$G$3001,3,0),"")</f>
        <v/>
      </c>
      <c r="V601" s="22" t="str">
        <f>IFERROR(VLOOKUP(#REF!,'[1]Members Sorted'!$B$2:$G$2001,5,0),"")</f>
        <v/>
      </c>
      <c r="W601" s="22" t="str">
        <f>IFERROR(IF(V601="","",IF(V601="None Given","",IF(COUNTIF($V$7:V601,V601)&lt;='[1]Season Set up'!$O$73, CONCATENATE(V601, " A"),IF(COUNTIF($V$7:V601,V601)&lt;='[1]Season Set up'!$O$74, CONCATENATE(V601, " B"),IF(COUNTIF($V$7:V601,V601)&lt;='[1]Season Set up'!$O$75, CONCATENATE(V601, " C"),IF(COUNTIF($V$7:V601,V601)&lt;='[1]Season Set up'!$O$76, CONCATENATE(V601, " D"),IF(COUNTIF($V$7:V601,V601)&lt;='[1]Season Set up'!$O$77, CONCATENATE(V601, " E"),IF(COUNTIF($V$7:V601,V601)&lt;='[1]Season Set up'!$O$78, CONCATENATE(V601, " F"),IF(COUNTIF($V$7:V601,V601)&lt;='[1]Season Set up'!$O$79, CONCATENATE(V601, " G"),IF(COUNTIF($V$7:V601,V601)&lt;='[1]Season Set up'!$O$80, CONCATENATE(V601, " H"),"")))))))))),"")</f>
        <v/>
      </c>
      <c r="X601" s="69"/>
      <c r="Y601" s="1"/>
      <c r="Z601" s="1"/>
      <c r="AA601" s="1"/>
      <c r="AB601" s="1"/>
      <c r="AC601" s="4"/>
      <c r="AD601" s="4"/>
      <c r="AE601" s="4"/>
      <c r="AF601" s="4"/>
      <c r="AG601" s="4"/>
      <c r="AH601" s="4"/>
      <c r="AI601" s="4"/>
      <c r="AJ601" s="4"/>
    </row>
    <row r="602" spans="1:36" ht="15.75" customHeight="1" x14ac:dyDescent="0.2">
      <c r="A602" s="33"/>
      <c r="B602" s="33"/>
      <c r="C602" s="33"/>
      <c r="D602" s="1"/>
      <c r="E602" s="1"/>
      <c r="F602" s="1"/>
      <c r="G602" s="1"/>
      <c r="H602" s="1"/>
      <c r="I602" s="1"/>
      <c r="J602" s="1"/>
      <c r="K602" s="1"/>
      <c r="L602" s="27" t="str">
        <f>IF('[1]Season Set up'!$J$24&gt;='[1]Season Set up'!V600,'[1]Season Set up'!V600,"")</f>
        <v/>
      </c>
      <c r="M602" s="22" t="str">
        <f>IFERROR(VLOOKUP(#REF!,'[1]Members Sorted'!$B$2:$G$10001,2,0),"")</f>
        <v/>
      </c>
      <c r="N602" s="22" t="str">
        <f>IFERROR(VLOOKUP(#REF!,'[1]Members Sorted'!$B$2:$G$10001,3,0),"")</f>
        <v/>
      </c>
      <c r="O602" s="22" t="str">
        <f>IFERROR(VLOOKUP(#REF!,'[1]Members Sorted'!$B$2:$G$10001,5,0),"")</f>
        <v/>
      </c>
      <c r="P602" s="22" t="str">
        <f>IFERROR(IF(O602="","",IF(O602="None Given","",IF(COUNTIF($O$7:O602,O602)&lt;='[1]Season Set up'!$O$62, CONCATENATE(O602, " A"),IF(COUNTIF($O$7:O602,O602)&lt;='[1]Season Set up'!$O$63, CONCATENATE(O602, " B"),IF(COUNTIF($O$7:O602,O602)&lt;='[1]Season Set up'!$O$64, CONCATENATE(O602, " C"),IF(COUNTIF($O$7:O602,O602)&lt;='[1]Season Set up'!$O$65, CONCATENATE(O602, " D"),IF(COUNTIF($O$7:O602,O602)&lt;='[1]Season Set up'!$O$66, CONCATENATE(O602, " E"),IF(COUNTIF($O$7:O602,O602)&lt;='[1]Season Set up'!$O$67, CONCATENATE(O602, " F"),IF(COUNTIF($O$7:O602,O602)&lt;='[1]Season Set up'!$O$68, CONCATENATE(O602, " G"),IF(COUNTIF($O$7:O602,O602)&lt;='[1]Season Set up'!$O$69, CONCATENATE(O602, " H"),"")))))))))),"")</f>
        <v/>
      </c>
      <c r="Q602" s="69"/>
      <c r="R602" s="4"/>
      <c r="S602" s="27" t="str">
        <f>IF('[1]Season Set up'!$L$24&gt;='[1]Season Set up'!V600,'[1]Season Set up'!V600,"")</f>
        <v/>
      </c>
      <c r="T602" s="22" t="str">
        <f>IFERROR(VLOOKUP(#REF!,'[1]Members Sorted'!$B$2:$G$3001,2,0),"")</f>
        <v/>
      </c>
      <c r="U602" s="22" t="str">
        <f>IFERROR(VLOOKUP(#REF!,'[1]Members Sorted'!$B$2:$G$3001,3,0),"")</f>
        <v/>
      </c>
      <c r="V602" s="22" t="str">
        <f>IFERROR(VLOOKUP(#REF!,'[1]Members Sorted'!$B$2:$G$2001,5,0),"")</f>
        <v/>
      </c>
      <c r="W602" s="22" t="str">
        <f>IFERROR(IF(V602="","",IF(V602="None Given","",IF(COUNTIF($V$7:V602,V602)&lt;='[1]Season Set up'!$O$73, CONCATENATE(V602, " A"),IF(COUNTIF($V$7:V602,V602)&lt;='[1]Season Set up'!$O$74, CONCATENATE(V602, " B"),IF(COUNTIF($V$7:V602,V602)&lt;='[1]Season Set up'!$O$75, CONCATENATE(V602, " C"),IF(COUNTIF($V$7:V602,V602)&lt;='[1]Season Set up'!$O$76, CONCATENATE(V602, " D"),IF(COUNTIF($V$7:V602,V602)&lt;='[1]Season Set up'!$O$77, CONCATENATE(V602, " E"),IF(COUNTIF($V$7:V602,V602)&lt;='[1]Season Set up'!$O$78, CONCATENATE(V602, " F"),IF(COUNTIF($V$7:V602,V602)&lt;='[1]Season Set up'!$O$79, CONCATENATE(V602, " G"),IF(COUNTIF($V$7:V602,V602)&lt;='[1]Season Set up'!$O$80, CONCATENATE(V602, " H"),"")))))))))),"")</f>
        <v/>
      </c>
      <c r="X602" s="69"/>
      <c r="Y602" s="1"/>
      <c r="Z602" s="1"/>
      <c r="AA602" s="1"/>
      <c r="AB602" s="1"/>
      <c r="AC602" s="4"/>
      <c r="AD602" s="4"/>
      <c r="AE602" s="4"/>
      <c r="AF602" s="4"/>
      <c r="AG602" s="4"/>
      <c r="AH602" s="4"/>
      <c r="AI602" s="4"/>
      <c r="AJ602" s="4"/>
    </row>
    <row r="603" spans="1:36" ht="15.75" customHeight="1" x14ac:dyDescent="0.2">
      <c r="A603" s="33"/>
      <c r="B603" s="33"/>
      <c r="C603" s="33"/>
      <c r="D603" s="1"/>
      <c r="E603" s="1"/>
      <c r="F603" s="1"/>
      <c r="G603" s="1"/>
      <c r="H603" s="1"/>
      <c r="I603" s="1"/>
      <c r="J603" s="1"/>
      <c r="K603" s="1"/>
      <c r="L603" s="27" t="str">
        <f>IF('[1]Season Set up'!$J$24&gt;='[1]Season Set up'!V601,'[1]Season Set up'!V601,"")</f>
        <v/>
      </c>
      <c r="M603" s="22" t="str">
        <f>IFERROR(VLOOKUP(#REF!,'[1]Members Sorted'!$B$2:$G$10001,2,0),"")</f>
        <v/>
      </c>
      <c r="N603" s="22" t="str">
        <f>IFERROR(VLOOKUP(#REF!,'[1]Members Sorted'!$B$2:$G$10001,3,0),"")</f>
        <v/>
      </c>
      <c r="O603" s="22" t="str">
        <f>IFERROR(VLOOKUP(#REF!,'[1]Members Sorted'!$B$2:$G$10001,5,0),"")</f>
        <v/>
      </c>
      <c r="P603" s="22" t="str">
        <f>IFERROR(IF(O603="","",IF(O603="None Given","",IF(COUNTIF($O$7:O603,O603)&lt;='[1]Season Set up'!$O$62, CONCATENATE(O603, " A"),IF(COUNTIF($O$7:O603,O603)&lt;='[1]Season Set up'!$O$63, CONCATENATE(O603, " B"),IF(COUNTIF($O$7:O603,O603)&lt;='[1]Season Set up'!$O$64, CONCATENATE(O603, " C"),IF(COUNTIF($O$7:O603,O603)&lt;='[1]Season Set up'!$O$65, CONCATENATE(O603, " D"),IF(COUNTIF($O$7:O603,O603)&lt;='[1]Season Set up'!$O$66, CONCATENATE(O603, " E"),IF(COUNTIF($O$7:O603,O603)&lt;='[1]Season Set up'!$O$67, CONCATENATE(O603, " F"),IF(COUNTIF($O$7:O603,O603)&lt;='[1]Season Set up'!$O$68, CONCATENATE(O603, " G"),IF(COUNTIF($O$7:O603,O603)&lt;='[1]Season Set up'!$O$69, CONCATENATE(O603, " H"),"")))))))))),"")</f>
        <v/>
      </c>
      <c r="Q603" s="69"/>
      <c r="R603" s="4"/>
      <c r="S603" s="27" t="str">
        <f>IF('[1]Season Set up'!$L$24&gt;='[1]Season Set up'!V601,'[1]Season Set up'!V601,"")</f>
        <v/>
      </c>
      <c r="T603" s="22" t="str">
        <f>IFERROR(VLOOKUP(#REF!,'[1]Members Sorted'!$B$2:$G$3001,2,0),"")</f>
        <v/>
      </c>
      <c r="U603" s="22" t="str">
        <f>IFERROR(VLOOKUP(#REF!,'[1]Members Sorted'!$B$2:$G$3001,3,0),"")</f>
        <v/>
      </c>
      <c r="V603" s="22" t="str">
        <f>IFERROR(VLOOKUP(#REF!,'[1]Members Sorted'!$B$2:$G$2001,5,0),"")</f>
        <v/>
      </c>
      <c r="W603" s="22" t="str">
        <f>IFERROR(IF(V603="","",IF(V603="None Given","",IF(COUNTIF($V$7:V603,V603)&lt;='[1]Season Set up'!$O$73, CONCATENATE(V603, " A"),IF(COUNTIF($V$7:V603,V603)&lt;='[1]Season Set up'!$O$74, CONCATENATE(V603, " B"),IF(COUNTIF($V$7:V603,V603)&lt;='[1]Season Set up'!$O$75, CONCATENATE(V603, " C"),IF(COUNTIF($V$7:V603,V603)&lt;='[1]Season Set up'!$O$76, CONCATENATE(V603, " D"),IF(COUNTIF($V$7:V603,V603)&lt;='[1]Season Set up'!$O$77, CONCATENATE(V603, " E"),IF(COUNTIF($V$7:V603,V603)&lt;='[1]Season Set up'!$O$78, CONCATENATE(V603, " F"),IF(COUNTIF($V$7:V603,V603)&lt;='[1]Season Set up'!$O$79, CONCATENATE(V603, " G"),IF(COUNTIF($V$7:V603,V603)&lt;='[1]Season Set up'!$O$80, CONCATENATE(V603, " H"),"")))))))))),"")</f>
        <v/>
      </c>
      <c r="X603" s="69"/>
      <c r="Y603" s="1"/>
      <c r="Z603" s="1"/>
      <c r="AA603" s="1"/>
      <c r="AB603" s="1"/>
      <c r="AC603" s="4"/>
      <c r="AD603" s="4"/>
      <c r="AE603" s="4"/>
      <c r="AF603" s="4"/>
      <c r="AG603" s="4"/>
      <c r="AH603" s="4"/>
      <c r="AI603" s="4"/>
      <c r="AJ603" s="4"/>
    </row>
    <row r="604" spans="1:36" ht="15.75" customHeight="1" x14ac:dyDescent="0.2">
      <c r="A604" s="33"/>
      <c r="B604" s="33"/>
      <c r="C604" s="33"/>
      <c r="D604" s="1"/>
      <c r="E604" s="1"/>
      <c r="F604" s="1"/>
      <c r="G604" s="1"/>
      <c r="H604" s="1"/>
      <c r="I604" s="1"/>
      <c r="J604" s="1"/>
      <c r="K604" s="1"/>
      <c r="L604" s="27" t="str">
        <f>IF('[1]Season Set up'!$J$24&gt;='[1]Season Set up'!V602,'[1]Season Set up'!V602,"")</f>
        <v/>
      </c>
      <c r="M604" s="22" t="str">
        <f>IFERROR(VLOOKUP(#REF!,'[1]Members Sorted'!$B$2:$G$10001,2,0),"")</f>
        <v/>
      </c>
      <c r="N604" s="22" t="str">
        <f>IFERROR(VLOOKUP(#REF!,'[1]Members Sorted'!$B$2:$G$10001,3,0),"")</f>
        <v/>
      </c>
      <c r="O604" s="22" t="str">
        <f>IFERROR(VLOOKUP(#REF!,'[1]Members Sorted'!$B$2:$G$10001,5,0),"")</f>
        <v/>
      </c>
      <c r="P604" s="22" t="str">
        <f>IFERROR(IF(O604="","",IF(O604="None Given","",IF(COUNTIF($O$7:O604,O604)&lt;='[1]Season Set up'!$O$62, CONCATENATE(O604, " A"),IF(COUNTIF($O$7:O604,O604)&lt;='[1]Season Set up'!$O$63, CONCATENATE(O604, " B"),IF(COUNTIF($O$7:O604,O604)&lt;='[1]Season Set up'!$O$64, CONCATENATE(O604, " C"),IF(COUNTIF($O$7:O604,O604)&lt;='[1]Season Set up'!$O$65, CONCATENATE(O604, " D"),IF(COUNTIF($O$7:O604,O604)&lt;='[1]Season Set up'!$O$66, CONCATENATE(O604, " E"),IF(COUNTIF($O$7:O604,O604)&lt;='[1]Season Set up'!$O$67, CONCATENATE(O604, " F"),IF(COUNTIF($O$7:O604,O604)&lt;='[1]Season Set up'!$O$68, CONCATENATE(O604, " G"),IF(COUNTIF($O$7:O604,O604)&lt;='[1]Season Set up'!$O$69, CONCATENATE(O604, " H"),"")))))))))),"")</f>
        <v/>
      </c>
      <c r="Q604" s="69"/>
      <c r="R604" s="4"/>
      <c r="S604" s="27" t="str">
        <f>IF('[1]Season Set up'!$L$24&gt;='[1]Season Set up'!V602,'[1]Season Set up'!V602,"")</f>
        <v/>
      </c>
      <c r="T604" s="22" t="str">
        <f>IFERROR(VLOOKUP(#REF!,'[1]Members Sorted'!$B$2:$G$3001,2,0),"")</f>
        <v/>
      </c>
      <c r="U604" s="22" t="str">
        <f>IFERROR(VLOOKUP(#REF!,'[1]Members Sorted'!$B$2:$G$3001,3,0),"")</f>
        <v/>
      </c>
      <c r="V604" s="22" t="str">
        <f>IFERROR(VLOOKUP(#REF!,'[1]Members Sorted'!$B$2:$G$2001,5,0),"")</f>
        <v/>
      </c>
      <c r="W604" s="22" t="str">
        <f>IFERROR(IF(V604="","",IF(V604="None Given","",IF(COUNTIF($V$7:V604,V604)&lt;='[1]Season Set up'!$O$73, CONCATENATE(V604, " A"),IF(COUNTIF($V$7:V604,V604)&lt;='[1]Season Set up'!$O$74, CONCATENATE(V604, " B"),IF(COUNTIF($V$7:V604,V604)&lt;='[1]Season Set up'!$O$75, CONCATENATE(V604, " C"),IF(COUNTIF($V$7:V604,V604)&lt;='[1]Season Set up'!$O$76, CONCATENATE(V604, " D"),IF(COUNTIF($V$7:V604,V604)&lt;='[1]Season Set up'!$O$77, CONCATENATE(V604, " E"),IF(COUNTIF($V$7:V604,V604)&lt;='[1]Season Set up'!$O$78, CONCATENATE(V604, " F"),IF(COUNTIF($V$7:V604,V604)&lt;='[1]Season Set up'!$O$79, CONCATENATE(V604, " G"),IF(COUNTIF($V$7:V604,V604)&lt;='[1]Season Set up'!$O$80, CONCATENATE(V604, " H"),"")))))))))),"")</f>
        <v/>
      </c>
      <c r="X604" s="69"/>
      <c r="Y604" s="1"/>
      <c r="Z604" s="1"/>
      <c r="AA604" s="1"/>
      <c r="AB604" s="1"/>
      <c r="AC604" s="4"/>
      <c r="AD604" s="4"/>
      <c r="AE604" s="4"/>
      <c r="AF604" s="4"/>
      <c r="AG604" s="4"/>
      <c r="AH604" s="4"/>
      <c r="AI604" s="4"/>
      <c r="AJ604" s="4"/>
    </row>
    <row r="605" spans="1:36" ht="15.75" customHeight="1" x14ac:dyDescent="0.2">
      <c r="A605" s="33"/>
      <c r="B605" s="33"/>
      <c r="C605" s="33"/>
      <c r="D605" s="1"/>
      <c r="E605" s="1"/>
      <c r="F605" s="1"/>
      <c r="G605" s="1"/>
      <c r="H605" s="1"/>
      <c r="I605" s="1"/>
      <c r="J605" s="1"/>
      <c r="K605" s="1"/>
      <c r="L605" s="27" t="str">
        <f>IF('[1]Season Set up'!$J$24&gt;='[1]Season Set up'!V603,'[1]Season Set up'!V603,"")</f>
        <v/>
      </c>
      <c r="M605" s="22" t="str">
        <f>IFERROR(VLOOKUP(#REF!,'[1]Members Sorted'!$B$2:$G$10001,2,0),"")</f>
        <v/>
      </c>
      <c r="N605" s="22" t="str">
        <f>IFERROR(VLOOKUP(#REF!,'[1]Members Sorted'!$B$2:$G$10001,3,0),"")</f>
        <v/>
      </c>
      <c r="O605" s="22" t="str">
        <f>IFERROR(VLOOKUP(#REF!,'[1]Members Sorted'!$B$2:$G$10001,5,0),"")</f>
        <v/>
      </c>
      <c r="P605" s="22" t="str">
        <f>IFERROR(IF(O605="","",IF(O605="None Given","",IF(COUNTIF($O$7:O605,O605)&lt;='[1]Season Set up'!$O$62, CONCATENATE(O605, " A"),IF(COUNTIF($O$7:O605,O605)&lt;='[1]Season Set up'!$O$63, CONCATENATE(O605, " B"),IF(COUNTIF($O$7:O605,O605)&lt;='[1]Season Set up'!$O$64, CONCATENATE(O605, " C"),IF(COUNTIF($O$7:O605,O605)&lt;='[1]Season Set up'!$O$65, CONCATENATE(O605, " D"),IF(COUNTIF($O$7:O605,O605)&lt;='[1]Season Set up'!$O$66, CONCATENATE(O605, " E"),IF(COUNTIF($O$7:O605,O605)&lt;='[1]Season Set up'!$O$67, CONCATENATE(O605, " F"),IF(COUNTIF($O$7:O605,O605)&lt;='[1]Season Set up'!$O$68, CONCATENATE(O605, " G"),IF(COUNTIF($O$7:O605,O605)&lt;='[1]Season Set up'!$O$69, CONCATENATE(O605, " H"),"")))))))))),"")</f>
        <v/>
      </c>
      <c r="Q605" s="69"/>
      <c r="R605" s="4"/>
      <c r="S605" s="27" t="str">
        <f>IF('[1]Season Set up'!$L$24&gt;='[1]Season Set up'!V603,'[1]Season Set up'!V603,"")</f>
        <v/>
      </c>
      <c r="T605" s="22" t="str">
        <f>IFERROR(VLOOKUP(#REF!,'[1]Members Sorted'!$B$2:$G$3001,2,0),"")</f>
        <v/>
      </c>
      <c r="U605" s="22" t="str">
        <f>IFERROR(VLOOKUP(#REF!,'[1]Members Sorted'!$B$2:$G$3001,3,0),"")</f>
        <v/>
      </c>
      <c r="V605" s="22" t="str">
        <f>IFERROR(VLOOKUP(#REF!,'[1]Members Sorted'!$B$2:$G$2001,5,0),"")</f>
        <v/>
      </c>
      <c r="W605" s="22" t="str">
        <f>IFERROR(IF(V605="","",IF(V605="None Given","",IF(COUNTIF($V$7:V605,V605)&lt;='[1]Season Set up'!$O$73, CONCATENATE(V605, " A"),IF(COUNTIF($V$7:V605,V605)&lt;='[1]Season Set up'!$O$74, CONCATENATE(V605, " B"),IF(COUNTIF($V$7:V605,V605)&lt;='[1]Season Set up'!$O$75, CONCATENATE(V605, " C"),IF(COUNTIF($V$7:V605,V605)&lt;='[1]Season Set up'!$O$76, CONCATENATE(V605, " D"),IF(COUNTIF($V$7:V605,V605)&lt;='[1]Season Set up'!$O$77, CONCATENATE(V605, " E"),IF(COUNTIF($V$7:V605,V605)&lt;='[1]Season Set up'!$O$78, CONCATENATE(V605, " F"),IF(COUNTIF($V$7:V605,V605)&lt;='[1]Season Set up'!$O$79, CONCATENATE(V605, " G"),IF(COUNTIF($V$7:V605,V605)&lt;='[1]Season Set up'!$O$80, CONCATENATE(V605, " H"),"")))))))))),"")</f>
        <v/>
      </c>
      <c r="X605" s="69"/>
      <c r="Y605" s="1"/>
      <c r="Z605" s="1"/>
      <c r="AA605" s="1"/>
      <c r="AB605" s="1"/>
      <c r="AC605" s="4"/>
      <c r="AD605" s="4"/>
      <c r="AE605" s="4"/>
      <c r="AF605" s="4"/>
      <c r="AG605" s="4"/>
      <c r="AH605" s="4"/>
      <c r="AI605" s="4"/>
      <c r="AJ605" s="4"/>
    </row>
    <row r="606" spans="1:36" ht="15.75" customHeight="1" x14ac:dyDescent="0.2">
      <c r="A606" s="33"/>
      <c r="B606" s="33"/>
      <c r="C606" s="33"/>
      <c r="D606" s="1"/>
      <c r="E606" s="1"/>
      <c r="F606" s="1"/>
      <c r="G606" s="1"/>
      <c r="H606" s="1"/>
      <c r="I606" s="1"/>
      <c r="J606" s="1"/>
      <c r="K606" s="1"/>
      <c r="L606" s="27" t="str">
        <f>IF('[1]Season Set up'!$J$24&gt;='[1]Season Set up'!V604,'[1]Season Set up'!V604,"")</f>
        <v/>
      </c>
      <c r="M606" s="22" t="str">
        <f>IFERROR(VLOOKUP(#REF!,'[1]Members Sorted'!$B$2:$G$10001,2,0),"")</f>
        <v/>
      </c>
      <c r="N606" s="22" t="str">
        <f>IFERROR(VLOOKUP(#REF!,'[1]Members Sorted'!$B$2:$G$10001,3,0),"")</f>
        <v/>
      </c>
      <c r="O606" s="22" t="str">
        <f>IFERROR(VLOOKUP(#REF!,'[1]Members Sorted'!$B$2:$G$10001,5,0),"")</f>
        <v/>
      </c>
      <c r="P606" s="22" t="str">
        <f>IFERROR(IF(O606="","",IF(O606="None Given","",IF(COUNTIF($O$7:O606,O606)&lt;='[1]Season Set up'!$O$62, CONCATENATE(O606, " A"),IF(COUNTIF($O$7:O606,O606)&lt;='[1]Season Set up'!$O$63, CONCATENATE(O606, " B"),IF(COUNTIF($O$7:O606,O606)&lt;='[1]Season Set up'!$O$64, CONCATENATE(O606, " C"),IF(COUNTIF($O$7:O606,O606)&lt;='[1]Season Set up'!$O$65, CONCATENATE(O606, " D"),IF(COUNTIF($O$7:O606,O606)&lt;='[1]Season Set up'!$O$66, CONCATENATE(O606, " E"),IF(COUNTIF($O$7:O606,O606)&lt;='[1]Season Set up'!$O$67, CONCATENATE(O606, " F"),IF(COUNTIF($O$7:O606,O606)&lt;='[1]Season Set up'!$O$68, CONCATENATE(O606, " G"),IF(COUNTIF($O$7:O606,O606)&lt;='[1]Season Set up'!$O$69, CONCATENATE(O606, " H"),"")))))))))),"")</f>
        <v/>
      </c>
      <c r="Q606" s="69"/>
      <c r="R606" s="4"/>
      <c r="S606" s="27" t="str">
        <f>IF('[1]Season Set up'!$L$24&gt;='[1]Season Set up'!V604,'[1]Season Set up'!V604,"")</f>
        <v/>
      </c>
      <c r="T606" s="22" t="str">
        <f>IFERROR(VLOOKUP(#REF!,'[1]Members Sorted'!$B$2:$G$3001,2,0),"")</f>
        <v/>
      </c>
      <c r="U606" s="22" t="str">
        <f>IFERROR(VLOOKUP(#REF!,'[1]Members Sorted'!$B$2:$G$3001,3,0),"")</f>
        <v/>
      </c>
      <c r="V606" s="22" t="str">
        <f>IFERROR(VLOOKUP(#REF!,'[1]Members Sorted'!$B$2:$G$2001,5,0),"")</f>
        <v/>
      </c>
      <c r="W606" s="22" t="str">
        <f>IFERROR(IF(V606="","",IF(V606="None Given","",IF(COUNTIF($V$7:V606,V606)&lt;='[1]Season Set up'!$O$73, CONCATENATE(V606, " A"),IF(COUNTIF($V$7:V606,V606)&lt;='[1]Season Set up'!$O$74, CONCATENATE(V606, " B"),IF(COUNTIF($V$7:V606,V606)&lt;='[1]Season Set up'!$O$75, CONCATENATE(V606, " C"),IF(COUNTIF($V$7:V606,V606)&lt;='[1]Season Set up'!$O$76, CONCATENATE(V606, " D"),IF(COUNTIF($V$7:V606,V606)&lt;='[1]Season Set up'!$O$77, CONCATENATE(V606, " E"),IF(COUNTIF($V$7:V606,V606)&lt;='[1]Season Set up'!$O$78, CONCATENATE(V606, " F"),IF(COUNTIF($V$7:V606,V606)&lt;='[1]Season Set up'!$O$79, CONCATENATE(V606, " G"),IF(COUNTIF($V$7:V606,V606)&lt;='[1]Season Set up'!$O$80, CONCATENATE(V606, " H"),"")))))))))),"")</f>
        <v/>
      </c>
      <c r="X606" s="69"/>
      <c r="Y606" s="1"/>
      <c r="Z606" s="1"/>
      <c r="AA606" s="1"/>
      <c r="AB606" s="1"/>
      <c r="AC606" s="4"/>
      <c r="AD606" s="4"/>
      <c r="AE606" s="4"/>
      <c r="AF606" s="4"/>
      <c r="AG606" s="4"/>
      <c r="AH606" s="4"/>
      <c r="AI606" s="4"/>
      <c r="AJ606" s="4"/>
    </row>
    <row r="607" spans="1:36" ht="15.75" customHeight="1" x14ac:dyDescent="0.2"/>
    <row r="608" spans="1:36" ht="15.75" customHeight="1" x14ac:dyDescent="0.2"/>
    <row r="609" ht="15.75" customHeight="1" x14ac:dyDescent="0.2"/>
    <row r="610" ht="15.75" customHeight="1" x14ac:dyDescent="0.2"/>
    <row r="611" ht="15.75" customHeight="1" x14ac:dyDescent="0.2"/>
    <row r="612" ht="15.75" customHeight="1" x14ac:dyDescent="0.2"/>
    <row r="613" ht="15.75" customHeight="1" x14ac:dyDescent="0.2"/>
    <row r="614" ht="15.75" customHeight="1" x14ac:dyDescent="0.2"/>
    <row r="615" ht="15.75" customHeight="1" x14ac:dyDescent="0.2"/>
    <row r="616" ht="15.75" customHeight="1" x14ac:dyDescent="0.2"/>
    <row r="617" ht="15.75" customHeight="1" x14ac:dyDescent="0.2"/>
    <row r="618" ht="15.75" customHeight="1" x14ac:dyDescent="0.2"/>
    <row r="619" ht="15.75" customHeight="1" x14ac:dyDescent="0.2"/>
    <row r="620" ht="15.75" customHeight="1" x14ac:dyDescent="0.2"/>
    <row r="621" ht="15.75" customHeight="1" x14ac:dyDescent="0.2"/>
    <row r="622" ht="15.75" customHeight="1" x14ac:dyDescent="0.2"/>
    <row r="623" ht="15.75" customHeight="1" x14ac:dyDescent="0.2"/>
    <row r="624" ht="15.75" customHeight="1" x14ac:dyDescent="0.2"/>
    <row r="625" ht="15.75" customHeight="1" x14ac:dyDescent="0.2"/>
    <row r="626" ht="15.75" customHeight="1" x14ac:dyDescent="0.2"/>
    <row r="627" ht="15.75" customHeight="1" x14ac:dyDescent="0.2"/>
    <row r="628" ht="15.75" customHeight="1" x14ac:dyDescent="0.2"/>
    <row r="629" ht="15.75" customHeight="1" x14ac:dyDescent="0.2"/>
    <row r="630" ht="15.75" customHeight="1" x14ac:dyDescent="0.2"/>
    <row r="631" ht="15.75" customHeight="1" x14ac:dyDescent="0.2"/>
    <row r="632" ht="15.75" customHeight="1" x14ac:dyDescent="0.2"/>
    <row r="633" ht="15.75" customHeight="1" x14ac:dyDescent="0.2"/>
    <row r="634" ht="15.75" customHeight="1" x14ac:dyDescent="0.2"/>
    <row r="635" ht="15.75" customHeight="1" x14ac:dyDescent="0.2"/>
    <row r="636" ht="15.75" customHeight="1" x14ac:dyDescent="0.2"/>
    <row r="637" ht="15.75" customHeight="1" x14ac:dyDescent="0.2"/>
    <row r="638" ht="15.75" customHeight="1" x14ac:dyDescent="0.2"/>
    <row r="639" ht="15.75" customHeight="1" x14ac:dyDescent="0.2"/>
    <row r="640" ht="15.75" customHeight="1" x14ac:dyDescent="0.2"/>
    <row r="641" ht="15.75" customHeight="1" x14ac:dyDescent="0.2"/>
    <row r="642" ht="15.75" customHeight="1" x14ac:dyDescent="0.2"/>
    <row r="643" ht="15.75" customHeight="1" x14ac:dyDescent="0.2"/>
    <row r="644" ht="15.75" customHeight="1" x14ac:dyDescent="0.2"/>
    <row r="645" ht="15.75" customHeight="1" x14ac:dyDescent="0.2"/>
    <row r="646" ht="15.75" customHeight="1" x14ac:dyDescent="0.2"/>
    <row r="647" ht="15.75" customHeight="1" x14ac:dyDescent="0.2"/>
    <row r="648" ht="15.75" customHeight="1" x14ac:dyDescent="0.2"/>
    <row r="649" ht="15.75" customHeight="1" x14ac:dyDescent="0.2"/>
    <row r="650" ht="15.75" customHeight="1" x14ac:dyDescent="0.2"/>
    <row r="651" ht="15.75" customHeight="1" x14ac:dyDescent="0.2"/>
    <row r="652" ht="15.75" customHeight="1" x14ac:dyDescent="0.2"/>
    <row r="653" ht="15.75" customHeight="1" x14ac:dyDescent="0.2"/>
    <row r="654" ht="15.75" customHeight="1" x14ac:dyDescent="0.2"/>
    <row r="655" ht="15.75" customHeight="1" x14ac:dyDescent="0.2"/>
    <row r="656" ht="15.75" customHeight="1" x14ac:dyDescent="0.2"/>
    <row r="657" ht="15.75" customHeight="1" x14ac:dyDescent="0.2"/>
    <row r="658" ht="15.75" customHeight="1" x14ac:dyDescent="0.2"/>
    <row r="659" ht="15.75" customHeight="1" x14ac:dyDescent="0.2"/>
    <row r="660" ht="15.75" customHeight="1" x14ac:dyDescent="0.2"/>
    <row r="661" ht="15.75" customHeight="1" x14ac:dyDescent="0.2"/>
    <row r="662" ht="15.75" customHeight="1" x14ac:dyDescent="0.2"/>
    <row r="663" ht="15.75" customHeight="1" x14ac:dyDescent="0.2"/>
    <row r="664" ht="15.75" customHeight="1" x14ac:dyDescent="0.2"/>
    <row r="665" ht="15.75" customHeight="1" x14ac:dyDescent="0.2"/>
    <row r="666" ht="15.75" customHeight="1" x14ac:dyDescent="0.2"/>
    <row r="667" ht="15.75" customHeight="1" x14ac:dyDescent="0.2"/>
    <row r="668" ht="15.75" customHeight="1" x14ac:dyDescent="0.2"/>
    <row r="669" ht="15.75" customHeight="1" x14ac:dyDescent="0.2"/>
    <row r="670" ht="15.75" customHeight="1" x14ac:dyDescent="0.2"/>
    <row r="671" ht="15.75" customHeight="1" x14ac:dyDescent="0.2"/>
    <row r="672" ht="15.75" customHeight="1" x14ac:dyDescent="0.2"/>
    <row r="673" ht="15.75" customHeight="1" x14ac:dyDescent="0.2"/>
    <row r="674" ht="15.75" customHeight="1" x14ac:dyDescent="0.2"/>
    <row r="675" ht="15.75" customHeight="1" x14ac:dyDescent="0.2"/>
    <row r="676" ht="15.75" customHeight="1" x14ac:dyDescent="0.2"/>
    <row r="677" ht="15.75" customHeight="1" x14ac:dyDescent="0.2"/>
    <row r="678" ht="15.75" customHeight="1" x14ac:dyDescent="0.2"/>
    <row r="679" ht="15.75" customHeight="1" x14ac:dyDescent="0.2"/>
    <row r="680" ht="15.75" customHeight="1" x14ac:dyDescent="0.2"/>
    <row r="681" ht="15.75" customHeight="1" x14ac:dyDescent="0.2"/>
    <row r="682" ht="15.75" customHeight="1" x14ac:dyDescent="0.2"/>
    <row r="683" ht="15.75" customHeight="1" x14ac:dyDescent="0.2"/>
    <row r="684" ht="15.75" customHeight="1" x14ac:dyDescent="0.2"/>
    <row r="685" ht="15.75" customHeight="1" x14ac:dyDescent="0.2"/>
    <row r="686" ht="15.75" customHeight="1" x14ac:dyDescent="0.2"/>
    <row r="687" ht="15.75" customHeight="1" x14ac:dyDescent="0.2"/>
    <row r="688" ht="15.75" customHeight="1" x14ac:dyDescent="0.2"/>
    <row r="689" ht="15.75" customHeight="1" x14ac:dyDescent="0.2"/>
    <row r="690" ht="15.75" customHeight="1" x14ac:dyDescent="0.2"/>
    <row r="691" ht="15.75" customHeight="1" x14ac:dyDescent="0.2"/>
    <row r="692" ht="15.75" customHeight="1" x14ac:dyDescent="0.2"/>
    <row r="693" ht="15.75" customHeight="1" x14ac:dyDescent="0.2"/>
    <row r="694" ht="15.75" customHeight="1" x14ac:dyDescent="0.2"/>
    <row r="695" ht="15.75" customHeight="1" x14ac:dyDescent="0.2"/>
    <row r="696" ht="15.75" customHeight="1" x14ac:dyDescent="0.2"/>
    <row r="697" ht="15.75" customHeight="1" x14ac:dyDescent="0.2"/>
    <row r="698" ht="15.75" customHeight="1" x14ac:dyDescent="0.2"/>
    <row r="699" ht="15.75" customHeight="1" x14ac:dyDescent="0.2"/>
    <row r="700" ht="15.75" customHeight="1" x14ac:dyDescent="0.2"/>
    <row r="701" ht="15.75" customHeight="1" x14ac:dyDescent="0.2"/>
    <row r="702" ht="15.75" customHeight="1" x14ac:dyDescent="0.2"/>
    <row r="703" ht="15.75" customHeight="1" x14ac:dyDescent="0.2"/>
    <row r="704" ht="15.75" customHeight="1" x14ac:dyDescent="0.2"/>
    <row r="705" ht="15.75" customHeight="1" x14ac:dyDescent="0.2"/>
    <row r="706" ht="15.75" customHeight="1" x14ac:dyDescent="0.2"/>
    <row r="707" ht="15.75" customHeight="1" x14ac:dyDescent="0.2"/>
    <row r="708" ht="15.75" customHeight="1" x14ac:dyDescent="0.2"/>
    <row r="709" ht="15.75" customHeight="1" x14ac:dyDescent="0.2"/>
    <row r="710" ht="15.75" customHeight="1" x14ac:dyDescent="0.2"/>
    <row r="711" ht="15.75" customHeight="1" x14ac:dyDescent="0.2"/>
    <row r="712" ht="15.75" customHeight="1" x14ac:dyDescent="0.2"/>
    <row r="713" ht="15.75" customHeight="1" x14ac:dyDescent="0.2"/>
    <row r="714" ht="15.75" customHeight="1" x14ac:dyDescent="0.2"/>
    <row r="715" ht="15.75" customHeight="1" x14ac:dyDescent="0.2"/>
    <row r="716" ht="15.75" customHeight="1" x14ac:dyDescent="0.2"/>
    <row r="717" ht="15.75" customHeight="1" x14ac:dyDescent="0.2"/>
    <row r="718" ht="15.75" customHeight="1" x14ac:dyDescent="0.2"/>
    <row r="719" ht="15.75" customHeight="1" x14ac:dyDescent="0.2"/>
    <row r="720" ht="15.75" customHeight="1" x14ac:dyDescent="0.2"/>
    <row r="721" ht="15.75" customHeight="1" x14ac:dyDescent="0.2"/>
    <row r="722" ht="15.75" customHeight="1" x14ac:dyDescent="0.2"/>
    <row r="723" ht="15.75" customHeight="1" x14ac:dyDescent="0.2"/>
    <row r="724" ht="15.75" customHeight="1" x14ac:dyDescent="0.2"/>
    <row r="725" ht="15.75" customHeight="1" x14ac:dyDescent="0.2"/>
    <row r="726" ht="15.75" customHeight="1" x14ac:dyDescent="0.2"/>
    <row r="727" ht="15.75" customHeight="1" x14ac:dyDescent="0.2"/>
    <row r="728" ht="15.75" customHeight="1" x14ac:dyDescent="0.2"/>
    <row r="729" ht="15.75" customHeight="1" x14ac:dyDescent="0.2"/>
    <row r="730" ht="15.75" customHeight="1" x14ac:dyDescent="0.2"/>
    <row r="731" ht="15.75" customHeight="1" x14ac:dyDescent="0.2"/>
    <row r="732" ht="15.75" customHeight="1" x14ac:dyDescent="0.2"/>
    <row r="733" ht="15.75" customHeight="1" x14ac:dyDescent="0.2"/>
    <row r="734" ht="15.75" customHeight="1" x14ac:dyDescent="0.2"/>
    <row r="735" ht="15.75" customHeight="1" x14ac:dyDescent="0.2"/>
    <row r="736" ht="15.75" customHeight="1" x14ac:dyDescent="0.2"/>
    <row r="737" ht="15.75" customHeight="1" x14ac:dyDescent="0.2"/>
    <row r="738" ht="15.75" customHeight="1" x14ac:dyDescent="0.2"/>
    <row r="739" ht="15.75" customHeight="1" x14ac:dyDescent="0.2"/>
    <row r="740" ht="15.75" customHeight="1" x14ac:dyDescent="0.2"/>
    <row r="741" ht="15.75" customHeight="1" x14ac:dyDescent="0.2"/>
    <row r="742" ht="15.75" customHeight="1" x14ac:dyDescent="0.2"/>
    <row r="743" ht="15.75" customHeight="1" x14ac:dyDescent="0.2"/>
    <row r="744" ht="15.75" customHeight="1" x14ac:dyDescent="0.2"/>
    <row r="745" ht="15.75" customHeight="1" x14ac:dyDescent="0.2"/>
    <row r="746" ht="15.75" customHeight="1" x14ac:dyDescent="0.2"/>
    <row r="747" ht="15.75" customHeight="1" x14ac:dyDescent="0.2"/>
    <row r="748" ht="15.75" customHeight="1" x14ac:dyDescent="0.2"/>
    <row r="749" ht="15.75" customHeight="1" x14ac:dyDescent="0.2"/>
    <row r="750" ht="15.75" customHeight="1" x14ac:dyDescent="0.2"/>
    <row r="751" ht="15.75" customHeight="1" x14ac:dyDescent="0.2"/>
    <row r="752" ht="15.75" customHeight="1" x14ac:dyDescent="0.2"/>
    <row r="753" ht="15.75" customHeight="1" x14ac:dyDescent="0.2"/>
    <row r="754" ht="15.75" customHeight="1" x14ac:dyDescent="0.2"/>
    <row r="755" ht="15.75" customHeight="1" x14ac:dyDescent="0.2"/>
    <row r="756" ht="15.75" customHeight="1" x14ac:dyDescent="0.2"/>
    <row r="757" ht="15.75" customHeight="1" x14ac:dyDescent="0.2"/>
    <row r="758" ht="15.75" customHeight="1" x14ac:dyDescent="0.2"/>
    <row r="759" ht="15.75" customHeight="1" x14ac:dyDescent="0.2"/>
    <row r="760" ht="15.75" customHeight="1" x14ac:dyDescent="0.2"/>
    <row r="761" ht="15.75" customHeight="1" x14ac:dyDescent="0.2"/>
    <row r="762" ht="15.75" customHeight="1" x14ac:dyDescent="0.2"/>
    <row r="763" ht="15.75" customHeight="1" x14ac:dyDescent="0.2"/>
    <row r="764" ht="15.75" customHeight="1" x14ac:dyDescent="0.2"/>
    <row r="765" ht="15.75" customHeight="1" x14ac:dyDescent="0.2"/>
    <row r="766" ht="15.75" customHeight="1" x14ac:dyDescent="0.2"/>
    <row r="767" ht="15.75" customHeight="1" x14ac:dyDescent="0.2"/>
    <row r="768" ht="15.75" customHeight="1" x14ac:dyDescent="0.2"/>
    <row r="769" ht="15.75" customHeight="1" x14ac:dyDescent="0.2"/>
    <row r="770" ht="15.75" customHeight="1" x14ac:dyDescent="0.2"/>
    <row r="771" ht="15.75" customHeight="1" x14ac:dyDescent="0.2"/>
    <row r="772" ht="15.75" customHeight="1" x14ac:dyDescent="0.2"/>
    <row r="773" ht="15.75" customHeight="1" x14ac:dyDescent="0.2"/>
    <row r="774" ht="15.75" customHeight="1" x14ac:dyDescent="0.2"/>
    <row r="775" ht="15.75" customHeight="1" x14ac:dyDescent="0.2"/>
    <row r="776" ht="15.75" customHeight="1" x14ac:dyDescent="0.2"/>
    <row r="777" ht="15.75" customHeight="1" x14ac:dyDescent="0.2"/>
    <row r="778" ht="15.75" customHeight="1" x14ac:dyDescent="0.2"/>
    <row r="779" ht="15.75" customHeight="1" x14ac:dyDescent="0.2"/>
    <row r="780" ht="15.75" customHeight="1" x14ac:dyDescent="0.2"/>
    <row r="781" ht="15.75" customHeight="1" x14ac:dyDescent="0.2"/>
    <row r="782" ht="15.75" customHeight="1" x14ac:dyDescent="0.2"/>
    <row r="783" ht="15.75" customHeight="1" x14ac:dyDescent="0.2"/>
    <row r="784" ht="15.75" customHeight="1" x14ac:dyDescent="0.2"/>
    <row r="785" ht="15.75" customHeight="1" x14ac:dyDescent="0.2"/>
    <row r="786" ht="15.75" customHeight="1" x14ac:dyDescent="0.2"/>
    <row r="787" ht="15.75" customHeight="1" x14ac:dyDescent="0.2"/>
    <row r="788" ht="15.75" customHeight="1" x14ac:dyDescent="0.2"/>
    <row r="789" ht="15.75" customHeight="1" x14ac:dyDescent="0.2"/>
    <row r="790" ht="15.75" customHeight="1" x14ac:dyDescent="0.2"/>
    <row r="791" ht="15.75" customHeight="1" x14ac:dyDescent="0.2"/>
    <row r="792" ht="15.75" customHeight="1" x14ac:dyDescent="0.2"/>
    <row r="793" ht="15.75" customHeight="1" x14ac:dyDescent="0.2"/>
    <row r="794" ht="15.75" customHeight="1" x14ac:dyDescent="0.2"/>
    <row r="795" ht="15.75" customHeight="1" x14ac:dyDescent="0.2"/>
    <row r="796" ht="15.75" customHeight="1" x14ac:dyDescent="0.2"/>
    <row r="797" ht="15.75" customHeight="1" x14ac:dyDescent="0.2"/>
    <row r="798" ht="15.75" customHeight="1" x14ac:dyDescent="0.2"/>
    <row r="799" ht="15.75" customHeight="1" x14ac:dyDescent="0.2"/>
    <row r="800" ht="15.75" customHeight="1" x14ac:dyDescent="0.2"/>
    <row r="801" ht="15.75" customHeight="1" x14ac:dyDescent="0.2"/>
    <row r="802" ht="15.75" customHeight="1" x14ac:dyDescent="0.2"/>
    <row r="803" ht="15.75" customHeight="1" x14ac:dyDescent="0.2"/>
    <row r="804" ht="15.75" customHeight="1" x14ac:dyDescent="0.2"/>
    <row r="805" ht="15.75" customHeight="1" x14ac:dyDescent="0.2"/>
    <row r="806" ht="15.75" customHeight="1" x14ac:dyDescent="0.2"/>
  </sheetData>
  <mergeCells count="7">
    <mergeCell ref="A3:C4"/>
    <mergeCell ref="L3:Q3"/>
    <mergeCell ref="S3:X3"/>
    <mergeCell ref="S4:V4"/>
    <mergeCell ref="W4:X4"/>
    <mergeCell ref="A5:C5"/>
    <mergeCell ref="S5:T5"/>
  </mergeCells>
  <pageMargins left="0.7" right="0.7" top="0.75" bottom="0.75" header="0.51180555555555496" footer="0.51180555555555496"/>
  <pageSetup firstPageNumber="0" orientation="landscape" horizontalDpi="300" verticalDpi="30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A905E6-B1F5-9345-8B06-5736637E2387}">
  <dimension ref="A1:BN467"/>
  <sheetViews>
    <sheetView workbookViewId="0">
      <selection activeCell="H3" sqref="H3"/>
    </sheetView>
  </sheetViews>
  <sheetFormatPr baseColWidth="10" defaultColWidth="8.6640625" defaultRowHeight="16" x14ac:dyDescent="0.2"/>
  <cols>
    <col min="1" max="1" width="9" customWidth="1"/>
    <col min="2" max="2" width="19.6640625" customWidth="1"/>
    <col min="3" max="3" width="15.1640625" customWidth="1"/>
    <col min="4" max="4" width="10.1640625" customWidth="1"/>
    <col min="5" max="5" width="11.6640625" customWidth="1"/>
    <col min="6" max="6" width="13.1640625" customWidth="1"/>
    <col min="7" max="9" width="10.6640625" customWidth="1"/>
    <col min="10" max="10" width="14.5" customWidth="1"/>
    <col min="11" max="11" width="20.6640625" customWidth="1"/>
    <col min="12" max="12" width="10.6640625" customWidth="1"/>
    <col min="13" max="13" width="11.6640625" customWidth="1"/>
    <col min="14" max="14" width="13.1640625" customWidth="1"/>
    <col min="15" max="17" width="10.6640625" customWidth="1"/>
    <col min="18" max="18" width="10.1640625" customWidth="1"/>
    <col min="19" max="19" width="10.6640625" customWidth="1"/>
    <col min="20" max="20" width="5.1640625" customWidth="1"/>
    <col min="21" max="21" width="10.6640625" customWidth="1"/>
    <col min="22" max="22" width="11.6640625" customWidth="1"/>
    <col min="23" max="23" width="10.6640625" customWidth="1"/>
    <col min="24" max="24" width="6" customWidth="1"/>
    <col min="25" max="25" width="10.6640625" customWidth="1"/>
    <col min="26" max="26" width="12" customWidth="1"/>
    <col min="27" max="31" width="10.6640625" customWidth="1"/>
    <col min="32" max="32" width="14.6640625" customWidth="1"/>
    <col min="33" max="33" width="11.5" customWidth="1"/>
    <col min="34" max="34" width="12.1640625" customWidth="1"/>
    <col min="35" max="43" width="10.6640625" customWidth="1"/>
    <col min="44" max="44" width="11.5" customWidth="1"/>
    <col min="45" max="45" width="12.1640625" customWidth="1"/>
    <col min="46" max="49" width="10.6640625" customWidth="1"/>
    <col min="50" max="50" width="13.1640625" customWidth="1"/>
    <col min="51" max="53" width="10.6640625" customWidth="1"/>
    <col min="54" max="54" width="13.1640625" customWidth="1"/>
    <col min="55" max="57" width="10.6640625" customWidth="1"/>
    <col min="58" max="58" width="10.5" customWidth="1"/>
    <col min="59" max="59" width="11.6640625" customWidth="1"/>
    <col min="60" max="60" width="11.1640625" customWidth="1"/>
    <col min="61" max="66" width="10.6640625" customWidth="1"/>
    <col min="67" max="1023" width="11.1640625" customWidth="1"/>
  </cols>
  <sheetData>
    <row r="1" spans="1:66" ht="15.75" customHeight="1" x14ac:dyDescent="0.2">
      <c r="A1" s="4"/>
      <c r="B1" s="4"/>
      <c r="C1" s="4"/>
      <c r="D1" s="4"/>
      <c r="E1" s="4"/>
      <c r="F1" s="70"/>
      <c r="G1" s="71"/>
      <c r="H1" s="4"/>
      <c r="I1" s="4"/>
      <c r="J1" s="4"/>
      <c r="K1" s="4"/>
      <c r="L1" s="4"/>
      <c r="M1" s="4"/>
      <c r="N1" s="4"/>
      <c r="O1" s="71"/>
      <c r="P1" s="4"/>
      <c r="Q1" s="4"/>
      <c r="R1" s="70"/>
      <c r="S1" s="4"/>
      <c r="T1" s="4"/>
      <c r="U1" s="4"/>
      <c r="V1" s="70"/>
      <c r="W1" s="4"/>
      <c r="X1" s="4"/>
      <c r="Y1" s="4"/>
      <c r="Z1" s="70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</row>
    <row r="2" spans="1:66" ht="15.75" customHeight="1" x14ac:dyDescent="0.2">
      <c r="A2" s="4"/>
      <c r="B2" s="4"/>
      <c r="C2" s="4"/>
      <c r="D2" s="4"/>
      <c r="E2" s="4"/>
      <c r="F2" s="4"/>
      <c r="G2" s="71"/>
      <c r="H2" s="4"/>
      <c r="I2" s="4"/>
      <c r="J2" s="4"/>
      <c r="K2" s="4"/>
      <c r="L2" s="4"/>
      <c r="M2" s="4"/>
      <c r="N2" s="4"/>
      <c r="O2" s="71"/>
      <c r="P2" s="4"/>
      <c r="Q2" s="4"/>
      <c r="R2" s="70"/>
      <c r="S2" s="4"/>
      <c r="T2" s="4"/>
      <c r="U2" s="4"/>
      <c r="V2" s="70"/>
      <c r="W2" s="4"/>
      <c r="X2" s="4"/>
      <c r="Y2" s="4"/>
      <c r="Z2" s="70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</row>
    <row r="3" spans="1:66" ht="25.5" customHeight="1" x14ac:dyDescent="0.3">
      <c r="A3" s="121" t="s">
        <v>32</v>
      </c>
      <c r="B3" s="121"/>
      <c r="C3" s="121"/>
      <c r="D3" s="121"/>
      <c r="E3" s="121"/>
      <c r="F3" s="121"/>
      <c r="G3" s="121"/>
      <c r="H3" s="57"/>
      <c r="I3" s="121" t="s">
        <v>33</v>
      </c>
      <c r="J3" s="121"/>
      <c r="K3" s="121"/>
      <c r="L3" s="121"/>
      <c r="M3" s="121"/>
      <c r="N3" s="121"/>
      <c r="O3" s="121"/>
      <c r="P3" s="4"/>
      <c r="Q3" s="120" t="s">
        <v>34</v>
      </c>
      <c r="R3" s="120"/>
      <c r="S3" s="120"/>
      <c r="T3" s="120"/>
      <c r="U3" s="120"/>
      <c r="V3" s="120"/>
      <c r="W3" s="120"/>
      <c r="X3" s="120"/>
      <c r="Y3" s="120"/>
      <c r="Z3" s="120"/>
      <c r="AA3" s="120"/>
      <c r="AB3" s="4"/>
      <c r="AC3" s="4"/>
      <c r="AD3" s="4"/>
      <c r="AE3" s="33"/>
      <c r="AF3" s="33"/>
      <c r="AG3" s="4"/>
      <c r="AH3" s="4"/>
      <c r="AI3" s="4"/>
      <c r="AJ3" s="4"/>
      <c r="AK3" s="4"/>
      <c r="AL3" s="4"/>
      <c r="AM3" s="4"/>
      <c r="AN3" s="4"/>
      <c r="AO3" s="33"/>
      <c r="AP3" s="33"/>
      <c r="AQ3" s="33"/>
      <c r="AR3" s="4"/>
      <c r="AS3" s="4"/>
      <c r="AT3" s="4"/>
      <c r="AU3" s="4"/>
      <c r="AV3" s="4"/>
      <c r="AW3" s="4"/>
      <c r="AX3" s="4"/>
      <c r="AY3" s="4"/>
      <c r="AZ3" s="33"/>
      <c r="BA3" s="33"/>
      <c r="BB3" s="33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</row>
    <row r="4" spans="1:66" ht="15.75" customHeight="1" x14ac:dyDescent="0.3">
      <c r="A4" s="122" t="str">
        <f>'[1]Season Set up'!C13</f>
        <v>Wimbledon Common</v>
      </c>
      <c r="B4" s="122"/>
      <c r="C4" s="122"/>
      <c r="D4" s="122"/>
      <c r="E4" s="72"/>
      <c r="F4" s="72"/>
      <c r="G4" s="73"/>
      <c r="H4" s="57"/>
      <c r="I4" s="122" t="str">
        <f>'[1]Season Set up'!C13</f>
        <v>Wimbledon Common</v>
      </c>
      <c r="J4" s="122"/>
      <c r="K4" s="122"/>
      <c r="L4" s="122"/>
      <c r="M4" s="72"/>
      <c r="N4" s="72"/>
      <c r="O4" s="73"/>
      <c r="P4" s="4"/>
      <c r="Q4" s="120"/>
      <c r="R4" s="120"/>
      <c r="S4" s="120"/>
      <c r="T4" s="120"/>
      <c r="U4" s="120"/>
      <c r="V4" s="120"/>
      <c r="W4" s="120"/>
      <c r="X4" s="120"/>
      <c r="Y4" s="120"/>
      <c r="Z4" s="120"/>
      <c r="AA4" s="120"/>
      <c r="AB4" s="4"/>
      <c r="AC4" s="4"/>
      <c r="AD4" s="4"/>
      <c r="AE4" s="33"/>
      <c r="AF4" s="33"/>
      <c r="AG4" s="4"/>
      <c r="AH4" s="4"/>
      <c r="AI4" s="4"/>
      <c r="AJ4" s="4"/>
      <c r="AK4" s="4"/>
      <c r="AL4" s="4"/>
      <c r="AM4" s="4"/>
      <c r="AN4" s="4"/>
      <c r="AO4" s="33"/>
      <c r="AP4" s="33"/>
      <c r="AQ4" s="33"/>
      <c r="AR4" s="4"/>
      <c r="AS4" s="4"/>
      <c r="AT4" s="4"/>
      <c r="AU4" s="4"/>
      <c r="AV4" s="4"/>
      <c r="AW4" s="4"/>
      <c r="AX4" s="4"/>
      <c r="AY4" s="4"/>
      <c r="AZ4" s="33"/>
      <c r="BA4" s="33"/>
      <c r="BB4" s="33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</row>
    <row r="5" spans="1:66" ht="15.75" customHeight="1" x14ac:dyDescent="0.3">
      <c r="A5" s="125" t="str">
        <f>'[1]Season Set up'!D13</f>
        <v>Wednesday, 15 November 2023</v>
      </c>
      <c r="B5" s="125"/>
      <c r="C5" s="125"/>
      <c r="D5" s="59"/>
      <c r="E5" s="61"/>
      <c r="F5" s="61"/>
      <c r="G5" s="62"/>
      <c r="H5" s="57"/>
      <c r="I5" s="126" t="str">
        <f>'[1]Season Set up'!D13</f>
        <v>Wednesday, 15 November 2023</v>
      </c>
      <c r="J5" s="126"/>
      <c r="K5" s="126"/>
      <c r="L5" s="59"/>
      <c r="M5" s="61"/>
      <c r="N5" s="61"/>
      <c r="O5" s="62"/>
      <c r="P5" s="4"/>
      <c r="Q5" s="124" t="s">
        <v>35</v>
      </c>
      <c r="R5" s="124"/>
      <c r="S5" s="124"/>
      <c r="T5" s="60"/>
      <c r="U5" s="124" t="s">
        <v>36</v>
      </c>
      <c r="V5" s="124"/>
      <c r="W5" s="124"/>
      <c r="X5" s="60"/>
      <c r="Y5" s="124" t="s">
        <v>37</v>
      </c>
      <c r="Z5" s="124"/>
      <c r="AA5" s="124"/>
      <c r="AB5" s="4"/>
      <c r="AC5" s="4"/>
      <c r="AD5" s="4"/>
      <c r="AE5" s="33"/>
      <c r="AF5" s="33"/>
      <c r="AG5" s="4"/>
      <c r="AH5" s="4"/>
      <c r="AI5" s="4"/>
      <c r="AJ5" s="4"/>
      <c r="AK5" s="4"/>
      <c r="AL5" s="4"/>
      <c r="AM5" s="4"/>
      <c r="AN5" s="4"/>
      <c r="AO5" s="33"/>
      <c r="AP5" s="33"/>
      <c r="AQ5" s="33"/>
      <c r="AR5" s="4"/>
      <c r="AS5" s="4"/>
      <c r="AT5" s="4"/>
      <c r="AU5" s="4"/>
      <c r="AV5" s="4"/>
      <c r="AW5" s="4"/>
      <c r="AX5" s="4"/>
      <c r="AY5" s="4"/>
      <c r="AZ5" s="33"/>
      <c r="BA5" s="33"/>
      <c r="BB5" s="33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</row>
    <row r="6" spans="1:66" ht="15.75" customHeight="1" x14ac:dyDescent="0.25">
      <c r="A6" s="64" t="s">
        <v>28</v>
      </c>
      <c r="B6" s="65" t="s">
        <v>29</v>
      </c>
      <c r="C6" s="65" t="s">
        <v>30</v>
      </c>
      <c r="D6" s="65" t="s">
        <v>6</v>
      </c>
      <c r="E6" s="65" t="s">
        <v>13</v>
      </c>
      <c r="F6" s="65" t="s">
        <v>38</v>
      </c>
      <c r="G6" s="66" t="s">
        <v>31</v>
      </c>
      <c r="H6" s="67"/>
      <c r="I6" s="64" t="s">
        <v>28</v>
      </c>
      <c r="J6" s="65" t="s">
        <v>29</v>
      </c>
      <c r="K6" s="65" t="s">
        <v>30</v>
      </c>
      <c r="L6" s="65" t="s">
        <v>6</v>
      </c>
      <c r="M6" s="65" t="s">
        <v>13</v>
      </c>
      <c r="N6" s="65" t="s">
        <v>38</v>
      </c>
      <c r="O6" s="66" t="s">
        <v>31</v>
      </c>
      <c r="P6" s="67"/>
      <c r="Q6" s="63" t="s">
        <v>28</v>
      </c>
      <c r="R6" s="63" t="s">
        <v>13</v>
      </c>
      <c r="S6" s="75" t="s">
        <v>21</v>
      </c>
      <c r="T6" s="76"/>
      <c r="U6" s="77" t="s">
        <v>28</v>
      </c>
      <c r="V6" s="63" t="s">
        <v>13</v>
      </c>
      <c r="W6" s="75" t="s">
        <v>21</v>
      </c>
      <c r="X6" s="78"/>
      <c r="Y6" s="77" t="s">
        <v>28</v>
      </c>
      <c r="Z6" s="63" t="s">
        <v>13</v>
      </c>
      <c r="AA6" s="63" t="s">
        <v>21</v>
      </c>
      <c r="AB6" s="4"/>
      <c r="AC6" s="4"/>
      <c r="AD6" s="4"/>
      <c r="AE6" s="33"/>
      <c r="AF6" s="33"/>
      <c r="AG6" s="4"/>
      <c r="AH6" s="4"/>
      <c r="AI6" s="4"/>
      <c r="AJ6" s="4"/>
      <c r="AK6" s="4"/>
      <c r="AL6" s="4"/>
      <c r="AM6" s="4"/>
      <c r="AN6" s="4"/>
      <c r="AO6" s="33"/>
      <c r="AP6" s="33"/>
      <c r="AQ6" s="33"/>
      <c r="AR6" s="4"/>
      <c r="AS6" s="4"/>
      <c r="AT6" s="4"/>
      <c r="AU6" s="4"/>
      <c r="AV6" s="4"/>
      <c r="AW6" s="4"/>
      <c r="AX6" s="4"/>
      <c r="AY6" s="4"/>
      <c r="AZ6" s="33"/>
      <c r="BA6" s="33"/>
      <c r="BB6" s="33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</row>
    <row r="7" spans="1:66" ht="15.75" customHeight="1" x14ac:dyDescent="0.2">
      <c r="A7" s="79">
        <v>1</v>
      </c>
      <c r="B7" s="80" t="s">
        <v>334</v>
      </c>
      <c r="C7" s="80" t="s">
        <v>335</v>
      </c>
      <c r="D7" s="80" t="s">
        <v>76</v>
      </c>
      <c r="E7" s="80" t="s">
        <v>47</v>
      </c>
      <c r="F7" s="80" t="s">
        <v>47</v>
      </c>
      <c r="G7" s="81">
        <v>33.200000000000003</v>
      </c>
      <c r="H7" s="4"/>
      <c r="I7" s="79">
        <v>1</v>
      </c>
      <c r="J7" s="80" t="s">
        <v>384</v>
      </c>
      <c r="K7" s="80" t="s">
        <v>385</v>
      </c>
      <c r="L7" s="80" t="s">
        <v>86</v>
      </c>
      <c r="M7" s="80" t="s">
        <v>63</v>
      </c>
      <c r="N7" s="80" t="s">
        <v>63</v>
      </c>
      <c r="O7" s="81">
        <v>18.11</v>
      </c>
      <c r="P7" s="4"/>
      <c r="Q7" s="68">
        <v>1</v>
      </c>
      <c r="R7" s="68" t="s">
        <v>45</v>
      </c>
      <c r="S7" s="82">
        <v>28</v>
      </c>
      <c r="T7" s="78"/>
      <c r="U7" s="83">
        <v>1</v>
      </c>
      <c r="V7" s="68" t="s">
        <v>45</v>
      </c>
      <c r="W7" s="82">
        <v>19</v>
      </c>
      <c r="X7" s="78"/>
      <c r="Y7" s="84">
        <v>1</v>
      </c>
      <c r="Z7" s="85" t="s">
        <v>63</v>
      </c>
      <c r="AA7" s="85">
        <v>17</v>
      </c>
      <c r="AB7" s="4"/>
      <c r="AC7" s="4"/>
      <c r="AD7" s="4"/>
      <c r="AE7" s="33"/>
      <c r="AF7" s="33"/>
      <c r="AG7" s="4"/>
      <c r="AH7" s="4"/>
      <c r="AI7" s="4"/>
      <c r="AJ7" s="4"/>
      <c r="AK7" s="4"/>
      <c r="AL7" s="4"/>
      <c r="AM7" s="4"/>
      <c r="AN7" s="4"/>
      <c r="AO7" s="33"/>
      <c r="AP7" s="33"/>
      <c r="AQ7" s="33"/>
      <c r="AR7" s="4"/>
      <c r="AS7" s="4"/>
      <c r="AT7" s="4"/>
      <c r="AU7" s="4"/>
      <c r="AV7" s="4"/>
      <c r="AW7" s="4"/>
      <c r="AX7" s="4"/>
      <c r="AY7" s="4"/>
      <c r="AZ7" s="33"/>
      <c r="BA7" s="33"/>
      <c r="BB7" s="33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</row>
    <row r="8" spans="1:66" ht="15.75" customHeight="1" x14ac:dyDescent="0.2">
      <c r="A8" s="79">
        <v>2</v>
      </c>
      <c r="B8" s="80" t="s">
        <v>336</v>
      </c>
      <c r="C8" s="80" t="s">
        <v>337</v>
      </c>
      <c r="D8" s="80" t="s">
        <v>83</v>
      </c>
      <c r="E8" s="80" t="s">
        <v>58</v>
      </c>
      <c r="F8" s="80" t="s">
        <v>58</v>
      </c>
      <c r="G8" s="81">
        <v>33.200000000000003</v>
      </c>
      <c r="H8" s="4"/>
      <c r="I8" s="79">
        <v>2</v>
      </c>
      <c r="J8" s="80" t="s">
        <v>433</v>
      </c>
      <c r="K8" s="80" t="s">
        <v>520</v>
      </c>
      <c r="L8" s="80" t="s">
        <v>75</v>
      </c>
      <c r="M8" s="80" t="s">
        <v>45</v>
      </c>
      <c r="N8" s="80" t="s">
        <v>45</v>
      </c>
      <c r="O8" s="81">
        <v>18.239999999999998</v>
      </c>
      <c r="P8" s="4"/>
      <c r="Q8" s="68">
        <v>2</v>
      </c>
      <c r="R8" s="68" t="s">
        <v>61</v>
      </c>
      <c r="S8" s="82">
        <v>48</v>
      </c>
      <c r="T8" s="78"/>
      <c r="U8" s="83">
        <v>2</v>
      </c>
      <c r="V8" s="68" t="s">
        <v>47</v>
      </c>
      <c r="W8" s="82">
        <v>21</v>
      </c>
      <c r="X8" s="78"/>
      <c r="Y8" s="84">
        <v>2</v>
      </c>
      <c r="Z8" s="85" t="s">
        <v>45</v>
      </c>
      <c r="AA8" s="85">
        <v>19</v>
      </c>
      <c r="AB8" s="4"/>
      <c r="AC8" s="4"/>
      <c r="AD8" s="4"/>
      <c r="AE8" s="33"/>
      <c r="AF8" s="33"/>
      <c r="AG8" s="4"/>
      <c r="AH8" s="4"/>
      <c r="AI8" s="4"/>
      <c r="AJ8" s="4"/>
      <c r="AK8" s="4"/>
      <c r="AL8" s="4"/>
      <c r="AM8" s="4"/>
      <c r="AN8" s="4"/>
      <c r="AO8" s="33"/>
      <c r="AP8" s="33"/>
      <c r="AQ8" s="33"/>
      <c r="AR8" s="4"/>
      <c r="AS8" s="4"/>
      <c r="AT8" s="4"/>
      <c r="AU8" s="4"/>
      <c r="AV8" s="4"/>
      <c r="AW8" s="4"/>
      <c r="AX8" s="4"/>
      <c r="AY8" s="4"/>
      <c r="AZ8" s="33"/>
      <c r="BA8" s="33"/>
      <c r="BB8" s="33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</row>
    <row r="9" spans="1:66" ht="15.75" customHeight="1" x14ac:dyDescent="0.2">
      <c r="A9" s="79">
        <v>3</v>
      </c>
      <c r="B9" s="80" t="s">
        <v>338</v>
      </c>
      <c r="C9" s="80" t="s">
        <v>339</v>
      </c>
      <c r="D9" s="80" t="s">
        <v>86</v>
      </c>
      <c r="E9" s="80" t="s">
        <v>63</v>
      </c>
      <c r="F9" s="80" t="s">
        <v>63</v>
      </c>
      <c r="G9" s="81">
        <v>33.590000000000003</v>
      </c>
      <c r="H9" s="4"/>
      <c r="I9" s="79">
        <v>3</v>
      </c>
      <c r="J9" s="80" t="s">
        <v>521</v>
      </c>
      <c r="K9" s="80" t="s">
        <v>522</v>
      </c>
      <c r="L9" s="80" t="s">
        <v>78</v>
      </c>
      <c r="M9" s="80" t="s">
        <v>51</v>
      </c>
      <c r="N9" s="80" t="s">
        <v>51</v>
      </c>
      <c r="O9" s="81">
        <v>18.38</v>
      </c>
      <c r="P9" s="4"/>
      <c r="Q9" s="68">
        <v>3</v>
      </c>
      <c r="R9" s="68" t="s">
        <v>51</v>
      </c>
      <c r="S9" s="82">
        <v>78</v>
      </c>
      <c r="T9" s="78"/>
      <c r="U9" s="83">
        <v>3</v>
      </c>
      <c r="V9" s="68" t="s">
        <v>63</v>
      </c>
      <c r="W9" s="82">
        <v>22</v>
      </c>
      <c r="X9" s="78"/>
      <c r="Y9" s="84">
        <v>3</v>
      </c>
      <c r="Z9" s="85" t="s">
        <v>47</v>
      </c>
      <c r="AA9" s="85">
        <v>29</v>
      </c>
      <c r="AB9" s="4"/>
      <c r="AC9" s="4"/>
      <c r="AD9" s="4"/>
      <c r="AE9" s="33"/>
      <c r="AF9" s="33"/>
      <c r="AG9" s="4"/>
      <c r="AH9" s="4"/>
      <c r="AI9" s="4"/>
      <c r="AJ9" s="4"/>
      <c r="AK9" s="4"/>
      <c r="AL9" s="4"/>
      <c r="AM9" s="4"/>
      <c r="AN9" s="4"/>
      <c r="AO9" s="33"/>
      <c r="AP9" s="33"/>
      <c r="AQ9" s="33"/>
      <c r="AR9" s="4"/>
      <c r="AS9" s="4"/>
      <c r="AT9" s="4"/>
      <c r="AU9" s="4"/>
      <c r="AV9" s="4"/>
      <c r="AW9" s="4"/>
      <c r="AX9" s="4"/>
      <c r="AY9" s="4"/>
      <c r="AZ9" s="33"/>
      <c r="BA9" s="33"/>
      <c r="BB9" s="33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</row>
    <row r="10" spans="1:66" ht="15.75" customHeight="1" x14ac:dyDescent="0.2">
      <c r="A10" s="27">
        <v>4</v>
      </c>
      <c r="B10" s="22" t="s">
        <v>462</v>
      </c>
      <c r="C10" s="22" t="s">
        <v>463</v>
      </c>
      <c r="D10" s="22" t="s">
        <v>75</v>
      </c>
      <c r="E10" s="22" t="s">
        <v>45</v>
      </c>
      <c r="F10" s="22" t="s">
        <v>45</v>
      </c>
      <c r="G10" s="69">
        <v>35.08</v>
      </c>
      <c r="H10" s="4"/>
      <c r="I10" s="27">
        <v>4</v>
      </c>
      <c r="J10" s="22" t="s">
        <v>386</v>
      </c>
      <c r="K10" s="22" t="s">
        <v>387</v>
      </c>
      <c r="L10" s="22" t="s">
        <v>76</v>
      </c>
      <c r="M10" s="22" t="s">
        <v>47</v>
      </c>
      <c r="N10" s="22" t="s">
        <v>47</v>
      </c>
      <c r="O10" s="69">
        <v>18.47</v>
      </c>
      <c r="P10" s="4"/>
      <c r="Q10" s="17">
        <v>4</v>
      </c>
      <c r="R10" s="17" t="s">
        <v>47</v>
      </c>
      <c r="S10" s="86">
        <v>84</v>
      </c>
      <c r="T10" s="78"/>
      <c r="U10" s="26">
        <v>4</v>
      </c>
      <c r="V10" s="17" t="s">
        <v>61</v>
      </c>
      <c r="W10" s="86">
        <v>35</v>
      </c>
      <c r="X10" s="78"/>
      <c r="Y10" s="87">
        <v>4</v>
      </c>
      <c r="Z10" s="88" t="s">
        <v>51</v>
      </c>
      <c r="AA10" s="88">
        <v>35</v>
      </c>
      <c r="AB10" s="4"/>
      <c r="AC10" s="4"/>
      <c r="AD10" s="4"/>
      <c r="AE10" s="33"/>
      <c r="AF10" s="33"/>
      <c r="AG10" s="4"/>
      <c r="AH10" s="4"/>
      <c r="AI10" s="4"/>
      <c r="AJ10" s="4"/>
      <c r="AK10" s="4"/>
      <c r="AL10" s="4"/>
      <c r="AM10" s="4"/>
      <c r="AN10" s="4"/>
      <c r="AO10" s="33"/>
      <c r="AP10" s="33"/>
      <c r="AQ10" s="33"/>
      <c r="AR10" s="4"/>
      <c r="AS10" s="4"/>
      <c r="AT10" s="4"/>
      <c r="AU10" s="4"/>
      <c r="AV10" s="4"/>
      <c r="AW10" s="4"/>
      <c r="AX10" s="4"/>
      <c r="AY10" s="4"/>
      <c r="AZ10" s="33"/>
      <c r="BA10" s="33"/>
      <c r="BB10" s="33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</row>
    <row r="11" spans="1:66" ht="15.75" customHeight="1" x14ac:dyDescent="0.2">
      <c r="A11" s="27">
        <v>5</v>
      </c>
      <c r="B11" s="22" t="s">
        <v>340</v>
      </c>
      <c r="C11" s="22" t="s">
        <v>341</v>
      </c>
      <c r="D11" s="22" t="s">
        <v>86</v>
      </c>
      <c r="E11" s="22" t="s">
        <v>63</v>
      </c>
      <c r="F11" s="22" t="s">
        <v>63</v>
      </c>
      <c r="G11" s="69">
        <v>35.159999999999997</v>
      </c>
      <c r="H11" s="4"/>
      <c r="I11" s="27">
        <v>5</v>
      </c>
      <c r="J11" s="22" t="s">
        <v>433</v>
      </c>
      <c r="K11" s="22" t="s">
        <v>523</v>
      </c>
      <c r="L11" s="22" t="s">
        <v>78</v>
      </c>
      <c r="M11" s="22" t="s">
        <v>51</v>
      </c>
      <c r="N11" s="22" t="s">
        <v>51</v>
      </c>
      <c r="O11" s="69">
        <v>19.05</v>
      </c>
      <c r="P11" s="4"/>
      <c r="Q11" s="17">
        <v>5</v>
      </c>
      <c r="R11" s="17" t="s">
        <v>63</v>
      </c>
      <c r="S11" s="86">
        <v>84</v>
      </c>
      <c r="T11" s="78"/>
      <c r="U11" s="26">
        <v>5</v>
      </c>
      <c r="V11" s="17" t="s">
        <v>51</v>
      </c>
      <c r="W11" s="86">
        <v>38</v>
      </c>
      <c r="X11" s="78"/>
      <c r="Y11" s="87">
        <v>5</v>
      </c>
      <c r="Z11" s="88" t="s">
        <v>61</v>
      </c>
      <c r="AA11" s="88">
        <v>39</v>
      </c>
      <c r="AB11" s="4"/>
      <c r="AC11" s="4"/>
      <c r="AD11" s="4"/>
      <c r="AE11" s="33"/>
      <c r="AF11" s="33"/>
      <c r="AG11" s="4"/>
      <c r="AH11" s="4"/>
      <c r="AI11" s="4"/>
      <c r="AJ11" s="4"/>
      <c r="AK11" s="4"/>
      <c r="AL11" s="4"/>
      <c r="AM11" s="4"/>
      <c r="AN11" s="4"/>
      <c r="AO11" s="33"/>
      <c r="AP11" s="33"/>
      <c r="AQ11" s="33"/>
      <c r="AR11" s="4"/>
      <c r="AS11" s="4"/>
      <c r="AT11" s="4"/>
      <c r="AU11" s="4"/>
      <c r="AV11" s="4"/>
      <c r="AW11" s="4"/>
      <c r="AX11" s="4"/>
      <c r="AY11" s="4"/>
      <c r="AZ11" s="33"/>
      <c r="BA11" s="33"/>
      <c r="BB11" s="33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</row>
    <row r="12" spans="1:66" ht="15.75" customHeight="1" x14ac:dyDescent="0.2">
      <c r="A12" s="27">
        <v>6</v>
      </c>
      <c r="B12" s="22" t="s">
        <v>344</v>
      </c>
      <c r="C12" s="22" t="s">
        <v>345</v>
      </c>
      <c r="D12" s="22" t="s">
        <v>75</v>
      </c>
      <c r="E12" s="22" t="s">
        <v>45</v>
      </c>
      <c r="F12" s="22" t="s">
        <v>45</v>
      </c>
      <c r="G12" s="69">
        <v>36.119999999999997</v>
      </c>
      <c r="H12" s="4"/>
      <c r="I12" s="27">
        <v>6</v>
      </c>
      <c r="J12" s="22" t="s">
        <v>388</v>
      </c>
      <c r="K12" s="22" t="s">
        <v>389</v>
      </c>
      <c r="L12" s="22" t="s">
        <v>76</v>
      </c>
      <c r="M12" s="22" t="s">
        <v>47</v>
      </c>
      <c r="N12" s="22" t="s">
        <v>47</v>
      </c>
      <c r="O12" s="69">
        <v>19.16</v>
      </c>
      <c r="P12" s="4"/>
      <c r="Q12" s="17">
        <v>6</v>
      </c>
      <c r="R12" s="17" t="s">
        <v>62</v>
      </c>
      <c r="S12" s="86">
        <v>87</v>
      </c>
      <c r="T12" s="78"/>
      <c r="U12" s="26">
        <v>6</v>
      </c>
      <c r="V12" s="17" t="s">
        <v>46</v>
      </c>
      <c r="W12" s="86">
        <v>52</v>
      </c>
      <c r="X12" s="78"/>
      <c r="Y12" s="87">
        <v>6</v>
      </c>
      <c r="Z12" s="88" t="s">
        <v>46</v>
      </c>
      <c r="AA12" s="88">
        <v>44</v>
      </c>
      <c r="AB12" s="4"/>
      <c r="AC12" s="4"/>
      <c r="AD12" s="4"/>
      <c r="AE12" s="33"/>
      <c r="AF12" s="33"/>
      <c r="AG12" s="4"/>
      <c r="AH12" s="4"/>
      <c r="AI12" s="4"/>
      <c r="AJ12" s="4"/>
      <c r="AK12" s="4"/>
      <c r="AL12" s="4"/>
      <c r="AM12" s="4"/>
      <c r="AN12" s="4"/>
      <c r="AO12" s="33"/>
      <c r="AP12" s="33"/>
      <c r="AQ12" s="33"/>
      <c r="AR12" s="4"/>
      <c r="AS12" s="4"/>
      <c r="AT12" s="4"/>
      <c r="AU12" s="4"/>
      <c r="AV12" s="4"/>
      <c r="AW12" s="4"/>
      <c r="AX12" s="4"/>
      <c r="AY12" s="4"/>
      <c r="AZ12" s="33"/>
      <c r="BA12" s="33"/>
      <c r="BB12" s="33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</row>
    <row r="13" spans="1:66" ht="15.75" customHeight="1" x14ac:dyDescent="0.2">
      <c r="A13" s="27">
        <v>7</v>
      </c>
      <c r="B13" s="22" t="s">
        <v>346</v>
      </c>
      <c r="C13" s="22" t="s">
        <v>347</v>
      </c>
      <c r="D13" s="22" t="s">
        <v>75</v>
      </c>
      <c r="E13" s="22" t="s">
        <v>45</v>
      </c>
      <c r="F13" s="22" t="s">
        <v>46</v>
      </c>
      <c r="G13" s="69">
        <v>37.119999999999997</v>
      </c>
      <c r="H13" s="4"/>
      <c r="I13" s="27">
        <v>7</v>
      </c>
      <c r="J13" s="22" t="s">
        <v>524</v>
      </c>
      <c r="K13" s="22" t="s">
        <v>525</v>
      </c>
      <c r="L13" s="22" t="s">
        <v>75</v>
      </c>
      <c r="M13" s="22" t="s">
        <v>45</v>
      </c>
      <c r="N13" s="22" t="s">
        <v>45</v>
      </c>
      <c r="O13" s="69">
        <v>19.36</v>
      </c>
      <c r="P13" s="4"/>
      <c r="Q13" s="17">
        <v>7</v>
      </c>
      <c r="R13" s="17" t="s">
        <v>46</v>
      </c>
      <c r="S13" s="86">
        <v>97</v>
      </c>
      <c r="T13" s="78"/>
      <c r="U13" s="26">
        <v>7</v>
      </c>
      <c r="V13" s="17" t="s">
        <v>62</v>
      </c>
      <c r="W13" s="86">
        <v>64</v>
      </c>
      <c r="X13" s="78"/>
      <c r="Y13" s="87">
        <v>7</v>
      </c>
      <c r="Z13" s="88" t="s">
        <v>62</v>
      </c>
      <c r="AA13" s="88">
        <v>64</v>
      </c>
      <c r="AB13" s="4"/>
      <c r="AC13" s="4"/>
      <c r="AD13" s="4"/>
      <c r="AE13" s="33"/>
      <c r="AF13" s="33"/>
      <c r="AG13" s="4"/>
      <c r="AH13" s="4"/>
      <c r="AI13" s="4"/>
      <c r="AJ13" s="4"/>
      <c r="AK13" s="4"/>
      <c r="AL13" s="4"/>
      <c r="AM13" s="4"/>
      <c r="AN13" s="4"/>
      <c r="AO13" s="33"/>
      <c r="AP13" s="33"/>
      <c r="AQ13" s="33"/>
      <c r="AR13" s="4"/>
      <c r="AS13" s="4"/>
      <c r="AT13" s="4"/>
      <c r="AU13" s="4"/>
      <c r="AV13" s="4"/>
      <c r="AW13" s="4"/>
      <c r="AX13" s="4"/>
      <c r="AY13" s="4"/>
      <c r="AZ13" s="33"/>
      <c r="BA13" s="33"/>
      <c r="BB13" s="33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</row>
    <row r="14" spans="1:66" ht="15.75" customHeight="1" x14ac:dyDescent="0.2">
      <c r="A14" s="27">
        <v>8</v>
      </c>
      <c r="B14" s="22" t="s">
        <v>464</v>
      </c>
      <c r="C14" s="22" t="s">
        <v>465</v>
      </c>
      <c r="D14" s="22" t="s">
        <v>85</v>
      </c>
      <c r="E14" s="22" t="s">
        <v>61</v>
      </c>
      <c r="F14" s="22" t="s">
        <v>61</v>
      </c>
      <c r="G14" s="69">
        <v>37.159999999999997</v>
      </c>
      <c r="H14" s="4"/>
      <c r="I14" s="27">
        <v>8</v>
      </c>
      <c r="J14" s="22" t="s">
        <v>390</v>
      </c>
      <c r="K14" s="22" t="s">
        <v>391</v>
      </c>
      <c r="L14" s="22" t="s">
        <v>86</v>
      </c>
      <c r="M14" s="22" t="s">
        <v>63</v>
      </c>
      <c r="N14" s="22" t="s">
        <v>63</v>
      </c>
      <c r="O14" s="69">
        <v>19.39</v>
      </c>
      <c r="P14" s="4"/>
      <c r="Q14" s="17">
        <v>8</v>
      </c>
      <c r="R14" s="17" t="s">
        <v>57</v>
      </c>
      <c r="S14" s="86">
        <v>100</v>
      </c>
      <c r="T14" s="78"/>
      <c r="U14" s="26">
        <v>8</v>
      </c>
      <c r="V14" s="17" t="s">
        <v>64</v>
      </c>
      <c r="W14" s="86">
        <v>68</v>
      </c>
      <c r="X14" s="78"/>
      <c r="Y14" s="87">
        <v>8</v>
      </c>
      <c r="Z14" s="88" t="s">
        <v>66</v>
      </c>
      <c r="AA14" s="88">
        <v>74</v>
      </c>
      <c r="AB14" s="4"/>
      <c r="AC14" s="4"/>
      <c r="AD14" s="4"/>
      <c r="AE14" s="33"/>
      <c r="AF14" s="33"/>
      <c r="AG14" s="4"/>
      <c r="AH14" s="4"/>
      <c r="AI14" s="4"/>
      <c r="AJ14" s="4"/>
      <c r="AK14" s="4"/>
      <c r="AL14" s="4"/>
      <c r="AM14" s="4"/>
      <c r="AN14" s="4"/>
      <c r="AO14" s="33"/>
      <c r="AP14" s="33"/>
      <c r="AQ14" s="33"/>
      <c r="AR14" s="4"/>
      <c r="AS14" s="4"/>
      <c r="AT14" s="4"/>
      <c r="AU14" s="4"/>
      <c r="AV14" s="4"/>
      <c r="AW14" s="4"/>
      <c r="AX14" s="4"/>
      <c r="AY14" s="4"/>
      <c r="AZ14" s="33"/>
      <c r="BA14" s="33"/>
      <c r="BB14" s="33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</row>
    <row r="15" spans="1:66" ht="15.75" customHeight="1" x14ac:dyDescent="0.2">
      <c r="A15" s="27">
        <v>9</v>
      </c>
      <c r="B15" s="22" t="s">
        <v>466</v>
      </c>
      <c r="C15" s="22" t="s">
        <v>467</v>
      </c>
      <c r="D15" s="22" t="s">
        <v>82</v>
      </c>
      <c r="E15" s="22" t="s">
        <v>57</v>
      </c>
      <c r="F15" s="22" t="s">
        <v>57</v>
      </c>
      <c r="G15" s="69">
        <v>37.450000000000003</v>
      </c>
      <c r="H15" s="4"/>
      <c r="I15" s="27">
        <v>9</v>
      </c>
      <c r="J15" s="22" t="s">
        <v>526</v>
      </c>
      <c r="K15" s="22" t="s">
        <v>527</v>
      </c>
      <c r="L15" s="22" t="s">
        <v>85</v>
      </c>
      <c r="M15" s="22" t="s">
        <v>61</v>
      </c>
      <c r="N15" s="22" t="s">
        <v>61</v>
      </c>
      <c r="O15" s="69">
        <v>19.53</v>
      </c>
      <c r="P15" s="4"/>
      <c r="Q15" s="17">
        <v>9</v>
      </c>
      <c r="R15" s="17" t="s">
        <v>58</v>
      </c>
      <c r="S15" s="86">
        <v>139</v>
      </c>
      <c r="T15" s="78"/>
      <c r="U15" s="26">
        <v>9</v>
      </c>
      <c r="V15" s="17" t="s">
        <v>58</v>
      </c>
      <c r="W15" s="86">
        <v>78</v>
      </c>
      <c r="X15" s="78"/>
      <c r="Y15" s="87">
        <v>9</v>
      </c>
      <c r="Z15" s="88" t="s">
        <v>70</v>
      </c>
      <c r="AA15" s="88">
        <v>83</v>
      </c>
      <c r="AB15" s="4"/>
      <c r="AC15" s="4"/>
      <c r="AD15" s="4"/>
      <c r="AE15" s="33"/>
      <c r="AF15" s="33"/>
      <c r="AG15" s="4"/>
      <c r="AH15" s="4"/>
      <c r="AI15" s="4"/>
      <c r="AJ15" s="4"/>
      <c r="AK15" s="4"/>
      <c r="AL15" s="4"/>
      <c r="AM15" s="4"/>
      <c r="AN15" s="4"/>
      <c r="AO15" s="33"/>
      <c r="AP15" s="33"/>
      <c r="AQ15" s="33"/>
      <c r="AR15" s="4"/>
      <c r="AS15" s="4"/>
      <c r="AT15" s="4"/>
      <c r="AU15" s="4"/>
      <c r="AV15" s="4"/>
      <c r="AW15" s="4"/>
      <c r="AX15" s="4"/>
      <c r="AY15" s="4"/>
      <c r="AZ15" s="33"/>
      <c r="BA15" s="33"/>
      <c r="BB15" s="33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</row>
    <row r="16" spans="1:66" ht="15.75" customHeight="1" x14ac:dyDescent="0.2">
      <c r="A16" s="27">
        <v>10</v>
      </c>
      <c r="B16" s="22" t="s">
        <v>468</v>
      </c>
      <c r="C16" s="22" t="s">
        <v>469</v>
      </c>
      <c r="D16" s="22" t="s">
        <v>85</v>
      </c>
      <c r="E16" s="22" t="s">
        <v>61</v>
      </c>
      <c r="F16" s="22" t="s">
        <v>61</v>
      </c>
      <c r="G16" s="69">
        <v>38.020000000000003</v>
      </c>
      <c r="H16" s="4"/>
      <c r="I16" s="27">
        <v>10</v>
      </c>
      <c r="J16" s="22" t="s">
        <v>392</v>
      </c>
      <c r="K16" s="22" t="s">
        <v>393</v>
      </c>
      <c r="L16" s="22" t="s">
        <v>75</v>
      </c>
      <c r="M16" s="22" t="s">
        <v>45</v>
      </c>
      <c r="N16" s="22" t="s">
        <v>46</v>
      </c>
      <c r="O16" s="69">
        <v>19.57</v>
      </c>
      <c r="P16" s="4"/>
      <c r="Q16" s="17">
        <v>10</v>
      </c>
      <c r="R16" s="17" t="s">
        <v>70</v>
      </c>
      <c r="S16" s="86">
        <v>140</v>
      </c>
      <c r="T16" s="78"/>
      <c r="U16" s="26">
        <v>10</v>
      </c>
      <c r="V16" s="17" t="s">
        <v>66</v>
      </c>
      <c r="W16" s="86">
        <v>84</v>
      </c>
      <c r="X16" s="78"/>
      <c r="Y16" s="87">
        <v>10</v>
      </c>
      <c r="Z16" s="88" t="s">
        <v>58</v>
      </c>
      <c r="AA16" s="88">
        <v>84</v>
      </c>
      <c r="AB16" s="4"/>
      <c r="AC16" s="4"/>
      <c r="AD16" s="4"/>
      <c r="AE16" s="33"/>
      <c r="AF16" s="33"/>
      <c r="AG16" s="4"/>
      <c r="AH16" s="4"/>
      <c r="AI16" s="4"/>
      <c r="AJ16" s="4"/>
      <c r="AK16" s="4"/>
      <c r="AL16" s="4"/>
      <c r="AM16" s="4"/>
      <c r="AN16" s="4"/>
      <c r="AO16" s="33"/>
      <c r="AP16" s="33"/>
      <c r="AQ16" s="33"/>
      <c r="AR16" s="4"/>
      <c r="AS16" s="4"/>
      <c r="AT16" s="4"/>
      <c r="AU16" s="4"/>
      <c r="AV16" s="4"/>
      <c r="AW16" s="4"/>
      <c r="AX16" s="4"/>
      <c r="AY16" s="4"/>
      <c r="AZ16" s="33"/>
      <c r="BA16" s="33"/>
      <c r="BB16" s="33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</row>
    <row r="17" spans="1:66" ht="15.75" customHeight="1" x14ac:dyDescent="0.2">
      <c r="A17" s="27">
        <v>11</v>
      </c>
      <c r="B17" s="22" t="s">
        <v>348</v>
      </c>
      <c r="C17" s="22" t="s">
        <v>349</v>
      </c>
      <c r="D17" s="22" t="s">
        <v>75</v>
      </c>
      <c r="E17" s="22" t="s">
        <v>45</v>
      </c>
      <c r="F17" s="22" t="s">
        <v>46</v>
      </c>
      <c r="G17" s="69">
        <v>38.229999999999997</v>
      </c>
      <c r="H17" s="4"/>
      <c r="I17" s="27">
        <v>11</v>
      </c>
      <c r="J17" s="22" t="s">
        <v>394</v>
      </c>
      <c r="K17" s="22" t="s">
        <v>395</v>
      </c>
      <c r="L17" s="22" t="s">
        <v>76</v>
      </c>
      <c r="M17" s="22" t="s">
        <v>47</v>
      </c>
      <c r="N17" s="22" t="s">
        <v>48</v>
      </c>
      <c r="O17" s="69">
        <v>20</v>
      </c>
      <c r="P17" s="4"/>
      <c r="Q17" s="17">
        <v>11</v>
      </c>
      <c r="R17" s="17" t="s">
        <v>52</v>
      </c>
      <c r="S17" s="86">
        <v>150</v>
      </c>
      <c r="T17" s="78"/>
      <c r="U17" s="26">
        <v>11</v>
      </c>
      <c r="V17" s="17" t="s">
        <v>71</v>
      </c>
      <c r="W17" s="86">
        <v>102</v>
      </c>
      <c r="X17" s="78"/>
      <c r="Y17" s="87">
        <v>11</v>
      </c>
      <c r="Z17" s="88" t="s">
        <v>48</v>
      </c>
      <c r="AA17" s="88">
        <v>103</v>
      </c>
      <c r="AB17" s="4"/>
      <c r="AC17" s="4"/>
      <c r="AD17" s="4"/>
      <c r="AE17" s="33"/>
      <c r="AF17" s="33"/>
      <c r="AG17" s="4"/>
      <c r="AH17" s="4"/>
      <c r="AI17" s="4"/>
      <c r="AJ17" s="4"/>
      <c r="AK17" s="4"/>
      <c r="AL17" s="4"/>
      <c r="AM17" s="4"/>
      <c r="AN17" s="4"/>
      <c r="AO17" s="33"/>
      <c r="AP17" s="33"/>
      <c r="AQ17" s="33"/>
      <c r="AR17" s="4"/>
      <c r="AS17" s="4"/>
      <c r="AT17" s="4"/>
      <c r="AU17" s="4"/>
      <c r="AV17" s="4"/>
      <c r="AW17" s="4"/>
      <c r="AX17" s="4"/>
      <c r="AY17" s="4"/>
      <c r="AZ17" s="33"/>
      <c r="BA17" s="33"/>
      <c r="BB17" s="33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</row>
    <row r="18" spans="1:66" ht="15.75" customHeight="1" x14ac:dyDescent="0.2">
      <c r="A18" s="27">
        <v>12</v>
      </c>
      <c r="B18" s="22" t="s">
        <v>350</v>
      </c>
      <c r="C18" s="22" t="s">
        <v>351</v>
      </c>
      <c r="D18" s="22" t="s">
        <v>78</v>
      </c>
      <c r="E18" s="22" t="s">
        <v>51</v>
      </c>
      <c r="F18" s="22" t="s">
        <v>51</v>
      </c>
      <c r="G18" s="69">
        <v>38.24</v>
      </c>
      <c r="H18" s="4"/>
      <c r="I18" s="27">
        <v>12</v>
      </c>
      <c r="J18" s="22" t="s">
        <v>433</v>
      </c>
      <c r="K18" s="22" t="s">
        <v>528</v>
      </c>
      <c r="L18" s="22" t="s">
        <v>85</v>
      </c>
      <c r="M18" s="22" t="s">
        <v>61</v>
      </c>
      <c r="N18" s="22" t="s">
        <v>61</v>
      </c>
      <c r="O18" s="69">
        <v>20.2</v>
      </c>
      <c r="P18" s="4"/>
      <c r="Q18" s="17"/>
      <c r="R18" s="17" t="s">
        <v>44</v>
      </c>
      <c r="S18" s="86" t="s">
        <v>44</v>
      </c>
      <c r="T18" s="78"/>
      <c r="U18" s="26">
        <v>12</v>
      </c>
      <c r="V18" s="17" t="s">
        <v>48</v>
      </c>
      <c r="W18" s="86">
        <v>121</v>
      </c>
      <c r="X18" s="78"/>
      <c r="Y18" s="87">
        <v>12</v>
      </c>
      <c r="Z18" s="88" t="s">
        <v>57</v>
      </c>
      <c r="AA18" s="88">
        <v>103</v>
      </c>
      <c r="AB18" s="4"/>
      <c r="AC18" s="4"/>
      <c r="AD18" s="4"/>
      <c r="AE18" s="33"/>
      <c r="AF18" s="33"/>
      <c r="AG18" s="4"/>
      <c r="AH18" s="4"/>
      <c r="AI18" s="4"/>
      <c r="AJ18" s="4"/>
      <c r="AK18" s="4"/>
      <c r="AL18" s="4"/>
      <c r="AM18" s="4"/>
      <c r="AN18" s="4"/>
      <c r="AO18" s="33"/>
      <c r="AP18" s="33"/>
      <c r="AQ18" s="33"/>
      <c r="AR18" s="4"/>
      <c r="AS18" s="4"/>
      <c r="AT18" s="4"/>
      <c r="AU18" s="4"/>
      <c r="AV18" s="4"/>
      <c r="AW18" s="4"/>
      <c r="AX18" s="4"/>
      <c r="AY18" s="4"/>
      <c r="AZ18" s="33"/>
      <c r="BA18" s="33"/>
      <c r="BB18" s="33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</row>
    <row r="19" spans="1:66" ht="15.75" customHeight="1" x14ac:dyDescent="0.2">
      <c r="A19" s="27">
        <v>13</v>
      </c>
      <c r="B19" s="22" t="s">
        <v>470</v>
      </c>
      <c r="C19" s="22" t="s">
        <v>471</v>
      </c>
      <c r="D19" s="22" t="s">
        <v>85</v>
      </c>
      <c r="E19" s="22" t="s">
        <v>61</v>
      </c>
      <c r="F19" s="22" t="s">
        <v>62</v>
      </c>
      <c r="G19" s="69">
        <v>38.32</v>
      </c>
      <c r="H19" s="4"/>
      <c r="I19" s="27">
        <v>13</v>
      </c>
      <c r="J19" s="22" t="s">
        <v>396</v>
      </c>
      <c r="K19" s="22" t="s">
        <v>397</v>
      </c>
      <c r="L19" s="22" t="s">
        <v>86</v>
      </c>
      <c r="M19" s="22" t="s">
        <v>63</v>
      </c>
      <c r="N19" s="22" t="s">
        <v>64</v>
      </c>
      <c r="O19" s="69">
        <v>20.27</v>
      </c>
      <c r="P19" s="4"/>
      <c r="Q19" s="17"/>
      <c r="R19" s="17" t="s">
        <v>44</v>
      </c>
      <c r="S19" s="86" t="s">
        <v>44</v>
      </c>
      <c r="T19" s="78"/>
      <c r="U19" s="26">
        <v>13</v>
      </c>
      <c r="V19" s="17" t="s">
        <v>67</v>
      </c>
      <c r="W19" s="86">
        <v>122</v>
      </c>
      <c r="X19" s="78"/>
      <c r="Y19" s="87">
        <v>13</v>
      </c>
      <c r="Z19" s="88" t="s">
        <v>64</v>
      </c>
      <c r="AA19" s="88">
        <v>107</v>
      </c>
      <c r="AB19" s="4"/>
      <c r="AC19" s="4"/>
      <c r="AD19" s="4"/>
      <c r="AE19" s="33"/>
      <c r="AF19" s="33"/>
      <c r="AG19" s="4"/>
      <c r="AH19" s="4"/>
      <c r="AI19" s="4"/>
      <c r="AJ19" s="4"/>
      <c r="AK19" s="4"/>
      <c r="AL19" s="4"/>
      <c r="AM19" s="4"/>
      <c r="AN19" s="4"/>
      <c r="AO19" s="33"/>
      <c r="AP19" s="33"/>
      <c r="AQ19" s="33"/>
      <c r="AR19" s="4"/>
      <c r="AS19" s="4"/>
      <c r="AT19" s="4"/>
      <c r="AU19" s="4"/>
      <c r="AV19" s="4"/>
      <c r="AW19" s="4"/>
      <c r="AX19" s="4"/>
      <c r="AY19" s="4"/>
      <c r="AZ19" s="33"/>
      <c r="BA19" s="33"/>
      <c r="BB19" s="33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</row>
    <row r="20" spans="1:66" ht="15.75" customHeight="1" x14ac:dyDescent="0.2">
      <c r="A20" s="27">
        <v>14</v>
      </c>
      <c r="B20" s="22" t="s">
        <v>338</v>
      </c>
      <c r="C20" s="22" t="s">
        <v>472</v>
      </c>
      <c r="D20" s="22" t="s">
        <v>75</v>
      </c>
      <c r="E20" s="22" t="s">
        <v>46</v>
      </c>
      <c r="F20" s="22" t="s">
        <v>66</v>
      </c>
      <c r="G20" s="69">
        <v>38.42</v>
      </c>
      <c r="H20" s="4"/>
      <c r="I20" s="27">
        <v>14</v>
      </c>
      <c r="J20" s="22" t="s">
        <v>529</v>
      </c>
      <c r="K20" s="22" t="s">
        <v>530</v>
      </c>
      <c r="L20" s="22" t="s">
        <v>85</v>
      </c>
      <c r="M20" s="22" t="s">
        <v>61</v>
      </c>
      <c r="N20" s="22" t="s">
        <v>62</v>
      </c>
      <c r="O20" s="69">
        <v>20.309999999999999</v>
      </c>
      <c r="P20" s="4"/>
      <c r="Q20" s="17"/>
      <c r="R20" s="17" t="s">
        <v>44</v>
      </c>
      <c r="S20" s="86" t="s">
        <v>44</v>
      </c>
      <c r="T20" s="78"/>
      <c r="U20" s="26">
        <v>14</v>
      </c>
      <c r="V20" s="17" t="s">
        <v>52</v>
      </c>
      <c r="W20" s="86">
        <v>125</v>
      </c>
      <c r="X20" s="78"/>
      <c r="Y20" s="87">
        <v>14</v>
      </c>
      <c r="Z20" s="88" t="s">
        <v>89</v>
      </c>
      <c r="AA20" s="88">
        <v>108</v>
      </c>
      <c r="AB20" s="4"/>
      <c r="AC20" s="4"/>
      <c r="AD20" s="4"/>
      <c r="AE20" s="33"/>
      <c r="AF20" s="33"/>
      <c r="AG20" s="4"/>
      <c r="AH20" s="4"/>
      <c r="AI20" s="4"/>
      <c r="AJ20" s="4"/>
      <c r="AK20" s="4"/>
      <c r="AL20" s="4"/>
      <c r="AM20" s="4"/>
      <c r="AN20" s="4"/>
      <c r="AO20" s="33"/>
      <c r="AP20" s="33"/>
      <c r="AQ20" s="33"/>
      <c r="AR20" s="4"/>
      <c r="AS20" s="4"/>
      <c r="AT20" s="4"/>
      <c r="AU20" s="4"/>
      <c r="AV20" s="4"/>
      <c r="AW20" s="4"/>
      <c r="AX20" s="4"/>
      <c r="AY20" s="4"/>
      <c r="AZ20" s="33"/>
      <c r="BA20" s="33"/>
      <c r="BB20" s="33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</row>
    <row r="21" spans="1:66" ht="15.75" customHeight="1" x14ac:dyDescent="0.2">
      <c r="A21" s="27">
        <v>15</v>
      </c>
      <c r="B21" s="22" t="s">
        <v>464</v>
      </c>
      <c r="C21" s="22" t="s">
        <v>473</v>
      </c>
      <c r="D21" s="22" t="s">
        <v>78</v>
      </c>
      <c r="E21" s="22" t="s">
        <v>51</v>
      </c>
      <c r="F21" s="22" t="s">
        <v>51</v>
      </c>
      <c r="G21" s="69" t="s">
        <v>43</v>
      </c>
      <c r="H21" s="4"/>
      <c r="I21" s="27">
        <v>15</v>
      </c>
      <c r="J21" s="22" t="s">
        <v>398</v>
      </c>
      <c r="K21" s="22" t="s">
        <v>399</v>
      </c>
      <c r="L21" s="22" t="s">
        <v>83</v>
      </c>
      <c r="M21" s="22" t="s">
        <v>58</v>
      </c>
      <c r="N21" s="22" t="s">
        <v>58</v>
      </c>
      <c r="O21" s="69">
        <v>20.32</v>
      </c>
      <c r="P21" s="4"/>
      <c r="Q21" s="17"/>
      <c r="R21" s="17" t="s">
        <v>44</v>
      </c>
      <c r="S21" s="86" t="s">
        <v>44</v>
      </c>
      <c r="T21" s="78"/>
      <c r="U21" s="26">
        <v>15</v>
      </c>
      <c r="V21" s="17" t="s">
        <v>57</v>
      </c>
      <c r="W21" s="86">
        <v>134</v>
      </c>
      <c r="X21" s="78"/>
      <c r="Y21" s="87">
        <v>15</v>
      </c>
      <c r="Z21" s="88" t="s">
        <v>52</v>
      </c>
      <c r="AA21" s="88">
        <v>115</v>
      </c>
      <c r="AB21" s="4"/>
      <c r="AC21" s="4"/>
      <c r="AD21" s="4"/>
      <c r="AE21" s="33"/>
      <c r="AF21" s="33"/>
      <c r="AG21" s="4"/>
      <c r="AH21" s="4"/>
      <c r="AI21" s="4"/>
      <c r="AJ21" s="4"/>
      <c r="AK21" s="4"/>
      <c r="AL21" s="4"/>
      <c r="AM21" s="4"/>
      <c r="AN21" s="4"/>
      <c r="AO21" s="33"/>
      <c r="AP21" s="33"/>
      <c r="AQ21" s="33"/>
      <c r="AR21" s="4"/>
      <c r="AS21" s="4"/>
      <c r="AT21" s="4"/>
      <c r="AU21" s="4"/>
      <c r="AV21" s="4"/>
      <c r="AW21" s="4"/>
      <c r="AX21" s="4"/>
      <c r="AY21" s="4"/>
      <c r="AZ21" s="33"/>
      <c r="BA21" s="33"/>
      <c r="BB21" s="33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</row>
    <row r="22" spans="1:66" ht="15.75" customHeight="1" x14ac:dyDescent="0.2">
      <c r="A22" s="27">
        <v>16</v>
      </c>
      <c r="B22" s="22" t="s">
        <v>380</v>
      </c>
      <c r="C22" s="22" t="s">
        <v>474</v>
      </c>
      <c r="D22" s="22" t="s">
        <v>41</v>
      </c>
      <c r="E22" s="22" t="s">
        <v>104</v>
      </c>
      <c r="F22" s="22" t="s">
        <v>104</v>
      </c>
      <c r="G22" s="69">
        <v>39.04</v>
      </c>
      <c r="H22" s="4"/>
      <c r="I22" s="27">
        <v>16</v>
      </c>
      <c r="J22" s="22" t="s">
        <v>531</v>
      </c>
      <c r="K22" s="22" t="s">
        <v>532</v>
      </c>
      <c r="L22" s="22" t="s">
        <v>75</v>
      </c>
      <c r="M22" s="22" t="s">
        <v>46</v>
      </c>
      <c r="N22" s="22" t="s">
        <v>46</v>
      </c>
      <c r="O22" s="69">
        <v>20.350000000000001</v>
      </c>
      <c r="P22" s="4"/>
      <c r="Q22" s="17"/>
      <c r="R22" s="17" t="s">
        <v>44</v>
      </c>
      <c r="S22" s="86" t="s">
        <v>44</v>
      </c>
      <c r="T22" s="78"/>
      <c r="U22" s="26">
        <v>16</v>
      </c>
      <c r="V22" s="17" t="s">
        <v>70</v>
      </c>
      <c r="W22" s="86">
        <v>136</v>
      </c>
      <c r="X22" s="78"/>
      <c r="Y22" s="87">
        <v>16</v>
      </c>
      <c r="Z22" s="88" t="s">
        <v>105</v>
      </c>
      <c r="AA22" s="88">
        <v>125</v>
      </c>
      <c r="AB22" s="4"/>
      <c r="AC22" s="4"/>
      <c r="AD22" s="4"/>
      <c r="AE22" s="33"/>
      <c r="AF22" s="33"/>
      <c r="AG22" s="4"/>
      <c r="AH22" s="4"/>
      <c r="AI22" s="4"/>
      <c r="AJ22" s="4"/>
      <c r="AK22" s="4"/>
      <c r="AL22" s="4"/>
      <c r="AM22" s="4"/>
      <c r="AN22" s="4"/>
      <c r="AO22" s="33"/>
      <c r="AP22" s="33"/>
      <c r="AQ22" s="33"/>
      <c r="AR22" s="4"/>
      <c r="AS22" s="4"/>
      <c r="AT22" s="4"/>
      <c r="AU22" s="4"/>
      <c r="AV22" s="4"/>
      <c r="AW22" s="4"/>
      <c r="AX22" s="4"/>
      <c r="AY22" s="4"/>
      <c r="AZ22" s="33"/>
      <c r="BA22" s="33"/>
      <c r="BB22" s="33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</row>
    <row r="23" spans="1:66" ht="15.75" customHeight="1" x14ac:dyDescent="0.2">
      <c r="A23" s="27">
        <v>17</v>
      </c>
      <c r="B23" s="22" t="s">
        <v>475</v>
      </c>
      <c r="C23" s="22" t="s">
        <v>476</v>
      </c>
      <c r="D23" s="22" t="s">
        <v>85</v>
      </c>
      <c r="E23" s="22" t="s">
        <v>61</v>
      </c>
      <c r="F23" s="22" t="s">
        <v>62</v>
      </c>
      <c r="G23" s="69">
        <v>39.08</v>
      </c>
      <c r="H23" s="4"/>
      <c r="I23" s="27">
        <v>17</v>
      </c>
      <c r="J23" s="22" t="s">
        <v>533</v>
      </c>
      <c r="K23" s="22" t="s">
        <v>534</v>
      </c>
      <c r="L23" s="22" t="s">
        <v>75</v>
      </c>
      <c r="M23" s="22" t="s">
        <v>46</v>
      </c>
      <c r="N23" s="22" t="s">
        <v>66</v>
      </c>
      <c r="O23" s="69">
        <v>20.39</v>
      </c>
      <c r="P23" s="4"/>
      <c r="Q23" s="17"/>
      <c r="R23" s="17" t="s">
        <v>44</v>
      </c>
      <c r="S23" s="86" t="s">
        <v>44</v>
      </c>
      <c r="T23" s="78"/>
      <c r="U23" s="26">
        <v>17</v>
      </c>
      <c r="V23" s="17" t="s">
        <v>72</v>
      </c>
      <c r="W23" s="86">
        <v>143</v>
      </c>
      <c r="X23" s="78"/>
      <c r="Y23" s="87">
        <v>17</v>
      </c>
      <c r="Z23" s="88" t="s">
        <v>71</v>
      </c>
      <c r="AA23" s="88">
        <v>140</v>
      </c>
      <c r="AB23" s="4"/>
      <c r="AC23" s="4"/>
      <c r="AD23" s="4"/>
      <c r="AE23" s="33"/>
      <c r="AF23" s="33"/>
      <c r="AG23" s="4"/>
      <c r="AH23" s="4"/>
      <c r="AI23" s="4"/>
      <c r="AJ23" s="4"/>
      <c r="AK23" s="4"/>
      <c r="AL23" s="4"/>
      <c r="AM23" s="4"/>
      <c r="AN23" s="4"/>
      <c r="AO23" s="33"/>
      <c r="AP23" s="33"/>
      <c r="AQ23" s="33"/>
      <c r="AR23" s="4"/>
      <c r="AS23" s="4"/>
      <c r="AT23" s="4"/>
      <c r="AU23" s="4"/>
      <c r="AV23" s="4"/>
      <c r="AW23" s="4"/>
      <c r="AX23" s="4"/>
      <c r="AY23" s="4"/>
      <c r="AZ23" s="33"/>
      <c r="BA23" s="33"/>
      <c r="BB23" s="33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</row>
    <row r="24" spans="1:66" ht="15.75" customHeight="1" x14ac:dyDescent="0.2">
      <c r="A24" s="27">
        <v>18</v>
      </c>
      <c r="B24" s="22" t="s">
        <v>352</v>
      </c>
      <c r="C24" s="22" t="s">
        <v>353</v>
      </c>
      <c r="D24" s="22" t="s">
        <v>76</v>
      </c>
      <c r="E24" s="22" t="s">
        <v>47</v>
      </c>
      <c r="F24" s="22" t="s">
        <v>47</v>
      </c>
      <c r="G24" s="69">
        <v>39.159999999999997</v>
      </c>
      <c r="H24" s="4"/>
      <c r="I24" s="27">
        <v>18</v>
      </c>
      <c r="J24" s="22" t="s">
        <v>398</v>
      </c>
      <c r="K24" s="22" t="s">
        <v>400</v>
      </c>
      <c r="L24" s="22" t="s">
        <v>86</v>
      </c>
      <c r="M24" s="22" t="s">
        <v>64</v>
      </c>
      <c r="N24" s="22" t="s">
        <v>64</v>
      </c>
      <c r="O24" s="69">
        <v>21.04</v>
      </c>
      <c r="P24" s="4"/>
      <c r="Q24" s="17"/>
      <c r="R24" s="17" t="s">
        <v>44</v>
      </c>
      <c r="S24" s="86" t="s">
        <v>44</v>
      </c>
      <c r="T24" s="78"/>
      <c r="U24" s="26">
        <v>18</v>
      </c>
      <c r="V24" s="17" t="s">
        <v>68</v>
      </c>
      <c r="W24" s="86">
        <v>146</v>
      </c>
      <c r="X24" s="78"/>
      <c r="Y24" s="87">
        <v>18</v>
      </c>
      <c r="Z24" s="88" t="s">
        <v>53</v>
      </c>
      <c r="AA24" s="88">
        <v>155</v>
      </c>
      <c r="AB24" s="4"/>
      <c r="AC24" s="4"/>
      <c r="AD24" s="4"/>
      <c r="AE24" s="33"/>
      <c r="AF24" s="33"/>
      <c r="AG24" s="4"/>
      <c r="AH24" s="4"/>
      <c r="AI24" s="4"/>
      <c r="AJ24" s="4"/>
      <c r="AK24" s="4"/>
      <c r="AL24" s="4"/>
      <c r="AM24" s="4"/>
      <c r="AN24" s="4"/>
      <c r="AO24" s="33"/>
      <c r="AP24" s="33"/>
      <c r="AQ24" s="33"/>
      <c r="AR24" s="4"/>
      <c r="AS24" s="4"/>
      <c r="AT24" s="4"/>
      <c r="AU24" s="4"/>
      <c r="AV24" s="4"/>
      <c r="AW24" s="4"/>
      <c r="AX24" s="4"/>
      <c r="AY24" s="4"/>
      <c r="AZ24" s="33"/>
      <c r="BA24" s="33"/>
      <c r="BB24" s="33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</row>
    <row r="25" spans="1:66" ht="15.75" customHeight="1" x14ac:dyDescent="0.2">
      <c r="A25" s="27">
        <v>19</v>
      </c>
      <c r="B25" s="22" t="s">
        <v>477</v>
      </c>
      <c r="C25" s="22" t="s">
        <v>478</v>
      </c>
      <c r="D25" s="22" t="s">
        <v>85</v>
      </c>
      <c r="E25" s="22" t="s">
        <v>62</v>
      </c>
      <c r="F25" s="22" t="s">
        <v>70</v>
      </c>
      <c r="G25" s="69">
        <v>39.200000000000003</v>
      </c>
      <c r="H25" s="4"/>
      <c r="I25" s="27">
        <v>19</v>
      </c>
      <c r="J25" s="22" t="s">
        <v>401</v>
      </c>
      <c r="K25" s="22" t="s">
        <v>402</v>
      </c>
      <c r="L25" s="22" t="s">
        <v>75</v>
      </c>
      <c r="M25" s="22" t="s">
        <v>46</v>
      </c>
      <c r="N25" s="22" t="s">
        <v>66</v>
      </c>
      <c r="O25" s="69">
        <v>21.07</v>
      </c>
      <c r="P25" s="4"/>
      <c r="Q25" s="17"/>
      <c r="R25" s="17" t="s">
        <v>44</v>
      </c>
      <c r="S25" s="86" t="s">
        <v>44</v>
      </c>
      <c r="T25" s="78"/>
      <c r="U25" s="26">
        <v>19</v>
      </c>
      <c r="V25" s="17" t="s">
        <v>69</v>
      </c>
      <c r="W25" s="86">
        <v>177</v>
      </c>
      <c r="X25" s="78"/>
      <c r="Y25" s="87">
        <v>19</v>
      </c>
      <c r="Z25" s="88" t="s">
        <v>67</v>
      </c>
      <c r="AA25" s="88">
        <v>172</v>
      </c>
      <c r="AB25" s="4"/>
      <c r="AC25" s="4"/>
      <c r="AD25" s="4"/>
      <c r="AE25" s="33"/>
      <c r="AF25" s="33"/>
      <c r="AG25" s="4"/>
      <c r="AH25" s="4"/>
      <c r="AI25" s="4"/>
      <c r="AJ25" s="4"/>
      <c r="AK25" s="4"/>
      <c r="AL25" s="4"/>
      <c r="AM25" s="4"/>
      <c r="AN25" s="4"/>
      <c r="AO25" s="33"/>
      <c r="AP25" s="33"/>
      <c r="AQ25" s="33"/>
      <c r="AR25" s="4"/>
      <c r="AS25" s="4"/>
      <c r="AT25" s="4"/>
      <c r="AU25" s="4"/>
      <c r="AV25" s="4"/>
      <c r="AW25" s="4"/>
      <c r="AX25" s="4"/>
      <c r="AY25" s="4"/>
      <c r="AZ25" s="33"/>
      <c r="BA25" s="33"/>
      <c r="BB25" s="33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</row>
    <row r="26" spans="1:66" ht="15.75" customHeight="1" x14ac:dyDescent="0.2">
      <c r="A26" s="27">
        <v>20</v>
      </c>
      <c r="B26" s="22" t="s">
        <v>479</v>
      </c>
      <c r="C26" s="22" t="s">
        <v>480</v>
      </c>
      <c r="D26" s="22" t="s">
        <v>85</v>
      </c>
      <c r="E26" s="22" t="s">
        <v>62</v>
      </c>
      <c r="F26" s="22" t="s">
        <v>70</v>
      </c>
      <c r="G26" s="69">
        <v>39.450000000000003</v>
      </c>
      <c r="H26" s="4"/>
      <c r="I26" s="27">
        <v>20</v>
      </c>
      <c r="J26" s="22" t="s">
        <v>435</v>
      </c>
      <c r="K26" s="22" t="s">
        <v>535</v>
      </c>
      <c r="L26" s="22" t="s">
        <v>85</v>
      </c>
      <c r="M26" s="22" t="s">
        <v>62</v>
      </c>
      <c r="N26" s="22" t="s">
        <v>62</v>
      </c>
      <c r="O26" s="69">
        <v>21.12</v>
      </c>
      <c r="P26" s="4"/>
      <c r="Q26" s="17"/>
      <c r="R26" s="17" t="s">
        <v>44</v>
      </c>
      <c r="S26" s="86" t="s">
        <v>44</v>
      </c>
      <c r="T26" s="78"/>
      <c r="U26" s="26"/>
      <c r="V26" s="17" t="s">
        <v>44</v>
      </c>
      <c r="W26" s="86" t="s">
        <v>44</v>
      </c>
      <c r="X26" s="78"/>
      <c r="Y26" s="87">
        <v>20</v>
      </c>
      <c r="Z26" s="88" t="s">
        <v>92</v>
      </c>
      <c r="AA26" s="88">
        <v>194</v>
      </c>
      <c r="AB26" s="4"/>
      <c r="AC26" s="4"/>
      <c r="AD26" s="4"/>
      <c r="AE26" s="33"/>
      <c r="AF26" s="33"/>
      <c r="AG26" s="4"/>
      <c r="AH26" s="4"/>
      <c r="AI26" s="4"/>
      <c r="AJ26" s="4"/>
      <c r="AK26" s="4"/>
      <c r="AL26" s="4"/>
      <c r="AM26" s="4"/>
      <c r="AN26" s="4"/>
      <c r="AO26" s="33"/>
      <c r="AP26" s="33"/>
      <c r="AQ26" s="33"/>
      <c r="AR26" s="4"/>
      <c r="AS26" s="4"/>
      <c r="AT26" s="4"/>
      <c r="AU26" s="4"/>
      <c r="AV26" s="4"/>
      <c r="AW26" s="4"/>
      <c r="AX26" s="4"/>
      <c r="AY26" s="4"/>
      <c r="AZ26" s="33"/>
      <c r="BA26" s="33"/>
      <c r="BB26" s="33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</row>
    <row r="27" spans="1:66" ht="15.75" customHeight="1" x14ac:dyDescent="0.2">
      <c r="A27" s="27">
        <v>21</v>
      </c>
      <c r="B27" s="22" t="s">
        <v>360</v>
      </c>
      <c r="C27" s="22" t="s">
        <v>481</v>
      </c>
      <c r="D27" s="22" t="s">
        <v>82</v>
      </c>
      <c r="E27" s="22" t="s">
        <v>57</v>
      </c>
      <c r="F27" s="22" t="s">
        <v>57</v>
      </c>
      <c r="G27" s="69">
        <v>39.520000000000003</v>
      </c>
      <c r="H27" s="4"/>
      <c r="I27" s="27">
        <v>21</v>
      </c>
      <c r="J27" s="22" t="s">
        <v>536</v>
      </c>
      <c r="K27" s="22" t="s">
        <v>537</v>
      </c>
      <c r="L27" s="22" t="s">
        <v>85</v>
      </c>
      <c r="M27" s="22" t="s">
        <v>62</v>
      </c>
      <c r="N27" s="22" t="s">
        <v>70</v>
      </c>
      <c r="O27" s="69">
        <v>21.19</v>
      </c>
      <c r="P27" s="4"/>
      <c r="Q27" s="17"/>
      <c r="R27" s="17" t="s">
        <v>44</v>
      </c>
      <c r="S27" s="86" t="s">
        <v>44</v>
      </c>
      <c r="T27" s="78"/>
      <c r="U27" s="26"/>
      <c r="V27" s="17" t="s">
        <v>44</v>
      </c>
      <c r="W27" s="86" t="s">
        <v>44</v>
      </c>
      <c r="X27" s="78"/>
      <c r="Y27" s="87" t="s">
        <v>44</v>
      </c>
      <c r="Z27" s="88" t="s">
        <v>44</v>
      </c>
      <c r="AA27" s="88" t="s">
        <v>44</v>
      </c>
      <c r="AB27" s="4"/>
      <c r="AC27" s="4"/>
      <c r="AD27" s="4"/>
      <c r="AE27" s="33"/>
      <c r="AF27" s="33"/>
      <c r="AG27" s="4"/>
      <c r="AH27" s="4"/>
      <c r="AI27" s="4"/>
      <c r="AJ27" s="4"/>
      <c r="AK27" s="4"/>
      <c r="AL27" s="4"/>
      <c r="AM27" s="4"/>
      <c r="AN27" s="4"/>
      <c r="AO27" s="33"/>
      <c r="AP27" s="33"/>
      <c r="AQ27" s="33"/>
      <c r="AR27" s="4"/>
      <c r="AS27" s="4"/>
      <c r="AT27" s="4"/>
      <c r="AU27" s="4"/>
      <c r="AV27" s="4"/>
      <c r="AW27" s="4"/>
      <c r="AX27" s="4"/>
      <c r="AY27" s="4"/>
      <c r="AZ27" s="33"/>
      <c r="BA27" s="33"/>
      <c r="BB27" s="33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</row>
    <row r="28" spans="1:66" ht="15.75" customHeight="1" x14ac:dyDescent="0.2">
      <c r="A28" s="27">
        <v>22</v>
      </c>
      <c r="B28" s="22" t="s">
        <v>482</v>
      </c>
      <c r="C28" s="22" t="s">
        <v>483</v>
      </c>
      <c r="D28" s="22" t="s">
        <v>78</v>
      </c>
      <c r="E28" s="22" t="s">
        <v>51</v>
      </c>
      <c r="F28" s="22" t="s">
        <v>52</v>
      </c>
      <c r="G28" s="69">
        <v>39.590000000000003</v>
      </c>
      <c r="H28" s="4"/>
      <c r="I28" s="27">
        <v>22</v>
      </c>
      <c r="J28" s="22" t="s">
        <v>403</v>
      </c>
      <c r="K28" s="22" t="s">
        <v>404</v>
      </c>
      <c r="L28" s="22" t="s">
        <v>86</v>
      </c>
      <c r="M28" s="22" t="s">
        <v>64</v>
      </c>
      <c r="N28" s="22" t="s">
        <v>71</v>
      </c>
      <c r="O28" s="69">
        <v>21.22</v>
      </c>
      <c r="P28" s="4"/>
      <c r="Q28" s="17"/>
      <c r="R28" s="17" t="s">
        <v>44</v>
      </c>
      <c r="S28" s="86" t="s">
        <v>44</v>
      </c>
      <c r="T28" s="78"/>
      <c r="U28" s="26"/>
      <c r="V28" s="17" t="s">
        <v>44</v>
      </c>
      <c r="W28" s="86" t="s">
        <v>44</v>
      </c>
      <c r="X28" s="78"/>
      <c r="Y28" s="87" t="s">
        <v>44</v>
      </c>
      <c r="Z28" s="88" t="s">
        <v>44</v>
      </c>
      <c r="AA28" s="88" t="s">
        <v>44</v>
      </c>
      <c r="AB28" s="4"/>
      <c r="AC28" s="4"/>
      <c r="AD28" s="4"/>
      <c r="AE28" s="33"/>
      <c r="AF28" s="33"/>
      <c r="AG28" s="4"/>
      <c r="AH28" s="4"/>
      <c r="AI28" s="4"/>
      <c r="AJ28" s="4"/>
      <c r="AK28" s="4"/>
      <c r="AL28" s="4"/>
      <c r="AM28" s="4"/>
      <c r="AN28" s="4"/>
      <c r="AO28" s="33"/>
      <c r="AP28" s="33"/>
      <c r="AQ28" s="33"/>
      <c r="AR28" s="4"/>
      <c r="AS28" s="4"/>
      <c r="AT28" s="4"/>
      <c r="AU28" s="4"/>
      <c r="AV28" s="4"/>
      <c r="AW28" s="4"/>
      <c r="AX28" s="4"/>
      <c r="AY28" s="4"/>
      <c r="AZ28" s="33"/>
      <c r="BA28" s="33"/>
      <c r="BB28" s="33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</row>
    <row r="29" spans="1:66" ht="15.75" customHeight="1" x14ac:dyDescent="0.2">
      <c r="A29" s="27">
        <v>23</v>
      </c>
      <c r="B29" s="22" t="s">
        <v>484</v>
      </c>
      <c r="C29" s="22" t="s">
        <v>485</v>
      </c>
      <c r="D29" s="22" t="s">
        <v>85</v>
      </c>
      <c r="E29" s="22" t="s">
        <v>62</v>
      </c>
      <c r="F29" s="22" t="s">
        <v>105</v>
      </c>
      <c r="G29" s="69">
        <v>40.14</v>
      </c>
      <c r="H29" s="4"/>
      <c r="I29" s="27">
        <v>23</v>
      </c>
      <c r="J29" s="22" t="s">
        <v>456</v>
      </c>
      <c r="K29" s="22" t="s">
        <v>538</v>
      </c>
      <c r="L29" s="22" t="s">
        <v>85</v>
      </c>
      <c r="M29" s="22" t="s">
        <v>62</v>
      </c>
      <c r="N29" s="22" t="s">
        <v>70</v>
      </c>
      <c r="O29" s="69">
        <v>21.24</v>
      </c>
      <c r="P29" s="4"/>
      <c r="Q29" s="17"/>
      <c r="R29" s="17" t="s">
        <v>44</v>
      </c>
      <c r="S29" s="86" t="s">
        <v>44</v>
      </c>
      <c r="T29" s="78"/>
      <c r="U29" s="26"/>
      <c r="V29" s="17" t="s">
        <v>44</v>
      </c>
      <c r="W29" s="86" t="s">
        <v>44</v>
      </c>
      <c r="X29" s="78"/>
      <c r="Y29" s="87" t="s">
        <v>44</v>
      </c>
      <c r="Z29" s="88" t="s">
        <v>44</v>
      </c>
      <c r="AA29" s="88" t="s">
        <v>44</v>
      </c>
      <c r="AB29" s="4"/>
      <c r="AC29" s="4"/>
      <c r="AD29" s="4"/>
      <c r="AE29" s="33"/>
      <c r="AF29" s="33"/>
      <c r="AG29" s="4"/>
      <c r="AH29" s="4"/>
      <c r="AI29" s="4"/>
      <c r="AJ29" s="4"/>
      <c r="AK29" s="4"/>
      <c r="AL29" s="4"/>
      <c r="AM29" s="4"/>
      <c r="AN29" s="4"/>
      <c r="AO29" s="33"/>
      <c r="AP29" s="33"/>
      <c r="AQ29" s="33"/>
      <c r="AR29" s="4"/>
      <c r="AS29" s="4"/>
      <c r="AT29" s="4"/>
      <c r="AU29" s="4"/>
      <c r="AV29" s="4"/>
      <c r="AW29" s="4"/>
      <c r="AX29" s="4"/>
      <c r="AY29" s="4"/>
      <c r="AZ29" s="33"/>
      <c r="BA29" s="33"/>
      <c r="BB29" s="33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</row>
    <row r="30" spans="1:66" ht="15.75" customHeight="1" x14ac:dyDescent="0.2">
      <c r="A30" s="27">
        <v>24</v>
      </c>
      <c r="B30" s="22" t="s">
        <v>486</v>
      </c>
      <c r="C30" s="22" t="s">
        <v>487</v>
      </c>
      <c r="D30" s="22" t="s">
        <v>75</v>
      </c>
      <c r="E30" s="22" t="s">
        <v>46</v>
      </c>
      <c r="F30" s="22" t="s">
        <v>66</v>
      </c>
      <c r="G30" s="69">
        <v>40.36</v>
      </c>
      <c r="H30" s="4"/>
      <c r="I30" s="27">
        <v>24</v>
      </c>
      <c r="J30" s="22" t="s">
        <v>405</v>
      </c>
      <c r="K30" s="22" t="s">
        <v>406</v>
      </c>
      <c r="L30" s="22" t="s">
        <v>75</v>
      </c>
      <c r="M30" s="22" t="s">
        <v>66</v>
      </c>
      <c r="N30" s="22" t="s">
        <v>89</v>
      </c>
      <c r="O30" s="69">
        <v>21.29</v>
      </c>
      <c r="P30" s="4"/>
      <c r="Q30" s="17"/>
      <c r="R30" s="17" t="s">
        <v>44</v>
      </c>
      <c r="S30" s="86" t="s">
        <v>44</v>
      </c>
      <c r="T30" s="78"/>
      <c r="U30" s="26"/>
      <c r="V30" s="17" t="s">
        <v>44</v>
      </c>
      <c r="W30" s="86" t="s">
        <v>44</v>
      </c>
      <c r="X30" s="78"/>
      <c r="Y30" s="87" t="s">
        <v>44</v>
      </c>
      <c r="Z30" s="88" t="s">
        <v>44</v>
      </c>
      <c r="AA30" s="88" t="s">
        <v>44</v>
      </c>
      <c r="AB30" s="4"/>
      <c r="AC30" s="4"/>
      <c r="AD30" s="4"/>
      <c r="AE30" s="33"/>
      <c r="AF30" s="33"/>
      <c r="AG30" s="4"/>
      <c r="AH30" s="4"/>
      <c r="AI30" s="4"/>
      <c r="AJ30" s="4"/>
      <c r="AK30" s="4"/>
      <c r="AL30" s="4"/>
      <c r="AM30" s="4"/>
      <c r="AN30" s="4"/>
      <c r="AO30" s="33"/>
      <c r="AP30" s="33"/>
      <c r="AQ30" s="33"/>
      <c r="AR30" s="4"/>
      <c r="AS30" s="4"/>
      <c r="AT30" s="4"/>
      <c r="AU30" s="4"/>
      <c r="AV30" s="4"/>
      <c r="AW30" s="4"/>
      <c r="AX30" s="4"/>
      <c r="AY30" s="4"/>
      <c r="AZ30" s="33"/>
      <c r="BA30" s="33"/>
      <c r="BB30" s="33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</row>
    <row r="31" spans="1:66" ht="15.75" customHeight="1" x14ac:dyDescent="0.2">
      <c r="A31" s="27">
        <v>25</v>
      </c>
      <c r="B31" s="22" t="s">
        <v>488</v>
      </c>
      <c r="C31" s="22" t="s">
        <v>489</v>
      </c>
      <c r="D31" s="22" t="s">
        <v>85</v>
      </c>
      <c r="E31" s="22" t="s">
        <v>62</v>
      </c>
      <c r="F31" s="22" t="s">
        <v>105</v>
      </c>
      <c r="G31" s="69">
        <v>40.479999999999997</v>
      </c>
      <c r="H31" s="4"/>
      <c r="I31" s="27">
        <v>25</v>
      </c>
      <c r="J31" s="22" t="s">
        <v>539</v>
      </c>
      <c r="K31" s="22" t="s">
        <v>540</v>
      </c>
      <c r="L31" s="22" t="s">
        <v>75</v>
      </c>
      <c r="M31" s="22" t="s">
        <v>66</v>
      </c>
      <c r="N31" s="22" t="s">
        <v>89</v>
      </c>
      <c r="O31" s="69">
        <v>21.47</v>
      </c>
      <c r="P31" s="4"/>
      <c r="Q31" s="17"/>
      <c r="R31" s="17" t="s">
        <v>44</v>
      </c>
      <c r="S31" s="86" t="s">
        <v>44</v>
      </c>
      <c r="T31" s="78"/>
      <c r="U31" s="26"/>
      <c r="V31" s="17" t="s">
        <v>44</v>
      </c>
      <c r="W31" s="86" t="s">
        <v>44</v>
      </c>
      <c r="X31" s="78"/>
      <c r="Y31" s="87" t="s">
        <v>44</v>
      </c>
      <c r="Z31" s="88" t="s">
        <v>44</v>
      </c>
      <c r="AA31" s="88" t="s">
        <v>44</v>
      </c>
      <c r="AB31" s="4"/>
      <c r="AC31" s="4"/>
      <c r="AD31" s="4"/>
      <c r="AE31" s="33"/>
      <c r="AF31" s="33"/>
      <c r="AG31" s="4"/>
      <c r="AH31" s="4"/>
      <c r="AI31" s="4"/>
      <c r="AJ31" s="4"/>
      <c r="AK31" s="4"/>
      <c r="AL31" s="4"/>
      <c r="AM31" s="4"/>
      <c r="AN31" s="4"/>
      <c r="AO31" s="33"/>
      <c r="AP31" s="33"/>
      <c r="AQ31" s="33"/>
      <c r="AR31" s="4"/>
      <c r="AS31" s="4"/>
      <c r="AT31" s="4"/>
      <c r="AU31" s="4"/>
      <c r="AV31" s="4"/>
      <c r="AW31" s="4"/>
      <c r="AX31" s="4"/>
      <c r="AY31" s="4"/>
      <c r="AZ31" s="33"/>
      <c r="BA31" s="33"/>
      <c r="BB31" s="33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</row>
    <row r="32" spans="1:66" ht="15.75" customHeight="1" x14ac:dyDescent="0.2">
      <c r="A32" s="27">
        <v>26</v>
      </c>
      <c r="B32" s="22" t="s">
        <v>490</v>
      </c>
      <c r="C32" s="22" t="s">
        <v>491</v>
      </c>
      <c r="D32" s="22" t="s">
        <v>82</v>
      </c>
      <c r="E32" s="22" t="s">
        <v>57</v>
      </c>
      <c r="F32" s="22" t="s">
        <v>100</v>
      </c>
      <c r="G32" s="69">
        <v>40.549999999999997</v>
      </c>
      <c r="H32" s="4"/>
      <c r="I32" s="27">
        <v>26</v>
      </c>
      <c r="J32" s="22" t="s">
        <v>541</v>
      </c>
      <c r="K32" s="22" t="s">
        <v>542</v>
      </c>
      <c r="L32" s="22" t="s">
        <v>85</v>
      </c>
      <c r="M32" s="22" t="s">
        <v>70</v>
      </c>
      <c r="N32" s="22" t="s">
        <v>105</v>
      </c>
      <c r="O32" s="69">
        <v>21.49</v>
      </c>
      <c r="P32" s="4"/>
      <c r="Q32" s="17"/>
      <c r="R32" s="17" t="s">
        <v>44</v>
      </c>
      <c r="S32" s="86" t="s">
        <v>44</v>
      </c>
      <c r="T32" s="78"/>
      <c r="U32" s="26"/>
      <c r="V32" s="17" t="s">
        <v>44</v>
      </c>
      <c r="W32" s="86" t="s">
        <v>44</v>
      </c>
      <c r="X32" s="78"/>
      <c r="Y32" s="87" t="s">
        <v>44</v>
      </c>
      <c r="Z32" s="88" t="s">
        <v>44</v>
      </c>
      <c r="AA32" s="88" t="s">
        <v>44</v>
      </c>
      <c r="AB32" s="4"/>
      <c r="AC32" s="4"/>
      <c r="AD32" s="4"/>
      <c r="AE32" s="33"/>
      <c r="AF32" s="33"/>
      <c r="AG32" s="4"/>
      <c r="AH32" s="4"/>
      <c r="AI32" s="4"/>
      <c r="AJ32" s="4"/>
      <c r="AK32" s="4"/>
      <c r="AL32" s="4"/>
      <c r="AM32" s="4"/>
      <c r="AN32" s="4"/>
      <c r="AO32" s="33"/>
      <c r="AP32" s="33"/>
      <c r="AQ32" s="33"/>
      <c r="AR32" s="4"/>
      <c r="AS32" s="4"/>
      <c r="AT32" s="4"/>
      <c r="AU32" s="4"/>
      <c r="AV32" s="4"/>
      <c r="AW32" s="4"/>
      <c r="AX32" s="4"/>
      <c r="AY32" s="4"/>
      <c r="AZ32" s="33"/>
      <c r="BA32" s="33"/>
      <c r="BB32" s="33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</row>
    <row r="33" spans="1:66" ht="15.75" customHeight="1" x14ac:dyDescent="0.2">
      <c r="A33" s="27">
        <v>27</v>
      </c>
      <c r="B33" s="22" t="s">
        <v>492</v>
      </c>
      <c r="C33" s="22" t="s">
        <v>493</v>
      </c>
      <c r="D33" s="22" t="s">
        <v>85</v>
      </c>
      <c r="E33" s="22" t="s">
        <v>70</v>
      </c>
      <c r="F33" s="22" t="s">
        <v>106</v>
      </c>
      <c r="G33" s="69">
        <v>40.58</v>
      </c>
      <c r="H33" s="4"/>
      <c r="I33" s="27">
        <v>27</v>
      </c>
      <c r="J33" s="22" t="s">
        <v>407</v>
      </c>
      <c r="K33" s="22" t="s">
        <v>408</v>
      </c>
      <c r="L33" s="22" t="s">
        <v>76</v>
      </c>
      <c r="M33" s="22" t="s">
        <v>48</v>
      </c>
      <c r="N33" s="22" t="s">
        <v>48</v>
      </c>
      <c r="O33" s="69">
        <v>22.01</v>
      </c>
      <c r="P33" s="4"/>
      <c r="Q33" s="17"/>
      <c r="R33" s="17" t="s">
        <v>44</v>
      </c>
      <c r="S33" s="86" t="s">
        <v>44</v>
      </c>
      <c r="T33" s="78"/>
      <c r="U33" s="26"/>
      <c r="V33" s="17" t="s">
        <v>44</v>
      </c>
      <c r="W33" s="86" t="s">
        <v>44</v>
      </c>
      <c r="X33" s="78"/>
      <c r="Y33" s="87" t="s">
        <v>44</v>
      </c>
      <c r="Z33" s="88" t="s">
        <v>44</v>
      </c>
      <c r="AA33" s="88" t="s">
        <v>44</v>
      </c>
      <c r="AB33" s="4"/>
      <c r="AC33" s="4"/>
      <c r="AD33" s="4"/>
      <c r="AE33" s="33"/>
      <c r="AF33" s="33"/>
      <c r="AG33" s="4"/>
      <c r="AH33" s="4"/>
      <c r="AI33" s="4"/>
      <c r="AJ33" s="4"/>
      <c r="AK33" s="4"/>
      <c r="AL33" s="4"/>
      <c r="AM33" s="4"/>
      <c r="AN33" s="4"/>
      <c r="AO33" s="33"/>
      <c r="AP33" s="33"/>
      <c r="AQ33" s="33"/>
      <c r="AR33" s="4"/>
      <c r="AS33" s="4"/>
      <c r="AT33" s="4"/>
      <c r="AU33" s="4"/>
      <c r="AV33" s="4"/>
      <c r="AW33" s="4"/>
      <c r="AX33" s="4"/>
      <c r="AY33" s="4"/>
      <c r="AZ33" s="33"/>
      <c r="BA33" s="33"/>
      <c r="BB33" s="33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</row>
    <row r="34" spans="1:66" ht="15.75" customHeight="1" x14ac:dyDescent="0.2">
      <c r="A34" s="27">
        <v>28</v>
      </c>
      <c r="B34" s="22" t="s">
        <v>494</v>
      </c>
      <c r="C34" s="22" t="s">
        <v>495</v>
      </c>
      <c r="D34" s="22" t="s">
        <v>75</v>
      </c>
      <c r="E34" s="22" t="s">
        <v>46</v>
      </c>
      <c r="F34" s="22" t="s">
        <v>89</v>
      </c>
      <c r="G34" s="69">
        <v>41.02</v>
      </c>
      <c r="H34" s="4"/>
      <c r="I34" s="27">
        <v>28</v>
      </c>
      <c r="J34" s="22" t="s">
        <v>409</v>
      </c>
      <c r="K34" s="22" t="s">
        <v>410</v>
      </c>
      <c r="L34" s="22" t="s">
        <v>86</v>
      </c>
      <c r="M34" s="22" t="s">
        <v>64</v>
      </c>
      <c r="N34" s="22" t="s">
        <v>71</v>
      </c>
      <c r="O34" s="69">
        <v>22.04</v>
      </c>
      <c r="P34" s="4"/>
      <c r="Q34" s="17"/>
      <c r="R34" s="17" t="s">
        <v>44</v>
      </c>
      <c r="S34" s="86" t="s">
        <v>44</v>
      </c>
      <c r="T34" s="78"/>
      <c r="U34" s="26"/>
      <c r="V34" s="17" t="s">
        <v>44</v>
      </c>
      <c r="W34" s="86" t="s">
        <v>44</v>
      </c>
      <c r="X34" s="78"/>
      <c r="Y34" s="87" t="s">
        <v>44</v>
      </c>
      <c r="Z34" s="88" t="s">
        <v>44</v>
      </c>
      <c r="AA34" s="88" t="s">
        <v>44</v>
      </c>
      <c r="AB34" s="4"/>
      <c r="AC34" s="4"/>
      <c r="AD34" s="4"/>
      <c r="AE34" s="33"/>
      <c r="AF34" s="33"/>
      <c r="AG34" s="4"/>
      <c r="AH34" s="4"/>
      <c r="AI34" s="4"/>
      <c r="AJ34" s="4"/>
      <c r="AK34" s="4"/>
      <c r="AL34" s="4"/>
      <c r="AM34" s="4"/>
      <c r="AN34" s="4"/>
      <c r="AO34" s="33"/>
      <c r="AP34" s="33"/>
      <c r="AQ34" s="33"/>
      <c r="AR34" s="4"/>
      <c r="AS34" s="4"/>
      <c r="AT34" s="4"/>
      <c r="AU34" s="4"/>
      <c r="AV34" s="4"/>
      <c r="AW34" s="4"/>
      <c r="AX34" s="4"/>
      <c r="AY34" s="4"/>
      <c r="AZ34" s="33"/>
      <c r="BA34" s="33"/>
      <c r="BB34" s="33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</row>
    <row r="35" spans="1:66" ht="15.75" customHeight="1" x14ac:dyDescent="0.2">
      <c r="A35" s="27">
        <v>29</v>
      </c>
      <c r="B35" s="22" t="s">
        <v>496</v>
      </c>
      <c r="C35" s="22" t="s">
        <v>497</v>
      </c>
      <c r="D35" s="22" t="s">
        <v>78</v>
      </c>
      <c r="E35" s="22" t="s">
        <v>51</v>
      </c>
      <c r="F35" s="22" t="s">
        <v>52</v>
      </c>
      <c r="G35" s="69">
        <v>41.12</v>
      </c>
      <c r="H35" s="4"/>
      <c r="I35" s="27">
        <v>29</v>
      </c>
      <c r="J35" s="22" t="s">
        <v>411</v>
      </c>
      <c r="K35" s="22" t="s">
        <v>412</v>
      </c>
      <c r="L35" s="22" t="s">
        <v>86</v>
      </c>
      <c r="M35" s="22" t="s">
        <v>71</v>
      </c>
      <c r="N35" s="22" t="s">
        <v>72</v>
      </c>
      <c r="O35" s="69">
        <v>22.09</v>
      </c>
      <c r="P35" s="4"/>
      <c r="Q35" s="17"/>
      <c r="R35" s="17" t="s">
        <v>44</v>
      </c>
      <c r="S35" s="86" t="s">
        <v>44</v>
      </c>
      <c r="T35" s="78"/>
      <c r="U35" s="26"/>
      <c r="V35" s="17" t="s">
        <v>44</v>
      </c>
      <c r="W35" s="86" t="s">
        <v>44</v>
      </c>
      <c r="X35" s="78"/>
      <c r="Y35" s="87" t="s">
        <v>44</v>
      </c>
      <c r="Z35" s="88" t="s">
        <v>44</v>
      </c>
      <c r="AA35" s="88" t="s">
        <v>44</v>
      </c>
      <c r="AB35" s="4"/>
      <c r="AC35" s="4"/>
      <c r="AD35" s="4"/>
      <c r="AE35" s="33"/>
      <c r="AF35" s="33"/>
      <c r="AG35" s="4"/>
      <c r="AH35" s="4"/>
      <c r="AI35" s="4"/>
      <c r="AJ35" s="4"/>
      <c r="AK35" s="4"/>
      <c r="AL35" s="4"/>
      <c r="AM35" s="4"/>
      <c r="AN35" s="4"/>
      <c r="AO35" s="33"/>
      <c r="AP35" s="33"/>
      <c r="AQ35" s="33"/>
      <c r="AR35" s="4"/>
      <c r="AS35" s="4"/>
      <c r="AT35" s="4"/>
      <c r="AU35" s="4"/>
      <c r="AV35" s="4"/>
      <c r="AW35" s="4"/>
      <c r="AX35" s="4"/>
      <c r="AY35" s="4"/>
      <c r="AZ35" s="33"/>
      <c r="BA35" s="33"/>
      <c r="BB35" s="33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</row>
    <row r="36" spans="1:66" ht="15.75" customHeight="1" x14ac:dyDescent="0.2">
      <c r="A36" s="27">
        <v>30</v>
      </c>
      <c r="B36" s="22" t="s">
        <v>498</v>
      </c>
      <c r="C36" s="22" t="s">
        <v>499</v>
      </c>
      <c r="D36" s="22" t="s">
        <v>78</v>
      </c>
      <c r="E36" s="22" t="s">
        <v>52</v>
      </c>
      <c r="F36" s="22" t="s">
        <v>53</v>
      </c>
      <c r="G36" s="69">
        <v>41.12</v>
      </c>
      <c r="H36" s="4"/>
      <c r="I36" s="27">
        <v>30</v>
      </c>
      <c r="J36" s="22" t="s">
        <v>413</v>
      </c>
      <c r="K36" s="22" t="s">
        <v>414</v>
      </c>
      <c r="L36" s="22" t="s">
        <v>78</v>
      </c>
      <c r="M36" s="22" t="s">
        <v>51</v>
      </c>
      <c r="N36" s="22" t="s">
        <v>52</v>
      </c>
      <c r="O36" s="69">
        <v>22.13</v>
      </c>
      <c r="P36" s="4"/>
      <c r="Q36" s="17"/>
      <c r="R36" s="17" t="s">
        <v>44</v>
      </c>
      <c r="S36" s="86" t="s">
        <v>44</v>
      </c>
      <c r="T36" s="78"/>
      <c r="U36" s="26"/>
      <c r="V36" s="17" t="s">
        <v>44</v>
      </c>
      <c r="W36" s="86" t="s">
        <v>44</v>
      </c>
      <c r="X36" s="78"/>
      <c r="Y36" s="87" t="s">
        <v>44</v>
      </c>
      <c r="Z36" s="88" t="s">
        <v>44</v>
      </c>
      <c r="AA36" s="88" t="s">
        <v>44</v>
      </c>
      <c r="AB36" s="4"/>
      <c r="AC36" s="4"/>
      <c r="AD36" s="4"/>
      <c r="AE36" s="33"/>
      <c r="AF36" s="33"/>
      <c r="AG36" s="4"/>
      <c r="AH36" s="4"/>
      <c r="AI36" s="4"/>
      <c r="AJ36" s="4"/>
      <c r="AK36" s="4"/>
      <c r="AL36" s="4"/>
      <c r="AM36" s="4"/>
      <c r="AN36" s="4"/>
      <c r="AO36" s="33"/>
      <c r="AP36" s="33"/>
      <c r="AQ36" s="33"/>
      <c r="AR36" s="4"/>
      <c r="AS36" s="4"/>
      <c r="AT36" s="4"/>
      <c r="AU36" s="4"/>
      <c r="AV36" s="4"/>
      <c r="AW36" s="4"/>
      <c r="AX36" s="4"/>
      <c r="AY36" s="4"/>
      <c r="AZ36" s="33"/>
      <c r="BA36" s="33"/>
      <c r="BB36" s="33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</row>
    <row r="37" spans="1:66" ht="15.75" customHeight="1" x14ac:dyDescent="0.2">
      <c r="A37" s="27">
        <v>31</v>
      </c>
      <c r="B37" s="22" t="s">
        <v>500</v>
      </c>
      <c r="C37" s="22" t="s">
        <v>501</v>
      </c>
      <c r="D37" s="22" t="s">
        <v>75</v>
      </c>
      <c r="E37" s="22" t="s">
        <v>46</v>
      </c>
      <c r="F37" s="22" t="s">
        <v>89</v>
      </c>
      <c r="G37" s="69">
        <v>41.18</v>
      </c>
      <c r="H37" s="4"/>
      <c r="I37" s="27">
        <v>31</v>
      </c>
      <c r="J37" s="22" t="s">
        <v>415</v>
      </c>
      <c r="K37" s="22" t="s">
        <v>416</v>
      </c>
      <c r="L37" s="22" t="s">
        <v>83</v>
      </c>
      <c r="M37" s="22" t="s">
        <v>58</v>
      </c>
      <c r="N37" s="22" t="s">
        <v>58</v>
      </c>
      <c r="O37" s="69">
        <v>22.21</v>
      </c>
      <c r="P37" s="4"/>
      <c r="Q37" s="17"/>
      <c r="R37" s="17" t="s">
        <v>44</v>
      </c>
      <c r="S37" s="86" t="s">
        <v>44</v>
      </c>
      <c r="T37" s="78"/>
      <c r="U37" s="26"/>
      <c r="V37" s="17" t="s">
        <v>44</v>
      </c>
      <c r="W37" s="86" t="s">
        <v>44</v>
      </c>
      <c r="X37" s="78"/>
      <c r="Y37" s="87" t="s">
        <v>44</v>
      </c>
      <c r="Z37" s="88" t="s">
        <v>44</v>
      </c>
      <c r="AA37" s="88" t="s">
        <v>44</v>
      </c>
      <c r="AB37" s="4"/>
      <c r="AC37" s="4"/>
      <c r="AD37" s="4"/>
      <c r="AE37" s="33"/>
      <c r="AF37" s="33"/>
      <c r="AG37" s="4"/>
      <c r="AH37" s="4"/>
      <c r="AI37" s="4"/>
      <c r="AJ37" s="4"/>
      <c r="AK37" s="4"/>
      <c r="AL37" s="4"/>
      <c r="AM37" s="4"/>
      <c r="AN37" s="4"/>
      <c r="AO37" s="33"/>
      <c r="AP37" s="33"/>
      <c r="AQ37" s="33"/>
      <c r="AR37" s="4"/>
      <c r="AS37" s="4"/>
      <c r="AT37" s="4"/>
      <c r="AU37" s="4"/>
      <c r="AV37" s="4"/>
      <c r="AW37" s="4"/>
      <c r="AX37" s="4"/>
      <c r="AY37" s="4"/>
      <c r="AZ37" s="33"/>
      <c r="BA37" s="33"/>
      <c r="BB37" s="33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</row>
    <row r="38" spans="1:66" ht="15.75" customHeight="1" x14ac:dyDescent="0.2">
      <c r="A38" s="27">
        <v>32</v>
      </c>
      <c r="B38" s="22" t="s">
        <v>354</v>
      </c>
      <c r="C38" s="22" t="s">
        <v>355</v>
      </c>
      <c r="D38" s="22" t="s">
        <v>76</v>
      </c>
      <c r="E38" s="22" t="s">
        <v>47</v>
      </c>
      <c r="F38" s="22" t="s">
        <v>48</v>
      </c>
      <c r="G38" s="69">
        <v>41.36</v>
      </c>
      <c r="H38" s="4"/>
      <c r="I38" s="27">
        <v>32</v>
      </c>
      <c r="J38" s="22" t="s">
        <v>417</v>
      </c>
      <c r="K38" s="22" t="s">
        <v>418</v>
      </c>
      <c r="L38" s="22" t="s">
        <v>83</v>
      </c>
      <c r="M38" s="22" t="s">
        <v>58</v>
      </c>
      <c r="N38" s="22" t="s">
        <v>67</v>
      </c>
      <c r="O38" s="69">
        <v>22.25</v>
      </c>
      <c r="P38" s="4"/>
      <c r="Q38" s="17"/>
      <c r="R38" s="17" t="s">
        <v>44</v>
      </c>
      <c r="S38" s="86" t="s">
        <v>44</v>
      </c>
      <c r="T38" s="78"/>
      <c r="U38" s="26"/>
      <c r="V38" s="17" t="s">
        <v>44</v>
      </c>
      <c r="W38" s="86" t="s">
        <v>44</v>
      </c>
      <c r="X38" s="78"/>
      <c r="Y38" s="87" t="s">
        <v>44</v>
      </c>
      <c r="Z38" s="88" t="s">
        <v>44</v>
      </c>
      <c r="AA38" s="88" t="s">
        <v>44</v>
      </c>
      <c r="AB38" s="4"/>
      <c r="AC38" s="4"/>
      <c r="AD38" s="4"/>
      <c r="AE38" s="33"/>
      <c r="AF38" s="33"/>
      <c r="AG38" s="4"/>
      <c r="AH38" s="4"/>
      <c r="AI38" s="4"/>
      <c r="AJ38" s="4"/>
      <c r="AK38" s="4"/>
      <c r="AL38" s="4"/>
      <c r="AM38" s="4"/>
      <c r="AN38" s="4"/>
      <c r="AO38" s="33"/>
      <c r="AP38" s="33"/>
      <c r="AQ38" s="33"/>
      <c r="AR38" s="4"/>
      <c r="AS38" s="4"/>
      <c r="AT38" s="4"/>
      <c r="AU38" s="4"/>
      <c r="AV38" s="4"/>
      <c r="AW38" s="4"/>
      <c r="AX38" s="4"/>
      <c r="AY38" s="4"/>
      <c r="AZ38" s="33"/>
      <c r="BA38" s="33"/>
      <c r="BB38" s="33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</row>
    <row r="39" spans="1:66" ht="15.75" customHeight="1" x14ac:dyDescent="0.2">
      <c r="A39" s="27">
        <v>33</v>
      </c>
      <c r="B39" s="22" t="s">
        <v>356</v>
      </c>
      <c r="C39" s="22" t="s">
        <v>357</v>
      </c>
      <c r="D39" s="22" t="s">
        <v>76</v>
      </c>
      <c r="E39" s="22" t="s">
        <v>47</v>
      </c>
      <c r="F39" s="22" t="s">
        <v>48</v>
      </c>
      <c r="G39" s="69">
        <v>41.47</v>
      </c>
      <c r="H39" s="4"/>
      <c r="I39" s="27">
        <v>33</v>
      </c>
      <c r="J39" s="22" t="s">
        <v>419</v>
      </c>
      <c r="K39" s="22" t="s">
        <v>420</v>
      </c>
      <c r="L39" s="22" t="s">
        <v>86</v>
      </c>
      <c r="M39" s="22" t="s">
        <v>71</v>
      </c>
      <c r="N39" s="22" t="s">
        <v>72</v>
      </c>
      <c r="O39" s="69">
        <v>22.37</v>
      </c>
      <c r="P39" s="4"/>
      <c r="Q39" s="17"/>
      <c r="R39" s="17" t="s">
        <v>44</v>
      </c>
      <c r="S39" s="86" t="s">
        <v>44</v>
      </c>
      <c r="T39" s="78"/>
      <c r="U39" s="26"/>
      <c r="V39" s="17" t="s">
        <v>44</v>
      </c>
      <c r="W39" s="86" t="s">
        <v>44</v>
      </c>
      <c r="X39" s="78"/>
      <c r="Y39" s="87" t="s">
        <v>44</v>
      </c>
      <c r="Z39" s="88" t="s">
        <v>44</v>
      </c>
      <c r="AA39" s="88" t="s">
        <v>44</v>
      </c>
      <c r="AB39" s="4"/>
      <c r="AC39" s="4"/>
      <c r="AD39" s="4"/>
      <c r="AE39" s="33"/>
      <c r="AF39" s="33"/>
      <c r="AG39" s="4"/>
      <c r="AH39" s="4"/>
      <c r="AI39" s="4"/>
      <c r="AJ39" s="4"/>
      <c r="AK39" s="4"/>
      <c r="AL39" s="4"/>
      <c r="AM39" s="4"/>
      <c r="AN39" s="4"/>
      <c r="AO39" s="33"/>
      <c r="AP39" s="33"/>
      <c r="AQ39" s="33"/>
      <c r="AR39" s="4"/>
      <c r="AS39" s="4"/>
      <c r="AT39" s="4"/>
      <c r="AU39" s="4"/>
      <c r="AV39" s="4"/>
      <c r="AW39" s="4"/>
      <c r="AX39" s="4"/>
      <c r="AY39" s="4"/>
      <c r="AZ39" s="33"/>
      <c r="BA39" s="33"/>
      <c r="BB39" s="33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</row>
    <row r="40" spans="1:66" ht="15.75" customHeight="1" x14ac:dyDescent="0.2">
      <c r="A40" s="27">
        <v>34</v>
      </c>
      <c r="B40" s="22" t="s">
        <v>502</v>
      </c>
      <c r="C40" s="22" t="s">
        <v>503</v>
      </c>
      <c r="D40" s="22" t="s">
        <v>78</v>
      </c>
      <c r="E40" s="22" t="s">
        <v>52</v>
      </c>
      <c r="F40" s="22" t="s">
        <v>53</v>
      </c>
      <c r="G40" s="69">
        <v>41.53</v>
      </c>
      <c r="H40" s="4"/>
      <c r="I40" s="27">
        <v>34</v>
      </c>
      <c r="J40" s="22" t="s">
        <v>423</v>
      </c>
      <c r="K40" s="22" t="s">
        <v>424</v>
      </c>
      <c r="L40" s="22" t="s">
        <v>78</v>
      </c>
      <c r="M40" s="22" t="s">
        <v>52</v>
      </c>
      <c r="N40" s="22" t="s">
        <v>52</v>
      </c>
      <c r="O40" s="69">
        <v>23.03</v>
      </c>
      <c r="P40" s="4"/>
      <c r="Q40" s="17"/>
      <c r="R40" s="17" t="s">
        <v>44</v>
      </c>
      <c r="S40" s="86" t="s">
        <v>44</v>
      </c>
      <c r="T40" s="78"/>
      <c r="U40" s="26"/>
      <c r="V40" s="17" t="s">
        <v>44</v>
      </c>
      <c r="W40" s="86" t="s">
        <v>44</v>
      </c>
      <c r="X40" s="78"/>
      <c r="Y40" s="87" t="s">
        <v>44</v>
      </c>
      <c r="Z40" s="88" t="s">
        <v>44</v>
      </c>
      <c r="AA40" s="88" t="s">
        <v>44</v>
      </c>
      <c r="AB40" s="4"/>
      <c r="AC40" s="4"/>
      <c r="AD40" s="4"/>
      <c r="AE40" s="33"/>
      <c r="AF40" s="33"/>
      <c r="AG40" s="4"/>
      <c r="AH40" s="4"/>
      <c r="AI40" s="4"/>
      <c r="AJ40" s="4"/>
      <c r="AK40" s="4"/>
      <c r="AL40" s="4"/>
      <c r="AM40" s="4"/>
      <c r="AN40" s="4"/>
      <c r="AO40" s="33"/>
      <c r="AP40" s="33"/>
      <c r="AQ40" s="33"/>
      <c r="AR40" s="4"/>
      <c r="AS40" s="4"/>
      <c r="AT40" s="4"/>
      <c r="AU40" s="4"/>
      <c r="AV40" s="4"/>
      <c r="AW40" s="4"/>
      <c r="AX40" s="4"/>
      <c r="AY40" s="4"/>
      <c r="AZ40" s="33"/>
      <c r="BA40" s="33"/>
      <c r="BB40" s="33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</row>
    <row r="41" spans="1:66" ht="15.75" customHeight="1" x14ac:dyDescent="0.2">
      <c r="A41" s="27">
        <v>35</v>
      </c>
      <c r="B41" s="22" t="s">
        <v>504</v>
      </c>
      <c r="C41" s="22" t="s">
        <v>505</v>
      </c>
      <c r="D41" s="22" t="s">
        <v>85</v>
      </c>
      <c r="E41" s="22" t="s">
        <v>70</v>
      </c>
      <c r="F41" s="22" t="s">
        <v>106</v>
      </c>
      <c r="G41" s="69">
        <v>42.04</v>
      </c>
      <c r="H41" s="4"/>
      <c r="I41" s="27">
        <v>35</v>
      </c>
      <c r="J41" s="22" t="s">
        <v>541</v>
      </c>
      <c r="K41" s="22" t="s">
        <v>543</v>
      </c>
      <c r="L41" s="22" t="s">
        <v>75</v>
      </c>
      <c r="M41" s="22" t="s">
        <v>66</v>
      </c>
      <c r="N41" s="22" t="s">
        <v>90</v>
      </c>
      <c r="O41" s="69">
        <v>23.23</v>
      </c>
      <c r="P41" s="4"/>
      <c r="Q41" s="17"/>
      <c r="R41" s="17" t="s">
        <v>44</v>
      </c>
      <c r="S41" s="86" t="s">
        <v>44</v>
      </c>
      <c r="T41" s="78"/>
      <c r="U41" s="26"/>
      <c r="V41" s="17" t="s">
        <v>44</v>
      </c>
      <c r="W41" s="86" t="s">
        <v>44</v>
      </c>
      <c r="X41" s="78"/>
      <c r="Y41" s="87" t="s">
        <v>44</v>
      </c>
      <c r="Z41" s="88" t="s">
        <v>44</v>
      </c>
      <c r="AA41" s="88" t="s">
        <v>44</v>
      </c>
      <c r="AB41" s="4"/>
      <c r="AC41" s="4"/>
      <c r="AD41" s="4"/>
      <c r="AE41" s="33"/>
      <c r="AF41" s="33"/>
      <c r="AG41" s="4"/>
      <c r="AH41" s="4"/>
      <c r="AI41" s="4"/>
      <c r="AJ41" s="4"/>
      <c r="AK41" s="4"/>
      <c r="AL41" s="4"/>
      <c r="AM41" s="4"/>
      <c r="AN41" s="4"/>
      <c r="AO41" s="33"/>
      <c r="AP41" s="33"/>
      <c r="AQ41" s="33"/>
      <c r="AR41" s="4"/>
      <c r="AS41" s="4"/>
      <c r="AT41" s="4"/>
      <c r="AU41" s="4"/>
      <c r="AV41" s="4"/>
      <c r="AW41" s="4"/>
      <c r="AX41" s="4"/>
      <c r="AY41" s="4"/>
      <c r="AZ41" s="33"/>
      <c r="BA41" s="33"/>
      <c r="BB41" s="33"/>
      <c r="BC41" s="4"/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</row>
    <row r="42" spans="1:66" ht="15.75" customHeight="1" x14ac:dyDescent="0.2">
      <c r="A42" s="27">
        <v>36</v>
      </c>
      <c r="B42" s="22" t="s">
        <v>358</v>
      </c>
      <c r="C42" s="22" t="s">
        <v>359</v>
      </c>
      <c r="D42" s="22" t="s">
        <v>83</v>
      </c>
      <c r="E42" s="22" t="s">
        <v>58</v>
      </c>
      <c r="F42" s="22" t="s">
        <v>58</v>
      </c>
      <c r="G42" s="69">
        <v>42.06</v>
      </c>
      <c r="H42" s="4"/>
      <c r="I42" s="27">
        <v>36</v>
      </c>
      <c r="J42" s="22" t="s">
        <v>544</v>
      </c>
      <c r="K42" s="22" t="s">
        <v>545</v>
      </c>
      <c r="L42" s="22" t="s">
        <v>82</v>
      </c>
      <c r="M42" s="22" t="s">
        <v>57</v>
      </c>
      <c r="N42" s="22" t="s">
        <v>57</v>
      </c>
      <c r="O42" s="69">
        <v>23.35</v>
      </c>
      <c r="P42" s="4"/>
      <c r="Q42" s="17"/>
      <c r="R42" s="17" t="s">
        <v>44</v>
      </c>
      <c r="S42" s="86" t="s">
        <v>44</v>
      </c>
      <c r="T42" s="78"/>
      <c r="U42" s="26"/>
      <c r="V42" s="17"/>
      <c r="W42" s="86"/>
      <c r="X42" s="78"/>
      <c r="Y42" s="87"/>
      <c r="Z42" s="88"/>
      <c r="AA42" s="88"/>
      <c r="AB42" s="4"/>
      <c r="AC42" s="4"/>
      <c r="AD42" s="4"/>
      <c r="AE42" s="33"/>
      <c r="AF42" s="33"/>
      <c r="AG42" s="4"/>
      <c r="AH42" s="4"/>
      <c r="AI42" s="4"/>
      <c r="AJ42" s="4"/>
      <c r="AK42" s="4"/>
      <c r="AL42" s="4"/>
      <c r="AM42" s="4"/>
      <c r="AN42" s="4"/>
      <c r="AO42" s="33"/>
      <c r="AP42" s="33"/>
      <c r="AQ42" s="33"/>
      <c r="AR42" s="4"/>
      <c r="AS42" s="4"/>
      <c r="AT42" s="4"/>
      <c r="AU42" s="4"/>
      <c r="AV42" s="4"/>
      <c r="AW42" s="4"/>
      <c r="AX42" s="4"/>
      <c r="AY42" s="4"/>
      <c r="AZ42" s="33"/>
      <c r="BA42" s="33"/>
      <c r="BB42" s="33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</row>
    <row r="43" spans="1:66" ht="15.75" customHeight="1" x14ac:dyDescent="0.2">
      <c r="A43" s="27">
        <v>37</v>
      </c>
      <c r="B43" s="22" t="s">
        <v>360</v>
      </c>
      <c r="C43" s="22" t="s">
        <v>361</v>
      </c>
      <c r="D43" s="22" t="s">
        <v>86</v>
      </c>
      <c r="E43" s="22" t="s">
        <v>63</v>
      </c>
      <c r="F43" s="22" t="s">
        <v>64</v>
      </c>
      <c r="G43" s="69">
        <v>42.43</v>
      </c>
      <c r="H43" s="4"/>
      <c r="I43" s="27">
        <v>37</v>
      </c>
      <c r="J43" s="22" t="s">
        <v>546</v>
      </c>
      <c r="K43" s="22" t="s">
        <v>547</v>
      </c>
      <c r="L43" s="22" t="s">
        <v>82</v>
      </c>
      <c r="M43" s="22" t="s">
        <v>57</v>
      </c>
      <c r="N43" s="22" t="s">
        <v>57</v>
      </c>
      <c r="O43" s="69">
        <v>23.36</v>
      </c>
      <c r="P43" s="4"/>
      <c r="Q43" s="17"/>
      <c r="R43" s="17" t="s">
        <v>44</v>
      </c>
      <c r="S43" s="86" t="s">
        <v>44</v>
      </c>
      <c r="T43" s="78"/>
      <c r="U43" s="26"/>
      <c r="V43" s="17"/>
      <c r="W43" s="86"/>
      <c r="X43" s="78"/>
      <c r="Y43" s="87"/>
      <c r="Z43" s="88"/>
      <c r="AA43" s="88"/>
      <c r="AB43" s="4"/>
      <c r="AC43" s="4"/>
      <c r="AD43" s="4"/>
      <c r="AE43" s="33"/>
      <c r="AF43" s="33"/>
      <c r="AG43" s="4"/>
      <c r="AH43" s="4"/>
      <c r="AI43" s="4"/>
      <c r="AJ43" s="4"/>
      <c r="AK43" s="4"/>
      <c r="AL43" s="4"/>
      <c r="AM43" s="4"/>
      <c r="AN43" s="4"/>
      <c r="AO43" s="33"/>
      <c r="AP43" s="33"/>
      <c r="AQ43" s="33"/>
      <c r="AR43" s="4"/>
      <c r="AS43" s="4"/>
      <c r="AT43" s="4"/>
      <c r="AU43" s="4"/>
      <c r="AV43" s="4"/>
      <c r="AW43" s="4"/>
      <c r="AX43" s="4"/>
      <c r="AY43" s="4"/>
      <c r="AZ43" s="33"/>
      <c r="BA43" s="33"/>
      <c r="BB43" s="33"/>
      <c r="BC43" s="4"/>
      <c r="BD43" s="4"/>
      <c r="BE43" s="4"/>
      <c r="BF43" s="4"/>
      <c r="BG43" s="4"/>
      <c r="BH43" s="4"/>
      <c r="BI43" s="4"/>
      <c r="BJ43" s="4"/>
      <c r="BK43" s="4"/>
      <c r="BL43" s="4"/>
      <c r="BM43" s="4"/>
      <c r="BN43" s="4"/>
    </row>
    <row r="44" spans="1:66" ht="15.75" customHeight="1" x14ac:dyDescent="0.2">
      <c r="A44" s="27">
        <v>38</v>
      </c>
      <c r="B44" s="22" t="s">
        <v>340</v>
      </c>
      <c r="C44" s="22" t="s">
        <v>506</v>
      </c>
      <c r="D44" s="22" t="s">
        <v>85</v>
      </c>
      <c r="E44" s="22" t="s">
        <v>70</v>
      </c>
      <c r="F44" s="22" t="s">
        <v>107</v>
      </c>
      <c r="G44" s="69">
        <v>42.44</v>
      </c>
      <c r="H44" s="4"/>
      <c r="I44" s="27">
        <v>38</v>
      </c>
      <c r="J44" s="22" t="s">
        <v>425</v>
      </c>
      <c r="K44" s="22" t="s">
        <v>426</v>
      </c>
      <c r="L44" s="22" t="s">
        <v>76</v>
      </c>
      <c r="M44" s="22" t="s">
        <v>48</v>
      </c>
      <c r="N44" s="22" t="s">
        <v>92</v>
      </c>
      <c r="O44" s="69">
        <v>23.39</v>
      </c>
      <c r="P44" s="4"/>
      <c r="Q44" s="17"/>
      <c r="R44" s="17" t="s">
        <v>44</v>
      </c>
      <c r="S44" s="86" t="s">
        <v>44</v>
      </c>
      <c r="T44" s="78"/>
      <c r="U44" s="26"/>
      <c r="V44" s="17"/>
      <c r="W44" s="86"/>
      <c r="X44" s="78"/>
      <c r="Y44" s="87"/>
      <c r="Z44" s="88"/>
      <c r="AA44" s="88"/>
      <c r="AB44" s="4"/>
      <c r="AC44" s="4"/>
      <c r="AD44" s="4"/>
      <c r="AE44" s="33"/>
      <c r="AF44" s="33"/>
      <c r="AG44" s="4"/>
      <c r="AH44" s="4"/>
      <c r="AI44" s="4"/>
      <c r="AJ44" s="4"/>
      <c r="AK44" s="4"/>
      <c r="AL44" s="4"/>
      <c r="AM44" s="4"/>
      <c r="AN44" s="4"/>
      <c r="AO44" s="33"/>
      <c r="AP44" s="33"/>
      <c r="AQ44" s="33"/>
      <c r="AR44" s="4"/>
      <c r="AS44" s="4"/>
      <c r="AT44" s="4"/>
      <c r="AU44" s="4"/>
      <c r="AV44" s="4"/>
      <c r="AW44" s="4"/>
      <c r="AX44" s="4"/>
      <c r="AY44" s="4"/>
      <c r="AZ44" s="33"/>
      <c r="BA44" s="33"/>
      <c r="BB44" s="33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</row>
    <row r="45" spans="1:66" ht="15.75" customHeight="1" x14ac:dyDescent="0.2">
      <c r="A45" s="27">
        <v>39</v>
      </c>
      <c r="B45" s="22" t="s">
        <v>362</v>
      </c>
      <c r="C45" s="22" t="s">
        <v>363</v>
      </c>
      <c r="D45" s="22" t="s">
        <v>86</v>
      </c>
      <c r="E45" s="22" t="s">
        <v>63</v>
      </c>
      <c r="F45" s="22" t="s">
        <v>64</v>
      </c>
      <c r="G45" s="69">
        <v>43.04</v>
      </c>
      <c r="H45" s="4"/>
      <c r="I45" s="27">
        <v>39</v>
      </c>
      <c r="J45" s="22" t="s">
        <v>427</v>
      </c>
      <c r="K45" s="22" t="s">
        <v>428</v>
      </c>
      <c r="L45" s="22" t="s">
        <v>83</v>
      </c>
      <c r="M45" s="22" t="s">
        <v>67</v>
      </c>
      <c r="N45" s="22" t="s">
        <v>67</v>
      </c>
      <c r="O45" s="69">
        <v>23.43</v>
      </c>
      <c r="P45" s="4"/>
      <c r="Q45" s="17"/>
      <c r="R45" s="17" t="s">
        <v>44</v>
      </c>
      <c r="S45" s="86" t="s">
        <v>44</v>
      </c>
      <c r="T45" s="78"/>
      <c r="U45" s="26"/>
      <c r="V45" s="17"/>
      <c r="W45" s="86"/>
      <c r="X45" s="78"/>
      <c r="Y45" s="87"/>
      <c r="Z45" s="88"/>
      <c r="AA45" s="88"/>
      <c r="AB45" s="4"/>
      <c r="AC45" s="4"/>
      <c r="AD45" s="4"/>
      <c r="AE45" s="33"/>
      <c r="AF45" s="33"/>
      <c r="AG45" s="4"/>
      <c r="AH45" s="4"/>
      <c r="AI45" s="4"/>
      <c r="AJ45" s="4"/>
      <c r="AK45" s="4"/>
      <c r="AL45" s="4"/>
      <c r="AM45" s="4"/>
      <c r="AN45" s="4"/>
      <c r="AO45" s="33"/>
      <c r="AP45" s="33"/>
      <c r="AQ45" s="33"/>
      <c r="AR45" s="4"/>
      <c r="AS45" s="4"/>
      <c r="AT45" s="4"/>
      <c r="AU45" s="4"/>
      <c r="AV45" s="4"/>
      <c r="AW45" s="4"/>
      <c r="AX45" s="4"/>
      <c r="AY45" s="4"/>
      <c r="AZ45" s="33"/>
      <c r="BA45" s="33"/>
      <c r="BB45" s="33"/>
      <c r="BC45" s="4"/>
      <c r="BD45" s="4"/>
      <c r="BE45" s="4"/>
      <c r="BF45" s="4"/>
      <c r="BG45" s="4"/>
      <c r="BH45" s="4"/>
      <c r="BI45" s="4"/>
      <c r="BJ45" s="4"/>
      <c r="BK45" s="4"/>
      <c r="BL45" s="4"/>
      <c r="BM45" s="4"/>
      <c r="BN45" s="4"/>
    </row>
    <row r="46" spans="1:66" ht="15.75" customHeight="1" x14ac:dyDescent="0.2">
      <c r="A46" s="27">
        <v>40</v>
      </c>
      <c r="B46" s="22" t="s">
        <v>352</v>
      </c>
      <c r="C46" s="22" t="s">
        <v>507</v>
      </c>
      <c r="D46" s="22" t="s">
        <v>85</v>
      </c>
      <c r="E46" s="22" t="s">
        <v>70</v>
      </c>
      <c r="F46" s="22" t="s">
        <v>107</v>
      </c>
      <c r="G46" s="69">
        <v>43.09</v>
      </c>
      <c r="H46" s="4"/>
      <c r="I46" s="27">
        <v>40</v>
      </c>
      <c r="J46" s="22" t="s">
        <v>429</v>
      </c>
      <c r="K46" s="22" t="s">
        <v>430</v>
      </c>
      <c r="L46" s="22" t="s">
        <v>86</v>
      </c>
      <c r="M46" s="22" t="s">
        <v>71</v>
      </c>
      <c r="N46" s="22" t="s">
        <v>108</v>
      </c>
      <c r="O46" s="69">
        <v>24.03</v>
      </c>
      <c r="P46" s="4"/>
      <c r="Q46" s="17"/>
      <c r="R46" s="17" t="s">
        <v>44</v>
      </c>
      <c r="S46" s="86" t="s">
        <v>44</v>
      </c>
      <c r="T46" s="78"/>
      <c r="U46" s="26"/>
      <c r="V46" s="17"/>
      <c r="W46" s="86"/>
      <c r="X46" s="78"/>
      <c r="Y46" s="87"/>
      <c r="Z46" s="88"/>
      <c r="AA46" s="88"/>
      <c r="AB46" s="4"/>
      <c r="AC46" s="4"/>
      <c r="AD46" s="4"/>
      <c r="AE46" s="33"/>
      <c r="AF46" s="33"/>
      <c r="AG46" s="4"/>
      <c r="AH46" s="4"/>
      <c r="AI46" s="4"/>
      <c r="AJ46" s="4"/>
      <c r="AK46" s="4"/>
      <c r="AL46" s="4"/>
      <c r="AM46" s="4"/>
      <c r="AN46" s="4"/>
      <c r="AO46" s="33"/>
      <c r="AP46" s="33"/>
      <c r="AQ46" s="33"/>
      <c r="AR46" s="4"/>
      <c r="AS46" s="4"/>
      <c r="AT46" s="4"/>
      <c r="AU46" s="4"/>
      <c r="AV46" s="4"/>
      <c r="AW46" s="4"/>
      <c r="AX46" s="4"/>
      <c r="AY46" s="4"/>
      <c r="AZ46" s="33"/>
      <c r="BA46" s="33"/>
      <c r="BB46" s="33"/>
      <c r="BC46" s="4"/>
      <c r="BD46" s="4"/>
      <c r="BE46" s="4"/>
      <c r="BF46" s="4"/>
      <c r="BG46" s="4"/>
      <c r="BH46" s="4"/>
      <c r="BI46" s="4"/>
      <c r="BJ46" s="4"/>
      <c r="BK46" s="4"/>
      <c r="BL46" s="4"/>
      <c r="BM46" s="4"/>
      <c r="BN46" s="4"/>
    </row>
    <row r="47" spans="1:66" ht="15.75" customHeight="1" x14ac:dyDescent="0.2">
      <c r="A47" s="27">
        <v>41</v>
      </c>
      <c r="B47" s="22" t="s">
        <v>508</v>
      </c>
      <c r="C47" s="22" t="s">
        <v>509</v>
      </c>
      <c r="D47" s="22" t="s">
        <v>78</v>
      </c>
      <c r="E47" s="22" t="s">
        <v>52</v>
      </c>
      <c r="F47" s="22" t="s">
        <v>94</v>
      </c>
      <c r="G47" s="69">
        <v>43.56</v>
      </c>
      <c r="H47" s="4"/>
      <c r="I47" s="27">
        <v>41</v>
      </c>
      <c r="J47" s="22" t="s">
        <v>431</v>
      </c>
      <c r="K47" s="22" t="s">
        <v>432</v>
      </c>
      <c r="L47" s="22" t="s">
        <v>83</v>
      </c>
      <c r="M47" s="22" t="s">
        <v>67</v>
      </c>
      <c r="N47" s="22" t="s">
        <v>68</v>
      </c>
      <c r="O47" s="69">
        <v>24.23</v>
      </c>
      <c r="P47" s="4"/>
      <c r="Q47" s="17"/>
      <c r="R47" s="17" t="s">
        <v>44</v>
      </c>
      <c r="S47" s="86" t="s">
        <v>44</v>
      </c>
      <c r="T47" s="78"/>
      <c r="U47" s="26"/>
      <c r="V47" s="17"/>
      <c r="W47" s="86"/>
      <c r="X47" s="78"/>
      <c r="Y47" s="87"/>
      <c r="Z47" s="88"/>
      <c r="AA47" s="88"/>
      <c r="AB47" s="4"/>
      <c r="AC47" s="4"/>
      <c r="AD47" s="4"/>
      <c r="AE47" s="33"/>
      <c r="AF47" s="33"/>
      <c r="AG47" s="4"/>
      <c r="AH47" s="4"/>
      <c r="AI47" s="4"/>
      <c r="AJ47" s="4"/>
      <c r="AK47" s="4"/>
      <c r="AL47" s="4"/>
      <c r="AM47" s="4"/>
      <c r="AN47" s="4"/>
      <c r="AO47" s="33"/>
      <c r="AP47" s="33"/>
      <c r="AQ47" s="33"/>
      <c r="AR47" s="4"/>
      <c r="AS47" s="4"/>
      <c r="AT47" s="4"/>
      <c r="AU47" s="4"/>
      <c r="AV47" s="4"/>
      <c r="AW47" s="4"/>
      <c r="AX47" s="4"/>
      <c r="AY47" s="4"/>
      <c r="AZ47" s="33"/>
      <c r="BA47" s="33"/>
      <c r="BB47" s="33"/>
      <c r="BC47" s="4"/>
      <c r="BD47" s="4"/>
      <c r="BE47" s="4"/>
      <c r="BF47" s="4"/>
      <c r="BG47" s="4"/>
      <c r="BH47" s="4"/>
      <c r="BI47" s="4"/>
      <c r="BJ47" s="4"/>
      <c r="BK47" s="4"/>
      <c r="BL47" s="4"/>
      <c r="BM47" s="4"/>
      <c r="BN47" s="4"/>
    </row>
    <row r="48" spans="1:66" ht="15.75" customHeight="1" x14ac:dyDescent="0.2">
      <c r="A48" s="27">
        <v>42</v>
      </c>
      <c r="B48" s="22" t="s">
        <v>510</v>
      </c>
      <c r="C48" s="22" t="s">
        <v>511</v>
      </c>
      <c r="D48" s="22" t="s">
        <v>75</v>
      </c>
      <c r="E48" s="22" t="s">
        <v>66</v>
      </c>
      <c r="F48" s="22" t="s">
        <v>90</v>
      </c>
      <c r="G48" s="69">
        <v>44.21</v>
      </c>
      <c r="H48" s="4"/>
      <c r="I48" s="27">
        <v>42</v>
      </c>
      <c r="J48" s="22" t="s">
        <v>433</v>
      </c>
      <c r="K48" s="22" t="s">
        <v>434</v>
      </c>
      <c r="L48" s="22" t="s">
        <v>83</v>
      </c>
      <c r="M48" s="22" t="s">
        <v>67</v>
      </c>
      <c r="N48" s="22" t="s">
        <v>68</v>
      </c>
      <c r="O48" s="69">
        <v>24.4</v>
      </c>
      <c r="P48" s="4"/>
      <c r="Q48" s="17"/>
      <c r="R48" s="17" t="s">
        <v>44</v>
      </c>
      <c r="S48" s="86" t="s">
        <v>44</v>
      </c>
      <c r="T48" s="78"/>
      <c r="U48" s="26"/>
      <c r="V48" s="17"/>
      <c r="W48" s="86"/>
      <c r="X48" s="78"/>
      <c r="Y48" s="87"/>
      <c r="Z48" s="88"/>
      <c r="AA48" s="88"/>
      <c r="AB48" s="4"/>
      <c r="AC48" s="4"/>
      <c r="AD48" s="4"/>
      <c r="AE48" s="33"/>
      <c r="AF48" s="33"/>
      <c r="AG48" s="4"/>
      <c r="AH48" s="4"/>
      <c r="AI48" s="4"/>
      <c r="AJ48" s="4"/>
      <c r="AK48" s="4"/>
      <c r="AL48" s="4"/>
      <c r="AM48" s="4"/>
      <c r="AN48" s="4"/>
      <c r="AO48" s="33"/>
      <c r="AP48" s="33"/>
      <c r="AQ48" s="33"/>
      <c r="AR48" s="4"/>
      <c r="AS48" s="4"/>
      <c r="AT48" s="4"/>
      <c r="AU48" s="4"/>
      <c r="AV48" s="4"/>
      <c r="AW48" s="4"/>
      <c r="AX48" s="4"/>
      <c r="AY48" s="4"/>
      <c r="AZ48" s="33"/>
      <c r="BA48" s="33"/>
      <c r="BB48" s="33"/>
      <c r="BC48" s="4"/>
      <c r="BD48" s="4"/>
      <c r="BE48" s="4"/>
      <c r="BF48" s="4"/>
      <c r="BG48" s="4"/>
      <c r="BH48" s="4"/>
      <c r="BI48" s="4"/>
      <c r="BJ48" s="4"/>
      <c r="BK48" s="4"/>
      <c r="BL48" s="4"/>
      <c r="BM48" s="4"/>
      <c r="BN48" s="4"/>
    </row>
    <row r="49" spans="1:66" ht="15.75" customHeight="1" x14ac:dyDescent="0.2">
      <c r="A49" s="27">
        <v>43</v>
      </c>
      <c r="B49" s="22" t="s">
        <v>364</v>
      </c>
      <c r="C49" s="22" t="s">
        <v>365</v>
      </c>
      <c r="D49" s="22" t="s">
        <v>86</v>
      </c>
      <c r="E49" s="22" t="s">
        <v>64</v>
      </c>
      <c r="F49" s="22" t="s">
        <v>71</v>
      </c>
      <c r="G49" s="69">
        <v>44.26</v>
      </c>
      <c r="H49" s="4"/>
      <c r="I49" s="27">
        <v>43</v>
      </c>
      <c r="J49" s="22" t="s">
        <v>435</v>
      </c>
      <c r="K49" s="22" t="s">
        <v>436</v>
      </c>
      <c r="L49" s="22" t="s">
        <v>83</v>
      </c>
      <c r="M49" s="22" t="s">
        <v>68</v>
      </c>
      <c r="N49" s="22" t="s">
        <v>69</v>
      </c>
      <c r="O49" s="69">
        <v>24.41</v>
      </c>
      <c r="P49" s="4"/>
      <c r="Q49" s="17"/>
      <c r="R49" s="17" t="s">
        <v>44</v>
      </c>
      <c r="S49" s="86" t="s">
        <v>44</v>
      </c>
      <c r="T49" s="78"/>
      <c r="U49" s="26"/>
      <c r="V49" s="17"/>
      <c r="W49" s="86"/>
      <c r="X49" s="78"/>
      <c r="Y49" s="87"/>
      <c r="Z49" s="88"/>
      <c r="AA49" s="88"/>
      <c r="AB49" s="4"/>
      <c r="AC49" s="4"/>
      <c r="AD49" s="4"/>
      <c r="AE49" s="33"/>
      <c r="AF49" s="33"/>
      <c r="AG49" s="4"/>
      <c r="AH49" s="4"/>
      <c r="AI49" s="4"/>
      <c r="AJ49" s="4"/>
      <c r="AK49" s="4"/>
      <c r="AL49" s="4"/>
      <c r="AM49" s="4"/>
      <c r="AN49" s="4"/>
      <c r="AO49" s="33"/>
      <c r="AP49" s="33"/>
      <c r="AQ49" s="33"/>
      <c r="AR49" s="4"/>
      <c r="AS49" s="4"/>
      <c r="AT49" s="4"/>
      <c r="AU49" s="4"/>
      <c r="AV49" s="4"/>
      <c r="AW49" s="4"/>
      <c r="AX49" s="4"/>
      <c r="AY49" s="4"/>
      <c r="AZ49" s="33"/>
      <c r="BA49" s="33"/>
      <c r="BB49" s="33"/>
      <c r="BC49" s="4"/>
      <c r="BD49" s="4"/>
      <c r="BE49" s="4"/>
      <c r="BF49" s="4"/>
      <c r="BG49" s="4"/>
      <c r="BH49" s="4"/>
      <c r="BI49" s="4"/>
      <c r="BJ49" s="4"/>
      <c r="BK49" s="4"/>
      <c r="BL49" s="4"/>
      <c r="BM49" s="4"/>
      <c r="BN49" s="4"/>
    </row>
    <row r="50" spans="1:66" ht="15.75" customHeight="1" x14ac:dyDescent="0.2">
      <c r="A50" s="27">
        <v>44</v>
      </c>
      <c r="B50" s="22" t="s">
        <v>512</v>
      </c>
      <c r="C50" s="22" t="s">
        <v>513</v>
      </c>
      <c r="D50" s="22" t="s">
        <v>82</v>
      </c>
      <c r="E50" s="22" t="s">
        <v>57</v>
      </c>
      <c r="F50" s="22" t="s">
        <v>100</v>
      </c>
      <c r="G50" s="69">
        <v>44.53</v>
      </c>
      <c r="H50" s="4"/>
      <c r="I50" s="27">
        <v>44</v>
      </c>
      <c r="J50" s="22" t="s">
        <v>437</v>
      </c>
      <c r="K50" s="22" t="s">
        <v>438</v>
      </c>
      <c r="L50" s="22" t="s">
        <v>78</v>
      </c>
      <c r="M50" s="22" t="s">
        <v>52</v>
      </c>
      <c r="N50" s="22" t="s">
        <v>53</v>
      </c>
      <c r="O50" s="69">
        <v>24.47</v>
      </c>
      <c r="P50" s="4"/>
      <c r="Q50" s="17"/>
      <c r="R50" s="17" t="s">
        <v>44</v>
      </c>
      <c r="S50" s="86" t="s">
        <v>44</v>
      </c>
      <c r="T50" s="78"/>
      <c r="U50" s="26"/>
      <c r="V50" s="17"/>
      <c r="W50" s="86"/>
      <c r="X50" s="78"/>
      <c r="Y50" s="87"/>
      <c r="Z50" s="88"/>
      <c r="AA50" s="88"/>
      <c r="AB50" s="4"/>
      <c r="AC50" s="4"/>
      <c r="AD50" s="4"/>
      <c r="AE50" s="33"/>
      <c r="AF50" s="33"/>
      <c r="AG50" s="4"/>
      <c r="AH50" s="4"/>
      <c r="AI50" s="4"/>
      <c r="AJ50" s="4"/>
      <c r="AK50" s="4"/>
      <c r="AL50" s="4"/>
      <c r="AM50" s="4"/>
      <c r="AN50" s="4"/>
      <c r="AO50" s="33"/>
      <c r="AP50" s="33"/>
      <c r="AQ50" s="33"/>
      <c r="AR50" s="4"/>
      <c r="AS50" s="4"/>
      <c r="AT50" s="4"/>
      <c r="AU50" s="4"/>
      <c r="AV50" s="4"/>
      <c r="AW50" s="4"/>
      <c r="AX50" s="4"/>
      <c r="AY50" s="4"/>
      <c r="AZ50" s="33"/>
      <c r="BA50" s="33"/>
      <c r="BB50" s="33"/>
      <c r="BC50" s="4"/>
      <c r="BD50" s="4"/>
      <c r="BE50" s="4"/>
      <c r="BF50" s="4"/>
      <c r="BG50" s="4"/>
      <c r="BH50" s="4"/>
      <c r="BI50" s="4"/>
      <c r="BJ50" s="4"/>
      <c r="BK50" s="4"/>
      <c r="BL50" s="4"/>
      <c r="BM50" s="4"/>
      <c r="BN50" s="4"/>
    </row>
    <row r="51" spans="1:66" ht="15.75" customHeight="1" x14ac:dyDescent="0.2">
      <c r="A51" s="27">
        <v>45</v>
      </c>
      <c r="B51" s="22" t="s">
        <v>366</v>
      </c>
      <c r="C51" s="22" t="s">
        <v>367</v>
      </c>
      <c r="D51" s="22" t="s">
        <v>78</v>
      </c>
      <c r="E51" s="22" t="s">
        <v>52</v>
      </c>
      <c r="F51" s="22" t="s">
        <v>94</v>
      </c>
      <c r="G51" s="69">
        <v>44.59</v>
      </c>
      <c r="H51" s="4"/>
      <c r="I51" s="27">
        <v>45</v>
      </c>
      <c r="J51" s="22" t="s">
        <v>548</v>
      </c>
      <c r="K51" s="22" t="s">
        <v>549</v>
      </c>
      <c r="L51" s="22" t="s">
        <v>75</v>
      </c>
      <c r="M51" s="22" t="s">
        <v>89</v>
      </c>
      <c r="N51" s="22" t="s">
        <v>90</v>
      </c>
      <c r="O51" s="69">
        <v>25.02</v>
      </c>
      <c r="P51" s="4"/>
      <c r="Q51" s="17"/>
      <c r="R51" s="17" t="s">
        <v>44</v>
      </c>
      <c r="S51" s="86" t="s">
        <v>44</v>
      </c>
      <c r="T51" s="78"/>
      <c r="U51" s="26"/>
      <c r="V51" s="17"/>
      <c r="W51" s="86"/>
      <c r="X51" s="78"/>
      <c r="Y51" s="87"/>
      <c r="Z51" s="88"/>
      <c r="AA51" s="88"/>
      <c r="AB51" s="4"/>
      <c r="AC51" s="4"/>
      <c r="AD51" s="4"/>
      <c r="AE51" s="33"/>
      <c r="AF51" s="33"/>
      <c r="AG51" s="4"/>
      <c r="AH51" s="4"/>
      <c r="AI51" s="4"/>
      <c r="AJ51" s="4"/>
      <c r="AK51" s="4"/>
      <c r="AL51" s="4"/>
      <c r="AM51" s="4"/>
      <c r="AN51" s="4"/>
      <c r="AO51" s="33"/>
      <c r="AP51" s="33"/>
      <c r="AQ51" s="33"/>
      <c r="AR51" s="4"/>
      <c r="AS51" s="4"/>
      <c r="AT51" s="4"/>
      <c r="AU51" s="4"/>
      <c r="AV51" s="4"/>
      <c r="AW51" s="4"/>
      <c r="AX51" s="4"/>
      <c r="AY51" s="4"/>
      <c r="AZ51" s="33"/>
      <c r="BA51" s="33"/>
      <c r="BB51" s="33"/>
      <c r="BC51" s="4"/>
      <c r="BD51" s="4"/>
      <c r="BE51" s="4"/>
      <c r="BF51" s="4"/>
      <c r="BG51" s="4"/>
      <c r="BH51" s="4"/>
      <c r="BI51" s="4"/>
      <c r="BJ51" s="4"/>
      <c r="BK51" s="4"/>
      <c r="BL51" s="4"/>
      <c r="BM51" s="4"/>
      <c r="BN51" s="4"/>
    </row>
    <row r="52" spans="1:66" ht="15.75" customHeight="1" x14ac:dyDescent="0.2">
      <c r="A52" s="27">
        <v>46</v>
      </c>
      <c r="B52" s="22" t="s">
        <v>368</v>
      </c>
      <c r="C52" s="22" t="s">
        <v>369</v>
      </c>
      <c r="D52" s="22" t="s">
        <v>76</v>
      </c>
      <c r="E52" s="22" t="s">
        <v>48</v>
      </c>
      <c r="F52" s="22" t="s">
        <v>92</v>
      </c>
      <c r="G52" s="69">
        <v>47.19</v>
      </c>
      <c r="H52" s="4"/>
      <c r="I52" s="27">
        <v>46</v>
      </c>
      <c r="J52" s="22" t="s">
        <v>439</v>
      </c>
      <c r="K52" s="22" t="s">
        <v>440</v>
      </c>
      <c r="L52" s="22" t="s">
        <v>86</v>
      </c>
      <c r="M52" s="22" t="s">
        <v>72</v>
      </c>
      <c r="N52" s="22" t="s">
        <v>108</v>
      </c>
      <c r="O52" s="69">
        <v>25.29</v>
      </c>
      <c r="P52" s="4"/>
      <c r="Q52" s="17"/>
      <c r="R52" s="17" t="s">
        <v>44</v>
      </c>
      <c r="S52" s="86" t="s">
        <v>44</v>
      </c>
      <c r="T52" s="78"/>
      <c r="U52" s="26"/>
      <c r="V52" s="17"/>
      <c r="W52" s="86"/>
      <c r="X52" s="78"/>
      <c r="Y52" s="87"/>
      <c r="Z52" s="88"/>
      <c r="AA52" s="88"/>
      <c r="AB52" s="4"/>
      <c r="AC52" s="4"/>
      <c r="AD52" s="4"/>
      <c r="AE52" s="33"/>
      <c r="AF52" s="33"/>
      <c r="AG52" s="4"/>
      <c r="AH52" s="4"/>
      <c r="AI52" s="4"/>
      <c r="AJ52" s="4"/>
      <c r="AK52" s="4"/>
      <c r="AL52" s="4"/>
      <c r="AM52" s="4"/>
      <c r="AN52" s="4"/>
      <c r="AO52" s="33"/>
      <c r="AP52" s="33"/>
      <c r="AQ52" s="33"/>
      <c r="AR52" s="4"/>
      <c r="AS52" s="4"/>
      <c r="AT52" s="4"/>
      <c r="AU52" s="4"/>
      <c r="AV52" s="4"/>
      <c r="AW52" s="4"/>
      <c r="AX52" s="4"/>
      <c r="AY52" s="4"/>
      <c r="AZ52" s="33"/>
      <c r="BA52" s="33"/>
      <c r="BB52" s="33"/>
      <c r="BC52" s="4"/>
      <c r="BD52" s="4"/>
      <c r="BE52" s="4"/>
      <c r="BF52" s="4"/>
      <c r="BG52" s="4"/>
      <c r="BH52" s="4"/>
      <c r="BI52" s="4"/>
      <c r="BJ52" s="4"/>
      <c r="BK52" s="4"/>
      <c r="BL52" s="4"/>
      <c r="BM52" s="4"/>
      <c r="BN52" s="4"/>
    </row>
    <row r="53" spans="1:66" ht="15.75" customHeight="1" x14ac:dyDescent="0.2">
      <c r="A53" s="27">
        <v>47</v>
      </c>
      <c r="B53" s="22" t="s">
        <v>370</v>
      </c>
      <c r="C53" s="22" t="s">
        <v>371</v>
      </c>
      <c r="D53" s="22" t="s">
        <v>86</v>
      </c>
      <c r="E53" s="22" t="s">
        <v>64</v>
      </c>
      <c r="F53" s="22" t="s">
        <v>71</v>
      </c>
      <c r="G53" s="69">
        <v>47.29</v>
      </c>
      <c r="H53" s="4"/>
      <c r="I53" s="27">
        <v>47</v>
      </c>
      <c r="J53" s="22" t="s">
        <v>550</v>
      </c>
      <c r="K53" s="22" t="s">
        <v>551</v>
      </c>
      <c r="L53" s="22" t="s">
        <v>78</v>
      </c>
      <c r="M53" s="22" t="s">
        <v>52</v>
      </c>
      <c r="N53" s="22" t="s">
        <v>53</v>
      </c>
      <c r="O53" s="69">
        <v>25.34</v>
      </c>
      <c r="P53" s="4"/>
      <c r="Q53" s="17"/>
      <c r="R53" s="17" t="s">
        <v>44</v>
      </c>
      <c r="S53" s="86" t="s">
        <v>44</v>
      </c>
      <c r="T53" s="78"/>
      <c r="U53" s="26"/>
      <c r="V53" s="17"/>
      <c r="W53" s="86"/>
      <c r="X53" s="78"/>
      <c r="Y53" s="87"/>
      <c r="Z53" s="88"/>
      <c r="AA53" s="88"/>
      <c r="AB53" s="4"/>
      <c r="AC53" s="4"/>
      <c r="AD53" s="4"/>
      <c r="AE53" s="33"/>
      <c r="AF53" s="33"/>
      <c r="AG53" s="4"/>
      <c r="AH53" s="4"/>
      <c r="AI53" s="4"/>
      <c r="AJ53" s="4"/>
      <c r="AK53" s="4"/>
      <c r="AL53" s="4"/>
      <c r="AM53" s="4"/>
      <c r="AN53" s="4"/>
      <c r="AO53" s="33"/>
      <c r="AP53" s="33"/>
      <c r="AQ53" s="33"/>
      <c r="AR53" s="4"/>
      <c r="AS53" s="4"/>
      <c r="AT53" s="4"/>
      <c r="AU53" s="4"/>
      <c r="AV53" s="4"/>
      <c r="AW53" s="4"/>
      <c r="AX53" s="4"/>
      <c r="AY53" s="4"/>
      <c r="AZ53" s="33"/>
      <c r="BA53" s="33"/>
      <c r="BB53" s="33"/>
      <c r="BC53" s="4"/>
      <c r="BD53" s="4"/>
      <c r="BE53" s="4"/>
      <c r="BF53" s="4"/>
      <c r="BG53" s="4"/>
      <c r="BH53" s="4"/>
      <c r="BI53" s="4"/>
      <c r="BJ53" s="4"/>
      <c r="BK53" s="4"/>
      <c r="BL53" s="4"/>
      <c r="BM53" s="4"/>
      <c r="BN53" s="4"/>
    </row>
    <row r="54" spans="1:66" ht="15.75" customHeight="1" x14ac:dyDescent="0.2">
      <c r="A54" s="27">
        <v>48</v>
      </c>
      <c r="B54" s="22" t="s">
        <v>514</v>
      </c>
      <c r="C54" s="22" t="s">
        <v>515</v>
      </c>
      <c r="D54" s="22" t="s">
        <v>78</v>
      </c>
      <c r="E54" s="22" t="s">
        <v>53</v>
      </c>
      <c r="F54" s="22" t="s">
        <v>95</v>
      </c>
      <c r="G54" s="69">
        <v>48.11</v>
      </c>
      <c r="H54" s="4"/>
      <c r="I54" s="27">
        <v>48</v>
      </c>
      <c r="J54" s="22" t="s">
        <v>441</v>
      </c>
      <c r="K54" s="22" t="s">
        <v>365</v>
      </c>
      <c r="L54" s="22" t="s">
        <v>86</v>
      </c>
      <c r="M54" s="22" t="s">
        <v>72</v>
      </c>
      <c r="N54" s="22" t="s">
        <v>109</v>
      </c>
      <c r="O54" s="69">
        <v>25.39</v>
      </c>
      <c r="P54" s="4"/>
      <c r="Q54" s="17"/>
      <c r="R54" s="17" t="s">
        <v>44</v>
      </c>
      <c r="S54" s="86" t="s">
        <v>44</v>
      </c>
      <c r="T54" s="78"/>
      <c r="U54" s="26"/>
      <c r="V54" s="17"/>
      <c r="W54" s="86"/>
      <c r="X54" s="78"/>
      <c r="Y54" s="87"/>
      <c r="Z54" s="88"/>
      <c r="AA54" s="88"/>
      <c r="AB54" s="4"/>
      <c r="AC54" s="4"/>
      <c r="AD54" s="4"/>
      <c r="AE54" s="33"/>
      <c r="AF54" s="33"/>
      <c r="AG54" s="4"/>
      <c r="AH54" s="4"/>
      <c r="AI54" s="4"/>
      <c r="AJ54" s="4"/>
      <c r="AK54" s="4"/>
      <c r="AL54" s="4"/>
      <c r="AM54" s="4"/>
      <c r="AN54" s="4"/>
      <c r="AO54" s="33"/>
      <c r="AP54" s="33"/>
      <c r="AQ54" s="33"/>
      <c r="AR54" s="4"/>
      <c r="AS54" s="4"/>
      <c r="AT54" s="4"/>
      <c r="AU54" s="4"/>
      <c r="AV54" s="4"/>
      <c r="AW54" s="4"/>
      <c r="AX54" s="4"/>
      <c r="AY54" s="4"/>
      <c r="AZ54" s="33"/>
      <c r="BA54" s="33"/>
      <c r="BB54" s="33"/>
      <c r="BC54" s="4"/>
      <c r="BD54" s="4"/>
      <c r="BE54" s="4"/>
      <c r="BF54" s="4"/>
      <c r="BG54" s="4"/>
      <c r="BH54" s="4"/>
      <c r="BI54" s="4"/>
      <c r="BJ54" s="4"/>
      <c r="BK54" s="4"/>
      <c r="BL54" s="4"/>
      <c r="BM54" s="4"/>
      <c r="BN54" s="4"/>
    </row>
    <row r="55" spans="1:66" ht="15.75" customHeight="1" x14ac:dyDescent="0.2">
      <c r="A55" s="27">
        <v>49</v>
      </c>
      <c r="B55" s="22" t="s">
        <v>372</v>
      </c>
      <c r="C55" s="22" t="s">
        <v>373</v>
      </c>
      <c r="D55" s="22" t="s">
        <v>86</v>
      </c>
      <c r="E55" s="22" t="s">
        <v>64</v>
      </c>
      <c r="F55" s="22" t="s">
        <v>72</v>
      </c>
      <c r="G55" s="69">
        <v>48.38</v>
      </c>
      <c r="H55" s="4"/>
      <c r="I55" s="27">
        <v>49</v>
      </c>
      <c r="J55" s="22" t="s">
        <v>442</v>
      </c>
      <c r="K55" s="22" t="s">
        <v>443</v>
      </c>
      <c r="L55" s="22" t="s">
        <v>86</v>
      </c>
      <c r="M55" s="22" t="s">
        <v>72</v>
      </c>
      <c r="N55" s="22" t="s">
        <v>109</v>
      </c>
      <c r="O55" s="69">
        <v>25.44</v>
      </c>
      <c r="P55" s="4"/>
      <c r="Q55" s="17"/>
      <c r="R55" s="17" t="s">
        <v>44</v>
      </c>
      <c r="S55" s="86" t="s">
        <v>44</v>
      </c>
      <c r="T55" s="78"/>
      <c r="U55" s="26"/>
      <c r="V55" s="17"/>
      <c r="W55" s="86"/>
      <c r="X55" s="78"/>
      <c r="Y55" s="87"/>
      <c r="Z55" s="88"/>
      <c r="AA55" s="88"/>
      <c r="AB55" s="4"/>
      <c r="AC55" s="4"/>
      <c r="AD55" s="4"/>
      <c r="AE55" s="33"/>
      <c r="AF55" s="33"/>
      <c r="AG55" s="4"/>
      <c r="AH55" s="4"/>
      <c r="AI55" s="4"/>
      <c r="AJ55" s="4"/>
      <c r="AK55" s="4"/>
      <c r="AL55" s="4"/>
      <c r="AM55" s="4"/>
      <c r="AN55" s="4"/>
      <c r="AO55" s="33"/>
      <c r="AP55" s="33"/>
      <c r="AQ55" s="33"/>
      <c r="AR55" s="4"/>
      <c r="AS55" s="4"/>
      <c r="AT55" s="4"/>
      <c r="AU55" s="4"/>
      <c r="AV55" s="4"/>
      <c r="AW55" s="4"/>
      <c r="AX55" s="4"/>
      <c r="AY55" s="4"/>
      <c r="AZ55" s="33"/>
      <c r="BA55" s="33"/>
      <c r="BB55" s="33"/>
      <c r="BC55" s="4"/>
      <c r="BD55" s="4"/>
      <c r="BE55" s="4"/>
      <c r="BF55" s="4"/>
      <c r="BG55" s="4"/>
      <c r="BH55" s="4"/>
      <c r="BI55" s="4"/>
      <c r="BJ55" s="4"/>
      <c r="BK55" s="4"/>
      <c r="BL55" s="4"/>
      <c r="BM55" s="4"/>
      <c r="BN55" s="4"/>
    </row>
    <row r="56" spans="1:66" ht="15.75" customHeight="1" x14ac:dyDescent="0.2">
      <c r="A56" s="27">
        <v>50</v>
      </c>
      <c r="B56" s="22" t="s">
        <v>374</v>
      </c>
      <c r="C56" s="22" t="s">
        <v>375</v>
      </c>
      <c r="D56" s="22" t="s">
        <v>83</v>
      </c>
      <c r="E56" s="22" t="s">
        <v>58</v>
      </c>
      <c r="F56" s="22" t="s">
        <v>67</v>
      </c>
      <c r="G56" s="69">
        <v>48.41</v>
      </c>
      <c r="H56" s="4"/>
      <c r="I56" s="27">
        <v>50</v>
      </c>
      <c r="J56" s="22" t="s">
        <v>444</v>
      </c>
      <c r="K56" s="22" t="s">
        <v>445</v>
      </c>
      <c r="L56" s="22" t="s">
        <v>83</v>
      </c>
      <c r="M56" s="22" t="s">
        <v>68</v>
      </c>
      <c r="N56" s="22" t="s">
        <v>69</v>
      </c>
      <c r="O56" s="69">
        <v>25.49</v>
      </c>
      <c r="P56" s="4"/>
      <c r="Q56" s="17"/>
      <c r="R56" s="17" t="s">
        <v>44</v>
      </c>
      <c r="S56" s="86" t="s">
        <v>44</v>
      </c>
      <c r="T56" s="78"/>
      <c r="U56" s="26"/>
      <c r="V56" s="17"/>
      <c r="W56" s="86"/>
      <c r="X56" s="78"/>
      <c r="Y56" s="87"/>
      <c r="Z56" s="88"/>
      <c r="AA56" s="88"/>
      <c r="AB56" s="4"/>
      <c r="AC56" s="4"/>
      <c r="AD56" s="4"/>
      <c r="AE56" s="33"/>
      <c r="AF56" s="33"/>
      <c r="AG56" s="4"/>
      <c r="AH56" s="4"/>
      <c r="AI56" s="4"/>
      <c r="AJ56" s="4"/>
      <c r="AK56" s="4"/>
      <c r="AL56" s="4"/>
      <c r="AM56" s="4"/>
      <c r="AN56" s="4"/>
      <c r="AO56" s="33"/>
      <c r="AP56" s="33"/>
      <c r="AQ56" s="33"/>
      <c r="AR56" s="4"/>
      <c r="AS56" s="4"/>
      <c r="AT56" s="4"/>
      <c r="AU56" s="4"/>
      <c r="AV56" s="4"/>
      <c r="AW56" s="4"/>
      <c r="AX56" s="4"/>
      <c r="AY56" s="4"/>
      <c r="AZ56" s="33"/>
      <c r="BA56" s="33"/>
      <c r="BB56" s="33"/>
      <c r="BC56" s="4"/>
      <c r="BD56" s="4"/>
      <c r="BE56" s="4"/>
      <c r="BF56" s="4"/>
      <c r="BG56" s="4"/>
      <c r="BH56" s="4"/>
      <c r="BI56" s="4"/>
      <c r="BJ56" s="4"/>
      <c r="BK56" s="4"/>
      <c r="BL56" s="4"/>
      <c r="BM56" s="4"/>
      <c r="BN56" s="4"/>
    </row>
    <row r="57" spans="1:66" ht="15.75" customHeight="1" x14ac:dyDescent="0.2">
      <c r="A57" s="27">
        <v>51</v>
      </c>
      <c r="B57" s="22" t="s">
        <v>376</v>
      </c>
      <c r="C57" s="22" t="s">
        <v>377</v>
      </c>
      <c r="D57" s="22" t="s">
        <v>83</v>
      </c>
      <c r="E57" s="22" t="s">
        <v>58</v>
      </c>
      <c r="F57" s="22" t="s">
        <v>67</v>
      </c>
      <c r="G57" s="69">
        <v>49.04</v>
      </c>
      <c r="H57" s="4"/>
      <c r="I57" s="27">
        <v>51</v>
      </c>
      <c r="J57" s="22" t="s">
        <v>552</v>
      </c>
      <c r="K57" s="22" t="s">
        <v>553</v>
      </c>
      <c r="L57" s="22" t="s">
        <v>85</v>
      </c>
      <c r="M57" s="22" t="s">
        <v>70</v>
      </c>
      <c r="N57" s="22" t="s">
        <v>105</v>
      </c>
      <c r="O57" s="69">
        <v>26.23</v>
      </c>
      <c r="P57" s="4"/>
      <c r="Q57" s="17"/>
      <c r="R57" s="17" t="s">
        <v>44</v>
      </c>
      <c r="S57" s="86" t="s">
        <v>44</v>
      </c>
      <c r="T57" s="78"/>
      <c r="U57" s="26"/>
      <c r="V57" s="17"/>
      <c r="W57" s="86"/>
      <c r="X57" s="78"/>
      <c r="Y57" s="87"/>
      <c r="Z57" s="88"/>
      <c r="AA57" s="88"/>
      <c r="AB57" s="4"/>
      <c r="AC57" s="4"/>
      <c r="AD57" s="4"/>
      <c r="AE57" s="33"/>
      <c r="AF57" s="33"/>
      <c r="AG57" s="4"/>
      <c r="AH57" s="4"/>
      <c r="AI57" s="4"/>
      <c r="AJ57" s="4"/>
      <c r="AK57" s="4"/>
      <c r="AL57" s="4"/>
      <c r="AM57" s="4"/>
      <c r="AN57" s="4"/>
      <c r="AO57" s="33"/>
      <c r="AP57" s="33"/>
      <c r="AQ57" s="33"/>
      <c r="AR57" s="4"/>
      <c r="AS57" s="4"/>
      <c r="AT57" s="4"/>
      <c r="AU57" s="4"/>
      <c r="AV57" s="4"/>
      <c r="AW57" s="4"/>
      <c r="AX57" s="4"/>
      <c r="AY57" s="4"/>
      <c r="AZ57" s="33"/>
      <c r="BA57" s="33"/>
      <c r="BB57" s="33"/>
      <c r="BC57" s="4"/>
      <c r="BD57" s="4"/>
      <c r="BE57" s="4"/>
      <c r="BF57" s="4"/>
      <c r="BG57" s="4"/>
      <c r="BH57" s="4"/>
      <c r="BI57" s="4"/>
      <c r="BJ57" s="4"/>
      <c r="BK57" s="4"/>
      <c r="BL57" s="4"/>
      <c r="BM57" s="4"/>
      <c r="BN57" s="4"/>
    </row>
    <row r="58" spans="1:66" ht="15.75" customHeight="1" x14ac:dyDescent="0.2">
      <c r="A58" s="27">
        <v>52</v>
      </c>
      <c r="B58" s="22" t="s">
        <v>378</v>
      </c>
      <c r="C58" s="22" t="s">
        <v>379</v>
      </c>
      <c r="D58" s="22" t="s">
        <v>83</v>
      </c>
      <c r="E58" s="22" t="s">
        <v>67</v>
      </c>
      <c r="F58" s="22" t="s">
        <v>68</v>
      </c>
      <c r="G58" s="69">
        <v>49.49</v>
      </c>
      <c r="H58" s="4"/>
      <c r="I58" s="27">
        <v>52</v>
      </c>
      <c r="J58" s="22" t="s">
        <v>554</v>
      </c>
      <c r="K58" s="22" t="s">
        <v>555</v>
      </c>
      <c r="L58" s="22" t="s">
        <v>78</v>
      </c>
      <c r="M58" s="22" t="s">
        <v>53</v>
      </c>
      <c r="N58" s="22" t="s">
        <v>94</v>
      </c>
      <c r="O58" s="69">
        <v>26.44</v>
      </c>
      <c r="P58" s="4"/>
      <c r="Q58" s="17"/>
      <c r="R58" s="17" t="s">
        <v>44</v>
      </c>
      <c r="S58" s="86" t="s">
        <v>44</v>
      </c>
      <c r="T58" s="78"/>
      <c r="U58" s="26"/>
      <c r="V58" s="17"/>
      <c r="W58" s="86"/>
      <c r="X58" s="78"/>
      <c r="Y58" s="87"/>
      <c r="Z58" s="88"/>
      <c r="AA58" s="88"/>
      <c r="AB58" s="4"/>
      <c r="AC58" s="4"/>
      <c r="AD58" s="4"/>
      <c r="AE58" s="33"/>
      <c r="AF58" s="33"/>
      <c r="AG58" s="4"/>
      <c r="AH58" s="4"/>
      <c r="AI58" s="4"/>
      <c r="AJ58" s="4"/>
      <c r="AK58" s="4"/>
      <c r="AL58" s="4"/>
      <c r="AM58" s="4"/>
      <c r="AN58" s="4"/>
      <c r="AO58" s="33"/>
      <c r="AP58" s="33"/>
      <c r="AQ58" s="33"/>
      <c r="AR58" s="4"/>
      <c r="AS58" s="4"/>
      <c r="AT58" s="4"/>
      <c r="AU58" s="4"/>
      <c r="AV58" s="4"/>
      <c r="AW58" s="4"/>
      <c r="AX58" s="4"/>
      <c r="AY58" s="4"/>
      <c r="AZ58" s="33"/>
      <c r="BA58" s="33"/>
      <c r="BB58" s="33"/>
      <c r="BC58" s="4"/>
      <c r="BD58" s="4"/>
      <c r="BE58" s="4"/>
      <c r="BF58" s="4"/>
      <c r="BG58" s="4"/>
      <c r="BH58" s="4"/>
      <c r="BI58" s="4"/>
      <c r="BJ58" s="4"/>
      <c r="BK58" s="4"/>
      <c r="BL58" s="4"/>
      <c r="BM58" s="4"/>
      <c r="BN58" s="4"/>
    </row>
    <row r="59" spans="1:66" ht="15.75" customHeight="1" x14ac:dyDescent="0.2">
      <c r="A59" s="27">
        <v>53</v>
      </c>
      <c r="B59" s="22" t="s">
        <v>516</v>
      </c>
      <c r="C59" s="22" t="s">
        <v>517</v>
      </c>
      <c r="D59" s="22" t="s">
        <v>78</v>
      </c>
      <c r="E59" s="22" t="s">
        <v>53</v>
      </c>
      <c r="F59" s="22" t="s">
        <v>95</v>
      </c>
      <c r="G59" s="69">
        <v>50.11</v>
      </c>
      <c r="H59" s="4"/>
      <c r="I59" s="27">
        <v>53</v>
      </c>
      <c r="J59" s="22" t="s">
        <v>446</v>
      </c>
      <c r="K59" s="22" t="s">
        <v>447</v>
      </c>
      <c r="L59" s="22" t="s">
        <v>83</v>
      </c>
      <c r="M59" s="22" t="s">
        <v>68</v>
      </c>
      <c r="N59" s="22" t="s">
        <v>101</v>
      </c>
      <c r="O59" s="69">
        <v>27.05</v>
      </c>
      <c r="P59" s="4"/>
      <c r="Q59" s="17"/>
      <c r="R59" s="17" t="s">
        <v>44</v>
      </c>
      <c r="S59" s="86" t="s">
        <v>44</v>
      </c>
      <c r="T59" s="78"/>
      <c r="U59" s="26"/>
      <c r="V59" s="17"/>
      <c r="W59" s="86"/>
      <c r="X59" s="78"/>
      <c r="Y59" s="87"/>
      <c r="Z59" s="88"/>
      <c r="AA59" s="88"/>
      <c r="AB59" s="4"/>
      <c r="AC59" s="4"/>
      <c r="AD59" s="4"/>
      <c r="AE59" s="33"/>
      <c r="AF59" s="33"/>
      <c r="AG59" s="4"/>
      <c r="AH59" s="4"/>
      <c r="AI59" s="4"/>
      <c r="AJ59" s="4"/>
      <c r="AK59" s="4"/>
      <c r="AL59" s="4"/>
      <c r="AM59" s="4"/>
      <c r="AN59" s="4"/>
      <c r="AO59" s="33"/>
      <c r="AP59" s="33"/>
      <c r="AQ59" s="33"/>
      <c r="AR59" s="4"/>
      <c r="AS59" s="4"/>
      <c r="AT59" s="4"/>
      <c r="AU59" s="4"/>
      <c r="AV59" s="4"/>
      <c r="AW59" s="4"/>
      <c r="AX59" s="4"/>
      <c r="AY59" s="4"/>
      <c r="AZ59" s="33"/>
      <c r="BA59" s="33"/>
      <c r="BB59" s="33"/>
      <c r="BC59" s="4"/>
      <c r="BD59" s="4"/>
      <c r="BE59" s="4"/>
      <c r="BF59" s="4"/>
      <c r="BG59" s="4"/>
      <c r="BH59" s="4"/>
      <c r="BI59" s="4"/>
      <c r="BJ59" s="4"/>
      <c r="BK59" s="4"/>
      <c r="BL59" s="4"/>
      <c r="BM59" s="4"/>
      <c r="BN59" s="4"/>
    </row>
    <row r="60" spans="1:66" ht="15.75" customHeight="1" x14ac:dyDescent="0.2">
      <c r="A60" s="27">
        <v>54</v>
      </c>
      <c r="B60" s="22" t="s">
        <v>380</v>
      </c>
      <c r="C60" s="22" t="s">
        <v>381</v>
      </c>
      <c r="D60" s="22" t="s">
        <v>76</v>
      </c>
      <c r="E60" s="22" t="s">
        <v>48</v>
      </c>
      <c r="F60" s="22" t="s">
        <v>92</v>
      </c>
      <c r="G60" s="69">
        <v>51.05</v>
      </c>
      <c r="H60" s="4"/>
      <c r="I60" s="27">
        <v>54</v>
      </c>
      <c r="J60" s="22" t="s">
        <v>448</v>
      </c>
      <c r="K60" s="22" t="s">
        <v>449</v>
      </c>
      <c r="L60" s="22" t="s">
        <v>86</v>
      </c>
      <c r="M60" s="22" t="s">
        <v>108</v>
      </c>
      <c r="N60" s="22" t="s">
        <v>110</v>
      </c>
      <c r="O60" s="69">
        <v>27.09</v>
      </c>
      <c r="P60" s="4"/>
      <c r="Q60" s="17"/>
      <c r="R60" s="17" t="s">
        <v>44</v>
      </c>
      <c r="S60" s="86" t="s">
        <v>44</v>
      </c>
      <c r="T60" s="78"/>
      <c r="U60" s="26"/>
      <c r="V60" s="17"/>
      <c r="W60" s="86"/>
      <c r="X60" s="78"/>
      <c r="Y60" s="87"/>
      <c r="Z60" s="88"/>
      <c r="AA60" s="88"/>
      <c r="AB60" s="4"/>
      <c r="AC60" s="4"/>
      <c r="AD60" s="4"/>
      <c r="AE60" s="33"/>
      <c r="AF60" s="33"/>
      <c r="AG60" s="4"/>
      <c r="AH60" s="4"/>
      <c r="AI60" s="4"/>
      <c r="AJ60" s="4"/>
      <c r="AK60" s="4"/>
      <c r="AL60" s="4"/>
      <c r="AM60" s="4"/>
      <c r="AN60" s="4"/>
      <c r="AO60" s="33"/>
      <c r="AP60" s="33"/>
      <c r="AQ60" s="33"/>
      <c r="AR60" s="4"/>
      <c r="AS60" s="4"/>
      <c r="AT60" s="4"/>
      <c r="AU60" s="4"/>
      <c r="AV60" s="4"/>
      <c r="AW60" s="4"/>
      <c r="AX60" s="4"/>
      <c r="AY60" s="4"/>
      <c r="AZ60" s="33"/>
      <c r="BA60" s="33"/>
      <c r="BB60" s="33"/>
      <c r="BC60" s="4"/>
      <c r="BD60" s="4"/>
      <c r="BE60" s="4"/>
      <c r="BF60" s="4"/>
      <c r="BG60" s="4"/>
      <c r="BH60" s="4"/>
      <c r="BI60" s="4"/>
      <c r="BJ60" s="4"/>
      <c r="BK60" s="4"/>
      <c r="BL60" s="4"/>
      <c r="BM60" s="4"/>
      <c r="BN60" s="4"/>
    </row>
    <row r="61" spans="1:66" ht="15.75" customHeight="1" x14ac:dyDescent="0.2">
      <c r="A61" s="27">
        <v>55</v>
      </c>
      <c r="B61" s="22" t="s">
        <v>382</v>
      </c>
      <c r="C61" s="22" t="s">
        <v>383</v>
      </c>
      <c r="D61" s="22" t="s">
        <v>76</v>
      </c>
      <c r="E61" s="22" t="s">
        <v>48</v>
      </c>
      <c r="F61" s="22" t="s">
        <v>93</v>
      </c>
      <c r="G61" s="69">
        <v>51.29</v>
      </c>
      <c r="H61" s="4"/>
      <c r="I61" s="27">
        <v>55</v>
      </c>
      <c r="J61" s="22" t="s">
        <v>556</v>
      </c>
      <c r="K61" s="22" t="s">
        <v>557</v>
      </c>
      <c r="L61" s="22" t="s">
        <v>75</v>
      </c>
      <c r="M61" s="22" t="s">
        <v>89</v>
      </c>
      <c r="N61" s="22" t="s">
        <v>91</v>
      </c>
      <c r="O61" s="69">
        <v>27.14</v>
      </c>
      <c r="P61" s="4"/>
      <c r="Q61" s="17"/>
      <c r="R61" s="17" t="s">
        <v>44</v>
      </c>
      <c r="S61" s="86" t="s">
        <v>44</v>
      </c>
      <c r="T61" s="33"/>
      <c r="U61" s="33"/>
      <c r="V61" s="33"/>
      <c r="W61" s="33"/>
      <c r="X61" s="4"/>
      <c r="Y61" s="4"/>
      <c r="Z61" s="4"/>
      <c r="AA61" s="4"/>
      <c r="AB61" s="4"/>
      <c r="AC61" s="4"/>
      <c r="AD61" s="4"/>
      <c r="AE61" s="33"/>
      <c r="AF61" s="33"/>
      <c r="AG61" s="4"/>
      <c r="AH61" s="4"/>
      <c r="AI61" s="4"/>
      <c r="AJ61" s="4"/>
      <c r="AK61" s="4"/>
      <c r="AL61" s="4"/>
      <c r="AM61" s="4"/>
      <c r="AN61" s="4"/>
      <c r="AO61" s="33"/>
      <c r="AP61" s="33"/>
      <c r="AQ61" s="33"/>
      <c r="AR61" s="4"/>
      <c r="AS61" s="4"/>
      <c r="AT61" s="4"/>
      <c r="AU61" s="4"/>
      <c r="AV61" s="4"/>
      <c r="AW61" s="4"/>
      <c r="AX61" s="4"/>
      <c r="AY61" s="4"/>
      <c r="AZ61" s="33"/>
      <c r="BA61" s="33"/>
      <c r="BB61" s="33"/>
      <c r="BC61" s="4"/>
      <c r="BD61" s="4"/>
      <c r="BE61" s="4"/>
      <c r="BF61" s="4"/>
      <c r="BG61" s="4"/>
      <c r="BH61" s="4"/>
      <c r="BI61" s="4"/>
      <c r="BJ61" s="4"/>
      <c r="BK61" s="4"/>
      <c r="BL61" s="4"/>
      <c r="BM61" s="4"/>
      <c r="BN61" s="4"/>
    </row>
    <row r="62" spans="1:66" ht="15.75" customHeight="1" x14ac:dyDescent="0.2">
      <c r="A62" s="27">
        <v>56</v>
      </c>
      <c r="B62" s="22" t="s">
        <v>518</v>
      </c>
      <c r="C62" s="22" t="s">
        <v>519</v>
      </c>
      <c r="D62" s="22" t="s">
        <v>78</v>
      </c>
      <c r="E62" s="22" t="s">
        <v>53</v>
      </c>
      <c r="F62" s="22" t="s">
        <v>96</v>
      </c>
      <c r="G62" s="69">
        <v>52.38</v>
      </c>
      <c r="H62" s="4"/>
      <c r="I62" s="27">
        <v>56</v>
      </c>
      <c r="J62" s="22" t="s">
        <v>450</v>
      </c>
      <c r="K62" s="22" t="s">
        <v>451</v>
      </c>
      <c r="L62" s="22" t="s">
        <v>76</v>
      </c>
      <c r="M62" s="22" t="s">
        <v>48</v>
      </c>
      <c r="N62" s="22" t="s">
        <v>92</v>
      </c>
      <c r="O62" s="69">
        <v>27.37</v>
      </c>
      <c r="P62" s="4"/>
      <c r="Q62" s="17"/>
      <c r="R62" s="17" t="s">
        <v>44</v>
      </c>
      <c r="S62" s="86" t="s">
        <v>44</v>
      </c>
      <c r="T62" s="33"/>
      <c r="U62" s="33"/>
      <c r="V62" s="33"/>
      <c r="W62" s="33"/>
      <c r="X62" s="4"/>
      <c r="Y62" s="4"/>
      <c r="Z62" s="4"/>
      <c r="AA62" s="4"/>
      <c r="AB62" s="4"/>
      <c r="AC62" s="4"/>
      <c r="AD62" s="4"/>
      <c r="AE62" s="33"/>
      <c r="AF62" s="33"/>
      <c r="AG62" s="4"/>
      <c r="AH62" s="4"/>
      <c r="AI62" s="4"/>
      <c r="AJ62" s="4"/>
      <c r="AK62" s="4"/>
      <c r="AL62" s="4"/>
      <c r="AM62" s="4"/>
      <c r="AN62" s="4"/>
      <c r="AO62" s="33"/>
      <c r="AP62" s="33"/>
      <c r="AQ62" s="33"/>
      <c r="AR62" s="4"/>
      <c r="AS62" s="4"/>
      <c r="AT62" s="4"/>
      <c r="AU62" s="4"/>
      <c r="AV62" s="4"/>
      <c r="AW62" s="4"/>
      <c r="AX62" s="4"/>
      <c r="AY62" s="4"/>
      <c r="AZ62" s="33"/>
      <c r="BA62" s="33"/>
      <c r="BB62" s="33"/>
      <c r="BC62" s="4"/>
      <c r="BD62" s="4"/>
      <c r="BE62" s="4"/>
      <c r="BF62" s="4"/>
      <c r="BG62" s="4"/>
      <c r="BH62" s="4"/>
      <c r="BI62" s="4"/>
      <c r="BJ62" s="4"/>
      <c r="BK62" s="4"/>
      <c r="BL62" s="4"/>
      <c r="BM62" s="4"/>
      <c r="BN62" s="4"/>
    </row>
    <row r="63" spans="1:66" ht="15.75" customHeight="1" x14ac:dyDescent="0.2">
      <c r="A63" s="27" t="s">
        <v>44</v>
      </c>
      <c r="B63" s="22" t="s">
        <v>44</v>
      </c>
      <c r="C63" s="22" t="s">
        <v>44</v>
      </c>
      <c r="D63" s="22" t="s">
        <v>44</v>
      </c>
      <c r="E63" s="22" t="s">
        <v>44</v>
      </c>
      <c r="F63" s="22" t="s">
        <v>44</v>
      </c>
      <c r="G63" s="69" t="s">
        <v>44</v>
      </c>
      <c r="H63" s="4"/>
      <c r="I63" s="27">
        <v>57</v>
      </c>
      <c r="J63" s="22" t="s">
        <v>452</v>
      </c>
      <c r="K63" s="22" t="s">
        <v>453</v>
      </c>
      <c r="L63" s="22" t="s">
        <v>83</v>
      </c>
      <c r="M63" s="22" t="s">
        <v>69</v>
      </c>
      <c r="N63" s="22" t="s">
        <v>101</v>
      </c>
      <c r="O63" s="69">
        <v>28.1</v>
      </c>
      <c r="P63" s="4"/>
      <c r="Q63" s="17"/>
      <c r="R63" s="17" t="s">
        <v>44</v>
      </c>
      <c r="S63" s="86" t="s">
        <v>44</v>
      </c>
      <c r="T63" s="33"/>
      <c r="U63" s="33"/>
      <c r="V63" s="33"/>
      <c r="W63" s="33"/>
      <c r="X63" s="4"/>
      <c r="Y63" s="4"/>
      <c r="Z63" s="4"/>
      <c r="AA63" s="4"/>
      <c r="AB63" s="4"/>
      <c r="AC63" s="4"/>
      <c r="AD63" s="4"/>
      <c r="AE63" s="33"/>
      <c r="AF63" s="33"/>
      <c r="AG63" s="4"/>
      <c r="AH63" s="4"/>
      <c r="AI63" s="4"/>
      <c r="AJ63" s="4"/>
      <c r="AK63" s="4"/>
      <c r="AL63" s="4"/>
      <c r="AM63" s="4"/>
      <c r="AN63" s="4"/>
      <c r="AO63" s="33"/>
      <c r="AP63" s="33"/>
      <c r="AQ63" s="33"/>
      <c r="AR63" s="4"/>
      <c r="AS63" s="4"/>
      <c r="AT63" s="4"/>
      <c r="AU63" s="4"/>
      <c r="AV63" s="4"/>
      <c r="AW63" s="4"/>
      <c r="AX63" s="4"/>
      <c r="AY63" s="4"/>
      <c r="AZ63" s="33"/>
      <c r="BA63" s="33"/>
      <c r="BB63" s="33"/>
      <c r="BC63" s="4"/>
      <c r="BD63" s="4"/>
      <c r="BE63" s="4"/>
      <c r="BF63" s="4"/>
      <c r="BG63" s="4"/>
      <c r="BH63" s="4"/>
      <c r="BI63" s="4"/>
      <c r="BJ63" s="4"/>
      <c r="BK63" s="4"/>
      <c r="BL63" s="4"/>
      <c r="BM63" s="4"/>
      <c r="BN63" s="4"/>
    </row>
    <row r="64" spans="1:66" ht="15.75" customHeight="1" x14ac:dyDescent="0.2">
      <c r="A64" s="27" t="s">
        <v>44</v>
      </c>
      <c r="B64" s="22" t="s">
        <v>44</v>
      </c>
      <c r="C64" s="22" t="s">
        <v>44</v>
      </c>
      <c r="D64" s="22" t="s">
        <v>44</v>
      </c>
      <c r="E64" s="22" t="s">
        <v>44</v>
      </c>
      <c r="F64" s="22" t="s">
        <v>44</v>
      </c>
      <c r="G64" s="69" t="s">
        <v>44</v>
      </c>
      <c r="H64" s="4"/>
      <c r="I64" s="27">
        <v>58</v>
      </c>
      <c r="J64" s="22" t="s">
        <v>454</v>
      </c>
      <c r="K64" s="22" t="s">
        <v>455</v>
      </c>
      <c r="L64" s="22" t="s">
        <v>83</v>
      </c>
      <c r="M64" s="22" t="s">
        <v>69</v>
      </c>
      <c r="N64" s="22" t="s">
        <v>102</v>
      </c>
      <c r="O64" s="69">
        <v>28.49</v>
      </c>
      <c r="P64" s="4"/>
      <c r="Q64" s="17"/>
      <c r="R64" s="17" t="s">
        <v>44</v>
      </c>
      <c r="S64" s="86" t="s">
        <v>44</v>
      </c>
      <c r="T64" s="33"/>
      <c r="U64" s="33"/>
      <c r="V64" s="33"/>
      <c r="W64" s="33"/>
      <c r="X64" s="4"/>
      <c r="Y64" s="4"/>
      <c r="Z64" s="4"/>
      <c r="AA64" s="4"/>
      <c r="AB64" s="4"/>
      <c r="AC64" s="4"/>
      <c r="AD64" s="4"/>
      <c r="AE64" s="33"/>
      <c r="AF64" s="33"/>
      <c r="AG64" s="4"/>
      <c r="AH64" s="4"/>
      <c r="AI64" s="4"/>
      <c r="AJ64" s="4"/>
      <c r="AK64" s="4"/>
      <c r="AL64" s="4"/>
      <c r="AM64" s="4"/>
      <c r="AN64" s="4"/>
      <c r="AO64" s="33"/>
      <c r="AP64" s="33"/>
      <c r="AQ64" s="33"/>
      <c r="AR64" s="4"/>
      <c r="AS64" s="4"/>
      <c r="AT64" s="4"/>
      <c r="AU64" s="4"/>
      <c r="AV64" s="4"/>
      <c r="AW64" s="4"/>
      <c r="AX64" s="4"/>
      <c r="AY64" s="4"/>
      <c r="AZ64" s="33"/>
      <c r="BA64" s="33"/>
      <c r="BB64" s="33"/>
      <c r="BC64" s="4"/>
      <c r="BD64" s="4"/>
      <c r="BE64" s="4"/>
      <c r="BF64" s="4"/>
      <c r="BG64" s="4"/>
      <c r="BH64" s="4"/>
      <c r="BI64" s="4"/>
      <c r="BJ64" s="4"/>
      <c r="BK64" s="4"/>
      <c r="BL64" s="4"/>
      <c r="BM64" s="4"/>
      <c r="BN64" s="4"/>
    </row>
    <row r="65" spans="1:66" ht="15.75" customHeight="1" x14ac:dyDescent="0.2">
      <c r="A65" s="27" t="s">
        <v>44</v>
      </c>
      <c r="B65" s="22" t="s">
        <v>44</v>
      </c>
      <c r="C65" s="22" t="s">
        <v>44</v>
      </c>
      <c r="D65" s="22" t="s">
        <v>44</v>
      </c>
      <c r="E65" s="22" t="s">
        <v>44</v>
      </c>
      <c r="F65" s="22" t="s">
        <v>44</v>
      </c>
      <c r="G65" s="69" t="s">
        <v>44</v>
      </c>
      <c r="H65" s="4"/>
      <c r="I65" s="27">
        <v>59</v>
      </c>
      <c r="J65" s="22" t="s">
        <v>558</v>
      </c>
      <c r="K65" s="22" t="s">
        <v>559</v>
      </c>
      <c r="L65" s="22" t="s">
        <v>85</v>
      </c>
      <c r="M65" s="22" t="s">
        <v>70</v>
      </c>
      <c r="N65" s="22" t="s">
        <v>106</v>
      </c>
      <c r="O65" s="69">
        <v>28.57</v>
      </c>
      <c r="P65" s="4"/>
      <c r="Q65" s="17"/>
      <c r="R65" s="17" t="s">
        <v>44</v>
      </c>
      <c r="S65" s="86" t="s">
        <v>44</v>
      </c>
      <c r="T65" s="33"/>
      <c r="U65" s="33"/>
      <c r="V65" s="33"/>
      <c r="W65" s="33"/>
      <c r="X65" s="4"/>
      <c r="Y65" s="4"/>
      <c r="Z65" s="4"/>
      <c r="AA65" s="4"/>
      <c r="AB65" s="4"/>
      <c r="AC65" s="4"/>
      <c r="AD65" s="4"/>
      <c r="AE65" s="33"/>
      <c r="AF65" s="33"/>
      <c r="AG65" s="4"/>
      <c r="AH65" s="4"/>
      <c r="AI65" s="4"/>
      <c r="AJ65" s="4"/>
      <c r="AK65" s="4"/>
      <c r="AL65" s="4"/>
      <c r="AM65" s="4"/>
      <c r="AN65" s="4"/>
      <c r="AO65" s="33"/>
      <c r="AP65" s="33"/>
      <c r="AQ65" s="33"/>
      <c r="AR65" s="4"/>
      <c r="AS65" s="4"/>
      <c r="AT65" s="4"/>
      <c r="AU65" s="4"/>
      <c r="AV65" s="4"/>
      <c r="AW65" s="4"/>
      <c r="AX65" s="4"/>
      <c r="AY65" s="4"/>
      <c r="AZ65" s="33"/>
      <c r="BA65" s="33"/>
      <c r="BB65" s="33"/>
      <c r="BC65" s="4"/>
      <c r="BD65" s="4"/>
      <c r="BE65" s="4"/>
      <c r="BF65" s="4"/>
      <c r="BG65" s="4"/>
      <c r="BH65" s="4"/>
      <c r="BI65" s="4"/>
      <c r="BJ65" s="4"/>
      <c r="BK65" s="4"/>
      <c r="BL65" s="4"/>
      <c r="BM65" s="4"/>
      <c r="BN65" s="4"/>
    </row>
    <row r="66" spans="1:66" ht="15.75" customHeight="1" x14ac:dyDescent="0.2">
      <c r="A66" s="27" t="s">
        <v>44</v>
      </c>
      <c r="B66" s="22" t="s">
        <v>44</v>
      </c>
      <c r="C66" s="22" t="s">
        <v>44</v>
      </c>
      <c r="D66" s="22" t="s">
        <v>44</v>
      </c>
      <c r="E66" s="22" t="s">
        <v>44</v>
      </c>
      <c r="F66" s="22" t="s">
        <v>44</v>
      </c>
      <c r="G66" s="69" t="s">
        <v>44</v>
      </c>
      <c r="H66" s="4"/>
      <c r="I66" s="27">
        <v>60</v>
      </c>
      <c r="J66" s="22" t="s">
        <v>456</v>
      </c>
      <c r="K66" s="22" t="s">
        <v>457</v>
      </c>
      <c r="L66" s="22" t="s">
        <v>86</v>
      </c>
      <c r="M66" s="22" t="s">
        <v>108</v>
      </c>
      <c r="N66" s="22" t="s">
        <v>110</v>
      </c>
      <c r="O66" s="69">
        <v>29</v>
      </c>
      <c r="P66" s="4"/>
      <c r="Q66" s="17"/>
      <c r="R66" s="17" t="s">
        <v>44</v>
      </c>
      <c r="S66" s="86" t="s">
        <v>44</v>
      </c>
      <c r="T66" s="33"/>
      <c r="U66" s="33"/>
      <c r="V66" s="33"/>
      <c r="W66" s="33"/>
      <c r="X66" s="4"/>
      <c r="Y66" s="4"/>
      <c r="Z66" s="4"/>
      <c r="AA66" s="4"/>
      <c r="AB66" s="4"/>
      <c r="AC66" s="4"/>
      <c r="AD66" s="4"/>
      <c r="AE66" s="33"/>
      <c r="AF66" s="33"/>
      <c r="AG66" s="4"/>
      <c r="AH66" s="4"/>
      <c r="AI66" s="4"/>
      <c r="AJ66" s="4"/>
      <c r="AK66" s="4"/>
      <c r="AL66" s="4"/>
      <c r="AM66" s="4"/>
      <c r="AN66" s="4"/>
      <c r="AO66" s="33"/>
      <c r="AP66" s="33"/>
      <c r="AQ66" s="33"/>
      <c r="AR66" s="4"/>
      <c r="AS66" s="4"/>
      <c r="AT66" s="4"/>
      <c r="AU66" s="4"/>
      <c r="AV66" s="4"/>
      <c r="AW66" s="4"/>
      <c r="AX66" s="4"/>
      <c r="AY66" s="4"/>
      <c r="AZ66" s="33"/>
      <c r="BA66" s="33"/>
      <c r="BB66" s="33"/>
      <c r="BC66" s="4"/>
      <c r="BD66" s="4"/>
      <c r="BE66" s="4"/>
      <c r="BF66" s="4"/>
      <c r="BG66" s="4"/>
      <c r="BH66" s="4"/>
      <c r="BI66" s="4"/>
      <c r="BJ66" s="4"/>
      <c r="BK66" s="4"/>
      <c r="BL66" s="4"/>
      <c r="BM66" s="4"/>
      <c r="BN66" s="4"/>
    </row>
    <row r="67" spans="1:66" ht="15.75" customHeight="1" x14ac:dyDescent="0.2">
      <c r="A67" s="27" t="s">
        <v>44</v>
      </c>
      <c r="B67" s="22" t="s">
        <v>44</v>
      </c>
      <c r="C67" s="22" t="s">
        <v>44</v>
      </c>
      <c r="D67" s="22" t="s">
        <v>44</v>
      </c>
      <c r="E67" s="22" t="s">
        <v>44</v>
      </c>
      <c r="F67" s="22" t="s">
        <v>44</v>
      </c>
      <c r="G67" s="69" t="s">
        <v>44</v>
      </c>
      <c r="H67" s="4"/>
      <c r="I67" s="27">
        <v>61</v>
      </c>
      <c r="J67" s="22" t="s">
        <v>560</v>
      </c>
      <c r="K67" s="22" t="s">
        <v>561</v>
      </c>
      <c r="L67" s="22" t="s">
        <v>82</v>
      </c>
      <c r="M67" s="22" t="s">
        <v>57</v>
      </c>
      <c r="N67" s="22" t="s">
        <v>100</v>
      </c>
      <c r="O67" s="69">
        <v>30.05</v>
      </c>
      <c r="P67" s="4"/>
      <c r="Q67" s="17"/>
      <c r="R67" s="17" t="s">
        <v>44</v>
      </c>
      <c r="S67" s="86" t="s">
        <v>44</v>
      </c>
      <c r="T67" s="33"/>
      <c r="U67" s="33"/>
      <c r="V67" s="33"/>
      <c r="W67" s="33"/>
      <c r="X67" s="4"/>
      <c r="Y67" s="4"/>
      <c r="Z67" s="4"/>
      <c r="AA67" s="4"/>
      <c r="AB67" s="4"/>
      <c r="AC67" s="4"/>
      <c r="AD67" s="4"/>
      <c r="AE67" s="33"/>
      <c r="AF67" s="33"/>
      <c r="AG67" s="4"/>
      <c r="AH67" s="4"/>
      <c r="AI67" s="4"/>
      <c r="AJ67" s="4"/>
      <c r="AK67" s="4"/>
      <c r="AL67" s="4"/>
      <c r="AM67" s="4"/>
      <c r="AN67" s="4"/>
      <c r="AO67" s="33"/>
      <c r="AP67" s="33"/>
      <c r="AQ67" s="33"/>
      <c r="AR67" s="4"/>
      <c r="AS67" s="4"/>
      <c r="AT67" s="4"/>
      <c r="AU67" s="4"/>
      <c r="AV67" s="4"/>
      <c r="AW67" s="4"/>
      <c r="AX67" s="4"/>
      <c r="AY67" s="4"/>
      <c r="AZ67" s="33"/>
      <c r="BA67" s="33"/>
      <c r="BB67" s="33"/>
      <c r="BC67" s="4"/>
      <c r="BD67" s="4"/>
      <c r="BE67" s="4"/>
      <c r="BF67" s="4"/>
      <c r="BG67" s="4"/>
      <c r="BH67" s="4"/>
      <c r="BI67" s="4"/>
      <c r="BJ67" s="4"/>
      <c r="BK67" s="4"/>
      <c r="BL67" s="4"/>
      <c r="BM67" s="4"/>
      <c r="BN67" s="4"/>
    </row>
    <row r="68" spans="1:66" ht="15.75" customHeight="1" x14ac:dyDescent="0.2">
      <c r="A68" s="27" t="s">
        <v>44</v>
      </c>
      <c r="B68" s="22" t="s">
        <v>44</v>
      </c>
      <c r="C68" s="22" t="s">
        <v>44</v>
      </c>
      <c r="D68" s="22" t="s">
        <v>44</v>
      </c>
      <c r="E68" s="22" t="s">
        <v>44</v>
      </c>
      <c r="F68" s="22" t="s">
        <v>44</v>
      </c>
      <c r="G68" s="69" t="s">
        <v>44</v>
      </c>
      <c r="H68" s="4"/>
      <c r="I68" s="27">
        <v>62</v>
      </c>
      <c r="J68" s="22" t="s">
        <v>458</v>
      </c>
      <c r="K68" s="22" t="s">
        <v>459</v>
      </c>
      <c r="L68" s="22" t="s">
        <v>83</v>
      </c>
      <c r="M68" s="22" t="s">
        <v>69</v>
      </c>
      <c r="N68" s="22" t="s">
        <v>102</v>
      </c>
      <c r="O68" s="69">
        <v>34.17</v>
      </c>
      <c r="P68" s="4"/>
      <c r="Q68" s="17"/>
      <c r="R68" s="17" t="s">
        <v>44</v>
      </c>
      <c r="S68" s="86" t="s">
        <v>44</v>
      </c>
      <c r="T68" s="33"/>
      <c r="U68" s="33"/>
      <c r="V68" s="33"/>
      <c r="W68" s="33"/>
      <c r="X68" s="4"/>
      <c r="Y68" s="4"/>
      <c r="Z68" s="4"/>
      <c r="AA68" s="4"/>
      <c r="AB68" s="4"/>
      <c r="AC68" s="4"/>
      <c r="AD68" s="4"/>
      <c r="AE68" s="33"/>
      <c r="AF68" s="33"/>
      <c r="AG68" s="4"/>
      <c r="AH68" s="4"/>
      <c r="AI68" s="4"/>
      <c r="AJ68" s="4"/>
      <c r="AK68" s="4"/>
      <c r="AL68" s="4"/>
      <c r="AM68" s="4"/>
      <c r="AN68" s="4"/>
      <c r="AO68" s="33"/>
      <c r="AP68" s="33"/>
      <c r="AQ68" s="33"/>
      <c r="AR68" s="4"/>
      <c r="AS68" s="4"/>
      <c r="AT68" s="4"/>
      <c r="AU68" s="4"/>
      <c r="AV68" s="4"/>
      <c r="AW68" s="4"/>
      <c r="AX68" s="4"/>
      <c r="AY68" s="4"/>
      <c r="AZ68" s="33"/>
      <c r="BA68" s="33"/>
      <c r="BB68" s="33"/>
      <c r="BC68" s="4"/>
      <c r="BD68" s="4"/>
      <c r="BE68" s="4"/>
      <c r="BF68" s="4"/>
      <c r="BG68" s="4"/>
      <c r="BH68" s="4"/>
      <c r="BI68" s="4"/>
      <c r="BJ68" s="4"/>
      <c r="BK68" s="4"/>
      <c r="BL68" s="4"/>
      <c r="BM68" s="4"/>
      <c r="BN68" s="4"/>
    </row>
    <row r="69" spans="1:66" ht="15.75" customHeight="1" x14ac:dyDescent="0.2">
      <c r="A69" s="27" t="s">
        <v>44</v>
      </c>
      <c r="B69" s="22" t="s">
        <v>44</v>
      </c>
      <c r="C69" s="22" t="s">
        <v>44</v>
      </c>
      <c r="D69" s="22" t="s">
        <v>44</v>
      </c>
      <c r="E69" s="22" t="s">
        <v>44</v>
      </c>
      <c r="F69" s="22" t="s">
        <v>44</v>
      </c>
      <c r="G69" s="69" t="s">
        <v>44</v>
      </c>
      <c r="H69" s="4"/>
      <c r="I69" s="27">
        <v>63</v>
      </c>
      <c r="J69" s="22" t="s">
        <v>460</v>
      </c>
      <c r="K69" s="22" t="s">
        <v>461</v>
      </c>
      <c r="L69" s="22" t="s">
        <v>83</v>
      </c>
      <c r="M69" s="22" t="s">
        <v>101</v>
      </c>
      <c r="N69" s="22" t="s">
        <v>103</v>
      </c>
      <c r="O69" s="69">
        <v>34.270000000000003</v>
      </c>
      <c r="P69" s="4"/>
      <c r="Q69" s="17"/>
      <c r="R69" s="17" t="s">
        <v>44</v>
      </c>
      <c r="S69" s="86" t="s">
        <v>44</v>
      </c>
      <c r="T69" s="33"/>
      <c r="U69" s="33"/>
      <c r="V69" s="33"/>
      <c r="W69" s="33"/>
      <c r="X69" s="4"/>
      <c r="Y69" s="4"/>
      <c r="Z69" s="4"/>
      <c r="AA69" s="4"/>
      <c r="AB69" s="4"/>
      <c r="AC69" s="4"/>
      <c r="AD69" s="4"/>
      <c r="AE69" s="33"/>
      <c r="AF69" s="33"/>
      <c r="AG69" s="4"/>
      <c r="AH69" s="4"/>
      <c r="AI69" s="4"/>
      <c r="AJ69" s="4"/>
      <c r="AK69" s="4"/>
      <c r="AL69" s="4"/>
      <c r="AM69" s="4"/>
      <c r="AN69" s="4"/>
      <c r="AO69" s="33"/>
      <c r="AP69" s="33"/>
      <c r="AQ69" s="33"/>
      <c r="AR69" s="4"/>
      <c r="AS69" s="4"/>
      <c r="AT69" s="4"/>
      <c r="AU69" s="4"/>
      <c r="AV69" s="4"/>
      <c r="AW69" s="4"/>
      <c r="AX69" s="4"/>
      <c r="AY69" s="4"/>
      <c r="AZ69" s="33"/>
      <c r="BA69" s="33"/>
      <c r="BB69" s="33"/>
      <c r="BC69" s="4"/>
      <c r="BD69" s="4"/>
      <c r="BE69" s="4"/>
      <c r="BF69" s="4"/>
      <c r="BG69" s="4"/>
      <c r="BH69" s="4"/>
      <c r="BI69" s="4"/>
      <c r="BJ69" s="4"/>
      <c r="BK69" s="4"/>
      <c r="BL69" s="4"/>
      <c r="BM69" s="4"/>
      <c r="BN69" s="4"/>
    </row>
    <row r="70" spans="1:66" ht="15.75" customHeight="1" x14ac:dyDescent="0.2">
      <c r="A70" s="27" t="s">
        <v>44</v>
      </c>
      <c r="B70" s="22" t="s">
        <v>44</v>
      </c>
      <c r="C70" s="22" t="s">
        <v>44</v>
      </c>
      <c r="D70" s="22" t="s">
        <v>44</v>
      </c>
      <c r="E70" s="22" t="s">
        <v>44</v>
      </c>
      <c r="F70" s="22" t="s">
        <v>44</v>
      </c>
      <c r="G70" s="69" t="s">
        <v>44</v>
      </c>
      <c r="H70" s="4"/>
      <c r="I70" s="27"/>
      <c r="J70" s="22" t="s">
        <v>44</v>
      </c>
      <c r="K70" s="22" t="s">
        <v>44</v>
      </c>
      <c r="L70" s="22" t="s">
        <v>44</v>
      </c>
      <c r="M70" s="22" t="s">
        <v>44</v>
      </c>
      <c r="N70" s="22" t="s">
        <v>44</v>
      </c>
      <c r="O70" s="69" t="s">
        <v>44</v>
      </c>
      <c r="P70" s="4"/>
      <c r="Q70" s="17"/>
      <c r="R70" s="17" t="s">
        <v>44</v>
      </c>
      <c r="S70" s="86" t="s">
        <v>44</v>
      </c>
      <c r="T70" s="33"/>
      <c r="U70" s="33"/>
      <c r="V70" s="33"/>
      <c r="W70" s="33"/>
      <c r="X70" s="4"/>
      <c r="Y70" s="4"/>
      <c r="Z70" s="4"/>
      <c r="AA70" s="4"/>
      <c r="AB70" s="4"/>
      <c r="AC70" s="4"/>
      <c r="AD70" s="4"/>
      <c r="AE70" s="33"/>
      <c r="AF70" s="33"/>
      <c r="AG70" s="4"/>
      <c r="AH70" s="4"/>
      <c r="AI70" s="4"/>
      <c r="AJ70" s="4"/>
      <c r="AK70" s="4"/>
      <c r="AL70" s="4"/>
      <c r="AM70" s="4"/>
      <c r="AN70" s="4"/>
      <c r="AO70" s="33"/>
      <c r="AP70" s="33"/>
      <c r="AQ70" s="33"/>
      <c r="AR70" s="4"/>
      <c r="AS70" s="4"/>
      <c r="AT70" s="4"/>
      <c r="AU70" s="4"/>
      <c r="AV70" s="4"/>
      <c r="AW70" s="4"/>
      <c r="AX70" s="4"/>
      <c r="AY70" s="4"/>
      <c r="AZ70" s="33"/>
      <c r="BA70" s="33"/>
      <c r="BB70" s="33"/>
      <c r="BC70" s="4"/>
      <c r="BD70" s="4"/>
      <c r="BE70" s="4"/>
      <c r="BF70" s="4"/>
      <c r="BG70" s="4"/>
      <c r="BH70" s="4"/>
      <c r="BI70" s="4"/>
      <c r="BJ70" s="4"/>
      <c r="BK70" s="4"/>
      <c r="BL70" s="4"/>
      <c r="BM70" s="4"/>
      <c r="BN70" s="4"/>
    </row>
    <row r="71" spans="1:66" ht="15.75" customHeight="1" x14ac:dyDescent="0.2">
      <c r="A71" s="27" t="str">
        <f>IF('[1]Season Set up'!$J$25&gt;='[1]Season Set up'!V69,'[1]Season Set up'!V69,"")</f>
        <v/>
      </c>
      <c r="B71" s="22" t="str">
        <f>IFERROR(VLOOKUP(#REF!,'[1]Members Sorted'!$B$2:$G$3000,2,0),"")</f>
        <v/>
      </c>
      <c r="C71" s="22" t="str">
        <f>IFERROR(VLOOKUP(#REF!,'[1]Members Sorted'!$B$2:$G$3000,3,0),"")</f>
        <v/>
      </c>
      <c r="D71" s="22" t="str">
        <f>IFERROR(VLOOKUP(#REF!,'[1]Members Sorted'!$B$2:$G$3000,5,0),"")</f>
        <v/>
      </c>
      <c r="E71" s="22" t="str">
        <f>IFERROR(IF(D71="","",IF(D71="None Given","",IF(COUNTIF($D$7:D71,D71)&lt;='[1]Season Set up'!$J$62, CONCATENATE(D71, " A"),IF(COUNTIF($D$7:D71,D71)&lt;='[1]Season Set up'!$J$63, CONCATENATE(D71, " B"),IF(COUNTIF($D$7:D71,D71)&lt;='[1]Season Set up'!$J$64, CONCATENATE(D71, " C"),IF(COUNTIF($D$7:D71,D71)&lt;='[1]Season Set up'!$J$65, CONCATENATE(D71, " D"),IF(COUNTIF($D$7:D71,D71)&lt;='[1]Season Set up'!$J$66, CONCATENATE(D71, " E"),IF(COUNTIF($D$7:D71,D71)&lt;='[1]Season Set up'!$J$67, CONCATENATE(D71, " F"),IF(COUNTIF($D$7:D71,D71)&lt;='[1]Season Set up'!$J$68, CONCATENATE(D71, " G"),IF(COUNTIF($D$7:D71,D71)&lt;='[1]Season Set up'!$J$69, CONCATENATE(D71, " H"),"")))))))))),"")</f>
        <v/>
      </c>
      <c r="F71" s="22" t="str">
        <f>IFERROR(IF(D71="","",IF(D71="None Given","",IF(COUNTIF($D$7:D71,D71)&lt;='[1]Season Set up'!$J$84, CONCATENATE(D71, " A"),IF(COUNTIF($D$7:D71,D71)&lt;='[1]Season Set up'!$J$85, CONCATENATE(D71, " B"),IF(COUNTIF($D$7:D71,D71)&lt;='[1]Season Set up'!$J$86, CONCATENATE(D71, " C"),IF(COUNTIF($D$7:D71,D71)&lt;='[1]Season Set up'!$J$87, CONCATENATE(D71, " D"),IF(COUNTIF($D$7:D71,D71)&lt;='[1]Season Set up'!$J$88, CONCATENATE(D71, " E"),IF(COUNTIF($D$7:D71,D71)&lt;='[1]Season Set up'!$J$89, CONCATENATE(D71, " F"),IF(COUNTIF($D$7:D71,D71)&lt;='[1]Season Set up'!$J$90, CONCATENATE(D71, " G"),IF(COUNTIF($D$7:D71,D71)&lt;='[1]Season Set up'!$J$91, CONCATENATE(D71, " H"),"")))))))))),"")</f>
        <v/>
      </c>
      <c r="G71" s="69" t="str">
        <f>IFERROR(IF(#REF!="","",IF('[1]Season Set up'!$B$13=1,VLOOKUP(#REF!,#REF!,7,0),IF('[1]Season Set up'!$B$13=2,VLOOKUP(#REF!,'Race 2'!$C$7:$G$1001,7,0),IF('[1]Season Set up'!$B$13=3,VLOOKUP(#REF!,'Race 3'!$C$7:$G$1001,7,0),IF('[1]Season Set up'!$B$13=4,VLOOKUP(#REF!,'[1]Race 4'!$C$7:$I$1001,7,0),IF('[1]Season Set up'!$B$13=5,VLOOKUP(#REF!,'[1]Race 5'!$C$7:$I$1001,7,0),"")))))),"")</f>
        <v/>
      </c>
      <c r="H71" s="4"/>
      <c r="I71" s="27"/>
      <c r="J71" s="22" t="str">
        <f>IFERROR(VLOOKUP(#REF!,'[1]Members Sorted'!$B$2:$G$3000,2,0),"")</f>
        <v/>
      </c>
      <c r="K71" s="22" t="str">
        <f>IFERROR(VLOOKUP(#REF!,'[1]Members Sorted'!$B$2:$G$3000,3,0),"")</f>
        <v/>
      </c>
      <c r="L71" s="22" t="str">
        <f>IFERROR(VLOOKUP(#REF!,'[1]Members Sorted'!$B$2:$G$3000,5,0),"")</f>
        <v/>
      </c>
      <c r="M71" s="22" t="str">
        <f>IFERROR(IF(L71="","",IF(L71="None Given","",IF(COUNTIF($L$7:L71,L71)&lt;='[1]Season Set up'!$J$73, CONCATENATE(L71, " A"),IF(COUNTIF($L$7:L71,L71)&lt;='[1]Season Set up'!$J$74, CONCATENATE(L71, " B"),IF(COUNTIF($L$7:L71,L71)&lt;='[1]Season Set up'!$J$75, CONCATENATE(L71, " C"),IF(COUNTIF($L$7:L71,L71)&lt;='[1]Season Set up'!$J$76, CONCATENATE(L71, " D"),IF(COUNTIF($L$7:L71,L71)&lt;='[1]Season Set up'!$J$77, CONCATENATE(L71, " E"),IF(COUNTIF($L$7:L71,L71)&lt;='[1]Season Set up'!$J$78, CONCATENATE(L71, " F"),IF(COUNTIF($L$7:L71,L71)&lt;='[1]Season Set up'!$J$79, CONCATENATE(L71, " G"),IF(COUNTIF($L$7:L71,L71)&lt;='[1]Season Set up'!$J$80, CONCATENATE(L71, " H"),"")))))))))),"")</f>
        <v/>
      </c>
      <c r="N71" s="22" t="str">
        <f>IFERROR(IF(L71="","",IF(L71="None Given","",IF(COUNTIF($L$7:L71,L71)&lt;='[1]Season Set up'!$J$84, CONCATENATE(L71, " A"),IF(COUNTIF($L$7:L71,L71)&lt;='[1]Season Set up'!$J$85, CONCATENATE(L71, " B"),IF(COUNTIF($L$7:L71,L71)&lt;='[1]Season Set up'!$J$86, CONCATENATE(L71, " C"),IF(COUNTIF($L$7:L71,L71)&lt;='[1]Season Set up'!$J$87, CONCATENATE(L71, " D"),IF(COUNTIF($L$7:L71,L71)&lt;='[1]Season Set up'!$J$88, CONCATENATE(L71, " E"),IF(COUNTIF($L$7:L71,L71)&lt;='[1]Season Set up'!$J$89, CONCATENATE(L71, " F"),IF(COUNTIF($L$7:L71,L71)&lt;='[1]Season Set up'!$J$90, CONCATENATE(L71, " G"),IF(COUNTIF($L$7:L71,L71)&lt;='[1]Season Set up'!$J$91, CONCATENATE(L71, " H"),"")))))))))),"")</f>
        <v/>
      </c>
      <c r="O71" s="69" t="str">
        <f>IFERROR(IF(#REF!="","",IF('[1]Season Set up'!$B$13=1,VLOOKUP(#REF!,#REF!,7,0),IF('[1]Season Set up'!$B$13=2,VLOOKUP(#REF!,'Race 2'!$K$7:$O$1001,7,0),IF('[1]Season Set up'!$B$13=3,VLOOKUP(#REF!,'Race 3'!$K$7:$O$1001,7,0),IF('[1]Season Set up'!$B$13=4,VLOOKUP(#REF!,'[1]Race 4'!$AA$7:$AG$1001,7,0),IF('[1]Season Set up'!$B$13=5,VLOOKUP(#REF!,'[1]Race 5'!$AA$7:$AG$1001,7,0),"")))))),"")</f>
        <v/>
      </c>
      <c r="P71" s="4"/>
      <c r="Q71" s="17"/>
      <c r="R71" s="17" t="str">
        <f t="shared" ref="R71:R117" si="0">IFERROR(IF(Q71="","",VLOOKUP(Q71,$AL$2:$AN$1001,2,0)),"")</f>
        <v/>
      </c>
      <c r="S71" s="86" t="str">
        <f t="shared" ref="S71:S117" si="1">IFERROR(IF(Q71="","",VLOOKUP(Q71,$AL$2:$AN$1001,3,0)),"")</f>
        <v/>
      </c>
      <c r="T71" s="33"/>
      <c r="U71" s="33"/>
      <c r="V71" s="33"/>
      <c r="W71" s="33"/>
      <c r="X71" s="4"/>
      <c r="Y71" s="4"/>
      <c r="Z71" s="4"/>
      <c r="AA71" s="4"/>
      <c r="AB71" s="4"/>
      <c r="AC71" s="4"/>
      <c r="AD71" s="4"/>
      <c r="AE71" s="33"/>
      <c r="AF71" s="33"/>
      <c r="AG71" s="4"/>
      <c r="AH71" s="4"/>
      <c r="AI71" s="4"/>
      <c r="AJ71" s="4"/>
      <c r="AK71" s="4"/>
      <c r="AL71" s="4"/>
      <c r="AM71" s="4"/>
      <c r="AN71" s="4"/>
      <c r="AO71" s="33"/>
      <c r="AP71" s="33"/>
      <c r="AQ71" s="33"/>
      <c r="AR71" s="4"/>
      <c r="AS71" s="4"/>
      <c r="AT71" s="4"/>
      <c r="AU71" s="4"/>
      <c r="AV71" s="4"/>
      <c r="AW71" s="4"/>
      <c r="AX71" s="4"/>
      <c r="AY71" s="4"/>
      <c r="AZ71" s="33"/>
      <c r="BA71" s="33"/>
      <c r="BB71" s="33"/>
      <c r="BC71" s="4"/>
      <c r="BD71" s="4"/>
      <c r="BE71" s="4"/>
      <c r="BF71" s="4"/>
      <c r="BG71" s="4"/>
      <c r="BH71" s="4"/>
      <c r="BI71" s="4"/>
      <c r="BJ71" s="4"/>
      <c r="BK71" s="4"/>
      <c r="BL71" s="4"/>
      <c r="BM71" s="4"/>
      <c r="BN71" s="4"/>
    </row>
    <row r="72" spans="1:66" ht="15.75" customHeight="1" x14ac:dyDescent="0.2">
      <c r="A72" s="27" t="str">
        <f>IF('[1]Season Set up'!$J$25&gt;='[1]Season Set up'!V70,'[1]Season Set up'!V70,"")</f>
        <v/>
      </c>
      <c r="B72" s="22" t="str">
        <f>IFERROR(VLOOKUP(#REF!,'[1]Members Sorted'!$B$2:$G$3000,2,0),"")</f>
        <v/>
      </c>
      <c r="C72" s="22" t="str">
        <f>IFERROR(VLOOKUP(#REF!,'[1]Members Sorted'!$B$2:$G$3000,3,0),"")</f>
        <v/>
      </c>
      <c r="D72" s="22" t="str">
        <f>IFERROR(VLOOKUP(#REF!,'[1]Members Sorted'!$B$2:$G$3000,5,0),"")</f>
        <v/>
      </c>
      <c r="E72" s="22" t="str">
        <f>IFERROR(IF(D72="","",IF(D72="None Given","",IF(COUNTIF($D$7:D72,D72)&lt;='[1]Season Set up'!$J$62, CONCATENATE(D72, " A"),IF(COUNTIF($D$7:D72,D72)&lt;='[1]Season Set up'!$J$63, CONCATENATE(D72, " B"),IF(COUNTIF($D$7:D72,D72)&lt;='[1]Season Set up'!$J$64, CONCATENATE(D72, " C"),IF(COUNTIF($D$7:D72,D72)&lt;='[1]Season Set up'!$J$65, CONCATENATE(D72, " D"),IF(COUNTIF($D$7:D72,D72)&lt;='[1]Season Set up'!$J$66, CONCATENATE(D72, " E"),IF(COUNTIF($D$7:D72,D72)&lt;='[1]Season Set up'!$J$67, CONCATENATE(D72, " F"),IF(COUNTIF($D$7:D72,D72)&lt;='[1]Season Set up'!$J$68, CONCATENATE(D72, " G"),IF(COUNTIF($D$7:D72,D72)&lt;='[1]Season Set up'!$J$69, CONCATENATE(D72, " H"),"")))))))))),"")</f>
        <v/>
      </c>
      <c r="F72" s="22" t="str">
        <f>IFERROR(IF(D72="","",IF(D72="None Given","",IF(COUNTIF($D$7:D72,D72)&lt;='[1]Season Set up'!$J$84, CONCATENATE(D72, " A"),IF(COUNTIF($D$7:D72,D72)&lt;='[1]Season Set up'!$J$85, CONCATENATE(D72, " B"),IF(COUNTIF($D$7:D72,D72)&lt;='[1]Season Set up'!$J$86, CONCATENATE(D72, " C"),IF(COUNTIF($D$7:D72,D72)&lt;='[1]Season Set up'!$J$87, CONCATENATE(D72, " D"),IF(COUNTIF($D$7:D72,D72)&lt;='[1]Season Set up'!$J$88, CONCATENATE(D72, " E"),IF(COUNTIF($D$7:D72,D72)&lt;='[1]Season Set up'!$J$89, CONCATENATE(D72, " F"),IF(COUNTIF($D$7:D72,D72)&lt;='[1]Season Set up'!$J$90, CONCATENATE(D72, " G"),IF(COUNTIF($D$7:D72,D72)&lt;='[1]Season Set up'!$J$91, CONCATENATE(D72, " H"),"")))))))))),"")</f>
        <v/>
      </c>
      <c r="G72" s="69" t="str">
        <f>IFERROR(IF(#REF!="","",IF('[1]Season Set up'!$B$13=1,VLOOKUP(#REF!,#REF!,7,0),IF('[1]Season Set up'!$B$13=2,VLOOKUP(#REF!,'Race 2'!$C$7:$G$1001,7,0),IF('[1]Season Set up'!$B$13=3,VLOOKUP(#REF!,'Race 3'!$C$7:$G$1001,7,0),IF('[1]Season Set up'!$B$13=4,VLOOKUP(#REF!,'[1]Race 4'!$C$7:$I$1001,7,0),IF('[1]Season Set up'!$B$13=5,VLOOKUP(#REF!,'[1]Race 5'!$C$7:$I$1001,7,0),"")))))),"")</f>
        <v/>
      </c>
      <c r="H72" s="4"/>
      <c r="I72" s="27"/>
      <c r="J72" s="22" t="str">
        <f>IFERROR(VLOOKUP(#REF!,'[1]Members Sorted'!$B$2:$G$3000,2,0),"")</f>
        <v/>
      </c>
      <c r="K72" s="22" t="str">
        <f>IFERROR(VLOOKUP(#REF!,'[1]Members Sorted'!$B$2:$G$3000,3,0),"")</f>
        <v/>
      </c>
      <c r="L72" s="22" t="str">
        <f>IFERROR(VLOOKUP(#REF!,'[1]Members Sorted'!$B$2:$G$3000,5,0),"")</f>
        <v/>
      </c>
      <c r="M72" s="22" t="str">
        <f>IFERROR(IF(L72="","",IF(L72="None Given","",IF(COUNTIF($L$7:L72,L72)&lt;='[1]Season Set up'!$J$73, CONCATENATE(L72, " A"),IF(COUNTIF($L$7:L72,L72)&lt;='[1]Season Set up'!$J$74, CONCATENATE(L72, " B"),IF(COUNTIF($L$7:L72,L72)&lt;='[1]Season Set up'!$J$75, CONCATENATE(L72, " C"),IF(COUNTIF($L$7:L72,L72)&lt;='[1]Season Set up'!$J$76, CONCATENATE(L72, " D"),IF(COUNTIF($L$7:L72,L72)&lt;='[1]Season Set up'!$J$77, CONCATENATE(L72, " E"),IF(COUNTIF($L$7:L72,L72)&lt;='[1]Season Set up'!$J$78, CONCATENATE(L72, " F"),IF(COUNTIF($L$7:L72,L72)&lt;='[1]Season Set up'!$J$79, CONCATENATE(L72, " G"),IF(COUNTIF($L$7:L72,L72)&lt;='[1]Season Set up'!$J$80, CONCATENATE(L72, " H"),"")))))))))),"")</f>
        <v/>
      </c>
      <c r="N72" s="22" t="str">
        <f>IFERROR(IF(L72="","",IF(L72="None Given","",IF(COUNTIF($L$7:L72,L72)&lt;='[1]Season Set up'!$J$84, CONCATENATE(L72, " A"),IF(COUNTIF($L$7:L72,L72)&lt;='[1]Season Set up'!$J$85, CONCATENATE(L72, " B"),IF(COUNTIF($L$7:L72,L72)&lt;='[1]Season Set up'!$J$86, CONCATENATE(L72, " C"),IF(COUNTIF($L$7:L72,L72)&lt;='[1]Season Set up'!$J$87, CONCATENATE(L72, " D"),IF(COUNTIF($L$7:L72,L72)&lt;='[1]Season Set up'!$J$88, CONCATENATE(L72, " E"),IF(COUNTIF($L$7:L72,L72)&lt;='[1]Season Set up'!$J$89, CONCATENATE(L72, " F"),IF(COUNTIF($L$7:L72,L72)&lt;='[1]Season Set up'!$J$90, CONCATENATE(L72, " G"),IF(COUNTIF($L$7:L72,L72)&lt;='[1]Season Set up'!$J$91, CONCATENATE(L72, " H"),"")))))))))),"")</f>
        <v/>
      </c>
      <c r="O72" s="69" t="str">
        <f>IFERROR(IF(#REF!="","",IF('[1]Season Set up'!$B$13=1,VLOOKUP(#REF!,#REF!,7,0),IF('[1]Season Set up'!$B$13=2,VLOOKUP(#REF!,'Race 2'!$K$7:$O$1001,7,0),IF('[1]Season Set up'!$B$13=3,VLOOKUP(#REF!,'Race 3'!$K$7:$O$1001,7,0),IF('[1]Season Set up'!$B$13=4,VLOOKUP(#REF!,'[1]Race 4'!$AA$7:$AG$1001,7,0),IF('[1]Season Set up'!$B$13=5,VLOOKUP(#REF!,'[1]Race 5'!$AA$7:$AG$1001,7,0),"")))))),"")</f>
        <v/>
      </c>
      <c r="P72" s="4"/>
      <c r="Q72" s="17"/>
      <c r="R72" s="17" t="str">
        <f t="shared" si="0"/>
        <v/>
      </c>
      <c r="S72" s="86" t="str">
        <f t="shared" si="1"/>
        <v/>
      </c>
      <c r="T72" s="33"/>
      <c r="U72" s="33"/>
      <c r="V72" s="33"/>
      <c r="W72" s="33"/>
      <c r="X72" s="4"/>
      <c r="Y72" s="4"/>
      <c r="Z72" s="4"/>
      <c r="AA72" s="4"/>
      <c r="AB72" s="4"/>
      <c r="AC72" s="4"/>
      <c r="AD72" s="4"/>
      <c r="AE72" s="33"/>
      <c r="AF72" s="33"/>
      <c r="AG72" s="4"/>
      <c r="AH72" s="4"/>
      <c r="AI72" s="4"/>
      <c r="AJ72" s="4"/>
      <c r="AK72" s="4"/>
      <c r="AL72" s="4"/>
      <c r="AM72" s="4"/>
      <c r="AN72" s="4"/>
      <c r="AO72" s="33"/>
      <c r="AP72" s="33"/>
      <c r="AQ72" s="33"/>
      <c r="AR72" s="4"/>
      <c r="AS72" s="4"/>
      <c r="AT72" s="4"/>
      <c r="AU72" s="4"/>
      <c r="AV72" s="4"/>
      <c r="AW72" s="4"/>
      <c r="AX72" s="4"/>
      <c r="AY72" s="4"/>
      <c r="AZ72" s="33"/>
      <c r="BA72" s="33"/>
      <c r="BB72" s="33"/>
      <c r="BC72" s="4"/>
      <c r="BD72" s="4"/>
      <c r="BE72" s="4"/>
      <c r="BF72" s="4"/>
      <c r="BG72" s="4"/>
      <c r="BH72" s="4"/>
      <c r="BI72" s="4"/>
      <c r="BJ72" s="4"/>
      <c r="BK72" s="4"/>
      <c r="BL72" s="4"/>
      <c r="BM72" s="4"/>
      <c r="BN72" s="4"/>
    </row>
    <row r="73" spans="1:66" ht="15.75" customHeight="1" x14ac:dyDescent="0.2">
      <c r="A73" s="27" t="str">
        <f>IF('[1]Season Set up'!$J$25&gt;='[1]Season Set up'!V71,'[1]Season Set up'!V71,"")</f>
        <v/>
      </c>
      <c r="B73" s="22" t="str">
        <f>IFERROR(VLOOKUP(#REF!,'[1]Members Sorted'!$B$2:$G$3000,2,0),"")</f>
        <v/>
      </c>
      <c r="C73" s="22" t="str">
        <f>IFERROR(VLOOKUP(#REF!,'[1]Members Sorted'!$B$2:$G$3000,3,0),"")</f>
        <v/>
      </c>
      <c r="D73" s="22" t="str">
        <f>IFERROR(VLOOKUP(#REF!,'[1]Members Sorted'!$B$2:$G$3000,5,0),"")</f>
        <v/>
      </c>
      <c r="E73" s="22" t="str">
        <f>IFERROR(IF(D73="","",IF(D73="None Given","",IF(COUNTIF($D$7:D73,D73)&lt;='[1]Season Set up'!$J$62, CONCATENATE(D73, " A"),IF(COUNTIF($D$7:D73,D73)&lt;='[1]Season Set up'!$J$63, CONCATENATE(D73, " B"),IF(COUNTIF($D$7:D73,D73)&lt;='[1]Season Set up'!$J$64, CONCATENATE(D73, " C"),IF(COUNTIF($D$7:D73,D73)&lt;='[1]Season Set up'!$J$65, CONCATENATE(D73, " D"),IF(COUNTIF($D$7:D73,D73)&lt;='[1]Season Set up'!$J$66, CONCATENATE(D73, " E"),IF(COUNTIF($D$7:D73,D73)&lt;='[1]Season Set up'!$J$67, CONCATENATE(D73, " F"),IF(COUNTIF($D$7:D73,D73)&lt;='[1]Season Set up'!$J$68, CONCATENATE(D73, " G"),IF(COUNTIF($D$7:D73,D73)&lt;='[1]Season Set up'!$J$69, CONCATENATE(D73, " H"),"")))))))))),"")</f>
        <v/>
      </c>
      <c r="F73" s="22" t="str">
        <f>IFERROR(IF(D73="","",IF(D73="None Given","",IF(COUNTIF($D$7:D73,D73)&lt;='[1]Season Set up'!$J$84, CONCATENATE(D73, " A"),IF(COUNTIF($D$7:D73,D73)&lt;='[1]Season Set up'!$J$85, CONCATENATE(D73, " B"),IF(COUNTIF($D$7:D73,D73)&lt;='[1]Season Set up'!$J$86, CONCATENATE(D73, " C"),IF(COUNTIF($D$7:D73,D73)&lt;='[1]Season Set up'!$J$87, CONCATENATE(D73, " D"),IF(COUNTIF($D$7:D73,D73)&lt;='[1]Season Set up'!$J$88, CONCATENATE(D73, " E"),IF(COUNTIF($D$7:D73,D73)&lt;='[1]Season Set up'!$J$89, CONCATENATE(D73, " F"),IF(COUNTIF($D$7:D73,D73)&lt;='[1]Season Set up'!$J$90, CONCATENATE(D73, " G"),IF(COUNTIF($D$7:D73,D73)&lt;='[1]Season Set up'!$J$91, CONCATENATE(D73, " H"),"")))))))))),"")</f>
        <v/>
      </c>
      <c r="G73" s="69" t="str">
        <f>IFERROR(IF(#REF!="","",IF('[1]Season Set up'!$B$13=1,VLOOKUP(#REF!,#REF!,7,0),IF('[1]Season Set up'!$B$13=2,VLOOKUP(#REF!,'Race 2'!$C$7:$G$1001,7,0),IF('[1]Season Set up'!$B$13=3,VLOOKUP(#REF!,'Race 3'!$C$7:$G$1001,7,0),IF('[1]Season Set up'!$B$13=4,VLOOKUP(#REF!,'[1]Race 4'!$C$7:$I$1001,7,0),IF('[1]Season Set up'!$B$13=5,VLOOKUP(#REF!,'[1]Race 5'!$C$7:$I$1001,7,0),"")))))),"")</f>
        <v/>
      </c>
      <c r="H73" s="4"/>
      <c r="I73" s="27"/>
      <c r="J73" s="22" t="str">
        <f>IFERROR(VLOOKUP(#REF!,'[1]Members Sorted'!$B$2:$G$3000,2,0),"")</f>
        <v/>
      </c>
      <c r="K73" s="22" t="str">
        <f>IFERROR(VLOOKUP(#REF!,'[1]Members Sorted'!$B$2:$G$3000,3,0),"")</f>
        <v/>
      </c>
      <c r="L73" s="22" t="str">
        <f>IFERROR(VLOOKUP(#REF!,'[1]Members Sorted'!$B$2:$G$3000,5,0),"")</f>
        <v/>
      </c>
      <c r="M73" s="22" t="str">
        <f>IFERROR(IF(L73="","",IF(L73="None Given","",IF(COUNTIF($L$7:L73,L73)&lt;='[1]Season Set up'!$J$73, CONCATENATE(L73, " A"),IF(COUNTIF($L$7:L73,L73)&lt;='[1]Season Set up'!$J$74, CONCATENATE(L73, " B"),IF(COUNTIF($L$7:L73,L73)&lt;='[1]Season Set up'!$J$75, CONCATENATE(L73, " C"),IF(COUNTIF($L$7:L73,L73)&lt;='[1]Season Set up'!$J$76, CONCATENATE(L73, " D"),IF(COUNTIF($L$7:L73,L73)&lt;='[1]Season Set up'!$J$77, CONCATENATE(L73, " E"),IF(COUNTIF($L$7:L73,L73)&lt;='[1]Season Set up'!$J$78, CONCATENATE(L73, " F"),IF(COUNTIF($L$7:L73,L73)&lt;='[1]Season Set up'!$J$79, CONCATENATE(L73, " G"),IF(COUNTIF($L$7:L73,L73)&lt;='[1]Season Set up'!$J$80, CONCATENATE(L73, " H"),"")))))))))),"")</f>
        <v/>
      </c>
      <c r="N73" s="22" t="str">
        <f>IFERROR(IF(L73="","",IF(L73="None Given","",IF(COUNTIF($L$7:L73,L73)&lt;='[1]Season Set up'!$J$84, CONCATENATE(L73, " A"),IF(COUNTIF($L$7:L73,L73)&lt;='[1]Season Set up'!$J$85, CONCATENATE(L73, " B"),IF(COUNTIF($L$7:L73,L73)&lt;='[1]Season Set up'!$J$86, CONCATENATE(L73, " C"),IF(COUNTIF($L$7:L73,L73)&lt;='[1]Season Set up'!$J$87, CONCATENATE(L73, " D"),IF(COUNTIF($L$7:L73,L73)&lt;='[1]Season Set up'!$J$88, CONCATENATE(L73, " E"),IF(COUNTIF($L$7:L73,L73)&lt;='[1]Season Set up'!$J$89, CONCATENATE(L73, " F"),IF(COUNTIF($L$7:L73,L73)&lt;='[1]Season Set up'!$J$90, CONCATENATE(L73, " G"),IF(COUNTIF($L$7:L73,L73)&lt;='[1]Season Set up'!$J$91, CONCATENATE(L73, " H"),"")))))))))),"")</f>
        <v/>
      </c>
      <c r="O73" s="69" t="str">
        <f>IFERROR(IF(#REF!="","",IF('[1]Season Set up'!$B$13=1,VLOOKUP(#REF!,#REF!,7,0),IF('[1]Season Set up'!$B$13=2,VLOOKUP(#REF!,'Race 2'!$K$7:$O$1001,7,0),IF('[1]Season Set up'!$B$13=3,VLOOKUP(#REF!,'Race 3'!$K$7:$O$1001,7,0),IF('[1]Season Set up'!$B$13=4,VLOOKUP(#REF!,'[1]Race 4'!$AA$7:$AG$1001,7,0),IF('[1]Season Set up'!$B$13=5,VLOOKUP(#REF!,'[1]Race 5'!$AA$7:$AG$1001,7,0),"")))))),"")</f>
        <v/>
      </c>
      <c r="P73" s="4"/>
      <c r="Q73" s="17"/>
      <c r="R73" s="17" t="str">
        <f t="shared" si="0"/>
        <v/>
      </c>
      <c r="S73" s="86" t="str">
        <f t="shared" si="1"/>
        <v/>
      </c>
      <c r="T73" s="33"/>
      <c r="U73" s="33"/>
      <c r="V73" s="33"/>
      <c r="W73" s="33"/>
      <c r="X73" s="4"/>
      <c r="Y73" s="4"/>
      <c r="Z73" s="4"/>
      <c r="AA73" s="4"/>
      <c r="AB73" s="4"/>
      <c r="AC73" s="4"/>
      <c r="AD73" s="4"/>
      <c r="AE73" s="33"/>
      <c r="AF73" s="33"/>
      <c r="AG73" s="4"/>
      <c r="AH73" s="4"/>
      <c r="AI73" s="4"/>
      <c r="AJ73" s="4"/>
      <c r="AK73" s="4"/>
      <c r="AL73" s="4"/>
      <c r="AM73" s="4"/>
      <c r="AN73" s="4"/>
      <c r="AO73" s="33"/>
      <c r="AP73" s="33"/>
      <c r="AQ73" s="33"/>
      <c r="AR73" s="4"/>
      <c r="AS73" s="4"/>
      <c r="AT73" s="4"/>
      <c r="AU73" s="4"/>
      <c r="AV73" s="4"/>
      <c r="AW73" s="4"/>
      <c r="AX73" s="4"/>
      <c r="AY73" s="4"/>
      <c r="AZ73" s="33"/>
      <c r="BA73" s="33"/>
      <c r="BB73" s="33"/>
      <c r="BC73" s="4"/>
      <c r="BD73" s="4"/>
      <c r="BE73" s="4"/>
      <c r="BF73" s="4"/>
      <c r="BG73" s="4"/>
      <c r="BH73" s="4"/>
      <c r="BI73" s="4"/>
      <c r="BJ73" s="4"/>
      <c r="BK73" s="4"/>
      <c r="BL73" s="4"/>
      <c r="BM73" s="4"/>
      <c r="BN73" s="4"/>
    </row>
    <row r="74" spans="1:66" ht="15.75" customHeight="1" x14ac:dyDescent="0.2">
      <c r="A74" s="27" t="str">
        <f>IF('[1]Season Set up'!$J$25&gt;='[1]Season Set up'!V72,'[1]Season Set up'!V72,"")</f>
        <v/>
      </c>
      <c r="B74" s="22" t="str">
        <f>IFERROR(VLOOKUP(#REF!,'[1]Members Sorted'!$B$2:$G$3000,2,0),"")</f>
        <v/>
      </c>
      <c r="C74" s="22" t="str">
        <f>IFERROR(VLOOKUP(#REF!,'[1]Members Sorted'!$B$2:$G$3000,3,0),"")</f>
        <v/>
      </c>
      <c r="D74" s="22" t="str">
        <f>IFERROR(VLOOKUP(#REF!,'[1]Members Sorted'!$B$2:$G$3000,5,0),"")</f>
        <v/>
      </c>
      <c r="E74" s="22" t="str">
        <f>IFERROR(IF(D74="","",IF(D74="None Given","",IF(COUNTIF($D$7:D74,D74)&lt;='[1]Season Set up'!$J$62, CONCATENATE(D74, " A"),IF(COUNTIF($D$7:D74,D74)&lt;='[1]Season Set up'!$J$63, CONCATENATE(D74, " B"),IF(COUNTIF($D$7:D74,D74)&lt;='[1]Season Set up'!$J$64, CONCATENATE(D74, " C"),IF(COUNTIF($D$7:D74,D74)&lt;='[1]Season Set up'!$J$65, CONCATENATE(D74, " D"),IF(COUNTIF($D$7:D74,D74)&lt;='[1]Season Set up'!$J$66, CONCATENATE(D74, " E"),IF(COUNTIF($D$7:D74,D74)&lt;='[1]Season Set up'!$J$67, CONCATENATE(D74, " F"),IF(COUNTIF($D$7:D74,D74)&lt;='[1]Season Set up'!$J$68, CONCATENATE(D74, " G"),IF(COUNTIF($D$7:D74,D74)&lt;='[1]Season Set up'!$J$69, CONCATENATE(D74, " H"),"")))))))))),"")</f>
        <v/>
      </c>
      <c r="F74" s="22" t="str">
        <f>IFERROR(IF(D74="","",IF(D74="None Given","",IF(COUNTIF($D$7:D74,D74)&lt;='[1]Season Set up'!$J$84, CONCATENATE(D74, " A"),IF(COUNTIF($D$7:D74,D74)&lt;='[1]Season Set up'!$J$85, CONCATENATE(D74, " B"),IF(COUNTIF($D$7:D74,D74)&lt;='[1]Season Set up'!$J$86, CONCATENATE(D74, " C"),IF(COUNTIF($D$7:D74,D74)&lt;='[1]Season Set up'!$J$87, CONCATENATE(D74, " D"),IF(COUNTIF($D$7:D74,D74)&lt;='[1]Season Set up'!$J$88, CONCATENATE(D74, " E"),IF(COUNTIF($D$7:D74,D74)&lt;='[1]Season Set up'!$J$89, CONCATENATE(D74, " F"),IF(COUNTIF($D$7:D74,D74)&lt;='[1]Season Set up'!$J$90, CONCATENATE(D74, " G"),IF(COUNTIF($D$7:D74,D74)&lt;='[1]Season Set up'!$J$91, CONCATENATE(D74, " H"),"")))))))))),"")</f>
        <v/>
      </c>
      <c r="G74" s="69" t="str">
        <f>IFERROR(IF(#REF!="","",IF('[1]Season Set up'!$B$13=1,VLOOKUP(#REF!,#REF!,7,0),IF('[1]Season Set up'!$B$13=2,VLOOKUP(#REF!,'Race 2'!$C$7:$G$1001,7,0),IF('[1]Season Set up'!$B$13=3,VLOOKUP(#REF!,'Race 3'!$C$7:$G$1001,7,0),IF('[1]Season Set up'!$B$13=4,VLOOKUP(#REF!,'[1]Race 4'!$C$7:$I$1001,7,0),IF('[1]Season Set up'!$B$13=5,VLOOKUP(#REF!,'[1]Race 5'!$C$7:$I$1001,7,0),"")))))),"")</f>
        <v/>
      </c>
      <c r="H74" s="4"/>
      <c r="I74" s="27"/>
      <c r="J74" s="22" t="str">
        <f>IFERROR(VLOOKUP(#REF!,'[1]Members Sorted'!$B$2:$G$3000,2,0),"")</f>
        <v/>
      </c>
      <c r="K74" s="22" t="str">
        <f>IFERROR(VLOOKUP(#REF!,'[1]Members Sorted'!$B$2:$G$3000,3,0),"")</f>
        <v/>
      </c>
      <c r="L74" s="22" t="str">
        <f>IFERROR(VLOOKUP(#REF!,'[1]Members Sorted'!$B$2:$G$3000,5,0),"")</f>
        <v/>
      </c>
      <c r="M74" s="22" t="str">
        <f>IFERROR(IF(L74="","",IF(L74="None Given","",IF(COUNTIF($L$7:L74,L74)&lt;='[1]Season Set up'!$J$73, CONCATENATE(L74, " A"),IF(COUNTIF($L$7:L74,L74)&lt;='[1]Season Set up'!$J$74, CONCATENATE(L74, " B"),IF(COUNTIF($L$7:L74,L74)&lt;='[1]Season Set up'!$J$75, CONCATENATE(L74, " C"),IF(COUNTIF($L$7:L74,L74)&lt;='[1]Season Set up'!$J$76, CONCATENATE(L74, " D"),IF(COUNTIF($L$7:L74,L74)&lt;='[1]Season Set up'!$J$77, CONCATENATE(L74, " E"),IF(COUNTIF($L$7:L74,L74)&lt;='[1]Season Set up'!$J$78, CONCATENATE(L74, " F"),IF(COUNTIF($L$7:L74,L74)&lt;='[1]Season Set up'!$J$79, CONCATENATE(L74, " G"),IF(COUNTIF($L$7:L74,L74)&lt;='[1]Season Set up'!$J$80, CONCATENATE(L74, " H"),"")))))))))),"")</f>
        <v/>
      </c>
      <c r="N74" s="22" t="str">
        <f>IFERROR(IF(L74="","",IF(L74="None Given","",IF(COUNTIF($L$7:L74,L74)&lt;='[1]Season Set up'!$J$84, CONCATENATE(L74, " A"),IF(COUNTIF($L$7:L74,L74)&lt;='[1]Season Set up'!$J$85, CONCATENATE(L74, " B"),IF(COUNTIF($L$7:L74,L74)&lt;='[1]Season Set up'!$J$86, CONCATENATE(L74, " C"),IF(COUNTIF($L$7:L74,L74)&lt;='[1]Season Set up'!$J$87, CONCATENATE(L74, " D"),IF(COUNTIF($L$7:L74,L74)&lt;='[1]Season Set up'!$J$88, CONCATENATE(L74, " E"),IF(COUNTIF($L$7:L74,L74)&lt;='[1]Season Set up'!$J$89, CONCATENATE(L74, " F"),IF(COUNTIF($L$7:L74,L74)&lt;='[1]Season Set up'!$J$90, CONCATENATE(L74, " G"),IF(COUNTIF($L$7:L74,L74)&lt;='[1]Season Set up'!$J$91, CONCATENATE(L74, " H"),"")))))))))),"")</f>
        <v/>
      </c>
      <c r="O74" s="69" t="str">
        <f>IFERROR(IF(#REF!="","",IF('[1]Season Set up'!$B$13=1,VLOOKUP(#REF!,#REF!,7,0),IF('[1]Season Set up'!$B$13=2,VLOOKUP(#REF!,'Race 2'!$K$7:$O$1001,7,0),IF('[1]Season Set up'!$B$13=3,VLOOKUP(#REF!,'Race 3'!$K$7:$O$1001,7,0),IF('[1]Season Set up'!$B$13=4,VLOOKUP(#REF!,'[1]Race 4'!$AA$7:$AG$1001,7,0),IF('[1]Season Set up'!$B$13=5,VLOOKUP(#REF!,'[1]Race 5'!$AA$7:$AG$1001,7,0),"")))))),"")</f>
        <v/>
      </c>
      <c r="P74" s="4"/>
      <c r="Q74" s="17"/>
      <c r="R74" s="17" t="str">
        <f t="shared" si="0"/>
        <v/>
      </c>
      <c r="S74" s="86" t="str">
        <f t="shared" si="1"/>
        <v/>
      </c>
      <c r="T74" s="33"/>
      <c r="U74" s="33"/>
      <c r="V74" s="33"/>
      <c r="W74" s="33"/>
      <c r="X74" s="4"/>
      <c r="Y74" s="4"/>
      <c r="Z74" s="4"/>
      <c r="AA74" s="4"/>
      <c r="AB74" s="4"/>
      <c r="AC74" s="4"/>
      <c r="AD74" s="4"/>
      <c r="AE74" s="33"/>
      <c r="AF74" s="33"/>
      <c r="AG74" s="4"/>
      <c r="AH74" s="4"/>
      <c r="AI74" s="4"/>
      <c r="AJ74" s="4"/>
      <c r="AK74" s="4"/>
      <c r="AL74" s="4"/>
      <c r="AM74" s="4"/>
      <c r="AN74" s="4"/>
      <c r="AO74" s="33"/>
      <c r="AP74" s="33"/>
      <c r="AQ74" s="33"/>
      <c r="AR74" s="4"/>
      <c r="AS74" s="4"/>
      <c r="AT74" s="4"/>
      <c r="AU74" s="4"/>
      <c r="AV74" s="4"/>
      <c r="AW74" s="4"/>
      <c r="AX74" s="4"/>
      <c r="AY74" s="4"/>
      <c r="AZ74" s="33"/>
      <c r="BA74" s="33"/>
      <c r="BB74" s="33"/>
      <c r="BC74" s="4"/>
      <c r="BD74" s="4"/>
      <c r="BE74" s="4"/>
      <c r="BF74" s="4"/>
      <c r="BG74" s="4"/>
      <c r="BH74" s="4"/>
      <c r="BI74" s="4"/>
      <c r="BJ74" s="4"/>
      <c r="BK74" s="4"/>
      <c r="BL74" s="4"/>
      <c r="BM74" s="4"/>
      <c r="BN74" s="4"/>
    </row>
    <row r="75" spans="1:66" ht="15.75" customHeight="1" x14ac:dyDescent="0.2">
      <c r="A75" s="27" t="str">
        <f>IF('[1]Season Set up'!$J$25&gt;='[1]Season Set up'!V73,'[1]Season Set up'!V73,"")</f>
        <v/>
      </c>
      <c r="B75" s="22" t="str">
        <f>IFERROR(VLOOKUP(#REF!,'[1]Members Sorted'!$B$2:$G$3000,2,0),"")</f>
        <v/>
      </c>
      <c r="C75" s="22" t="str">
        <f>IFERROR(VLOOKUP(#REF!,'[1]Members Sorted'!$B$2:$G$3000,3,0),"")</f>
        <v/>
      </c>
      <c r="D75" s="22" t="str">
        <f>IFERROR(VLOOKUP(#REF!,'[1]Members Sorted'!$B$2:$G$3000,5,0),"")</f>
        <v/>
      </c>
      <c r="E75" s="22" t="str">
        <f>IFERROR(IF(D75="","",IF(D75="None Given","",IF(COUNTIF($D$7:D75,D75)&lt;='[1]Season Set up'!$J$62, CONCATENATE(D75, " A"),IF(COUNTIF($D$7:D75,D75)&lt;='[1]Season Set up'!$J$63, CONCATENATE(D75, " B"),IF(COUNTIF($D$7:D75,D75)&lt;='[1]Season Set up'!$J$64, CONCATENATE(D75, " C"),IF(COUNTIF($D$7:D75,D75)&lt;='[1]Season Set up'!$J$65, CONCATENATE(D75, " D"),IF(COUNTIF($D$7:D75,D75)&lt;='[1]Season Set up'!$J$66, CONCATENATE(D75, " E"),IF(COUNTIF($D$7:D75,D75)&lt;='[1]Season Set up'!$J$67, CONCATENATE(D75, " F"),IF(COUNTIF($D$7:D75,D75)&lt;='[1]Season Set up'!$J$68, CONCATENATE(D75, " G"),IF(COUNTIF($D$7:D75,D75)&lt;='[1]Season Set up'!$J$69, CONCATENATE(D75, " H"),"")))))))))),"")</f>
        <v/>
      </c>
      <c r="F75" s="22" t="str">
        <f>IFERROR(IF(D75="","",IF(D75="None Given","",IF(COUNTIF($D$7:D75,D75)&lt;='[1]Season Set up'!$J$84, CONCATENATE(D75, " A"),IF(COUNTIF($D$7:D75,D75)&lt;='[1]Season Set up'!$J$85, CONCATENATE(D75, " B"),IF(COUNTIF($D$7:D75,D75)&lt;='[1]Season Set up'!$J$86, CONCATENATE(D75, " C"),IF(COUNTIF($D$7:D75,D75)&lt;='[1]Season Set up'!$J$87, CONCATENATE(D75, " D"),IF(COUNTIF($D$7:D75,D75)&lt;='[1]Season Set up'!$J$88, CONCATENATE(D75, " E"),IF(COUNTIF($D$7:D75,D75)&lt;='[1]Season Set up'!$J$89, CONCATENATE(D75, " F"),IF(COUNTIF($D$7:D75,D75)&lt;='[1]Season Set up'!$J$90, CONCATENATE(D75, " G"),IF(COUNTIF($D$7:D75,D75)&lt;='[1]Season Set up'!$J$91, CONCATENATE(D75, " H"),"")))))))))),"")</f>
        <v/>
      </c>
      <c r="G75" s="69" t="str">
        <f>IFERROR(IF(#REF!="","",IF('[1]Season Set up'!$B$13=1,VLOOKUP(#REF!,#REF!,7,0),IF('[1]Season Set up'!$B$13=2,VLOOKUP(#REF!,'Race 2'!$C$7:$G$1001,7,0),IF('[1]Season Set up'!$B$13=3,VLOOKUP(#REF!,'Race 3'!$C$7:$G$1001,7,0),IF('[1]Season Set up'!$B$13=4,VLOOKUP(#REF!,'[1]Race 4'!$C$7:$I$1001,7,0),IF('[1]Season Set up'!$B$13=5,VLOOKUP(#REF!,'[1]Race 5'!$C$7:$I$1001,7,0),"")))))),"")</f>
        <v/>
      </c>
      <c r="H75" s="4"/>
      <c r="I75" s="27"/>
      <c r="J75" s="22" t="str">
        <f>IFERROR(VLOOKUP(#REF!,'[1]Members Sorted'!$B$2:$G$3000,2,0),"")</f>
        <v/>
      </c>
      <c r="K75" s="22" t="str">
        <f>IFERROR(VLOOKUP(#REF!,'[1]Members Sorted'!$B$2:$G$3000,3,0),"")</f>
        <v/>
      </c>
      <c r="L75" s="22" t="str">
        <f>IFERROR(VLOOKUP(#REF!,'[1]Members Sorted'!$B$2:$G$3000,5,0),"")</f>
        <v/>
      </c>
      <c r="M75" s="22" t="str">
        <f>IFERROR(IF(L75="","",IF(L75="None Given","",IF(COUNTIF($L$7:L75,L75)&lt;='[1]Season Set up'!$J$73, CONCATENATE(L75, " A"),IF(COUNTIF($L$7:L75,L75)&lt;='[1]Season Set up'!$J$74, CONCATENATE(L75, " B"),IF(COUNTIF($L$7:L75,L75)&lt;='[1]Season Set up'!$J$75, CONCATENATE(L75, " C"),IF(COUNTIF($L$7:L75,L75)&lt;='[1]Season Set up'!$J$76, CONCATENATE(L75, " D"),IF(COUNTIF($L$7:L75,L75)&lt;='[1]Season Set up'!$J$77, CONCATENATE(L75, " E"),IF(COUNTIF($L$7:L75,L75)&lt;='[1]Season Set up'!$J$78, CONCATENATE(L75, " F"),IF(COUNTIF($L$7:L75,L75)&lt;='[1]Season Set up'!$J$79, CONCATENATE(L75, " G"),IF(COUNTIF($L$7:L75,L75)&lt;='[1]Season Set up'!$J$80, CONCATENATE(L75, " H"),"")))))))))),"")</f>
        <v/>
      </c>
      <c r="N75" s="22" t="str">
        <f>IFERROR(IF(L75="","",IF(L75="None Given","",IF(COUNTIF($L$7:L75,L75)&lt;='[1]Season Set up'!$J$84, CONCATENATE(L75, " A"),IF(COUNTIF($L$7:L75,L75)&lt;='[1]Season Set up'!$J$85, CONCATENATE(L75, " B"),IF(COUNTIF($L$7:L75,L75)&lt;='[1]Season Set up'!$J$86, CONCATENATE(L75, " C"),IF(COUNTIF($L$7:L75,L75)&lt;='[1]Season Set up'!$J$87, CONCATENATE(L75, " D"),IF(COUNTIF($L$7:L75,L75)&lt;='[1]Season Set up'!$J$88, CONCATENATE(L75, " E"),IF(COUNTIF($L$7:L75,L75)&lt;='[1]Season Set up'!$J$89, CONCATENATE(L75, " F"),IF(COUNTIF($L$7:L75,L75)&lt;='[1]Season Set up'!$J$90, CONCATENATE(L75, " G"),IF(COUNTIF($L$7:L75,L75)&lt;='[1]Season Set up'!$J$91, CONCATENATE(L75, " H"),"")))))))))),"")</f>
        <v/>
      </c>
      <c r="O75" s="69" t="str">
        <f>IFERROR(IF(#REF!="","",IF('[1]Season Set up'!$B$13=1,VLOOKUP(#REF!,#REF!,7,0),IF('[1]Season Set up'!$B$13=2,VLOOKUP(#REF!,'Race 2'!$K$7:$O$1001,7,0),IF('[1]Season Set up'!$B$13=3,VLOOKUP(#REF!,'Race 3'!$K$7:$O$1001,7,0),IF('[1]Season Set up'!$B$13=4,VLOOKUP(#REF!,'[1]Race 4'!$AA$7:$AG$1001,7,0),IF('[1]Season Set up'!$B$13=5,VLOOKUP(#REF!,'[1]Race 5'!$AA$7:$AG$1001,7,0),"")))))),"")</f>
        <v/>
      </c>
      <c r="P75" s="4"/>
      <c r="Q75" s="17"/>
      <c r="R75" s="17" t="str">
        <f t="shared" si="0"/>
        <v/>
      </c>
      <c r="S75" s="86" t="str">
        <f t="shared" si="1"/>
        <v/>
      </c>
      <c r="T75" s="33"/>
      <c r="U75" s="33"/>
      <c r="V75" s="33"/>
      <c r="W75" s="33"/>
      <c r="X75" s="4"/>
      <c r="Y75" s="4"/>
      <c r="Z75" s="4"/>
      <c r="AA75" s="4"/>
      <c r="AB75" s="4"/>
      <c r="AC75" s="4"/>
      <c r="AD75" s="4"/>
      <c r="AE75" s="33"/>
      <c r="AF75" s="33"/>
      <c r="AG75" s="4"/>
      <c r="AH75" s="4"/>
      <c r="AI75" s="4"/>
      <c r="AJ75" s="4"/>
      <c r="AK75" s="4"/>
      <c r="AL75" s="4"/>
      <c r="AM75" s="4"/>
      <c r="AN75" s="4"/>
      <c r="AO75" s="33"/>
      <c r="AP75" s="33"/>
      <c r="AQ75" s="33"/>
      <c r="AR75" s="4"/>
      <c r="AS75" s="4"/>
      <c r="AT75" s="4"/>
      <c r="AU75" s="4"/>
      <c r="AV75" s="4"/>
      <c r="AW75" s="4"/>
      <c r="AX75" s="4"/>
      <c r="AY75" s="4"/>
      <c r="AZ75" s="33"/>
      <c r="BA75" s="33"/>
      <c r="BB75" s="33"/>
      <c r="BC75" s="4"/>
      <c r="BD75" s="4"/>
      <c r="BE75" s="4"/>
      <c r="BF75" s="4"/>
      <c r="BG75" s="4"/>
      <c r="BH75" s="4"/>
      <c r="BI75" s="4"/>
      <c r="BJ75" s="4"/>
      <c r="BK75" s="4"/>
      <c r="BL75" s="4"/>
      <c r="BM75" s="4"/>
      <c r="BN75" s="4"/>
    </row>
    <row r="76" spans="1:66" ht="15.75" customHeight="1" x14ac:dyDescent="0.2">
      <c r="A76" s="27" t="str">
        <f>IF('[1]Season Set up'!$J$25&gt;='[1]Season Set up'!V74,'[1]Season Set up'!V74,"")</f>
        <v/>
      </c>
      <c r="B76" s="22" t="str">
        <f>IFERROR(VLOOKUP(#REF!,'[1]Members Sorted'!$B$2:$G$3000,2,0),"")</f>
        <v/>
      </c>
      <c r="C76" s="22" t="str">
        <f>IFERROR(VLOOKUP(#REF!,'[1]Members Sorted'!$B$2:$G$3000,3,0),"")</f>
        <v/>
      </c>
      <c r="D76" s="22" t="str">
        <f>IFERROR(VLOOKUP(#REF!,'[1]Members Sorted'!$B$2:$G$3000,5,0),"")</f>
        <v/>
      </c>
      <c r="E76" s="22" t="str">
        <f>IFERROR(IF(D76="","",IF(D76="None Given","",IF(COUNTIF($D$7:D76,D76)&lt;='[1]Season Set up'!$J$62, CONCATENATE(D76, " A"),IF(COUNTIF($D$7:D76,D76)&lt;='[1]Season Set up'!$J$63, CONCATENATE(D76, " B"),IF(COUNTIF($D$7:D76,D76)&lt;='[1]Season Set up'!$J$64, CONCATENATE(D76, " C"),IF(COUNTIF($D$7:D76,D76)&lt;='[1]Season Set up'!$J$65, CONCATENATE(D76, " D"),IF(COUNTIF($D$7:D76,D76)&lt;='[1]Season Set up'!$J$66, CONCATENATE(D76, " E"),IF(COUNTIF($D$7:D76,D76)&lt;='[1]Season Set up'!$J$67, CONCATENATE(D76, " F"),IF(COUNTIF($D$7:D76,D76)&lt;='[1]Season Set up'!$J$68, CONCATENATE(D76, " G"),IF(COUNTIF($D$7:D76,D76)&lt;='[1]Season Set up'!$J$69, CONCATENATE(D76, " H"),"")))))))))),"")</f>
        <v/>
      </c>
      <c r="F76" s="22" t="str">
        <f>IFERROR(IF(D76="","",IF(D76="None Given","",IF(COUNTIF($D$7:D76,D76)&lt;='[1]Season Set up'!$J$84, CONCATENATE(D76, " A"),IF(COUNTIF($D$7:D76,D76)&lt;='[1]Season Set up'!$J$85, CONCATENATE(D76, " B"),IF(COUNTIF($D$7:D76,D76)&lt;='[1]Season Set up'!$J$86, CONCATENATE(D76, " C"),IF(COUNTIF($D$7:D76,D76)&lt;='[1]Season Set up'!$J$87, CONCATENATE(D76, " D"),IF(COUNTIF($D$7:D76,D76)&lt;='[1]Season Set up'!$J$88, CONCATENATE(D76, " E"),IF(COUNTIF($D$7:D76,D76)&lt;='[1]Season Set up'!$J$89, CONCATENATE(D76, " F"),IF(COUNTIF($D$7:D76,D76)&lt;='[1]Season Set up'!$J$90, CONCATENATE(D76, " G"),IF(COUNTIF($D$7:D76,D76)&lt;='[1]Season Set up'!$J$91, CONCATENATE(D76, " H"),"")))))))))),"")</f>
        <v/>
      </c>
      <c r="G76" s="69" t="str">
        <f>IFERROR(IF(#REF!="","",IF('[1]Season Set up'!$B$13=1,VLOOKUP(#REF!,#REF!,7,0),IF('[1]Season Set up'!$B$13=2,VLOOKUP(#REF!,'Race 2'!$C$7:$G$1001,7,0),IF('[1]Season Set up'!$B$13=3,VLOOKUP(#REF!,'Race 3'!$C$7:$G$1001,7,0),IF('[1]Season Set up'!$B$13=4,VLOOKUP(#REF!,'[1]Race 4'!$C$7:$I$1001,7,0),IF('[1]Season Set up'!$B$13=5,VLOOKUP(#REF!,'[1]Race 5'!$C$7:$I$1001,7,0),"")))))),"")</f>
        <v/>
      </c>
      <c r="H76" s="4"/>
      <c r="I76" s="27"/>
      <c r="J76" s="22" t="str">
        <f>IFERROR(VLOOKUP(#REF!,'[1]Members Sorted'!$B$2:$G$3000,2,0),"")</f>
        <v/>
      </c>
      <c r="K76" s="22" t="str">
        <f>IFERROR(VLOOKUP(#REF!,'[1]Members Sorted'!$B$2:$G$3000,3,0),"")</f>
        <v/>
      </c>
      <c r="L76" s="22" t="str">
        <f>IFERROR(VLOOKUP(#REF!,'[1]Members Sorted'!$B$2:$G$3000,5,0),"")</f>
        <v/>
      </c>
      <c r="M76" s="22" t="str">
        <f>IFERROR(IF(L76="","",IF(L76="None Given","",IF(COUNTIF($L$7:L76,L76)&lt;='[1]Season Set up'!$J$73, CONCATENATE(L76, " A"),IF(COUNTIF($L$7:L76,L76)&lt;='[1]Season Set up'!$J$74, CONCATENATE(L76, " B"),IF(COUNTIF($L$7:L76,L76)&lt;='[1]Season Set up'!$J$75, CONCATENATE(L76, " C"),IF(COUNTIF($L$7:L76,L76)&lt;='[1]Season Set up'!$J$76, CONCATENATE(L76, " D"),IF(COUNTIF($L$7:L76,L76)&lt;='[1]Season Set up'!$J$77, CONCATENATE(L76, " E"),IF(COUNTIF($L$7:L76,L76)&lt;='[1]Season Set up'!$J$78, CONCATENATE(L76, " F"),IF(COUNTIF($L$7:L76,L76)&lt;='[1]Season Set up'!$J$79, CONCATENATE(L76, " G"),IF(COUNTIF($L$7:L76,L76)&lt;='[1]Season Set up'!$J$80, CONCATENATE(L76, " H"),"")))))))))),"")</f>
        <v/>
      </c>
      <c r="N76" s="22" t="str">
        <f>IFERROR(IF(L76="","",IF(L76="None Given","",IF(COUNTIF($L$7:L76,L76)&lt;='[1]Season Set up'!$J$84, CONCATENATE(L76, " A"),IF(COUNTIF($L$7:L76,L76)&lt;='[1]Season Set up'!$J$85, CONCATENATE(L76, " B"),IF(COUNTIF($L$7:L76,L76)&lt;='[1]Season Set up'!$J$86, CONCATENATE(L76, " C"),IF(COUNTIF($L$7:L76,L76)&lt;='[1]Season Set up'!$J$87, CONCATENATE(L76, " D"),IF(COUNTIF($L$7:L76,L76)&lt;='[1]Season Set up'!$J$88, CONCATENATE(L76, " E"),IF(COUNTIF($L$7:L76,L76)&lt;='[1]Season Set up'!$J$89, CONCATENATE(L76, " F"),IF(COUNTIF($L$7:L76,L76)&lt;='[1]Season Set up'!$J$90, CONCATENATE(L76, " G"),IF(COUNTIF($L$7:L76,L76)&lt;='[1]Season Set up'!$J$91, CONCATENATE(L76, " H"),"")))))))))),"")</f>
        <v/>
      </c>
      <c r="O76" s="69" t="str">
        <f>IFERROR(IF(#REF!="","",IF('[1]Season Set up'!$B$13=1,VLOOKUP(#REF!,#REF!,7,0),IF('[1]Season Set up'!$B$13=2,VLOOKUP(#REF!,'Race 2'!$K$7:$O$1001,7,0),IF('[1]Season Set up'!$B$13=3,VLOOKUP(#REF!,'Race 3'!$K$7:$O$1001,7,0),IF('[1]Season Set up'!$B$13=4,VLOOKUP(#REF!,'[1]Race 4'!$AA$7:$AG$1001,7,0),IF('[1]Season Set up'!$B$13=5,VLOOKUP(#REF!,'[1]Race 5'!$AA$7:$AG$1001,7,0),"")))))),"")</f>
        <v/>
      </c>
      <c r="P76" s="4"/>
      <c r="Q76" s="17"/>
      <c r="R76" s="17" t="str">
        <f t="shared" si="0"/>
        <v/>
      </c>
      <c r="S76" s="86" t="str">
        <f t="shared" si="1"/>
        <v/>
      </c>
      <c r="T76" s="33"/>
      <c r="U76" s="33"/>
      <c r="V76" s="33"/>
      <c r="W76" s="33"/>
      <c r="X76" s="4"/>
      <c r="Y76" s="4"/>
      <c r="Z76" s="4"/>
      <c r="AA76" s="4"/>
      <c r="AB76" s="4"/>
      <c r="AC76" s="4"/>
      <c r="AD76" s="4"/>
      <c r="AE76" s="33"/>
      <c r="AF76" s="33"/>
      <c r="AG76" s="4"/>
      <c r="AH76" s="4"/>
      <c r="AI76" s="4"/>
      <c r="AJ76" s="4"/>
      <c r="AK76" s="4"/>
      <c r="AL76" s="4"/>
      <c r="AM76" s="4"/>
      <c r="AN76" s="4"/>
      <c r="AO76" s="33"/>
      <c r="AP76" s="33"/>
      <c r="AQ76" s="33"/>
      <c r="AR76" s="4"/>
      <c r="AS76" s="4"/>
      <c r="AT76" s="4"/>
      <c r="AU76" s="4"/>
      <c r="AV76" s="4"/>
      <c r="AW76" s="4"/>
      <c r="AX76" s="4"/>
      <c r="AY76" s="4"/>
      <c r="AZ76" s="33"/>
      <c r="BA76" s="33"/>
      <c r="BB76" s="33"/>
      <c r="BC76" s="4"/>
      <c r="BD76" s="4"/>
      <c r="BE76" s="4"/>
      <c r="BF76" s="4"/>
      <c r="BG76" s="4"/>
      <c r="BH76" s="4"/>
      <c r="BI76" s="4"/>
      <c r="BJ76" s="4"/>
      <c r="BK76" s="4"/>
      <c r="BL76" s="4"/>
      <c r="BM76" s="4"/>
      <c r="BN76" s="4"/>
    </row>
    <row r="77" spans="1:66" ht="15.75" customHeight="1" x14ac:dyDescent="0.2">
      <c r="A77" s="27" t="str">
        <f>IF('[1]Season Set up'!$J$25&gt;='[1]Season Set up'!V75,'[1]Season Set up'!V75,"")</f>
        <v/>
      </c>
      <c r="B77" s="22" t="str">
        <f>IFERROR(VLOOKUP(#REF!,'[1]Members Sorted'!$B$2:$G$3000,2,0),"")</f>
        <v/>
      </c>
      <c r="C77" s="22" t="str">
        <f>IFERROR(VLOOKUP(#REF!,'[1]Members Sorted'!$B$2:$G$3000,3,0),"")</f>
        <v/>
      </c>
      <c r="D77" s="22" t="str">
        <f>IFERROR(VLOOKUP(#REF!,'[1]Members Sorted'!$B$2:$G$3000,5,0),"")</f>
        <v/>
      </c>
      <c r="E77" s="22" t="str">
        <f>IFERROR(IF(D77="","",IF(D77="None Given","",IF(COUNTIF($D$7:D77,D77)&lt;='[1]Season Set up'!$J$62, CONCATENATE(D77, " A"),IF(COUNTIF($D$7:D77,D77)&lt;='[1]Season Set up'!$J$63, CONCATENATE(D77, " B"),IF(COUNTIF($D$7:D77,D77)&lt;='[1]Season Set up'!$J$64, CONCATENATE(D77, " C"),IF(COUNTIF($D$7:D77,D77)&lt;='[1]Season Set up'!$J$65, CONCATENATE(D77, " D"),IF(COUNTIF($D$7:D77,D77)&lt;='[1]Season Set up'!$J$66, CONCATENATE(D77, " E"),IF(COUNTIF($D$7:D77,D77)&lt;='[1]Season Set up'!$J$67, CONCATENATE(D77, " F"),IF(COUNTIF($D$7:D77,D77)&lt;='[1]Season Set up'!$J$68, CONCATENATE(D77, " G"),IF(COUNTIF($D$7:D77,D77)&lt;='[1]Season Set up'!$J$69, CONCATENATE(D77, " H"),"")))))))))),"")</f>
        <v/>
      </c>
      <c r="F77" s="22" t="str">
        <f>IFERROR(IF(D77="","",IF(D77="None Given","",IF(COUNTIF($D$7:D77,D77)&lt;='[1]Season Set up'!$J$84, CONCATENATE(D77, " A"),IF(COUNTIF($D$7:D77,D77)&lt;='[1]Season Set up'!$J$85, CONCATENATE(D77, " B"),IF(COUNTIF($D$7:D77,D77)&lt;='[1]Season Set up'!$J$86, CONCATENATE(D77, " C"),IF(COUNTIF($D$7:D77,D77)&lt;='[1]Season Set up'!$J$87, CONCATENATE(D77, " D"),IF(COUNTIF($D$7:D77,D77)&lt;='[1]Season Set up'!$J$88, CONCATENATE(D77, " E"),IF(COUNTIF($D$7:D77,D77)&lt;='[1]Season Set up'!$J$89, CONCATENATE(D77, " F"),IF(COUNTIF($D$7:D77,D77)&lt;='[1]Season Set up'!$J$90, CONCATENATE(D77, " G"),IF(COUNTIF($D$7:D77,D77)&lt;='[1]Season Set up'!$J$91, CONCATENATE(D77, " H"),"")))))))))),"")</f>
        <v/>
      </c>
      <c r="G77" s="69" t="str">
        <f>IFERROR(IF(#REF!="","",IF('[1]Season Set up'!$B$13=1,VLOOKUP(#REF!,#REF!,7,0),IF('[1]Season Set up'!$B$13=2,VLOOKUP(#REF!,'Race 2'!$C$7:$G$1001,7,0),IF('[1]Season Set up'!$B$13=3,VLOOKUP(#REF!,'Race 3'!$C$7:$G$1001,7,0),IF('[1]Season Set up'!$B$13=4,VLOOKUP(#REF!,'[1]Race 4'!$C$7:$I$1001,7,0),IF('[1]Season Set up'!$B$13=5,VLOOKUP(#REF!,'[1]Race 5'!$C$7:$I$1001,7,0),"")))))),"")</f>
        <v/>
      </c>
      <c r="H77" s="4"/>
      <c r="I77" s="27"/>
      <c r="J77" s="22" t="str">
        <f>IFERROR(VLOOKUP(#REF!,'[1]Members Sorted'!$B$2:$G$3000,2,0),"")</f>
        <v/>
      </c>
      <c r="K77" s="22" t="str">
        <f>IFERROR(VLOOKUP(#REF!,'[1]Members Sorted'!$B$2:$G$3000,3,0),"")</f>
        <v/>
      </c>
      <c r="L77" s="22" t="str">
        <f>IFERROR(VLOOKUP(#REF!,'[1]Members Sorted'!$B$2:$G$3000,5,0),"")</f>
        <v/>
      </c>
      <c r="M77" s="22" t="str">
        <f>IFERROR(IF(L77="","",IF(L77="None Given","",IF(COUNTIF($L$7:L77,L77)&lt;='[1]Season Set up'!$J$73, CONCATENATE(L77, " A"),IF(COUNTIF($L$7:L77,L77)&lt;='[1]Season Set up'!$J$74, CONCATENATE(L77, " B"),IF(COUNTIF($L$7:L77,L77)&lt;='[1]Season Set up'!$J$75, CONCATENATE(L77, " C"),IF(COUNTIF($L$7:L77,L77)&lt;='[1]Season Set up'!$J$76, CONCATENATE(L77, " D"),IF(COUNTIF($L$7:L77,L77)&lt;='[1]Season Set up'!$J$77, CONCATENATE(L77, " E"),IF(COUNTIF($L$7:L77,L77)&lt;='[1]Season Set up'!$J$78, CONCATENATE(L77, " F"),IF(COUNTIF($L$7:L77,L77)&lt;='[1]Season Set up'!$J$79, CONCATENATE(L77, " G"),IF(COUNTIF($L$7:L77,L77)&lt;='[1]Season Set up'!$J$80, CONCATENATE(L77, " H"),"")))))))))),"")</f>
        <v/>
      </c>
      <c r="N77" s="22" t="str">
        <f>IFERROR(IF(L77="","",IF(L77="None Given","",IF(COUNTIF($L$7:L77,L77)&lt;='[1]Season Set up'!$J$84, CONCATENATE(L77, " A"),IF(COUNTIF($L$7:L77,L77)&lt;='[1]Season Set up'!$J$85, CONCATENATE(L77, " B"),IF(COUNTIF($L$7:L77,L77)&lt;='[1]Season Set up'!$J$86, CONCATENATE(L77, " C"),IF(COUNTIF($L$7:L77,L77)&lt;='[1]Season Set up'!$J$87, CONCATENATE(L77, " D"),IF(COUNTIF($L$7:L77,L77)&lt;='[1]Season Set up'!$J$88, CONCATENATE(L77, " E"),IF(COUNTIF($L$7:L77,L77)&lt;='[1]Season Set up'!$J$89, CONCATENATE(L77, " F"),IF(COUNTIF($L$7:L77,L77)&lt;='[1]Season Set up'!$J$90, CONCATENATE(L77, " G"),IF(COUNTIF($L$7:L77,L77)&lt;='[1]Season Set up'!$J$91, CONCATENATE(L77, " H"),"")))))))))),"")</f>
        <v/>
      </c>
      <c r="O77" s="69" t="str">
        <f>IFERROR(IF(#REF!="","",IF('[1]Season Set up'!$B$13=1,VLOOKUP(#REF!,#REF!,7,0),IF('[1]Season Set up'!$B$13=2,VLOOKUP(#REF!,'Race 2'!$K$7:$O$1001,7,0),IF('[1]Season Set up'!$B$13=3,VLOOKUP(#REF!,'Race 3'!$K$7:$O$1001,7,0),IF('[1]Season Set up'!$B$13=4,VLOOKUP(#REF!,'[1]Race 4'!$AA$7:$AG$1001,7,0),IF('[1]Season Set up'!$B$13=5,VLOOKUP(#REF!,'[1]Race 5'!$AA$7:$AG$1001,7,0),"")))))),"")</f>
        <v/>
      </c>
      <c r="P77" s="4"/>
      <c r="Q77" s="17"/>
      <c r="R77" s="17" t="str">
        <f t="shared" si="0"/>
        <v/>
      </c>
      <c r="S77" s="86" t="str">
        <f t="shared" si="1"/>
        <v/>
      </c>
      <c r="T77" s="33"/>
      <c r="U77" s="33"/>
      <c r="V77" s="33"/>
      <c r="W77" s="33"/>
      <c r="X77" s="4"/>
      <c r="Y77" s="4"/>
      <c r="Z77" s="4"/>
      <c r="AA77" s="4"/>
      <c r="AB77" s="4"/>
      <c r="AC77" s="4"/>
      <c r="AD77" s="4"/>
      <c r="AE77" s="33"/>
      <c r="AF77" s="33"/>
      <c r="AG77" s="4"/>
      <c r="AH77" s="4"/>
      <c r="AI77" s="4"/>
      <c r="AJ77" s="4"/>
      <c r="AK77" s="4"/>
      <c r="AL77" s="4"/>
      <c r="AM77" s="4"/>
      <c r="AN77" s="4"/>
      <c r="AO77" s="33"/>
      <c r="AP77" s="33"/>
      <c r="AQ77" s="33"/>
      <c r="AR77" s="4"/>
      <c r="AS77" s="4"/>
      <c r="AT77" s="4"/>
      <c r="AU77" s="4"/>
      <c r="AV77" s="4"/>
      <c r="AW77" s="4"/>
      <c r="AX77" s="4"/>
      <c r="AY77" s="4"/>
      <c r="AZ77" s="33"/>
      <c r="BA77" s="33"/>
      <c r="BB77" s="33"/>
      <c r="BC77" s="4"/>
      <c r="BD77" s="4"/>
      <c r="BE77" s="4"/>
      <c r="BF77" s="4"/>
      <c r="BG77" s="4"/>
      <c r="BH77" s="4"/>
      <c r="BI77" s="4"/>
      <c r="BJ77" s="4"/>
      <c r="BK77" s="4"/>
      <c r="BL77" s="4"/>
      <c r="BM77" s="4"/>
      <c r="BN77" s="4"/>
    </row>
    <row r="78" spans="1:66" ht="15.75" customHeight="1" x14ac:dyDescent="0.2">
      <c r="A78" s="27" t="str">
        <f>IF('[1]Season Set up'!$J$25&gt;='[1]Season Set up'!V76,'[1]Season Set up'!V76,"")</f>
        <v/>
      </c>
      <c r="B78" s="22" t="str">
        <f>IFERROR(VLOOKUP(#REF!,'[1]Members Sorted'!$B$2:$G$3000,2,0),"")</f>
        <v/>
      </c>
      <c r="C78" s="22" t="str">
        <f>IFERROR(VLOOKUP(#REF!,'[1]Members Sorted'!$B$2:$G$3000,3,0),"")</f>
        <v/>
      </c>
      <c r="D78" s="22" t="str">
        <f>IFERROR(VLOOKUP(#REF!,'[1]Members Sorted'!$B$2:$G$3000,5,0),"")</f>
        <v/>
      </c>
      <c r="E78" s="22" t="str">
        <f>IFERROR(IF(D78="","",IF(D78="None Given","",IF(COUNTIF($D$7:D78,D78)&lt;='[1]Season Set up'!$J$62, CONCATENATE(D78, " A"),IF(COUNTIF($D$7:D78,D78)&lt;='[1]Season Set up'!$J$63, CONCATENATE(D78, " B"),IF(COUNTIF($D$7:D78,D78)&lt;='[1]Season Set up'!$J$64, CONCATENATE(D78, " C"),IF(COUNTIF($D$7:D78,D78)&lt;='[1]Season Set up'!$J$65, CONCATENATE(D78, " D"),IF(COUNTIF($D$7:D78,D78)&lt;='[1]Season Set up'!$J$66, CONCATENATE(D78, " E"),IF(COUNTIF($D$7:D78,D78)&lt;='[1]Season Set up'!$J$67, CONCATENATE(D78, " F"),IF(COUNTIF($D$7:D78,D78)&lt;='[1]Season Set up'!$J$68, CONCATENATE(D78, " G"),IF(COUNTIF($D$7:D78,D78)&lt;='[1]Season Set up'!$J$69, CONCATENATE(D78, " H"),"")))))))))),"")</f>
        <v/>
      </c>
      <c r="F78" s="22" t="str">
        <f>IFERROR(IF(D78="","",IF(D78="None Given","",IF(COUNTIF($D$7:D78,D78)&lt;='[1]Season Set up'!$J$84, CONCATENATE(D78, " A"),IF(COUNTIF($D$7:D78,D78)&lt;='[1]Season Set up'!$J$85, CONCATENATE(D78, " B"),IF(COUNTIF($D$7:D78,D78)&lt;='[1]Season Set up'!$J$86, CONCATENATE(D78, " C"),IF(COUNTIF($D$7:D78,D78)&lt;='[1]Season Set up'!$J$87, CONCATENATE(D78, " D"),IF(COUNTIF($D$7:D78,D78)&lt;='[1]Season Set up'!$J$88, CONCATENATE(D78, " E"),IF(COUNTIF($D$7:D78,D78)&lt;='[1]Season Set up'!$J$89, CONCATENATE(D78, " F"),IF(COUNTIF($D$7:D78,D78)&lt;='[1]Season Set up'!$J$90, CONCATENATE(D78, " G"),IF(COUNTIF($D$7:D78,D78)&lt;='[1]Season Set up'!$J$91, CONCATENATE(D78, " H"),"")))))))))),"")</f>
        <v/>
      </c>
      <c r="G78" s="69" t="str">
        <f>IFERROR(IF(#REF!="","",IF('[1]Season Set up'!$B$13=1,VLOOKUP(#REF!,#REF!,7,0),IF('[1]Season Set up'!$B$13=2,VLOOKUP(#REF!,'Race 2'!$C$7:$G$1001,7,0),IF('[1]Season Set up'!$B$13=3,VLOOKUP(#REF!,'Race 3'!$C$7:$G$1001,7,0),IF('[1]Season Set up'!$B$13=4,VLOOKUP(#REF!,'[1]Race 4'!$C$7:$I$1001,7,0),IF('[1]Season Set up'!$B$13=5,VLOOKUP(#REF!,'[1]Race 5'!$C$7:$I$1001,7,0),"")))))),"")</f>
        <v/>
      </c>
      <c r="H78" s="4"/>
      <c r="I78" s="27"/>
      <c r="J78" s="22" t="str">
        <f>IFERROR(VLOOKUP(#REF!,'[1]Members Sorted'!$B$2:$G$3000,2,0),"")</f>
        <v/>
      </c>
      <c r="K78" s="22" t="str">
        <f>IFERROR(VLOOKUP(#REF!,'[1]Members Sorted'!$B$2:$G$3000,3,0),"")</f>
        <v/>
      </c>
      <c r="L78" s="22" t="str">
        <f>IFERROR(VLOOKUP(#REF!,'[1]Members Sorted'!$B$2:$G$3000,5,0),"")</f>
        <v/>
      </c>
      <c r="M78" s="22" t="str">
        <f>IFERROR(IF(L78="","",IF(L78="None Given","",IF(COUNTIF($L$7:L78,L78)&lt;='[1]Season Set up'!$J$73, CONCATENATE(L78, " A"),IF(COUNTIF($L$7:L78,L78)&lt;='[1]Season Set up'!$J$74, CONCATENATE(L78, " B"),IF(COUNTIF($L$7:L78,L78)&lt;='[1]Season Set up'!$J$75, CONCATENATE(L78, " C"),IF(COUNTIF($L$7:L78,L78)&lt;='[1]Season Set up'!$J$76, CONCATENATE(L78, " D"),IF(COUNTIF($L$7:L78,L78)&lt;='[1]Season Set up'!$J$77, CONCATENATE(L78, " E"),IF(COUNTIF($L$7:L78,L78)&lt;='[1]Season Set up'!$J$78, CONCATENATE(L78, " F"),IF(COUNTIF($L$7:L78,L78)&lt;='[1]Season Set up'!$J$79, CONCATENATE(L78, " G"),IF(COUNTIF($L$7:L78,L78)&lt;='[1]Season Set up'!$J$80, CONCATENATE(L78, " H"),"")))))))))),"")</f>
        <v/>
      </c>
      <c r="N78" s="22" t="str">
        <f>IFERROR(IF(L78="","",IF(L78="None Given","",IF(COUNTIF($L$7:L78,L78)&lt;='[1]Season Set up'!$J$84, CONCATENATE(L78, " A"),IF(COUNTIF($L$7:L78,L78)&lt;='[1]Season Set up'!$J$85, CONCATENATE(L78, " B"),IF(COUNTIF($L$7:L78,L78)&lt;='[1]Season Set up'!$J$86, CONCATENATE(L78, " C"),IF(COUNTIF($L$7:L78,L78)&lt;='[1]Season Set up'!$J$87, CONCATENATE(L78, " D"),IF(COUNTIF($L$7:L78,L78)&lt;='[1]Season Set up'!$J$88, CONCATENATE(L78, " E"),IF(COUNTIF($L$7:L78,L78)&lt;='[1]Season Set up'!$J$89, CONCATENATE(L78, " F"),IF(COUNTIF($L$7:L78,L78)&lt;='[1]Season Set up'!$J$90, CONCATENATE(L78, " G"),IF(COUNTIF($L$7:L78,L78)&lt;='[1]Season Set up'!$J$91, CONCATENATE(L78, " H"),"")))))))))),"")</f>
        <v/>
      </c>
      <c r="O78" s="69" t="str">
        <f>IFERROR(IF(#REF!="","",IF('[1]Season Set up'!$B$13=1,VLOOKUP(#REF!,#REF!,7,0),IF('[1]Season Set up'!$B$13=2,VLOOKUP(#REF!,'Race 2'!$K$7:$O$1001,7,0),IF('[1]Season Set up'!$B$13=3,VLOOKUP(#REF!,'Race 3'!$K$7:$O$1001,7,0),IF('[1]Season Set up'!$B$13=4,VLOOKUP(#REF!,'[1]Race 4'!$AA$7:$AG$1001,7,0),IF('[1]Season Set up'!$B$13=5,VLOOKUP(#REF!,'[1]Race 5'!$AA$7:$AG$1001,7,0),"")))))),"")</f>
        <v/>
      </c>
      <c r="P78" s="4"/>
      <c r="Q78" s="17"/>
      <c r="R78" s="17" t="str">
        <f t="shared" si="0"/>
        <v/>
      </c>
      <c r="S78" s="86" t="str">
        <f t="shared" si="1"/>
        <v/>
      </c>
      <c r="T78" s="33"/>
      <c r="U78" s="33"/>
      <c r="V78" s="33"/>
      <c r="W78" s="33"/>
      <c r="X78" s="4"/>
      <c r="Y78" s="4"/>
      <c r="Z78" s="4"/>
      <c r="AA78" s="4"/>
      <c r="AB78" s="4"/>
      <c r="AC78" s="4"/>
      <c r="AD78" s="4"/>
      <c r="AE78" s="33"/>
      <c r="AF78" s="33"/>
      <c r="AG78" s="4"/>
      <c r="AH78" s="4"/>
      <c r="AI78" s="4"/>
      <c r="AJ78" s="4"/>
      <c r="AK78" s="4"/>
      <c r="AL78" s="4"/>
      <c r="AM78" s="4"/>
      <c r="AN78" s="4"/>
      <c r="AO78" s="33"/>
      <c r="AP78" s="33"/>
      <c r="AQ78" s="33"/>
      <c r="AR78" s="4"/>
      <c r="AS78" s="4"/>
      <c r="AT78" s="4"/>
      <c r="AU78" s="4"/>
      <c r="AV78" s="4"/>
      <c r="AW78" s="4"/>
      <c r="AX78" s="4"/>
      <c r="AY78" s="4"/>
      <c r="AZ78" s="33"/>
      <c r="BA78" s="33"/>
      <c r="BB78" s="33"/>
      <c r="BC78" s="4"/>
      <c r="BD78" s="4"/>
      <c r="BE78" s="4"/>
      <c r="BF78" s="4"/>
      <c r="BG78" s="4"/>
      <c r="BH78" s="4"/>
      <c r="BI78" s="4"/>
      <c r="BJ78" s="4"/>
      <c r="BK78" s="4"/>
      <c r="BL78" s="4"/>
      <c r="BM78" s="4"/>
      <c r="BN78" s="4"/>
    </row>
    <row r="79" spans="1:66" ht="15.75" customHeight="1" x14ac:dyDescent="0.2">
      <c r="A79" s="27" t="str">
        <f>IF('[1]Season Set up'!$J$25&gt;='[1]Season Set up'!V77,'[1]Season Set up'!V77,"")</f>
        <v/>
      </c>
      <c r="B79" s="22" t="str">
        <f>IFERROR(VLOOKUP(#REF!,'[1]Members Sorted'!$B$2:$G$3000,2,0),"")</f>
        <v/>
      </c>
      <c r="C79" s="22" t="str">
        <f>IFERROR(VLOOKUP(#REF!,'[1]Members Sorted'!$B$2:$G$3000,3,0),"")</f>
        <v/>
      </c>
      <c r="D79" s="22" t="str">
        <f>IFERROR(VLOOKUP(#REF!,'[1]Members Sorted'!$B$2:$G$3000,5,0),"")</f>
        <v/>
      </c>
      <c r="E79" s="22" t="str">
        <f>IFERROR(IF(D79="","",IF(D79="None Given","",IF(COUNTIF($D$7:D79,D79)&lt;='[1]Season Set up'!$J$62, CONCATENATE(D79, " A"),IF(COUNTIF($D$7:D79,D79)&lt;='[1]Season Set up'!$J$63, CONCATENATE(D79, " B"),IF(COUNTIF($D$7:D79,D79)&lt;='[1]Season Set up'!$J$64, CONCATENATE(D79, " C"),IF(COUNTIF($D$7:D79,D79)&lt;='[1]Season Set up'!$J$65, CONCATENATE(D79, " D"),IF(COUNTIF($D$7:D79,D79)&lt;='[1]Season Set up'!$J$66, CONCATENATE(D79, " E"),IF(COUNTIF($D$7:D79,D79)&lt;='[1]Season Set up'!$J$67, CONCATENATE(D79, " F"),IF(COUNTIF($D$7:D79,D79)&lt;='[1]Season Set up'!$J$68, CONCATENATE(D79, " G"),IF(COUNTIF($D$7:D79,D79)&lt;='[1]Season Set up'!$J$69, CONCATENATE(D79, " H"),"")))))))))),"")</f>
        <v/>
      </c>
      <c r="F79" s="22" t="str">
        <f>IFERROR(IF(D79="","",IF(D79="None Given","",IF(COUNTIF($D$7:D79,D79)&lt;='[1]Season Set up'!$J$84, CONCATENATE(D79, " A"),IF(COUNTIF($D$7:D79,D79)&lt;='[1]Season Set up'!$J$85, CONCATENATE(D79, " B"),IF(COUNTIF($D$7:D79,D79)&lt;='[1]Season Set up'!$J$86, CONCATENATE(D79, " C"),IF(COUNTIF($D$7:D79,D79)&lt;='[1]Season Set up'!$J$87, CONCATENATE(D79, " D"),IF(COUNTIF($D$7:D79,D79)&lt;='[1]Season Set up'!$J$88, CONCATENATE(D79, " E"),IF(COUNTIF($D$7:D79,D79)&lt;='[1]Season Set up'!$J$89, CONCATENATE(D79, " F"),IF(COUNTIF($D$7:D79,D79)&lt;='[1]Season Set up'!$J$90, CONCATENATE(D79, " G"),IF(COUNTIF($D$7:D79,D79)&lt;='[1]Season Set up'!$J$91, CONCATENATE(D79, " H"),"")))))))))),"")</f>
        <v/>
      </c>
      <c r="G79" s="69" t="str">
        <f>IFERROR(IF(#REF!="","",IF('[1]Season Set up'!$B$13=1,VLOOKUP(#REF!,#REF!,7,0),IF('[1]Season Set up'!$B$13=2,VLOOKUP(#REF!,'Race 2'!$C$7:$G$1001,7,0),IF('[1]Season Set up'!$B$13=3,VLOOKUP(#REF!,'Race 3'!$C$7:$G$1001,7,0),IF('[1]Season Set up'!$B$13=4,VLOOKUP(#REF!,'[1]Race 4'!$C$7:$I$1001,7,0),IF('[1]Season Set up'!$B$13=5,VLOOKUP(#REF!,'[1]Race 5'!$C$7:$I$1001,7,0),"")))))),"")</f>
        <v/>
      </c>
      <c r="H79" s="4"/>
      <c r="I79" s="27"/>
      <c r="J79" s="22" t="str">
        <f>IFERROR(VLOOKUP(#REF!,'[1]Members Sorted'!$B$2:$G$3000,2,0),"")</f>
        <v/>
      </c>
      <c r="K79" s="22" t="str">
        <f>IFERROR(VLOOKUP(#REF!,'[1]Members Sorted'!$B$2:$G$3000,3,0),"")</f>
        <v/>
      </c>
      <c r="L79" s="22" t="str">
        <f>IFERROR(VLOOKUP(#REF!,'[1]Members Sorted'!$B$2:$G$3000,5,0),"")</f>
        <v/>
      </c>
      <c r="M79" s="22" t="str">
        <f>IFERROR(IF(L79="","",IF(L79="None Given","",IF(COUNTIF($L$7:L79,L79)&lt;='[1]Season Set up'!$J$73, CONCATENATE(L79, " A"),IF(COUNTIF($L$7:L79,L79)&lt;='[1]Season Set up'!$J$74, CONCATENATE(L79, " B"),IF(COUNTIF($L$7:L79,L79)&lt;='[1]Season Set up'!$J$75, CONCATENATE(L79, " C"),IF(COUNTIF($L$7:L79,L79)&lt;='[1]Season Set up'!$J$76, CONCATENATE(L79, " D"),IF(COUNTIF($L$7:L79,L79)&lt;='[1]Season Set up'!$J$77, CONCATENATE(L79, " E"),IF(COUNTIF($L$7:L79,L79)&lt;='[1]Season Set up'!$J$78, CONCATENATE(L79, " F"),IF(COUNTIF($L$7:L79,L79)&lt;='[1]Season Set up'!$J$79, CONCATENATE(L79, " G"),IF(COUNTIF($L$7:L79,L79)&lt;='[1]Season Set up'!$J$80, CONCATENATE(L79, " H"),"")))))))))),"")</f>
        <v/>
      </c>
      <c r="N79" s="22" t="str">
        <f>IFERROR(IF(L79="","",IF(L79="None Given","",IF(COUNTIF($L$7:L79,L79)&lt;='[1]Season Set up'!$J$84, CONCATENATE(L79, " A"),IF(COUNTIF($L$7:L79,L79)&lt;='[1]Season Set up'!$J$85, CONCATENATE(L79, " B"),IF(COUNTIF($L$7:L79,L79)&lt;='[1]Season Set up'!$J$86, CONCATENATE(L79, " C"),IF(COUNTIF($L$7:L79,L79)&lt;='[1]Season Set up'!$J$87, CONCATENATE(L79, " D"),IF(COUNTIF($L$7:L79,L79)&lt;='[1]Season Set up'!$J$88, CONCATENATE(L79, " E"),IF(COUNTIF($L$7:L79,L79)&lt;='[1]Season Set up'!$J$89, CONCATENATE(L79, " F"),IF(COUNTIF($L$7:L79,L79)&lt;='[1]Season Set up'!$J$90, CONCATENATE(L79, " G"),IF(COUNTIF($L$7:L79,L79)&lt;='[1]Season Set up'!$J$91, CONCATENATE(L79, " H"),"")))))))))),"")</f>
        <v/>
      </c>
      <c r="O79" s="69" t="str">
        <f>IFERROR(IF(#REF!="","",IF('[1]Season Set up'!$B$13=1,VLOOKUP(#REF!,#REF!,7,0),IF('[1]Season Set up'!$B$13=2,VLOOKUP(#REF!,'Race 2'!$K$7:$O$1001,7,0),IF('[1]Season Set up'!$B$13=3,VLOOKUP(#REF!,'Race 3'!$K$7:$O$1001,7,0),IF('[1]Season Set up'!$B$13=4,VLOOKUP(#REF!,'[1]Race 4'!$AA$7:$AG$1001,7,0),IF('[1]Season Set up'!$B$13=5,VLOOKUP(#REF!,'[1]Race 5'!$AA$7:$AG$1001,7,0),"")))))),"")</f>
        <v/>
      </c>
      <c r="P79" s="4"/>
      <c r="Q79" s="17"/>
      <c r="R79" s="17" t="str">
        <f t="shared" si="0"/>
        <v/>
      </c>
      <c r="S79" s="86" t="str">
        <f t="shared" si="1"/>
        <v/>
      </c>
      <c r="T79" s="33"/>
      <c r="U79" s="33"/>
      <c r="V79" s="33"/>
      <c r="W79" s="33"/>
      <c r="X79" s="4"/>
      <c r="Y79" s="4"/>
      <c r="Z79" s="4"/>
      <c r="AA79" s="4"/>
      <c r="AB79" s="4"/>
      <c r="AC79" s="4"/>
      <c r="AD79" s="4"/>
      <c r="AE79" s="33"/>
      <c r="AF79" s="33"/>
      <c r="AG79" s="4"/>
      <c r="AH79" s="4"/>
      <c r="AI79" s="4"/>
      <c r="AJ79" s="4"/>
      <c r="AK79" s="4"/>
      <c r="AL79" s="4"/>
      <c r="AM79" s="4"/>
      <c r="AN79" s="4"/>
      <c r="AO79" s="33"/>
      <c r="AP79" s="33"/>
      <c r="AQ79" s="33"/>
      <c r="AR79" s="4"/>
      <c r="AS79" s="4"/>
      <c r="AT79" s="4"/>
      <c r="AU79" s="4"/>
      <c r="AV79" s="4"/>
      <c r="AW79" s="4"/>
      <c r="AX79" s="4"/>
      <c r="AY79" s="4"/>
      <c r="AZ79" s="33"/>
      <c r="BA79" s="33"/>
      <c r="BB79" s="33"/>
      <c r="BC79" s="4"/>
      <c r="BD79" s="4"/>
      <c r="BE79" s="4"/>
      <c r="BF79" s="4"/>
      <c r="BG79" s="4"/>
      <c r="BH79" s="4"/>
      <c r="BI79" s="4"/>
      <c r="BJ79" s="4"/>
      <c r="BK79" s="4"/>
      <c r="BL79" s="4"/>
      <c r="BM79" s="4"/>
      <c r="BN79" s="4"/>
    </row>
    <row r="80" spans="1:66" ht="15.75" customHeight="1" x14ac:dyDescent="0.2">
      <c r="A80" s="27" t="str">
        <f>IF('[1]Season Set up'!$J$25&gt;='[1]Season Set up'!V78,'[1]Season Set up'!V78,"")</f>
        <v/>
      </c>
      <c r="B80" s="22" t="str">
        <f>IFERROR(VLOOKUP(#REF!,'[1]Members Sorted'!$B$2:$G$3000,2,0),"")</f>
        <v/>
      </c>
      <c r="C80" s="22" t="str">
        <f>IFERROR(VLOOKUP(#REF!,'[1]Members Sorted'!$B$2:$G$3000,3,0),"")</f>
        <v/>
      </c>
      <c r="D80" s="22" t="str">
        <f>IFERROR(VLOOKUP(#REF!,'[1]Members Sorted'!$B$2:$G$3000,5,0),"")</f>
        <v/>
      </c>
      <c r="E80" s="22" t="str">
        <f>IFERROR(IF(D80="","",IF(D80="None Given","",IF(COUNTIF($D$7:D80,D80)&lt;='[1]Season Set up'!$J$62, CONCATENATE(D80, " A"),IF(COUNTIF($D$7:D80,D80)&lt;='[1]Season Set up'!$J$63, CONCATENATE(D80, " B"),IF(COUNTIF($D$7:D80,D80)&lt;='[1]Season Set up'!$J$64, CONCATENATE(D80, " C"),IF(COUNTIF($D$7:D80,D80)&lt;='[1]Season Set up'!$J$65, CONCATENATE(D80, " D"),IF(COUNTIF($D$7:D80,D80)&lt;='[1]Season Set up'!$J$66, CONCATENATE(D80, " E"),IF(COUNTIF($D$7:D80,D80)&lt;='[1]Season Set up'!$J$67, CONCATENATE(D80, " F"),IF(COUNTIF($D$7:D80,D80)&lt;='[1]Season Set up'!$J$68, CONCATENATE(D80, " G"),IF(COUNTIF($D$7:D80,D80)&lt;='[1]Season Set up'!$J$69, CONCATENATE(D80, " H"),"")))))))))),"")</f>
        <v/>
      </c>
      <c r="F80" s="22" t="str">
        <f>IFERROR(IF(D80="","",IF(D80="None Given","",IF(COUNTIF($D$7:D80,D80)&lt;='[1]Season Set up'!$J$84, CONCATENATE(D80, " A"),IF(COUNTIF($D$7:D80,D80)&lt;='[1]Season Set up'!$J$85, CONCATENATE(D80, " B"),IF(COUNTIF($D$7:D80,D80)&lt;='[1]Season Set up'!$J$86, CONCATENATE(D80, " C"),IF(COUNTIF($D$7:D80,D80)&lt;='[1]Season Set up'!$J$87, CONCATENATE(D80, " D"),IF(COUNTIF($D$7:D80,D80)&lt;='[1]Season Set up'!$J$88, CONCATENATE(D80, " E"),IF(COUNTIF($D$7:D80,D80)&lt;='[1]Season Set up'!$J$89, CONCATENATE(D80, " F"),IF(COUNTIF($D$7:D80,D80)&lt;='[1]Season Set up'!$J$90, CONCATENATE(D80, " G"),IF(COUNTIF($D$7:D80,D80)&lt;='[1]Season Set up'!$J$91, CONCATENATE(D80, " H"),"")))))))))),"")</f>
        <v/>
      </c>
      <c r="G80" s="69" t="str">
        <f>IFERROR(IF(#REF!="","",IF('[1]Season Set up'!$B$13=1,VLOOKUP(#REF!,#REF!,7,0),IF('[1]Season Set up'!$B$13=2,VLOOKUP(#REF!,'Race 2'!$C$7:$G$1001,7,0),IF('[1]Season Set up'!$B$13=3,VLOOKUP(#REF!,'Race 3'!$C$7:$G$1001,7,0),IF('[1]Season Set up'!$B$13=4,VLOOKUP(#REF!,'[1]Race 4'!$C$7:$I$1001,7,0),IF('[1]Season Set up'!$B$13=5,VLOOKUP(#REF!,'[1]Race 5'!$C$7:$I$1001,7,0),"")))))),"")</f>
        <v/>
      </c>
      <c r="H80" s="4"/>
      <c r="I80" s="27"/>
      <c r="J80" s="22" t="str">
        <f>IFERROR(VLOOKUP(#REF!,'[1]Members Sorted'!$B$2:$G$3000,2,0),"")</f>
        <v/>
      </c>
      <c r="K80" s="22" t="str">
        <f>IFERROR(VLOOKUP(#REF!,'[1]Members Sorted'!$B$2:$G$3000,3,0),"")</f>
        <v/>
      </c>
      <c r="L80" s="22" t="str">
        <f>IFERROR(VLOOKUP(#REF!,'[1]Members Sorted'!$B$2:$G$3000,5,0),"")</f>
        <v/>
      </c>
      <c r="M80" s="22" t="str">
        <f>IFERROR(IF(L80="","",IF(L80="None Given","",IF(COUNTIF($L$7:L80,L80)&lt;='[1]Season Set up'!$J$73, CONCATENATE(L80, " A"),IF(COUNTIF($L$7:L80,L80)&lt;='[1]Season Set up'!$J$74, CONCATENATE(L80, " B"),IF(COUNTIF($L$7:L80,L80)&lt;='[1]Season Set up'!$J$75, CONCATENATE(L80, " C"),IF(COUNTIF($L$7:L80,L80)&lt;='[1]Season Set up'!$J$76, CONCATENATE(L80, " D"),IF(COUNTIF($L$7:L80,L80)&lt;='[1]Season Set up'!$J$77, CONCATENATE(L80, " E"),IF(COUNTIF($L$7:L80,L80)&lt;='[1]Season Set up'!$J$78, CONCATENATE(L80, " F"),IF(COUNTIF($L$7:L80,L80)&lt;='[1]Season Set up'!$J$79, CONCATENATE(L80, " G"),IF(COUNTIF($L$7:L80,L80)&lt;='[1]Season Set up'!$J$80, CONCATENATE(L80, " H"),"")))))))))),"")</f>
        <v/>
      </c>
      <c r="N80" s="22" t="str">
        <f>IFERROR(IF(L80="","",IF(L80="None Given","",IF(COUNTIF($L$7:L80,L80)&lt;='[1]Season Set up'!$J$84, CONCATENATE(L80, " A"),IF(COUNTIF($L$7:L80,L80)&lt;='[1]Season Set up'!$J$85, CONCATENATE(L80, " B"),IF(COUNTIF($L$7:L80,L80)&lt;='[1]Season Set up'!$J$86, CONCATENATE(L80, " C"),IF(COUNTIF($L$7:L80,L80)&lt;='[1]Season Set up'!$J$87, CONCATENATE(L80, " D"),IF(COUNTIF($L$7:L80,L80)&lt;='[1]Season Set up'!$J$88, CONCATENATE(L80, " E"),IF(COUNTIF($L$7:L80,L80)&lt;='[1]Season Set up'!$J$89, CONCATENATE(L80, " F"),IF(COUNTIF($L$7:L80,L80)&lt;='[1]Season Set up'!$J$90, CONCATENATE(L80, " G"),IF(COUNTIF($L$7:L80,L80)&lt;='[1]Season Set up'!$J$91, CONCATENATE(L80, " H"),"")))))))))),"")</f>
        <v/>
      </c>
      <c r="O80" s="69" t="str">
        <f>IFERROR(IF(#REF!="","",IF('[1]Season Set up'!$B$13=1,VLOOKUP(#REF!,#REF!,7,0),IF('[1]Season Set up'!$B$13=2,VLOOKUP(#REF!,'Race 2'!$K$7:$O$1001,7,0),IF('[1]Season Set up'!$B$13=3,VLOOKUP(#REF!,'Race 3'!$K$7:$O$1001,7,0),IF('[1]Season Set up'!$B$13=4,VLOOKUP(#REF!,'[1]Race 4'!$AA$7:$AG$1001,7,0),IF('[1]Season Set up'!$B$13=5,VLOOKUP(#REF!,'[1]Race 5'!$AA$7:$AG$1001,7,0),"")))))),"")</f>
        <v/>
      </c>
      <c r="P80" s="4"/>
      <c r="Q80" s="17"/>
      <c r="R80" s="17" t="str">
        <f t="shared" si="0"/>
        <v/>
      </c>
      <c r="S80" s="86" t="str">
        <f t="shared" si="1"/>
        <v/>
      </c>
      <c r="T80" s="33"/>
      <c r="U80" s="33"/>
      <c r="V80" s="33"/>
      <c r="W80" s="33"/>
      <c r="X80" s="4"/>
      <c r="Y80" s="4"/>
      <c r="Z80" s="4"/>
      <c r="AA80" s="4"/>
      <c r="AB80" s="4"/>
      <c r="AC80" s="4"/>
      <c r="AD80" s="4"/>
      <c r="AE80" s="33"/>
      <c r="AF80" s="33"/>
      <c r="AG80" s="4"/>
      <c r="AH80" s="4"/>
      <c r="AI80" s="4"/>
      <c r="AJ80" s="4"/>
      <c r="AK80" s="4"/>
      <c r="AL80" s="4"/>
      <c r="AM80" s="4"/>
      <c r="AN80" s="4"/>
      <c r="AO80" s="33"/>
      <c r="AP80" s="33"/>
      <c r="AQ80" s="33"/>
      <c r="AR80" s="4"/>
      <c r="AS80" s="4"/>
      <c r="AT80" s="4"/>
      <c r="AU80" s="4"/>
      <c r="AV80" s="4"/>
      <c r="AW80" s="4"/>
      <c r="AX80" s="4"/>
      <c r="AY80" s="4"/>
      <c r="AZ80" s="33"/>
      <c r="BA80" s="33"/>
      <c r="BB80" s="33"/>
      <c r="BC80" s="4"/>
      <c r="BD80" s="4"/>
      <c r="BE80" s="4"/>
      <c r="BF80" s="4"/>
      <c r="BG80" s="4"/>
      <c r="BH80" s="4"/>
      <c r="BI80" s="4"/>
      <c r="BJ80" s="4"/>
      <c r="BK80" s="4"/>
      <c r="BL80" s="4"/>
      <c r="BM80" s="4"/>
      <c r="BN80" s="4"/>
    </row>
    <row r="81" spans="1:66" ht="15.75" customHeight="1" x14ac:dyDescent="0.2">
      <c r="A81" s="27" t="str">
        <f>IF('[1]Season Set up'!$J$25&gt;='[1]Season Set up'!V79,'[1]Season Set up'!V79,"")</f>
        <v/>
      </c>
      <c r="B81" s="22" t="str">
        <f>IFERROR(VLOOKUP(#REF!,'[1]Members Sorted'!$B$2:$G$3000,2,0),"")</f>
        <v/>
      </c>
      <c r="C81" s="22" t="str">
        <f>IFERROR(VLOOKUP(#REF!,'[1]Members Sorted'!$B$2:$G$3000,3,0),"")</f>
        <v/>
      </c>
      <c r="D81" s="22" t="str">
        <f>IFERROR(VLOOKUP(#REF!,'[1]Members Sorted'!$B$2:$G$3000,5,0),"")</f>
        <v/>
      </c>
      <c r="E81" s="22" t="str">
        <f>IFERROR(IF(D81="","",IF(D81="None Given","",IF(COUNTIF($D$7:D81,D81)&lt;='[1]Season Set up'!$J$62, CONCATENATE(D81, " A"),IF(COUNTIF($D$7:D81,D81)&lt;='[1]Season Set up'!$J$63, CONCATENATE(D81, " B"),IF(COUNTIF($D$7:D81,D81)&lt;='[1]Season Set up'!$J$64, CONCATENATE(D81, " C"),IF(COUNTIF($D$7:D81,D81)&lt;='[1]Season Set up'!$J$65, CONCATENATE(D81, " D"),IF(COUNTIF($D$7:D81,D81)&lt;='[1]Season Set up'!$J$66, CONCATENATE(D81, " E"),IF(COUNTIF($D$7:D81,D81)&lt;='[1]Season Set up'!$J$67, CONCATENATE(D81, " F"),IF(COUNTIF($D$7:D81,D81)&lt;='[1]Season Set up'!$J$68, CONCATENATE(D81, " G"),IF(COUNTIF($D$7:D81,D81)&lt;='[1]Season Set up'!$J$69, CONCATENATE(D81, " H"),"")))))))))),"")</f>
        <v/>
      </c>
      <c r="F81" s="22" t="str">
        <f>IFERROR(IF(D81="","",IF(D81="None Given","",IF(COUNTIF($D$7:D81,D81)&lt;='[1]Season Set up'!$J$84, CONCATENATE(D81, " A"),IF(COUNTIF($D$7:D81,D81)&lt;='[1]Season Set up'!$J$85, CONCATENATE(D81, " B"),IF(COUNTIF($D$7:D81,D81)&lt;='[1]Season Set up'!$J$86, CONCATENATE(D81, " C"),IF(COUNTIF($D$7:D81,D81)&lt;='[1]Season Set up'!$J$87, CONCATENATE(D81, " D"),IF(COUNTIF($D$7:D81,D81)&lt;='[1]Season Set up'!$J$88, CONCATENATE(D81, " E"),IF(COUNTIF($D$7:D81,D81)&lt;='[1]Season Set up'!$J$89, CONCATENATE(D81, " F"),IF(COUNTIF($D$7:D81,D81)&lt;='[1]Season Set up'!$J$90, CONCATENATE(D81, " G"),IF(COUNTIF($D$7:D81,D81)&lt;='[1]Season Set up'!$J$91, CONCATENATE(D81, " H"),"")))))))))),"")</f>
        <v/>
      </c>
      <c r="G81" s="69" t="str">
        <f>IFERROR(IF(#REF!="","",IF('[1]Season Set up'!$B$13=1,VLOOKUP(#REF!,#REF!,7,0),IF('[1]Season Set up'!$B$13=2,VLOOKUP(#REF!,'Race 2'!$C$7:$G$1001,7,0),IF('[1]Season Set up'!$B$13=3,VLOOKUP(#REF!,'Race 3'!$C$7:$G$1001,7,0),IF('[1]Season Set up'!$B$13=4,VLOOKUP(#REF!,'[1]Race 4'!$C$7:$I$1001,7,0),IF('[1]Season Set up'!$B$13=5,VLOOKUP(#REF!,'[1]Race 5'!$C$7:$I$1001,7,0),"")))))),"")</f>
        <v/>
      </c>
      <c r="H81" s="4"/>
      <c r="I81" s="27"/>
      <c r="J81" s="22" t="str">
        <f>IFERROR(VLOOKUP(#REF!,'[1]Members Sorted'!$B$2:$G$3000,2,0),"")</f>
        <v/>
      </c>
      <c r="K81" s="22" t="str">
        <f>IFERROR(VLOOKUP(#REF!,'[1]Members Sorted'!$B$2:$G$3000,3,0),"")</f>
        <v/>
      </c>
      <c r="L81" s="22" t="str">
        <f>IFERROR(VLOOKUP(#REF!,'[1]Members Sorted'!$B$2:$G$3000,5,0),"")</f>
        <v/>
      </c>
      <c r="M81" s="22" t="str">
        <f>IFERROR(IF(L81="","",IF(L81="None Given","",IF(COUNTIF($L$7:L81,L81)&lt;='[1]Season Set up'!$J$73, CONCATENATE(L81, " A"),IF(COUNTIF($L$7:L81,L81)&lt;='[1]Season Set up'!$J$74, CONCATENATE(L81, " B"),IF(COUNTIF($L$7:L81,L81)&lt;='[1]Season Set up'!$J$75, CONCATENATE(L81, " C"),IF(COUNTIF($L$7:L81,L81)&lt;='[1]Season Set up'!$J$76, CONCATENATE(L81, " D"),IF(COUNTIF($L$7:L81,L81)&lt;='[1]Season Set up'!$J$77, CONCATENATE(L81, " E"),IF(COUNTIF($L$7:L81,L81)&lt;='[1]Season Set up'!$J$78, CONCATENATE(L81, " F"),IF(COUNTIF($L$7:L81,L81)&lt;='[1]Season Set up'!$J$79, CONCATENATE(L81, " G"),IF(COUNTIF($L$7:L81,L81)&lt;='[1]Season Set up'!$J$80, CONCATENATE(L81, " H"),"")))))))))),"")</f>
        <v/>
      </c>
      <c r="N81" s="22" t="str">
        <f>IFERROR(IF(L81="","",IF(L81="None Given","",IF(COUNTIF($L$7:L81,L81)&lt;='[1]Season Set up'!$J$84, CONCATENATE(L81, " A"),IF(COUNTIF($L$7:L81,L81)&lt;='[1]Season Set up'!$J$85, CONCATENATE(L81, " B"),IF(COUNTIF($L$7:L81,L81)&lt;='[1]Season Set up'!$J$86, CONCATENATE(L81, " C"),IF(COUNTIF($L$7:L81,L81)&lt;='[1]Season Set up'!$J$87, CONCATENATE(L81, " D"),IF(COUNTIF($L$7:L81,L81)&lt;='[1]Season Set up'!$J$88, CONCATENATE(L81, " E"),IF(COUNTIF($L$7:L81,L81)&lt;='[1]Season Set up'!$J$89, CONCATENATE(L81, " F"),IF(COUNTIF($L$7:L81,L81)&lt;='[1]Season Set up'!$J$90, CONCATENATE(L81, " G"),IF(COUNTIF($L$7:L81,L81)&lt;='[1]Season Set up'!$J$91, CONCATENATE(L81, " H"),"")))))))))),"")</f>
        <v/>
      </c>
      <c r="O81" s="69" t="str">
        <f>IFERROR(IF(#REF!="","",IF('[1]Season Set up'!$B$13=1,VLOOKUP(#REF!,#REF!,7,0),IF('[1]Season Set up'!$B$13=2,VLOOKUP(#REF!,'Race 2'!$K$7:$O$1001,7,0),IF('[1]Season Set up'!$B$13=3,VLOOKUP(#REF!,'Race 3'!$K$7:$O$1001,7,0),IF('[1]Season Set up'!$B$13=4,VLOOKUP(#REF!,'[1]Race 4'!$AA$7:$AG$1001,7,0),IF('[1]Season Set up'!$B$13=5,VLOOKUP(#REF!,'[1]Race 5'!$AA$7:$AG$1001,7,0),"")))))),"")</f>
        <v/>
      </c>
      <c r="P81" s="4"/>
      <c r="Q81" s="17"/>
      <c r="R81" s="17" t="str">
        <f t="shared" si="0"/>
        <v/>
      </c>
      <c r="S81" s="86" t="str">
        <f t="shared" si="1"/>
        <v/>
      </c>
      <c r="T81" s="33"/>
      <c r="U81" s="33"/>
      <c r="V81" s="33"/>
      <c r="W81" s="33"/>
      <c r="X81" s="4"/>
      <c r="Y81" s="4"/>
      <c r="Z81" s="4"/>
      <c r="AA81" s="4"/>
      <c r="AB81" s="4"/>
      <c r="AC81" s="4"/>
      <c r="AD81" s="4"/>
      <c r="AE81" s="33"/>
      <c r="AF81" s="33"/>
      <c r="AG81" s="4"/>
      <c r="AH81" s="4"/>
      <c r="AI81" s="4"/>
      <c r="AJ81" s="4"/>
      <c r="AK81" s="4"/>
      <c r="AL81" s="4"/>
      <c r="AM81" s="4"/>
      <c r="AN81" s="4"/>
      <c r="AO81" s="33"/>
      <c r="AP81" s="33"/>
      <c r="AQ81" s="33"/>
      <c r="AR81" s="4"/>
      <c r="AS81" s="4"/>
      <c r="AT81" s="4"/>
      <c r="AU81" s="4"/>
      <c r="AV81" s="4"/>
      <c r="AW81" s="4"/>
      <c r="AX81" s="4"/>
      <c r="AY81" s="4"/>
      <c r="AZ81" s="33"/>
      <c r="BA81" s="33"/>
      <c r="BB81" s="33"/>
      <c r="BC81" s="4"/>
      <c r="BD81" s="4"/>
      <c r="BE81" s="4"/>
      <c r="BF81" s="4"/>
      <c r="BG81" s="4"/>
      <c r="BH81" s="4"/>
      <c r="BI81" s="4"/>
      <c r="BJ81" s="4"/>
      <c r="BK81" s="4"/>
      <c r="BL81" s="4"/>
      <c r="BM81" s="4"/>
      <c r="BN81" s="4"/>
    </row>
    <row r="82" spans="1:66" ht="15.75" customHeight="1" x14ac:dyDescent="0.2">
      <c r="A82" s="27" t="str">
        <f>IF('[1]Season Set up'!$J$25&gt;='[1]Season Set up'!V80,'[1]Season Set up'!V80,"")</f>
        <v/>
      </c>
      <c r="B82" s="22" t="str">
        <f>IFERROR(VLOOKUP(#REF!,'[1]Members Sorted'!$B$2:$G$3000,2,0),"")</f>
        <v/>
      </c>
      <c r="C82" s="22" t="str">
        <f>IFERROR(VLOOKUP(#REF!,'[1]Members Sorted'!$B$2:$G$3000,3,0),"")</f>
        <v/>
      </c>
      <c r="D82" s="22" t="str">
        <f>IFERROR(VLOOKUP(#REF!,'[1]Members Sorted'!$B$2:$G$3000,5,0),"")</f>
        <v/>
      </c>
      <c r="E82" s="22" t="str">
        <f>IFERROR(IF(D82="","",IF(D82="None Given","",IF(COUNTIF($D$7:D82,D82)&lt;='[1]Season Set up'!$J$62, CONCATENATE(D82, " A"),IF(COUNTIF($D$7:D82,D82)&lt;='[1]Season Set up'!$J$63, CONCATENATE(D82, " B"),IF(COUNTIF($D$7:D82,D82)&lt;='[1]Season Set up'!$J$64, CONCATENATE(D82, " C"),IF(COUNTIF($D$7:D82,D82)&lt;='[1]Season Set up'!$J$65, CONCATENATE(D82, " D"),IF(COUNTIF($D$7:D82,D82)&lt;='[1]Season Set up'!$J$66, CONCATENATE(D82, " E"),IF(COUNTIF($D$7:D82,D82)&lt;='[1]Season Set up'!$J$67, CONCATENATE(D82, " F"),IF(COUNTIF($D$7:D82,D82)&lt;='[1]Season Set up'!$J$68, CONCATENATE(D82, " G"),IF(COUNTIF($D$7:D82,D82)&lt;='[1]Season Set up'!$J$69, CONCATENATE(D82, " H"),"")))))))))),"")</f>
        <v/>
      </c>
      <c r="F82" s="22" t="str">
        <f>IFERROR(IF(D82="","",IF(D82="None Given","",IF(COUNTIF($D$7:D82,D82)&lt;='[1]Season Set up'!$J$84, CONCATENATE(D82, " A"),IF(COUNTIF($D$7:D82,D82)&lt;='[1]Season Set up'!$J$85, CONCATENATE(D82, " B"),IF(COUNTIF($D$7:D82,D82)&lt;='[1]Season Set up'!$J$86, CONCATENATE(D82, " C"),IF(COUNTIF($D$7:D82,D82)&lt;='[1]Season Set up'!$J$87, CONCATENATE(D82, " D"),IF(COUNTIF($D$7:D82,D82)&lt;='[1]Season Set up'!$J$88, CONCATENATE(D82, " E"),IF(COUNTIF($D$7:D82,D82)&lt;='[1]Season Set up'!$J$89, CONCATENATE(D82, " F"),IF(COUNTIF($D$7:D82,D82)&lt;='[1]Season Set up'!$J$90, CONCATENATE(D82, " G"),IF(COUNTIF($D$7:D82,D82)&lt;='[1]Season Set up'!$J$91, CONCATENATE(D82, " H"),"")))))))))),"")</f>
        <v/>
      </c>
      <c r="G82" s="69" t="str">
        <f>IFERROR(IF(#REF!="","",IF('[1]Season Set up'!$B$13=1,VLOOKUP(#REF!,#REF!,7,0),IF('[1]Season Set up'!$B$13=2,VLOOKUP(#REF!,'Race 2'!$C$7:$G$1001,7,0),IF('[1]Season Set up'!$B$13=3,VLOOKUP(#REF!,'Race 3'!$C$7:$G$1001,7,0),IF('[1]Season Set up'!$B$13=4,VLOOKUP(#REF!,'[1]Race 4'!$C$7:$I$1001,7,0),IF('[1]Season Set up'!$B$13=5,VLOOKUP(#REF!,'[1]Race 5'!$C$7:$I$1001,7,0),"")))))),"")</f>
        <v/>
      </c>
      <c r="H82" s="4"/>
      <c r="I82" s="27"/>
      <c r="J82" s="22" t="str">
        <f>IFERROR(VLOOKUP(#REF!,'[1]Members Sorted'!$B$2:$G$3000,2,0),"")</f>
        <v/>
      </c>
      <c r="K82" s="22" t="str">
        <f>IFERROR(VLOOKUP(#REF!,'[1]Members Sorted'!$B$2:$G$3000,3,0),"")</f>
        <v/>
      </c>
      <c r="L82" s="22" t="str">
        <f>IFERROR(VLOOKUP(#REF!,'[1]Members Sorted'!$B$2:$G$3000,5,0),"")</f>
        <v/>
      </c>
      <c r="M82" s="22" t="str">
        <f>IFERROR(IF(L82="","",IF(L82="None Given","",IF(COUNTIF($L$7:L82,L82)&lt;='[1]Season Set up'!$J$73, CONCATENATE(L82, " A"),IF(COUNTIF($L$7:L82,L82)&lt;='[1]Season Set up'!$J$74, CONCATENATE(L82, " B"),IF(COUNTIF($L$7:L82,L82)&lt;='[1]Season Set up'!$J$75, CONCATENATE(L82, " C"),IF(COUNTIF($L$7:L82,L82)&lt;='[1]Season Set up'!$J$76, CONCATENATE(L82, " D"),IF(COUNTIF($L$7:L82,L82)&lt;='[1]Season Set up'!$J$77, CONCATENATE(L82, " E"),IF(COUNTIF($L$7:L82,L82)&lt;='[1]Season Set up'!$J$78, CONCATENATE(L82, " F"),IF(COUNTIF($L$7:L82,L82)&lt;='[1]Season Set up'!$J$79, CONCATENATE(L82, " G"),IF(COUNTIF($L$7:L82,L82)&lt;='[1]Season Set up'!$J$80, CONCATENATE(L82, " H"),"")))))))))),"")</f>
        <v/>
      </c>
      <c r="N82" s="22" t="str">
        <f>IFERROR(IF(L82="","",IF(L82="None Given","",IF(COUNTIF($L$7:L82,L82)&lt;='[1]Season Set up'!$J$84, CONCATENATE(L82, " A"),IF(COUNTIF($L$7:L82,L82)&lt;='[1]Season Set up'!$J$85, CONCATENATE(L82, " B"),IF(COUNTIF($L$7:L82,L82)&lt;='[1]Season Set up'!$J$86, CONCATENATE(L82, " C"),IF(COUNTIF($L$7:L82,L82)&lt;='[1]Season Set up'!$J$87, CONCATENATE(L82, " D"),IF(COUNTIF($L$7:L82,L82)&lt;='[1]Season Set up'!$J$88, CONCATENATE(L82, " E"),IF(COUNTIF($L$7:L82,L82)&lt;='[1]Season Set up'!$J$89, CONCATENATE(L82, " F"),IF(COUNTIF($L$7:L82,L82)&lt;='[1]Season Set up'!$J$90, CONCATENATE(L82, " G"),IF(COUNTIF($L$7:L82,L82)&lt;='[1]Season Set up'!$J$91, CONCATENATE(L82, " H"),"")))))))))),"")</f>
        <v/>
      </c>
      <c r="O82" s="69" t="str">
        <f>IFERROR(IF(#REF!="","",IF('[1]Season Set up'!$B$13=1,VLOOKUP(#REF!,#REF!,7,0),IF('[1]Season Set up'!$B$13=2,VLOOKUP(#REF!,'Race 2'!$K$7:$O$1001,7,0),IF('[1]Season Set up'!$B$13=3,VLOOKUP(#REF!,'Race 3'!$K$7:$O$1001,7,0),IF('[1]Season Set up'!$B$13=4,VLOOKUP(#REF!,'[1]Race 4'!$AA$7:$AG$1001,7,0),IF('[1]Season Set up'!$B$13=5,VLOOKUP(#REF!,'[1]Race 5'!$AA$7:$AG$1001,7,0),"")))))),"")</f>
        <v/>
      </c>
      <c r="P82" s="4"/>
      <c r="Q82" s="17"/>
      <c r="R82" s="17" t="str">
        <f t="shared" si="0"/>
        <v/>
      </c>
      <c r="S82" s="86" t="str">
        <f t="shared" si="1"/>
        <v/>
      </c>
      <c r="T82" s="33"/>
      <c r="U82" s="33"/>
      <c r="V82" s="33"/>
      <c r="W82" s="33"/>
      <c r="X82" s="4"/>
      <c r="Y82" s="4"/>
      <c r="Z82" s="4"/>
      <c r="AA82" s="4"/>
      <c r="AB82" s="4"/>
      <c r="AC82" s="4"/>
      <c r="AD82" s="4"/>
      <c r="AE82" s="33"/>
      <c r="AF82" s="33"/>
      <c r="AG82" s="4"/>
      <c r="AH82" s="4"/>
      <c r="AI82" s="4"/>
      <c r="AJ82" s="4"/>
      <c r="AK82" s="4"/>
      <c r="AL82" s="4"/>
      <c r="AM82" s="4"/>
      <c r="AN82" s="4"/>
      <c r="AO82" s="33"/>
      <c r="AP82" s="33"/>
      <c r="AQ82" s="33"/>
      <c r="AR82" s="4"/>
      <c r="AS82" s="4"/>
      <c r="AT82" s="4"/>
      <c r="AU82" s="4"/>
      <c r="AV82" s="4"/>
      <c r="AW82" s="4"/>
      <c r="AX82" s="4"/>
      <c r="AY82" s="4"/>
      <c r="AZ82" s="33"/>
      <c r="BA82" s="33"/>
      <c r="BB82" s="33"/>
      <c r="BC82" s="4"/>
      <c r="BD82" s="4"/>
      <c r="BE82" s="4"/>
      <c r="BF82" s="4"/>
      <c r="BG82" s="4"/>
      <c r="BH82" s="4"/>
      <c r="BI82" s="4"/>
      <c r="BJ82" s="4"/>
      <c r="BK82" s="4"/>
      <c r="BL82" s="4"/>
      <c r="BM82" s="4"/>
      <c r="BN82" s="4"/>
    </row>
    <row r="83" spans="1:66" ht="15.75" customHeight="1" x14ac:dyDescent="0.2">
      <c r="A83" s="27" t="str">
        <f>IF('[1]Season Set up'!$J$25&gt;='[1]Season Set up'!V81,'[1]Season Set up'!V81,"")</f>
        <v/>
      </c>
      <c r="B83" s="22" t="str">
        <f>IFERROR(VLOOKUP(#REF!,'[1]Members Sorted'!$B$2:$G$3000,2,0),"")</f>
        <v/>
      </c>
      <c r="C83" s="22" t="str">
        <f>IFERROR(VLOOKUP(#REF!,'[1]Members Sorted'!$B$2:$G$3000,3,0),"")</f>
        <v/>
      </c>
      <c r="D83" s="22" t="str">
        <f>IFERROR(VLOOKUP(#REF!,'[1]Members Sorted'!$B$2:$G$3000,5,0),"")</f>
        <v/>
      </c>
      <c r="E83" s="22" t="str">
        <f>IFERROR(IF(D83="","",IF(D83="None Given","",IF(COUNTIF($D$7:D83,D83)&lt;='[1]Season Set up'!$J$62, CONCATENATE(D83, " A"),IF(COUNTIF($D$7:D83,D83)&lt;='[1]Season Set up'!$J$63, CONCATENATE(D83, " B"),IF(COUNTIF($D$7:D83,D83)&lt;='[1]Season Set up'!$J$64, CONCATENATE(D83, " C"),IF(COUNTIF($D$7:D83,D83)&lt;='[1]Season Set up'!$J$65, CONCATENATE(D83, " D"),IF(COUNTIF($D$7:D83,D83)&lt;='[1]Season Set up'!$J$66, CONCATENATE(D83, " E"),IF(COUNTIF($D$7:D83,D83)&lt;='[1]Season Set up'!$J$67, CONCATENATE(D83, " F"),IF(COUNTIF($D$7:D83,D83)&lt;='[1]Season Set up'!$J$68, CONCATENATE(D83, " G"),IF(COUNTIF($D$7:D83,D83)&lt;='[1]Season Set up'!$J$69, CONCATENATE(D83, " H"),"")))))))))),"")</f>
        <v/>
      </c>
      <c r="F83" s="22" t="str">
        <f>IFERROR(IF(D83="","",IF(D83="None Given","",IF(COUNTIF($D$7:D83,D83)&lt;='[1]Season Set up'!$J$84, CONCATENATE(D83, " A"),IF(COUNTIF($D$7:D83,D83)&lt;='[1]Season Set up'!$J$85, CONCATENATE(D83, " B"),IF(COUNTIF($D$7:D83,D83)&lt;='[1]Season Set up'!$J$86, CONCATENATE(D83, " C"),IF(COUNTIF($D$7:D83,D83)&lt;='[1]Season Set up'!$J$87, CONCATENATE(D83, " D"),IF(COUNTIF($D$7:D83,D83)&lt;='[1]Season Set up'!$J$88, CONCATENATE(D83, " E"),IF(COUNTIF($D$7:D83,D83)&lt;='[1]Season Set up'!$J$89, CONCATENATE(D83, " F"),IF(COUNTIF($D$7:D83,D83)&lt;='[1]Season Set up'!$J$90, CONCATENATE(D83, " G"),IF(COUNTIF($D$7:D83,D83)&lt;='[1]Season Set up'!$J$91, CONCATENATE(D83, " H"),"")))))))))),"")</f>
        <v/>
      </c>
      <c r="G83" s="69" t="str">
        <f>IFERROR(IF(#REF!="","",IF('[1]Season Set up'!$B$13=1,VLOOKUP(#REF!,#REF!,7,0),IF('[1]Season Set up'!$B$13=2,VLOOKUP(#REF!,'Race 2'!$C$7:$G$1001,7,0),IF('[1]Season Set up'!$B$13=3,VLOOKUP(#REF!,'Race 3'!$C$7:$G$1001,7,0),IF('[1]Season Set up'!$B$13=4,VLOOKUP(#REF!,'[1]Race 4'!$C$7:$I$1001,7,0),IF('[1]Season Set up'!$B$13=5,VLOOKUP(#REF!,'[1]Race 5'!$C$7:$I$1001,7,0),"")))))),"")</f>
        <v/>
      </c>
      <c r="H83" s="4"/>
      <c r="I83" s="27"/>
      <c r="J83" s="22" t="str">
        <f>IFERROR(VLOOKUP(#REF!,'[1]Members Sorted'!$B$2:$G$3000,2,0),"")</f>
        <v/>
      </c>
      <c r="K83" s="22" t="str">
        <f>IFERROR(VLOOKUP(#REF!,'[1]Members Sorted'!$B$2:$G$3000,3,0),"")</f>
        <v/>
      </c>
      <c r="L83" s="22" t="str">
        <f>IFERROR(VLOOKUP(#REF!,'[1]Members Sorted'!$B$2:$G$3000,5,0),"")</f>
        <v/>
      </c>
      <c r="M83" s="22" t="str">
        <f>IFERROR(IF(L83="","",IF(L83="None Given","",IF(COUNTIF($L$7:L83,L83)&lt;='[1]Season Set up'!$J$73, CONCATENATE(L83, " A"),IF(COUNTIF($L$7:L83,L83)&lt;='[1]Season Set up'!$J$74, CONCATENATE(L83, " B"),IF(COUNTIF($L$7:L83,L83)&lt;='[1]Season Set up'!$J$75, CONCATENATE(L83, " C"),IF(COUNTIF($L$7:L83,L83)&lt;='[1]Season Set up'!$J$76, CONCATENATE(L83, " D"),IF(COUNTIF($L$7:L83,L83)&lt;='[1]Season Set up'!$J$77, CONCATENATE(L83, " E"),IF(COUNTIF($L$7:L83,L83)&lt;='[1]Season Set up'!$J$78, CONCATENATE(L83, " F"),IF(COUNTIF($L$7:L83,L83)&lt;='[1]Season Set up'!$J$79, CONCATENATE(L83, " G"),IF(COUNTIF($L$7:L83,L83)&lt;='[1]Season Set up'!$J$80, CONCATENATE(L83, " H"),"")))))))))),"")</f>
        <v/>
      </c>
      <c r="N83" s="22" t="str">
        <f>IFERROR(IF(L83="","",IF(L83="None Given","",IF(COUNTIF($L$7:L83,L83)&lt;='[1]Season Set up'!$J$84, CONCATENATE(L83, " A"),IF(COUNTIF($L$7:L83,L83)&lt;='[1]Season Set up'!$J$85, CONCATENATE(L83, " B"),IF(COUNTIF($L$7:L83,L83)&lt;='[1]Season Set up'!$J$86, CONCATENATE(L83, " C"),IF(COUNTIF($L$7:L83,L83)&lt;='[1]Season Set up'!$J$87, CONCATENATE(L83, " D"),IF(COUNTIF($L$7:L83,L83)&lt;='[1]Season Set up'!$J$88, CONCATENATE(L83, " E"),IF(COUNTIF($L$7:L83,L83)&lt;='[1]Season Set up'!$J$89, CONCATENATE(L83, " F"),IF(COUNTIF($L$7:L83,L83)&lt;='[1]Season Set up'!$J$90, CONCATENATE(L83, " G"),IF(COUNTIF($L$7:L83,L83)&lt;='[1]Season Set up'!$J$91, CONCATENATE(L83, " H"),"")))))))))),"")</f>
        <v/>
      </c>
      <c r="O83" s="69" t="str">
        <f>IFERROR(IF(#REF!="","",IF('[1]Season Set up'!$B$13=1,VLOOKUP(#REF!,#REF!,7,0),IF('[1]Season Set up'!$B$13=2,VLOOKUP(#REF!,'Race 2'!$K$7:$O$1001,7,0),IF('[1]Season Set up'!$B$13=3,VLOOKUP(#REF!,'Race 3'!$K$7:$O$1001,7,0),IF('[1]Season Set up'!$B$13=4,VLOOKUP(#REF!,'[1]Race 4'!$AA$7:$AG$1001,7,0),IF('[1]Season Set up'!$B$13=5,VLOOKUP(#REF!,'[1]Race 5'!$AA$7:$AG$1001,7,0),"")))))),"")</f>
        <v/>
      </c>
      <c r="P83" s="4"/>
      <c r="Q83" s="17"/>
      <c r="R83" s="17" t="str">
        <f t="shared" si="0"/>
        <v/>
      </c>
      <c r="S83" s="86" t="str">
        <f t="shared" si="1"/>
        <v/>
      </c>
      <c r="T83" s="33"/>
      <c r="U83" s="33"/>
      <c r="V83" s="33"/>
      <c r="W83" s="33"/>
      <c r="X83" s="4"/>
      <c r="Y83" s="4"/>
      <c r="Z83" s="4"/>
      <c r="AA83" s="4"/>
      <c r="AB83" s="4"/>
      <c r="AC83" s="4"/>
      <c r="AD83" s="4"/>
      <c r="AE83" s="33"/>
      <c r="AF83" s="33"/>
      <c r="AG83" s="4"/>
      <c r="AH83" s="4"/>
      <c r="AI83" s="4"/>
      <c r="AJ83" s="4"/>
      <c r="AK83" s="4"/>
      <c r="AL83" s="4"/>
      <c r="AM83" s="4"/>
      <c r="AN83" s="4"/>
      <c r="AO83" s="33"/>
      <c r="AP83" s="33"/>
      <c r="AQ83" s="33"/>
      <c r="AR83" s="4"/>
      <c r="AS83" s="4"/>
      <c r="AT83" s="4"/>
      <c r="AU83" s="4"/>
      <c r="AV83" s="4"/>
      <c r="AW83" s="4"/>
      <c r="AX83" s="4"/>
      <c r="AY83" s="4"/>
      <c r="AZ83" s="33"/>
      <c r="BA83" s="33"/>
      <c r="BB83" s="33"/>
      <c r="BC83" s="4"/>
      <c r="BD83" s="4"/>
      <c r="BE83" s="4"/>
      <c r="BF83" s="4"/>
      <c r="BG83" s="4"/>
      <c r="BH83" s="4"/>
      <c r="BI83" s="4"/>
      <c r="BJ83" s="4"/>
      <c r="BK83" s="4"/>
      <c r="BL83" s="4"/>
      <c r="BM83" s="4"/>
      <c r="BN83" s="4"/>
    </row>
    <row r="84" spans="1:66" ht="15.75" customHeight="1" x14ac:dyDescent="0.2">
      <c r="A84" s="27" t="str">
        <f>IF('[1]Season Set up'!$J$25&gt;='[1]Season Set up'!V82,'[1]Season Set up'!V82,"")</f>
        <v/>
      </c>
      <c r="B84" s="22" t="str">
        <f>IFERROR(VLOOKUP(#REF!,'[1]Members Sorted'!$B$2:$G$3000,2,0),"")</f>
        <v/>
      </c>
      <c r="C84" s="22" t="str">
        <f>IFERROR(VLOOKUP(#REF!,'[1]Members Sorted'!$B$2:$G$3000,3,0),"")</f>
        <v/>
      </c>
      <c r="D84" s="22" t="str">
        <f>IFERROR(VLOOKUP(#REF!,'[1]Members Sorted'!$B$2:$G$3000,5,0),"")</f>
        <v/>
      </c>
      <c r="E84" s="22" t="str">
        <f>IFERROR(IF(D84="","",IF(D84="None Given","",IF(COUNTIF($D$7:D84,D84)&lt;='[1]Season Set up'!$J$62, CONCATENATE(D84, " A"),IF(COUNTIF($D$7:D84,D84)&lt;='[1]Season Set up'!$J$63, CONCATENATE(D84, " B"),IF(COUNTIF($D$7:D84,D84)&lt;='[1]Season Set up'!$J$64, CONCATENATE(D84, " C"),IF(COUNTIF($D$7:D84,D84)&lt;='[1]Season Set up'!$J$65, CONCATENATE(D84, " D"),IF(COUNTIF($D$7:D84,D84)&lt;='[1]Season Set up'!$J$66, CONCATENATE(D84, " E"),IF(COUNTIF($D$7:D84,D84)&lt;='[1]Season Set up'!$J$67, CONCATENATE(D84, " F"),IF(COUNTIF($D$7:D84,D84)&lt;='[1]Season Set up'!$J$68, CONCATENATE(D84, " G"),IF(COUNTIF($D$7:D84,D84)&lt;='[1]Season Set up'!$J$69, CONCATENATE(D84, " H"),"")))))))))),"")</f>
        <v/>
      </c>
      <c r="F84" s="22" t="str">
        <f>IFERROR(IF(D84="","",IF(D84="None Given","",IF(COUNTIF($D$7:D84,D84)&lt;='[1]Season Set up'!$J$84, CONCATENATE(D84, " A"),IF(COUNTIF($D$7:D84,D84)&lt;='[1]Season Set up'!$J$85, CONCATENATE(D84, " B"),IF(COUNTIF($D$7:D84,D84)&lt;='[1]Season Set up'!$J$86, CONCATENATE(D84, " C"),IF(COUNTIF($D$7:D84,D84)&lt;='[1]Season Set up'!$J$87, CONCATENATE(D84, " D"),IF(COUNTIF($D$7:D84,D84)&lt;='[1]Season Set up'!$J$88, CONCATENATE(D84, " E"),IF(COUNTIF($D$7:D84,D84)&lt;='[1]Season Set up'!$J$89, CONCATENATE(D84, " F"),IF(COUNTIF($D$7:D84,D84)&lt;='[1]Season Set up'!$J$90, CONCATENATE(D84, " G"),IF(COUNTIF($D$7:D84,D84)&lt;='[1]Season Set up'!$J$91, CONCATENATE(D84, " H"),"")))))))))),"")</f>
        <v/>
      </c>
      <c r="G84" s="69" t="str">
        <f>IFERROR(IF(#REF!="","",IF('[1]Season Set up'!$B$13=1,VLOOKUP(#REF!,#REF!,7,0),IF('[1]Season Set up'!$B$13=2,VLOOKUP(#REF!,'Race 2'!$C$7:$G$1001,7,0),IF('[1]Season Set up'!$B$13=3,VLOOKUP(#REF!,'Race 3'!$C$7:$G$1001,7,0),IF('[1]Season Set up'!$B$13=4,VLOOKUP(#REF!,'[1]Race 4'!$C$7:$I$1001,7,0),IF('[1]Season Set up'!$B$13=5,VLOOKUP(#REF!,'[1]Race 5'!$C$7:$I$1001,7,0),"")))))),"")</f>
        <v/>
      </c>
      <c r="H84" s="4"/>
      <c r="I84" s="27"/>
      <c r="J84" s="22" t="str">
        <f>IFERROR(VLOOKUP(#REF!,'[1]Members Sorted'!$B$2:$G$3000,2,0),"")</f>
        <v/>
      </c>
      <c r="K84" s="22" t="str">
        <f>IFERROR(VLOOKUP(#REF!,'[1]Members Sorted'!$B$2:$G$3000,3,0),"")</f>
        <v/>
      </c>
      <c r="L84" s="22" t="str">
        <f>IFERROR(VLOOKUP(#REF!,'[1]Members Sorted'!$B$2:$G$3000,5,0),"")</f>
        <v/>
      </c>
      <c r="M84" s="22" t="str">
        <f>IFERROR(IF(L84="","",IF(L84="None Given","",IF(COUNTIF($L$7:L84,L84)&lt;='[1]Season Set up'!$J$73, CONCATENATE(L84, " A"),IF(COUNTIF($L$7:L84,L84)&lt;='[1]Season Set up'!$J$74, CONCATENATE(L84, " B"),IF(COUNTIF($L$7:L84,L84)&lt;='[1]Season Set up'!$J$75, CONCATENATE(L84, " C"),IF(COUNTIF($L$7:L84,L84)&lt;='[1]Season Set up'!$J$76, CONCATENATE(L84, " D"),IF(COUNTIF($L$7:L84,L84)&lt;='[1]Season Set up'!$J$77, CONCATENATE(L84, " E"),IF(COUNTIF($L$7:L84,L84)&lt;='[1]Season Set up'!$J$78, CONCATENATE(L84, " F"),IF(COUNTIF($L$7:L84,L84)&lt;='[1]Season Set up'!$J$79, CONCATENATE(L84, " G"),IF(COUNTIF($L$7:L84,L84)&lt;='[1]Season Set up'!$J$80, CONCATENATE(L84, " H"),"")))))))))),"")</f>
        <v/>
      </c>
      <c r="N84" s="22" t="str">
        <f>IFERROR(IF(L84="","",IF(L84="None Given","",IF(COUNTIF($L$7:L84,L84)&lt;='[1]Season Set up'!$J$84, CONCATENATE(L84, " A"),IF(COUNTIF($L$7:L84,L84)&lt;='[1]Season Set up'!$J$85, CONCATENATE(L84, " B"),IF(COUNTIF($L$7:L84,L84)&lt;='[1]Season Set up'!$J$86, CONCATENATE(L84, " C"),IF(COUNTIF($L$7:L84,L84)&lt;='[1]Season Set up'!$J$87, CONCATENATE(L84, " D"),IF(COUNTIF($L$7:L84,L84)&lt;='[1]Season Set up'!$J$88, CONCATENATE(L84, " E"),IF(COUNTIF($L$7:L84,L84)&lt;='[1]Season Set up'!$J$89, CONCATENATE(L84, " F"),IF(COUNTIF($L$7:L84,L84)&lt;='[1]Season Set up'!$J$90, CONCATENATE(L84, " G"),IF(COUNTIF($L$7:L84,L84)&lt;='[1]Season Set up'!$J$91, CONCATENATE(L84, " H"),"")))))))))),"")</f>
        <v/>
      </c>
      <c r="O84" s="69" t="str">
        <f>IFERROR(IF(#REF!="","",IF('[1]Season Set up'!$B$13=1,VLOOKUP(#REF!,#REF!,7,0),IF('[1]Season Set up'!$B$13=2,VLOOKUP(#REF!,'Race 2'!$K$7:$O$1001,7,0),IF('[1]Season Set up'!$B$13=3,VLOOKUP(#REF!,'Race 3'!$K$7:$O$1001,7,0),IF('[1]Season Set up'!$B$13=4,VLOOKUP(#REF!,'[1]Race 4'!$AA$7:$AG$1001,7,0),IF('[1]Season Set up'!$B$13=5,VLOOKUP(#REF!,'[1]Race 5'!$AA$7:$AG$1001,7,0),"")))))),"")</f>
        <v/>
      </c>
      <c r="P84" s="4"/>
      <c r="Q84" s="17"/>
      <c r="R84" s="17" t="str">
        <f t="shared" si="0"/>
        <v/>
      </c>
      <c r="S84" s="86" t="str">
        <f t="shared" si="1"/>
        <v/>
      </c>
      <c r="T84" s="33"/>
      <c r="U84" s="33"/>
      <c r="V84" s="33"/>
      <c r="W84" s="33"/>
      <c r="X84" s="4"/>
      <c r="Y84" s="4"/>
      <c r="Z84" s="4"/>
      <c r="AA84" s="4"/>
      <c r="AB84" s="4"/>
      <c r="AC84" s="4"/>
      <c r="AD84" s="4"/>
      <c r="AE84" s="33"/>
      <c r="AF84" s="33"/>
      <c r="AG84" s="4"/>
      <c r="AH84" s="4"/>
      <c r="AI84" s="4"/>
      <c r="AJ84" s="4"/>
      <c r="AK84" s="4"/>
      <c r="AL84" s="4"/>
      <c r="AM84" s="4"/>
      <c r="AN84" s="4"/>
      <c r="AO84" s="33"/>
      <c r="AP84" s="33"/>
      <c r="AQ84" s="33"/>
      <c r="AR84" s="4"/>
      <c r="AS84" s="4"/>
      <c r="AT84" s="4"/>
      <c r="AU84" s="4"/>
      <c r="AV84" s="4"/>
      <c r="AW84" s="4"/>
      <c r="AX84" s="4"/>
      <c r="AY84" s="4"/>
      <c r="AZ84" s="33"/>
      <c r="BA84" s="33"/>
      <c r="BB84" s="33"/>
      <c r="BC84" s="4"/>
      <c r="BD84" s="4"/>
      <c r="BE84" s="4"/>
      <c r="BF84" s="4"/>
      <c r="BG84" s="4"/>
      <c r="BH84" s="4"/>
      <c r="BI84" s="4"/>
      <c r="BJ84" s="4"/>
      <c r="BK84" s="4"/>
      <c r="BL84" s="4"/>
      <c r="BM84" s="4"/>
      <c r="BN84" s="4"/>
    </row>
    <row r="85" spans="1:66" ht="15.75" customHeight="1" x14ac:dyDescent="0.2">
      <c r="A85" s="27" t="str">
        <f>IF('[1]Season Set up'!$J$25&gt;='[1]Season Set up'!V83,'[1]Season Set up'!V83,"")</f>
        <v/>
      </c>
      <c r="B85" s="22" t="str">
        <f>IFERROR(VLOOKUP(#REF!,'[1]Members Sorted'!$B$2:$G$3000,2,0),"")</f>
        <v/>
      </c>
      <c r="C85" s="22" t="str">
        <f>IFERROR(VLOOKUP(#REF!,'[1]Members Sorted'!$B$2:$G$3000,3,0),"")</f>
        <v/>
      </c>
      <c r="D85" s="22" t="str">
        <f>IFERROR(VLOOKUP(#REF!,'[1]Members Sorted'!$B$2:$G$3000,5,0),"")</f>
        <v/>
      </c>
      <c r="E85" s="22" t="str">
        <f>IFERROR(IF(D85="","",IF(D85="None Given","",IF(COUNTIF($D$7:D85,D85)&lt;='[1]Season Set up'!$J$62, CONCATENATE(D85, " A"),IF(COUNTIF($D$7:D85,D85)&lt;='[1]Season Set up'!$J$63, CONCATENATE(D85, " B"),IF(COUNTIF($D$7:D85,D85)&lt;='[1]Season Set up'!$J$64, CONCATENATE(D85, " C"),IF(COUNTIF($D$7:D85,D85)&lt;='[1]Season Set up'!$J$65, CONCATENATE(D85, " D"),IF(COUNTIF($D$7:D85,D85)&lt;='[1]Season Set up'!$J$66, CONCATENATE(D85, " E"),IF(COUNTIF($D$7:D85,D85)&lt;='[1]Season Set up'!$J$67, CONCATENATE(D85, " F"),IF(COUNTIF($D$7:D85,D85)&lt;='[1]Season Set up'!$J$68, CONCATENATE(D85, " G"),IF(COUNTIF($D$7:D85,D85)&lt;='[1]Season Set up'!$J$69, CONCATENATE(D85, " H"),"")))))))))),"")</f>
        <v/>
      </c>
      <c r="F85" s="22" t="str">
        <f>IFERROR(IF(D85="","",IF(D85="None Given","",IF(COUNTIF($D$7:D85,D85)&lt;='[1]Season Set up'!$J$84, CONCATENATE(D85, " A"),IF(COUNTIF($D$7:D85,D85)&lt;='[1]Season Set up'!$J$85, CONCATENATE(D85, " B"),IF(COUNTIF($D$7:D85,D85)&lt;='[1]Season Set up'!$J$86, CONCATENATE(D85, " C"),IF(COUNTIF($D$7:D85,D85)&lt;='[1]Season Set up'!$J$87, CONCATENATE(D85, " D"),IF(COUNTIF($D$7:D85,D85)&lt;='[1]Season Set up'!$J$88, CONCATENATE(D85, " E"),IF(COUNTIF($D$7:D85,D85)&lt;='[1]Season Set up'!$J$89, CONCATENATE(D85, " F"),IF(COUNTIF($D$7:D85,D85)&lt;='[1]Season Set up'!$J$90, CONCATENATE(D85, " G"),IF(COUNTIF($D$7:D85,D85)&lt;='[1]Season Set up'!$J$91, CONCATENATE(D85, " H"),"")))))))))),"")</f>
        <v/>
      </c>
      <c r="G85" s="69" t="str">
        <f>IFERROR(IF(#REF!="","",IF('[1]Season Set up'!$B$13=1,VLOOKUP(#REF!,#REF!,7,0),IF('[1]Season Set up'!$B$13=2,VLOOKUP(#REF!,'Race 2'!$C$7:$G$1001,7,0),IF('[1]Season Set up'!$B$13=3,VLOOKUP(#REF!,'Race 3'!$C$7:$G$1001,7,0),IF('[1]Season Set up'!$B$13=4,VLOOKUP(#REF!,'[1]Race 4'!$C$7:$I$1001,7,0),IF('[1]Season Set up'!$B$13=5,VLOOKUP(#REF!,'[1]Race 5'!$C$7:$I$1001,7,0),"")))))),"")</f>
        <v/>
      </c>
      <c r="H85" s="4"/>
      <c r="I85" s="27"/>
      <c r="J85" s="22" t="str">
        <f>IFERROR(VLOOKUP(#REF!,'[1]Members Sorted'!$B$2:$G$3000,2,0),"")</f>
        <v/>
      </c>
      <c r="K85" s="22" t="str">
        <f>IFERROR(VLOOKUP(#REF!,'[1]Members Sorted'!$B$2:$G$3000,3,0),"")</f>
        <v/>
      </c>
      <c r="L85" s="22" t="str">
        <f>IFERROR(VLOOKUP(#REF!,'[1]Members Sorted'!$B$2:$G$3000,5,0),"")</f>
        <v/>
      </c>
      <c r="M85" s="22" t="str">
        <f>IFERROR(IF(L85="","",IF(L85="None Given","",IF(COUNTIF($L$7:L85,L85)&lt;='[1]Season Set up'!$J$73, CONCATENATE(L85, " A"),IF(COUNTIF($L$7:L85,L85)&lt;='[1]Season Set up'!$J$74, CONCATENATE(L85, " B"),IF(COUNTIF($L$7:L85,L85)&lt;='[1]Season Set up'!$J$75, CONCATENATE(L85, " C"),IF(COUNTIF($L$7:L85,L85)&lt;='[1]Season Set up'!$J$76, CONCATENATE(L85, " D"),IF(COUNTIF($L$7:L85,L85)&lt;='[1]Season Set up'!$J$77, CONCATENATE(L85, " E"),IF(COUNTIF($L$7:L85,L85)&lt;='[1]Season Set up'!$J$78, CONCATENATE(L85, " F"),IF(COUNTIF($L$7:L85,L85)&lt;='[1]Season Set up'!$J$79, CONCATENATE(L85, " G"),IF(COUNTIF($L$7:L85,L85)&lt;='[1]Season Set up'!$J$80, CONCATENATE(L85, " H"),"")))))))))),"")</f>
        <v/>
      </c>
      <c r="N85" s="22" t="str">
        <f>IFERROR(IF(L85="","",IF(L85="None Given","",IF(COUNTIF($L$7:L85,L85)&lt;='[1]Season Set up'!$J$84, CONCATENATE(L85, " A"),IF(COUNTIF($L$7:L85,L85)&lt;='[1]Season Set up'!$J$85, CONCATENATE(L85, " B"),IF(COUNTIF($L$7:L85,L85)&lt;='[1]Season Set up'!$J$86, CONCATENATE(L85, " C"),IF(COUNTIF($L$7:L85,L85)&lt;='[1]Season Set up'!$J$87, CONCATENATE(L85, " D"),IF(COUNTIF($L$7:L85,L85)&lt;='[1]Season Set up'!$J$88, CONCATENATE(L85, " E"),IF(COUNTIF($L$7:L85,L85)&lt;='[1]Season Set up'!$J$89, CONCATENATE(L85, " F"),IF(COUNTIF($L$7:L85,L85)&lt;='[1]Season Set up'!$J$90, CONCATENATE(L85, " G"),IF(COUNTIF($L$7:L85,L85)&lt;='[1]Season Set up'!$J$91, CONCATENATE(L85, " H"),"")))))))))),"")</f>
        <v/>
      </c>
      <c r="O85" s="69" t="str">
        <f>IFERROR(IF(#REF!="","",IF('[1]Season Set up'!$B$13=1,VLOOKUP(#REF!,#REF!,7,0),IF('[1]Season Set up'!$B$13=2,VLOOKUP(#REF!,'Race 2'!$K$7:$O$1001,7,0),IF('[1]Season Set up'!$B$13=3,VLOOKUP(#REF!,'Race 3'!$K$7:$O$1001,7,0),IF('[1]Season Set up'!$B$13=4,VLOOKUP(#REF!,'[1]Race 4'!$AA$7:$AG$1001,7,0),IF('[1]Season Set up'!$B$13=5,VLOOKUP(#REF!,'[1]Race 5'!$AA$7:$AG$1001,7,0),"")))))),"")</f>
        <v/>
      </c>
      <c r="P85" s="4"/>
      <c r="Q85" s="17"/>
      <c r="R85" s="17" t="str">
        <f t="shared" si="0"/>
        <v/>
      </c>
      <c r="S85" s="86" t="str">
        <f t="shared" si="1"/>
        <v/>
      </c>
      <c r="T85" s="33"/>
      <c r="U85" s="33"/>
      <c r="V85" s="33"/>
      <c r="W85" s="33"/>
      <c r="X85" s="4"/>
      <c r="Y85" s="4"/>
      <c r="Z85" s="4"/>
      <c r="AA85" s="4"/>
      <c r="AB85" s="4"/>
      <c r="AC85" s="4"/>
      <c r="AD85" s="4"/>
      <c r="AE85" s="33"/>
      <c r="AF85" s="33"/>
      <c r="AG85" s="4"/>
      <c r="AH85" s="4"/>
      <c r="AI85" s="4"/>
      <c r="AJ85" s="4"/>
      <c r="AK85" s="4"/>
      <c r="AL85" s="4"/>
      <c r="AM85" s="4"/>
      <c r="AN85" s="4"/>
      <c r="AO85" s="33"/>
      <c r="AP85" s="33"/>
      <c r="AQ85" s="33"/>
      <c r="AR85" s="4"/>
      <c r="AS85" s="4"/>
      <c r="AT85" s="4"/>
      <c r="AU85" s="4"/>
      <c r="AV85" s="4"/>
      <c r="AW85" s="4"/>
      <c r="AX85" s="4"/>
      <c r="AY85" s="4"/>
      <c r="AZ85" s="33"/>
      <c r="BA85" s="33"/>
      <c r="BB85" s="33"/>
      <c r="BC85" s="4"/>
      <c r="BD85" s="4"/>
      <c r="BE85" s="4"/>
      <c r="BF85" s="4"/>
      <c r="BG85" s="4"/>
      <c r="BH85" s="4"/>
      <c r="BI85" s="4"/>
      <c r="BJ85" s="4"/>
      <c r="BK85" s="4"/>
      <c r="BL85" s="4"/>
      <c r="BM85" s="4"/>
      <c r="BN85" s="4"/>
    </row>
    <row r="86" spans="1:66" ht="15.75" customHeight="1" x14ac:dyDescent="0.2">
      <c r="A86" s="27" t="str">
        <f>IF('[1]Season Set up'!$J$25&gt;='[1]Season Set up'!V84,'[1]Season Set up'!V84,"")</f>
        <v/>
      </c>
      <c r="B86" s="22" t="str">
        <f>IFERROR(VLOOKUP(#REF!,'[1]Members Sorted'!$B$2:$G$3000,2,0),"")</f>
        <v/>
      </c>
      <c r="C86" s="22" t="str">
        <f>IFERROR(VLOOKUP(#REF!,'[1]Members Sorted'!$B$2:$G$3000,3,0),"")</f>
        <v/>
      </c>
      <c r="D86" s="22" t="str">
        <f>IFERROR(VLOOKUP(#REF!,'[1]Members Sorted'!$B$2:$G$3000,5,0),"")</f>
        <v/>
      </c>
      <c r="E86" s="22" t="str">
        <f>IFERROR(IF(D86="","",IF(D86="None Given","",IF(COUNTIF($D$7:D86,D86)&lt;='[1]Season Set up'!$J$62, CONCATENATE(D86, " A"),IF(COUNTIF($D$7:D86,D86)&lt;='[1]Season Set up'!$J$63, CONCATENATE(D86, " B"),IF(COUNTIF($D$7:D86,D86)&lt;='[1]Season Set up'!$J$64, CONCATENATE(D86, " C"),IF(COUNTIF($D$7:D86,D86)&lt;='[1]Season Set up'!$J$65, CONCATENATE(D86, " D"),IF(COUNTIF($D$7:D86,D86)&lt;='[1]Season Set up'!$J$66, CONCATENATE(D86, " E"),IF(COUNTIF($D$7:D86,D86)&lt;='[1]Season Set up'!$J$67, CONCATENATE(D86, " F"),IF(COUNTIF($D$7:D86,D86)&lt;='[1]Season Set up'!$J$68, CONCATENATE(D86, " G"),IF(COUNTIF($D$7:D86,D86)&lt;='[1]Season Set up'!$J$69, CONCATENATE(D86, " H"),"")))))))))),"")</f>
        <v/>
      </c>
      <c r="F86" s="22" t="str">
        <f>IFERROR(IF(D86="","",IF(D86="None Given","",IF(COUNTIF($D$7:D86,D86)&lt;='[1]Season Set up'!$J$84, CONCATENATE(D86, " A"),IF(COUNTIF($D$7:D86,D86)&lt;='[1]Season Set up'!$J$85, CONCATENATE(D86, " B"),IF(COUNTIF($D$7:D86,D86)&lt;='[1]Season Set up'!$J$86, CONCATENATE(D86, " C"),IF(COUNTIF($D$7:D86,D86)&lt;='[1]Season Set up'!$J$87, CONCATENATE(D86, " D"),IF(COUNTIF($D$7:D86,D86)&lt;='[1]Season Set up'!$J$88, CONCATENATE(D86, " E"),IF(COUNTIF($D$7:D86,D86)&lt;='[1]Season Set up'!$J$89, CONCATENATE(D86, " F"),IF(COUNTIF($D$7:D86,D86)&lt;='[1]Season Set up'!$J$90, CONCATENATE(D86, " G"),IF(COUNTIF($D$7:D86,D86)&lt;='[1]Season Set up'!$J$91, CONCATENATE(D86, " H"),"")))))))))),"")</f>
        <v/>
      </c>
      <c r="G86" s="69" t="str">
        <f>IFERROR(IF(#REF!="","",IF('[1]Season Set up'!$B$13=1,VLOOKUP(#REF!,#REF!,7,0),IF('[1]Season Set up'!$B$13=2,VLOOKUP(#REF!,'Race 2'!$C$7:$G$1001,7,0),IF('[1]Season Set up'!$B$13=3,VLOOKUP(#REF!,'Race 3'!$C$7:$G$1001,7,0),IF('[1]Season Set up'!$B$13=4,VLOOKUP(#REF!,'[1]Race 4'!$C$7:$I$1001,7,0),IF('[1]Season Set up'!$B$13=5,VLOOKUP(#REF!,'[1]Race 5'!$C$7:$I$1001,7,0),"")))))),"")</f>
        <v/>
      </c>
      <c r="H86" s="4"/>
      <c r="I86" s="27"/>
      <c r="J86" s="22" t="str">
        <f>IFERROR(VLOOKUP(#REF!,'[1]Members Sorted'!$B$2:$G$3000,2,0),"")</f>
        <v/>
      </c>
      <c r="K86" s="22" t="str">
        <f>IFERROR(VLOOKUP(#REF!,'[1]Members Sorted'!$B$2:$G$3000,3,0),"")</f>
        <v/>
      </c>
      <c r="L86" s="22" t="str">
        <f>IFERROR(VLOOKUP(#REF!,'[1]Members Sorted'!$B$2:$G$3000,5,0),"")</f>
        <v/>
      </c>
      <c r="M86" s="22" t="str">
        <f>IFERROR(IF(L86="","",IF(L86="None Given","",IF(COUNTIF($L$7:L86,L86)&lt;='[1]Season Set up'!$J$73, CONCATENATE(L86, " A"),IF(COUNTIF($L$7:L86,L86)&lt;='[1]Season Set up'!$J$74, CONCATENATE(L86, " B"),IF(COUNTIF($L$7:L86,L86)&lt;='[1]Season Set up'!$J$75, CONCATENATE(L86, " C"),IF(COUNTIF($L$7:L86,L86)&lt;='[1]Season Set up'!$J$76, CONCATENATE(L86, " D"),IF(COUNTIF($L$7:L86,L86)&lt;='[1]Season Set up'!$J$77, CONCATENATE(L86, " E"),IF(COUNTIF($L$7:L86,L86)&lt;='[1]Season Set up'!$J$78, CONCATENATE(L86, " F"),IF(COUNTIF($L$7:L86,L86)&lt;='[1]Season Set up'!$J$79, CONCATENATE(L86, " G"),IF(COUNTIF($L$7:L86,L86)&lt;='[1]Season Set up'!$J$80, CONCATENATE(L86, " H"),"")))))))))),"")</f>
        <v/>
      </c>
      <c r="N86" s="22" t="str">
        <f>IFERROR(IF(L86="","",IF(L86="None Given","",IF(COUNTIF($L$7:L86,L86)&lt;='[1]Season Set up'!$J$84, CONCATENATE(L86, " A"),IF(COUNTIF($L$7:L86,L86)&lt;='[1]Season Set up'!$J$85, CONCATENATE(L86, " B"),IF(COUNTIF($L$7:L86,L86)&lt;='[1]Season Set up'!$J$86, CONCATENATE(L86, " C"),IF(COUNTIF($L$7:L86,L86)&lt;='[1]Season Set up'!$J$87, CONCATENATE(L86, " D"),IF(COUNTIF($L$7:L86,L86)&lt;='[1]Season Set up'!$J$88, CONCATENATE(L86, " E"),IF(COUNTIF($L$7:L86,L86)&lt;='[1]Season Set up'!$J$89, CONCATENATE(L86, " F"),IF(COUNTIF($L$7:L86,L86)&lt;='[1]Season Set up'!$J$90, CONCATENATE(L86, " G"),IF(COUNTIF($L$7:L86,L86)&lt;='[1]Season Set up'!$J$91, CONCATENATE(L86, " H"),"")))))))))),"")</f>
        <v/>
      </c>
      <c r="O86" s="69" t="str">
        <f>IFERROR(IF(#REF!="","",IF('[1]Season Set up'!$B$13=1,VLOOKUP(#REF!,#REF!,7,0),IF('[1]Season Set up'!$B$13=2,VLOOKUP(#REF!,'Race 2'!$K$7:$O$1001,7,0),IF('[1]Season Set up'!$B$13=3,VLOOKUP(#REF!,'Race 3'!$K$7:$O$1001,7,0),IF('[1]Season Set up'!$B$13=4,VLOOKUP(#REF!,'[1]Race 4'!$AA$7:$AG$1001,7,0),IF('[1]Season Set up'!$B$13=5,VLOOKUP(#REF!,'[1]Race 5'!$AA$7:$AG$1001,7,0),"")))))),"")</f>
        <v/>
      </c>
      <c r="P86" s="4"/>
      <c r="Q86" s="17"/>
      <c r="R86" s="17" t="str">
        <f t="shared" si="0"/>
        <v/>
      </c>
      <c r="S86" s="86" t="str">
        <f t="shared" si="1"/>
        <v/>
      </c>
      <c r="T86" s="33"/>
      <c r="U86" s="33"/>
      <c r="V86" s="33"/>
      <c r="W86" s="33"/>
      <c r="X86" s="4"/>
      <c r="Y86" s="4"/>
      <c r="Z86" s="4"/>
      <c r="AA86" s="4"/>
      <c r="AB86" s="4"/>
      <c r="AC86" s="4"/>
      <c r="AD86" s="4"/>
      <c r="AE86" s="33"/>
      <c r="AF86" s="33"/>
      <c r="AG86" s="4"/>
      <c r="AH86" s="4"/>
      <c r="AI86" s="4"/>
      <c r="AJ86" s="4"/>
      <c r="AK86" s="4"/>
      <c r="AL86" s="4"/>
      <c r="AM86" s="4"/>
      <c r="AN86" s="4"/>
      <c r="AO86" s="33"/>
      <c r="AP86" s="33"/>
      <c r="AQ86" s="33"/>
      <c r="AR86" s="4"/>
      <c r="AS86" s="4"/>
      <c r="AT86" s="4"/>
      <c r="AU86" s="4"/>
      <c r="AV86" s="4"/>
      <c r="AW86" s="4"/>
      <c r="AX86" s="4"/>
      <c r="AY86" s="4"/>
      <c r="AZ86" s="33"/>
      <c r="BA86" s="33"/>
      <c r="BB86" s="33"/>
      <c r="BC86" s="4"/>
      <c r="BD86" s="4"/>
      <c r="BE86" s="4"/>
      <c r="BF86" s="4"/>
      <c r="BG86" s="4"/>
      <c r="BH86" s="4"/>
      <c r="BI86" s="4"/>
      <c r="BJ86" s="4"/>
      <c r="BK86" s="4"/>
      <c r="BL86" s="4"/>
      <c r="BM86" s="4"/>
      <c r="BN86" s="4"/>
    </row>
    <row r="87" spans="1:66" ht="15.75" customHeight="1" x14ac:dyDescent="0.2">
      <c r="A87" s="27" t="str">
        <f>IF('[1]Season Set up'!$J$25&gt;='[1]Season Set up'!V85,'[1]Season Set up'!V85,"")</f>
        <v/>
      </c>
      <c r="B87" s="22" t="str">
        <f>IFERROR(VLOOKUP(#REF!,'[1]Members Sorted'!$B$2:$G$3000,2,0),"")</f>
        <v/>
      </c>
      <c r="C87" s="22" t="str">
        <f>IFERROR(VLOOKUP(#REF!,'[1]Members Sorted'!$B$2:$G$3000,3,0),"")</f>
        <v/>
      </c>
      <c r="D87" s="22" t="str">
        <f>IFERROR(VLOOKUP(#REF!,'[1]Members Sorted'!$B$2:$G$3000,5,0),"")</f>
        <v/>
      </c>
      <c r="E87" s="22" t="str">
        <f>IFERROR(IF(D87="","",IF(D87="None Given","",IF(COUNTIF($D$7:D87,D87)&lt;='[1]Season Set up'!$J$62, CONCATENATE(D87, " A"),IF(COUNTIF($D$7:D87,D87)&lt;='[1]Season Set up'!$J$63, CONCATENATE(D87, " B"),IF(COUNTIF($D$7:D87,D87)&lt;='[1]Season Set up'!$J$64, CONCATENATE(D87, " C"),IF(COUNTIF($D$7:D87,D87)&lt;='[1]Season Set up'!$J$65, CONCATENATE(D87, " D"),IF(COUNTIF($D$7:D87,D87)&lt;='[1]Season Set up'!$J$66, CONCATENATE(D87, " E"),IF(COUNTIF($D$7:D87,D87)&lt;='[1]Season Set up'!$J$67, CONCATENATE(D87, " F"),IF(COUNTIF($D$7:D87,D87)&lt;='[1]Season Set up'!$J$68, CONCATENATE(D87, " G"),IF(COUNTIF($D$7:D87,D87)&lt;='[1]Season Set up'!$J$69, CONCATENATE(D87, " H"),"")))))))))),"")</f>
        <v/>
      </c>
      <c r="F87" s="22" t="str">
        <f>IFERROR(IF(D87="","",IF(D87="None Given","",IF(COUNTIF($D$7:D87,D87)&lt;='[1]Season Set up'!$J$84, CONCATENATE(D87, " A"),IF(COUNTIF($D$7:D87,D87)&lt;='[1]Season Set up'!$J$85, CONCATENATE(D87, " B"),IF(COUNTIF($D$7:D87,D87)&lt;='[1]Season Set up'!$J$86, CONCATENATE(D87, " C"),IF(COUNTIF($D$7:D87,D87)&lt;='[1]Season Set up'!$J$87, CONCATENATE(D87, " D"),IF(COUNTIF($D$7:D87,D87)&lt;='[1]Season Set up'!$J$88, CONCATENATE(D87, " E"),IF(COUNTIF($D$7:D87,D87)&lt;='[1]Season Set up'!$J$89, CONCATENATE(D87, " F"),IF(COUNTIF($D$7:D87,D87)&lt;='[1]Season Set up'!$J$90, CONCATENATE(D87, " G"),IF(COUNTIF($D$7:D87,D87)&lt;='[1]Season Set up'!$J$91, CONCATENATE(D87, " H"),"")))))))))),"")</f>
        <v/>
      </c>
      <c r="G87" s="69" t="str">
        <f>IFERROR(IF(#REF!="","",IF('[1]Season Set up'!$B$13=1,VLOOKUP(#REF!,#REF!,7,0),IF('[1]Season Set up'!$B$13=2,VLOOKUP(#REF!,'Race 2'!$C$7:$G$1001,7,0),IF('[1]Season Set up'!$B$13=3,VLOOKUP(#REF!,'Race 3'!$C$7:$G$1001,7,0),IF('[1]Season Set up'!$B$13=4,VLOOKUP(#REF!,'[1]Race 4'!$C$7:$I$1001,7,0),IF('[1]Season Set up'!$B$13=5,VLOOKUP(#REF!,'[1]Race 5'!$C$7:$I$1001,7,0),"")))))),"")</f>
        <v/>
      </c>
      <c r="H87" s="4"/>
      <c r="I87" s="27"/>
      <c r="J87" s="22" t="str">
        <f>IFERROR(VLOOKUP(#REF!,'[1]Members Sorted'!$B$2:$G$3000,2,0),"")</f>
        <v/>
      </c>
      <c r="K87" s="22" t="str">
        <f>IFERROR(VLOOKUP(#REF!,'[1]Members Sorted'!$B$2:$G$3000,3,0),"")</f>
        <v/>
      </c>
      <c r="L87" s="22" t="str">
        <f>IFERROR(VLOOKUP(#REF!,'[1]Members Sorted'!$B$2:$G$3000,5,0),"")</f>
        <v/>
      </c>
      <c r="M87" s="22" t="str">
        <f>IFERROR(IF(L87="","",IF(L87="None Given","",IF(COUNTIF($L$7:L87,L87)&lt;='[1]Season Set up'!$J$73, CONCATENATE(L87, " A"),IF(COUNTIF($L$7:L87,L87)&lt;='[1]Season Set up'!$J$74, CONCATENATE(L87, " B"),IF(COUNTIF($L$7:L87,L87)&lt;='[1]Season Set up'!$J$75, CONCATENATE(L87, " C"),IF(COUNTIF($L$7:L87,L87)&lt;='[1]Season Set up'!$J$76, CONCATENATE(L87, " D"),IF(COUNTIF($L$7:L87,L87)&lt;='[1]Season Set up'!$J$77, CONCATENATE(L87, " E"),IF(COUNTIF($L$7:L87,L87)&lt;='[1]Season Set up'!$J$78, CONCATENATE(L87, " F"),IF(COUNTIF($L$7:L87,L87)&lt;='[1]Season Set up'!$J$79, CONCATENATE(L87, " G"),IF(COUNTIF($L$7:L87,L87)&lt;='[1]Season Set up'!$J$80, CONCATENATE(L87, " H"),"")))))))))),"")</f>
        <v/>
      </c>
      <c r="N87" s="22" t="str">
        <f>IFERROR(IF(L87="","",IF(L87="None Given","",IF(COUNTIF($L$7:L87,L87)&lt;='[1]Season Set up'!$J$84, CONCATENATE(L87, " A"),IF(COUNTIF($L$7:L87,L87)&lt;='[1]Season Set up'!$J$85, CONCATENATE(L87, " B"),IF(COUNTIF($L$7:L87,L87)&lt;='[1]Season Set up'!$J$86, CONCATENATE(L87, " C"),IF(COUNTIF($L$7:L87,L87)&lt;='[1]Season Set up'!$J$87, CONCATENATE(L87, " D"),IF(COUNTIF($L$7:L87,L87)&lt;='[1]Season Set up'!$J$88, CONCATENATE(L87, " E"),IF(COUNTIF($L$7:L87,L87)&lt;='[1]Season Set up'!$J$89, CONCATENATE(L87, " F"),IF(COUNTIF($L$7:L87,L87)&lt;='[1]Season Set up'!$J$90, CONCATENATE(L87, " G"),IF(COUNTIF($L$7:L87,L87)&lt;='[1]Season Set up'!$J$91, CONCATENATE(L87, " H"),"")))))))))),"")</f>
        <v/>
      </c>
      <c r="O87" s="69" t="str">
        <f>IFERROR(IF(#REF!="","",IF('[1]Season Set up'!$B$13=1,VLOOKUP(#REF!,#REF!,7,0),IF('[1]Season Set up'!$B$13=2,VLOOKUP(#REF!,'Race 2'!$K$7:$O$1001,7,0),IF('[1]Season Set up'!$B$13=3,VLOOKUP(#REF!,'Race 3'!$K$7:$O$1001,7,0),IF('[1]Season Set up'!$B$13=4,VLOOKUP(#REF!,'[1]Race 4'!$AA$7:$AG$1001,7,0),IF('[1]Season Set up'!$B$13=5,VLOOKUP(#REF!,'[1]Race 5'!$AA$7:$AG$1001,7,0),"")))))),"")</f>
        <v/>
      </c>
      <c r="P87" s="4"/>
      <c r="Q87" s="17"/>
      <c r="R87" s="17" t="str">
        <f t="shared" si="0"/>
        <v/>
      </c>
      <c r="S87" s="86" t="str">
        <f t="shared" si="1"/>
        <v/>
      </c>
      <c r="T87" s="33"/>
      <c r="U87" s="33"/>
      <c r="V87" s="33"/>
      <c r="W87" s="33"/>
      <c r="X87" s="4"/>
      <c r="Y87" s="4"/>
      <c r="Z87" s="4"/>
      <c r="AA87" s="4"/>
      <c r="AB87" s="4"/>
      <c r="AC87" s="4"/>
      <c r="AD87" s="4"/>
      <c r="AE87" s="33"/>
      <c r="AF87" s="33"/>
      <c r="AG87" s="4"/>
      <c r="AH87" s="4"/>
      <c r="AI87" s="4"/>
      <c r="AJ87" s="4"/>
      <c r="AK87" s="4"/>
      <c r="AL87" s="4"/>
      <c r="AM87" s="4"/>
      <c r="AN87" s="4"/>
      <c r="AO87" s="33"/>
      <c r="AP87" s="33"/>
      <c r="AQ87" s="33"/>
      <c r="AR87" s="4"/>
      <c r="AS87" s="4"/>
      <c r="AT87" s="4"/>
      <c r="AU87" s="4"/>
      <c r="AV87" s="4"/>
      <c r="AW87" s="4"/>
      <c r="AX87" s="4"/>
      <c r="AY87" s="4"/>
      <c r="AZ87" s="33"/>
      <c r="BA87" s="33"/>
      <c r="BB87" s="33"/>
      <c r="BC87" s="4"/>
      <c r="BD87" s="4"/>
      <c r="BE87" s="4"/>
      <c r="BF87" s="4"/>
      <c r="BG87" s="4"/>
      <c r="BH87" s="4"/>
      <c r="BI87" s="4"/>
      <c r="BJ87" s="4"/>
      <c r="BK87" s="4"/>
      <c r="BL87" s="4"/>
      <c r="BM87" s="4"/>
      <c r="BN87" s="4"/>
    </row>
    <row r="88" spans="1:66" ht="15.75" customHeight="1" x14ac:dyDescent="0.2">
      <c r="A88" s="27" t="str">
        <f>IF('[1]Season Set up'!$J$25&gt;='[1]Season Set up'!V86,'[1]Season Set up'!V86,"")</f>
        <v/>
      </c>
      <c r="B88" s="22" t="str">
        <f>IFERROR(VLOOKUP(#REF!,'[1]Members Sorted'!$B$2:$G$3000,2,0),"")</f>
        <v/>
      </c>
      <c r="C88" s="22" t="str">
        <f>IFERROR(VLOOKUP(#REF!,'[1]Members Sorted'!$B$2:$G$3000,3,0),"")</f>
        <v/>
      </c>
      <c r="D88" s="22" t="str">
        <f>IFERROR(VLOOKUP(#REF!,'[1]Members Sorted'!$B$2:$G$3000,5,0),"")</f>
        <v/>
      </c>
      <c r="E88" s="22" t="str">
        <f>IFERROR(IF(D88="","",IF(D88="None Given","",IF(COUNTIF($D$7:D88,D88)&lt;='[1]Season Set up'!$J$62, CONCATENATE(D88, " A"),IF(COUNTIF($D$7:D88,D88)&lt;='[1]Season Set up'!$J$63, CONCATENATE(D88, " B"),IF(COUNTIF($D$7:D88,D88)&lt;='[1]Season Set up'!$J$64, CONCATENATE(D88, " C"),IF(COUNTIF($D$7:D88,D88)&lt;='[1]Season Set up'!$J$65, CONCATENATE(D88, " D"),IF(COUNTIF($D$7:D88,D88)&lt;='[1]Season Set up'!$J$66, CONCATENATE(D88, " E"),IF(COUNTIF($D$7:D88,D88)&lt;='[1]Season Set up'!$J$67, CONCATENATE(D88, " F"),IF(COUNTIF($D$7:D88,D88)&lt;='[1]Season Set up'!$J$68, CONCATENATE(D88, " G"),IF(COUNTIF($D$7:D88,D88)&lt;='[1]Season Set up'!$J$69, CONCATENATE(D88, " H"),"")))))))))),"")</f>
        <v/>
      </c>
      <c r="F88" s="22" t="str">
        <f>IFERROR(IF(D88="","",IF(D88="None Given","",IF(COUNTIF($D$7:D88,D88)&lt;='[1]Season Set up'!$J$84, CONCATENATE(D88, " A"),IF(COUNTIF($D$7:D88,D88)&lt;='[1]Season Set up'!$J$85, CONCATENATE(D88, " B"),IF(COUNTIF($D$7:D88,D88)&lt;='[1]Season Set up'!$J$86, CONCATENATE(D88, " C"),IF(COUNTIF($D$7:D88,D88)&lt;='[1]Season Set up'!$J$87, CONCATENATE(D88, " D"),IF(COUNTIF($D$7:D88,D88)&lt;='[1]Season Set up'!$J$88, CONCATENATE(D88, " E"),IF(COUNTIF($D$7:D88,D88)&lt;='[1]Season Set up'!$J$89, CONCATENATE(D88, " F"),IF(COUNTIF($D$7:D88,D88)&lt;='[1]Season Set up'!$J$90, CONCATENATE(D88, " G"),IF(COUNTIF($D$7:D88,D88)&lt;='[1]Season Set up'!$J$91, CONCATENATE(D88, " H"),"")))))))))),"")</f>
        <v/>
      </c>
      <c r="G88" s="69" t="str">
        <f>IFERROR(IF(#REF!="","",IF('[1]Season Set up'!$B$13=1,VLOOKUP(#REF!,#REF!,7,0),IF('[1]Season Set up'!$B$13=2,VLOOKUP(#REF!,'Race 2'!$C$7:$G$1001,7,0),IF('[1]Season Set up'!$B$13=3,VLOOKUP(#REF!,'Race 3'!$C$7:$G$1001,7,0),IF('[1]Season Set up'!$B$13=4,VLOOKUP(#REF!,'[1]Race 4'!$C$7:$I$1001,7,0),IF('[1]Season Set up'!$B$13=5,VLOOKUP(#REF!,'[1]Race 5'!$C$7:$I$1001,7,0),"")))))),"")</f>
        <v/>
      </c>
      <c r="H88" s="4"/>
      <c r="I88" s="27"/>
      <c r="J88" s="22" t="str">
        <f>IFERROR(VLOOKUP(#REF!,'[1]Members Sorted'!$B$2:$G$3000,2,0),"")</f>
        <v/>
      </c>
      <c r="K88" s="22" t="str">
        <f>IFERROR(VLOOKUP(#REF!,'[1]Members Sorted'!$B$2:$G$3000,3,0),"")</f>
        <v/>
      </c>
      <c r="L88" s="22" t="str">
        <f>IFERROR(VLOOKUP(#REF!,'[1]Members Sorted'!$B$2:$G$3000,5,0),"")</f>
        <v/>
      </c>
      <c r="M88" s="22" t="str">
        <f>IFERROR(IF(L88="","",IF(L88="None Given","",IF(COUNTIF($L$7:L88,L88)&lt;='[1]Season Set up'!$J$73, CONCATENATE(L88, " A"),IF(COUNTIF($L$7:L88,L88)&lt;='[1]Season Set up'!$J$74, CONCATENATE(L88, " B"),IF(COUNTIF($L$7:L88,L88)&lt;='[1]Season Set up'!$J$75, CONCATENATE(L88, " C"),IF(COUNTIF($L$7:L88,L88)&lt;='[1]Season Set up'!$J$76, CONCATENATE(L88, " D"),IF(COUNTIF($L$7:L88,L88)&lt;='[1]Season Set up'!$J$77, CONCATENATE(L88, " E"),IF(COUNTIF($L$7:L88,L88)&lt;='[1]Season Set up'!$J$78, CONCATENATE(L88, " F"),IF(COUNTIF($L$7:L88,L88)&lt;='[1]Season Set up'!$J$79, CONCATENATE(L88, " G"),IF(COUNTIF($L$7:L88,L88)&lt;='[1]Season Set up'!$J$80, CONCATENATE(L88, " H"),"")))))))))),"")</f>
        <v/>
      </c>
      <c r="N88" s="22" t="str">
        <f>IFERROR(IF(L88="","",IF(L88="None Given","",IF(COUNTIF($L$7:L88,L88)&lt;='[1]Season Set up'!$J$84, CONCATENATE(L88, " A"),IF(COUNTIF($L$7:L88,L88)&lt;='[1]Season Set up'!$J$85, CONCATENATE(L88, " B"),IF(COUNTIF($L$7:L88,L88)&lt;='[1]Season Set up'!$J$86, CONCATENATE(L88, " C"),IF(COUNTIF($L$7:L88,L88)&lt;='[1]Season Set up'!$J$87, CONCATENATE(L88, " D"),IF(COUNTIF($L$7:L88,L88)&lt;='[1]Season Set up'!$J$88, CONCATENATE(L88, " E"),IF(COUNTIF($L$7:L88,L88)&lt;='[1]Season Set up'!$J$89, CONCATENATE(L88, " F"),IF(COUNTIF($L$7:L88,L88)&lt;='[1]Season Set up'!$J$90, CONCATENATE(L88, " G"),IF(COUNTIF($L$7:L88,L88)&lt;='[1]Season Set up'!$J$91, CONCATENATE(L88, " H"),"")))))))))),"")</f>
        <v/>
      </c>
      <c r="O88" s="69" t="str">
        <f>IFERROR(IF(#REF!="","",IF('[1]Season Set up'!$B$13=1,VLOOKUP(#REF!,#REF!,7,0),IF('[1]Season Set up'!$B$13=2,VLOOKUP(#REF!,'Race 2'!$K$7:$O$1001,7,0),IF('[1]Season Set up'!$B$13=3,VLOOKUP(#REF!,'Race 3'!$K$7:$O$1001,7,0),IF('[1]Season Set up'!$B$13=4,VLOOKUP(#REF!,'[1]Race 4'!$AA$7:$AG$1001,7,0),IF('[1]Season Set up'!$B$13=5,VLOOKUP(#REF!,'[1]Race 5'!$AA$7:$AG$1001,7,0),"")))))),"")</f>
        <v/>
      </c>
      <c r="P88" s="4"/>
      <c r="Q88" s="17"/>
      <c r="R88" s="17" t="str">
        <f t="shared" si="0"/>
        <v/>
      </c>
      <c r="S88" s="86" t="str">
        <f t="shared" si="1"/>
        <v/>
      </c>
      <c r="T88" s="33"/>
      <c r="U88" s="33"/>
      <c r="V88" s="33"/>
      <c r="W88" s="33"/>
      <c r="X88" s="4"/>
      <c r="Y88" s="4"/>
      <c r="Z88" s="4"/>
      <c r="AA88" s="4"/>
      <c r="AB88" s="4"/>
      <c r="AC88" s="4"/>
      <c r="AD88" s="4"/>
      <c r="AE88" s="33"/>
      <c r="AF88" s="33"/>
      <c r="AG88" s="4"/>
      <c r="AH88" s="4"/>
      <c r="AI88" s="4"/>
      <c r="AJ88" s="4"/>
      <c r="AK88" s="4"/>
      <c r="AL88" s="4"/>
      <c r="AM88" s="4"/>
      <c r="AN88" s="4"/>
      <c r="AO88" s="33"/>
      <c r="AP88" s="33"/>
      <c r="AQ88" s="33"/>
      <c r="AR88" s="4"/>
      <c r="AS88" s="4"/>
      <c r="AT88" s="4"/>
      <c r="AU88" s="4"/>
      <c r="AV88" s="4"/>
      <c r="AW88" s="4"/>
      <c r="AX88" s="4"/>
      <c r="AY88" s="4"/>
      <c r="AZ88" s="33"/>
      <c r="BA88" s="33"/>
      <c r="BB88" s="33"/>
      <c r="BC88" s="4"/>
      <c r="BD88" s="4"/>
      <c r="BE88" s="4"/>
      <c r="BF88" s="4"/>
      <c r="BG88" s="4"/>
      <c r="BH88" s="4"/>
      <c r="BI88" s="4"/>
      <c r="BJ88" s="4"/>
      <c r="BK88" s="4"/>
      <c r="BL88" s="4"/>
      <c r="BM88" s="4"/>
      <c r="BN88" s="4"/>
    </row>
    <row r="89" spans="1:66" ht="15.75" customHeight="1" x14ac:dyDescent="0.2">
      <c r="A89" s="27" t="str">
        <f>IF('[1]Season Set up'!$J$25&gt;='[1]Season Set up'!V87,'[1]Season Set up'!V87,"")</f>
        <v/>
      </c>
      <c r="B89" s="22" t="str">
        <f>IFERROR(VLOOKUP(#REF!,'[1]Members Sorted'!$B$2:$G$3000,2,0),"")</f>
        <v/>
      </c>
      <c r="C89" s="22" t="str">
        <f>IFERROR(VLOOKUP(#REF!,'[1]Members Sorted'!$B$2:$G$3000,3,0),"")</f>
        <v/>
      </c>
      <c r="D89" s="22" t="str">
        <f>IFERROR(VLOOKUP(#REF!,'[1]Members Sorted'!$B$2:$G$3000,5,0),"")</f>
        <v/>
      </c>
      <c r="E89" s="22" t="str">
        <f>IFERROR(IF(D89="","",IF(D89="None Given","",IF(COUNTIF($D$7:D89,D89)&lt;='[1]Season Set up'!$J$62, CONCATENATE(D89, " A"),IF(COUNTIF($D$7:D89,D89)&lt;='[1]Season Set up'!$J$63, CONCATENATE(D89, " B"),IF(COUNTIF($D$7:D89,D89)&lt;='[1]Season Set up'!$J$64, CONCATENATE(D89, " C"),IF(COUNTIF($D$7:D89,D89)&lt;='[1]Season Set up'!$J$65, CONCATENATE(D89, " D"),IF(COUNTIF($D$7:D89,D89)&lt;='[1]Season Set up'!$J$66, CONCATENATE(D89, " E"),IF(COUNTIF($D$7:D89,D89)&lt;='[1]Season Set up'!$J$67, CONCATENATE(D89, " F"),IF(COUNTIF($D$7:D89,D89)&lt;='[1]Season Set up'!$J$68, CONCATENATE(D89, " G"),IF(COUNTIF($D$7:D89,D89)&lt;='[1]Season Set up'!$J$69, CONCATENATE(D89, " H"),"")))))))))),"")</f>
        <v/>
      </c>
      <c r="F89" s="22" t="str">
        <f>IFERROR(IF(D89="","",IF(D89="None Given","",IF(COUNTIF($D$7:D89,D89)&lt;='[1]Season Set up'!$J$84, CONCATENATE(D89, " A"),IF(COUNTIF($D$7:D89,D89)&lt;='[1]Season Set up'!$J$85, CONCATENATE(D89, " B"),IF(COUNTIF($D$7:D89,D89)&lt;='[1]Season Set up'!$J$86, CONCATENATE(D89, " C"),IF(COUNTIF($D$7:D89,D89)&lt;='[1]Season Set up'!$J$87, CONCATENATE(D89, " D"),IF(COUNTIF($D$7:D89,D89)&lt;='[1]Season Set up'!$J$88, CONCATENATE(D89, " E"),IF(COUNTIF($D$7:D89,D89)&lt;='[1]Season Set up'!$J$89, CONCATENATE(D89, " F"),IF(COUNTIF($D$7:D89,D89)&lt;='[1]Season Set up'!$J$90, CONCATENATE(D89, " G"),IF(COUNTIF($D$7:D89,D89)&lt;='[1]Season Set up'!$J$91, CONCATENATE(D89, " H"),"")))))))))),"")</f>
        <v/>
      </c>
      <c r="G89" s="69" t="str">
        <f>IFERROR(IF(#REF!="","",IF('[1]Season Set up'!$B$13=1,VLOOKUP(#REF!,#REF!,7,0),IF('[1]Season Set up'!$B$13=2,VLOOKUP(#REF!,'Race 2'!$C$7:$G$1001,7,0),IF('[1]Season Set up'!$B$13=3,VLOOKUP(#REF!,'Race 3'!$C$7:$G$1001,7,0),IF('[1]Season Set up'!$B$13=4,VLOOKUP(#REF!,'[1]Race 4'!$C$7:$I$1001,7,0),IF('[1]Season Set up'!$B$13=5,VLOOKUP(#REF!,'[1]Race 5'!$C$7:$I$1001,7,0),"")))))),"")</f>
        <v/>
      </c>
      <c r="H89" s="4"/>
      <c r="I89" s="27"/>
      <c r="J89" s="22" t="str">
        <f>IFERROR(VLOOKUP(#REF!,'[1]Members Sorted'!$B$2:$G$3000,2,0),"")</f>
        <v/>
      </c>
      <c r="K89" s="22" t="str">
        <f>IFERROR(VLOOKUP(#REF!,'[1]Members Sorted'!$B$2:$G$3000,3,0),"")</f>
        <v/>
      </c>
      <c r="L89" s="22" t="str">
        <f>IFERROR(VLOOKUP(#REF!,'[1]Members Sorted'!$B$2:$G$3000,5,0),"")</f>
        <v/>
      </c>
      <c r="M89" s="22" t="str">
        <f>IFERROR(IF(L89="","",IF(L89="None Given","",IF(COUNTIF($L$7:L89,L89)&lt;='[1]Season Set up'!$J$73, CONCATENATE(L89, " A"),IF(COUNTIF($L$7:L89,L89)&lt;='[1]Season Set up'!$J$74, CONCATENATE(L89, " B"),IF(COUNTIF($L$7:L89,L89)&lt;='[1]Season Set up'!$J$75, CONCATENATE(L89, " C"),IF(COUNTIF($L$7:L89,L89)&lt;='[1]Season Set up'!$J$76, CONCATENATE(L89, " D"),IF(COUNTIF($L$7:L89,L89)&lt;='[1]Season Set up'!$J$77, CONCATENATE(L89, " E"),IF(COUNTIF($L$7:L89,L89)&lt;='[1]Season Set up'!$J$78, CONCATENATE(L89, " F"),IF(COUNTIF($L$7:L89,L89)&lt;='[1]Season Set up'!$J$79, CONCATENATE(L89, " G"),IF(COUNTIF($L$7:L89,L89)&lt;='[1]Season Set up'!$J$80, CONCATENATE(L89, " H"),"")))))))))),"")</f>
        <v/>
      </c>
      <c r="N89" s="22" t="str">
        <f>IFERROR(IF(L89="","",IF(L89="None Given","",IF(COUNTIF($L$7:L89,L89)&lt;='[1]Season Set up'!$J$84, CONCATENATE(L89, " A"),IF(COUNTIF($L$7:L89,L89)&lt;='[1]Season Set up'!$J$85, CONCATENATE(L89, " B"),IF(COUNTIF($L$7:L89,L89)&lt;='[1]Season Set up'!$J$86, CONCATENATE(L89, " C"),IF(COUNTIF($L$7:L89,L89)&lt;='[1]Season Set up'!$J$87, CONCATENATE(L89, " D"),IF(COUNTIF($L$7:L89,L89)&lt;='[1]Season Set up'!$J$88, CONCATENATE(L89, " E"),IF(COUNTIF($L$7:L89,L89)&lt;='[1]Season Set up'!$J$89, CONCATENATE(L89, " F"),IF(COUNTIF($L$7:L89,L89)&lt;='[1]Season Set up'!$J$90, CONCATENATE(L89, " G"),IF(COUNTIF($L$7:L89,L89)&lt;='[1]Season Set up'!$J$91, CONCATENATE(L89, " H"),"")))))))))),"")</f>
        <v/>
      </c>
      <c r="O89" s="69" t="str">
        <f>IFERROR(IF(#REF!="","",IF('[1]Season Set up'!$B$13=1,VLOOKUP(#REF!,#REF!,7,0),IF('[1]Season Set up'!$B$13=2,VLOOKUP(#REF!,'Race 2'!$K$7:$O$1001,7,0),IF('[1]Season Set up'!$B$13=3,VLOOKUP(#REF!,'Race 3'!$K$7:$O$1001,7,0),IF('[1]Season Set up'!$B$13=4,VLOOKUP(#REF!,'[1]Race 4'!$AA$7:$AG$1001,7,0),IF('[1]Season Set up'!$B$13=5,VLOOKUP(#REF!,'[1]Race 5'!$AA$7:$AG$1001,7,0),"")))))),"")</f>
        <v/>
      </c>
      <c r="P89" s="4"/>
      <c r="Q89" s="17"/>
      <c r="R89" s="17" t="str">
        <f t="shared" si="0"/>
        <v/>
      </c>
      <c r="S89" s="86" t="str">
        <f t="shared" si="1"/>
        <v/>
      </c>
      <c r="T89" s="33"/>
      <c r="U89" s="33"/>
      <c r="V89" s="33"/>
      <c r="W89" s="33"/>
      <c r="X89" s="4"/>
      <c r="Y89" s="4"/>
      <c r="Z89" s="4"/>
      <c r="AA89" s="4"/>
      <c r="AB89" s="4"/>
      <c r="AC89" s="4"/>
      <c r="AD89" s="4"/>
      <c r="AE89" s="33"/>
      <c r="AF89" s="33"/>
      <c r="AG89" s="4"/>
      <c r="AH89" s="4"/>
      <c r="AI89" s="4"/>
      <c r="AJ89" s="4"/>
      <c r="AK89" s="4"/>
      <c r="AL89" s="4"/>
      <c r="AM89" s="4"/>
      <c r="AN89" s="4"/>
      <c r="AO89" s="33"/>
      <c r="AP89" s="33"/>
      <c r="AQ89" s="33"/>
      <c r="AR89" s="4"/>
      <c r="AS89" s="4"/>
      <c r="AT89" s="4"/>
      <c r="AU89" s="4"/>
      <c r="AV89" s="4"/>
      <c r="AW89" s="4"/>
      <c r="AX89" s="4"/>
      <c r="AY89" s="4"/>
      <c r="AZ89" s="33"/>
      <c r="BA89" s="33"/>
      <c r="BB89" s="33"/>
      <c r="BC89" s="4"/>
      <c r="BD89" s="4"/>
      <c r="BE89" s="4"/>
      <c r="BF89" s="4"/>
      <c r="BG89" s="4"/>
      <c r="BH89" s="4"/>
      <c r="BI89" s="4"/>
      <c r="BJ89" s="4"/>
      <c r="BK89" s="4"/>
      <c r="BL89" s="4"/>
      <c r="BM89" s="4"/>
      <c r="BN89" s="4"/>
    </row>
    <row r="90" spans="1:66" ht="15.75" customHeight="1" x14ac:dyDescent="0.2">
      <c r="A90" s="27" t="str">
        <f>IF('[1]Season Set up'!$J$25&gt;='[1]Season Set up'!V88,'[1]Season Set up'!V88,"")</f>
        <v/>
      </c>
      <c r="B90" s="22" t="str">
        <f>IFERROR(VLOOKUP(#REF!,'[1]Members Sorted'!$B$2:$G$3000,2,0),"")</f>
        <v/>
      </c>
      <c r="C90" s="22" t="str">
        <f>IFERROR(VLOOKUP(#REF!,'[1]Members Sorted'!$B$2:$G$3000,3,0),"")</f>
        <v/>
      </c>
      <c r="D90" s="22" t="str">
        <f>IFERROR(VLOOKUP(#REF!,'[1]Members Sorted'!$B$2:$G$3000,5,0),"")</f>
        <v/>
      </c>
      <c r="E90" s="22" t="str">
        <f>IFERROR(IF(D90="","",IF(D90="None Given","",IF(COUNTIF($D$7:D90,D90)&lt;='[1]Season Set up'!$J$62, CONCATENATE(D90, " A"),IF(COUNTIF($D$7:D90,D90)&lt;='[1]Season Set up'!$J$63, CONCATENATE(D90, " B"),IF(COUNTIF($D$7:D90,D90)&lt;='[1]Season Set up'!$J$64, CONCATENATE(D90, " C"),IF(COUNTIF($D$7:D90,D90)&lt;='[1]Season Set up'!$J$65, CONCATENATE(D90, " D"),IF(COUNTIF($D$7:D90,D90)&lt;='[1]Season Set up'!$J$66, CONCATENATE(D90, " E"),IF(COUNTIF($D$7:D90,D90)&lt;='[1]Season Set up'!$J$67, CONCATENATE(D90, " F"),IF(COUNTIF($D$7:D90,D90)&lt;='[1]Season Set up'!$J$68, CONCATENATE(D90, " G"),IF(COUNTIF($D$7:D90,D90)&lt;='[1]Season Set up'!$J$69, CONCATENATE(D90, " H"),"")))))))))),"")</f>
        <v/>
      </c>
      <c r="F90" s="22" t="str">
        <f>IFERROR(IF(D90="","",IF(D90="None Given","",IF(COUNTIF($D$7:D90,D90)&lt;='[1]Season Set up'!$J$84, CONCATENATE(D90, " A"),IF(COUNTIF($D$7:D90,D90)&lt;='[1]Season Set up'!$J$85, CONCATENATE(D90, " B"),IF(COUNTIF($D$7:D90,D90)&lt;='[1]Season Set up'!$J$86, CONCATENATE(D90, " C"),IF(COUNTIF($D$7:D90,D90)&lt;='[1]Season Set up'!$J$87, CONCATENATE(D90, " D"),IF(COUNTIF($D$7:D90,D90)&lt;='[1]Season Set up'!$J$88, CONCATENATE(D90, " E"),IF(COUNTIF($D$7:D90,D90)&lt;='[1]Season Set up'!$J$89, CONCATENATE(D90, " F"),IF(COUNTIF($D$7:D90,D90)&lt;='[1]Season Set up'!$J$90, CONCATENATE(D90, " G"),IF(COUNTIF($D$7:D90,D90)&lt;='[1]Season Set up'!$J$91, CONCATENATE(D90, " H"),"")))))))))),"")</f>
        <v/>
      </c>
      <c r="G90" s="69" t="str">
        <f>IFERROR(IF(#REF!="","",IF('[1]Season Set up'!$B$13=1,VLOOKUP(#REF!,#REF!,7,0),IF('[1]Season Set up'!$B$13=2,VLOOKUP(#REF!,'Race 2'!$C$7:$G$1001,7,0),IF('[1]Season Set up'!$B$13=3,VLOOKUP(#REF!,'Race 3'!$C$7:$G$1001,7,0),IF('[1]Season Set up'!$B$13=4,VLOOKUP(#REF!,'[1]Race 4'!$C$7:$I$1001,7,0),IF('[1]Season Set up'!$B$13=5,VLOOKUP(#REF!,'[1]Race 5'!$C$7:$I$1001,7,0),"")))))),"")</f>
        <v/>
      </c>
      <c r="H90" s="4"/>
      <c r="I90" s="27"/>
      <c r="J90" s="22" t="str">
        <f>IFERROR(VLOOKUP(#REF!,'[1]Members Sorted'!$B$2:$G$3000,2,0),"")</f>
        <v/>
      </c>
      <c r="K90" s="22" t="str">
        <f>IFERROR(VLOOKUP(#REF!,'[1]Members Sorted'!$B$2:$G$3000,3,0),"")</f>
        <v/>
      </c>
      <c r="L90" s="22" t="str">
        <f>IFERROR(VLOOKUP(#REF!,'[1]Members Sorted'!$B$2:$G$3000,5,0),"")</f>
        <v/>
      </c>
      <c r="M90" s="22" t="str">
        <f>IFERROR(IF(L90="","",IF(L90="None Given","",IF(COUNTIF($L$7:L90,L90)&lt;='[1]Season Set up'!$J$73, CONCATENATE(L90, " A"),IF(COUNTIF($L$7:L90,L90)&lt;='[1]Season Set up'!$J$74, CONCATENATE(L90, " B"),IF(COUNTIF($L$7:L90,L90)&lt;='[1]Season Set up'!$J$75, CONCATENATE(L90, " C"),IF(COUNTIF($L$7:L90,L90)&lt;='[1]Season Set up'!$J$76, CONCATENATE(L90, " D"),IF(COUNTIF($L$7:L90,L90)&lt;='[1]Season Set up'!$J$77, CONCATENATE(L90, " E"),IF(COUNTIF($L$7:L90,L90)&lt;='[1]Season Set up'!$J$78, CONCATENATE(L90, " F"),IF(COUNTIF($L$7:L90,L90)&lt;='[1]Season Set up'!$J$79, CONCATENATE(L90, " G"),IF(COUNTIF($L$7:L90,L90)&lt;='[1]Season Set up'!$J$80, CONCATENATE(L90, " H"),"")))))))))),"")</f>
        <v/>
      </c>
      <c r="N90" s="22" t="str">
        <f>IFERROR(IF(L90="","",IF(L90="None Given","",IF(COUNTIF($L$7:L90,L90)&lt;='[1]Season Set up'!$J$84, CONCATENATE(L90, " A"),IF(COUNTIF($L$7:L90,L90)&lt;='[1]Season Set up'!$J$85, CONCATENATE(L90, " B"),IF(COUNTIF($L$7:L90,L90)&lt;='[1]Season Set up'!$J$86, CONCATENATE(L90, " C"),IF(COUNTIF($L$7:L90,L90)&lt;='[1]Season Set up'!$J$87, CONCATENATE(L90, " D"),IF(COUNTIF($L$7:L90,L90)&lt;='[1]Season Set up'!$J$88, CONCATENATE(L90, " E"),IF(COUNTIF($L$7:L90,L90)&lt;='[1]Season Set up'!$J$89, CONCATENATE(L90, " F"),IF(COUNTIF($L$7:L90,L90)&lt;='[1]Season Set up'!$J$90, CONCATENATE(L90, " G"),IF(COUNTIF($L$7:L90,L90)&lt;='[1]Season Set up'!$J$91, CONCATENATE(L90, " H"),"")))))))))),"")</f>
        <v/>
      </c>
      <c r="O90" s="69" t="str">
        <f>IFERROR(IF(#REF!="","",IF('[1]Season Set up'!$B$13=1,VLOOKUP(#REF!,#REF!,7,0),IF('[1]Season Set up'!$B$13=2,VLOOKUP(#REF!,'Race 2'!$K$7:$O$1001,7,0),IF('[1]Season Set up'!$B$13=3,VLOOKUP(#REF!,'Race 3'!$K$7:$O$1001,7,0),IF('[1]Season Set up'!$B$13=4,VLOOKUP(#REF!,'[1]Race 4'!$AA$7:$AG$1001,7,0),IF('[1]Season Set up'!$B$13=5,VLOOKUP(#REF!,'[1]Race 5'!$AA$7:$AG$1001,7,0),"")))))),"")</f>
        <v/>
      </c>
      <c r="P90" s="4"/>
      <c r="Q90" s="17"/>
      <c r="R90" s="17" t="str">
        <f t="shared" si="0"/>
        <v/>
      </c>
      <c r="S90" s="86" t="str">
        <f t="shared" si="1"/>
        <v/>
      </c>
      <c r="T90" s="33"/>
      <c r="U90" s="33"/>
      <c r="V90" s="33"/>
      <c r="W90" s="33"/>
      <c r="X90" s="4"/>
      <c r="Y90" s="4"/>
      <c r="Z90" s="4"/>
      <c r="AA90" s="4"/>
      <c r="AB90" s="4"/>
      <c r="AC90" s="4"/>
      <c r="AD90" s="4"/>
      <c r="AE90" s="33"/>
      <c r="AF90" s="33"/>
      <c r="AG90" s="4"/>
      <c r="AH90" s="4"/>
      <c r="AI90" s="4"/>
      <c r="AJ90" s="4"/>
      <c r="AK90" s="4"/>
      <c r="AL90" s="4"/>
      <c r="AM90" s="4"/>
      <c r="AN90" s="4"/>
      <c r="AO90" s="33"/>
      <c r="AP90" s="33"/>
      <c r="AQ90" s="33"/>
      <c r="AR90" s="4"/>
      <c r="AS90" s="4"/>
      <c r="AT90" s="4"/>
      <c r="AU90" s="4"/>
      <c r="AV90" s="4"/>
      <c r="AW90" s="4"/>
      <c r="AX90" s="4"/>
      <c r="AY90" s="4"/>
      <c r="AZ90" s="33"/>
      <c r="BA90" s="33"/>
      <c r="BB90" s="33"/>
      <c r="BC90" s="4"/>
      <c r="BD90" s="4"/>
      <c r="BE90" s="4"/>
      <c r="BF90" s="4"/>
      <c r="BG90" s="4"/>
      <c r="BH90" s="4"/>
      <c r="BI90" s="4"/>
      <c r="BJ90" s="4"/>
      <c r="BK90" s="4"/>
      <c r="BL90" s="4"/>
      <c r="BM90" s="4"/>
      <c r="BN90" s="4"/>
    </row>
    <row r="91" spans="1:66" ht="15.75" customHeight="1" x14ac:dyDescent="0.2">
      <c r="A91" s="27" t="str">
        <f>IF('[1]Season Set up'!$J$25&gt;='[1]Season Set up'!V89,'[1]Season Set up'!V89,"")</f>
        <v/>
      </c>
      <c r="B91" s="22" t="str">
        <f>IFERROR(VLOOKUP(#REF!,'[1]Members Sorted'!$B$2:$G$3000,2,0),"")</f>
        <v/>
      </c>
      <c r="C91" s="22" t="str">
        <f>IFERROR(VLOOKUP(#REF!,'[1]Members Sorted'!$B$2:$G$3000,3,0),"")</f>
        <v/>
      </c>
      <c r="D91" s="22" t="str">
        <f>IFERROR(VLOOKUP(#REF!,'[1]Members Sorted'!$B$2:$G$3000,5,0),"")</f>
        <v/>
      </c>
      <c r="E91" s="22" t="str">
        <f>IFERROR(IF(D91="","",IF(D91="None Given","",IF(COUNTIF($D$7:D91,D91)&lt;='[1]Season Set up'!$J$62, CONCATENATE(D91, " A"),IF(COUNTIF($D$7:D91,D91)&lt;='[1]Season Set up'!$J$63, CONCATENATE(D91, " B"),IF(COUNTIF($D$7:D91,D91)&lt;='[1]Season Set up'!$J$64, CONCATENATE(D91, " C"),IF(COUNTIF($D$7:D91,D91)&lt;='[1]Season Set up'!$J$65, CONCATENATE(D91, " D"),IF(COUNTIF($D$7:D91,D91)&lt;='[1]Season Set up'!$J$66, CONCATENATE(D91, " E"),IF(COUNTIF($D$7:D91,D91)&lt;='[1]Season Set up'!$J$67, CONCATENATE(D91, " F"),IF(COUNTIF($D$7:D91,D91)&lt;='[1]Season Set up'!$J$68, CONCATENATE(D91, " G"),IF(COUNTIF($D$7:D91,D91)&lt;='[1]Season Set up'!$J$69, CONCATENATE(D91, " H"),"")))))))))),"")</f>
        <v/>
      </c>
      <c r="F91" s="22" t="str">
        <f>IFERROR(IF(D91="","",IF(D91="None Given","",IF(COUNTIF($D$7:D91,D91)&lt;='[1]Season Set up'!$J$84, CONCATENATE(D91, " A"),IF(COUNTIF($D$7:D91,D91)&lt;='[1]Season Set up'!$J$85, CONCATENATE(D91, " B"),IF(COUNTIF($D$7:D91,D91)&lt;='[1]Season Set up'!$J$86, CONCATENATE(D91, " C"),IF(COUNTIF($D$7:D91,D91)&lt;='[1]Season Set up'!$J$87, CONCATENATE(D91, " D"),IF(COUNTIF($D$7:D91,D91)&lt;='[1]Season Set up'!$J$88, CONCATENATE(D91, " E"),IF(COUNTIF($D$7:D91,D91)&lt;='[1]Season Set up'!$J$89, CONCATENATE(D91, " F"),IF(COUNTIF($D$7:D91,D91)&lt;='[1]Season Set up'!$J$90, CONCATENATE(D91, " G"),IF(COUNTIF($D$7:D91,D91)&lt;='[1]Season Set up'!$J$91, CONCATENATE(D91, " H"),"")))))))))),"")</f>
        <v/>
      </c>
      <c r="G91" s="69" t="str">
        <f>IFERROR(IF(#REF!="","",IF('[1]Season Set up'!$B$13=1,VLOOKUP(#REF!,#REF!,7,0),IF('[1]Season Set up'!$B$13=2,VLOOKUP(#REF!,'Race 2'!$C$7:$G$1001,7,0),IF('[1]Season Set up'!$B$13=3,VLOOKUP(#REF!,'Race 3'!$C$7:$G$1001,7,0),IF('[1]Season Set up'!$B$13=4,VLOOKUP(#REF!,'[1]Race 4'!$C$7:$I$1001,7,0),IF('[1]Season Set up'!$B$13=5,VLOOKUP(#REF!,'[1]Race 5'!$C$7:$I$1001,7,0),"")))))),"")</f>
        <v/>
      </c>
      <c r="H91" s="4"/>
      <c r="I91" s="27"/>
      <c r="J91" s="22" t="str">
        <f>IFERROR(VLOOKUP(#REF!,'[1]Members Sorted'!$B$2:$G$3000,2,0),"")</f>
        <v/>
      </c>
      <c r="K91" s="22" t="str">
        <f>IFERROR(VLOOKUP(#REF!,'[1]Members Sorted'!$B$2:$G$3000,3,0),"")</f>
        <v/>
      </c>
      <c r="L91" s="22" t="str">
        <f>IFERROR(VLOOKUP(#REF!,'[1]Members Sorted'!$B$2:$G$3000,5,0),"")</f>
        <v/>
      </c>
      <c r="M91" s="22" t="str">
        <f>IFERROR(IF(L91="","",IF(L91="None Given","",IF(COUNTIF($L$7:L91,L91)&lt;='[1]Season Set up'!$J$73, CONCATENATE(L91, " A"),IF(COUNTIF($L$7:L91,L91)&lt;='[1]Season Set up'!$J$74, CONCATENATE(L91, " B"),IF(COUNTIF($L$7:L91,L91)&lt;='[1]Season Set up'!$J$75, CONCATENATE(L91, " C"),IF(COUNTIF($L$7:L91,L91)&lt;='[1]Season Set up'!$J$76, CONCATENATE(L91, " D"),IF(COUNTIF($L$7:L91,L91)&lt;='[1]Season Set up'!$J$77, CONCATENATE(L91, " E"),IF(COUNTIF($L$7:L91,L91)&lt;='[1]Season Set up'!$J$78, CONCATENATE(L91, " F"),IF(COUNTIF($L$7:L91,L91)&lt;='[1]Season Set up'!$J$79, CONCATENATE(L91, " G"),IF(COUNTIF($L$7:L91,L91)&lt;='[1]Season Set up'!$J$80, CONCATENATE(L91, " H"),"")))))))))),"")</f>
        <v/>
      </c>
      <c r="N91" s="22" t="str">
        <f>IFERROR(IF(L91="","",IF(L91="None Given","",IF(COUNTIF($L$7:L91,L91)&lt;='[1]Season Set up'!$J$84, CONCATENATE(L91, " A"),IF(COUNTIF($L$7:L91,L91)&lt;='[1]Season Set up'!$J$85, CONCATENATE(L91, " B"),IF(COUNTIF($L$7:L91,L91)&lt;='[1]Season Set up'!$J$86, CONCATENATE(L91, " C"),IF(COUNTIF($L$7:L91,L91)&lt;='[1]Season Set up'!$J$87, CONCATENATE(L91, " D"),IF(COUNTIF($L$7:L91,L91)&lt;='[1]Season Set up'!$J$88, CONCATENATE(L91, " E"),IF(COUNTIF($L$7:L91,L91)&lt;='[1]Season Set up'!$J$89, CONCATENATE(L91, " F"),IF(COUNTIF($L$7:L91,L91)&lt;='[1]Season Set up'!$J$90, CONCATENATE(L91, " G"),IF(COUNTIF($L$7:L91,L91)&lt;='[1]Season Set up'!$J$91, CONCATENATE(L91, " H"),"")))))))))),"")</f>
        <v/>
      </c>
      <c r="O91" s="69" t="str">
        <f>IFERROR(IF(#REF!="","",IF('[1]Season Set up'!$B$13=1,VLOOKUP(#REF!,#REF!,7,0),IF('[1]Season Set up'!$B$13=2,VLOOKUP(#REF!,'Race 2'!$K$7:$O$1001,7,0),IF('[1]Season Set up'!$B$13=3,VLOOKUP(#REF!,'Race 3'!$K$7:$O$1001,7,0),IF('[1]Season Set up'!$B$13=4,VLOOKUP(#REF!,'[1]Race 4'!$AA$7:$AG$1001,7,0),IF('[1]Season Set up'!$B$13=5,VLOOKUP(#REF!,'[1]Race 5'!$AA$7:$AG$1001,7,0),"")))))),"")</f>
        <v/>
      </c>
      <c r="P91" s="4"/>
      <c r="Q91" s="17"/>
      <c r="R91" s="17" t="str">
        <f t="shared" si="0"/>
        <v/>
      </c>
      <c r="S91" s="86" t="str">
        <f t="shared" si="1"/>
        <v/>
      </c>
      <c r="T91" s="33"/>
      <c r="U91" s="33"/>
      <c r="V91" s="33"/>
      <c r="W91" s="33"/>
      <c r="X91" s="4"/>
      <c r="Y91" s="4"/>
      <c r="Z91" s="4"/>
      <c r="AA91" s="4"/>
      <c r="AB91" s="4"/>
      <c r="AC91" s="4"/>
      <c r="AD91" s="4"/>
      <c r="AE91" s="33"/>
      <c r="AF91" s="33"/>
      <c r="AG91" s="4"/>
      <c r="AH91" s="4"/>
      <c r="AI91" s="4"/>
      <c r="AJ91" s="4"/>
      <c r="AK91" s="4"/>
      <c r="AL91" s="4"/>
      <c r="AM91" s="4"/>
      <c r="AN91" s="4"/>
      <c r="AO91" s="33"/>
      <c r="AP91" s="33"/>
      <c r="AQ91" s="33"/>
      <c r="AR91" s="4"/>
      <c r="AS91" s="4"/>
      <c r="AT91" s="4"/>
      <c r="AU91" s="4"/>
      <c r="AV91" s="4"/>
      <c r="AW91" s="4"/>
      <c r="AX91" s="4"/>
      <c r="AY91" s="4"/>
      <c r="AZ91" s="33"/>
      <c r="BA91" s="33"/>
      <c r="BB91" s="33"/>
      <c r="BC91" s="4"/>
      <c r="BD91" s="4"/>
      <c r="BE91" s="4"/>
      <c r="BF91" s="4"/>
      <c r="BG91" s="4"/>
      <c r="BH91" s="4"/>
      <c r="BI91" s="4"/>
      <c r="BJ91" s="4"/>
      <c r="BK91" s="4"/>
      <c r="BL91" s="4"/>
      <c r="BM91" s="4"/>
      <c r="BN91" s="4"/>
    </row>
    <row r="92" spans="1:66" ht="15.75" customHeight="1" x14ac:dyDescent="0.2">
      <c r="A92" s="27" t="str">
        <f>IF('[1]Season Set up'!$J$25&gt;='[1]Season Set up'!V90,'[1]Season Set up'!V90,"")</f>
        <v/>
      </c>
      <c r="B92" s="22" t="str">
        <f>IFERROR(VLOOKUP(#REF!,'[1]Members Sorted'!$B$2:$G$3000,2,0),"")</f>
        <v/>
      </c>
      <c r="C92" s="22" t="str">
        <f>IFERROR(VLOOKUP(#REF!,'[1]Members Sorted'!$B$2:$G$3000,3,0),"")</f>
        <v/>
      </c>
      <c r="D92" s="22" t="str">
        <f>IFERROR(VLOOKUP(#REF!,'[1]Members Sorted'!$B$2:$G$3000,5,0),"")</f>
        <v/>
      </c>
      <c r="E92" s="22" t="str">
        <f>IFERROR(IF(D92="","",IF(D92="None Given","",IF(COUNTIF($D$7:D92,D92)&lt;='[1]Season Set up'!$J$62, CONCATENATE(D92, " A"),IF(COUNTIF($D$7:D92,D92)&lt;='[1]Season Set up'!$J$63, CONCATENATE(D92, " B"),IF(COUNTIF($D$7:D92,D92)&lt;='[1]Season Set up'!$J$64, CONCATENATE(D92, " C"),IF(COUNTIF($D$7:D92,D92)&lt;='[1]Season Set up'!$J$65, CONCATENATE(D92, " D"),IF(COUNTIF($D$7:D92,D92)&lt;='[1]Season Set up'!$J$66, CONCATENATE(D92, " E"),IF(COUNTIF($D$7:D92,D92)&lt;='[1]Season Set up'!$J$67, CONCATENATE(D92, " F"),IF(COUNTIF($D$7:D92,D92)&lt;='[1]Season Set up'!$J$68, CONCATENATE(D92, " G"),IF(COUNTIF($D$7:D92,D92)&lt;='[1]Season Set up'!$J$69, CONCATENATE(D92, " H"),"")))))))))),"")</f>
        <v/>
      </c>
      <c r="F92" s="22" t="str">
        <f>IFERROR(IF(D92="","",IF(D92="None Given","",IF(COUNTIF($D$7:D92,D92)&lt;='[1]Season Set up'!$J$84, CONCATENATE(D92, " A"),IF(COUNTIF($D$7:D92,D92)&lt;='[1]Season Set up'!$J$85, CONCATENATE(D92, " B"),IF(COUNTIF($D$7:D92,D92)&lt;='[1]Season Set up'!$J$86, CONCATENATE(D92, " C"),IF(COUNTIF($D$7:D92,D92)&lt;='[1]Season Set up'!$J$87, CONCATENATE(D92, " D"),IF(COUNTIF($D$7:D92,D92)&lt;='[1]Season Set up'!$J$88, CONCATENATE(D92, " E"),IF(COUNTIF($D$7:D92,D92)&lt;='[1]Season Set up'!$J$89, CONCATENATE(D92, " F"),IF(COUNTIF($D$7:D92,D92)&lt;='[1]Season Set up'!$J$90, CONCATENATE(D92, " G"),IF(COUNTIF($D$7:D92,D92)&lt;='[1]Season Set up'!$J$91, CONCATENATE(D92, " H"),"")))))))))),"")</f>
        <v/>
      </c>
      <c r="G92" s="69" t="str">
        <f>IFERROR(IF(#REF!="","",IF('[1]Season Set up'!$B$13=1,VLOOKUP(#REF!,#REF!,7,0),IF('[1]Season Set up'!$B$13=2,VLOOKUP(#REF!,'Race 2'!$C$7:$G$1001,7,0),IF('[1]Season Set up'!$B$13=3,VLOOKUP(#REF!,'Race 3'!$C$7:$G$1001,7,0),IF('[1]Season Set up'!$B$13=4,VLOOKUP(#REF!,'[1]Race 4'!$C$7:$I$1001,7,0),IF('[1]Season Set up'!$B$13=5,VLOOKUP(#REF!,'[1]Race 5'!$C$7:$I$1001,7,0),"")))))),"")</f>
        <v/>
      </c>
      <c r="H92" s="4"/>
      <c r="I92" s="27"/>
      <c r="J92" s="22" t="str">
        <f>IFERROR(VLOOKUP(#REF!,'[1]Members Sorted'!$B$2:$G$3000,2,0),"")</f>
        <v/>
      </c>
      <c r="K92" s="22" t="str">
        <f>IFERROR(VLOOKUP(#REF!,'[1]Members Sorted'!$B$2:$G$3000,3,0),"")</f>
        <v/>
      </c>
      <c r="L92" s="22" t="str">
        <f>IFERROR(VLOOKUP(#REF!,'[1]Members Sorted'!$B$2:$G$3000,5,0),"")</f>
        <v/>
      </c>
      <c r="M92" s="22" t="str">
        <f>IFERROR(IF(L92="","",IF(L92="None Given","",IF(COUNTIF($L$7:L92,L92)&lt;='[1]Season Set up'!$J$73, CONCATENATE(L92, " A"),IF(COUNTIF($L$7:L92,L92)&lt;='[1]Season Set up'!$J$74, CONCATENATE(L92, " B"),IF(COUNTIF($L$7:L92,L92)&lt;='[1]Season Set up'!$J$75, CONCATENATE(L92, " C"),IF(COUNTIF($L$7:L92,L92)&lt;='[1]Season Set up'!$J$76, CONCATENATE(L92, " D"),IF(COUNTIF($L$7:L92,L92)&lt;='[1]Season Set up'!$J$77, CONCATENATE(L92, " E"),IF(COUNTIF($L$7:L92,L92)&lt;='[1]Season Set up'!$J$78, CONCATENATE(L92, " F"),IF(COUNTIF($L$7:L92,L92)&lt;='[1]Season Set up'!$J$79, CONCATENATE(L92, " G"),IF(COUNTIF($L$7:L92,L92)&lt;='[1]Season Set up'!$J$80, CONCATENATE(L92, " H"),"")))))))))),"")</f>
        <v/>
      </c>
      <c r="N92" s="22" t="str">
        <f>IFERROR(IF(L92="","",IF(L92="None Given","",IF(COUNTIF($L$7:L92,L92)&lt;='[1]Season Set up'!$J$84, CONCATENATE(L92, " A"),IF(COUNTIF($L$7:L92,L92)&lt;='[1]Season Set up'!$J$85, CONCATENATE(L92, " B"),IF(COUNTIF($L$7:L92,L92)&lt;='[1]Season Set up'!$J$86, CONCATENATE(L92, " C"),IF(COUNTIF($L$7:L92,L92)&lt;='[1]Season Set up'!$J$87, CONCATENATE(L92, " D"),IF(COUNTIF($L$7:L92,L92)&lt;='[1]Season Set up'!$J$88, CONCATENATE(L92, " E"),IF(COUNTIF($L$7:L92,L92)&lt;='[1]Season Set up'!$J$89, CONCATENATE(L92, " F"),IF(COUNTIF($L$7:L92,L92)&lt;='[1]Season Set up'!$J$90, CONCATENATE(L92, " G"),IF(COUNTIF($L$7:L92,L92)&lt;='[1]Season Set up'!$J$91, CONCATENATE(L92, " H"),"")))))))))),"")</f>
        <v/>
      </c>
      <c r="O92" s="69" t="str">
        <f>IFERROR(IF(#REF!="","",IF('[1]Season Set up'!$B$13=1,VLOOKUP(#REF!,#REF!,7,0),IF('[1]Season Set up'!$B$13=2,VLOOKUP(#REF!,'Race 2'!$K$7:$O$1001,7,0),IF('[1]Season Set up'!$B$13=3,VLOOKUP(#REF!,'Race 3'!$K$7:$O$1001,7,0),IF('[1]Season Set up'!$B$13=4,VLOOKUP(#REF!,'[1]Race 4'!$AA$7:$AG$1001,7,0),IF('[1]Season Set up'!$B$13=5,VLOOKUP(#REF!,'[1]Race 5'!$AA$7:$AG$1001,7,0),"")))))),"")</f>
        <v/>
      </c>
      <c r="P92" s="4"/>
      <c r="Q92" s="17"/>
      <c r="R92" s="17" t="str">
        <f t="shared" si="0"/>
        <v/>
      </c>
      <c r="S92" s="86" t="str">
        <f t="shared" si="1"/>
        <v/>
      </c>
      <c r="T92" s="33"/>
      <c r="U92" s="33"/>
      <c r="V92" s="33"/>
      <c r="W92" s="33"/>
      <c r="X92" s="4"/>
      <c r="Y92" s="4"/>
      <c r="Z92" s="4"/>
      <c r="AA92" s="4"/>
      <c r="AB92" s="4"/>
      <c r="AC92" s="4"/>
      <c r="AD92" s="4"/>
      <c r="AE92" s="33"/>
      <c r="AF92" s="33"/>
      <c r="AG92" s="4"/>
      <c r="AH92" s="4"/>
      <c r="AI92" s="4"/>
      <c r="AJ92" s="4"/>
      <c r="AK92" s="4"/>
      <c r="AL92" s="4"/>
      <c r="AM92" s="4"/>
      <c r="AN92" s="4"/>
      <c r="AO92" s="33"/>
      <c r="AP92" s="33"/>
      <c r="AQ92" s="33"/>
      <c r="AR92" s="4"/>
      <c r="AS92" s="4"/>
      <c r="AT92" s="4"/>
      <c r="AU92" s="4"/>
      <c r="AV92" s="4"/>
      <c r="AW92" s="4"/>
      <c r="AX92" s="4"/>
      <c r="AY92" s="4"/>
      <c r="AZ92" s="33"/>
      <c r="BA92" s="33"/>
      <c r="BB92" s="33"/>
      <c r="BC92" s="4"/>
      <c r="BD92" s="4"/>
      <c r="BE92" s="4"/>
      <c r="BF92" s="4"/>
      <c r="BG92" s="4"/>
      <c r="BH92" s="4"/>
      <c r="BI92" s="4"/>
      <c r="BJ92" s="4"/>
      <c r="BK92" s="4"/>
      <c r="BL92" s="4"/>
      <c r="BM92" s="4"/>
      <c r="BN92" s="4"/>
    </row>
    <row r="93" spans="1:66" ht="15.75" customHeight="1" x14ac:dyDescent="0.2">
      <c r="A93" s="27" t="str">
        <f>IF('[1]Season Set up'!$J$25&gt;='[1]Season Set up'!V91,'[1]Season Set up'!V91,"")</f>
        <v/>
      </c>
      <c r="B93" s="22" t="str">
        <f>IFERROR(VLOOKUP(#REF!,'[1]Members Sorted'!$B$2:$G$3000,2,0),"")</f>
        <v/>
      </c>
      <c r="C93" s="22" t="str">
        <f>IFERROR(VLOOKUP(#REF!,'[1]Members Sorted'!$B$2:$G$3000,3,0),"")</f>
        <v/>
      </c>
      <c r="D93" s="22" t="str">
        <f>IFERROR(VLOOKUP(#REF!,'[1]Members Sorted'!$B$2:$G$3000,5,0),"")</f>
        <v/>
      </c>
      <c r="E93" s="22" t="str">
        <f>IFERROR(IF(D93="","",IF(D93="None Given","",IF(COUNTIF($D$7:D93,D93)&lt;='[1]Season Set up'!$J$62, CONCATENATE(D93, " A"),IF(COUNTIF($D$7:D93,D93)&lt;='[1]Season Set up'!$J$63, CONCATENATE(D93, " B"),IF(COUNTIF($D$7:D93,D93)&lt;='[1]Season Set up'!$J$64, CONCATENATE(D93, " C"),IF(COUNTIF($D$7:D93,D93)&lt;='[1]Season Set up'!$J$65, CONCATENATE(D93, " D"),IF(COUNTIF($D$7:D93,D93)&lt;='[1]Season Set up'!$J$66, CONCATENATE(D93, " E"),IF(COUNTIF($D$7:D93,D93)&lt;='[1]Season Set up'!$J$67, CONCATENATE(D93, " F"),IF(COUNTIF($D$7:D93,D93)&lt;='[1]Season Set up'!$J$68, CONCATENATE(D93, " G"),IF(COUNTIF($D$7:D93,D93)&lt;='[1]Season Set up'!$J$69, CONCATENATE(D93, " H"),"")))))))))),"")</f>
        <v/>
      </c>
      <c r="F93" s="22" t="str">
        <f>IFERROR(IF(D93="","",IF(D93="None Given","",IF(COUNTIF($D$7:D93,D93)&lt;='[1]Season Set up'!$J$84, CONCATENATE(D93, " A"),IF(COUNTIF($D$7:D93,D93)&lt;='[1]Season Set up'!$J$85, CONCATENATE(D93, " B"),IF(COUNTIF($D$7:D93,D93)&lt;='[1]Season Set up'!$J$86, CONCATENATE(D93, " C"),IF(COUNTIF($D$7:D93,D93)&lt;='[1]Season Set up'!$J$87, CONCATENATE(D93, " D"),IF(COUNTIF($D$7:D93,D93)&lt;='[1]Season Set up'!$J$88, CONCATENATE(D93, " E"),IF(COUNTIF($D$7:D93,D93)&lt;='[1]Season Set up'!$J$89, CONCATENATE(D93, " F"),IF(COUNTIF($D$7:D93,D93)&lt;='[1]Season Set up'!$J$90, CONCATENATE(D93, " G"),IF(COUNTIF($D$7:D93,D93)&lt;='[1]Season Set up'!$J$91, CONCATENATE(D93, " H"),"")))))))))),"")</f>
        <v/>
      </c>
      <c r="G93" s="69" t="str">
        <f>IFERROR(IF(#REF!="","",IF('[1]Season Set up'!$B$13=1,VLOOKUP(#REF!,#REF!,7,0),IF('[1]Season Set up'!$B$13=2,VLOOKUP(#REF!,'Race 2'!$C$7:$G$1001,7,0),IF('[1]Season Set up'!$B$13=3,VLOOKUP(#REF!,'Race 3'!$C$7:$G$1001,7,0),IF('[1]Season Set up'!$B$13=4,VLOOKUP(#REF!,'[1]Race 4'!$C$7:$I$1001,7,0),IF('[1]Season Set up'!$B$13=5,VLOOKUP(#REF!,'[1]Race 5'!$C$7:$I$1001,7,0),"")))))),"")</f>
        <v/>
      </c>
      <c r="H93" s="4"/>
      <c r="I93" s="27"/>
      <c r="J93" s="22" t="str">
        <f>IFERROR(VLOOKUP(#REF!,'[1]Members Sorted'!$B$2:$G$3000,2,0),"")</f>
        <v/>
      </c>
      <c r="K93" s="22" t="str">
        <f>IFERROR(VLOOKUP(#REF!,'[1]Members Sorted'!$B$2:$G$3000,3,0),"")</f>
        <v/>
      </c>
      <c r="L93" s="22" t="str">
        <f>IFERROR(VLOOKUP(#REF!,'[1]Members Sorted'!$B$2:$G$3000,5,0),"")</f>
        <v/>
      </c>
      <c r="M93" s="22" t="str">
        <f>IFERROR(IF(L93="","",IF(L93="None Given","",IF(COUNTIF($L$7:L93,L93)&lt;='[1]Season Set up'!$J$73, CONCATENATE(L93, " A"),IF(COUNTIF($L$7:L93,L93)&lt;='[1]Season Set up'!$J$74, CONCATENATE(L93, " B"),IF(COUNTIF($L$7:L93,L93)&lt;='[1]Season Set up'!$J$75, CONCATENATE(L93, " C"),IF(COUNTIF($L$7:L93,L93)&lt;='[1]Season Set up'!$J$76, CONCATENATE(L93, " D"),IF(COUNTIF($L$7:L93,L93)&lt;='[1]Season Set up'!$J$77, CONCATENATE(L93, " E"),IF(COUNTIF($L$7:L93,L93)&lt;='[1]Season Set up'!$J$78, CONCATENATE(L93, " F"),IF(COUNTIF($L$7:L93,L93)&lt;='[1]Season Set up'!$J$79, CONCATENATE(L93, " G"),IF(COUNTIF($L$7:L93,L93)&lt;='[1]Season Set up'!$J$80, CONCATENATE(L93, " H"),"")))))))))),"")</f>
        <v/>
      </c>
      <c r="N93" s="22" t="str">
        <f>IFERROR(IF(L93="","",IF(L93="None Given","",IF(COUNTIF($L$7:L93,L93)&lt;='[1]Season Set up'!$J$84, CONCATENATE(L93, " A"),IF(COUNTIF($L$7:L93,L93)&lt;='[1]Season Set up'!$J$85, CONCATENATE(L93, " B"),IF(COUNTIF($L$7:L93,L93)&lt;='[1]Season Set up'!$J$86, CONCATENATE(L93, " C"),IF(COUNTIF($L$7:L93,L93)&lt;='[1]Season Set up'!$J$87, CONCATENATE(L93, " D"),IF(COUNTIF($L$7:L93,L93)&lt;='[1]Season Set up'!$J$88, CONCATENATE(L93, " E"),IF(COUNTIF($L$7:L93,L93)&lt;='[1]Season Set up'!$J$89, CONCATENATE(L93, " F"),IF(COUNTIF($L$7:L93,L93)&lt;='[1]Season Set up'!$J$90, CONCATENATE(L93, " G"),IF(COUNTIF($L$7:L93,L93)&lt;='[1]Season Set up'!$J$91, CONCATENATE(L93, " H"),"")))))))))),"")</f>
        <v/>
      </c>
      <c r="O93" s="69" t="str">
        <f>IFERROR(IF(#REF!="","",IF('[1]Season Set up'!$B$13=1,VLOOKUP(#REF!,#REF!,7,0),IF('[1]Season Set up'!$B$13=2,VLOOKUP(#REF!,'Race 2'!$K$7:$O$1001,7,0),IF('[1]Season Set up'!$B$13=3,VLOOKUP(#REF!,'Race 3'!$K$7:$O$1001,7,0),IF('[1]Season Set up'!$B$13=4,VLOOKUP(#REF!,'[1]Race 4'!$AA$7:$AG$1001,7,0),IF('[1]Season Set up'!$B$13=5,VLOOKUP(#REF!,'[1]Race 5'!$AA$7:$AG$1001,7,0),"")))))),"")</f>
        <v/>
      </c>
      <c r="P93" s="4"/>
      <c r="Q93" s="17"/>
      <c r="R93" s="17" t="str">
        <f t="shared" si="0"/>
        <v/>
      </c>
      <c r="S93" s="86" t="str">
        <f t="shared" si="1"/>
        <v/>
      </c>
      <c r="T93" s="33"/>
      <c r="U93" s="33"/>
      <c r="V93" s="33"/>
      <c r="W93" s="33"/>
      <c r="X93" s="4"/>
      <c r="Y93" s="4"/>
      <c r="Z93" s="4"/>
      <c r="AA93" s="4"/>
      <c r="AB93" s="4"/>
      <c r="AC93" s="4"/>
      <c r="AD93" s="4"/>
      <c r="AE93" s="33"/>
      <c r="AF93" s="33"/>
      <c r="AG93" s="4"/>
      <c r="AH93" s="4"/>
      <c r="AI93" s="4"/>
      <c r="AJ93" s="4"/>
      <c r="AK93" s="4"/>
      <c r="AL93" s="4"/>
      <c r="AM93" s="4"/>
      <c r="AN93" s="4"/>
      <c r="AO93" s="33"/>
      <c r="AP93" s="33"/>
      <c r="AQ93" s="33"/>
      <c r="AR93" s="4"/>
      <c r="AS93" s="4"/>
      <c r="AT93" s="4"/>
      <c r="AU93" s="4"/>
      <c r="AV93" s="4"/>
      <c r="AW93" s="4"/>
      <c r="AX93" s="4"/>
      <c r="AY93" s="4"/>
      <c r="AZ93" s="33"/>
      <c r="BA93" s="33"/>
      <c r="BB93" s="33"/>
      <c r="BC93" s="4"/>
      <c r="BD93" s="4"/>
      <c r="BE93" s="4"/>
      <c r="BF93" s="4"/>
      <c r="BG93" s="4"/>
      <c r="BH93" s="4"/>
      <c r="BI93" s="4"/>
      <c r="BJ93" s="4"/>
      <c r="BK93" s="4"/>
      <c r="BL93" s="4"/>
      <c r="BM93" s="4"/>
      <c r="BN93" s="4"/>
    </row>
    <row r="94" spans="1:66" ht="15.75" customHeight="1" x14ac:dyDescent="0.2">
      <c r="A94" s="27" t="str">
        <f>IF('[1]Season Set up'!$J$25&gt;='[1]Season Set up'!V92,'[1]Season Set up'!V92,"")</f>
        <v/>
      </c>
      <c r="B94" s="22" t="str">
        <f>IFERROR(VLOOKUP(#REF!,'[1]Members Sorted'!$B$2:$G$3000,2,0),"")</f>
        <v/>
      </c>
      <c r="C94" s="22" t="str">
        <f>IFERROR(VLOOKUP(#REF!,'[1]Members Sorted'!$B$2:$G$3000,3,0),"")</f>
        <v/>
      </c>
      <c r="D94" s="22" t="str">
        <f>IFERROR(VLOOKUP(#REF!,'[1]Members Sorted'!$B$2:$G$3000,5,0),"")</f>
        <v/>
      </c>
      <c r="E94" s="22" t="str">
        <f>IFERROR(IF(D94="","",IF(D94="None Given","",IF(COUNTIF($D$7:D94,D94)&lt;='[1]Season Set up'!$J$62, CONCATENATE(D94, " A"),IF(COUNTIF($D$7:D94,D94)&lt;='[1]Season Set up'!$J$63, CONCATENATE(D94, " B"),IF(COUNTIF($D$7:D94,D94)&lt;='[1]Season Set up'!$J$64, CONCATENATE(D94, " C"),IF(COUNTIF($D$7:D94,D94)&lt;='[1]Season Set up'!$J$65, CONCATENATE(D94, " D"),IF(COUNTIF($D$7:D94,D94)&lt;='[1]Season Set up'!$J$66, CONCATENATE(D94, " E"),IF(COUNTIF($D$7:D94,D94)&lt;='[1]Season Set up'!$J$67, CONCATENATE(D94, " F"),IF(COUNTIF($D$7:D94,D94)&lt;='[1]Season Set up'!$J$68, CONCATENATE(D94, " G"),IF(COUNTIF($D$7:D94,D94)&lt;='[1]Season Set up'!$J$69, CONCATENATE(D94, " H"),"")))))))))),"")</f>
        <v/>
      </c>
      <c r="F94" s="22" t="str">
        <f>IFERROR(IF(D94="","",IF(D94="None Given","",IF(COUNTIF($D$7:D94,D94)&lt;='[1]Season Set up'!$J$84, CONCATENATE(D94, " A"),IF(COUNTIF($D$7:D94,D94)&lt;='[1]Season Set up'!$J$85, CONCATENATE(D94, " B"),IF(COUNTIF($D$7:D94,D94)&lt;='[1]Season Set up'!$J$86, CONCATENATE(D94, " C"),IF(COUNTIF($D$7:D94,D94)&lt;='[1]Season Set up'!$J$87, CONCATENATE(D94, " D"),IF(COUNTIF($D$7:D94,D94)&lt;='[1]Season Set up'!$J$88, CONCATENATE(D94, " E"),IF(COUNTIF($D$7:D94,D94)&lt;='[1]Season Set up'!$J$89, CONCATENATE(D94, " F"),IF(COUNTIF($D$7:D94,D94)&lt;='[1]Season Set up'!$J$90, CONCATENATE(D94, " G"),IF(COUNTIF($D$7:D94,D94)&lt;='[1]Season Set up'!$J$91, CONCATENATE(D94, " H"),"")))))))))),"")</f>
        <v/>
      </c>
      <c r="G94" s="69" t="str">
        <f>IFERROR(IF(#REF!="","",IF('[1]Season Set up'!$B$13=1,VLOOKUP(#REF!,#REF!,7,0),IF('[1]Season Set up'!$B$13=2,VLOOKUP(#REF!,'Race 2'!$C$7:$G$1001,7,0),IF('[1]Season Set up'!$B$13=3,VLOOKUP(#REF!,'Race 3'!$C$7:$G$1001,7,0),IF('[1]Season Set up'!$B$13=4,VLOOKUP(#REF!,'[1]Race 4'!$C$7:$I$1001,7,0),IF('[1]Season Set up'!$B$13=5,VLOOKUP(#REF!,'[1]Race 5'!$C$7:$I$1001,7,0),"")))))),"")</f>
        <v/>
      </c>
      <c r="H94" s="4"/>
      <c r="I94" s="27"/>
      <c r="J94" s="22" t="str">
        <f>IFERROR(VLOOKUP(#REF!,'[1]Members Sorted'!$B$2:$G$3000,2,0),"")</f>
        <v/>
      </c>
      <c r="K94" s="22" t="str">
        <f>IFERROR(VLOOKUP(#REF!,'[1]Members Sorted'!$B$2:$G$3000,3,0),"")</f>
        <v/>
      </c>
      <c r="L94" s="22" t="str">
        <f>IFERROR(VLOOKUP(#REF!,'[1]Members Sorted'!$B$2:$G$3000,5,0),"")</f>
        <v/>
      </c>
      <c r="M94" s="22" t="str">
        <f>IFERROR(IF(L94="","",IF(L94="None Given","",IF(COUNTIF($L$7:L94,L94)&lt;='[1]Season Set up'!$J$73, CONCATENATE(L94, " A"),IF(COUNTIF($L$7:L94,L94)&lt;='[1]Season Set up'!$J$74, CONCATENATE(L94, " B"),IF(COUNTIF($L$7:L94,L94)&lt;='[1]Season Set up'!$J$75, CONCATENATE(L94, " C"),IF(COUNTIF($L$7:L94,L94)&lt;='[1]Season Set up'!$J$76, CONCATENATE(L94, " D"),IF(COUNTIF($L$7:L94,L94)&lt;='[1]Season Set up'!$J$77, CONCATENATE(L94, " E"),IF(COUNTIF($L$7:L94,L94)&lt;='[1]Season Set up'!$J$78, CONCATENATE(L94, " F"),IF(COUNTIF($L$7:L94,L94)&lt;='[1]Season Set up'!$J$79, CONCATENATE(L94, " G"),IF(COUNTIF($L$7:L94,L94)&lt;='[1]Season Set up'!$J$80, CONCATENATE(L94, " H"),"")))))))))),"")</f>
        <v/>
      </c>
      <c r="N94" s="22" t="str">
        <f>IFERROR(IF(L94="","",IF(L94="None Given","",IF(COUNTIF($L$7:L94,L94)&lt;='[1]Season Set up'!$J$84, CONCATENATE(L94, " A"),IF(COUNTIF($L$7:L94,L94)&lt;='[1]Season Set up'!$J$85, CONCATENATE(L94, " B"),IF(COUNTIF($L$7:L94,L94)&lt;='[1]Season Set up'!$J$86, CONCATENATE(L94, " C"),IF(COUNTIF($L$7:L94,L94)&lt;='[1]Season Set up'!$J$87, CONCATENATE(L94, " D"),IF(COUNTIF($L$7:L94,L94)&lt;='[1]Season Set up'!$J$88, CONCATENATE(L94, " E"),IF(COUNTIF($L$7:L94,L94)&lt;='[1]Season Set up'!$J$89, CONCATENATE(L94, " F"),IF(COUNTIF($L$7:L94,L94)&lt;='[1]Season Set up'!$J$90, CONCATENATE(L94, " G"),IF(COUNTIF($L$7:L94,L94)&lt;='[1]Season Set up'!$J$91, CONCATENATE(L94, " H"),"")))))))))),"")</f>
        <v/>
      </c>
      <c r="O94" s="69" t="str">
        <f>IFERROR(IF(#REF!="","",IF('[1]Season Set up'!$B$13=1,VLOOKUP(#REF!,#REF!,7,0),IF('[1]Season Set up'!$B$13=2,VLOOKUP(#REF!,'Race 2'!$K$7:$O$1001,7,0),IF('[1]Season Set up'!$B$13=3,VLOOKUP(#REF!,'Race 3'!$K$7:$O$1001,7,0),IF('[1]Season Set up'!$B$13=4,VLOOKUP(#REF!,'[1]Race 4'!$AA$7:$AG$1001,7,0),IF('[1]Season Set up'!$B$13=5,VLOOKUP(#REF!,'[1]Race 5'!$AA$7:$AG$1001,7,0),"")))))),"")</f>
        <v/>
      </c>
      <c r="P94" s="4"/>
      <c r="Q94" s="17"/>
      <c r="R94" s="17" t="str">
        <f t="shared" si="0"/>
        <v/>
      </c>
      <c r="S94" s="86" t="str">
        <f t="shared" si="1"/>
        <v/>
      </c>
      <c r="T94" s="33"/>
      <c r="U94" s="33"/>
      <c r="V94" s="33"/>
      <c r="W94" s="33"/>
      <c r="X94" s="4"/>
      <c r="Y94" s="4"/>
      <c r="Z94" s="4"/>
      <c r="AA94" s="4"/>
      <c r="AB94" s="4"/>
      <c r="AC94" s="4"/>
      <c r="AD94" s="4"/>
      <c r="AE94" s="33"/>
      <c r="AF94" s="33"/>
      <c r="AG94" s="4"/>
      <c r="AH94" s="4"/>
      <c r="AI94" s="4"/>
      <c r="AJ94" s="4"/>
      <c r="AK94" s="4"/>
      <c r="AL94" s="4"/>
      <c r="AM94" s="4"/>
      <c r="AN94" s="4"/>
      <c r="AO94" s="33"/>
      <c r="AP94" s="33"/>
      <c r="AQ94" s="33"/>
      <c r="AR94" s="4"/>
      <c r="AS94" s="4"/>
      <c r="AT94" s="4"/>
      <c r="AU94" s="4"/>
      <c r="AV94" s="4"/>
      <c r="AW94" s="4"/>
      <c r="AX94" s="4"/>
      <c r="AY94" s="4"/>
      <c r="AZ94" s="33"/>
      <c r="BA94" s="33"/>
      <c r="BB94" s="33"/>
      <c r="BC94" s="4"/>
      <c r="BD94" s="4"/>
      <c r="BE94" s="4"/>
      <c r="BF94" s="4"/>
      <c r="BG94" s="4"/>
      <c r="BH94" s="4"/>
      <c r="BI94" s="4"/>
      <c r="BJ94" s="4"/>
      <c r="BK94" s="4"/>
      <c r="BL94" s="4"/>
      <c r="BM94" s="4"/>
      <c r="BN94" s="4"/>
    </row>
    <row r="95" spans="1:66" ht="15.75" customHeight="1" x14ac:dyDescent="0.2">
      <c r="A95" s="27" t="str">
        <f>IF('[1]Season Set up'!$J$25&gt;='[1]Season Set up'!V93,'[1]Season Set up'!V93,"")</f>
        <v/>
      </c>
      <c r="B95" s="22" t="str">
        <f>IFERROR(VLOOKUP(#REF!,'[1]Members Sorted'!$B$2:$G$3000,2,0),"")</f>
        <v/>
      </c>
      <c r="C95" s="22" t="str">
        <f>IFERROR(VLOOKUP(#REF!,'[1]Members Sorted'!$B$2:$G$3000,3,0),"")</f>
        <v/>
      </c>
      <c r="D95" s="22" t="str">
        <f>IFERROR(VLOOKUP(#REF!,'[1]Members Sorted'!$B$2:$G$3000,5,0),"")</f>
        <v/>
      </c>
      <c r="E95" s="22" t="str">
        <f>IFERROR(IF(D95="","",IF(D95="None Given","",IF(COUNTIF($D$7:D95,D95)&lt;='[1]Season Set up'!$J$62, CONCATENATE(D95, " A"),IF(COUNTIF($D$7:D95,D95)&lt;='[1]Season Set up'!$J$63, CONCATENATE(D95, " B"),IF(COUNTIF($D$7:D95,D95)&lt;='[1]Season Set up'!$J$64, CONCATENATE(D95, " C"),IF(COUNTIF($D$7:D95,D95)&lt;='[1]Season Set up'!$J$65, CONCATENATE(D95, " D"),IF(COUNTIF($D$7:D95,D95)&lt;='[1]Season Set up'!$J$66, CONCATENATE(D95, " E"),IF(COUNTIF($D$7:D95,D95)&lt;='[1]Season Set up'!$J$67, CONCATENATE(D95, " F"),IF(COUNTIF($D$7:D95,D95)&lt;='[1]Season Set up'!$J$68, CONCATENATE(D95, " G"),IF(COUNTIF($D$7:D95,D95)&lt;='[1]Season Set up'!$J$69, CONCATENATE(D95, " H"),"")))))))))),"")</f>
        <v/>
      </c>
      <c r="F95" s="22" t="str">
        <f>IFERROR(IF(D95="","",IF(D95="None Given","",IF(COUNTIF($D$7:D95,D95)&lt;='[1]Season Set up'!$J$84, CONCATENATE(D95, " A"),IF(COUNTIF($D$7:D95,D95)&lt;='[1]Season Set up'!$J$85, CONCATENATE(D95, " B"),IF(COUNTIF($D$7:D95,D95)&lt;='[1]Season Set up'!$J$86, CONCATENATE(D95, " C"),IF(COUNTIF($D$7:D95,D95)&lt;='[1]Season Set up'!$J$87, CONCATENATE(D95, " D"),IF(COUNTIF($D$7:D95,D95)&lt;='[1]Season Set up'!$J$88, CONCATENATE(D95, " E"),IF(COUNTIF($D$7:D95,D95)&lt;='[1]Season Set up'!$J$89, CONCATENATE(D95, " F"),IF(COUNTIF($D$7:D95,D95)&lt;='[1]Season Set up'!$J$90, CONCATENATE(D95, " G"),IF(COUNTIF($D$7:D95,D95)&lt;='[1]Season Set up'!$J$91, CONCATENATE(D95, " H"),"")))))))))),"")</f>
        <v/>
      </c>
      <c r="G95" s="69" t="str">
        <f>IFERROR(IF(#REF!="","",IF('[1]Season Set up'!$B$13=1,VLOOKUP(#REF!,#REF!,7,0),IF('[1]Season Set up'!$B$13=2,VLOOKUP(#REF!,'Race 2'!$C$7:$G$1001,7,0),IF('[1]Season Set up'!$B$13=3,VLOOKUP(#REF!,'Race 3'!$C$7:$G$1001,7,0),IF('[1]Season Set up'!$B$13=4,VLOOKUP(#REF!,'[1]Race 4'!$C$7:$I$1001,7,0),IF('[1]Season Set up'!$B$13=5,VLOOKUP(#REF!,'[1]Race 5'!$C$7:$I$1001,7,0),"")))))),"")</f>
        <v/>
      </c>
      <c r="H95" s="4"/>
      <c r="I95" s="27"/>
      <c r="J95" s="22" t="str">
        <f>IFERROR(VLOOKUP(#REF!,'[1]Members Sorted'!$B$2:$G$3000,2,0),"")</f>
        <v/>
      </c>
      <c r="K95" s="22" t="str">
        <f>IFERROR(VLOOKUP(#REF!,'[1]Members Sorted'!$B$2:$G$3000,3,0),"")</f>
        <v/>
      </c>
      <c r="L95" s="22" t="str">
        <f>IFERROR(VLOOKUP(#REF!,'[1]Members Sorted'!$B$2:$G$3000,5,0),"")</f>
        <v/>
      </c>
      <c r="M95" s="22" t="str">
        <f>IFERROR(IF(L95="","",IF(L95="None Given","",IF(COUNTIF($L$7:L95,L95)&lt;='[1]Season Set up'!$J$73, CONCATENATE(L95, " A"),IF(COUNTIF($L$7:L95,L95)&lt;='[1]Season Set up'!$J$74, CONCATENATE(L95, " B"),IF(COUNTIF($L$7:L95,L95)&lt;='[1]Season Set up'!$J$75, CONCATENATE(L95, " C"),IF(COUNTIF($L$7:L95,L95)&lt;='[1]Season Set up'!$J$76, CONCATENATE(L95, " D"),IF(COUNTIF($L$7:L95,L95)&lt;='[1]Season Set up'!$J$77, CONCATENATE(L95, " E"),IF(COUNTIF($L$7:L95,L95)&lt;='[1]Season Set up'!$J$78, CONCATENATE(L95, " F"),IF(COUNTIF($L$7:L95,L95)&lt;='[1]Season Set up'!$J$79, CONCATENATE(L95, " G"),IF(COUNTIF($L$7:L95,L95)&lt;='[1]Season Set up'!$J$80, CONCATENATE(L95, " H"),"")))))))))),"")</f>
        <v/>
      </c>
      <c r="N95" s="22" t="str">
        <f>IFERROR(IF(L95="","",IF(L95="None Given","",IF(COUNTIF($L$7:L95,L95)&lt;='[1]Season Set up'!$J$84, CONCATENATE(L95, " A"),IF(COUNTIF($L$7:L95,L95)&lt;='[1]Season Set up'!$J$85, CONCATENATE(L95, " B"),IF(COUNTIF($L$7:L95,L95)&lt;='[1]Season Set up'!$J$86, CONCATENATE(L95, " C"),IF(COUNTIF($L$7:L95,L95)&lt;='[1]Season Set up'!$J$87, CONCATENATE(L95, " D"),IF(COUNTIF($L$7:L95,L95)&lt;='[1]Season Set up'!$J$88, CONCATENATE(L95, " E"),IF(COUNTIF($L$7:L95,L95)&lt;='[1]Season Set up'!$J$89, CONCATENATE(L95, " F"),IF(COUNTIF($L$7:L95,L95)&lt;='[1]Season Set up'!$J$90, CONCATENATE(L95, " G"),IF(COUNTIF($L$7:L95,L95)&lt;='[1]Season Set up'!$J$91, CONCATENATE(L95, " H"),"")))))))))),"")</f>
        <v/>
      </c>
      <c r="O95" s="69" t="str">
        <f>IFERROR(IF(#REF!="","",IF('[1]Season Set up'!$B$13=1,VLOOKUP(#REF!,#REF!,7,0),IF('[1]Season Set up'!$B$13=2,VLOOKUP(#REF!,'Race 2'!$K$7:$O$1001,7,0),IF('[1]Season Set up'!$B$13=3,VLOOKUP(#REF!,'Race 3'!$K$7:$O$1001,7,0),IF('[1]Season Set up'!$B$13=4,VLOOKUP(#REF!,'[1]Race 4'!$AA$7:$AG$1001,7,0),IF('[1]Season Set up'!$B$13=5,VLOOKUP(#REF!,'[1]Race 5'!$AA$7:$AG$1001,7,0),"")))))),"")</f>
        <v/>
      </c>
      <c r="P95" s="4"/>
      <c r="Q95" s="17"/>
      <c r="R95" s="17" t="str">
        <f t="shared" si="0"/>
        <v/>
      </c>
      <c r="S95" s="86" t="str">
        <f t="shared" si="1"/>
        <v/>
      </c>
      <c r="T95" s="33"/>
      <c r="U95" s="33"/>
      <c r="V95" s="33"/>
      <c r="W95" s="33"/>
      <c r="X95" s="4"/>
      <c r="Y95" s="4"/>
      <c r="Z95" s="4"/>
      <c r="AA95" s="4"/>
      <c r="AB95" s="4"/>
      <c r="AC95" s="4"/>
      <c r="AD95" s="4"/>
      <c r="AE95" s="33"/>
      <c r="AF95" s="33"/>
      <c r="AG95" s="4"/>
      <c r="AH95" s="4"/>
      <c r="AI95" s="4"/>
      <c r="AJ95" s="4"/>
      <c r="AK95" s="4"/>
      <c r="AL95" s="4"/>
      <c r="AM95" s="4"/>
      <c r="AN95" s="4"/>
      <c r="AO95" s="33"/>
      <c r="AP95" s="33"/>
      <c r="AQ95" s="33"/>
      <c r="AR95" s="4"/>
      <c r="AS95" s="4"/>
      <c r="AT95" s="4"/>
      <c r="AU95" s="4"/>
      <c r="AV95" s="4"/>
      <c r="AW95" s="4"/>
      <c r="AX95" s="4"/>
      <c r="AY95" s="4"/>
      <c r="AZ95" s="33"/>
      <c r="BA95" s="33"/>
      <c r="BB95" s="33"/>
      <c r="BC95" s="4"/>
      <c r="BD95" s="4"/>
      <c r="BE95" s="4"/>
      <c r="BF95" s="4"/>
      <c r="BG95" s="4"/>
      <c r="BH95" s="4"/>
      <c r="BI95" s="4"/>
      <c r="BJ95" s="4"/>
      <c r="BK95" s="4"/>
      <c r="BL95" s="4"/>
      <c r="BM95" s="4"/>
      <c r="BN95" s="4"/>
    </row>
    <row r="96" spans="1:66" ht="15.75" customHeight="1" x14ac:dyDescent="0.2">
      <c r="A96" s="27" t="str">
        <f>IF('[1]Season Set up'!$J$25&gt;='[1]Season Set up'!V94,'[1]Season Set up'!V94,"")</f>
        <v/>
      </c>
      <c r="B96" s="22" t="str">
        <f>IFERROR(VLOOKUP(#REF!,'[1]Members Sorted'!$B$2:$G$3000,2,0),"")</f>
        <v/>
      </c>
      <c r="C96" s="22" t="str">
        <f>IFERROR(VLOOKUP(#REF!,'[1]Members Sorted'!$B$2:$G$3000,3,0),"")</f>
        <v/>
      </c>
      <c r="D96" s="22" t="str">
        <f>IFERROR(VLOOKUP(#REF!,'[1]Members Sorted'!$B$2:$G$3000,5,0),"")</f>
        <v/>
      </c>
      <c r="E96" s="22" t="str">
        <f>IFERROR(IF(D96="","",IF(D96="None Given","",IF(COUNTIF($D$7:D96,D96)&lt;='[1]Season Set up'!$J$62, CONCATENATE(D96, " A"),IF(COUNTIF($D$7:D96,D96)&lt;='[1]Season Set up'!$J$63, CONCATENATE(D96, " B"),IF(COUNTIF($D$7:D96,D96)&lt;='[1]Season Set up'!$J$64, CONCATENATE(D96, " C"),IF(COUNTIF($D$7:D96,D96)&lt;='[1]Season Set up'!$J$65, CONCATENATE(D96, " D"),IF(COUNTIF($D$7:D96,D96)&lt;='[1]Season Set up'!$J$66, CONCATENATE(D96, " E"),IF(COUNTIF($D$7:D96,D96)&lt;='[1]Season Set up'!$J$67, CONCATENATE(D96, " F"),IF(COUNTIF($D$7:D96,D96)&lt;='[1]Season Set up'!$J$68, CONCATENATE(D96, " G"),IF(COUNTIF($D$7:D96,D96)&lt;='[1]Season Set up'!$J$69, CONCATENATE(D96, " H"),"")))))))))),"")</f>
        <v/>
      </c>
      <c r="F96" s="22" t="str">
        <f>IFERROR(IF(D96="","",IF(D96="None Given","",IF(COUNTIF($D$7:D96,D96)&lt;='[1]Season Set up'!$J$84, CONCATENATE(D96, " A"),IF(COUNTIF($D$7:D96,D96)&lt;='[1]Season Set up'!$J$85, CONCATENATE(D96, " B"),IF(COUNTIF($D$7:D96,D96)&lt;='[1]Season Set up'!$J$86, CONCATENATE(D96, " C"),IF(COUNTIF($D$7:D96,D96)&lt;='[1]Season Set up'!$J$87, CONCATENATE(D96, " D"),IF(COUNTIF($D$7:D96,D96)&lt;='[1]Season Set up'!$J$88, CONCATENATE(D96, " E"),IF(COUNTIF($D$7:D96,D96)&lt;='[1]Season Set up'!$J$89, CONCATENATE(D96, " F"),IF(COUNTIF($D$7:D96,D96)&lt;='[1]Season Set up'!$J$90, CONCATENATE(D96, " G"),IF(COUNTIF($D$7:D96,D96)&lt;='[1]Season Set up'!$J$91, CONCATENATE(D96, " H"),"")))))))))),"")</f>
        <v/>
      </c>
      <c r="G96" s="69" t="str">
        <f>IFERROR(IF(#REF!="","",IF('[1]Season Set up'!$B$13=1,VLOOKUP(#REF!,#REF!,7,0),IF('[1]Season Set up'!$B$13=2,VLOOKUP(#REF!,'Race 2'!$C$7:$G$1001,7,0),IF('[1]Season Set up'!$B$13=3,VLOOKUP(#REF!,'Race 3'!$C$7:$G$1001,7,0),IF('[1]Season Set up'!$B$13=4,VLOOKUP(#REF!,'[1]Race 4'!$C$7:$I$1001,7,0),IF('[1]Season Set up'!$B$13=5,VLOOKUP(#REF!,'[1]Race 5'!$C$7:$I$1001,7,0),"")))))),"")</f>
        <v/>
      </c>
      <c r="H96" s="4"/>
      <c r="I96" s="27"/>
      <c r="J96" s="22" t="str">
        <f>IFERROR(VLOOKUP(#REF!,'[1]Members Sorted'!$B$2:$G$3000,2,0),"")</f>
        <v/>
      </c>
      <c r="K96" s="22" t="str">
        <f>IFERROR(VLOOKUP(#REF!,'[1]Members Sorted'!$B$2:$G$3000,3,0),"")</f>
        <v/>
      </c>
      <c r="L96" s="22" t="str">
        <f>IFERROR(VLOOKUP(#REF!,'[1]Members Sorted'!$B$2:$G$3000,5,0),"")</f>
        <v/>
      </c>
      <c r="M96" s="22" t="str">
        <f>IFERROR(IF(L96="","",IF(L96="None Given","",IF(COUNTIF($L$7:L96,L96)&lt;='[1]Season Set up'!$J$73, CONCATENATE(L96, " A"),IF(COUNTIF($L$7:L96,L96)&lt;='[1]Season Set up'!$J$74, CONCATENATE(L96, " B"),IF(COUNTIF($L$7:L96,L96)&lt;='[1]Season Set up'!$J$75, CONCATENATE(L96, " C"),IF(COUNTIF($L$7:L96,L96)&lt;='[1]Season Set up'!$J$76, CONCATENATE(L96, " D"),IF(COUNTIF($L$7:L96,L96)&lt;='[1]Season Set up'!$J$77, CONCATENATE(L96, " E"),IF(COUNTIF($L$7:L96,L96)&lt;='[1]Season Set up'!$J$78, CONCATENATE(L96, " F"),IF(COUNTIF($L$7:L96,L96)&lt;='[1]Season Set up'!$J$79, CONCATENATE(L96, " G"),IF(COUNTIF($L$7:L96,L96)&lt;='[1]Season Set up'!$J$80, CONCATENATE(L96, " H"),"")))))))))),"")</f>
        <v/>
      </c>
      <c r="N96" s="22" t="str">
        <f>IFERROR(IF(L96="","",IF(L96="None Given","",IF(COUNTIF($L$7:L96,L96)&lt;='[1]Season Set up'!$J$84, CONCATENATE(L96, " A"),IF(COUNTIF($L$7:L96,L96)&lt;='[1]Season Set up'!$J$85, CONCATENATE(L96, " B"),IF(COUNTIF($L$7:L96,L96)&lt;='[1]Season Set up'!$J$86, CONCATENATE(L96, " C"),IF(COUNTIF($L$7:L96,L96)&lt;='[1]Season Set up'!$J$87, CONCATENATE(L96, " D"),IF(COUNTIF($L$7:L96,L96)&lt;='[1]Season Set up'!$J$88, CONCATENATE(L96, " E"),IF(COUNTIF($L$7:L96,L96)&lt;='[1]Season Set up'!$J$89, CONCATENATE(L96, " F"),IF(COUNTIF($L$7:L96,L96)&lt;='[1]Season Set up'!$J$90, CONCATENATE(L96, " G"),IF(COUNTIF($L$7:L96,L96)&lt;='[1]Season Set up'!$J$91, CONCATENATE(L96, " H"),"")))))))))),"")</f>
        <v/>
      </c>
      <c r="O96" s="69" t="str">
        <f>IFERROR(IF(#REF!="","",IF('[1]Season Set up'!$B$13=1,VLOOKUP(#REF!,#REF!,7,0),IF('[1]Season Set up'!$B$13=2,VLOOKUP(#REF!,'Race 2'!$K$7:$O$1001,7,0),IF('[1]Season Set up'!$B$13=3,VLOOKUP(#REF!,'Race 3'!$K$7:$O$1001,7,0),IF('[1]Season Set up'!$B$13=4,VLOOKUP(#REF!,'[1]Race 4'!$AA$7:$AG$1001,7,0),IF('[1]Season Set up'!$B$13=5,VLOOKUP(#REF!,'[1]Race 5'!$AA$7:$AG$1001,7,0),"")))))),"")</f>
        <v/>
      </c>
      <c r="P96" s="4"/>
      <c r="Q96" s="17"/>
      <c r="R96" s="17" t="str">
        <f t="shared" si="0"/>
        <v/>
      </c>
      <c r="S96" s="86" t="str">
        <f t="shared" si="1"/>
        <v/>
      </c>
      <c r="T96" s="33"/>
      <c r="U96" s="33"/>
      <c r="V96" s="33"/>
      <c r="W96" s="33"/>
      <c r="X96" s="4"/>
      <c r="Y96" s="4"/>
      <c r="Z96" s="4"/>
      <c r="AA96" s="4"/>
      <c r="AB96" s="4"/>
      <c r="AC96" s="4"/>
      <c r="AD96" s="4"/>
      <c r="AE96" s="33"/>
      <c r="AF96" s="33"/>
      <c r="AG96" s="4"/>
      <c r="AH96" s="4"/>
      <c r="AI96" s="4"/>
      <c r="AJ96" s="4"/>
      <c r="AK96" s="4"/>
      <c r="AL96" s="4"/>
      <c r="AM96" s="4"/>
      <c r="AN96" s="4"/>
      <c r="AO96" s="33"/>
      <c r="AP96" s="33"/>
      <c r="AQ96" s="33"/>
      <c r="AR96" s="4"/>
      <c r="AS96" s="4"/>
      <c r="AT96" s="4"/>
      <c r="AU96" s="4"/>
      <c r="AV96" s="4"/>
      <c r="AW96" s="4"/>
      <c r="AX96" s="4"/>
      <c r="AY96" s="4"/>
      <c r="AZ96" s="33"/>
      <c r="BA96" s="33"/>
      <c r="BB96" s="33"/>
      <c r="BC96" s="4"/>
      <c r="BD96" s="4"/>
      <c r="BE96" s="4"/>
      <c r="BF96" s="4"/>
      <c r="BG96" s="4"/>
      <c r="BH96" s="4"/>
      <c r="BI96" s="4"/>
      <c r="BJ96" s="4"/>
      <c r="BK96" s="4"/>
      <c r="BL96" s="4"/>
      <c r="BM96" s="4"/>
      <c r="BN96" s="4"/>
    </row>
    <row r="97" spans="1:66" ht="15.75" customHeight="1" x14ac:dyDescent="0.2">
      <c r="A97" s="27" t="str">
        <f>IF('[1]Season Set up'!$J$25&gt;='[1]Season Set up'!V95,'[1]Season Set up'!V95,"")</f>
        <v/>
      </c>
      <c r="B97" s="22" t="str">
        <f>IFERROR(VLOOKUP(#REF!,'[1]Members Sorted'!$B$2:$G$3000,2,0),"")</f>
        <v/>
      </c>
      <c r="C97" s="22" t="str">
        <f>IFERROR(VLOOKUP(#REF!,'[1]Members Sorted'!$B$2:$G$3000,3,0),"")</f>
        <v/>
      </c>
      <c r="D97" s="22" t="str">
        <f>IFERROR(VLOOKUP(#REF!,'[1]Members Sorted'!$B$2:$G$3000,5,0),"")</f>
        <v/>
      </c>
      <c r="E97" s="22" t="str">
        <f>IFERROR(IF(D97="","",IF(D97="None Given","",IF(COUNTIF($D$7:D97,D97)&lt;='[1]Season Set up'!$J$62, CONCATENATE(D97, " A"),IF(COUNTIF($D$7:D97,D97)&lt;='[1]Season Set up'!$J$63, CONCATENATE(D97, " B"),IF(COUNTIF($D$7:D97,D97)&lt;='[1]Season Set up'!$J$64, CONCATENATE(D97, " C"),IF(COUNTIF($D$7:D97,D97)&lt;='[1]Season Set up'!$J$65, CONCATENATE(D97, " D"),IF(COUNTIF($D$7:D97,D97)&lt;='[1]Season Set up'!$J$66, CONCATENATE(D97, " E"),IF(COUNTIF($D$7:D97,D97)&lt;='[1]Season Set up'!$J$67, CONCATENATE(D97, " F"),IF(COUNTIF($D$7:D97,D97)&lt;='[1]Season Set up'!$J$68, CONCATENATE(D97, " G"),IF(COUNTIF($D$7:D97,D97)&lt;='[1]Season Set up'!$J$69, CONCATENATE(D97, " H"),"")))))))))),"")</f>
        <v/>
      </c>
      <c r="F97" s="22" t="str">
        <f>IFERROR(IF(D97="","",IF(D97="None Given","",IF(COUNTIF($D$7:D97,D97)&lt;='[1]Season Set up'!$J$84, CONCATENATE(D97, " A"),IF(COUNTIF($D$7:D97,D97)&lt;='[1]Season Set up'!$J$85, CONCATENATE(D97, " B"),IF(COUNTIF($D$7:D97,D97)&lt;='[1]Season Set up'!$J$86, CONCATENATE(D97, " C"),IF(COUNTIF($D$7:D97,D97)&lt;='[1]Season Set up'!$J$87, CONCATENATE(D97, " D"),IF(COUNTIF($D$7:D97,D97)&lt;='[1]Season Set up'!$J$88, CONCATENATE(D97, " E"),IF(COUNTIF($D$7:D97,D97)&lt;='[1]Season Set up'!$J$89, CONCATENATE(D97, " F"),IF(COUNTIF($D$7:D97,D97)&lt;='[1]Season Set up'!$J$90, CONCATENATE(D97, " G"),IF(COUNTIF($D$7:D97,D97)&lt;='[1]Season Set up'!$J$91, CONCATENATE(D97, " H"),"")))))))))),"")</f>
        <v/>
      </c>
      <c r="G97" s="69" t="str">
        <f>IFERROR(IF(#REF!="","",IF('[1]Season Set up'!$B$13=1,VLOOKUP(#REF!,#REF!,7,0),IF('[1]Season Set up'!$B$13=2,VLOOKUP(#REF!,'Race 2'!$C$7:$G$1001,7,0),IF('[1]Season Set up'!$B$13=3,VLOOKUP(#REF!,'Race 3'!$C$7:$G$1001,7,0),IF('[1]Season Set up'!$B$13=4,VLOOKUP(#REF!,'[1]Race 4'!$C$7:$I$1001,7,0),IF('[1]Season Set up'!$B$13=5,VLOOKUP(#REF!,'[1]Race 5'!$C$7:$I$1001,7,0),"")))))),"")</f>
        <v/>
      </c>
      <c r="H97" s="4"/>
      <c r="I97" s="27"/>
      <c r="J97" s="22" t="str">
        <f>IFERROR(VLOOKUP(#REF!,'[1]Members Sorted'!$B$2:$G$3000,2,0),"")</f>
        <v/>
      </c>
      <c r="K97" s="22" t="str">
        <f>IFERROR(VLOOKUP(#REF!,'[1]Members Sorted'!$B$2:$G$3000,3,0),"")</f>
        <v/>
      </c>
      <c r="L97" s="22" t="str">
        <f>IFERROR(VLOOKUP(#REF!,'[1]Members Sorted'!$B$2:$G$3000,5,0),"")</f>
        <v/>
      </c>
      <c r="M97" s="22" t="str">
        <f>IFERROR(IF(L97="","",IF(L97="None Given","",IF(COUNTIF($L$7:L97,L97)&lt;='[1]Season Set up'!$J$73, CONCATENATE(L97, " A"),IF(COUNTIF($L$7:L97,L97)&lt;='[1]Season Set up'!$J$74, CONCATENATE(L97, " B"),IF(COUNTIF($L$7:L97,L97)&lt;='[1]Season Set up'!$J$75, CONCATENATE(L97, " C"),IF(COUNTIF($L$7:L97,L97)&lt;='[1]Season Set up'!$J$76, CONCATENATE(L97, " D"),IF(COUNTIF($L$7:L97,L97)&lt;='[1]Season Set up'!$J$77, CONCATENATE(L97, " E"),IF(COUNTIF($L$7:L97,L97)&lt;='[1]Season Set up'!$J$78, CONCATENATE(L97, " F"),IF(COUNTIF($L$7:L97,L97)&lt;='[1]Season Set up'!$J$79, CONCATENATE(L97, " G"),IF(COUNTIF($L$7:L97,L97)&lt;='[1]Season Set up'!$J$80, CONCATENATE(L97, " H"),"")))))))))),"")</f>
        <v/>
      </c>
      <c r="N97" s="22" t="str">
        <f>IFERROR(IF(L97="","",IF(L97="None Given","",IF(COUNTIF($L$7:L97,L97)&lt;='[1]Season Set up'!$J$84, CONCATENATE(L97, " A"),IF(COUNTIF($L$7:L97,L97)&lt;='[1]Season Set up'!$J$85, CONCATENATE(L97, " B"),IF(COUNTIF($L$7:L97,L97)&lt;='[1]Season Set up'!$J$86, CONCATENATE(L97, " C"),IF(COUNTIF($L$7:L97,L97)&lt;='[1]Season Set up'!$J$87, CONCATENATE(L97, " D"),IF(COUNTIF($L$7:L97,L97)&lt;='[1]Season Set up'!$J$88, CONCATENATE(L97, " E"),IF(COUNTIF($L$7:L97,L97)&lt;='[1]Season Set up'!$J$89, CONCATENATE(L97, " F"),IF(COUNTIF($L$7:L97,L97)&lt;='[1]Season Set up'!$J$90, CONCATENATE(L97, " G"),IF(COUNTIF($L$7:L97,L97)&lt;='[1]Season Set up'!$J$91, CONCATENATE(L97, " H"),"")))))))))),"")</f>
        <v/>
      </c>
      <c r="O97" s="69" t="str">
        <f>IFERROR(IF(#REF!="","",IF('[1]Season Set up'!$B$13=1,VLOOKUP(#REF!,#REF!,7,0),IF('[1]Season Set up'!$B$13=2,VLOOKUP(#REF!,'Race 2'!$K$7:$O$1001,7,0),IF('[1]Season Set up'!$B$13=3,VLOOKUP(#REF!,'Race 3'!$K$7:$O$1001,7,0),IF('[1]Season Set up'!$B$13=4,VLOOKUP(#REF!,'[1]Race 4'!$AA$7:$AG$1001,7,0),IF('[1]Season Set up'!$B$13=5,VLOOKUP(#REF!,'[1]Race 5'!$AA$7:$AG$1001,7,0),"")))))),"")</f>
        <v/>
      </c>
      <c r="P97" s="4"/>
      <c r="Q97" s="17"/>
      <c r="R97" s="17" t="str">
        <f t="shared" si="0"/>
        <v/>
      </c>
      <c r="S97" s="86" t="str">
        <f t="shared" si="1"/>
        <v/>
      </c>
      <c r="T97" s="33"/>
      <c r="U97" s="33"/>
      <c r="V97" s="33"/>
      <c r="W97" s="33"/>
      <c r="X97" s="4"/>
      <c r="Y97" s="4"/>
      <c r="Z97" s="4"/>
      <c r="AA97" s="4"/>
      <c r="AB97" s="4"/>
      <c r="AC97" s="4"/>
      <c r="AD97" s="4"/>
      <c r="AE97" s="33"/>
      <c r="AF97" s="33"/>
      <c r="AG97" s="4"/>
      <c r="AH97" s="4"/>
      <c r="AI97" s="4"/>
      <c r="AJ97" s="4"/>
      <c r="AK97" s="4"/>
      <c r="AL97" s="4"/>
      <c r="AM97" s="4"/>
      <c r="AN97" s="4"/>
      <c r="AO97" s="33"/>
      <c r="AP97" s="33"/>
      <c r="AQ97" s="33"/>
      <c r="AR97" s="4"/>
      <c r="AS97" s="4"/>
      <c r="AT97" s="4"/>
      <c r="AU97" s="4"/>
      <c r="AV97" s="4"/>
      <c r="AW97" s="4"/>
      <c r="AX97" s="4"/>
      <c r="AY97" s="4"/>
      <c r="AZ97" s="33"/>
      <c r="BA97" s="33"/>
      <c r="BB97" s="33"/>
      <c r="BC97" s="4"/>
      <c r="BD97" s="4"/>
      <c r="BE97" s="4"/>
      <c r="BF97" s="4"/>
      <c r="BG97" s="4"/>
      <c r="BH97" s="4"/>
      <c r="BI97" s="4"/>
      <c r="BJ97" s="4"/>
      <c r="BK97" s="4"/>
      <c r="BL97" s="4"/>
      <c r="BM97" s="4"/>
      <c r="BN97" s="4"/>
    </row>
    <row r="98" spans="1:66" ht="15.75" customHeight="1" x14ac:dyDescent="0.2">
      <c r="A98" s="27" t="str">
        <f>IF('[1]Season Set up'!$J$25&gt;='[1]Season Set up'!V96,'[1]Season Set up'!V96,"")</f>
        <v/>
      </c>
      <c r="B98" s="22" t="str">
        <f>IFERROR(VLOOKUP(#REF!,'[1]Members Sorted'!$B$2:$G$3000,2,0),"")</f>
        <v/>
      </c>
      <c r="C98" s="22" t="str">
        <f>IFERROR(VLOOKUP(#REF!,'[1]Members Sorted'!$B$2:$G$3000,3,0),"")</f>
        <v/>
      </c>
      <c r="D98" s="22" t="str">
        <f>IFERROR(VLOOKUP(#REF!,'[1]Members Sorted'!$B$2:$G$3000,5,0),"")</f>
        <v/>
      </c>
      <c r="E98" s="22" t="str">
        <f>IFERROR(IF(D98="","",IF(D98="None Given","",IF(COUNTIF($D$7:D98,D98)&lt;='[1]Season Set up'!$J$62, CONCATENATE(D98, " A"),IF(COUNTIF($D$7:D98,D98)&lt;='[1]Season Set up'!$J$63, CONCATENATE(D98, " B"),IF(COUNTIF($D$7:D98,D98)&lt;='[1]Season Set up'!$J$64, CONCATENATE(D98, " C"),IF(COUNTIF($D$7:D98,D98)&lt;='[1]Season Set up'!$J$65, CONCATENATE(D98, " D"),IF(COUNTIF($D$7:D98,D98)&lt;='[1]Season Set up'!$J$66, CONCATENATE(D98, " E"),IF(COUNTIF($D$7:D98,D98)&lt;='[1]Season Set up'!$J$67, CONCATENATE(D98, " F"),IF(COUNTIF($D$7:D98,D98)&lt;='[1]Season Set up'!$J$68, CONCATENATE(D98, " G"),IF(COUNTIF($D$7:D98,D98)&lt;='[1]Season Set up'!$J$69, CONCATENATE(D98, " H"),"")))))))))),"")</f>
        <v/>
      </c>
      <c r="F98" s="22" t="str">
        <f>IFERROR(IF(D98="","",IF(D98="None Given","",IF(COUNTIF($D$7:D98,D98)&lt;='[1]Season Set up'!$J$84, CONCATENATE(D98, " A"),IF(COUNTIF($D$7:D98,D98)&lt;='[1]Season Set up'!$J$85, CONCATENATE(D98, " B"),IF(COUNTIF($D$7:D98,D98)&lt;='[1]Season Set up'!$J$86, CONCATENATE(D98, " C"),IF(COUNTIF($D$7:D98,D98)&lt;='[1]Season Set up'!$J$87, CONCATENATE(D98, " D"),IF(COUNTIF($D$7:D98,D98)&lt;='[1]Season Set up'!$J$88, CONCATENATE(D98, " E"),IF(COUNTIF($D$7:D98,D98)&lt;='[1]Season Set up'!$J$89, CONCATENATE(D98, " F"),IF(COUNTIF($D$7:D98,D98)&lt;='[1]Season Set up'!$J$90, CONCATENATE(D98, " G"),IF(COUNTIF($D$7:D98,D98)&lt;='[1]Season Set up'!$J$91, CONCATENATE(D98, " H"),"")))))))))),"")</f>
        <v/>
      </c>
      <c r="G98" s="69" t="str">
        <f>IFERROR(IF(#REF!="","",IF('[1]Season Set up'!$B$13=1,VLOOKUP(#REF!,#REF!,7,0),IF('[1]Season Set up'!$B$13=2,VLOOKUP(#REF!,'Race 2'!$C$7:$G$1001,7,0),IF('[1]Season Set up'!$B$13=3,VLOOKUP(#REF!,'Race 3'!$C$7:$G$1001,7,0),IF('[1]Season Set up'!$B$13=4,VLOOKUP(#REF!,'[1]Race 4'!$C$7:$I$1001,7,0),IF('[1]Season Set up'!$B$13=5,VLOOKUP(#REF!,'[1]Race 5'!$C$7:$I$1001,7,0),"")))))),"")</f>
        <v/>
      </c>
      <c r="H98" s="4"/>
      <c r="I98" s="27"/>
      <c r="J98" s="22" t="str">
        <f>IFERROR(VLOOKUP(#REF!,'[1]Members Sorted'!$B$2:$G$3000,2,0),"")</f>
        <v/>
      </c>
      <c r="K98" s="22" t="str">
        <f>IFERROR(VLOOKUP(#REF!,'[1]Members Sorted'!$B$2:$G$3000,3,0),"")</f>
        <v/>
      </c>
      <c r="L98" s="22" t="str">
        <f>IFERROR(VLOOKUP(#REF!,'[1]Members Sorted'!$B$2:$G$3000,5,0),"")</f>
        <v/>
      </c>
      <c r="M98" s="22" t="str">
        <f>IFERROR(IF(L98="","",IF(L98="None Given","",IF(COUNTIF($L$7:L98,L98)&lt;='[1]Season Set up'!$J$73, CONCATENATE(L98, " A"),IF(COUNTIF($L$7:L98,L98)&lt;='[1]Season Set up'!$J$74, CONCATENATE(L98, " B"),IF(COUNTIF($L$7:L98,L98)&lt;='[1]Season Set up'!$J$75, CONCATENATE(L98, " C"),IF(COUNTIF($L$7:L98,L98)&lt;='[1]Season Set up'!$J$76, CONCATENATE(L98, " D"),IF(COUNTIF($L$7:L98,L98)&lt;='[1]Season Set up'!$J$77, CONCATENATE(L98, " E"),IF(COUNTIF($L$7:L98,L98)&lt;='[1]Season Set up'!$J$78, CONCATENATE(L98, " F"),IF(COUNTIF($L$7:L98,L98)&lt;='[1]Season Set up'!$J$79, CONCATENATE(L98, " G"),IF(COUNTIF($L$7:L98,L98)&lt;='[1]Season Set up'!$J$80, CONCATENATE(L98, " H"),"")))))))))),"")</f>
        <v/>
      </c>
      <c r="N98" s="22" t="str">
        <f>IFERROR(IF(L98="","",IF(L98="None Given","",IF(COUNTIF($L$7:L98,L98)&lt;='[1]Season Set up'!$J$84, CONCATENATE(L98, " A"),IF(COUNTIF($L$7:L98,L98)&lt;='[1]Season Set up'!$J$85, CONCATENATE(L98, " B"),IF(COUNTIF($L$7:L98,L98)&lt;='[1]Season Set up'!$J$86, CONCATENATE(L98, " C"),IF(COUNTIF($L$7:L98,L98)&lt;='[1]Season Set up'!$J$87, CONCATENATE(L98, " D"),IF(COUNTIF($L$7:L98,L98)&lt;='[1]Season Set up'!$J$88, CONCATENATE(L98, " E"),IF(COUNTIF($L$7:L98,L98)&lt;='[1]Season Set up'!$J$89, CONCATENATE(L98, " F"),IF(COUNTIF($L$7:L98,L98)&lt;='[1]Season Set up'!$J$90, CONCATENATE(L98, " G"),IF(COUNTIF($L$7:L98,L98)&lt;='[1]Season Set up'!$J$91, CONCATENATE(L98, " H"),"")))))))))),"")</f>
        <v/>
      </c>
      <c r="O98" s="69" t="str">
        <f>IFERROR(IF(#REF!="","",IF('[1]Season Set up'!$B$13=1,VLOOKUP(#REF!,#REF!,7,0),IF('[1]Season Set up'!$B$13=2,VLOOKUP(#REF!,'Race 2'!$K$7:$O$1001,7,0),IF('[1]Season Set up'!$B$13=3,VLOOKUP(#REF!,'Race 3'!$K$7:$O$1001,7,0),IF('[1]Season Set up'!$B$13=4,VLOOKUP(#REF!,'[1]Race 4'!$AA$7:$AG$1001,7,0),IF('[1]Season Set up'!$B$13=5,VLOOKUP(#REF!,'[1]Race 5'!$AA$7:$AG$1001,7,0),"")))))),"")</f>
        <v/>
      </c>
      <c r="P98" s="4"/>
      <c r="Q98" s="17"/>
      <c r="R98" s="17" t="str">
        <f t="shared" si="0"/>
        <v/>
      </c>
      <c r="S98" s="86" t="str">
        <f t="shared" si="1"/>
        <v/>
      </c>
      <c r="T98" s="33"/>
      <c r="U98" s="33"/>
      <c r="V98" s="33"/>
      <c r="W98" s="33"/>
      <c r="X98" s="4"/>
      <c r="Y98" s="4"/>
      <c r="Z98" s="4"/>
      <c r="AA98" s="4"/>
      <c r="AB98" s="4"/>
      <c r="AC98" s="4"/>
      <c r="AD98" s="4"/>
      <c r="AE98" s="33"/>
      <c r="AF98" s="33"/>
      <c r="AG98" s="4"/>
      <c r="AH98" s="4"/>
      <c r="AI98" s="4"/>
      <c r="AJ98" s="4"/>
      <c r="AK98" s="4"/>
      <c r="AL98" s="4"/>
      <c r="AM98" s="4"/>
      <c r="AN98" s="4"/>
      <c r="AO98" s="33"/>
      <c r="AP98" s="33"/>
      <c r="AQ98" s="33"/>
      <c r="AR98" s="4"/>
      <c r="AS98" s="4"/>
      <c r="AT98" s="4"/>
      <c r="AU98" s="4"/>
      <c r="AV98" s="4"/>
      <c r="AW98" s="4"/>
      <c r="AX98" s="4"/>
      <c r="AY98" s="4"/>
      <c r="AZ98" s="33"/>
      <c r="BA98" s="33"/>
      <c r="BB98" s="33"/>
      <c r="BC98" s="4"/>
      <c r="BD98" s="4"/>
      <c r="BE98" s="4"/>
      <c r="BF98" s="4"/>
      <c r="BG98" s="4"/>
      <c r="BH98" s="4"/>
      <c r="BI98" s="4"/>
      <c r="BJ98" s="4"/>
      <c r="BK98" s="4"/>
      <c r="BL98" s="4"/>
      <c r="BM98" s="4"/>
      <c r="BN98" s="4"/>
    </row>
    <row r="99" spans="1:66" ht="15.75" customHeight="1" x14ac:dyDescent="0.2">
      <c r="A99" s="27" t="str">
        <f>IF('[1]Season Set up'!$J$25&gt;='[1]Season Set up'!V97,'[1]Season Set up'!V97,"")</f>
        <v/>
      </c>
      <c r="B99" s="22" t="str">
        <f>IFERROR(VLOOKUP(#REF!,'[1]Members Sorted'!$B$2:$G$3000,2,0),"")</f>
        <v/>
      </c>
      <c r="C99" s="22" t="str">
        <f>IFERROR(VLOOKUP(#REF!,'[1]Members Sorted'!$B$2:$G$3000,3,0),"")</f>
        <v/>
      </c>
      <c r="D99" s="22" t="str">
        <f>IFERROR(VLOOKUP(#REF!,'[1]Members Sorted'!$B$2:$G$3000,5,0),"")</f>
        <v/>
      </c>
      <c r="E99" s="22" t="str">
        <f>IFERROR(IF(D99="","",IF(D99="None Given","",IF(COUNTIF($D$7:D99,D99)&lt;='[1]Season Set up'!$J$62, CONCATENATE(D99, " A"),IF(COUNTIF($D$7:D99,D99)&lt;='[1]Season Set up'!$J$63, CONCATENATE(D99, " B"),IF(COUNTIF($D$7:D99,D99)&lt;='[1]Season Set up'!$J$64, CONCATENATE(D99, " C"),IF(COUNTIF($D$7:D99,D99)&lt;='[1]Season Set up'!$J$65, CONCATENATE(D99, " D"),IF(COUNTIF($D$7:D99,D99)&lt;='[1]Season Set up'!$J$66, CONCATENATE(D99, " E"),IF(COUNTIF($D$7:D99,D99)&lt;='[1]Season Set up'!$J$67, CONCATENATE(D99, " F"),IF(COUNTIF($D$7:D99,D99)&lt;='[1]Season Set up'!$J$68, CONCATENATE(D99, " G"),IF(COUNTIF($D$7:D99,D99)&lt;='[1]Season Set up'!$J$69, CONCATENATE(D99, " H"),"")))))))))),"")</f>
        <v/>
      </c>
      <c r="F99" s="22" t="str">
        <f>IFERROR(IF(D99="","",IF(D99="None Given","",IF(COUNTIF($D$7:D99,D99)&lt;='[1]Season Set up'!$J$84, CONCATENATE(D99, " A"),IF(COUNTIF($D$7:D99,D99)&lt;='[1]Season Set up'!$J$85, CONCATENATE(D99, " B"),IF(COUNTIF($D$7:D99,D99)&lt;='[1]Season Set up'!$J$86, CONCATENATE(D99, " C"),IF(COUNTIF($D$7:D99,D99)&lt;='[1]Season Set up'!$J$87, CONCATENATE(D99, " D"),IF(COUNTIF($D$7:D99,D99)&lt;='[1]Season Set up'!$J$88, CONCATENATE(D99, " E"),IF(COUNTIF($D$7:D99,D99)&lt;='[1]Season Set up'!$J$89, CONCATENATE(D99, " F"),IF(COUNTIF($D$7:D99,D99)&lt;='[1]Season Set up'!$J$90, CONCATENATE(D99, " G"),IF(COUNTIF($D$7:D99,D99)&lt;='[1]Season Set up'!$J$91, CONCATENATE(D99, " H"),"")))))))))),"")</f>
        <v/>
      </c>
      <c r="G99" s="69" t="str">
        <f>IFERROR(IF(#REF!="","",IF('[1]Season Set up'!$B$13=1,VLOOKUP(#REF!,#REF!,7,0),IF('[1]Season Set up'!$B$13=2,VLOOKUP(#REF!,'Race 2'!$C$7:$G$1001,7,0),IF('[1]Season Set up'!$B$13=3,VLOOKUP(#REF!,'Race 3'!$C$7:$G$1001,7,0),IF('[1]Season Set up'!$B$13=4,VLOOKUP(#REF!,'[1]Race 4'!$C$7:$I$1001,7,0),IF('[1]Season Set up'!$B$13=5,VLOOKUP(#REF!,'[1]Race 5'!$C$7:$I$1001,7,0),"")))))),"")</f>
        <v/>
      </c>
      <c r="H99" s="4"/>
      <c r="I99" s="27"/>
      <c r="J99" s="22" t="str">
        <f>IFERROR(VLOOKUP(#REF!,'[1]Members Sorted'!$B$2:$G$3000,2,0),"")</f>
        <v/>
      </c>
      <c r="K99" s="22" t="str">
        <f>IFERROR(VLOOKUP(#REF!,'[1]Members Sorted'!$B$2:$G$3000,3,0),"")</f>
        <v/>
      </c>
      <c r="L99" s="22" t="str">
        <f>IFERROR(VLOOKUP(#REF!,'[1]Members Sorted'!$B$2:$G$3000,5,0),"")</f>
        <v/>
      </c>
      <c r="M99" s="22" t="str">
        <f>IFERROR(IF(L99="","",IF(L99="None Given","",IF(COUNTIF($L$7:L99,L99)&lt;='[1]Season Set up'!$J$73, CONCATENATE(L99, " A"),IF(COUNTIF($L$7:L99,L99)&lt;='[1]Season Set up'!$J$74, CONCATENATE(L99, " B"),IF(COUNTIF($L$7:L99,L99)&lt;='[1]Season Set up'!$J$75, CONCATENATE(L99, " C"),IF(COUNTIF($L$7:L99,L99)&lt;='[1]Season Set up'!$J$76, CONCATENATE(L99, " D"),IF(COUNTIF($L$7:L99,L99)&lt;='[1]Season Set up'!$J$77, CONCATENATE(L99, " E"),IF(COUNTIF($L$7:L99,L99)&lt;='[1]Season Set up'!$J$78, CONCATENATE(L99, " F"),IF(COUNTIF($L$7:L99,L99)&lt;='[1]Season Set up'!$J$79, CONCATENATE(L99, " G"),IF(COUNTIF($L$7:L99,L99)&lt;='[1]Season Set up'!$J$80, CONCATENATE(L99, " H"),"")))))))))),"")</f>
        <v/>
      </c>
      <c r="N99" s="22" t="str">
        <f>IFERROR(IF(L99="","",IF(L99="None Given","",IF(COUNTIF($L$7:L99,L99)&lt;='[1]Season Set up'!$J$84, CONCATENATE(L99, " A"),IF(COUNTIF($L$7:L99,L99)&lt;='[1]Season Set up'!$J$85, CONCATENATE(L99, " B"),IF(COUNTIF($L$7:L99,L99)&lt;='[1]Season Set up'!$J$86, CONCATENATE(L99, " C"),IF(COUNTIF($L$7:L99,L99)&lt;='[1]Season Set up'!$J$87, CONCATENATE(L99, " D"),IF(COUNTIF($L$7:L99,L99)&lt;='[1]Season Set up'!$J$88, CONCATENATE(L99, " E"),IF(COUNTIF($L$7:L99,L99)&lt;='[1]Season Set up'!$J$89, CONCATENATE(L99, " F"),IF(COUNTIF($L$7:L99,L99)&lt;='[1]Season Set up'!$J$90, CONCATENATE(L99, " G"),IF(COUNTIF($L$7:L99,L99)&lt;='[1]Season Set up'!$J$91, CONCATENATE(L99, " H"),"")))))))))),"")</f>
        <v/>
      </c>
      <c r="O99" s="69" t="str">
        <f>IFERROR(IF(#REF!="","",IF('[1]Season Set up'!$B$13=1,VLOOKUP(#REF!,#REF!,7,0),IF('[1]Season Set up'!$B$13=2,VLOOKUP(#REF!,'Race 2'!$K$7:$O$1001,7,0),IF('[1]Season Set up'!$B$13=3,VLOOKUP(#REF!,'Race 3'!$K$7:$O$1001,7,0),IF('[1]Season Set up'!$B$13=4,VLOOKUP(#REF!,'[1]Race 4'!$AA$7:$AG$1001,7,0),IF('[1]Season Set up'!$B$13=5,VLOOKUP(#REF!,'[1]Race 5'!$AA$7:$AG$1001,7,0),"")))))),"")</f>
        <v/>
      </c>
      <c r="P99" s="4"/>
      <c r="Q99" s="17"/>
      <c r="R99" s="17" t="str">
        <f t="shared" si="0"/>
        <v/>
      </c>
      <c r="S99" s="86" t="str">
        <f t="shared" si="1"/>
        <v/>
      </c>
      <c r="T99" s="33"/>
      <c r="U99" s="33"/>
      <c r="V99" s="33"/>
      <c r="W99" s="33"/>
      <c r="X99" s="4"/>
      <c r="Y99" s="4"/>
      <c r="Z99" s="4"/>
      <c r="AA99" s="4"/>
      <c r="AB99" s="4"/>
      <c r="AC99" s="4"/>
      <c r="AD99" s="4"/>
      <c r="AE99" s="33"/>
      <c r="AF99" s="33"/>
      <c r="AG99" s="4"/>
      <c r="AH99" s="4"/>
      <c r="AI99" s="4"/>
      <c r="AJ99" s="4"/>
      <c r="AK99" s="4"/>
      <c r="AL99" s="4"/>
      <c r="AM99" s="4"/>
      <c r="AN99" s="4"/>
      <c r="AO99" s="33"/>
      <c r="AP99" s="33"/>
      <c r="AQ99" s="33"/>
      <c r="AR99" s="4"/>
      <c r="AS99" s="4"/>
      <c r="AT99" s="4"/>
      <c r="AU99" s="4"/>
      <c r="AV99" s="4"/>
      <c r="AW99" s="4"/>
      <c r="AX99" s="4"/>
      <c r="AY99" s="4"/>
      <c r="AZ99" s="33"/>
      <c r="BA99" s="33"/>
      <c r="BB99" s="33"/>
      <c r="BC99" s="4"/>
      <c r="BD99" s="4"/>
      <c r="BE99" s="4"/>
      <c r="BF99" s="4"/>
      <c r="BG99" s="4"/>
      <c r="BH99" s="4"/>
      <c r="BI99" s="4"/>
      <c r="BJ99" s="4"/>
      <c r="BK99" s="4"/>
      <c r="BL99" s="4"/>
      <c r="BM99" s="4"/>
      <c r="BN99" s="4"/>
    </row>
    <row r="100" spans="1:66" ht="15.75" customHeight="1" x14ac:dyDescent="0.2">
      <c r="A100" s="27" t="str">
        <f>IF('[1]Season Set up'!$J$25&gt;='[1]Season Set up'!V98,'[1]Season Set up'!V98,"")</f>
        <v/>
      </c>
      <c r="B100" s="22" t="str">
        <f>IFERROR(VLOOKUP(#REF!,'[1]Members Sorted'!$B$2:$G$3000,2,0),"")</f>
        <v/>
      </c>
      <c r="C100" s="22" t="str">
        <f>IFERROR(VLOOKUP(#REF!,'[1]Members Sorted'!$B$2:$G$3000,3,0),"")</f>
        <v/>
      </c>
      <c r="D100" s="22" t="str">
        <f>IFERROR(VLOOKUP(#REF!,'[1]Members Sorted'!$B$2:$G$3000,5,0),"")</f>
        <v/>
      </c>
      <c r="E100" s="22" t="str">
        <f>IFERROR(IF(D100="","",IF(D100="None Given","",IF(COUNTIF($D$7:D100,D100)&lt;='[1]Season Set up'!$J$62, CONCATENATE(D100, " A"),IF(COUNTIF($D$7:D100,D100)&lt;='[1]Season Set up'!$J$63, CONCATENATE(D100, " B"),IF(COUNTIF($D$7:D100,D100)&lt;='[1]Season Set up'!$J$64, CONCATENATE(D100, " C"),IF(COUNTIF($D$7:D100,D100)&lt;='[1]Season Set up'!$J$65, CONCATENATE(D100, " D"),IF(COUNTIF($D$7:D100,D100)&lt;='[1]Season Set up'!$J$66, CONCATENATE(D100, " E"),IF(COUNTIF($D$7:D100,D100)&lt;='[1]Season Set up'!$J$67, CONCATENATE(D100, " F"),IF(COUNTIF($D$7:D100,D100)&lt;='[1]Season Set up'!$J$68, CONCATENATE(D100, " G"),IF(COUNTIF($D$7:D100,D100)&lt;='[1]Season Set up'!$J$69, CONCATENATE(D100, " H"),"")))))))))),"")</f>
        <v/>
      </c>
      <c r="F100" s="22" t="str">
        <f>IFERROR(IF(D100="","",IF(D100="None Given","",IF(COUNTIF($D$7:D100,D100)&lt;='[1]Season Set up'!$J$84, CONCATENATE(D100, " A"),IF(COUNTIF($D$7:D100,D100)&lt;='[1]Season Set up'!$J$85, CONCATENATE(D100, " B"),IF(COUNTIF($D$7:D100,D100)&lt;='[1]Season Set up'!$J$86, CONCATENATE(D100, " C"),IF(COUNTIF($D$7:D100,D100)&lt;='[1]Season Set up'!$J$87, CONCATENATE(D100, " D"),IF(COUNTIF($D$7:D100,D100)&lt;='[1]Season Set up'!$J$88, CONCATENATE(D100, " E"),IF(COUNTIF($D$7:D100,D100)&lt;='[1]Season Set up'!$J$89, CONCATENATE(D100, " F"),IF(COUNTIF($D$7:D100,D100)&lt;='[1]Season Set up'!$J$90, CONCATENATE(D100, " G"),IF(COUNTIF($D$7:D100,D100)&lt;='[1]Season Set up'!$J$91, CONCATENATE(D100, " H"),"")))))))))),"")</f>
        <v/>
      </c>
      <c r="G100" s="69" t="str">
        <f>IFERROR(IF(#REF!="","",IF('[1]Season Set up'!$B$13=1,VLOOKUP(#REF!,#REF!,7,0),IF('[1]Season Set up'!$B$13=2,VLOOKUP(#REF!,'Race 2'!$C$7:$G$1001,7,0),IF('[1]Season Set up'!$B$13=3,VLOOKUP(#REF!,'Race 3'!$C$7:$G$1001,7,0),IF('[1]Season Set up'!$B$13=4,VLOOKUP(#REF!,'[1]Race 4'!$C$7:$I$1001,7,0),IF('[1]Season Set up'!$B$13=5,VLOOKUP(#REF!,'[1]Race 5'!$C$7:$I$1001,7,0),"")))))),"")</f>
        <v/>
      </c>
      <c r="H100" s="4"/>
      <c r="I100" s="27"/>
      <c r="J100" s="22" t="str">
        <f>IFERROR(VLOOKUP(#REF!,'[1]Members Sorted'!$B$2:$G$3000,2,0),"")</f>
        <v/>
      </c>
      <c r="K100" s="22" t="str">
        <f>IFERROR(VLOOKUP(#REF!,'[1]Members Sorted'!$B$2:$G$3000,3,0),"")</f>
        <v/>
      </c>
      <c r="L100" s="22" t="str">
        <f>IFERROR(VLOOKUP(#REF!,'[1]Members Sorted'!$B$2:$G$3000,5,0),"")</f>
        <v/>
      </c>
      <c r="M100" s="22" t="str">
        <f>IFERROR(IF(L100="","",IF(L100="None Given","",IF(COUNTIF($L$7:L100,L100)&lt;='[1]Season Set up'!$J$73, CONCATENATE(L100, " A"),IF(COUNTIF($L$7:L100,L100)&lt;='[1]Season Set up'!$J$74, CONCATENATE(L100, " B"),IF(COUNTIF($L$7:L100,L100)&lt;='[1]Season Set up'!$J$75, CONCATENATE(L100, " C"),IF(COUNTIF($L$7:L100,L100)&lt;='[1]Season Set up'!$J$76, CONCATENATE(L100, " D"),IF(COUNTIF($L$7:L100,L100)&lt;='[1]Season Set up'!$J$77, CONCATENATE(L100, " E"),IF(COUNTIF($L$7:L100,L100)&lt;='[1]Season Set up'!$J$78, CONCATENATE(L100, " F"),IF(COUNTIF($L$7:L100,L100)&lt;='[1]Season Set up'!$J$79, CONCATENATE(L100, " G"),IF(COUNTIF($L$7:L100,L100)&lt;='[1]Season Set up'!$J$80, CONCATENATE(L100, " H"),"")))))))))),"")</f>
        <v/>
      </c>
      <c r="N100" s="22" t="str">
        <f>IFERROR(IF(L100="","",IF(L100="None Given","",IF(COUNTIF($L$7:L100,L100)&lt;='[1]Season Set up'!$J$84, CONCATENATE(L100, " A"),IF(COUNTIF($L$7:L100,L100)&lt;='[1]Season Set up'!$J$85, CONCATENATE(L100, " B"),IF(COUNTIF($L$7:L100,L100)&lt;='[1]Season Set up'!$J$86, CONCATENATE(L100, " C"),IF(COUNTIF($L$7:L100,L100)&lt;='[1]Season Set up'!$J$87, CONCATENATE(L100, " D"),IF(COUNTIF($L$7:L100,L100)&lt;='[1]Season Set up'!$J$88, CONCATENATE(L100, " E"),IF(COUNTIF($L$7:L100,L100)&lt;='[1]Season Set up'!$J$89, CONCATENATE(L100, " F"),IF(COUNTIF($L$7:L100,L100)&lt;='[1]Season Set up'!$J$90, CONCATENATE(L100, " G"),IF(COUNTIF($L$7:L100,L100)&lt;='[1]Season Set up'!$J$91, CONCATENATE(L100, " H"),"")))))))))),"")</f>
        <v/>
      </c>
      <c r="O100" s="69" t="str">
        <f>IFERROR(IF(#REF!="","",IF('[1]Season Set up'!$B$13=1,VLOOKUP(#REF!,#REF!,7,0),IF('[1]Season Set up'!$B$13=2,VLOOKUP(#REF!,'Race 2'!$K$7:$O$1001,7,0),IF('[1]Season Set up'!$B$13=3,VLOOKUP(#REF!,'Race 3'!$K$7:$O$1001,7,0),IF('[1]Season Set up'!$B$13=4,VLOOKUP(#REF!,'[1]Race 4'!$AA$7:$AG$1001,7,0),IF('[1]Season Set up'!$B$13=5,VLOOKUP(#REF!,'[1]Race 5'!$AA$7:$AG$1001,7,0),"")))))),"")</f>
        <v/>
      </c>
      <c r="P100" s="4"/>
      <c r="Q100" s="17"/>
      <c r="R100" s="17" t="str">
        <f t="shared" si="0"/>
        <v/>
      </c>
      <c r="S100" s="86" t="str">
        <f t="shared" si="1"/>
        <v/>
      </c>
      <c r="T100" s="33"/>
      <c r="U100" s="33"/>
      <c r="V100" s="33"/>
      <c r="W100" s="33"/>
      <c r="X100" s="4"/>
      <c r="Y100" s="4"/>
      <c r="Z100" s="4"/>
      <c r="AA100" s="4"/>
      <c r="AB100" s="4"/>
      <c r="AC100" s="4"/>
      <c r="AD100" s="4"/>
      <c r="AE100" s="33"/>
      <c r="AF100" s="33"/>
      <c r="AG100" s="4"/>
      <c r="AH100" s="4"/>
      <c r="AI100" s="4"/>
      <c r="AJ100" s="4"/>
      <c r="AK100" s="4"/>
      <c r="AL100" s="4"/>
      <c r="AM100" s="4"/>
      <c r="AN100" s="4"/>
      <c r="AO100" s="33"/>
      <c r="AP100" s="33"/>
      <c r="AQ100" s="33"/>
      <c r="AR100" s="4"/>
      <c r="AS100" s="4"/>
      <c r="AT100" s="4"/>
      <c r="AU100" s="4"/>
      <c r="AV100" s="4"/>
      <c r="AW100" s="4"/>
      <c r="AX100" s="4"/>
      <c r="AY100" s="4"/>
      <c r="AZ100" s="33"/>
      <c r="BA100" s="33"/>
      <c r="BB100" s="33"/>
      <c r="BC100" s="4"/>
      <c r="BD100" s="4"/>
      <c r="BE100" s="4"/>
      <c r="BF100" s="4"/>
      <c r="BG100" s="4"/>
      <c r="BH100" s="4"/>
      <c r="BI100" s="4"/>
      <c r="BJ100" s="4"/>
      <c r="BK100" s="4"/>
      <c r="BL100" s="4"/>
      <c r="BM100" s="4"/>
      <c r="BN100" s="4"/>
    </row>
    <row r="101" spans="1:66" ht="15.75" customHeight="1" x14ac:dyDescent="0.2">
      <c r="A101" s="27" t="str">
        <f>IF('[1]Season Set up'!$J$25&gt;='[1]Season Set up'!V99,'[1]Season Set up'!V99,"")</f>
        <v/>
      </c>
      <c r="B101" s="22" t="str">
        <f>IFERROR(VLOOKUP(#REF!,'[1]Members Sorted'!$B$2:$G$3000,2,0),"")</f>
        <v/>
      </c>
      <c r="C101" s="22" t="str">
        <f>IFERROR(VLOOKUP(#REF!,'[1]Members Sorted'!$B$2:$G$3000,3,0),"")</f>
        <v/>
      </c>
      <c r="D101" s="22" t="str">
        <f>IFERROR(VLOOKUP(#REF!,'[1]Members Sorted'!$B$2:$G$3000,5,0),"")</f>
        <v/>
      </c>
      <c r="E101" s="22" t="str">
        <f>IFERROR(IF(D101="","",IF(D101="None Given","",IF(COUNTIF($D$7:D101,D101)&lt;='[1]Season Set up'!$J$62, CONCATENATE(D101, " A"),IF(COUNTIF($D$7:D101,D101)&lt;='[1]Season Set up'!$J$63, CONCATENATE(D101, " B"),IF(COUNTIF($D$7:D101,D101)&lt;='[1]Season Set up'!$J$64, CONCATENATE(D101, " C"),IF(COUNTIF($D$7:D101,D101)&lt;='[1]Season Set up'!$J$65, CONCATENATE(D101, " D"),IF(COUNTIF($D$7:D101,D101)&lt;='[1]Season Set up'!$J$66, CONCATENATE(D101, " E"),IF(COUNTIF($D$7:D101,D101)&lt;='[1]Season Set up'!$J$67, CONCATENATE(D101, " F"),IF(COUNTIF($D$7:D101,D101)&lt;='[1]Season Set up'!$J$68, CONCATENATE(D101, " G"),IF(COUNTIF($D$7:D101,D101)&lt;='[1]Season Set up'!$J$69, CONCATENATE(D101, " H"),"")))))))))),"")</f>
        <v/>
      </c>
      <c r="F101" s="22" t="str">
        <f>IFERROR(IF(D101="","",IF(D101="None Given","",IF(COUNTIF($D$7:D101,D101)&lt;='[1]Season Set up'!$J$84, CONCATENATE(D101, " A"),IF(COUNTIF($D$7:D101,D101)&lt;='[1]Season Set up'!$J$85, CONCATENATE(D101, " B"),IF(COUNTIF($D$7:D101,D101)&lt;='[1]Season Set up'!$J$86, CONCATENATE(D101, " C"),IF(COUNTIF($D$7:D101,D101)&lt;='[1]Season Set up'!$J$87, CONCATENATE(D101, " D"),IF(COUNTIF($D$7:D101,D101)&lt;='[1]Season Set up'!$J$88, CONCATENATE(D101, " E"),IF(COUNTIF($D$7:D101,D101)&lt;='[1]Season Set up'!$J$89, CONCATENATE(D101, " F"),IF(COUNTIF($D$7:D101,D101)&lt;='[1]Season Set up'!$J$90, CONCATENATE(D101, " G"),IF(COUNTIF($D$7:D101,D101)&lt;='[1]Season Set up'!$J$91, CONCATENATE(D101, " H"),"")))))))))),"")</f>
        <v/>
      </c>
      <c r="G101" s="69" t="str">
        <f>IFERROR(IF(#REF!="","",IF('[1]Season Set up'!$B$13=1,VLOOKUP(#REF!,#REF!,7,0),IF('[1]Season Set up'!$B$13=2,VLOOKUP(#REF!,'Race 2'!$C$7:$G$1001,7,0),IF('[1]Season Set up'!$B$13=3,VLOOKUP(#REF!,'Race 3'!$C$7:$G$1001,7,0),IF('[1]Season Set up'!$B$13=4,VLOOKUP(#REF!,'[1]Race 4'!$C$7:$I$1001,7,0),IF('[1]Season Set up'!$B$13=5,VLOOKUP(#REF!,'[1]Race 5'!$C$7:$I$1001,7,0),"")))))),"")</f>
        <v/>
      </c>
      <c r="H101" s="4"/>
      <c r="I101" s="27"/>
      <c r="J101" s="22" t="str">
        <f>IFERROR(VLOOKUP(#REF!,'[1]Members Sorted'!$B$2:$G$3000,2,0),"")</f>
        <v/>
      </c>
      <c r="K101" s="22" t="str">
        <f>IFERROR(VLOOKUP(#REF!,'[1]Members Sorted'!$B$2:$G$3000,3,0),"")</f>
        <v/>
      </c>
      <c r="L101" s="22" t="str">
        <f>IFERROR(VLOOKUP(#REF!,'[1]Members Sorted'!$B$2:$G$3000,5,0),"")</f>
        <v/>
      </c>
      <c r="M101" s="22" t="str">
        <f>IFERROR(IF(L101="","",IF(L101="None Given","",IF(COUNTIF($L$7:L101,L101)&lt;='[1]Season Set up'!$J$73, CONCATENATE(L101, " A"),IF(COUNTIF($L$7:L101,L101)&lt;='[1]Season Set up'!$J$74, CONCATENATE(L101, " B"),IF(COUNTIF($L$7:L101,L101)&lt;='[1]Season Set up'!$J$75, CONCATENATE(L101, " C"),IF(COUNTIF($L$7:L101,L101)&lt;='[1]Season Set up'!$J$76, CONCATENATE(L101, " D"),IF(COUNTIF($L$7:L101,L101)&lt;='[1]Season Set up'!$J$77, CONCATENATE(L101, " E"),IF(COUNTIF($L$7:L101,L101)&lt;='[1]Season Set up'!$J$78, CONCATENATE(L101, " F"),IF(COUNTIF($L$7:L101,L101)&lt;='[1]Season Set up'!$J$79, CONCATENATE(L101, " G"),IF(COUNTIF($L$7:L101,L101)&lt;='[1]Season Set up'!$J$80, CONCATENATE(L101, " H"),"")))))))))),"")</f>
        <v/>
      </c>
      <c r="N101" s="22" t="str">
        <f>IFERROR(IF(L101="","",IF(L101="None Given","",IF(COUNTIF($L$7:L101,L101)&lt;='[1]Season Set up'!$J$84, CONCATENATE(L101, " A"),IF(COUNTIF($L$7:L101,L101)&lt;='[1]Season Set up'!$J$85, CONCATENATE(L101, " B"),IF(COUNTIF($L$7:L101,L101)&lt;='[1]Season Set up'!$J$86, CONCATENATE(L101, " C"),IF(COUNTIF($L$7:L101,L101)&lt;='[1]Season Set up'!$J$87, CONCATENATE(L101, " D"),IF(COUNTIF($L$7:L101,L101)&lt;='[1]Season Set up'!$J$88, CONCATENATE(L101, " E"),IF(COUNTIF($L$7:L101,L101)&lt;='[1]Season Set up'!$J$89, CONCATENATE(L101, " F"),IF(COUNTIF($L$7:L101,L101)&lt;='[1]Season Set up'!$J$90, CONCATENATE(L101, " G"),IF(COUNTIF($L$7:L101,L101)&lt;='[1]Season Set up'!$J$91, CONCATENATE(L101, " H"),"")))))))))),"")</f>
        <v/>
      </c>
      <c r="O101" s="69" t="str">
        <f>IFERROR(IF(#REF!="","",IF('[1]Season Set up'!$B$13=1,VLOOKUP(#REF!,#REF!,7,0),IF('[1]Season Set up'!$B$13=2,VLOOKUP(#REF!,'Race 2'!$K$7:$O$1001,7,0),IF('[1]Season Set up'!$B$13=3,VLOOKUP(#REF!,'Race 3'!$K$7:$O$1001,7,0),IF('[1]Season Set up'!$B$13=4,VLOOKUP(#REF!,'[1]Race 4'!$AA$7:$AG$1001,7,0),IF('[1]Season Set up'!$B$13=5,VLOOKUP(#REF!,'[1]Race 5'!$AA$7:$AG$1001,7,0),"")))))),"")</f>
        <v/>
      </c>
      <c r="P101" s="4"/>
      <c r="Q101" s="17"/>
      <c r="R101" s="17" t="str">
        <f t="shared" si="0"/>
        <v/>
      </c>
      <c r="S101" s="86" t="str">
        <f t="shared" si="1"/>
        <v/>
      </c>
      <c r="T101" s="33"/>
      <c r="U101" s="33"/>
      <c r="V101" s="33"/>
      <c r="W101" s="33"/>
      <c r="X101" s="4"/>
      <c r="Y101" s="4"/>
      <c r="Z101" s="4"/>
      <c r="AA101" s="4"/>
      <c r="AB101" s="4"/>
      <c r="AC101" s="4"/>
      <c r="AD101" s="4"/>
      <c r="AE101" s="33"/>
      <c r="AF101" s="33"/>
      <c r="AG101" s="4"/>
      <c r="AH101" s="4"/>
      <c r="AI101" s="4"/>
      <c r="AJ101" s="4"/>
      <c r="AK101" s="4"/>
      <c r="AL101" s="4"/>
      <c r="AM101" s="4"/>
      <c r="AN101" s="4"/>
      <c r="AO101" s="33"/>
      <c r="AP101" s="33"/>
      <c r="AQ101" s="33"/>
      <c r="AR101" s="4"/>
      <c r="AS101" s="4"/>
      <c r="AT101" s="4"/>
      <c r="AU101" s="4"/>
      <c r="AV101" s="4"/>
      <c r="AW101" s="4"/>
      <c r="AX101" s="4"/>
      <c r="AY101" s="4"/>
      <c r="AZ101" s="33"/>
      <c r="BA101" s="33"/>
      <c r="BB101" s="33"/>
      <c r="BC101" s="4"/>
      <c r="BD101" s="4"/>
      <c r="BE101" s="4"/>
      <c r="BF101" s="4"/>
      <c r="BG101" s="4"/>
      <c r="BH101" s="4"/>
      <c r="BI101" s="4"/>
      <c r="BJ101" s="4"/>
      <c r="BK101" s="4"/>
      <c r="BL101" s="4"/>
      <c r="BM101" s="4"/>
      <c r="BN101" s="4"/>
    </row>
    <row r="102" spans="1:66" ht="15.75" customHeight="1" x14ac:dyDescent="0.2">
      <c r="A102" s="27" t="str">
        <f>IF('[1]Season Set up'!$J$25&gt;='[1]Season Set up'!V100,'[1]Season Set up'!V100,"")</f>
        <v/>
      </c>
      <c r="B102" s="22" t="str">
        <f>IFERROR(VLOOKUP(#REF!,'[1]Members Sorted'!$B$2:$G$3000,2,0),"")</f>
        <v/>
      </c>
      <c r="C102" s="22" t="str">
        <f>IFERROR(VLOOKUP(#REF!,'[1]Members Sorted'!$B$2:$G$3000,3,0),"")</f>
        <v/>
      </c>
      <c r="D102" s="22" t="str">
        <f>IFERROR(VLOOKUP(#REF!,'[1]Members Sorted'!$B$2:$G$3000,5,0),"")</f>
        <v/>
      </c>
      <c r="E102" s="22" t="str">
        <f>IFERROR(IF(D102="","",IF(D102="None Given","",IF(COUNTIF($D$7:D102,D102)&lt;='[1]Season Set up'!$J$62, CONCATENATE(D102, " A"),IF(COUNTIF($D$7:D102,D102)&lt;='[1]Season Set up'!$J$63, CONCATENATE(D102, " B"),IF(COUNTIF($D$7:D102,D102)&lt;='[1]Season Set up'!$J$64, CONCATENATE(D102, " C"),IF(COUNTIF($D$7:D102,D102)&lt;='[1]Season Set up'!$J$65, CONCATENATE(D102, " D"),IF(COUNTIF($D$7:D102,D102)&lt;='[1]Season Set up'!$J$66, CONCATENATE(D102, " E"),IF(COUNTIF($D$7:D102,D102)&lt;='[1]Season Set up'!$J$67, CONCATENATE(D102, " F"),IF(COUNTIF($D$7:D102,D102)&lt;='[1]Season Set up'!$J$68, CONCATENATE(D102, " G"),IF(COUNTIF($D$7:D102,D102)&lt;='[1]Season Set up'!$J$69, CONCATENATE(D102, " H"),"")))))))))),"")</f>
        <v/>
      </c>
      <c r="F102" s="22" t="str">
        <f>IFERROR(IF(D102="","",IF(D102="None Given","",IF(COUNTIF($D$7:D102,D102)&lt;='[1]Season Set up'!$J$84, CONCATENATE(D102, " A"),IF(COUNTIF($D$7:D102,D102)&lt;='[1]Season Set up'!$J$85, CONCATENATE(D102, " B"),IF(COUNTIF($D$7:D102,D102)&lt;='[1]Season Set up'!$J$86, CONCATENATE(D102, " C"),IF(COUNTIF($D$7:D102,D102)&lt;='[1]Season Set up'!$J$87, CONCATENATE(D102, " D"),IF(COUNTIF($D$7:D102,D102)&lt;='[1]Season Set up'!$J$88, CONCATENATE(D102, " E"),IF(COUNTIF($D$7:D102,D102)&lt;='[1]Season Set up'!$J$89, CONCATENATE(D102, " F"),IF(COUNTIF($D$7:D102,D102)&lt;='[1]Season Set up'!$J$90, CONCATENATE(D102, " G"),IF(COUNTIF($D$7:D102,D102)&lt;='[1]Season Set up'!$J$91, CONCATENATE(D102, " H"),"")))))))))),"")</f>
        <v/>
      </c>
      <c r="G102" s="69" t="str">
        <f>IFERROR(IF(#REF!="","",IF('[1]Season Set up'!$B$13=1,VLOOKUP(#REF!,#REF!,7,0),IF('[1]Season Set up'!$B$13=2,VLOOKUP(#REF!,'Race 2'!$C$7:$G$1001,7,0),IF('[1]Season Set up'!$B$13=3,VLOOKUP(#REF!,'Race 3'!$C$7:$G$1001,7,0),IF('[1]Season Set up'!$B$13=4,VLOOKUP(#REF!,'[1]Race 4'!$C$7:$I$1001,7,0),IF('[1]Season Set up'!$B$13=5,VLOOKUP(#REF!,'[1]Race 5'!$C$7:$I$1001,7,0),"")))))),"")</f>
        <v/>
      </c>
      <c r="H102" s="4"/>
      <c r="I102" s="27"/>
      <c r="J102" s="22" t="str">
        <f>IFERROR(VLOOKUP(#REF!,'[1]Members Sorted'!$B$2:$G$3000,2,0),"")</f>
        <v/>
      </c>
      <c r="K102" s="22" t="str">
        <f>IFERROR(VLOOKUP(#REF!,'[1]Members Sorted'!$B$2:$G$3000,3,0),"")</f>
        <v/>
      </c>
      <c r="L102" s="22" t="str">
        <f>IFERROR(VLOOKUP(#REF!,'[1]Members Sorted'!$B$2:$G$3000,5,0),"")</f>
        <v/>
      </c>
      <c r="M102" s="22" t="str">
        <f>IFERROR(IF(L102="","",IF(L102="None Given","",IF(COUNTIF($L$7:L102,L102)&lt;='[1]Season Set up'!$J$73, CONCATENATE(L102, " A"),IF(COUNTIF($L$7:L102,L102)&lt;='[1]Season Set up'!$J$74, CONCATENATE(L102, " B"),IF(COUNTIF($L$7:L102,L102)&lt;='[1]Season Set up'!$J$75, CONCATENATE(L102, " C"),IF(COUNTIF($L$7:L102,L102)&lt;='[1]Season Set up'!$J$76, CONCATENATE(L102, " D"),IF(COUNTIF($L$7:L102,L102)&lt;='[1]Season Set up'!$J$77, CONCATENATE(L102, " E"),IF(COUNTIF($L$7:L102,L102)&lt;='[1]Season Set up'!$J$78, CONCATENATE(L102, " F"),IF(COUNTIF($L$7:L102,L102)&lt;='[1]Season Set up'!$J$79, CONCATENATE(L102, " G"),IF(COUNTIF($L$7:L102,L102)&lt;='[1]Season Set up'!$J$80, CONCATENATE(L102, " H"),"")))))))))),"")</f>
        <v/>
      </c>
      <c r="N102" s="22" t="str">
        <f>IFERROR(IF(L102="","",IF(L102="None Given","",IF(COUNTIF($L$7:L102,L102)&lt;='[1]Season Set up'!$J$84, CONCATENATE(L102, " A"),IF(COUNTIF($L$7:L102,L102)&lt;='[1]Season Set up'!$J$85, CONCATENATE(L102, " B"),IF(COUNTIF($L$7:L102,L102)&lt;='[1]Season Set up'!$J$86, CONCATENATE(L102, " C"),IF(COUNTIF($L$7:L102,L102)&lt;='[1]Season Set up'!$J$87, CONCATENATE(L102, " D"),IF(COUNTIF($L$7:L102,L102)&lt;='[1]Season Set up'!$J$88, CONCATENATE(L102, " E"),IF(COUNTIF($L$7:L102,L102)&lt;='[1]Season Set up'!$J$89, CONCATENATE(L102, " F"),IF(COUNTIF($L$7:L102,L102)&lt;='[1]Season Set up'!$J$90, CONCATENATE(L102, " G"),IF(COUNTIF($L$7:L102,L102)&lt;='[1]Season Set up'!$J$91, CONCATENATE(L102, " H"),"")))))))))),"")</f>
        <v/>
      </c>
      <c r="O102" s="69" t="str">
        <f>IFERROR(IF(#REF!="","",IF('[1]Season Set up'!$B$13=1,VLOOKUP(#REF!,#REF!,7,0),IF('[1]Season Set up'!$B$13=2,VLOOKUP(#REF!,'Race 2'!$K$7:$O$1001,7,0),IF('[1]Season Set up'!$B$13=3,VLOOKUP(#REF!,'Race 3'!$K$7:$O$1001,7,0),IF('[1]Season Set up'!$B$13=4,VLOOKUP(#REF!,'[1]Race 4'!$AA$7:$AG$1001,7,0),IF('[1]Season Set up'!$B$13=5,VLOOKUP(#REF!,'[1]Race 5'!$AA$7:$AG$1001,7,0),"")))))),"")</f>
        <v/>
      </c>
      <c r="P102" s="4"/>
      <c r="Q102" s="17"/>
      <c r="R102" s="17" t="str">
        <f t="shared" si="0"/>
        <v/>
      </c>
      <c r="S102" s="86" t="str">
        <f t="shared" si="1"/>
        <v/>
      </c>
      <c r="T102" s="33"/>
      <c r="U102" s="33"/>
      <c r="V102" s="33"/>
      <c r="W102" s="33"/>
      <c r="X102" s="4"/>
      <c r="Y102" s="4"/>
      <c r="Z102" s="4"/>
      <c r="AA102" s="4"/>
      <c r="AB102" s="4"/>
      <c r="AC102" s="4"/>
      <c r="AD102" s="4"/>
      <c r="AE102" s="33"/>
      <c r="AF102" s="33"/>
      <c r="AG102" s="4"/>
      <c r="AH102" s="4"/>
      <c r="AI102" s="4"/>
      <c r="AJ102" s="4"/>
      <c r="AK102" s="4"/>
      <c r="AL102" s="4"/>
      <c r="AM102" s="4"/>
      <c r="AN102" s="4"/>
      <c r="AO102" s="33"/>
      <c r="AP102" s="33"/>
      <c r="AQ102" s="33"/>
      <c r="AR102" s="4"/>
      <c r="AS102" s="4"/>
      <c r="AT102" s="4"/>
      <c r="AU102" s="4"/>
      <c r="AV102" s="4"/>
      <c r="AW102" s="4"/>
      <c r="AX102" s="4"/>
      <c r="AY102" s="4"/>
      <c r="AZ102" s="33"/>
      <c r="BA102" s="33"/>
      <c r="BB102" s="33"/>
      <c r="BC102" s="4"/>
      <c r="BD102" s="4"/>
      <c r="BE102" s="4"/>
      <c r="BF102" s="4"/>
      <c r="BG102" s="4"/>
      <c r="BH102" s="4"/>
      <c r="BI102" s="4"/>
      <c r="BJ102" s="4"/>
      <c r="BK102" s="4"/>
      <c r="BL102" s="4"/>
      <c r="BM102" s="4"/>
      <c r="BN102" s="4"/>
    </row>
    <row r="103" spans="1:66" ht="15.75" customHeight="1" x14ac:dyDescent="0.2">
      <c r="A103" s="27" t="str">
        <f>IF('[1]Season Set up'!$J$25&gt;='[1]Season Set up'!V101,'[1]Season Set up'!V101,"")</f>
        <v/>
      </c>
      <c r="B103" s="22" t="str">
        <f>IFERROR(VLOOKUP(#REF!,'[1]Members Sorted'!$B$2:$G$3000,2,0),"")</f>
        <v/>
      </c>
      <c r="C103" s="22" t="str">
        <f>IFERROR(VLOOKUP(#REF!,'[1]Members Sorted'!$B$2:$G$3000,3,0),"")</f>
        <v/>
      </c>
      <c r="D103" s="22" t="str">
        <f>IFERROR(VLOOKUP(#REF!,'[1]Members Sorted'!$B$2:$G$3000,5,0),"")</f>
        <v/>
      </c>
      <c r="E103" s="22" t="str">
        <f>IFERROR(IF(D103="","",IF(D103="None Given","",IF(COUNTIF($D$7:D103,D103)&lt;='[1]Season Set up'!$J$62, CONCATENATE(D103, " A"),IF(COUNTIF($D$7:D103,D103)&lt;='[1]Season Set up'!$J$63, CONCATENATE(D103, " B"),IF(COUNTIF($D$7:D103,D103)&lt;='[1]Season Set up'!$J$64, CONCATENATE(D103, " C"),IF(COUNTIF($D$7:D103,D103)&lt;='[1]Season Set up'!$J$65, CONCATENATE(D103, " D"),IF(COUNTIF($D$7:D103,D103)&lt;='[1]Season Set up'!$J$66, CONCATENATE(D103, " E"),IF(COUNTIF($D$7:D103,D103)&lt;='[1]Season Set up'!$J$67, CONCATENATE(D103, " F"),IF(COUNTIF($D$7:D103,D103)&lt;='[1]Season Set up'!$J$68, CONCATENATE(D103, " G"),IF(COUNTIF($D$7:D103,D103)&lt;='[1]Season Set up'!$J$69, CONCATENATE(D103, " H"),"")))))))))),"")</f>
        <v/>
      </c>
      <c r="F103" s="22" t="str">
        <f>IFERROR(IF(D103="","",IF(D103="None Given","",IF(COUNTIF($D$7:D103,D103)&lt;='[1]Season Set up'!$J$84, CONCATENATE(D103, " A"),IF(COUNTIF($D$7:D103,D103)&lt;='[1]Season Set up'!$J$85, CONCATENATE(D103, " B"),IF(COUNTIF($D$7:D103,D103)&lt;='[1]Season Set up'!$J$86, CONCATENATE(D103, " C"),IF(COUNTIF($D$7:D103,D103)&lt;='[1]Season Set up'!$J$87, CONCATENATE(D103, " D"),IF(COUNTIF($D$7:D103,D103)&lt;='[1]Season Set up'!$J$88, CONCATENATE(D103, " E"),IF(COUNTIF($D$7:D103,D103)&lt;='[1]Season Set up'!$J$89, CONCATENATE(D103, " F"),IF(COUNTIF($D$7:D103,D103)&lt;='[1]Season Set up'!$J$90, CONCATENATE(D103, " G"),IF(COUNTIF($D$7:D103,D103)&lt;='[1]Season Set up'!$J$91, CONCATENATE(D103, " H"),"")))))))))),"")</f>
        <v/>
      </c>
      <c r="G103" s="69" t="str">
        <f>IFERROR(IF(#REF!="","",IF('[1]Season Set up'!$B$13=1,VLOOKUP(#REF!,#REF!,7,0),IF('[1]Season Set up'!$B$13=2,VLOOKUP(#REF!,'Race 2'!$C$7:$G$1001,7,0),IF('[1]Season Set up'!$B$13=3,VLOOKUP(#REF!,'Race 3'!$C$7:$G$1001,7,0),IF('[1]Season Set up'!$B$13=4,VLOOKUP(#REF!,'[1]Race 4'!$C$7:$I$1001,7,0),IF('[1]Season Set up'!$B$13=5,VLOOKUP(#REF!,'[1]Race 5'!$C$7:$I$1001,7,0),"")))))),"")</f>
        <v/>
      </c>
      <c r="H103" s="4"/>
      <c r="I103" s="27"/>
      <c r="J103" s="22" t="str">
        <f>IFERROR(VLOOKUP(#REF!,'[1]Members Sorted'!$B$2:$G$3000,2,0),"")</f>
        <v/>
      </c>
      <c r="K103" s="22" t="str">
        <f>IFERROR(VLOOKUP(#REF!,'[1]Members Sorted'!$B$2:$G$3000,3,0),"")</f>
        <v/>
      </c>
      <c r="L103" s="22" t="str">
        <f>IFERROR(VLOOKUP(#REF!,'[1]Members Sorted'!$B$2:$G$3000,5,0),"")</f>
        <v/>
      </c>
      <c r="M103" s="22" t="str">
        <f>IFERROR(IF(L103="","",IF(L103="None Given","",IF(COUNTIF($L$7:L103,L103)&lt;='[1]Season Set up'!$J$73, CONCATENATE(L103, " A"),IF(COUNTIF($L$7:L103,L103)&lt;='[1]Season Set up'!$J$74, CONCATENATE(L103, " B"),IF(COUNTIF($L$7:L103,L103)&lt;='[1]Season Set up'!$J$75, CONCATENATE(L103, " C"),IF(COUNTIF($L$7:L103,L103)&lt;='[1]Season Set up'!$J$76, CONCATENATE(L103, " D"),IF(COUNTIF($L$7:L103,L103)&lt;='[1]Season Set up'!$J$77, CONCATENATE(L103, " E"),IF(COUNTIF($L$7:L103,L103)&lt;='[1]Season Set up'!$J$78, CONCATENATE(L103, " F"),IF(COUNTIF($L$7:L103,L103)&lt;='[1]Season Set up'!$J$79, CONCATENATE(L103, " G"),IF(COUNTIF($L$7:L103,L103)&lt;='[1]Season Set up'!$J$80, CONCATENATE(L103, " H"),"")))))))))),"")</f>
        <v/>
      </c>
      <c r="N103" s="22" t="str">
        <f>IFERROR(IF(L103="","",IF(L103="None Given","",IF(COUNTIF($L$7:L103,L103)&lt;='[1]Season Set up'!$J$84, CONCATENATE(L103, " A"),IF(COUNTIF($L$7:L103,L103)&lt;='[1]Season Set up'!$J$85, CONCATENATE(L103, " B"),IF(COUNTIF($L$7:L103,L103)&lt;='[1]Season Set up'!$J$86, CONCATENATE(L103, " C"),IF(COUNTIF($L$7:L103,L103)&lt;='[1]Season Set up'!$J$87, CONCATENATE(L103, " D"),IF(COUNTIF($L$7:L103,L103)&lt;='[1]Season Set up'!$J$88, CONCATENATE(L103, " E"),IF(COUNTIF($L$7:L103,L103)&lt;='[1]Season Set up'!$J$89, CONCATENATE(L103, " F"),IF(COUNTIF($L$7:L103,L103)&lt;='[1]Season Set up'!$J$90, CONCATENATE(L103, " G"),IF(COUNTIF($L$7:L103,L103)&lt;='[1]Season Set up'!$J$91, CONCATENATE(L103, " H"),"")))))))))),"")</f>
        <v/>
      </c>
      <c r="O103" s="69" t="str">
        <f>IFERROR(IF(#REF!="","",IF('[1]Season Set up'!$B$13=1,VLOOKUP(#REF!,#REF!,7,0),IF('[1]Season Set up'!$B$13=2,VLOOKUP(#REF!,'Race 2'!$K$7:$O$1001,7,0),IF('[1]Season Set up'!$B$13=3,VLOOKUP(#REF!,'Race 3'!$K$7:$O$1001,7,0),IF('[1]Season Set up'!$B$13=4,VLOOKUP(#REF!,'[1]Race 4'!$AA$7:$AG$1001,7,0),IF('[1]Season Set up'!$B$13=5,VLOOKUP(#REF!,'[1]Race 5'!$AA$7:$AG$1001,7,0),"")))))),"")</f>
        <v/>
      </c>
      <c r="P103" s="4"/>
      <c r="Q103" s="17"/>
      <c r="R103" s="17" t="str">
        <f t="shared" si="0"/>
        <v/>
      </c>
      <c r="S103" s="86" t="str">
        <f t="shared" si="1"/>
        <v/>
      </c>
      <c r="T103" s="33"/>
      <c r="U103" s="33"/>
      <c r="V103" s="33"/>
      <c r="W103" s="33"/>
      <c r="X103" s="4"/>
      <c r="Y103" s="4"/>
      <c r="Z103" s="4"/>
      <c r="AA103" s="4"/>
      <c r="AB103" s="4"/>
      <c r="AC103" s="4"/>
      <c r="AD103" s="4"/>
      <c r="AE103" s="33"/>
      <c r="AF103" s="33"/>
      <c r="AG103" s="4"/>
      <c r="AH103" s="4"/>
      <c r="AI103" s="4"/>
      <c r="AJ103" s="4"/>
      <c r="AK103" s="4"/>
      <c r="AL103" s="4"/>
      <c r="AM103" s="4"/>
      <c r="AN103" s="4"/>
      <c r="AO103" s="33"/>
      <c r="AP103" s="33"/>
      <c r="AQ103" s="33"/>
      <c r="AR103" s="4"/>
      <c r="AS103" s="4"/>
      <c r="AT103" s="4"/>
      <c r="AU103" s="4"/>
      <c r="AV103" s="4"/>
      <c r="AW103" s="4"/>
      <c r="AX103" s="4"/>
      <c r="AY103" s="4"/>
      <c r="AZ103" s="33"/>
      <c r="BA103" s="33"/>
      <c r="BB103" s="33"/>
      <c r="BC103" s="4"/>
      <c r="BD103" s="4"/>
      <c r="BE103" s="4"/>
      <c r="BF103" s="4"/>
      <c r="BG103" s="4"/>
      <c r="BH103" s="4"/>
      <c r="BI103" s="4"/>
      <c r="BJ103" s="4"/>
      <c r="BK103" s="4"/>
      <c r="BL103" s="4"/>
      <c r="BM103" s="4"/>
      <c r="BN103" s="4"/>
    </row>
    <row r="104" spans="1:66" ht="15.75" customHeight="1" x14ac:dyDescent="0.2">
      <c r="A104" s="27" t="str">
        <f>IF('[1]Season Set up'!$J$25&gt;='[1]Season Set up'!V102,'[1]Season Set up'!V102,"")</f>
        <v/>
      </c>
      <c r="B104" s="22" t="str">
        <f>IFERROR(VLOOKUP(#REF!,'[1]Members Sorted'!$B$2:$G$3000,2,0),"")</f>
        <v/>
      </c>
      <c r="C104" s="22" t="str">
        <f>IFERROR(VLOOKUP(#REF!,'[1]Members Sorted'!$B$2:$G$3000,3,0),"")</f>
        <v/>
      </c>
      <c r="D104" s="22" t="str">
        <f>IFERROR(VLOOKUP(#REF!,'[1]Members Sorted'!$B$2:$G$3000,5,0),"")</f>
        <v/>
      </c>
      <c r="E104" s="22" t="str">
        <f>IFERROR(IF(D104="","",IF(D104="None Given","",IF(COUNTIF($D$7:D104,D104)&lt;='[1]Season Set up'!$J$62, CONCATENATE(D104, " A"),IF(COUNTIF($D$7:D104,D104)&lt;='[1]Season Set up'!$J$63, CONCATENATE(D104, " B"),IF(COUNTIF($D$7:D104,D104)&lt;='[1]Season Set up'!$J$64, CONCATENATE(D104, " C"),IF(COUNTIF($D$7:D104,D104)&lt;='[1]Season Set up'!$J$65, CONCATENATE(D104, " D"),IF(COUNTIF($D$7:D104,D104)&lt;='[1]Season Set up'!$J$66, CONCATENATE(D104, " E"),IF(COUNTIF($D$7:D104,D104)&lt;='[1]Season Set up'!$J$67, CONCATENATE(D104, " F"),IF(COUNTIF($D$7:D104,D104)&lt;='[1]Season Set up'!$J$68, CONCATENATE(D104, " G"),IF(COUNTIF($D$7:D104,D104)&lt;='[1]Season Set up'!$J$69, CONCATENATE(D104, " H"),"")))))))))),"")</f>
        <v/>
      </c>
      <c r="F104" s="22" t="str">
        <f>IFERROR(IF(D104="","",IF(D104="None Given","",IF(COUNTIF($D$7:D104,D104)&lt;='[1]Season Set up'!$J$84, CONCATENATE(D104, " A"),IF(COUNTIF($D$7:D104,D104)&lt;='[1]Season Set up'!$J$85, CONCATENATE(D104, " B"),IF(COUNTIF($D$7:D104,D104)&lt;='[1]Season Set up'!$J$86, CONCATENATE(D104, " C"),IF(COUNTIF($D$7:D104,D104)&lt;='[1]Season Set up'!$J$87, CONCATENATE(D104, " D"),IF(COUNTIF($D$7:D104,D104)&lt;='[1]Season Set up'!$J$88, CONCATENATE(D104, " E"),IF(COUNTIF($D$7:D104,D104)&lt;='[1]Season Set up'!$J$89, CONCATENATE(D104, " F"),IF(COUNTIF($D$7:D104,D104)&lt;='[1]Season Set up'!$J$90, CONCATENATE(D104, " G"),IF(COUNTIF($D$7:D104,D104)&lt;='[1]Season Set up'!$J$91, CONCATENATE(D104, " H"),"")))))))))),"")</f>
        <v/>
      </c>
      <c r="G104" s="69" t="str">
        <f>IFERROR(IF(#REF!="","",IF('[1]Season Set up'!$B$13=1,VLOOKUP(#REF!,#REF!,7,0),IF('[1]Season Set up'!$B$13=2,VLOOKUP(#REF!,'Race 2'!$C$7:$G$1001,7,0),IF('[1]Season Set up'!$B$13=3,VLOOKUP(#REF!,'Race 3'!$C$7:$G$1001,7,0),IF('[1]Season Set up'!$B$13=4,VLOOKUP(#REF!,'[1]Race 4'!$C$7:$I$1001,7,0),IF('[1]Season Set up'!$B$13=5,VLOOKUP(#REF!,'[1]Race 5'!$C$7:$I$1001,7,0),"")))))),"")</f>
        <v/>
      </c>
      <c r="H104" s="4"/>
      <c r="I104" s="27"/>
      <c r="J104" s="22" t="str">
        <f>IFERROR(VLOOKUP(#REF!,'[1]Members Sorted'!$B$2:$G$3000,2,0),"")</f>
        <v/>
      </c>
      <c r="K104" s="22" t="str">
        <f>IFERROR(VLOOKUP(#REF!,'[1]Members Sorted'!$B$2:$G$3000,3,0),"")</f>
        <v/>
      </c>
      <c r="L104" s="22" t="str">
        <f>IFERROR(VLOOKUP(#REF!,'[1]Members Sorted'!$B$2:$G$3000,5,0),"")</f>
        <v/>
      </c>
      <c r="M104" s="22" t="str">
        <f>IFERROR(IF(L104="","",IF(L104="None Given","",IF(COUNTIF($L$7:L104,L104)&lt;='[1]Season Set up'!$J$73, CONCATENATE(L104, " A"),IF(COUNTIF($L$7:L104,L104)&lt;='[1]Season Set up'!$J$74, CONCATENATE(L104, " B"),IF(COUNTIF($L$7:L104,L104)&lt;='[1]Season Set up'!$J$75, CONCATENATE(L104, " C"),IF(COUNTIF($L$7:L104,L104)&lt;='[1]Season Set up'!$J$76, CONCATENATE(L104, " D"),IF(COUNTIF($L$7:L104,L104)&lt;='[1]Season Set up'!$J$77, CONCATENATE(L104, " E"),IF(COUNTIF($L$7:L104,L104)&lt;='[1]Season Set up'!$J$78, CONCATENATE(L104, " F"),IF(COUNTIF($L$7:L104,L104)&lt;='[1]Season Set up'!$J$79, CONCATENATE(L104, " G"),IF(COUNTIF($L$7:L104,L104)&lt;='[1]Season Set up'!$J$80, CONCATENATE(L104, " H"),"")))))))))),"")</f>
        <v/>
      </c>
      <c r="N104" s="22" t="str">
        <f>IFERROR(IF(L104="","",IF(L104="None Given","",IF(COUNTIF($L$7:L104,L104)&lt;='[1]Season Set up'!$J$84, CONCATENATE(L104, " A"),IF(COUNTIF($L$7:L104,L104)&lt;='[1]Season Set up'!$J$85, CONCATENATE(L104, " B"),IF(COUNTIF($L$7:L104,L104)&lt;='[1]Season Set up'!$J$86, CONCATENATE(L104, " C"),IF(COUNTIF($L$7:L104,L104)&lt;='[1]Season Set up'!$J$87, CONCATENATE(L104, " D"),IF(COUNTIF($L$7:L104,L104)&lt;='[1]Season Set up'!$J$88, CONCATENATE(L104, " E"),IF(COUNTIF($L$7:L104,L104)&lt;='[1]Season Set up'!$J$89, CONCATENATE(L104, " F"),IF(COUNTIF($L$7:L104,L104)&lt;='[1]Season Set up'!$J$90, CONCATENATE(L104, " G"),IF(COUNTIF($L$7:L104,L104)&lt;='[1]Season Set up'!$J$91, CONCATENATE(L104, " H"),"")))))))))),"")</f>
        <v/>
      </c>
      <c r="O104" s="69" t="str">
        <f>IFERROR(IF(#REF!="","",IF('[1]Season Set up'!$B$13=1,VLOOKUP(#REF!,#REF!,7,0),IF('[1]Season Set up'!$B$13=2,VLOOKUP(#REF!,'Race 2'!$K$7:$O$1001,7,0),IF('[1]Season Set up'!$B$13=3,VLOOKUP(#REF!,'Race 3'!$K$7:$O$1001,7,0),IF('[1]Season Set up'!$B$13=4,VLOOKUP(#REF!,'[1]Race 4'!$AA$7:$AG$1001,7,0),IF('[1]Season Set up'!$B$13=5,VLOOKUP(#REF!,'[1]Race 5'!$AA$7:$AG$1001,7,0),"")))))),"")</f>
        <v/>
      </c>
      <c r="P104" s="4"/>
      <c r="Q104" s="17"/>
      <c r="R104" s="17" t="str">
        <f t="shared" si="0"/>
        <v/>
      </c>
      <c r="S104" s="86" t="str">
        <f t="shared" si="1"/>
        <v/>
      </c>
      <c r="T104" s="33"/>
      <c r="U104" s="33"/>
      <c r="V104" s="33"/>
      <c r="W104" s="33"/>
      <c r="X104" s="4"/>
      <c r="Y104" s="4"/>
      <c r="Z104" s="4"/>
      <c r="AA104" s="4"/>
      <c r="AB104" s="4"/>
      <c r="AC104" s="4"/>
      <c r="AD104" s="4"/>
      <c r="AE104" s="33"/>
      <c r="AF104" s="33"/>
      <c r="AG104" s="4"/>
      <c r="AH104" s="4"/>
      <c r="AI104" s="4"/>
      <c r="AJ104" s="4"/>
      <c r="AK104" s="4"/>
      <c r="AL104" s="4"/>
      <c r="AM104" s="4"/>
      <c r="AN104" s="4"/>
      <c r="AO104" s="33"/>
      <c r="AP104" s="33"/>
      <c r="AQ104" s="33"/>
      <c r="AR104" s="4"/>
      <c r="AS104" s="4"/>
      <c r="AT104" s="4"/>
      <c r="AU104" s="4"/>
      <c r="AV104" s="4"/>
      <c r="AW104" s="4"/>
      <c r="AX104" s="4"/>
      <c r="AY104" s="4"/>
      <c r="AZ104" s="33"/>
      <c r="BA104" s="33"/>
      <c r="BB104" s="33"/>
      <c r="BC104" s="4"/>
      <c r="BD104" s="4"/>
      <c r="BE104" s="4"/>
      <c r="BF104" s="4"/>
      <c r="BG104" s="4"/>
      <c r="BH104" s="4"/>
      <c r="BI104" s="4"/>
      <c r="BJ104" s="4"/>
      <c r="BK104" s="4"/>
      <c r="BL104" s="4"/>
      <c r="BM104" s="4"/>
      <c r="BN104" s="4"/>
    </row>
    <row r="105" spans="1:66" ht="15.75" customHeight="1" x14ac:dyDescent="0.2">
      <c r="A105" s="27" t="str">
        <f>IF('[1]Season Set up'!$J$25&gt;='[1]Season Set up'!V103,'[1]Season Set up'!V103,"")</f>
        <v/>
      </c>
      <c r="B105" s="22" t="str">
        <f>IFERROR(VLOOKUP(#REF!,'[1]Members Sorted'!$B$2:$G$3000,2,0),"")</f>
        <v/>
      </c>
      <c r="C105" s="22" t="str">
        <f>IFERROR(VLOOKUP(#REF!,'[1]Members Sorted'!$B$2:$G$3000,3,0),"")</f>
        <v/>
      </c>
      <c r="D105" s="22" t="str">
        <f>IFERROR(VLOOKUP(#REF!,'[1]Members Sorted'!$B$2:$G$3000,5,0),"")</f>
        <v/>
      </c>
      <c r="E105" s="22" t="str">
        <f>IFERROR(IF(D105="","",IF(D105="None Given","",IF(COUNTIF($D$7:D105,D105)&lt;='[1]Season Set up'!$J$62, CONCATENATE(D105, " A"),IF(COUNTIF($D$7:D105,D105)&lt;='[1]Season Set up'!$J$63, CONCATENATE(D105, " B"),IF(COUNTIF($D$7:D105,D105)&lt;='[1]Season Set up'!$J$64, CONCATENATE(D105, " C"),IF(COUNTIF($D$7:D105,D105)&lt;='[1]Season Set up'!$J$65, CONCATENATE(D105, " D"),IF(COUNTIF($D$7:D105,D105)&lt;='[1]Season Set up'!$J$66, CONCATENATE(D105, " E"),IF(COUNTIF($D$7:D105,D105)&lt;='[1]Season Set up'!$J$67, CONCATENATE(D105, " F"),IF(COUNTIF($D$7:D105,D105)&lt;='[1]Season Set up'!$J$68, CONCATENATE(D105, " G"),IF(COUNTIF($D$7:D105,D105)&lt;='[1]Season Set up'!$J$69, CONCATENATE(D105, " H"),"")))))))))),"")</f>
        <v/>
      </c>
      <c r="F105" s="22" t="str">
        <f>IFERROR(IF(D105="","",IF(D105="None Given","",IF(COUNTIF($D$7:D105,D105)&lt;='[1]Season Set up'!$J$84, CONCATENATE(D105, " A"),IF(COUNTIF($D$7:D105,D105)&lt;='[1]Season Set up'!$J$85, CONCATENATE(D105, " B"),IF(COUNTIF($D$7:D105,D105)&lt;='[1]Season Set up'!$J$86, CONCATENATE(D105, " C"),IF(COUNTIF($D$7:D105,D105)&lt;='[1]Season Set up'!$J$87, CONCATENATE(D105, " D"),IF(COUNTIF($D$7:D105,D105)&lt;='[1]Season Set up'!$J$88, CONCATENATE(D105, " E"),IF(COUNTIF($D$7:D105,D105)&lt;='[1]Season Set up'!$J$89, CONCATENATE(D105, " F"),IF(COUNTIF($D$7:D105,D105)&lt;='[1]Season Set up'!$J$90, CONCATENATE(D105, " G"),IF(COUNTIF($D$7:D105,D105)&lt;='[1]Season Set up'!$J$91, CONCATENATE(D105, " H"),"")))))))))),"")</f>
        <v/>
      </c>
      <c r="G105" s="69" t="str">
        <f>IFERROR(IF(#REF!="","",IF('[1]Season Set up'!$B$13=1,VLOOKUP(#REF!,#REF!,7,0),IF('[1]Season Set up'!$B$13=2,VLOOKUP(#REF!,'Race 2'!$C$7:$G$1001,7,0),IF('[1]Season Set up'!$B$13=3,VLOOKUP(#REF!,'Race 3'!$C$7:$G$1001,7,0),IF('[1]Season Set up'!$B$13=4,VLOOKUP(#REF!,'[1]Race 4'!$C$7:$I$1001,7,0),IF('[1]Season Set up'!$B$13=5,VLOOKUP(#REF!,'[1]Race 5'!$C$7:$I$1001,7,0),"")))))),"")</f>
        <v/>
      </c>
      <c r="H105" s="4"/>
      <c r="I105" s="27"/>
      <c r="J105" s="22" t="str">
        <f>IFERROR(VLOOKUP(#REF!,'[1]Members Sorted'!$B$2:$G$3000,2,0),"")</f>
        <v/>
      </c>
      <c r="K105" s="22" t="str">
        <f>IFERROR(VLOOKUP(#REF!,'[1]Members Sorted'!$B$2:$G$3000,3,0),"")</f>
        <v/>
      </c>
      <c r="L105" s="22" t="str">
        <f>IFERROR(VLOOKUP(#REF!,'[1]Members Sorted'!$B$2:$G$3000,5,0),"")</f>
        <v/>
      </c>
      <c r="M105" s="22" t="str">
        <f>IFERROR(IF(L105="","",IF(L105="None Given","",IF(COUNTIF($L$7:L105,L105)&lt;='[1]Season Set up'!$J$73, CONCATENATE(L105, " A"),IF(COUNTIF($L$7:L105,L105)&lt;='[1]Season Set up'!$J$74, CONCATENATE(L105, " B"),IF(COUNTIF($L$7:L105,L105)&lt;='[1]Season Set up'!$J$75, CONCATENATE(L105, " C"),IF(COUNTIF($L$7:L105,L105)&lt;='[1]Season Set up'!$J$76, CONCATENATE(L105, " D"),IF(COUNTIF($L$7:L105,L105)&lt;='[1]Season Set up'!$J$77, CONCATENATE(L105, " E"),IF(COUNTIF($L$7:L105,L105)&lt;='[1]Season Set up'!$J$78, CONCATENATE(L105, " F"),IF(COUNTIF($L$7:L105,L105)&lt;='[1]Season Set up'!$J$79, CONCATENATE(L105, " G"),IF(COUNTIF($L$7:L105,L105)&lt;='[1]Season Set up'!$J$80, CONCATENATE(L105, " H"),"")))))))))),"")</f>
        <v/>
      </c>
      <c r="N105" s="22" t="str">
        <f>IFERROR(IF(L105="","",IF(L105="None Given","",IF(COUNTIF($L$7:L105,L105)&lt;='[1]Season Set up'!$J$84, CONCATENATE(L105, " A"),IF(COUNTIF($L$7:L105,L105)&lt;='[1]Season Set up'!$J$85, CONCATENATE(L105, " B"),IF(COUNTIF($L$7:L105,L105)&lt;='[1]Season Set up'!$J$86, CONCATENATE(L105, " C"),IF(COUNTIF($L$7:L105,L105)&lt;='[1]Season Set up'!$J$87, CONCATENATE(L105, " D"),IF(COUNTIF($L$7:L105,L105)&lt;='[1]Season Set up'!$J$88, CONCATENATE(L105, " E"),IF(COUNTIF($L$7:L105,L105)&lt;='[1]Season Set up'!$J$89, CONCATENATE(L105, " F"),IF(COUNTIF($L$7:L105,L105)&lt;='[1]Season Set up'!$J$90, CONCATENATE(L105, " G"),IF(COUNTIF($L$7:L105,L105)&lt;='[1]Season Set up'!$J$91, CONCATENATE(L105, " H"),"")))))))))),"")</f>
        <v/>
      </c>
      <c r="O105" s="69" t="str">
        <f>IFERROR(IF(#REF!="","",IF('[1]Season Set up'!$B$13=1,VLOOKUP(#REF!,#REF!,7,0),IF('[1]Season Set up'!$B$13=2,VLOOKUP(#REF!,'Race 2'!$K$7:$O$1001,7,0),IF('[1]Season Set up'!$B$13=3,VLOOKUP(#REF!,'Race 3'!$K$7:$O$1001,7,0),IF('[1]Season Set up'!$B$13=4,VLOOKUP(#REF!,'[1]Race 4'!$AA$7:$AG$1001,7,0),IF('[1]Season Set up'!$B$13=5,VLOOKUP(#REF!,'[1]Race 5'!$AA$7:$AG$1001,7,0),"")))))),"")</f>
        <v/>
      </c>
      <c r="P105" s="4"/>
      <c r="Q105" s="17"/>
      <c r="R105" s="17" t="str">
        <f t="shared" si="0"/>
        <v/>
      </c>
      <c r="S105" s="86" t="str">
        <f t="shared" si="1"/>
        <v/>
      </c>
      <c r="T105" s="33"/>
      <c r="U105" s="33"/>
      <c r="V105" s="33"/>
      <c r="W105" s="33"/>
      <c r="X105" s="4"/>
      <c r="Y105" s="4"/>
      <c r="Z105" s="4"/>
      <c r="AA105" s="4"/>
      <c r="AB105" s="4"/>
      <c r="AC105" s="4"/>
      <c r="AD105" s="4"/>
      <c r="AE105" s="33"/>
      <c r="AF105" s="33"/>
      <c r="AG105" s="4"/>
      <c r="AH105" s="4"/>
      <c r="AI105" s="4"/>
      <c r="AJ105" s="4"/>
      <c r="AK105" s="4"/>
      <c r="AL105" s="4"/>
      <c r="AM105" s="4"/>
      <c r="AN105" s="4"/>
      <c r="AO105" s="33"/>
      <c r="AP105" s="33"/>
      <c r="AQ105" s="33"/>
      <c r="AR105" s="4"/>
      <c r="AS105" s="4"/>
      <c r="AT105" s="4"/>
      <c r="AU105" s="4"/>
      <c r="AV105" s="4"/>
      <c r="AW105" s="4"/>
      <c r="AX105" s="4"/>
      <c r="AY105" s="4"/>
      <c r="AZ105" s="33"/>
      <c r="BA105" s="33"/>
      <c r="BB105" s="33"/>
      <c r="BC105" s="4"/>
      <c r="BD105" s="4"/>
      <c r="BE105" s="4"/>
      <c r="BF105" s="4"/>
      <c r="BG105" s="4"/>
      <c r="BH105" s="4"/>
      <c r="BI105" s="4"/>
      <c r="BJ105" s="4"/>
      <c r="BK105" s="4"/>
      <c r="BL105" s="4"/>
      <c r="BM105" s="4"/>
      <c r="BN105" s="4"/>
    </row>
    <row r="106" spans="1:66" ht="15.75" customHeight="1" x14ac:dyDescent="0.2">
      <c r="A106" s="27" t="str">
        <f>IF('[1]Season Set up'!$J$25&gt;='[1]Season Set up'!V104,'[1]Season Set up'!V104,"")</f>
        <v/>
      </c>
      <c r="B106" s="22" t="str">
        <f>IFERROR(VLOOKUP(#REF!,'[1]Members Sorted'!$B$2:$G$3000,2,0),"")</f>
        <v/>
      </c>
      <c r="C106" s="22" t="str">
        <f>IFERROR(VLOOKUP(#REF!,'[1]Members Sorted'!$B$2:$G$3000,3,0),"")</f>
        <v/>
      </c>
      <c r="D106" s="22" t="str">
        <f>IFERROR(VLOOKUP(#REF!,'[1]Members Sorted'!$B$2:$G$3000,5,0),"")</f>
        <v/>
      </c>
      <c r="E106" s="22" t="str">
        <f>IFERROR(IF(D106="","",IF(D106="None Given","",IF(COUNTIF($D$7:D106,D106)&lt;='[1]Season Set up'!$J$62, CONCATENATE(D106, " A"),IF(COUNTIF($D$7:D106,D106)&lt;='[1]Season Set up'!$J$63, CONCATENATE(D106, " B"),IF(COUNTIF($D$7:D106,D106)&lt;='[1]Season Set up'!$J$64, CONCATENATE(D106, " C"),IF(COUNTIF($D$7:D106,D106)&lt;='[1]Season Set up'!$J$65, CONCATENATE(D106, " D"),IF(COUNTIF($D$7:D106,D106)&lt;='[1]Season Set up'!$J$66, CONCATENATE(D106, " E"),IF(COUNTIF($D$7:D106,D106)&lt;='[1]Season Set up'!$J$67, CONCATENATE(D106, " F"),IF(COUNTIF($D$7:D106,D106)&lt;='[1]Season Set up'!$J$68, CONCATENATE(D106, " G"),IF(COUNTIF($D$7:D106,D106)&lt;='[1]Season Set up'!$J$69, CONCATENATE(D106, " H"),"")))))))))),"")</f>
        <v/>
      </c>
      <c r="F106" s="22" t="str">
        <f>IFERROR(IF(D106="","",IF(D106="None Given","",IF(COUNTIF($D$7:D106,D106)&lt;='[1]Season Set up'!$J$84, CONCATENATE(D106, " A"),IF(COUNTIF($D$7:D106,D106)&lt;='[1]Season Set up'!$J$85, CONCATENATE(D106, " B"),IF(COUNTIF($D$7:D106,D106)&lt;='[1]Season Set up'!$J$86, CONCATENATE(D106, " C"),IF(COUNTIF($D$7:D106,D106)&lt;='[1]Season Set up'!$J$87, CONCATENATE(D106, " D"),IF(COUNTIF($D$7:D106,D106)&lt;='[1]Season Set up'!$J$88, CONCATENATE(D106, " E"),IF(COUNTIF($D$7:D106,D106)&lt;='[1]Season Set up'!$J$89, CONCATENATE(D106, " F"),IF(COUNTIF($D$7:D106,D106)&lt;='[1]Season Set up'!$J$90, CONCATENATE(D106, " G"),IF(COUNTIF($D$7:D106,D106)&lt;='[1]Season Set up'!$J$91, CONCATENATE(D106, " H"),"")))))))))),"")</f>
        <v/>
      </c>
      <c r="G106" s="69" t="str">
        <f>IFERROR(IF(#REF!="","",IF('[1]Season Set up'!$B$13=1,VLOOKUP(#REF!,#REF!,7,0),IF('[1]Season Set up'!$B$13=2,VLOOKUP(#REF!,'Race 2'!$C$7:$G$1001,7,0),IF('[1]Season Set up'!$B$13=3,VLOOKUP(#REF!,'Race 3'!$C$7:$G$1001,7,0),IF('[1]Season Set up'!$B$13=4,VLOOKUP(#REF!,'[1]Race 4'!$C$7:$I$1001,7,0),IF('[1]Season Set up'!$B$13=5,VLOOKUP(#REF!,'[1]Race 5'!$C$7:$I$1001,7,0),"")))))),"")</f>
        <v/>
      </c>
      <c r="H106" s="4"/>
      <c r="I106" s="27"/>
      <c r="J106" s="22" t="str">
        <f>IFERROR(VLOOKUP(#REF!,'[1]Members Sorted'!$B$2:$G$3000,2,0),"")</f>
        <v/>
      </c>
      <c r="K106" s="22" t="str">
        <f>IFERROR(VLOOKUP(#REF!,'[1]Members Sorted'!$B$2:$G$3000,3,0),"")</f>
        <v/>
      </c>
      <c r="L106" s="22" t="str">
        <f>IFERROR(VLOOKUP(#REF!,'[1]Members Sorted'!$B$2:$G$3000,5,0),"")</f>
        <v/>
      </c>
      <c r="M106" s="22" t="str">
        <f>IFERROR(IF(L106="","",IF(L106="None Given","",IF(COUNTIF($L$7:L106,L106)&lt;='[1]Season Set up'!$J$73, CONCATENATE(L106, " A"),IF(COUNTIF($L$7:L106,L106)&lt;='[1]Season Set up'!$J$74, CONCATENATE(L106, " B"),IF(COUNTIF($L$7:L106,L106)&lt;='[1]Season Set up'!$J$75, CONCATENATE(L106, " C"),IF(COUNTIF($L$7:L106,L106)&lt;='[1]Season Set up'!$J$76, CONCATENATE(L106, " D"),IF(COUNTIF($L$7:L106,L106)&lt;='[1]Season Set up'!$J$77, CONCATENATE(L106, " E"),IF(COUNTIF($L$7:L106,L106)&lt;='[1]Season Set up'!$J$78, CONCATENATE(L106, " F"),IF(COUNTIF($L$7:L106,L106)&lt;='[1]Season Set up'!$J$79, CONCATENATE(L106, " G"),IF(COUNTIF($L$7:L106,L106)&lt;='[1]Season Set up'!$J$80, CONCATENATE(L106, " H"),"")))))))))),"")</f>
        <v/>
      </c>
      <c r="N106" s="22" t="str">
        <f>IFERROR(IF(L106="","",IF(L106="None Given","",IF(COUNTIF($L$7:L106,L106)&lt;='[1]Season Set up'!$J$84, CONCATENATE(L106, " A"),IF(COUNTIF($L$7:L106,L106)&lt;='[1]Season Set up'!$J$85, CONCATENATE(L106, " B"),IF(COUNTIF($L$7:L106,L106)&lt;='[1]Season Set up'!$J$86, CONCATENATE(L106, " C"),IF(COUNTIF($L$7:L106,L106)&lt;='[1]Season Set up'!$J$87, CONCATENATE(L106, " D"),IF(COUNTIF($L$7:L106,L106)&lt;='[1]Season Set up'!$J$88, CONCATENATE(L106, " E"),IF(COUNTIF($L$7:L106,L106)&lt;='[1]Season Set up'!$J$89, CONCATENATE(L106, " F"),IF(COUNTIF($L$7:L106,L106)&lt;='[1]Season Set up'!$J$90, CONCATENATE(L106, " G"),IF(COUNTIF($L$7:L106,L106)&lt;='[1]Season Set up'!$J$91, CONCATENATE(L106, " H"),"")))))))))),"")</f>
        <v/>
      </c>
      <c r="O106" s="69" t="str">
        <f>IFERROR(IF(#REF!="","",IF('[1]Season Set up'!$B$13=1,VLOOKUP(#REF!,#REF!,7,0),IF('[1]Season Set up'!$B$13=2,VLOOKUP(#REF!,'Race 2'!$K$7:$O$1001,7,0),IF('[1]Season Set up'!$B$13=3,VLOOKUP(#REF!,'Race 3'!$K$7:$O$1001,7,0),IF('[1]Season Set up'!$B$13=4,VLOOKUP(#REF!,'[1]Race 4'!$AA$7:$AG$1001,7,0),IF('[1]Season Set up'!$B$13=5,VLOOKUP(#REF!,'[1]Race 5'!$AA$7:$AG$1001,7,0),"")))))),"")</f>
        <v/>
      </c>
      <c r="P106" s="4"/>
      <c r="Q106" s="17"/>
      <c r="R106" s="17" t="str">
        <f t="shared" si="0"/>
        <v/>
      </c>
      <c r="S106" s="86" t="str">
        <f t="shared" si="1"/>
        <v/>
      </c>
      <c r="T106" s="33"/>
      <c r="U106" s="33"/>
      <c r="V106" s="33"/>
      <c r="W106" s="33"/>
      <c r="X106" s="4"/>
      <c r="Y106" s="4"/>
      <c r="Z106" s="4"/>
      <c r="AA106" s="4"/>
      <c r="AB106" s="4"/>
      <c r="AC106" s="4"/>
      <c r="AD106" s="4"/>
      <c r="AE106" s="33"/>
      <c r="AF106" s="33"/>
      <c r="AG106" s="4"/>
      <c r="AH106" s="4"/>
      <c r="AI106" s="4"/>
      <c r="AJ106" s="4"/>
      <c r="AK106" s="4"/>
      <c r="AL106" s="4"/>
      <c r="AM106" s="4"/>
      <c r="AN106" s="4"/>
      <c r="AO106" s="33"/>
      <c r="AP106" s="33"/>
      <c r="AQ106" s="33"/>
      <c r="AR106" s="4"/>
      <c r="AS106" s="4"/>
      <c r="AT106" s="4"/>
      <c r="AU106" s="4"/>
      <c r="AV106" s="4"/>
      <c r="AW106" s="4"/>
      <c r="AX106" s="4"/>
      <c r="AY106" s="4"/>
      <c r="AZ106" s="33"/>
      <c r="BA106" s="33"/>
      <c r="BB106" s="33"/>
      <c r="BC106" s="4"/>
      <c r="BD106" s="4"/>
      <c r="BE106" s="4"/>
      <c r="BF106" s="4"/>
      <c r="BG106" s="4"/>
      <c r="BH106" s="4"/>
      <c r="BI106" s="4"/>
      <c r="BJ106" s="4"/>
      <c r="BK106" s="4"/>
      <c r="BL106" s="4"/>
      <c r="BM106" s="4"/>
      <c r="BN106" s="4"/>
    </row>
    <row r="107" spans="1:66" ht="15.75" customHeight="1" x14ac:dyDescent="0.2">
      <c r="A107" s="27" t="str">
        <f>IF('[1]Season Set up'!$J$25&gt;='[1]Season Set up'!V105,'[1]Season Set up'!V105,"")</f>
        <v/>
      </c>
      <c r="B107" s="22" t="str">
        <f>IFERROR(VLOOKUP(#REF!,'[1]Members Sorted'!$B$2:$G$3000,2,0),"")</f>
        <v/>
      </c>
      <c r="C107" s="22" t="str">
        <f>IFERROR(VLOOKUP(#REF!,'[1]Members Sorted'!$B$2:$G$3000,3,0),"")</f>
        <v/>
      </c>
      <c r="D107" s="22" t="str">
        <f>IFERROR(VLOOKUP(#REF!,'[1]Members Sorted'!$B$2:$G$3000,5,0),"")</f>
        <v/>
      </c>
      <c r="E107" s="22" t="str">
        <f>IFERROR(IF(D107="","",IF(D107="None Given","",IF(COUNTIF($D$7:D107,D107)&lt;='[1]Season Set up'!$J$62, CONCATENATE(D107, " A"),IF(COUNTIF($D$7:D107,D107)&lt;='[1]Season Set up'!$J$63, CONCATENATE(D107, " B"),IF(COUNTIF($D$7:D107,D107)&lt;='[1]Season Set up'!$J$64, CONCATENATE(D107, " C"),IF(COUNTIF($D$7:D107,D107)&lt;='[1]Season Set up'!$J$65, CONCATENATE(D107, " D"),IF(COUNTIF($D$7:D107,D107)&lt;='[1]Season Set up'!$J$66, CONCATENATE(D107, " E"),IF(COUNTIF($D$7:D107,D107)&lt;='[1]Season Set up'!$J$67, CONCATENATE(D107, " F"),IF(COUNTIF($D$7:D107,D107)&lt;='[1]Season Set up'!$J$68, CONCATENATE(D107, " G"),IF(COUNTIF($D$7:D107,D107)&lt;='[1]Season Set up'!$J$69, CONCATENATE(D107, " H"),"")))))))))),"")</f>
        <v/>
      </c>
      <c r="F107" s="22" t="str">
        <f>IFERROR(IF(D107="","",IF(D107="None Given","",IF(COUNTIF($D$7:D107,D107)&lt;='[1]Season Set up'!$J$84, CONCATENATE(D107, " A"),IF(COUNTIF($D$7:D107,D107)&lt;='[1]Season Set up'!$J$85, CONCATENATE(D107, " B"),IF(COUNTIF($D$7:D107,D107)&lt;='[1]Season Set up'!$J$86, CONCATENATE(D107, " C"),IF(COUNTIF($D$7:D107,D107)&lt;='[1]Season Set up'!$J$87, CONCATENATE(D107, " D"),IF(COUNTIF($D$7:D107,D107)&lt;='[1]Season Set up'!$J$88, CONCATENATE(D107, " E"),IF(COUNTIF($D$7:D107,D107)&lt;='[1]Season Set up'!$J$89, CONCATENATE(D107, " F"),IF(COUNTIF($D$7:D107,D107)&lt;='[1]Season Set up'!$J$90, CONCATENATE(D107, " G"),IF(COUNTIF($D$7:D107,D107)&lt;='[1]Season Set up'!$J$91, CONCATENATE(D107, " H"),"")))))))))),"")</f>
        <v/>
      </c>
      <c r="G107" s="69" t="str">
        <f>IFERROR(IF(#REF!="","",IF('[1]Season Set up'!$B$13=1,VLOOKUP(#REF!,#REF!,7,0),IF('[1]Season Set up'!$B$13=2,VLOOKUP(#REF!,'Race 2'!$C$7:$G$1001,7,0),IF('[1]Season Set up'!$B$13=3,VLOOKUP(#REF!,'Race 3'!$C$7:$G$1001,7,0),IF('[1]Season Set up'!$B$13=4,VLOOKUP(#REF!,'[1]Race 4'!$C$7:$I$1001,7,0),IF('[1]Season Set up'!$B$13=5,VLOOKUP(#REF!,'[1]Race 5'!$C$7:$I$1001,7,0),"")))))),"")</f>
        <v/>
      </c>
      <c r="H107" s="4"/>
      <c r="I107" s="27"/>
      <c r="J107" s="22" t="str">
        <f>IFERROR(VLOOKUP(#REF!,'[1]Members Sorted'!$B$2:$G$3000,2,0),"")</f>
        <v/>
      </c>
      <c r="K107" s="22" t="str">
        <f>IFERROR(VLOOKUP(#REF!,'[1]Members Sorted'!$B$2:$G$3000,3,0),"")</f>
        <v/>
      </c>
      <c r="L107" s="22" t="str">
        <f>IFERROR(VLOOKUP(#REF!,'[1]Members Sorted'!$B$2:$G$3000,5,0),"")</f>
        <v/>
      </c>
      <c r="M107" s="22" t="str">
        <f>IFERROR(IF(L107="","",IF(L107="None Given","",IF(COUNTIF($L$7:L107,L107)&lt;='[1]Season Set up'!$J$73, CONCATENATE(L107, " A"),IF(COUNTIF($L$7:L107,L107)&lt;='[1]Season Set up'!$J$74, CONCATENATE(L107, " B"),IF(COUNTIF($L$7:L107,L107)&lt;='[1]Season Set up'!$J$75, CONCATENATE(L107, " C"),IF(COUNTIF($L$7:L107,L107)&lt;='[1]Season Set up'!$J$76, CONCATENATE(L107, " D"),IF(COUNTIF($L$7:L107,L107)&lt;='[1]Season Set up'!$J$77, CONCATENATE(L107, " E"),IF(COUNTIF($L$7:L107,L107)&lt;='[1]Season Set up'!$J$78, CONCATENATE(L107, " F"),IF(COUNTIF($L$7:L107,L107)&lt;='[1]Season Set up'!$J$79, CONCATENATE(L107, " G"),IF(COUNTIF($L$7:L107,L107)&lt;='[1]Season Set up'!$J$80, CONCATENATE(L107, " H"),"")))))))))),"")</f>
        <v/>
      </c>
      <c r="N107" s="22" t="str">
        <f>IFERROR(IF(L107="","",IF(L107="None Given","",IF(COUNTIF($L$7:L107,L107)&lt;='[1]Season Set up'!$J$84, CONCATENATE(L107, " A"),IF(COUNTIF($L$7:L107,L107)&lt;='[1]Season Set up'!$J$85, CONCATENATE(L107, " B"),IF(COUNTIF($L$7:L107,L107)&lt;='[1]Season Set up'!$J$86, CONCATENATE(L107, " C"),IF(COUNTIF($L$7:L107,L107)&lt;='[1]Season Set up'!$J$87, CONCATENATE(L107, " D"),IF(COUNTIF($L$7:L107,L107)&lt;='[1]Season Set up'!$J$88, CONCATENATE(L107, " E"),IF(COUNTIF($L$7:L107,L107)&lt;='[1]Season Set up'!$J$89, CONCATENATE(L107, " F"),IF(COUNTIF($L$7:L107,L107)&lt;='[1]Season Set up'!$J$90, CONCATENATE(L107, " G"),IF(COUNTIF($L$7:L107,L107)&lt;='[1]Season Set up'!$J$91, CONCATENATE(L107, " H"),"")))))))))),"")</f>
        <v/>
      </c>
      <c r="O107" s="69" t="str">
        <f>IFERROR(IF(#REF!="","",IF('[1]Season Set up'!$B$13=1,VLOOKUP(#REF!,#REF!,7,0),IF('[1]Season Set up'!$B$13=2,VLOOKUP(#REF!,'Race 2'!$K$7:$O$1001,7,0),IF('[1]Season Set up'!$B$13=3,VLOOKUP(#REF!,'Race 3'!$K$7:$O$1001,7,0),IF('[1]Season Set up'!$B$13=4,VLOOKUP(#REF!,'[1]Race 4'!$AA$7:$AG$1001,7,0),IF('[1]Season Set up'!$B$13=5,VLOOKUP(#REF!,'[1]Race 5'!$AA$7:$AG$1001,7,0),"")))))),"")</f>
        <v/>
      </c>
      <c r="P107" s="4"/>
      <c r="Q107" s="17"/>
      <c r="R107" s="17" t="str">
        <f t="shared" si="0"/>
        <v/>
      </c>
      <c r="S107" s="86" t="str">
        <f t="shared" si="1"/>
        <v/>
      </c>
      <c r="T107" s="33"/>
      <c r="U107" s="33"/>
      <c r="V107" s="33"/>
      <c r="W107" s="33"/>
      <c r="X107" s="4"/>
      <c r="Y107" s="4"/>
      <c r="Z107" s="4"/>
      <c r="AA107" s="4"/>
      <c r="AB107" s="4"/>
      <c r="AC107" s="4"/>
      <c r="AD107" s="4"/>
      <c r="AE107" s="33"/>
      <c r="AF107" s="33"/>
      <c r="AG107" s="4"/>
      <c r="AH107" s="4"/>
      <c r="AI107" s="4"/>
      <c r="AJ107" s="4"/>
      <c r="AK107" s="4"/>
      <c r="AL107" s="4"/>
      <c r="AM107" s="4"/>
      <c r="AN107" s="4"/>
      <c r="AO107" s="33"/>
      <c r="AP107" s="33"/>
      <c r="AQ107" s="33"/>
      <c r="AR107" s="4"/>
      <c r="AS107" s="4"/>
      <c r="AT107" s="4"/>
      <c r="AU107" s="4"/>
      <c r="AV107" s="4"/>
      <c r="AW107" s="4"/>
      <c r="AX107" s="4"/>
      <c r="AY107" s="4"/>
      <c r="AZ107" s="33"/>
      <c r="BA107" s="33"/>
      <c r="BB107" s="33"/>
      <c r="BC107" s="4"/>
      <c r="BD107" s="4"/>
      <c r="BE107" s="4"/>
      <c r="BF107" s="4"/>
      <c r="BG107" s="4"/>
      <c r="BH107" s="4"/>
      <c r="BI107" s="4"/>
      <c r="BJ107" s="4"/>
      <c r="BK107" s="4"/>
      <c r="BL107" s="4"/>
      <c r="BM107" s="4"/>
      <c r="BN107" s="4"/>
    </row>
    <row r="108" spans="1:66" ht="15.75" customHeight="1" x14ac:dyDescent="0.2">
      <c r="A108" s="27" t="str">
        <f>IF('[1]Season Set up'!$J$25&gt;='[1]Season Set up'!V106,'[1]Season Set up'!V106,"")</f>
        <v/>
      </c>
      <c r="B108" s="22" t="str">
        <f>IFERROR(VLOOKUP(#REF!,'[1]Members Sorted'!$B$2:$G$3000,2,0),"")</f>
        <v/>
      </c>
      <c r="C108" s="22" t="str">
        <f>IFERROR(VLOOKUP(#REF!,'[1]Members Sorted'!$B$2:$G$3000,3,0),"")</f>
        <v/>
      </c>
      <c r="D108" s="22" t="str">
        <f>IFERROR(VLOOKUP(#REF!,'[1]Members Sorted'!$B$2:$G$3000,5,0),"")</f>
        <v/>
      </c>
      <c r="E108" s="22" t="str">
        <f>IFERROR(IF(D108="","",IF(D108="None Given","",IF(COUNTIF($D$7:D108,D108)&lt;='[1]Season Set up'!$J$62, CONCATENATE(D108, " A"),IF(COUNTIF($D$7:D108,D108)&lt;='[1]Season Set up'!$J$63, CONCATENATE(D108, " B"),IF(COUNTIF($D$7:D108,D108)&lt;='[1]Season Set up'!$J$64, CONCATENATE(D108, " C"),IF(COUNTIF($D$7:D108,D108)&lt;='[1]Season Set up'!$J$65, CONCATENATE(D108, " D"),IF(COUNTIF($D$7:D108,D108)&lt;='[1]Season Set up'!$J$66, CONCATENATE(D108, " E"),IF(COUNTIF($D$7:D108,D108)&lt;='[1]Season Set up'!$J$67, CONCATENATE(D108, " F"),IF(COUNTIF($D$7:D108,D108)&lt;='[1]Season Set up'!$J$68, CONCATENATE(D108, " G"),IF(COUNTIF($D$7:D108,D108)&lt;='[1]Season Set up'!$J$69, CONCATENATE(D108, " H"),"")))))))))),"")</f>
        <v/>
      </c>
      <c r="F108" s="22" t="str">
        <f>IFERROR(IF(D108="","",IF(D108="None Given","",IF(COUNTIF($D$7:D108,D108)&lt;='[1]Season Set up'!$J$84, CONCATENATE(D108, " A"),IF(COUNTIF($D$7:D108,D108)&lt;='[1]Season Set up'!$J$85, CONCATENATE(D108, " B"),IF(COUNTIF($D$7:D108,D108)&lt;='[1]Season Set up'!$J$86, CONCATENATE(D108, " C"),IF(COUNTIF($D$7:D108,D108)&lt;='[1]Season Set up'!$J$87, CONCATENATE(D108, " D"),IF(COUNTIF($D$7:D108,D108)&lt;='[1]Season Set up'!$J$88, CONCATENATE(D108, " E"),IF(COUNTIF($D$7:D108,D108)&lt;='[1]Season Set up'!$J$89, CONCATENATE(D108, " F"),IF(COUNTIF($D$7:D108,D108)&lt;='[1]Season Set up'!$J$90, CONCATENATE(D108, " G"),IF(COUNTIF($D$7:D108,D108)&lt;='[1]Season Set up'!$J$91, CONCATENATE(D108, " H"),"")))))))))),"")</f>
        <v/>
      </c>
      <c r="G108" s="69" t="str">
        <f>IFERROR(IF(#REF!="","",IF('[1]Season Set up'!$B$13=1,VLOOKUP(#REF!,#REF!,7,0),IF('[1]Season Set up'!$B$13=2,VLOOKUP(#REF!,'Race 2'!$C$7:$G$1001,7,0),IF('[1]Season Set up'!$B$13=3,VLOOKUP(#REF!,'Race 3'!$C$7:$G$1001,7,0),IF('[1]Season Set up'!$B$13=4,VLOOKUP(#REF!,'[1]Race 4'!$C$7:$I$1001,7,0),IF('[1]Season Set up'!$B$13=5,VLOOKUP(#REF!,'[1]Race 5'!$C$7:$I$1001,7,0),"")))))),"")</f>
        <v/>
      </c>
      <c r="H108" s="4"/>
      <c r="I108" s="27"/>
      <c r="J108" s="22" t="str">
        <f>IFERROR(VLOOKUP(#REF!,'[1]Members Sorted'!$B$2:$G$3000,2,0),"")</f>
        <v/>
      </c>
      <c r="K108" s="22" t="str">
        <f>IFERROR(VLOOKUP(#REF!,'[1]Members Sorted'!$B$2:$G$3000,3,0),"")</f>
        <v/>
      </c>
      <c r="L108" s="22" t="str">
        <f>IFERROR(VLOOKUP(#REF!,'[1]Members Sorted'!$B$2:$G$3000,5,0),"")</f>
        <v/>
      </c>
      <c r="M108" s="22" t="str">
        <f>IFERROR(IF(L108="","",IF(L108="None Given","",IF(COUNTIF($L$7:L108,L108)&lt;='[1]Season Set up'!$J$73, CONCATENATE(L108, " A"),IF(COUNTIF($L$7:L108,L108)&lt;='[1]Season Set up'!$J$74, CONCATENATE(L108, " B"),IF(COUNTIF($L$7:L108,L108)&lt;='[1]Season Set up'!$J$75, CONCATENATE(L108, " C"),IF(COUNTIF($L$7:L108,L108)&lt;='[1]Season Set up'!$J$76, CONCATENATE(L108, " D"),IF(COUNTIF($L$7:L108,L108)&lt;='[1]Season Set up'!$J$77, CONCATENATE(L108, " E"),IF(COUNTIF($L$7:L108,L108)&lt;='[1]Season Set up'!$J$78, CONCATENATE(L108, " F"),IF(COUNTIF($L$7:L108,L108)&lt;='[1]Season Set up'!$J$79, CONCATENATE(L108, " G"),IF(COUNTIF($L$7:L108,L108)&lt;='[1]Season Set up'!$J$80, CONCATENATE(L108, " H"),"")))))))))),"")</f>
        <v/>
      </c>
      <c r="N108" s="22" t="str">
        <f>IFERROR(IF(L108="","",IF(L108="None Given","",IF(COUNTIF($L$7:L108,L108)&lt;='[1]Season Set up'!$J$84, CONCATENATE(L108, " A"),IF(COUNTIF($L$7:L108,L108)&lt;='[1]Season Set up'!$J$85, CONCATENATE(L108, " B"),IF(COUNTIF($L$7:L108,L108)&lt;='[1]Season Set up'!$J$86, CONCATENATE(L108, " C"),IF(COUNTIF($L$7:L108,L108)&lt;='[1]Season Set up'!$J$87, CONCATENATE(L108, " D"),IF(COUNTIF($L$7:L108,L108)&lt;='[1]Season Set up'!$J$88, CONCATENATE(L108, " E"),IF(COUNTIF($L$7:L108,L108)&lt;='[1]Season Set up'!$J$89, CONCATENATE(L108, " F"),IF(COUNTIF($L$7:L108,L108)&lt;='[1]Season Set up'!$J$90, CONCATENATE(L108, " G"),IF(COUNTIF($L$7:L108,L108)&lt;='[1]Season Set up'!$J$91, CONCATENATE(L108, " H"),"")))))))))),"")</f>
        <v/>
      </c>
      <c r="O108" s="69" t="str">
        <f>IFERROR(IF(#REF!="","",IF('[1]Season Set up'!$B$13=1,VLOOKUP(#REF!,#REF!,7,0),IF('[1]Season Set up'!$B$13=2,VLOOKUP(#REF!,'Race 2'!$K$7:$O$1001,7,0),IF('[1]Season Set up'!$B$13=3,VLOOKUP(#REF!,'Race 3'!$K$7:$O$1001,7,0),IF('[1]Season Set up'!$B$13=4,VLOOKUP(#REF!,'[1]Race 4'!$AA$7:$AG$1001,7,0),IF('[1]Season Set up'!$B$13=5,VLOOKUP(#REF!,'[1]Race 5'!$AA$7:$AG$1001,7,0),"")))))),"")</f>
        <v/>
      </c>
      <c r="P108" s="4"/>
      <c r="Q108" s="17"/>
      <c r="R108" s="17" t="str">
        <f t="shared" si="0"/>
        <v/>
      </c>
      <c r="S108" s="86" t="str">
        <f t="shared" si="1"/>
        <v/>
      </c>
      <c r="T108" s="33"/>
      <c r="U108" s="33"/>
      <c r="V108" s="33"/>
      <c r="W108" s="33"/>
      <c r="X108" s="4"/>
      <c r="Y108" s="4"/>
      <c r="Z108" s="4"/>
      <c r="AA108" s="4"/>
      <c r="AB108" s="4"/>
      <c r="AC108" s="4"/>
      <c r="AD108" s="4"/>
      <c r="AE108" s="33"/>
      <c r="AF108" s="33"/>
      <c r="AG108" s="4"/>
      <c r="AH108" s="4"/>
      <c r="AI108" s="4"/>
      <c r="AJ108" s="4"/>
      <c r="AK108" s="4"/>
      <c r="AL108" s="4"/>
      <c r="AM108" s="4"/>
      <c r="AN108" s="4"/>
      <c r="AO108" s="33"/>
      <c r="AP108" s="33"/>
      <c r="AQ108" s="33"/>
      <c r="AR108" s="4"/>
      <c r="AS108" s="4"/>
      <c r="AT108" s="4"/>
      <c r="AU108" s="4"/>
      <c r="AV108" s="4"/>
      <c r="AW108" s="4"/>
      <c r="AX108" s="4"/>
      <c r="AY108" s="4"/>
      <c r="AZ108" s="33"/>
      <c r="BA108" s="33"/>
      <c r="BB108" s="33"/>
      <c r="BC108" s="4"/>
      <c r="BD108" s="4"/>
      <c r="BE108" s="4"/>
      <c r="BF108" s="4"/>
      <c r="BG108" s="4"/>
      <c r="BH108" s="4"/>
      <c r="BI108" s="4"/>
      <c r="BJ108" s="4"/>
      <c r="BK108" s="4"/>
      <c r="BL108" s="4"/>
      <c r="BM108" s="4"/>
      <c r="BN108" s="4"/>
    </row>
    <row r="109" spans="1:66" ht="15.75" customHeight="1" x14ac:dyDescent="0.2">
      <c r="A109" s="27" t="str">
        <f>IF('[1]Season Set up'!$J$25&gt;='[1]Season Set up'!V107,'[1]Season Set up'!V107,"")</f>
        <v/>
      </c>
      <c r="B109" s="22" t="str">
        <f>IFERROR(VLOOKUP(#REF!,'[1]Members Sorted'!$B$2:$G$3000,2,0),"")</f>
        <v/>
      </c>
      <c r="C109" s="22" t="str">
        <f>IFERROR(VLOOKUP(#REF!,'[1]Members Sorted'!$B$2:$G$3000,3,0),"")</f>
        <v/>
      </c>
      <c r="D109" s="22" t="str">
        <f>IFERROR(VLOOKUP(#REF!,'[1]Members Sorted'!$B$2:$G$3000,5,0),"")</f>
        <v/>
      </c>
      <c r="E109" s="22" t="str">
        <f>IFERROR(IF(D109="","",IF(D109="None Given","",IF(COUNTIF($D$7:D109,D109)&lt;='[1]Season Set up'!$J$62, CONCATENATE(D109, " A"),IF(COUNTIF($D$7:D109,D109)&lt;='[1]Season Set up'!$J$63, CONCATENATE(D109, " B"),IF(COUNTIF($D$7:D109,D109)&lt;='[1]Season Set up'!$J$64, CONCATENATE(D109, " C"),IF(COUNTIF($D$7:D109,D109)&lt;='[1]Season Set up'!$J$65, CONCATENATE(D109, " D"),IF(COUNTIF($D$7:D109,D109)&lt;='[1]Season Set up'!$J$66, CONCATENATE(D109, " E"),IF(COUNTIF($D$7:D109,D109)&lt;='[1]Season Set up'!$J$67, CONCATENATE(D109, " F"),IF(COUNTIF($D$7:D109,D109)&lt;='[1]Season Set up'!$J$68, CONCATENATE(D109, " G"),IF(COUNTIF($D$7:D109,D109)&lt;='[1]Season Set up'!$J$69, CONCATENATE(D109, " H"),"")))))))))),"")</f>
        <v/>
      </c>
      <c r="F109" s="22" t="str">
        <f>IFERROR(IF(D109="","",IF(D109="None Given","",IF(COUNTIF($D$7:D109,D109)&lt;='[1]Season Set up'!$J$84, CONCATENATE(D109, " A"),IF(COUNTIF($D$7:D109,D109)&lt;='[1]Season Set up'!$J$85, CONCATENATE(D109, " B"),IF(COUNTIF($D$7:D109,D109)&lt;='[1]Season Set up'!$J$86, CONCATENATE(D109, " C"),IF(COUNTIF($D$7:D109,D109)&lt;='[1]Season Set up'!$J$87, CONCATENATE(D109, " D"),IF(COUNTIF($D$7:D109,D109)&lt;='[1]Season Set up'!$J$88, CONCATENATE(D109, " E"),IF(COUNTIF($D$7:D109,D109)&lt;='[1]Season Set up'!$J$89, CONCATENATE(D109, " F"),IF(COUNTIF($D$7:D109,D109)&lt;='[1]Season Set up'!$J$90, CONCATENATE(D109, " G"),IF(COUNTIF($D$7:D109,D109)&lt;='[1]Season Set up'!$J$91, CONCATENATE(D109, " H"),"")))))))))),"")</f>
        <v/>
      </c>
      <c r="G109" s="69" t="str">
        <f>IFERROR(IF(#REF!="","",IF('[1]Season Set up'!$B$13=1,VLOOKUP(#REF!,#REF!,7,0),IF('[1]Season Set up'!$B$13=2,VLOOKUP(#REF!,'Race 2'!$C$7:$G$1001,7,0),IF('[1]Season Set up'!$B$13=3,VLOOKUP(#REF!,'Race 3'!$C$7:$G$1001,7,0),IF('[1]Season Set up'!$B$13=4,VLOOKUP(#REF!,'[1]Race 4'!$C$7:$I$1001,7,0),IF('[1]Season Set up'!$B$13=5,VLOOKUP(#REF!,'[1]Race 5'!$C$7:$I$1001,7,0),"")))))),"")</f>
        <v/>
      </c>
      <c r="H109" s="4"/>
      <c r="I109" s="27"/>
      <c r="J109" s="22" t="str">
        <f>IFERROR(VLOOKUP(#REF!,'[1]Members Sorted'!$B$2:$G$3000,2,0),"")</f>
        <v/>
      </c>
      <c r="K109" s="22" t="str">
        <f>IFERROR(VLOOKUP(#REF!,'[1]Members Sorted'!$B$2:$G$3000,3,0),"")</f>
        <v/>
      </c>
      <c r="L109" s="22" t="str">
        <f>IFERROR(VLOOKUP(#REF!,'[1]Members Sorted'!$B$2:$G$3000,5,0),"")</f>
        <v/>
      </c>
      <c r="M109" s="22" t="str">
        <f>IFERROR(IF(L109="","",IF(L109="None Given","",IF(COUNTIF($L$7:L109,L109)&lt;='[1]Season Set up'!$J$73, CONCATENATE(L109, " A"),IF(COUNTIF($L$7:L109,L109)&lt;='[1]Season Set up'!$J$74, CONCATENATE(L109, " B"),IF(COUNTIF($L$7:L109,L109)&lt;='[1]Season Set up'!$J$75, CONCATENATE(L109, " C"),IF(COUNTIF($L$7:L109,L109)&lt;='[1]Season Set up'!$J$76, CONCATENATE(L109, " D"),IF(COUNTIF($L$7:L109,L109)&lt;='[1]Season Set up'!$J$77, CONCATENATE(L109, " E"),IF(COUNTIF($L$7:L109,L109)&lt;='[1]Season Set up'!$J$78, CONCATENATE(L109, " F"),IF(COUNTIF($L$7:L109,L109)&lt;='[1]Season Set up'!$J$79, CONCATENATE(L109, " G"),IF(COUNTIF($L$7:L109,L109)&lt;='[1]Season Set up'!$J$80, CONCATENATE(L109, " H"),"")))))))))),"")</f>
        <v/>
      </c>
      <c r="N109" s="22" t="str">
        <f>IFERROR(IF(L109="","",IF(L109="None Given","",IF(COUNTIF($L$7:L109,L109)&lt;='[1]Season Set up'!$J$84, CONCATENATE(L109, " A"),IF(COUNTIF($L$7:L109,L109)&lt;='[1]Season Set up'!$J$85, CONCATENATE(L109, " B"),IF(COUNTIF($L$7:L109,L109)&lt;='[1]Season Set up'!$J$86, CONCATENATE(L109, " C"),IF(COUNTIF($L$7:L109,L109)&lt;='[1]Season Set up'!$J$87, CONCATENATE(L109, " D"),IF(COUNTIF($L$7:L109,L109)&lt;='[1]Season Set up'!$J$88, CONCATENATE(L109, " E"),IF(COUNTIF($L$7:L109,L109)&lt;='[1]Season Set up'!$J$89, CONCATENATE(L109, " F"),IF(COUNTIF($L$7:L109,L109)&lt;='[1]Season Set up'!$J$90, CONCATENATE(L109, " G"),IF(COUNTIF($L$7:L109,L109)&lt;='[1]Season Set up'!$J$91, CONCATENATE(L109, " H"),"")))))))))),"")</f>
        <v/>
      </c>
      <c r="O109" s="69" t="str">
        <f>IFERROR(IF(#REF!="","",IF('[1]Season Set up'!$B$13=1,VLOOKUP(#REF!,#REF!,7,0),IF('[1]Season Set up'!$B$13=2,VLOOKUP(#REF!,'Race 2'!$K$7:$O$1001,7,0),IF('[1]Season Set up'!$B$13=3,VLOOKUP(#REF!,'Race 3'!$K$7:$O$1001,7,0),IF('[1]Season Set up'!$B$13=4,VLOOKUP(#REF!,'[1]Race 4'!$AA$7:$AG$1001,7,0),IF('[1]Season Set up'!$B$13=5,VLOOKUP(#REF!,'[1]Race 5'!$AA$7:$AG$1001,7,0),"")))))),"")</f>
        <v/>
      </c>
      <c r="P109" s="4"/>
      <c r="Q109" s="17"/>
      <c r="R109" s="17" t="str">
        <f t="shared" si="0"/>
        <v/>
      </c>
      <c r="S109" s="86" t="str">
        <f t="shared" si="1"/>
        <v/>
      </c>
      <c r="T109" s="33"/>
      <c r="U109" s="33"/>
      <c r="V109" s="33"/>
      <c r="W109" s="33"/>
      <c r="X109" s="4"/>
      <c r="Y109" s="4"/>
      <c r="Z109" s="4"/>
      <c r="AA109" s="4"/>
      <c r="AB109" s="4"/>
      <c r="AC109" s="4"/>
      <c r="AD109" s="4"/>
      <c r="AE109" s="33"/>
      <c r="AF109" s="33"/>
      <c r="AG109" s="4"/>
      <c r="AH109" s="4"/>
      <c r="AI109" s="4"/>
      <c r="AJ109" s="4"/>
      <c r="AK109" s="4"/>
      <c r="AL109" s="4"/>
      <c r="AM109" s="4"/>
      <c r="AN109" s="4"/>
      <c r="AO109" s="33"/>
      <c r="AP109" s="33"/>
      <c r="AQ109" s="33"/>
      <c r="AR109" s="4"/>
      <c r="AS109" s="4"/>
      <c r="AT109" s="4"/>
      <c r="AU109" s="4"/>
      <c r="AV109" s="4"/>
      <c r="AW109" s="4"/>
      <c r="AX109" s="4"/>
      <c r="AY109" s="4"/>
      <c r="AZ109" s="33"/>
      <c r="BA109" s="33"/>
      <c r="BB109" s="33"/>
      <c r="BC109" s="4"/>
      <c r="BD109" s="4"/>
      <c r="BE109" s="4"/>
      <c r="BF109" s="4"/>
      <c r="BG109" s="4"/>
      <c r="BH109" s="4"/>
      <c r="BI109" s="4"/>
      <c r="BJ109" s="4"/>
      <c r="BK109" s="4"/>
      <c r="BL109" s="4"/>
      <c r="BM109" s="4"/>
      <c r="BN109" s="4"/>
    </row>
    <row r="110" spans="1:66" ht="15.75" customHeight="1" x14ac:dyDescent="0.2">
      <c r="A110" s="27" t="str">
        <f>IF('[1]Season Set up'!$J$25&gt;='[1]Season Set up'!V108,'[1]Season Set up'!V108,"")</f>
        <v/>
      </c>
      <c r="B110" s="22" t="str">
        <f>IFERROR(VLOOKUP(#REF!,'[1]Members Sorted'!$B$2:$G$3000,2,0),"")</f>
        <v/>
      </c>
      <c r="C110" s="22" t="str">
        <f>IFERROR(VLOOKUP(#REF!,'[1]Members Sorted'!$B$2:$G$3000,3,0),"")</f>
        <v/>
      </c>
      <c r="D110" s="22" t="str">
        <f>IFERROR(VLOOKUP(#REF!,'[1]Members Sorted'!$B$2:$G$3000,5,0),"")</f>
        <v/>
      </c>
      <c r="E110" s="22" t="str">
        <f>IFERROR(IF(D110="","",IF(D110="None Given","",IF(COUNTIF($D$7:D110,D110)&lt;='[1]Season Set up'!$J$62, CONCATENATE(D110, " A"),IF(COUNTIF($D$7:D110,D110)&lt;='[1]Season Set up'!$J$63, CONCATENATE(D110, " B"),IF(COUNTIF($D$7:D110,D110)&lt;='[1]Season Set up'!$J$64, CONCATENATE(D110, " C"),IF(COUNTIF($D$7:D110,D110)&lt;='[1]Season Set up'!$J$65, CONCATENATE(D110, " D"),IF(COUNTIF($D$7:D110,D110)&lt;='[1]Season Set up'!$J$66, CONCATENATE(D110, " E"),IF(COUNTIF($D$7:D110,D110)&lt;='[1]Season Set up'!$J$67, CONCATENATE(D110, " F"),IF(COUNTIF($D$7:D110,D110)&lt;='[1]Season Set up'!$J$68, CONCATENATE(D110, " G"),IF(COUNTIF($D$7:D110,D110)&lt;='[1]Season Set up'!$J$69, CONCATENATE(D110, " H"),"")))))))))),"")</f>
        <v/>
      </c>
      <c r="F110" s="22" t="str">
        <f>IFERROR(IF(D110="","",IF(D110="None Given","",IF(COUNTIF($D$7:D110,D110)&lt;='[1]Season Set up'!$J$84, CONCATENATE(D110, " A"),IF(COUNTIF($D$7:D110,D110)&lt;='[1]Season Set up'!$J$85, CONCATENATE(D110, " B"),IF(COUNTIF($D$7:D110,D110)&lt;='[1]Season Set up'!$J$86, CONCATENATE(D110, " C"),IF(COUNTIF($D$7:D110,D110)&lt;='[1]Season Set up'!$J$87, CONCATENATE(D110, " D"),IF(COUNTIF($D$7:D110,D110)&lt;='[1]Season Set up'!$J$88, CONCATENATE(D110, " E"),IF(COUNTIF($D$7:D110,D110)&lt;='[1]Season Set up'!$J$89, CONCATENATE(D110, " F"),IF(COUNTIF($D$7:D110,D110)&lt;='[1]Season Set up'!$J$90, CONCATENATE(D110, " G"),IF(COUNTIF($D$7:D110,D110)&lt;='[1]Season Set up'!$J$91, CONCATENATE(D110, " H"),"")))))))))),"")</f>
        <v/>
      </c>
      <c r="G110" s="69" t="str">
        <f>IFERROR(IF(#REF!="","",IF('[1]Season Set up'!$B$13=1,VLOOKUP(#REF!,#REF!,7,0),IF('[1]Season Set up'!$B$13=2,VLOOKUP(#REF!,'Race 2'!$C$7:$G$1001,7,0),IF('[1]Season Set up'!$B$13=3,VLOOKUP(#REF!,'Race 3'!$C$7:$G$1001,7,0),IF('[1]Season Set up'!$B$13=4,VLOOKUP(#REF!,'[1]Race 4'!$C$7:$I$1001,7,0),IF('[1]Season Set up'!$B$13=5,VLOOKUP(#REF!,'[1]Race 5'!$C$7:$I$1001,7,0),"")))))),"")</f>
        <v/>
      </c>
      <c r="H110" s="4"/>
      <c r="I110" s="27"/>
      <c r="J110" s="22" t="str">
        <f>IFERROR(VLOOKUP(#REF!,'[1]Members Sorted'!$B$2:$G$3000,2,0),"")</f>
        <v/>
      </c>
      <c r="K110" s="22" t="str">
        <f>IFERROR(VLOOKUP(#REF!,'[1]Members Sorted'!$B$2:$G$3000,3,0),"")</f>
        <v/>
      </c>
      <c r="L110" s="22" t="str">
        <f>IFERROR(VLOOKUP(#REF!,'[1]Members Sorted'!$B$2:$G$3000,5,0),"")</f>
        <v/>
      </c>
      <c r="M110" s="22" t="str">
        <f>IFERROR(IF(L110="","",IF(L110="None Given","",IF(COUNTIF($L$7:L110,L110)&lt;='[1]Season Set up'!$J$73, CONCATENATE(L110, " A"),IF(COUNTIF($L$7:L110,L110)&lt;='[1]Season Set up'!$J$74, CONCATENATE(L110, " B"),IF(COUNTIF($L$7:L110,L110)&lt;='[1]Season Set up'!$J$75, CONCATENATE(L110, " C"),IF(COUNTIF($L$7:L110,L110)&lt;='[1]Season Set up'!$J$76, CONCATENATE(L110, " D"),IF(COUNTIF($L$7:L110,L110)&lt;='[1]Season Set up'!$J$77, CONCATENATE(L110, " E"),IF(COUNTIF($L$7:L110,L110)&lt;='[1]Season Set up'!$J$78, CONCATENATE(L110, " F"),IF(COUNTIF($L$7:L110,L110)&lt;='[1]Season Set up'!$J$79, CONCATENATE(L110, " G"),IF(COUNTIF($L$7:L110,L110)&lt;='[1]Season Set up'!$J$80, CONCATENATE(L110, " H"),"")))))))))),"")</f>
        <v/>
      </c>
      <c r="N110" s="22" t="str">
        <f>IFERROR(IF(L110="","",IF(L110="None Given","",IF(COUNTIF($L$7:L110,L110)&lt;='[1]Season Set up'!$J$84, CONCATENATE(L110, " A"),IF(COUNTIF($L$7:L110,L110)&lt;='[1]Season Set up'!$J$85, CONCATENATE(L110, " B"),IF(COUNTIF($L$7:L110,L110)&lt;='[1]Season Set up'!$J$86, CONCATENATE(L110, " C"),IF(COUNTIF($L$7:L110,L110)&lt;='[1]Season Set up'!$J$87, CONCATENATE(L110, " D"),IF(COUNTIF($L$7:L110,L110)&lt;='[1]Season Set up'!$J$88, CONCATENATE(L110, " E"),IF(COUNTIF($L$7:L110,L110)&lt;='[1]Season Set up'!$J$89, CONCATENATE(L110, " F"),IF(COUNTIF($L$7:L110,L110)&lt;='[1]Season Set up'!$J$90, CONCATENATE(L110, " G"),IF(COUNTIF($L$7:L110,L110)&lt;='[1]Season Set up'!$J$91, CONCATENATE(L110, " H"),"")))))))))),"")</f>
        <v/>
      </c>
      <c r="O110" s="69" t="str">
        <f>IFERROR(IF(#REF!="","",IF('[1]Season Set up'!$B$13=1,VLOOKUP(#REF!,#REF!,7,0),IF('[1]Season Set up'!$B$13=2,VLOOKUP(#REF!,'Race 2'!$K$7:$O$1001,7,0),IF('[1]Season Set up'!$B$13=3,VLOOKUP(#REF!,'Race 3'!$K$7:$O$1001,7,0),IF('[1]Season Set up'!$B$13=4,VLOOKUP(#REF!,'[1]Race 4'!$AA$7:$AG$1001,7,0),IF('[1]Season Set up'!$B$13=5,VLOOKUP(#REF!,'[1]Race 5'!$AA$7:$AG$1001,7,0),"")))))),"")</f>
        <v/>
      </c>
      <c r="P110" s="4"/>
      <c r="Q110" s="17"/>
      <c r="R110" s="17" t="str">
        <f t="shared" si="0"/>
        <v/>
      </c>
      <c r="S110" s="86" t="str">
        <f t="shared" si="1"/>
        <v/>
      </c>
      <c r="T110" s="33"/>
      <c r="U110" s="33"/>
      <c r="V110" s="33"/>
      <c r="W110" s="33"/>
      <c r="X110" s="4"/>
      <c r="Y110" s="4"/>
      <c r="Z110" s="4"/>
      <c r="AA110" s="4"/>
      <c r="AB110" s="4"/>
      <c r="AC110" s="4"/>
      <c r="AD110" s="4"/>
      <c r="AE110" s="33"/>
      <c r="AF110" s="33"/>
      <c r="AG110" s="4"/>
      <c r="AH110" s="4"/>
      <c r="AI110" s="4"/>
      <c r="AJ110" s="4"/>
      <c r="AK110" s="4"/>
      <c r="AL110" s="4"/>
      <c r="AM110" s="4"/>
      <c r="AN110" s="4"/>
      <c r="AO110" s="33"/>
      <c r="AP110" s="33"/>
      <c r="AQ110" s="33"/>
      <c r="AR110" s="4"/>
      <c r="AS110" s="4"/>
      <c r="AT110" s="4"/>
      <c r="AU110" s="4"/>
      <c r="AV110" s="4"/>
      <c r="AW110" s="4"/>
      <c r="AX110" s="4"/>
      <c r="AY110" s="4"/>
      <c r="AZ110" s="33"/>
      <c r="BA110" s="33"/>
      <c r="BB110" s="33"/>
      <c r="BC110" s="4"/>
      <c r="BD110" s="4"/>
      <c r="BE110" s="4"/>
      <c r="BF110" s="4"/>
      <c r="BG110" s="4"/>
      <c r="BH110" s="4"/>
      <c r="BI110" s="4"/>
      <c r="BJ110" s="4"/>
      <c r="BK110" s="4"/>
      <c r="BL110" s="4"/>
      <c r="BM110" s="4"/>
      <c r="BN110" s="4"/>
    </row>
    <row r="111" spans="1:66" ht="15.75" customHeight="1" x14ac:dyDescent="0.2">
      <c r="A111" s="27" t="str">
        <f>IF('[1]Season Set up'!$J$25&gt;='[1]Season Set up'!V109,'[1]Season Set up'!V109,"")</f>
        <v/>
      </c>
      <c r="B111" s="22" t="str">
        <f>IFERROR(VLOOKUP(#REF!,'[1]Members Sorted'!$B$2:$G$3000,2,0),"")</f>
        <v/>
      </c>
      <c r="C111" s="22" t="str">
        <f>IFERROR(VLOOKUP(#REF!,'[1]Members Sorted'!$B$2:$G$3000,3,0),"")</f>
        <v/>
      </c>
      <c r="D111" s="22" t="str">
        <f>IFERROR(VLOOKUP(#REF!,'[1]Members Sorted'!$B$2:$G$3000,5,0),"")</f>
        <v/>
      </c>
      <c r="E111" s="22" t="str">
        <f>IFERROR(IF(D111="","",IF(D111="None Given","",IF(COUNTIF($D$7:D111,D111)&lt;='[1]Season Set up'!$J$62, CONCATENATE(D111, " A"),IF(COUNTIF($D$7:D111,D111)&lt;='[1]Season Set up'!$J$63, CONCATENATE(D111, " B"),IF(COUNTIF($D$7:D111,D111)&lt;='[1]Season Set up'!$J$64, CONCATENATE(D111, " C"),IF(COUNTIF($D$7:D111,D111)&lt;='[1]Season Set up'!$J$65, CONCATENATE(D111, " D"),IF(COUNTIF($D$7:D111,D111)&lt;='[1]Season Set up'!$J$66, CONCATENATE(D111, " E"),IF(COUNTIF($D$7:D111,D111)&lt;='[1]Season Set up'!$J$67, CONCATENATE(D111, " F"),IF(COUNTIF($D$7:D111,D111)&lt;='[1]Season Set up'!$J$68, CONCATENATE(D111, " G"),IF(COUNTIF($D$7:D111,D111)&lt;='[1]Season Set up'!$J$69, CONCATENATE(D111, " H"),"")))))))))),"")</f>
        <v/>
      </c>
      <c r="F111" s="22" t="str">
        <f>IFERROR(IF(D111="","",IF(D111="None Given","",IF(COUNTIF($D$7:D111,D111)&lt;='[1]Season Set up'!$J$84, CONCATENATE(D111, " A"),IF(COUNTIF($D$7:D111,D111)&lt;='[1]Season Set up'!$J$85, CONCATENATE(D111, " B"),IF(COUNTIF($D$7:D111,D111)&lt;='[1]Season Set up'!$J$86, CONCATENATE(D111, " C"),IF(COUNTIF($D$7:D111,D111)&lt;='[1]Season Set up'!$J$87, CONCATENATE(D111, " D"),IF(COUNTIF($D$7:D111,D111)&lt;='[1]Season Set up'!$J$88, CONCATENATE(D111, " E"),IF(COUNTIF($D$7:D111,D111)&lt;='[1]Season Set up'!$J$89, CONCATENATE(D111, " F"),IF(COUNTIF($D$7:D111,D111)&lt;='[1]Season Set up'!$J$90, CONCATENATE(D111, " G"),IF(COUNTIF($D$7:D111,D111)&lt;='[1]Season Set up'!$J$91, CONCATENATE(D111, " H"),"")))))))))),"")</f>
        <v/>
      </c>
      <c r="G111" s="69" t="str">
        <f>IFERROR(IF(#REF!="","",IF('[1]Season Set up'!$B$13=1,VLOOKUP(#REF!,#REF!,7,0),IF('[1]Season Set up'!$B$13=2,VLOOKUP(#REF!,'Race 2'!$C$7:$G$1001,7,0),IF('[1]Season Set up'!$B$13=3,VLOOKUP(#REF!,'Race 3'!$C$7:$G$1001,7,0),IF('[1]Season Set up'!$B$13=4,VLOOKUP(#REF!,'[1]Race 4'!$C$7:$I$1001,7,0),IF('[1]Season Set up'!$B$13=5,VLOOKUP(#REF!,'[1]Race 5'!$C$7:$I$1001,7,0),"")))))),"")</f>
        <v/>
      </c>
      <c r="H111" s="4"/>
      <c r="I111" s="27"/>
      <c r="J111" s="22" t="str">
        <f>IFERROR(VLOOKUP(#REF!,'[1]Members Sorted'!$B$2:$G$3000,2,0),"")</f>
        <v/>
      </c>
      <c r="K111" s="22" t="str">
        <f>IFERROR(VLOOKUP(#REF!,'[1]Members Sorted'!$B$2:$G$3000,3,0),"")</f>
        <v/>
      </c>
      <c r="L111" s="22" t="str">
        <f>IFERROR(VLOOKUP(#REF!,'[1]Members Sorted'!$B$2:$G$3000,5,0),"")</f>
        <v/>
      </c>
      <c r="M111" s="22" t="str">
        <f>IFERROR(IF(L111="","",IF(L111="None Given","",IF(COUNTIF($L$7:L111,L111)&lt;='[1]Season Set up'!$J$73, CONCATENATE(L111, " A"),IF(COUNTIF($L$7:L111,L111)&lt;='[1]Season Set up'!$J$74, CONCATENATE(L111, " B"),IF(COUNTIF($L$7:L111,L111)&lt;='[1]Season Set up'!$J$75, CONCATENATE(L111, " C"),IF(COUNTIF($L$7:L111,L111)&lt;='[1]Season Set up'!$J$76, CONCATENATE(L111, " D"),IF(COUNTIF($L$7:L111,L111)&lt;='[1]Season Set up'!$J$77, CONCATENATE(L111, " E"),IF(COUNTIF($L$7:L111,L111)&lt;='[1]Season Set up'!$J$78, CONCATENATE(L111, " F"),IF(COUNTIF($L$7:L111,L111)&lt;='[1]Season Set up'!$J$79, CONCATENATE(L111, " G"),IF(COUNTIF($L$7:L111,L111)&lt;='[1]Season Set up'!$J$80, CONCATENATE(L111, " H"),"")))))))))),"")</f>
        <v/>
      </c>
      <c r="N111" s="22" t="str">
        <f>IFERROR(IF(L111="","",IF(L111="None Given","",IF(COUNTIF($L$7:L111,L111)&lt;='[1]Season Set up'!$J$84, CONCATENATE(L111, " A"),IF(COUNTIF($L$7:L111,L111)&lt;='[1]Season Set up'!$J$85, CONCATENATE(L111, " B"),IF(COUNTIF($L$7:L111,L111)&lt;='[1]Season Set up'!$J$86, CONCATENATE(L111, " C"),IF(COUNTIF($L$7:L111,L111)&lt;='[1]Season Set up'!$J$87, CONCATENATE(L111, " D"),IF(COUNTIF($L$7:L111,L111)&lt;='[1]Season Set up'!$J$88, CONCATENATE(L111, " E"),IF(COUNTIF($L$7:L111,L111)&lt;='[1]Season Set up'!$J$89, CONCATENATE(L111, " F"),IF(COUNTIF($L$7:L111,L111)&lt;='[1]Season Set up'!$J$90, CONCATENATE(L111, " G"),IF(COUNTIF($L$7:L111,L111)&lt;='[1]Season Set up'!$J$91, CONCATENATE(L111, " H"),"")))))))))),"")</f>
        <v/>
      </c>
      <c r="O111" s="69" t="str">
        <f>IFERROR(IF(#REF!="","",IF('[1]Season Set up'!$B$13=1,VLOOKUP(#REF!,#REF!,7,0),IF('[1]Season Set up'!$B$13=2,VLOOKUP(#REF!,'Race 2'!$K$7:$O$1001,7,0),IF('[1]Season Set up'!$B$13=3,VLOOKUP(#REF!,'Race 3'!$K$7:$O$1001,7,0),IF('[1]Season Set up'!$B$13=4,VLOOKUP(#REF!,'[1]Race 4'!$AA$7:$AG$1001,7,0),IF('[1]Season Set up'!$B$13=5,VLOOKUP(#REF!,'[1]Race 5'!$AA$7:$AG$1001,7,0),"")))))),"")</f>
        <v/>
      </c>
      <c r="P111" s="4"/>
      <c r="Q111" s="17"/>
      <c r="R111" s="17" t="str">
        <f t="shared" si="0"/>
        <v/>
      </c>
      <c r="S111" s="86" t="str">
        <f t="shared" si="1"/>
        <v/>
      </c>
      <c r="T111" s="33"/>
      <c r="U111" s="33"/>
      <c r="V111" s="33"/>
      <c r="W111" s="33"/>
      <c r="X111" s="4"/>
      <c r="Y111" s="4"/>
      <c r="Z111" s="4"/>
      <c r="AA111" s="4"/>
      <c r="AB111" s="4"/>
      <c r="AC111" s="4"/>
      <c r="AD111" s="4"/>
      <c r="AE111" s="33"/>
      <c r="AF111" s="33"/>
      <c r="AG111" s="4"/>
      <c r="AH111" s="4"/>
      <c r="AI111" s="4"/>
      <c r="AJ111" s="4"/>
      <c r="AK111" s="4"/>
      <c r="AL111" s="4"/>
      <c r="AM111" s="4"/>
      <c r="AN111" s="4"/>
      <c r="AO111" s="33"/>
      <c r="AP111" s="33"/>
      <c r="AQ111" s="33"/>
      <c r="AR111" s="4"/>
      <c r="AS111" s="4"/>
      <c r="AT111" s="4"/>
      <c r="AU111" s="4"/>
      <c r="AV111" s="4"/>
      <c r="AW111" s="4"/>
      <c r="AX111" s="4"/>
      <c r="AY111" s="4"/>
      <c r="AZ111" s="33"/>
      <c r="BA111" s="33"/>
      <c r="BB111" s="33"/>
      <c r="BC111" s="4"/>
      <c r="BD111" s="4"/>
      <c r="BE111" s="4"/>
      <c r="BF111" s="4"/>
      <c r="BG111" s="4"/>
      <c r="BH111" s="4"/>
      <c r="BI111" s="4"/>
      <c r="BJ111" s="4"/>
      <c r="BK111" s="4"/>
      <c r="BL111" s="4"/>
      <c r="BM111" s="4"/>
      <c r="BN111" s="4"/>
    </row>
    <row r="112" spans="1:66" ht="15.75" customHeight="1" x14ac:dyDescent="0.2">
      <c r="A112" s="27" t="str">
        <f>IF('[1]Season Set up'!$J$25&gt;='[1]Season Set up'!V110,'[1]Season Set up'!V110,"")</f>
        <v/>
      </c>
      <c r="B112" s="22" t="str">
        <f>IFERROR(VLOOKUP(#REF!,'[1]Members Sorted'!$B$2:$G$3000,2,0),"")</f>
        <v/>
      </c>
      <c r="C112" s="22" t="str">
        <f>IFERROR(VLOOKUP(#REF!,'[1]Members Sorted'!$B$2:$G$3000,3,0),"")</f>
        <v/>
      </c>
      <c r="D112" s="22" t="str">
        <f>IFERROR(VLOOKUP(#REF!,'[1]Members Sorted'!$B$2:$G$3000,5,0),"")</f>
        <v/>
      </c>
      <c r="E112" s="22" t="str">
        <f>IFERROR(IF(D112="","",IF(D112="None Given","",IF(COUNTIF($D$7:D112,D112)&lt;='[1]Season Set up'!$J$62, CONCATENATE(D112, " A"),IF(COUNTIF($D$7:D112,D112)&lt;='[1]Season Set up'!$J$63, CONCATENATE(D112, " B"),IF(COUNTIF($D$7:D112,D112)&lt;='[1]Season Set up'!$J$64, CONCATENATE(D112, " C"),IF(COUNTIF($D$7:D112,D112)&lt;='[1]Season Set up'!$J$65, CONCATENATE(D112, " D"),IF(COUNTIF($D$7:D112,D112)&lt;='[1]Season Set up'!$J$66, CONCATENATE(D112, " E"),IF(COUNTIF($D$7:D112,D112)&lt;='[1]Season Set up'!$J$67, CONCATENATE(D112, " F"),IF(COUNTIF($D$7:D112,D112)&lt;='[1]Season Set up'!$J$68, CONCATENATE(D112, " G"),IF(COUNTIF($D$7:D112,D112)&lt;='[1]Season Set up'!$J$69, CONCATENATE(D112, " H"),"")))))))))),"")</f>
        <v/>
      </c>
      <c r="F112" s="22" t="str">
        <f>IFERROR(IF(D112="","",IF(D112="None Given","",IF(COUNTIF($D$7:D112,D112)&lt;='[1]Season Set up'!$J$84, CONCATENATE(D112, " A"),IF(COUNTIF($D$7:D112,D112)&lt;='[1]Season Set up'!$J$85, CONCATENATE(D112, " B"),IF(COUNTIF($D$7:D112,D112)&lt;='[1]Season Set up'!$J$86, CONCATENATE(D112, " C"),IF(COUNTIF($D$7:D112,D112)&lt;='[1]Season Set up'!$J$87, CONCATENATE(D112, " D"),IF(COUNTIF($D$7:D112,D112)&lt;='[1]Season Set up'!$J$88, CONCATENATE(D112, " E"),IF(COUNTIF($D$7:D112,D112)&lt;='[1]Season Set up'!$J$89, CONCATENATE(D112, " F"),IF(COUNTIF($D$7:D112,D112)&lt;='[1]Season Set up'!$J$90, CONCATENATE(D112, " G"),IF(COUNTIF($D$7:D112,D112)&lt;='[1]Season Set up'!$J$91, CONCATENATE(D112, " H"),"")))))))))),"")</f>
        <v/>
      </c>
      <c r="G112" s="69" t="str">
        <f>IFERROR(IF(#REF!="","",IF('[1]Season Set up'!$B$13=1,VLOOKUP(#REF!,#REF!,7,0),IF('[1]Season Set up'!$B$13=2,VLOOKUP(#REF!,'Race 2'!$C$7:$G$1001,7,0),IF('[1]Season Set up'!$B$13=3,VLOOKUP(#REF!,'Race 3'!$C$7:$G$1001,7,0),IF('[1]Season Set up'!$B$13=4,VLOOKUP(#REF!,'[1]Race 4'!$C$7:$I$1001,7,0),IF('[1]Season Set up'!$B$13=5,VLOOKUP(#REF!,'[1]Race 5'!$C$7:$I$1001,7,0),"")))))),"")</f>
        <v/>
      </c>
      <c r="H112" s="4"/>
      <c r="I112" s="27"/>
      <c r="J112" s="22" t="str">
        <f>IFERROR(VLOOKUP(#REF!,'[1]Members Sorted'!$B$2:$G$3000,2,0),"")</f>
        <v/>
      </c>
      <c r="K112" s="22" t="str">
        <f>IFERROR(VLOOKUP(#REF!,'[1]Members Sorted'!$B$2:$G$3000,3,0),"")</f>
        <v/>
      </c>
      <c r="L112" s="22" t="str">
        <f>IFERROR(VLOOKUP(#REF!,'[1]Members Sorted'!$B$2:$G$3000,5,0),"")</f>
        <v/>
      </c>
      <c r="M112" s="22" t="str">
        <f>IFERROR(IF(L112="","",IF(L112="None Given","",IF(COUNTIF($L$7:L112,L112)&lt;='[1]Season Set up'!$J$73, CONCATENATE(L112, " A"),IF(COUNTIF($L$7:L112,L112)&lt;='[1]Season Set up'!$J$74, CONCATENATE(L112, " B"),IF(COUNTIF($L$7:L112,L112)&lt;='[1]Season Set up'!$J$75, CONCATENATE(L112, " C"),IF(COUNTIF($L$7:L112,L112)&lt;='[1]Season Set up'!$J$76, CONCATENATE(L112, " D"),IF(COUNTIF($L$7:L112,L112)&lt;='[1]Season Set up'!$J$77, CONCATENATE(L112, " E"),IF(COUNTIF($L$7:L112,L112)&lt;='[1]Season Set up'!$J$78, CONCATENATE(L112, " F"),IF(COUNTIF($L$7:L112,L112)&lt;='[1]Season Set up'!$J$79, CONCATENATE(L112, " G"),IF(COUNTIF($L$7:L112,L112)&lt;='[1]Season Set up'!$J$80, CONCATENATE(L112, " H"),"")))))))))),"")</f>
        <v/>
      </c>
      <c r="N112" s="22" t="str">
        <f>IFERROR(IF(L112="","",IF(L112="None Given","",IF(COUNTIF($L$7:L112,L112)&lt;='[1]Season Set up'!$J$84, CONCATENATE(L112, " A"),IF(COUNTIF($L$7:L112,L112)&lt;='[1]Season Set up'!$J$85, CONCATENATE(L112, " B"),IF(COUNTIF($L$7:L112,L112)&lt;='[1]Season Set up'!$J$86, CONCATENATE(L112, " C"),IF(COUNTIF($L$7:L112,L112)&lt;='[1]Season Set up'!$J$87, CONCATENATE(L112, " D"),IF(COUNTIF($L$7:L112,L112)&lt;='[1]Season Set up'!$J$88, CONCATENATE(L112, " E"),IF(COUNTIF($L$7:L112,L112)&lt;='[1]Season Set up'!$J$89, CONCATENATE(L112, " F"),IF(COUNTIF($L$7:L112,L112)&lt;='[1]Season Set up'!$J$90, CONCATENATE(L112, " G"),IF(COUNTIF($L$7:L112,L112)&lt;='[1]Season Set up'!$J$91, CONCATENATE(L112, " H"),"")))))))))),"")</f>
        <v/>
      </c>
      <c r="O112" s="69" t="str">
        <f>IFERROR(IF(#REF!="","",IF('[1]Season Set up'!$B$13=1,VLOOKUP(#REF!,#REF!,7,0),IF('[1]Season Set up'!$B$13=2,VLOOKUP(#REF!,'Race 2'!$K$7:$O$1001,7,0),IF('[1]Season Set up'!$B$13=3,VLOOKUP(#REF!,'Race 3'!$K$7:$O$1001,7,0),IF('[1]Season Set up'!$B$13=4,VLOOKUP(#REF!,'[1]Race 4'!$AA$7:$AG$1001,7,0),IF('[1]Season Set up'!$B$13=5,VLOOKUP(#REF!,'[1]Race 5'!$AA$7:$AG$1001,7,0),"")))))),"")</f>
        <v/>
      </c>
      <c r="P112" s="4"/>
      <c r="Q112" s="17"/>
      <c r="R112" s="17" t="str">
        <f t="shared" si="0"/>
        <v/>
      </c>
      <c r="S112" s="86" t="str">
        <f t="shared" si="1"/>
        <v/>
      </c>
      <c r="T112" s="33"/>
      <c r="U112" s="33"/>
      <c r="V112" s="33"/>
      <c r="W112" s="33"/>
      <c r="X112" s="4"/>
      <c r="Y112" s="4"/>
      <c r="Z112" s="4"/>
      <c r="AA112" s="4"/>
      <c r="AB112" s="4"/>
      <c r="AC112" s="4"/>
      <c r="AD112" s="4"/>
      <c r="AE112" s="33"/>
      <c r="AF112" s="33"/>
      <c r="AG112" s="4"/>
      <c r="AH112" s="4"/>
      <c r="AI112" s="4"/>
      <c r="AJ112" s="4"/>
      <c r="AK112" s="4"/>
      <c r="AL112" s="4"/>
      <c r="AM112" s="4"/>
      <c r="AN112" s="4"/>
      <c r="AO112" s="33"/>
      <c r="AP112" s="33"/>
      <c r="AQ112" s="33"/>
      <c r="AR112" s="4"/>
      <c r="AS112" s="4"/>
      <c r="AT112" s="4"/>
      <c r="AU112" s="4"/>
      <c r="AV112" s="4"/>
      <c r="AW112" s="4"/>
      <c r="AX112" s="4"/>
      <c r="AY112" s="4"/>
      <c r="AZ112" s="33"/>
      <c r="BA112" s="33"/>
      <c r="BB112" s="33"/>
      <c r="BC112" s="4"/>
      <c r="BD112" s="4"/>
      <c r="BE112" s="4"/>
      <c r="BF112" s="4"/>
      <c r="BG112" s="4"/>
      <c r="BH112" s="4"/>
      <c r="BI112" s="4"/>
      <c r="BJ112" s="4"/>
      <c r="BK112" s="4"/>
      <c r="BL112" s="4"/>
      <c r="BM112" s="4"/>
      <c r="BN112" s="4"/>
    </row>
    <row r="113" spans="1:66" ht="15.75" customHeight="1" x14ac:dyDescent="0.2">
      <c r="A113" s="27" t="str">
        <f>IF('[1]Season Set up'!$J$25&gt;='[1]Season Set up'!V111,'[1]Season Set up'!V111,"")</f>
        <v/>
      </c>
      <c r="B113" s="22" t="str">
        <f>IFERROR(VLOOKUP(#REF!,'[1]Members Sorted'!$B$2:$G$3000,2,0),"")</f>
        <v/>
      </c>
      <c r="C113" s="22" t="str">
        <f>IFERROR(VLOOKUP(#REF!,'[1]Members Sorted'!$B$2:$G$3000,3,0),"")</f>
        <v/>
      </c>
      <c r="D113" s="22" t="str">
        <f>IFERROR(VLOOKUP(#REF!,'[1]Members Sorted'!$B$2:$G$3000,5,0),"")</f>
        <v/>
      </c>
      <c r="E113" s="22" t="str">
        <f>IFERROR(IF(D113="","",IF(D113="None Given","",IF(COUNTIF($D$7:D113,D113)&lt;='[1]Season Set up'!$J$62, CONCATENATE(D113, " A"),IF(COUNTIF($D$7:D113,D113)&lt;='[1]Season Set up'!$J$63, CONCATENATE(D113, " B"),IF(COUNTIF($D$7:D113,D113)&lt;='[1]Season Set up'!$J$64, CONCATENATE(D113, " C"),IF(COUNTIF($D$7:D113,D113)&lt;='[1]Season Set up'!$J$65, CONCATENATE(D113, " D"),IF(COUNTIF($D$7:D113,D113)&lt;='[1]Season Set up'!$J$66, CONCATENATE(D113, " E"),IF(COUNTIF($D$7:D113,D113)&lt;='[1]Season Set up'!$J$67, CONCATENATE(D113, " F"),IF(COUNTIF($D$7:D113,D113)&lt;='[1]Season Set up'!$J$68, CONCATENATE(D113, " G"),IF(COUNTIF($D$7:D113,D113)&lt;='[1]Season Set up'!$J$69, CONCATENATE(D113, " H"),"")))))))))),"")</f>
        <v/>
      </c>
      <c r="F113" s="22" t="str">
        <f>IFERROR(IF(D113="","",IF(D113="None Given","",IF(COUNTIF($D$7:D113,D113)&lt;='[1]Season Set up'!$J$84, CONCATENATE(D113, " A"),IF(COUNTIF($D$7:D113,D113)&lt;='[1]Season Set up'!$J$85, CONCATENATE(D113, " B"),IF(COUNTIF($D$7:D113,D113)&lt;='[1]Season Set up'!$J$86, CONCATENATE(D113, " C"),IF(COUNTIF($D$7:D113,D113)&lt;='[1]Season Set up'!$J$87, CONCATENATE(D113, " D"),IF(COUNTIF($D$7:D113,D113)&lt;='[1]Season Set up'!$J$88, CONCATENATE(D113, " E"),IF(COUNTIF($D$7:D113,D113)&lt;='[1]Season Set up'!$J$89, CONCATENATE(D113, " F"),IF(COUNTIF($D$7:D113,D113)&lt;='[1]Season Set up'!$J$90, CONCATENATE(D113, " G"),IF(COUNTIF($D$7:D113,D113)&lt;='[1]Season Set up'!$J$91, CONCATENATE(D113, " H"),"")))))))))),"")</f>
        <v/>
      </c>
      <c r="G113" s="69" t="str">
        <f>IFERROR(IF(#REF!="","",IF('[1]Season Set up'!$B$13=1,VLOOKUP(#REF!,#REF!,7,0),IF('[1]Season Set up'!$B$13=2,VLOOKUP(#REF!,'Race 2'!$C$7:$G$1001,7,0),IF('[1]Season Set up'!$B$13=3,VLOOKUP(#REF!,'Race 3'!$C$7:$G$1001,7,0),IF('[1]Season Set up'!$B$13=4,VLOOKUP(#REF!,'[1]Race 4'!$C$7:$I$1001,7,0),IF('[1]Season Set up'!$B$13=5,VLOOKUP(#REF!,'[1]Race 5'!$C$7:$I$1001,7,0),"")))))),"")</f>
        <v/>
      </c>
      <c r="H113" s="4"/>
      <c r="I113" s="27"/>
      <c r="J113" s="22" t="str">
        <f>IFERROR(VLOOKUP(#REF!,'[1]Members Sorted'!$B$2:$G$3000,2,0),"")</f>
        <v/>
      </c>
      <c r="K113" s="22" t="str">
        <f>IFERROR(VLOOKUP(#REF!,'[1]Members Sorted'!$B$2:$G$3000,3,0),"")</f>
        <v/>
      </c>
      <c r="L113" s="22" t="str">
        <f>IFERROR(VLOOKUP(#REF!,'[1]Members Sorted'!$B$2:$G$3000,5,0),"")</f>
        <v/>
      </c>
      <c r="M113" s="22" t="str">
        <f>IFERROR(IF(L113="","",IF(L113="None Given","",IF(COUNTIF($L$7:L113,L113)&lt;='[1]Season Set up'!$J$73, CONCATENATE(L113, " A"),IF(COUNTIF($L$7:L113,L113)&lt;='[1]Season Set up'!$J$74, CONCATENATE(L113, " B"),IF(COUNTIF($L$7:L113,L113)&lt;='[1]Season Set up'!$J$75, CONCATENATE(L113, " C"),IF(COUNTIF($L$7:L113,L113)&lt;='[1]Season Set up'!$J$76, CONCATENATE(L113, " D"),IF(COUNTIF($L$7:L113,L113)&lt;='[1]Season Set up'!$J$77, CONCATENATE(L113, " E"),IF(COUNTIF($L$7:L113,L113)&lt;='[1]Season Set up'!$J$78, CONCATENATE(L113, " F"),IF(COUNTIF($L$7:L113,L113)&lt;='[1]Season Set up'!$J$79, CONCATENATE(L113, " G"),IF(COUNTIF($L$7:L113,L113)&lt;='[1]Season Set up'!$J$80, CONCATENATE(L113, " H"),"")))))))))),"")</f>
        <v/>
      </c>
      <c r="N113" s="22" t="str">
        <f>IFERROR(IF(L113="","",IF(L113="None Given","",IF(COUNTIF($L$7:L113,L113)&lt;='[1]Season Set up'!$J$84, CONCATENATE(L113, " A"),IF(COUNTIF($L$7:L113,L113)&lt;='[1]Season Set up'!$J$85, CONCATENATE(L113, " B"),IF(COUNTIF($L$7:L113,L113)&lt;='[1]Season Set up'!$J$86, CONCATENATE(L113, " C"),IF(COUNTIF($L$7:L113,L113)&lt;='[1]Season Set up'!$J$87, CONCATENATE(L113, " D"),IF(COUNTIF($L$7:L113,L113)&lt;='[1]Season Set up'!$J$88, CONCATENATE(L113, " E"),IF(COUNTIF($L$7:L113,L113)&lt;='[1]Season Set up'!$J$89, CONCATENATE(L113, " F"),IF(COUNTIF($L$7:L113,L113)&lt;='[1]Season Set up'!$J$90, CONCATENATE(L113, " G"),IF(COUNTIF($L$7:L113,L113)&lt;='[1]Season Set up'!$J$91, CONCATENATE(L113, " H"),"")))))))))),"")</f>
        <v/>
      </c>
      <c r="O113" s="69" t="str">
        <f>IFERROR(IF(#REF!="","",IF('[1]Season Set up'!$B$13=1,VLOOKUP(#REF!,#REF!,7,0),IF('[1]Season Set up'!$B$13=2,VLOOKUP(#REF!,'Race 2'!$K$7:$O$1001,7,0),IF('[1]Season Set up'!$B$13=3,VLOOKUP(#REF!,'Race 3'!$K$7:$O$1001,7,0),IF('[1]Season Set up'!$B$13=4,VLOOKUP(#REF!,'[1]Race 4'!$AA$7:$AG$1001,7,0),IF('[1]Season Set up'!$B$13=5,VLOOKUP(#REF!,'[1]Race 5'!$AA$7:$AG$1001,7,0),"")))))),"")</f>
        <v/>
      </c>
      <c r="P113" s="4"/>
      <c r="Q113" s="17"/>
      <c r="R113" s="17" t="str">
        <f t="shared" si="0"/>
        <v/>
      </c>
      <c r="S113" s="86" t="str">
        <f t="shared" si="1"/>
        <v/>
      </c>
      <c r="T113" s="33"/>
      <c r="U113" s="33"/>
      <c r="V113" s="33"/>
      <c r="W113" s="33"/>
      <c r="X113" s="4"/>
      <c r="Y113" s="4"/>
      <c r="Z113" s="4"/>
      <c r="AA113" s="4"/>
      <c r="AB113" s="4"/>
      <c r="AC113" s="4"/>
      <c r="AD113" s="4"/>
      <c r="AE113" s="33"/>
      <c r="AF113" s="33"/>
      <c r="AG113" s="4"/>
      <c r="AH113" s="4"/>
      <c r="AI113" s="4"/>
      <c r="AJ113" s="4"/>
      <c r="AK113" s="4"/>
      <c r="AL113" s="4"/>
      <c r="AM113" s="4"/>
      <c r="AN113" s="4"/>
      <c r="AO113" s="33"/>
      <c r="AP113" s="33"/>
      <c r="AQ113" s="33"/>
      <c r="AR113" s="4"/>
      <c r="AS113" s="4"/>
      <c r="AT113" s="4"/>
      <c r="AU113" s="4"/>
      <c r="AV113" s="4"/>
      <c r="AW113" s="4"/>
      <c r="AX113" s="4"/>
      <c r="AY113" s="4"/>
      <c r="AZ113" s="33"/>
      <c r="BA113" s="33"/>
      <c r="BB113" s="33"/>
      <c r="BC113" s="4"/>
      <c r="BD113" s="4"/>
      <c r="BE113" s="4"/>
      <c r="BF113" s="4"/>
      <c r="BG113" s="4"/>
      <c r="BH113" s="4"/>
      <c r="BI113" s="4"/>
      <c r="BJ113" s="4"/>
      <c r="BK113" s="4"/>
      <c r="BL113" s="4"/>
      <c r="BM113" s="4"/>
      <c r="BN113" s="4"/>
    </row>
    <row r="114" spans="1:66" ht="15.75" customHeight="1" x14ac:dyDescent="0.2">
      <c r="A114" s="27" t="str">
        <f>IF('[1]Season Set up'!$J$25&gt;='[1]Season Set up'!V112,'[1]Season Set up'!V112,"")</f>
        <v/>
      </c>
      <c r="B114" s="22" t="str">
        <f>IFERROR(VLOOKUP(#REF!,'[1]Members Sorted'!$B$2:$G$3000,2,0),"")</f>
        <v/>
      </c>
      <c r="C114" s="22" t="str">
        <f>IFERROR(VLOOKUP(#REF!,'[1]Members Sorted'!$B$2:$G$3000,3,0),"")</f>
        <v/>
      </c>
      <c r="D114" s="22" t="str">
        <f>IFERROR(VLOOKUP(#REF!,'[1]Members Sorted'!$B$2:$G$3000,5,0),"")</f>
        <v/>
      </c>
      <c r="E114" s="22" t="str">
        <f>IFERROR(IF(D114="","",IF(D114="None Given","",IF(COUNTIF($D$7:D114,D114)&lt;='[1]Season Set up'!$J$62, CONCATENATE(D114, " A"),IF(COUNTIF($D$7:D114,D114)&lt;='[1]Season Set up'!$J$63, CONCATENATE(D114, " B"),IF(COUNTIF($D$7:D114,D114)&lt;='[1]Season Set up'!$J$64, CONCATENATE(D114, " C"),IF(COUNTIF($D$7:D114,D114)&lt;='[1]Season Set up'!$J$65, CONCATENATE(D114, " D"),IF(COUNTIF($D$7:D114,D114)&lt;='[1]Season Set up'!$J$66, CONCATENATE(D114, " E"),IF(COUNTIF($D$7:D114,D114)&lt;='[1]Season Set up'!$J$67, CONCATENATE(D114, " F"),IF(COUNTIF($D$7:D114,D114)&lt;='[1]Season Set up'!$J$68, CONCATENATE(D114, " G"),IF(COUNTIF($D$7:D114,D114)&lt;='[1]Season Set up'!$J$69, CONCATENATE(D114, " H"),"")))))))))),"")</f>
        <v/>
      </c>
      <c r="F114" s="22" t="str">
        <f>IFERROR(IF(D114="","",IF(D114="None Given","",IF(COUNTIF($D$7:D114,D114)&lt;='[1]Season Set up'!$J$84, CONCATENATE(D114, " A"),IF(COUNTIF($D$7:D114,D114)&lt;='[1]Season Set up'!$J$85, CONCATENATE(D114, " B"),IF(COUNTIF($D$7:D114,D114)&lt;='[1]Season Set up'!$J$86, CONCATENATE(D114, " C"),IF(COUNTIF($D$7:D114,D114)&lt;='[1]Season Set up'!$J$87, CONCATENATE(D114, " D"),IF(COUNTIF($D$7:D114,D114)&lt;='[1]Season Set up'!$J$88, CONCATENATE(D114, " E"),IF(COUNTIF($D$7:D114,D114)&lt;='[1]Season Set up'!$J$89, CONCATENATE(D114, " F"),IF(COUNTIF($D$7:D114,D114)&lt;='[1]Season Set up'!$J$90, CONCATENATE(D114, " G"),IF(COUNTIF($D$7:D114,D114)&lt;='[1]Season Set up'!$J$91, CONCATENATE(D114, " H"),"")))))))))),"")</f>
        <v/>
      </c>
      <c r="G114" s="69" t="str">
        <f>IFERROR(IF(#REF!="","",IF('[1]Season Set up'!$B$13=1,VLOOKUP(#REF!,#REF!,7,0),IF('[1]Season Set up'!$B$13=2,VLOOKUP(#REF!,'Race 2'!$C$7:$G$1001,7,0),IF('[1]Season Set up'!$B$13=3,VLOOKUP(#REF!,'Race 3'!$C$7:$G$1001,7,0),IF('[1]Season Set up'!$B$13=4,VLOOKUP(#REF!,'[1]Race 4'!$C$7:$I$1001,7,0),IF('[1]Season Set up'!$B$13=5,VLOOKUP(#REF!,'[1]Race 5'!$C$7:$I$1001,7,0),"")))))),"")</f>
        <v/>
      </c>
      <c r="H114" s="4"/>
      <c r="I114" s="27"/>
      <c r="J114" s="22" t="str">
        <f>IFERROR(VLOOKUP(#REF!,'[1]Members Sorted'!$B$2:$G$3000,2,0),"")</f>
        <v/>
      </c>
      <c r="K114" s="22" t="str">
        <f>IFERROR(VLOOKUP(#REF!,'[1]Members Sorted'!$B$2:$G$3000,3,0),"")</f>
        <v/>
      </c>
      <c r="L114" s="22" t="str">
        <f>IFERROR(VLOOKUP(#REF!,'[1]Members Sorted'!$B$2:$G$3000,5,0),"")</f>
        <v/>
      </c>
      <c r="M114" s="22" t="str">
        <f>IFERROR(IF(L114="","",IF(L114="None Given","",IF(COUNTIF($L$7:L114,L114)&lt;='[1]Season Set up'!$J$73, CONCATENATE(L114, " A"),IF(COUNTIF($L$7:L114,L114)&lt;='[1]Season Set up'!$J$74, CONCATENATE(L114, " B"),IF(COUNTIF($L$7:L114,L114)&lt;='[1]Season Set up'!$J$75, CONCATENATE(L114, " C"),IF(COUNTIF($L$7:L114,L114)&lt;='[1]Season Set up'!$J$76, CONCATENATE(L114, " D"),IF(COUNTIF($L$7:L114,L114)&lt;='[1]Season Set up'!$J$77, CONCATENATE(L114, " E"),IF(COUNTIF($L$7:L114,L114)&lt;='[1]Season Set up'!$J$78, CONCATENATE(L114, " F"),IF(COUNTIF($L$7:L114,L114)&lt;='[1]Season Set up'!$J$79, CONCATENATE(L114, " G"),IF(COUNTIF($L$7:L114,L114)&lt;='[1]Season Set up'!$J$80, CONCATENATE(L114, " H"),"")))))))))),"")</f>
        <v/>
      </c>
      <c r="N114" s="22" t="str">
        <f>IFERROR(IF(L114="","",IF(L114="None Given","",IF(COUNTIF($L$7:L114,L114)&lt;='[1]Season Set up'!$J$84, CONCATENATE(L114, " A"),IF(COUNTIF($L$7:L114,L114)&lt;='[1]Season Set up'!$J$85, CONCATENATE(L114, " B"),IF(COUNTIF($L$7:L114,L114)&lt;='[1]Season Set up'!$J$86, CONCATENATE(L114, " C"),IF(COUNTIF($L$7:L114,L114)&lt;='[1]Season Set up'!$J$87, CONCATENATE(L114, " D"),IF(COUNTIF($L$7:L114,L114)&lt;='[1]Season Set up'!$J$88, CONCATENATE(L114, " E"),IF(COUNTIF($L$7:L114,L114)&lt;='[1]Season Set up'!$J$89, CONCATENATE(L114, " F"),IF(COUNTIF($L$7:L114,L114)&lt;='[1]Season Set up'!$J$90, CONCATENATE(L114, " G"),IF(COUNTIF($L$7:L114,L114)&lt;='[1]Season Set up'!$J$91, CONCATENATE(L114, " H"),"")))))))))),"")</f>
        <v/>
      </c>
      <c r="O114" s="69" t="str">
        <f>IFERROR(IF(#REF!="","",IF('[1]Season Set up'!$B$13=1,VLOOKUP(#REF!,#REF!,7,0),IF('[1]Season Set up'!$B$13=2,VLOOKUP(#REF!,'Race 2'!$K$7:$O$1001,7,0),IF('[1]Season Set up'!$B$13=3,VLOOKUP(#REF!,'Race 3'!$K$7:$O$1001,7,0),IF('[1]Season Set up'!$B$13=4,VLOOKUP(#REF!,'[1]Race 4'!$AA$7:$AG$1001,7,0),IF('[1]Season Set up'!$B$13=5,VLOOKUP(#REF!,'[1]Race 5'!$AA$7:$AG$1001,7,0),"")))))),"")</f>
        <v/>
      </c>
      <c r="P114" s="4"/>
      <c r="Q114" s="17"/>
      <c r="R114" s="17" t="str">
        <f t="shared" si="0"/>
        <v/>
      </c>
      <c r="S114" s="86" t="str">
        <f t="shared" si="1"/>
        <v/>
      </c>
      <c r="T114" s="33"/>
      <c r="U114" s="33"/>
      <c r="V114" s="33"/>
      <c r="W114" s="33"/>
      <c r="X114" s="4"/>
      <c r="Y114" s="4"/>
      <c r="Z114" s="4"/>
      <c r="AA114" s="4"/>
      <c r="AB114" s="4"/>
      <c r="AC114" s="4"/>
      <c r="AD114" s="4"/>
      <c r="AE114" s="33"/>
      <c r="AF114" s="33"/>
      <c r="AG114" s="4"/>
      <c r="AH114" s="4"/>
      <c r="AI114" s="4"/>
      <c r="AJ114" s="4"/>
      <c r="AK114" s="4"/>
      <c r="AL114" s="4"/>
      <c r="AM114" s="4"/>
      <c r="AN114" s="4"/>
      <c r="AO114" s="33"/>
      <c r="AP114" s="33"/>
      <c r="AQ114" s="33"/>
      <c r="AR114" s="4"/>
      <c r="AS114" s="4"/>
      <c r="AT114" s="4"/>
      <c r="AU114" s="4"/>
      <c r="AV114" s="4"/>
      <c r="AW114" s="4"/>
      <c r="AX114" s="4"/>
      <c r="AY114" s="4"/>
      <c r="AZ114" s="33"/>
      <c r="BA114" s="33"/>
      <c r="BB114" s="33"/>
      <c r="BC114" s="4"/>
      <c r="BD114" s="4"/>
      <c r="BE114" s="4"/>
      <c r="BF114" s="4"/>
      <c r="BG114" s="4"/>
      <c r="BH114" s="4"/>
      <c r="BI114" s="4"/>
      <c r="BJ114" s="4"/>
      <c r="BK114" s="4"/>
      <c r="BL114" s="4"/>
      <c r="BM114" s="4"/>
      <c r="BN114" s="4"/>
    </row>
    <row r="115" spans="1:66" ht="15.75" customHeight="1" x14ac:dyDescent="0.2">
      <c r="A115" s="27" t="str">
        <f>IF('[1]Season Set up'!$J$25&gt;='[1]Season Set up'!V113,'[1]Season Set up'!V113,"")</f>
        <v/>
      </c>
      <c r="B115" s="22" t="str">
        <f>IFERROR(VLOOKUP(#REF!,'[1]Members Sorted'!$B$2:$G$3000,2,0),"")</f>
        <v/>
      </c>
      <c r="C115" s="22" t="str">
        <f>IFERROR(VLOOKUP(#REF!,'[1]Members Sorted'!$B$2:$G$3000,3,0),"")</f>
        <v/>
      </c>
      <c r="D115" s="22" t="str">
        <f>IFERROR(VLOOKUP(#REF!,'[1]Members Sorted'!$B$2:$G$3000,5,0),"")</f>
        <v/>
      </c>
      <c r="E115" s="22" t="str">
        <f>IFERROR(IF(D115="","",IF(D115="None Given","",IF(COUNTIF($D$7:D115,D115)&lt;='[1]Season Set up'!$J$62, CONCATENATE(D115, " A"),IF(COUNTIF($D$7:D115,D115)&lt;='[1]Season Set up'!$J$63, CONCATENATE(D115, " B"),IF(COUNTIF($D$7:D115,D115)&lt;='[1]Season Set up'!$J$64, CONCATENATE(D115, " C"),IF(COUNTIF($D$7:D115,D115)&lt;='[1]Season Set up'!$J$65, CONCATENATE(D115, " D"),IF(COUNTIF($D$7:D115,D115)&lt;='[1]Season Set up'!$J$66, CONCATENATE(D115, " E"),IF(COUNTIF($D$7:D115,D115)&lt;='[1]Season Set up'!$J$67, CONCATENATE(D115, " F"),IF(COUNTIF($D$7:D115,D115)&lt;='[1]Season Set up'!$J$68, CONCATENATE(D115, " G"),IF(COUNTIF($D$7:D115,D115)&lt;='[1]Season Set up'!$J$69, CONCATENATE(D115, " H"),"")))))))))),"")</f>
        <v/>
      </c>
      <c r="F115" s="22" t="str">
        <f>IFERROR(IF(D115="","",IF(D115="None Given","",IF(COUNTIF($D$7:D115,D115)&lt;='[1]Season Set up'!$J$84, CONCATENATE(D115, " A"),IF(COUNTIF($D$7:D115,D115)&lt;='[1]Season Set up'!$J$85, CONCATENATE(D115, " B"),IF(COUNTIF($D$7:D115,D115)&lt;='[1]Season Set up'!$J$86, CONCATENATE(D115, " C"),IF(COUNTIF($D$7:D115,D115)&lt;='[1]Season Set up'!$J$87, CONCATENATE(D115, " D"),IF(COUNTIF($D$7:D115,D115)&lt;='[1]Season Set up'!$J$88, CONCATENATE(D115, " E"),IF(COUNTIF($D$7:D115,D115)&lt;='[1]Season Set up'!$J$89, CONCATENATE(D115, " F"),IF(COUNTIF($D$7:D115,D115)&lt;='[1]Season Set up'!$J$90, CONCATENATE(D115, " G"),IF(COUNTIF($D$7:D115,D115)&lt;='[1]Season Set up'!$J$91, CONCATENATE(D115, " H"),"")))))))))),"")</f>
        <v/>
      </c>
      <c r="G115" s="69" t="str">
        <f>IFERROR(IF(#REF!="","",IF('[1]Season Set up'!$B$13=1,VLOOKUP(#REF!,#REF!,7,0),IF('[1]Season Set up'!$B$13=2,VLOOKUP(#REF!,'Race 2'!$C$7:$G$1001,7,0),IF('[1]Season Set up'!$B$13=3,VLOOKUP(#REF!,'Race 3'!$C$7:$G$1001,7,0),IF('[1]Season Set up'!$B$13=4,VLOOKUP(#REF!,'[1]Race 4'!$C$7:$I$1001,7,0),IF('[1]Season Set up'!$B$13=5,VLOOKUP(#REF!,'[1]Race 5'!$C$7:$I$1001,7,0),"")))))),"")</f>
        <v/>
      </c>
      <c r="H115" s="4"/>
      <c r="I115" s="27"/>
      <c r="J115" s="22" t="str">
        <f>IFERROR(VLOOKUP(#REF!,'[1]Members Sorted'!$B$2:$G$3000,2,0),"")</f>
        <v/>
      </c>
      <c r="K115" s="22" t="str">
        <f>IFERROR(VLOOKUP(#REF!,'[1]Members Sorted'!$B$2:$G$3000,3,0),"")</f>
        <v/>
      </c>
      <c r="L115" s="22" t="str">
        <f>IFERROR(VLOOKUP(#REF!,'[1]Members Sorted'!$B$2:$G$3000,5,0),"")</f>
        <v/>
      </c>
      <c r="M115" s="22" t="str">
        <f>IFERROR(IF(L115="","",IF(L115="None Given","",IF(COUNTIF($L$7:L115,L115)&lt;='[1]Season Set up'!$J$73, CONCATENATE(L115, " A"),IF(COUNTIF($L$7:L115,L115)&lt;='[1]Season Set up'!$J$74, CONCATENATE(L115, " B"),IF(COUNTIF($L$7:L115,L115)&lt;='[1]Season Set up'!$J$75, CONCATENATE(L115, " C"),IF(COUNTIF($L$7:L115,L115)&lt;='[1]Season Set up'!$J$76, CONCATENATE(L115, " D"),IF(COUNTIF($L$7:L115,L115)&lt;='[1]Season Set up'!$J$77, CONCATENATE(L115, " E"),IF(COUNTIF($L$7:L115,L115)&lt;='[1]Season Set up'!$J$78, CONCATENATE(L115, " F"),IF(COUNTIF($L$7:L115,L115)&lt;='[1]Season Set up'!$J$79, CONCATENATE(L115, " G"),IF(COUNTIF($L$7:L115,L115)&lt;='[1]Season Set up'!$J$80, CONCATENATE(L115, " H"),"")))))))))),"")</f>
        <v/>
      </c>
      <c r="N115" s="22" t="str">
        <f>IFERROR(IF(L115="","",IF(L115="None Given","",IF(COUNTIF($L$7:L115,L115)&lt;='[1]Season Set up'!$J$84, CONCATENATE(L115, " A"),IF(COUNTIF($L$7:L115,L115)&lt;='[1]Season Set up'!$J$85, CONCATENATE(L115, " B"),IF(COUNTIF($L$7:L115,L115)&lt;='[1]Season Set up'!$J$86, CONCATENATE(L115, " C"),IF(COUNTIF($L$7:L115,L115)&lt;='[1]Season Set up'!$J$87, CONCATENATE(L115, " D"),IF(COUNTIF($L$7:L115,L115)&lt;='[1]Season Set up'!$J$88, CONCATENATE(L115, " E"),IF(COUNTIF($L$7:L115,L115)&lt;='[1]Season Set up'!$J$89, CONCATENATE(L115, " F"),IF(COUNTIF($L$7:L115,L115)&lt;='[1]Season Set up'!$J$90, CONCATENATE(L115, " G"),IF(COUNTIF($L$7:L115,L115)&lt;='[1]Season Set up'!$J$91, CONCATENATE(L115, " H"),"")))))))))),"")</f>
        <v/>
      </c>
      <c r="O115" s="69" t="str">
        <f>IFERROR(IF(#REF!="","",IF('[1]Season Set up'!$B$13=1,VLOOKUP(#REF!,#REF!,7,0),IF('[1]Season Set up'!$B$13=2,VLOOKUP(#REF!,'Race 2'!$K$7:$O$1001,7,0),IF('[1]Season Set up'!$B$13=3,VLOOKUP(#REF!,'Race 3'!$K$7:$O$1001,7,0),IF('[1]Season Set up'!$B$13=4,VLOOKUP(#REF!,'[1]Race 4'!$AA$7:$AG$1001,7,0),IF('[1]Season Set up'!$B$13=5,VLOOKUP(#REF!,'[1]Race 5'!$AA$7:$AG$1001,7,0),"")))))),"")</f>
        <v/>
      </c>
      <c r="P115" s="4"/>
      <c r="Q115" s="17"/>
      <c r="R115" s="17" t="str">
        <f t="shared" si="0"/>
        <v/>
      </c>
      <c r="S115" s="86" t="str">
        <f t="shared" si="1"/>
        <v/>
      </c>
      <c r="T115" s="33"/>
      <c r="U115" s="33"/>
      <c r="V115" s="33"/>
      <c r="W115" s="33"/>
      <c r="X115" s="4"/>
      <c r="Y115" s="4"/>
      <c r="Z115" s="4"/>
      <c r="AA115" s="4"/>
      <c r="AB115" s="4"/>
      <c r="AC115" s="4"/>
      <c r="AD115" s="4"/>
      <c r="AE115" s="33"/>
      <c r="AF115" s="33"/>
      <c r="AG115" s="4"/>
      <c r="AH115" s="4"/>
      <c r="AI115" s="4"/>
      <c r="AJ115" s="4"/>
      <c r="AK115" s="4"/>
      <c r="AL115" s="4"/>
      <c r="AM115" s="4"/>
      <c r="AN115" s="4"/>
      <c r="AO115" s="33"/>
      <c r="AP115" s="33"/>
      <c r="AQ115" s="33"/>
      <c r="AR115" s="4"/>
      <c r="AS115" s="4"/>
      <c r="AT115" s="4"/>
      <c r="AU115" s="4"/>
      <c r="AV115" s="4"/>
      <c r="AW115" s="4"/>
      <c r="AX115" s="4"/>
      <c r="AY115" s="4"/>
      <c r="AZ115" s="33"/>
      <c r="BA115" s="33"/>
      <c r="BB115" s="33"/>
      <c r="BC115" s="4"/>
      <c r="BD115" s="4"/>
      <c r="BE115" s="4"/>
      <c r="BF115" s="4"/>
      <c r="BG115" s="4"/>
      <c r="BH115" s="4"/>
      <c r="BI115" s="4"/>
      <c r="BJ115" s="4"/>
      <c r="BK115" s="4"/>
      <c r="BL115" s="4"/>
      <c r="BM115" s="4"/>
      <c r="BN115" s="4"/>
    </row>
    <row r="116" spans="1:66" ht="15.75" customHeight="1" x14ac:dyDescent="0.2">
      <c r="A116" s="27" t="str">
        <f>IF('[1]Season Set up'!$J$25&gt;='[1]Season Set up'!V114,'[1]Season Set up'!V114,"")</f>
        <v/>
      </c>
      <c r="B116" s="22" t="str">
        <f>IFERROR(VLOOKUP(#REF!,'[1]Members Sorted'!$B$2:$G$3000,2,0),"")</f>
        <v/>
      </c>
      <c r="C116" s="22" t="str">
        <f>IFERROR(VLOOKUP(#REF!,'[1]Members Sorted'!$B$2:$G$3000,3,0),"")</f>
        <v/>
      </c>
      <c r="D116" s="22" t="str">
        <f>IFERROR(VLOOKUP(#REF!,'[1]Members Sorted'!$B$2:$G$3000,5,0),"")</f>
        <v/>
      </c>
      <c r="E116" s="22" t="str">
        <f>IFERROR(IF(D116="","",IF(D116="None Given","",IF(COUNTIF($D$7:D116,D116)&lt;='[1]Season Set up'!$J$62, CONCATENATE(D116, " A"),IF(COUNTIF($D$7:D116,D116)&lt;='[1]Season Set up'!$J$63, CONCATENATE(D116, " B"),IF(COUNTIF($D$7:D116,D116)&lt;='[1]Season Set up'!$J$64, CONCATENATE(D116, " C"),IF(COUNTIF($D$7:D116,D116)&lt;='[1]Season Set up'!$J$65, CONCATENATE(D116, " D"),IF(COUNTIF($D$7:D116,D116)&lt;='[1]Season Set up'!$J$66, CONCATENATE(D116, " E"),IF(COUNTIF($D$7:D116,D116)&lt;='[1]Season Set up'!$J$67, CONCATENATE(D116, " F"),IF(COUNTIF($D$7:D116,D116)&lt;='[1]Season Set up'!$J$68, CONCATENATE(D116, " G"),IF(COUNTIF($D$7:D116,D116)&lt;='[1]Season Set up'!$J$69, CONCATENATE(D116, " H"),"")))))))))),"")</f>
        <v/>
      </c>
      <c r="F116" s="22" t="str">
        <f>IFERROR(IF(D116="","",IF(D116="None Given","",IF(COUNTIF($D$7:D116,D116)&lt;='[1]Season Set up'!$J$84, CONCATENATE(D116, " A"),IF(COUNTIF($D$7:D116,D116)&lt;='[1]Season Set up'!$J$85, CONCATENATE(D116, " B"),IF(COUNTIF($D$7:D116,D116)&lt;='[1]Season Set up'!$J$86, CONCATENATE(D116, " C"),IF(COUNTIF($D$7:D116,D116)&lt;='[1]Season Set up'!$J$87, CONCATENATE(D116, " D"),IF(COUNTIF($D$7:D116,D116)&lt;='[1]Season Set up'!$J$88, CONCATENATE(D116, " E"),IF(COUNTIF($D$7:D116,D116)&lt;='[1]Season Set up'!$J$89, CONCATENATE(D116, " F"),IF(COUNTIF($D$7:D116,D116)&lt;='[1]Season Set up'!$J$90, CONCATENATE(D116, " G"),IF(COUNTIF($D$7:D116,D116)&lt;='[1]Season Set up'!$J$91, CONCATENATE(D116, " H"),"")))))))))),"")</f>
        <v/>
      </c>
      <c r="G116" s="69" t="str">
        <f>IFERROR(IF(#REF!="","",IF('[1]Season Set up'!$B$13=1,VLOOKUP(#REF!,#REF!,7,0),IF('[1]Season Set up'!$B$13=2,VLOOKUP(#REF!,'Race 2'!$C$7:$G$1001,7,0),IF('[1]Season Set up'!$B$13=3,VLOOKUP(#REF!,'Race 3'!$C$7:$G$1001,7,0),IF('[1]Season Set up'!$B$13=4,VLOOKUP(#REF!,'[1]Race 4'!$C$7:$I$1001,7,0),IF('[1]Season Set up'!$B$13=5,VLOOKUP(#REF!,'[1]Race 5'!$C$7:$I$1001,7,0),"")))))),"")</f>
        <v/>
      </c>
      <c r="H116" s="4"/>
      <c r="I116" s="27"/>
      <c r="J116" s="22" t="str">
        <f>IFERROR(VLOOKUP(#REF!,'[1]Members Sorted'!$B$2:$G$3000,2,0),"")</f>
        <v/>
      </c>
      <c r="K116" s="22" t="str">
        <f>IFERROR(VLOOKUP(#REF!,'[1]Members Sorted'!$B$2:$G$3000,3,0),"")</f>
        <v/>
      </c>
      <c r="L116" s="22" t="str">
        <f>IFERROR(VLOOKUP(#REF!,'[1]Members Sorted'!$B$2:$G$3000,5,0),"")</f>
        <v/>
      </c>
      <c r="M116" s="22" t="str">
        <f>IFERROR(IF(L116="","",IF(L116="None Given","",IF(COUNTIF($L$7:L116,L116)&lt;='[1]Season Set up'!$J$73, CONCATENATE(L116, " A"),IF(COUNTIF($L$7:L116,L116)&lt;='[1]Season Set up'!$J$74, CONCATENATE(L116, " B"),IF(COUNTIF($L$7:L116,L116)&lt;='[1]Season Set up'!$J$75, CONCATENATE(L116, " C"),IF(COUNTIF($L$7:L116,L116)&lt;='[1]Season Set up'!$J$76, CONCATENATE(L116, " D"),IF(COUNTIF($L$7:L116,L116)&lt;='[1]Season Set up'!$J$77, CONCATENATE(L116, " E"),IF(COUNTIF($L$7:L116,L116)&lt;='[1]Season Set up'!$J$78, CONCATENATE(L116, " F"),IF(COUNTIF($L$7:L116,L116)&lt;='[1]Season Set up'!$J$79, CONCATENATE(L116, " G"),IF(COUNTIF($L$7:L116,L116)&lt;='[1]Season Set up'!$J$80, CONCATENATE(L116, " H"),"")))))))))),"")</f>
        <v/>
      </c>
      <c r="N116" s="22" t="str">
        <f>IFERROR(IF(L116="","",IF(L116="None Given","",IF(COUNTIF($L$7:L116,L116)&lt;='[1]Season Set up'!$J$84, CONCATENATE(L116, " A"),IF(COUNTIF($L$7:L116,L116)&lt;='[1]Season Set up'!$J$85, CONCATENATE(L116, " B"),IF(COUNTIF($L$7:L116,L116)&lt;='[1]Season Set up'!$J$86, CONCATENATE(L116, " C"),IF(COUNTIF($L$7:L116,L116)&lt;='[1]Season Set up'!$J$87, CONCATENATE(L116, " D"),IF(COUNTIF($L$7:L116,L116)&lt;='[1]Season Set up'!$J$88, CONCATENATE(L116, " E"),IF(COUNTIF($L$7:L116,L116)&lt;='[1]Season Set up'!$J$89, CONCATENATE(L116, " F"),IF(COUNTIF($L$7:L116,L116)&lt;='[1]Season Set up'!$J$90, CONCATENATE(L116, " G"),IF(COUNTIF($L$7:L116,L116)&lt;='[1]Season Set up'!$J$91, CONCATENATE(L116, " H"),"")))))))))),"")</f>
        <v/>
      </c>
      <c r="O116" s="69" t="str">
        <f>IFERROR(IF(#REF!="","",IF('[1]Season Set up'!$B$13=1,VLOOKUP(#REF!,#REF!,7,0),IF('[1]Season Set up'!$B$13=2,VLOOKUP(#REF!,'Race 2'!$K$7:$O$1001,7,0),IF('[1]Season Set up'!$B$13=3,VLOOKUP(#REF!,'Race 3'!$K$7:$O$1001,7,0),IF('[1]Season Set up'!$B$13=4,VLOOKUP(#REF!,'[1]Race 4'!$AA$7:$AG$1001,7,0),IF('[1]Season Set up'!$B$13=5,VLOOKUP(#REF!,'[1]Race 5'!$AA$7:$AG$1001,7,0),"")))))),"")</f>
        <v/>
      </c>
      <c r="P116" s="4"/>
      <c r="Q116" s="17"/>
      <c r="R116" s="17" t="str">
        <f t="shared" si="0"/>
        <v/>
      </c>
      <c r="S116" s="86" t="str">
        <f t="shared" si="1"/>
        <v/>
      </c>
      <c r="T116" s="33"/>
      <c r="U116" s="33"/>
      <c r="V116" s="33"/>
      <c r="W116" s="33"/>
      <c r="X116" s="4"/>
      <c r="Y116" s="4"/>
      <c r="Z116" s="4"/>
      <c r="AA116" s="4"/>
      <c r="AB116" s="4"/>
      <c r="AC116" s="4"/>
      <c r="AD116" s="4"/>
      <c r="AE116" s="33"/>
      <c r="AF116" s="33"/>
      <c r="AG116" s="4"/>
      <c r="AH116" s="4"/>
      <c r="AI116" s="4"/>
      <c r="AJ116" s="4"/>
      <c r="AK116" s="4"/>
      <c r="AL116" s="4"/>
      <c r="AM116" s="4"/>
      <c r="AN116" s="4"/>
      <c r="AO116" s="33"/>
      <c r="AP116" s="33"/>
      <c r="AQ116" s="33"/>
      <c r="AR116" s="4"/>
      <c r="AS116" s="4"/>
      <c r="AT116" s="4"/>
      <c r="AU116" s="4"/>
      <c r="AV116" s="4"/>
      <c r="AW116" s="4"/>
      <c r="AX116" s="4"/>
      <c r="AY116" s="4"/>
      <c r="AZ116" s="33"/>
      <c r="BA116" s="33"/>
      <c r="BB116" s="33"/>
      <c r="BC116" s="4"/>
      <c r="BD116" s="4"/>
      <c r="BE116" s="4"/>
      <c r="BF116" s="4"/>
      <c r="BG116" s="4"/>
      <c r="BH116" s="4"/>
      <c r="BI116" s="4"/>
      <c r="BJ116" s="4"/>
      <c r="BK116" s="4"/>
      <c r="BL116" s="4"/>
      <c r="BM116" s="4"/>
      <c r="BN116" s="4"/>
    </row>
    <row r="117" spans="1:66" ht="15.75" customHeight="1" x14ac:dyDescent="0.2">
      <c r="A117" s="27" t="str">
        <f>IF('[1]Season Set up'!$J$25&gt;='[1]Season Set up'!V115,'[1]Season Set up'!V115,"")</f>
        <v/>
      </c>
      <c r="B117" s="22" t="str">
        <f>IFERROR(VLOOKUP(#REF!,'[1]Members Sorted'!$B$2:$G$3000,2,0),"")</f>
        <v/>
      </c>
      <c r="C117" s="22" t="str">
        <f>IFERROR(VLOOKUP(#REF!,'[1]Members Sorted'!$B$2:$G$3000,3,0),"")</f>
        <v/>
      </c>
      <c r="D117" s="22" t="str">
        <f>IFERROR(VLOOKUP(#REF!,'[1]Members Sorted'!$B$2:$G$3000,5,0),"")</f>
        <v/>
      </c>
      <c r="E117" s="22" t="str">
        <f>IFERROR(IF(D117="","",IF(D117="None Given","",IF(COUNTIF($D$7:D117,D117)&lt;='[1]Season Set up'!$J$62, CONCATENATE(D117, " A"),IF(COUNTIF($D$7:D117,D117)&lt;='[1]Season Set up'!$J$63, CONCATENATE(D117, " B"),IF(COUNTIF($D$7:D117,D117)&lt;='[1]Season Set up'!$J$64, CONCATENATE(D117, " C"),IF(COUNTIF($D$7:D117,D117)&lt;='[1]Season Set up'!$J$65, CONCATENATE(D117, " D"),IF(COUNTIF($D$7:D117,D117)&lt;='[1]Season Set up'!$J$66, CONCATENATE(D117, " E"),IF(COUNTIF($D$7:D117,D117)&lt;='[1]Season Set up'!$J$67, CONCATENATE(D117, " F"),IF(COUNTIF($D$7:D117,D117)&lt;='[1]Season Set up'!$J$68, CONCATENATE(D117, " G"),IF(COUNTIF($D$7:D117,D117)&lt;='[1]Season Set up'!$J$69, CONCATENATE(D117, " H"),"")))))))))),"")</f>
        <v/>
      </c>
      <c r="F117" s="22" t="str">
        <f>IFERROR(IF(D117="","",IF(D117="None Given","",IF(COUNTIF($D$7:D117,D117)&lt;='[1]Season Set up'!$J$84, CONCATENATE(D117, " A"),IF(COUNTIF($D$7:D117,D117)&lt;='[1]Season Set up'!$J$85, CONCATENATE(D117, " B"),IF(COUNTIF($D$7:D117,D117)&lt;='[1]Season Set up'!$J$86, CONCATENATE(D117, " C"),IF(COUNTIF($D$7:D117,D117)&lt;='[1]Season Set up'!$J$87, CONCATENATE(D117, " D"),IF(COUNTIF($D$7:D117,D117)&lt;='[1]Season Set up'!$J$88, CONCATENATE(D117, " E"),IF(COUNTIF($D$7:D117,D117)&lt;='[1]Season Set up'!$J$89, CONCATENATE(D117, " F"),IF(COUNTIF($D$7:D117,D117)&lt;='[1]Season Set up'!$J$90, CONCATENATE(D117, " G"),IF(COUNTIF($D$7:D117,D117)&lt;='[1]Season Set up'!$J$91, CONCATENATE(D117, " H"),"")))))))))),"")</f>
        <v/>
      </c>
      <c r="G117" s="69" t="str">
        <f>IFERROR(IF(#REF!="","",IF('[1]Season Set up'!$B$13=1,VLOOKUP(#REF!,#REF!,7,0),IF('[1]Season Set up'!$B$13=2,VLOOKUP(#REF!,'Race 2'!$C$7:$G$1001,7,0),IF('[1]Season Set up'!$B$13=3,VLOOKUP(#REF!,'Race 3'!$C$7:$G$1001,7,0),IF('[1]Season Set up'!$B$13=4,VLOOKUP(#REF!,'[1]Race 4'!$C$7:$I$1001,7,0),IF('[1]Season Set up'!$B$13=5,VLOOKUP(#REF!,'[1]Race 5'!$C$7:$I$1001,7,0),"")))))),"")</f>
        <v/>
      </c>
      <c r="H117" s="4"/>
      <c r="I117" s="27"/>
      <c r="J117" s="22" t="str">
        <f>IFERROR(VLOOKUP(#REF!,'[1]Members Sorted'!$B$2:$G$3000,2,0),"")</f>
        <v/>
      </c>
      <c r="K117" s="22" t="str">
        <f>IFERROR(VLOOKUP(#REF!,'[1]Members Sorted'!$B$2:$G$3000,3,0),"")</f>
        <v/>
      </c>
      <c r="L117" s="22" t="str">
        <f>IFERROR(VLOOKUP(#REF!,'[1]Members Sorted'!$B$2:$G$3000,5,0),"")</f>
        <v/>
      </c>
      <c r="M117" s="22" t="str">
        <f>IFERROR(IF(L117="","",IF(L117="None Given","",IF(COUNTIF($L$7:L117,L117)&lt;='[1]Season Set up'!$J$73, CONCATENATE(L117, " A"),IF(COUNTIF($L$7:L117,L117)&lt;='[1]Season Set up'!$J$74, CONCATENATE(L117, " B"),IF(COUNTIF($L$7:L117,L117)&lt;='[1]Season Set up'!$J$75, CONCATENATE(L117, " C"),IF(COUNTIF($L$7:L117,L117)&lt;='[1]Season Set up'!$J$76, CONCATENATE(L117, " D"),IF(COUNTIF($L$7:L117,L117)&lt;='[1]Season Set up'!$J$77, CONCATENATE(L117, " E"),IF(COUNTIF($L$7:L117,L117)&lt;='[1]Season Set up'!$J$78, CONCATENATE(L117, " F"),IF(COUNTIF($L$7:L117,L117)&lt;='[1]Season Set up'!$J$79, CONCATENATE(L117, " G"),IF(COUNTIF($L$7:L117,L117)&lt;='[1]Season Set up'!$J$80, CONCATENATE(L117, " H"),"")))))))))),"")</f>
        <v/>
      </c>
      <c r="N117" s="22" t="str">
        <f>IFERROR(IF(L117="","",IF(L117="None Given","",IF(COUNTIF($L$7:L117,L117)&lt;='[1]Season Set up'!$J$84, CONCATENATE(L117, " A"),IF(COUNTIF($L$7:L117,L117)&lt;='[1]Season Set up'!$J$85, CONCATENATE(L117, " B"),IF(COUNTIF($L$7:L117,L117)&lt;='[1]Season Set up'!$J$86, CONCATENATE(L117, " C"),IF(COUNTIF($L$7:L117,L117)&lt;='[1]Season Set up'!$J$87, CONCATENATE(L117, " D"),IF(COUNTIF($L$7:L117,L117)&lt;='[1]Season Set up'!$J$88, CONCATENATE(L117, " E"),IF(COUNTIF($L$7:L117,L117)&lt;='[1]Season Set up'!$J$89, CONCATENATE(L117, " F"),IF(COUNTIF($L$7:L117,L117)&lt;='[1]Season Set up'!$J$90, CONCATENATE(L117, " G"),IF(COUNTIF($L$7:L117,L117)&lt;='[1]Season Set up'!$J$91, CONCATENATE(L117, " H"),"")))))))))),"")</f>
        <v/>
      </c>
      <c r="O117" s="69" t="str">
        <f>IFERROR(IF(#REF!="","",IF('[1]Season Set up'!$B$13=1,VLOOKUP(#REF!,#REF!,7,0),IF('[1]Season Set up'!$B$13=2,VLOOKUP(#REF!,'Race 2'!$K$7:$O$1001,7,0),IF('[1]Season Set up'!$B$13=3,VLOOKUP(#REF!,'Race 3'!$K$7:$O$1001,7,0),IF('[1]Season Set up'!$B$13=4,VLOOKUP(#REF!,'[1]Race 4'!$AA$7:$AG$1001,7,0),IF('[1]Season Set up'!$B$13=5,VLOOKUP(#REF!,'[1]Race 5'!$AA$7:$AG$1001,7,0),"")))))),"")</f>
        <v/>
      </c>
      <c r="P117" s="4"/>
      <c r="Q117" s="17"/>
      <c r="R117" s="17" t="str">
        <f t="shared" si="0"/>
        <v/>
      </c>
      <c r="S117" s="86" t="str">
        <f t="shared" si="1"/>
        <v/>
      </c>
      <c r="T117" s="33"/>
      <c r="U117" s="33"/>
      <c r="V117" s="33"/>
      <c r="W117" s="33"/>
      <c r="X117" s="4"/>
      <c r="Y117" s="4"/>
      <c r="Z117" s="4"/>
      <c r="AA117" s="4"/>
      <c r="AB117" s="4"/>
      <c r="AC117" s="4"/>
      <c r="AD117" s="4"/>
      <c r="AE117" s="33"/>
      <c r="AF117" s="33"/>
      <c r="AG117" s="4"/>
      <c r="AH117" s="4"/>
      <c r="AI117" s="4"/>
      <c r="AJ117" s="4"/>
      <c r="AK117" s="4"/>
      <c r="AL117" s="4"/>
      <c r="AM117" s="4"/>
      <c r="AN117" s="4"/>
      <c r="AO117" s="33"/>
      <c r="AP117" s="33"/>
      <c r="AQ117" s="33"/>
      <c r="AR117" s="4"/>
      <c r="AS117" s="4"/>
      <c r="AT117" s="4"/>
      <c r="AU117" s="4"/>
      <c r="AV117" s="4"/>
      <c r="AW117" s="4"/>
      <c r="AX117" s="4"/>
      <c r="AY117" s="4"/>
      <c r="AZ117" s="33"/>
      <c r="BA117" s="33"/>
      <c r="BB117" s="33"/>
      <c r="BC117" s="4"/>
      <c r="BD117" s="4"/>
      <c r="BE117" s="4"/>
      <c r="BF117" s="4"/>
      <c r="BG117" s="4"/>
      <c r="BH117" s="4"/>
      <c r="BI117" s="4"/>
      <c r="BJ117" s="4"/>
      <c r="BK117" s="4"/>
      <c r="BL117" s="4"/>
      <c r="BM117" s="4"/>
      <c r="BN117" s="4"/>
    </row>
    <row r="118" spans="1:66" ht="15.75" customHeight="1" x14ac:dyDescent="0.2">
      <c r="A118" s="27" t="str">
        <f>IF('[1]Season Set up'!$J$25&gt;='[1]Season Set up'!V116,'[1]Season Set up'!V116,"")</f>
        <v/>
      </c>
      <c r="B118" s="22" t="str">
        <f>IFERROR(VLOOKUP(#REF!,'[1]Members Sorted'!$B$2:$G$3000,2,0),"")</f>
        <v/>
      </c>
      <c r="C118" s="22" t="str">
        <f>IFERROR(VLOOKUP(#REF!,'[1]Members Sorted'!$B$2:$G$3000,3,0),"")</f>
        <v/>
      </c>
      <c r="D118" s="22" t="str">
        <f>IFERROR(VLOOKUP(#REF!,'[1]Members Sorted'!$B$2:$G$3000,5,0),"")</f>
        <v/>
      </c>
      <c r="E118" s="22" t="str">
        <f>IFERROR(IF(D118="","",IF(D118="None Given","",IF(COUNTIF($D$7:D118,D118)&lt;='[1]Season Set up'!$J$62, CONCATENATE(D118, " A"),IF(COUNTIF($D$7:D118,D118)&lt;='[1]Season Set up'!$J$63, CONCATENATE(D118, " B"),IF(COUNTIF($D$7:D118,D118)&lt;='[1]Season Set up'!$J$64, CONCATENATE(D118, " C"),IF(COUNTIF($D$7:D118,D118)&lt;='[1]Season Set up'!$J$65, CONCATENATE(D118, " D"),IF(COUNTIF($D$7:D118,D118)&lt;='[1]Season Set up'!$J$66, CONCATENATE(D118, " E"),IF(COUNTIF($D$7:D118,D118)&lt;='[1]Season Set up'!$J$67, CONCATENATE(D118, " F"),IF(COUNTIF($D$7:D118,D118)&lt;='[1]Season Set up'!$J$68, CONCATENATE(D118, " G"),IF(COUNTIF($D$7:D118,D118)&lt;='[1]Season Set up'!$J$69, CONCATENATE(D118, " H"),"")))))))))),"")</f>
        <v/>
      </c>
      <c r="F118" s="22" t="str">
        <f>IFERROR(IF(D118="","",IF(D118="None Given","",IF(COUNTIF($D$7:D118,D118)&lt;='[1]Season Set up'!$J$84, CONCATENATE(D118, " A"),IF(COUNTIF($D$7:D118,D118)&lt;='[1]Season Set up'!$J$85, CONCATENATE(D118, " B"),IF(COUNTIF($D$7:D118,D118)&lt;='[1]Season Set up'!$J$86, CONCATENATE(D118, " C"),IF(COUNTIF($D$7:D118,D118)&lt;='[1]Season Set up'!$J$87, CONCATENATE(D118, " D"),IF(COUNTIF($D$7:D118,D118)&lt;='[1]Season Set up'!$J$88, CONCATENATE(D118, " E"),IF(COUNTIF($D$7:D118,D118)&lt;='[1]Season Set up'!$J$89, CONCATENATE(D118, " F"),IF(COUNTIF($D$7:D118,D118)&lt;='[1]Season Set up'!$J$90, CONCATENATE(D118, " G"),IF(COUNTIF($D$7:D118,D118)&lt;='[1]Season Set up'!$J$91, CONCATENATE(D118, " H"),"")))))))))),"")</f>
        <v/>
      </c>
      <c r="G118" s="69" t="str">
        <f>IFERROR(IF(#REF!="","",IF('[1]Season Set up'!$B$13=1,VLOOKUP(#REF!,#REF!,7,0),IF('[1]Season Set up'!$B$13=2,VLOOKUP(#REF!,'Race 2'!$C$7:$G$1001,7,0),IF('[1]Season Set up'!$B$13=3,VLOOKUP(#REF!,'Race 3'!$C$7:$G$1001,7,0),IF('[1]Season Set up'!$B$13=4,VLOOKUP(#REF!,'[1]Race 4'!$C$7:$I$1001,7,0),IF('[1]Season Set up'!$B$13=5,VLOOKUP(#REF!,'[1]Race 5'!$C$7:$I$1001,7,0),"")))))),"")</f>
        <v/>
      </c>
      <c r="H118" s="4"/>
      <c r="I118" s="27"/>
      <c r="J118" s="22"/>
      <c r="K118" s="22"/>
      <c r="L118" s="22"/>
      <c r="M118" s="22"/>
      <c r="N118" s="22"/>
      <c r="O118" s="69"/>
      <c r="P118" s="4"/>
      <c r="Q118" s="33"/>
      <c r="R118" s="33"/>
      <c r="S118" s="33"/>
      <c r="T118" s="33"/>
      <c r="U118" s="33"/>
      <c r="V118" s="33"/>
      <c r="W118" s="33"/>
      <c r="X118" s="4"/>
      <c r="Y118" s="4"/>
      <c r="Z118" s="4"/>
      <c r="AA118" s="4"/>
      <c r="AB118" s="4"/>
      <c r="AC118" s="4"/>
      <c r="AD118" s="4"/>
      <c r="AE118" s="33"/>
      <c r="AF118" s="33"/>
      <c r="AG118" s="4"/>
      <c r="AH118" s="4"/>
      <c r="AI118" s="4"/>
      <c r="AJ118" s="4"/>
      <c r="AK118" s="4"/>
      <c r="AL118" s="4"/>
      <c r="AM118" s="4"/>
      <c r="AN118" s="4"/>
      <c r="AO118" s="33"/>
      <c r="AP118" s="33"/>
      <c r="AQ118" s="33"/>
      <c r="AR118" s="4"/>
      <c r="AS118" s="4"/>
      <c r="AT118" s="4"/>
      <c r="AU118" s="4"/>
      <c r="AV118" s="4"/>
      <c r="AW118" s="4"/>
      <c r="AX118" s="4"/>
      <c r="AY118" s="4"/>
      <c r="AZ118" s="33"/>
      <c r="BA118" s="33"/>
      <c r="BB118" s="33"/>
      <c r="BC118" s="4"/>
      <c r="BD118" s="4"/>
      <c r="BE118" s="4"/>
      <c r="BF118" s="4"/>
      <c r="BG118" s="4"/>
      <c r="BH118" s="4"/>
      <c r="BI118" s="4"/>
      <c r="BJ118" s="4"/>
      <c r="BK118" s="4"/>
      <c r="BL118" s="4"/>
      <c r="BM118" s="4"/>
      <c r="BN118" s="4"/>
    </row>
    <row r="119" spans="1:66" ht="15.75" customHeight="1" x14ac:dyDescent="0.2">
      <c r="A119" s="27" t="str">
        <f>IF('[1]Season Set up'!$J$25&gt;='[1]Season Set up'!V117,'[1]Season Set up'!V117,"")</f>
        <v/>
      </c>
      <c r="B119" s="22" t="str">
        <f>IFERROR(VLOOKUP(#REF!,'[1]Members Sorted'!$B$2:$G$3000,2,0),"")</f>
        <v/>
      </c>
      <c r="C119" s="22" t="str">
        <f>IFERROR(VLOOKUP(#REF!,'[1]Members Sorted'!$B$2:$G$3000,3,0),"")</f>
        <v/>
      </c>
      <c r="D119" s="22" t="str">
        <f>IFERROR(VLOOKUP(#REF!,'[1]Members Sorted'!$B$2:$G$3000,5,0),"")</f>
        <v/>
      </c>
      <c r="E119" s="22" t="str">
        <f>IFERROR(IF(D119="","",IF(D119="None Given","",IF(COUNTIF($D$7:D119,D119)&lt;='[1]Season Set up'!$J$62, CONCATENATE(D119, " A"),IF(COUNTIF($D$7:D119,D119)&lt;='[1]Season Set up'!$J$63, CONCATENATE(D119, " B"),IF(COUNTIF($D$7:D119,D119)&lt;='[1]Season Set up'!$J$64, CONCATENATE(D119, " C"),IF(COUNTIF($D$7:D119,D119)&lt;='[1]Season Set up'!$J$65, CONCATENATE(D119, " D"),IF(COUNTIF($D$7:D119,D119)&lt;='[1]Season Set up'!$J$66, CONCATENATE(D119, " E"),IF(COUNTIF($D$7:D119,D119)&lt;='[1]Season Set up'!$J$67, CONCATENATE(D119, " F"),IF(COUNTIF($D$7:D119,D119)&lt;='[1]Season Set up'!$J$68, CONCATENATE(D119, " G"),IF(COUNTIF($D$7:D119,D119)&lt;='[1]Season Set up'!$J$69, CONCATENATE(D119, " H"),"")))))))))),"")</f>
        <v/>
      </c>
      <c r="F119" s="22" t="str">
        <f>IFERROR(IF(D119="","",IF(D119="None Given","",IF(COUNTIF($D$7:D119,D119)&lt;='[1]Season Set up'!$J$84, CONCATENATE(D119, " A"),IF(COUNTIF($D$7:D119,D119)&lt;='[1]Season Set up'!$J$85, CONCATENATE(D119, " B"),IF(COUNTIF($D$7:D119,D119)&lt;='[1]Season Set up'!$J$86, CONCATENATE(D119, " C"),IF(COUNTIF($D$7:D119,D119)&lt;='[1]Season Set up'!$J$87, CONCATENATE(D119, " D"),IF(COUNTIF($D$7:D119,D119)&lt;='[1]Season Set up'!$J$88, CONCATENATE(D119, " E"),IF(COUNTIF($D$7:D119,D119)&lt;='[1]Season Set up'!$J$89, CONCATENATE(D119, " F"),IF(COUNTIF($D$7:D119,D119)&lt;='[1]Season Set up'!$J$90, CONCATENATE(D119, " G"),IF(COUNTIF($D$7:D119,D119)&lt;='[1]Season Set up'!$J$91, CONCATENATE(D119, " H"),"")))))))))),"")</f>
        <v/>
      </c>
      <c r="G119" s="69" t="str">
        <f>IFERROR(IF(#REF!="","",IF('[1]Season Set up'!$B$13=1,VLOOKUP(#REF!,#REF!,7,0),IF('[1]Season Set up'!$B$13=2,VLOOKUP(#REF!,'Race 2'!$C$7:$G$1001,7,0),IF('[1]Season Set up'!$B$13=3,VLOOKUP(#REF!,'Race 3'!$C$7:$G$1001,7,0),IF('[1]Season Set up'!$B$13=4,VLOOKUP(#REF!,'[1]Race 4'!$C$7:$I$1001,7,0),IF('[1]Season Set up'!$B$13=5,VLOOKUP(#REF!,'[1]Race 5'!$C$7:$I$1001,7,0),"")))))),"")</f>
        <v/>
      </c>
      <c r="H119" s="4"/>
      <c r="I119" s="27"/>
      <c r="J119" s="22"/>
      <c r="K119" s="22"/>
      <c r="L119" s="22"/>
      <c r="M119" s="22"/>
      <c r="N119" s="22"/>
      <c r="O119" s="69"/>
      <c r="P119" s="4"/>
      <c r="Q119" s="33"/>
      <c r="R119" s="33"/>
      <c r="S119" s="33"/>
      <c r="T119" s="33"/>
      <c r="U119" s="33"/>
      <c r="V119" s="33"/>
      <c r="W119" s="33"/>
      <c r="X119" s="4"/>
      <c r="Y119" s="4"/>
      <c r="Z119" s="4"/>
      <c r="AA119" s="4"/>
      <c r="AB119" s="4"/>
      <c r="AC119" s="4"/>
      <c r="AD119" s="4"/>
      <c r="AE119" s="33"/>
      <c r="AF119" s="33"/>
      <c r="AG119" s="4"/>
      <c r="AH119" s="4"/>
      <c r="AI119" s="4"/>
      <c r="AJ119" s="4"/>
      <c r="AK119" s="4"/>
      <c r="AL119" s="4"/>
      <c r="AM119" s="4"/>
      <c r="AN119" s="4"/>
      <c r="AO119" s="33"/>
      <c r="AP119" s="33"/>
      <c r="AQ119" s="33"/>
      <c r="AR119" s="4"/>
      <c r="AS119" s="4"/>
      <c r="AT119" s="4"/>
      <c r="AU119" s="4"/>
      <c r="AV119" s="4"/>
      <c r="AW119" s="4"/>
      <c r="AX119" s="4"/>
      <c r="AY119" s="4"/>
      <c r="AZ119" s="33"/>
      <c r="BA119" s="33"/>
      <c r="BB119" s="33"/>
      <c r="BC119" s="4"/>
      <c r="BD119" s="4"/>
      <c r="BE119" s="4"/>
      <c r="BF119" s="4"/>
      <c r="BG119" s="4"/>
      <c r="BH119" s="4"/>
      <c r="BI119" s="4"/>
      <c r="BJ119" s="4"/>
      <c r="BK119" s="4"/>
      <c r="BL119" s="4"/>
      <c r="BM119" s="4"/>
      <c r="BN119" s="4"/>
    </row>
    <row r="120" spans="1:66" ht="15.75" customHeight="1" x14ac:dyDescent="0.2">
      <c r="A120" s="27" t="str">
        <f>IF('[1]Season Set up'!$J$25&gt;='[1]Season Set up'!V118,'[1]Season Set up'!V118,"")</f>
        <v/>
      </c>
      <c r="B120" s="22" t="str">
        <f>IFERROR(VLOOKUP(#REF!,'[1]Members Sorted'!$B$2:$G$3000,2,0),"")</f>
        <v/>
      </c>
      <c r="C120" s="22" t="str">
        <f>IFERROR(VLOOKUP(#REF!,'[1]Members Sorted'!$B$2:$G$3000,3,0),"")</f>
        <v/>
      </c>
      <c r="D120" s="22" t="str">
        <f>IFERROR(VLOOKUP(#REF!,'[1]Members Sorted'!$B$2:$G$3000,5,0),"")</f>
        <v/>
      </c>
      <c r="E120" s="22" t="str">
        <f>IFERROR(IF(D120="","",IF(D120="None Given","",IF(COUNTIF($D$7:D120,D120)&lt;='[1]Season Set up'!$J$62, CONCATENATE(D120, " A"),IF(COUNTIF($D$7:D120,D120)&lt;='[1]Season Set up'!$J$63, CONCATENATE(D120, " B"),IF(COUNTIF($D$7:D120,D120)&lt;='[1]Season Set up'!$J$64, CONCATENATE(D120, " C"),IF(COUNTIF($D$7:D120,D120)&lt;='[1]Season Set up'!$J$65, CONCATENATE(D120, " D"),IF(COUNTIF($D$7:D120,D120)&lt;='[1]Season Set up'!$J$66, CONCATENATE(D120, " E"),IF(COUNTIF($D$7:D120,D120)&lt;='[1]Season Set up'!$J$67, CONCATENATE(D120, " F"),IF(COUNTIF($D$7:D120,D120)&lt;='[1]Season Set up'!$J$68, CONCATENATE(D120, " G"),IF(COUNTIF($D$7:D120,D120)&lt;='[1]Season Set up'!$J$69, CONCATENATE(D120, " H"),"")))))))))),"")</f>
        <v/>
      </c>
      <c r="F120" s="22" t="str">
        <f>IFERROR(IF(D120="","",IF(D120="None Given","",IF(COUNTIF($D$7:D120,D120)&lt;='[1]Season Set up'!$J$84, CONCATENATE(D120, " A"),IF(COUNTIF($D$7:D120,D120)&lt;='[1]Season Set up'!$J$85, CONCATENATE(D120, " B"),IF(COUNTIF($D$7:D120,D120)&lt;='[1]Season Set up'!$J$86, CONCATENATE(D120, " C"),IF(COUNTIF($D$7:D120,D120)&lt;='[1]Season Set up'!$J$87, CONCATENATE(D120, " D"),IF(COUNTIF($D$7:D120,D120)&lt;='[1]Season Set up'!$J$88, CONCATENATE(D120, " E"),IF(COUNTIF($D$7:D120,D120)&lt;='[1]Season Set up'!$J$89, CONCATENATE(D120, " F"),IF(COUNTIF($D$7:D120,D120)&lt;='[1]Season Set up'!$J$90, CONCATENATE(D120, " G"),IF(COUNTIF($D$7:D120,D120)&lt;='[1]Season Set up'!$J$91, CONCATENATE(D120, " H"),"")))))))))),"")</f>
        <v/>
      </c>
      <c r="G120" s="69" t="str">
        <f>IFERROR(IF(#REF!="","",IF('[1]Season Set up'!$B$13=1,VLOOKUP(#REF!,#REF!,7,0),IF('[1]Season Set up'!$B$13=2,VLOOKUP(#REF!,'Race 2'!$C$7:$G$1001,7,0),IF('[1]Season Set up'!$B$13=3,VLOOKUP(#REF!,'Race 3'!$C$7:$G$1001,7,0),IF('[1]Season Set up'!$B$13=4,VLOOKUP(#REF!,'[1]Race 4'!$C$7:$I$1001,7,0),IF('[1]Season Set up'!$B$13=5,VLOOKUP(#REF!,'[1]Race 5'!$C$7:$I$1001,7,0),"")))))),"")</f>
        <v/>
      </c>
      <c r="H120" s="4"/>
      <c r="I120" s="27"/>
      <c r="J120" s="22"/>
      <c r="K120" s="22"/>
      <c r="L120" s="22"/>
      <c r="M120" s="22"/>
      <c r="N120" s="22"/>
      <c r="O120" s="69"/>
      <c r="P120" s="4"/>
      <c r="Q120" s="33"/>
      <c r="R120" s="33"/>
      <c r="S120" s="33"/>
      <c r="T120" s="33"/>
      <c r="U120" s="33"/>
      <c r="V120" s="33"/>
      <c r="W120" s="33"/>
      <c r="X120" s="4"/>
      <c r="Y120" s="4"/>
      <c r="Z120" s="4"/>
      <c r="AA120" s="4"/>
      <c r="AB120" s="4"/>
      <c r="AC120" s="4"/>
      <c r="AD120" s="4"/>
      <c r="AE120" s="33"/>
      <c r="AF120" s="33"/>
      <c r="AG120" s="4"/>
      <c r="AH120" s="4"/>
      <c r="AI120" s="4"/>
      <c r="AJ120" s="4"/>
      <c r="AK120" s="4"/>
      <c r="AL120" s="4"/>
      <c r="AM120" s="4"/>
      <c r="AN120" s="4"/>
      <c r="AO120" s="33"/>
      <c r="AP120" s="33"/>
      <c r="AQ120" s="33"/>
      <c r="AR120" s="4"/>
      <c r="AS120" s="4"/>
      <c r="AT120" s="4"/>
      <c r="AU120" s="4"/>
      <c r="AV120" s="4"/>
      <c r="AW120" s="4"/>
      <c r="AX120" s="4"/>
      <c r="AY120" s="4"/>
      <c r="AZ120" s="33"/>
      <c r="BA120" s="33"/>
      <c r="BB120" s="33"/>
      <c r="BC120" s="4"/>
      <c r="BD120" s="4"/>
      <c r="BE120" s="4"/>
      <c r="BF120" s="4"/>
      <c r="BG120" s="4"/>
      <c r="BH120" s="4"/>
      <c r="BI120" s="4"/>
      <c r="BJ120" s="4"/>
      <c r="BK120" s="4"/>
      <c r="BL120" s="4"/>
      <c r="BM120" s="4"/>
      <c r="BN120" s="4"/>
    </row>
    <row r="121" spans="1:66" ht="15.75" customHeight="1" x14ac:dyDescent="0.2">
      <c r="A121" s="27" t="str">
        <f>IF('[1]Season Set up'!$J$25&gt;='[1]Season Set up'!V119,'[1]Season Set up'!V119,"")</f>
        <v/>
      </c>
      <c r="B121" s="22" t="str">
        <f>IFERROR(VLOOKUP(#REF!,'[1]Members Sorted'!$B$2:$G$3000,2,0),"")</f>
        <v/>
      </c>
      <c r="C121" s="22" t="str">
        <f>IFERROR(VLOOKUP(#REF!,'[1]Members Sorted'!$B$2:$G$3000,3,0),"")</f>
        <v/>
      </c>
      <c r="D121" s="22" t="str">
        <f>IFERROR(VLOOKUP(#REF!,'[1]Members Sorted'!$B$2:$G$3000,5,0),"")</f>
        <v/>
      </c>
      <c r="E121" s="22" t="str">
        <f>IFERROR(IF(D121="","",IF(D121="None Given","",IF(COUNTIF($D$7:D121,D121)&lt;='[1]Season Set up'!$J$62, CONCATENATE(D121, " A"),IF(COUNTIF($D$7:D121,D121)&lt;='[1]Season Set up'!$J$63, CONCATENATE(D121, " B"),IF(COUNTIF($D$7:D121,D121)&lt;='[1]Season Set up'!$J$64, CONCATENATE(D121, " C"),IF(COUNTIF($D$7:D121,D121)&lt;='[1]Season Set up'!$J$65, CONCATENATE(D121, " D"),IF(COUNTIF($D$7:D121,D121)&lt;='[1]Season Set up'!$J$66, CONCATENATE(D121, " E"),IF(COUNTIF($D$7:D121,D121)&lt;='[1]Season Set up'!$J$67, CONCATENATE(D121, " F"),IF(COUNTIF($D$7:D121,D121)&lt;='[1]Season Set up'!$J$68, CONCATENATE(D121, " G"),IF(COUNTIF($D$7:D121,D121)&lt;='[1]Season Set up'!$J$69, CONCATENATE(D121, " H"),"")))))))))),"")</f>
        <v/>
      </c>
      <c r="F121" s="22" t="str">
        <f>IFERROR(IF(D121="","",IF(D121="None Given","",IF(COUNTIF($D$7:D121,D121)&lt;='[1]Season Set up'!$J$84, CONCATENATE(D121, " A"),IF(COUNTIF($D$7:D121,D121)&lt;='[1]Season Set up'!$J$85, CONCATENATE(D121, " B"),IF(COUNTIF($D$7:D121,D121)&lt;='[1]Season Set up'!$J$86, CONCATENATE(D121, " C"),IF(COUNTIF($D$7:D121,D121)&lt;='[1]Season Set up'!$J$87, CONCATENATE(D121, " D"),IF(COUNTIF($D$7:D121,D121)&lt;='[1]Season Set up'!$J$88, CONCATENATE(D121, " E"),IF(COUNTIF($D$7:D121,D121)&lt;='[1]Season Set up'!$J$89, CONCATENATE(D121, " F"),IF(COUNTIF($D$7:D121,D121)&lt;='[1]Season Set up'!$J$90, CONCATENATE(D121, " G"),IF(COUNTIF($D$7:D121,D121)&lt;='[1]Season Set up'!$J$91, CONCATENATE(D121, " H"),"")))))))))),"")</f>
        <v/>
      </c>
      <c r="G121" s="69" t="str">
        <f>IFERROR(IF(#REF!="","",IF('[1]Season Set up'!$B$13=1,VLOOKUP(#REF!,#REF!,7,0),IF('[1]Season Set up'!$B$13=2,VLOOKUP(#REF!,'Race 2'!$C$7:$G$1001,7,0),IF('[1]Season Set up'!$B$13=3,VLOOKUP(#REF!,'Race 3'!$C$7:$G$1001,7,0),IF('[1]Season Set up'!$B$13=4,VLOOKUP(#REF!,'[1]Race 4'!$C$7:$I$1001,7,0),IF('[1]Season Set up'!$B$13=5,VLOOKUP(#REF!,'[1]Race 5'!$C$7:$I$1001,7,0),"")))))),"")</f>
        <v/>
      </c>
      <c r="H121" s="4"/>
      <c r="I121" s="27"/>
      <c r="J121" s="22"/>
      <c r="K121" s="22"/>
      <c r="L121" s="22"/>
      <c r="M121" s="22"/>
      <c r="N121" s="22"/>
      <c r="O121" s="69"/>
      <c r="P121" s="4"/>
      <c r="Q121" s="33"/>
      <c r="R121" s="33"/>
      <c r="S121" s="33"/>
      <c r="T121" s="33"/>
      <c r="U121" s="33"/>
      <c r="V121" s="33"/>
      <c r="W121" s="33"/>
      <c r="X121" s="4"/>
      <c r="Y121" s="4"/>
      <c r="Z121" s="4"/>
      <c r="AA121" s="4"/>
      <c r="AB121" s="4"/>
      <c r="AC121" s="4"/>
      <c r="AD121" s="4"/>
      <c r="AE121" s="33"/>
      <c r="AF121" s="33"/>
      <c r="AG121" s="4"/>
      <c r="AH121" s="4"/>
      <c r="AI121" s="4"/>
      <c r="AJ121" s="4"/>
      <c r="AK121" s="4"/>
      <c r="AL121" s="4"/>
      <c r="AM121" s="4"/>
      <c r="AN121" s="4"/>
      <c r="AO121" s="33"/>
      <c r="AP121" s="33"/>
      <c r="AQ121" s="33"/>
      <c r="AR121" s="4"/>
      <c r="AS121" s="4"/>
      <c r="AT121" s="4"/>
      <c r="AU121" s="4"/>
      <c r="AV121" s="4"/>
      <c r="AW121" s="4"/>
      <c r="AX121" s="4"/>
      <c r="AY121" s="4"/>
      <c r="AZ121" s="33"/>
      <c r="BA121" s="33"/>
      <c r="BB121" s="33"/>
      <c r="BC121" s="4"/>
      <c r="BD121" s="4"/>
      <c r="BE121" s="4"/>
      <c r="BF121" s="4"/>
      <c r="BG121" s="4"/>
      <c r="BH121" s="4"/>
      <c r="BI121" s="4"/>
      <c r="BJ121" s="4"/>
      <c r="BK121" s="4"/>
      <c r="BL121" s="4"/>
      <c r="BM121" s="4"/>
      <c r="BN121" s="4"/>
    </row>
    <row r="122" spans="1:66" ht="15.75" customHeight="1" x14ac:dyDescent="0.2">
      <c r="A122" s="27" t="str">
        <f>IF('[1]Season Set up'!$J$25&gt;='[1]Season Set up'!V120,'[1]Season Set up'!V120,"")</f>
        <v/>
      </c>
      <c r="B122" s="22" t="str">
        <f>IFERROR(VLOOKUP(#REF!,'[1]Members Sorted'!$B$2:$G$3000,2,0),"")</f>
        <v/>
      </c>
      <c r="C122" s="22" t="str">
        <f>IFERROR(VLOOKUP(#REF!,'[1]Members Sorted'!$B$2:$G$3000,3,0),"")</f>
        <v/>
      </c>
      <c r="D122" s="22" t="str">
        <f>IFERROR(VLOOKUP(#REF!,'[1]Members Sorted'!$B$2:$G$3000,5,0),"")</f>
        <v/>
      </c>
      <c r="E122" s="22" t="str">
        <f>IFERROR(IF(D122="","",IF(D122="None Given","",IF(COUNTIF($D$7:D122,D122)&lt;='[1]Season Set up'!$J$62, CONCATENATE(D122, " A"),IF(COUNTIF($D$7:D122,D122)&lt;='[1]Season Set up'!$J$63, CONCATENATE(D122, " B"),IF(COUNTIF($D$7:D122,D122)&lt;='[1]Season Set up'!$J$64, CONCATENATE(D122, " C"),IF(COUNTIF($D$7:D122,D122)&lt;='[1]Season Set up'!$J$65, CONCATENATE(D122, " D"),IF(COUNTIF($D$7:D122,D122)&lt;='[1]Season Set up'!$J$66, CONCATENATE(D122, " E"),IF(COUNTIF($D$7:D122,D122)&lt;='[1]Season Set up'!$J$67, CONCATENATE(D122, " F"),IF(COUNTIF($D$7:D122,D122)&lt;='[1]Season Set up'!$J$68, CONCATENATE(D122, " G"),IF(COUNTIF($D$7:D122,D122)&lt;='[1]Season Set up'!$J$69, CONCATENATE(D122, " H"),"")))))))))),"")</f>
        <v/>
      </c>
      <c r="F122" s="22" t="str">
        <f>IFERROR(IF(D122="","",IF(D122="None Given","",IF(COUNTIF($D$7:D122,D122)&lt;='[1]Season Set up'!$J$84, CONCATENATE(D122, " A"),IF(COUNTIF($D$7:D122,D122)&lt;='[1]Season Set up'!$J$85, CONCATENATE(D122, " B"),IF(COUNTIF($D$7:D122,D122)&lt;='[1]Season Set up'!$J$86, CONCATENATE(D122, " C"),IF(COUNTIF($D$7:D122,D122)&lt;='[1]Season Set up'!$J$87, CONCATENATE(D122, " D"),IF(COUNTIF($D$7:D122,D122)&lt;='[1]Season Set up'!$J$88, CONCATENATE(D122, " E"),IF(COUNTIF($D$7:D122,D122)&lt;='[1]Season Set up'!$J$89, CONCATENATE(D122, " F"),IF(COUNTIF($D$7:D122,D122)&lt;='[1]Season Set up'!$J$90, CONCATENATE(D122, " G"),IF(COUNTIF($D$7:D122,D122)&lt;='[1]Season Set up'!$J$91, CONCATENATE(D122, " H"),"")))))))))),"")</f>
        <v/>
      </c>
      <c r="G122" s="69" t="str">
        <f>IFERROR(IF(#REF!="","",IF('[1]Season Set up'!$B$13=1,VLOOKUP(#REF!,#REF!,7,0),IF('[1]Season Set up'!$B$13=2,VLOOKUP(#REF!,'Race 2'!$C$7:$G$1001,7,0),IF('[1]Season Set up'!$B$13=3,VLOOKUP(#REF!,'Race 3'!$C$7:$G$1001,7,0),IF('[1]Season Set up'!$B$13=4,VLOOKUP(#REF!,'[1]Race 4'!$C$7:$I$1001,7,0),IF('[1]Season Set up'!$B$13=5,VLOOKUP(#REF!,'[1]Race 5'!$C$7:$I$1001,7,0),"")))))),"")</f>
        <v/>
      </c>
      <c r="H122" s="4"/>
      <c r="I122" s="27"/>
      <c r="J122" s="22"/>
      <c r="K122" s="22"/>
      <c r="L122" s="22"/>
      <c r="M122" s="22"/>
      <c r="N122" s="22"/>
      <c r="O122" s="69"/>
      <c r="P122" s="4"/>
      <c r="Q122" s="33"/>
      <c r="R122" s="33"/>
      <c r="S122" s="33"/>
      <c r="T122" s="33"/>
      <c r="U122" s="33"/>
      <c r="V122" s="33"/>
      <c r="W122" s="33"/>
      <c r="X122" s="4"/>
      <c r="Y122" s="4"/>
      <c r="Z122" s="4"/>
      <c r="AA122" s="4"/>
      <c r="AB122" s="4"/>
      <c r="AC122" s="4"/>
      <c r="AD122" s="4"/>
      <c r="AE122" s="33"/>
      <c r="AF122" s="33"/>
      <c r="AG122" s="4"/>
      <c r="AH122" s="4"/>
      <c r="AI122" s="4"/>
      <c r="AJ122" s="4"/>
      <c r="AK122" s="4"/>
      <c r="AL122" s="4"/>
      <c r="AM122" s="4"/>
      <c r="AN122" s="4"/>
      <c r="AO122" s="33"/>
      <c r="AP122" s="33"/>
      <c r="AQ122" s="33"/>
      <c r="AR122" s="4"/>
      <c r="AS122" s="4"/>
      <c r="AT122" s="4"/>
      <c r="AU122" s="4"/>
      <c r="AV122" s="4"/>
      <c r="AW122" s="4"/>
      <c r="AX122" s="4"/>
      <c r="AY122" s="4"/>
      <c r="AZ122" s="33"/>
      <c r="BA122" s="33"/>
      <c r="BB122" s="33"/>
      <c r="BC122" s="4"/>
      <c r="BD122" s="4"/>
      <c r="BE122" s="4"/>
      <c r="BF122" s="4"/>
      <c r="BG122" s="4"/>
      <c r="BH122" s="4"/>
      <c r="BI122" s="4"/>
      <c r="BJ122" s="4"/>
      <c r="BK122" s="4"/>
      <c r="BL122" s="4"/>
      <c r="BM122" s="4"/>
      <c r="BN122" s="4"/>
    </row>
    <row r="123" spans="1:66" ht="15.75" customHeight="1" x14ac:dyDescent="0.2">
      <c r="A123" s="27" t="str">
        <f>IF('[1]Season Set up'!$J$25&gt;='[1]Season Set up'!V121,'[1]Season Set up'!V121,"")</f>
        <v/>
      </c>
      <c r="B123" s="22" t="str">
        <f>IFERROR(VLOOKUP(#REF!,'[1]Members Sorted'!$B$2:$G$3000,2,0),"")</f>
        <v/>
      </c>
      <c r="C123" s="22" t="str">
        <f>IFERROR(VLOOKUP(#REF!,'[1]Members Sorted'!$B$2:$G$3000,3,0),"")</f>
        <v/>
      </c>
      <c r="D123" s="22" t="str">
        <f>IFERROR(VLOOKUP(#REF!,'[1]Members Sorted'!$B$2:$G$3000,5,0),"")</f>
        <v/>
      </c>
      <c r="E123" s="22" t="str">
        <f>IFERROR(IF(D123="","",IF(D123="None Given","",IF(COUNTIF($D$7:D123,D123)&lt;='[1]Season Set up'!$J$62, CONCATENATE(D123, " A"),IF(COUNTIF($D$7:D123,D123)&lt;='[1]Season Set up'!$J$63, CONCATENATE(D123, " B"),IF(COUNTIF($D$7:D123,D123)&lt;='[1]Season Set up'!$J$64, CONCATENATE(D123, " C"),IF(COUNTIF($D$7:D123,D123)&lt;='[1]Season Set up'!$J$65, CONCATENATE(D123, " D"),IF(COUNTIF($D$7:D123,D123)&lt;='[1]Season Set up'!$J$66, CONCATENATE(D123, " E"),IF(COUNTIF($D$7:D123,D123)&lt;='[1]Season Set up'!$J$67, CONCATENATE(D123, " F"),IF(COUNTIF($D$7:D123,D123)&lt;='[1]Season Set up'!$J$68, CONCATENATE(D123, " G"),IF(COUNTIF($D$7:D123,D123)&lt;='[1]Season Set up'!$J$69, CONCATENATE(D123, " H"),"")))))))))),"")</f>
        <v/>
      </c>
      <c r="F123" s="22" t="str">
        <f>IFERROR(IF(D123="","",IF(D123="None Given","",IF(COUNTIF($D$7:D123,D123)&lt;='[1]Season Set up'!$J$84, CONCATENATE(D123, " A"),IF(COUNTIF($D$7:D123,D123)&lt;='[1]Season Set up'!$J$85, CONCATENATE(D123, " B"),IF(COUNTIF($D$7:D123,D123)&lt;='[1]Season Set up'!$J$86, CONCATENATE(D123, " C"),IF(COUNTIF($D$7:D123,D123)&lt;='[1]Season Set up'!$J$87, CONCATENATE(D123, " D"),IF(COUNTIF($D$7:D123,D123)&lt;='[1]Season Set up'!$J$88, CONCATENATE(D123, " E"),IF(COUNTIF($D$7:D123,D123)&lt;='[1]Season Set up'!$J$89, CONCATENATE(D123, " F"),IF(COUNTIF($D$7:D123,D123)&lt;='[1]Season Set up'!$J$90, CONCATENATE(D123, " G"),IF(COUNTIF($D$7:D123,D123)&lt;='[1]Season Set up'!$J$91, CONCATENATE(D123, " H"),"")))))))))),"")</f>
        <v/>
      </c>
      <c r="G123" s="69" t="str">
        <f>IFERROR(IF(#REF!="","",IF('[1]Season Set up'!$B$13=1,VLOOKUP(#REF!,#REF!,7,0),IF('[1]Season Set up'!$B$13=2,VLOOKUP(#REF!,'Race 2'!$C$7:$G$1001,7,0),IF('[1]Season Set up'!$B$13=3,VLOOKUP(#REF!,'Race 3'!$C$7:$G$1001,7,0),IF('[1]Season Set up'!$B$13=4,VLOOKUP(#REF!,'[1]Race 4'!$C$7:$I$1001,7,0),IF('[1]Season Set up'!$B$13=5,VLOOKUP(#REF!,'[1]Race 5'!$C$7:$I$1001,7,0),"")))))),"")</f>
        <v/>
      </c>
      <c r="H123" s="4"/>
      <c r="I123" s="27"/>
      <c r="J123" s="22"/>
      <c r="K123" s="22"/>
      <c r="L123" s="22"/>
      <c r="M123" s="22"/>
      <c r="N123" s="22"/>
      <c r="O123" s="69"/>
      <c r="P123" s="4"/>
      <c r="Q123" s="33"/>
      <c r="R123" s="33"/>
      <c r="S123" s="33"/>
      <c r="T123" s="33"/>
      <c r="U123" s="33"/>
      <c r="V123" s="33"/>
      <c r="W123" s="33"/>
      <c r="X123" s="4"/>
      <c r="Y123" s="4"/>
      <c r="Z123" s="4"/>
      <c r="AA123" s="4"/>
      <c r="AB123" s="4"/>
      <c r="AC123" s="4"/>
      <c r="AD123" s="4"/>
      <c r="AE123" s="33"/>
      <c r="AF123" s="33"/>
      <c r="AG123" s="4"/>
      <c r="AH123" s="4"/>
      <c r="AI123" s="4"/>
      <c r="AJ123" s="4"/>
      <c r="AK123" s="4"/>
      <c r="AL123" s="4"/>
      <c r="AM123" s="4"/>
      <c r="AN123" s="4"/>
      <c r="AO123" s="33"/>
      <c r="AP123" s="33"/>
      <c r="AQ123" s="33"/>
      <c r="AR123" s="4"/>
      <c r="AS123" s="4"/>
      <c r="AT123" s="4"/>
      <c r="AU123" s="4"/>
      <c r="AV123" s="4"/>
      <c r="AW123" s="4"/>
      <c r="AX123" s="4"/>
      <c r="AY123" s="4"/>
      <c r="AZ123" s="33"/>
      <c r="BA123" s="33"/>
      <c r="BB123" s="33"/>
      <c r="BC123" s="4"/>
      <c r="BD123" s="4"/>
      <c r="BE123" s="4"/>
      <c r="BF123" s="4"/>
      <c r="BG123" s="4"/>
      <c r="BH123" s="4"/>
      <c r="BI123" s="4"/>
      <c r="BJ123" s="4"/>
      <c r="BK123" s="4"/>
      <c r="BL123" s="4"/>
      <c r="BM123" s="4"/>
      <c r="BN123" s="4"/>
    </row>
    <row r="124" spans="1:66" ht="15.75" customHeight="1" x14ac:dyDescent="0.2">
      <c r="A124" s="27" t="str">
        <f>IF('[1]Season Set up'!$J$25&gt;='[1]Season Set up'!V122,'[1]Season Set up'!V122,"")</f>
        <v/>
      </c>
      <c r="B124" s="22" t="str">
        <f>IFERROR(VLOOKUP(#REF!,'[1]Members Sorted'!$B$2:$G$3000,2,0),"")</f>
        <v/>
      </c>
      <c r="C124" s="22" t="str">
        <f>IFERROR(VLOOKUP(#REF!,'[1]Members Sorted'!$B$2:$G$3000,3,0),"")</f>
        <v/>
      </c>
      <c r="D124" s="22" t="str">
        <f>IFERROR(VLOOKUP(#REF!,'[1]Members Sorted'!$B$2:$G$3000,5,0),"")</f>
        <v/>
      </c>
      <c r="E124" s="22" t="str">
        <f>IFERROR(IF(D124="","",IF(D124="None Given","",IF(COUNTIF($D$7:D124,D124)&lt;='[1]Season Set up'!$J$62, CONCATENATE(D124, " A"),IF(COUNTIF($D$7:D124,D124)&lt;='[1]Season Set up'!$J$63, CONCATENATE(D124, " B"),IF(COUNTIF($D$7:D124,D124)&lt;='[1]Season Set up'!$J$64, CONCATENATE(D124, " C"),IF(COUNTIF($D$7:D124,D124)&lt;='[1]Season Set up'!$J$65, CONCATENATE(D124, " D"),IF(COUNTIF($D$7:D124,D124)&lt;='[1]Season Set up'!$J$66, CONCATENATE(D124, " E"),IF(COUNTIF($D$7:D124,D124)&lt;='[1]Season Set up'!$J$67, CONCATENATE(D124, " F"),IF(COUNTIF($D$7:D124,D124)&lt;='[1]Season Set up'!$J$68, CONCATENATE(D124, " G"),IF(COUNTIF($D$7:D124,D124)&lt;='[1]Season Set up'!$J$69, CONCATENATE(D124, " H"),"")))))))))),"")</f>
        <v/>
      </c>
      <c r="F124" s="22" t="str">
        <f>IFERROR(IF(D124="","",IF(D124="None Given","",IF(COUNTIF($D$7:D124,D124)&lt;='[1]Season Set up'!$J$84, CONCATENATE(D124, " A"),IF(COUNTIF($D$7:D124,D124)&lt;='[1]Season Set up'!$J$85, CONCATENATE(D124, " B"),IF(COUNTIF($D$7:D124,D124)&lt;='[1]Season Set up'!$J$86, CONCATENATE(D124, " C"),IF(COUNTIF($D$7:D124,D124)&lt;='[1]Season Set up'!$J$87, CONCATENATE(D124, " D"),IF(COUNTIF($D$7:D124,D124)&lt;='[1]Season Set up'!$J$88, CONCATENATE(D124, " E"),IF(COUNTIF($D$7:D124,D124)&lt;='[1]Season Set up'!$J$89, CONCATENATE(D124, " F"),IF(COUNTIF($D$7:D124,D124)&lt;='[1]Season Set up'!$J$90, CONCATENATE(D124, " G"),IF(COUNTIF($D$7:D124,D124)&lt;='[1]Season Set up'!$J$91, CONCATENATE(D124, " H"),"")))))))))),"")</f>
        <v/>
      </c>
      <c r="G124" s="69" t="str">
        <f>IFERROR(IF(#REF!="","",IF('[1]Season Set up'!$B$13=1,VLOOKUP(#REF!,#REF!,7,0),IF('[1]Season Set up'!$B$13=2,VLOOKUP(#REF!,'Race 2'!$C$7:$G$1001,7,0),IF('[1]Season Set up'!$B$13=3,VLOOKUP(#REF!,'Race 3'!$C$7:$G$1001,7,0),IF('[1]Season Set up'!$B$13=4,VLOOKUP(#REF!,'[1]Race 4'!$C$7:$I$1001,7,0),IF('[1]Season Set up'!$B$13=5,VLOOKUP(#REF!,'[1]Race 5'!$C$7:$I$1001,7,0),"")))))),"")</f>
        <v/>
      </c>
      <c r="H124" s="4"/>
      <c r="I124" s="27"/>
      <c r="J124" s="22"/>
      <c r="K124" s="22"/>
      <c r="L124" s="22"/>
      <c r="M124" s="22"/>
      <c r="N124" s="22"/>
      <c r="O124" s="69"/>
      <c r="P124" s="4"/>
      <c r="Q124" s="33"/>
      <c r="R124" s="33"/>
      <c r="S124" s="33"/>
      <c r="T124" s="33"/>
      <c r="U124" s="33"/>
      <c r="V124" s="33"/>
      <c r="W124" s="33"/>
      <c r="X124" s="4"/>
      <c r="Y124" s="4"/>
      <c r="Z124" s="4"/>
      <c r="AA124" s="4"/>
      <c r="AB124" s="4"/>
      <c r="AC124" s="4"/>
      <c r="AD124" s="4"/>
      <c r="AE124" s="33"/>
      <c r="AF124" s="33"/>
      <c r="AG124" s="4"/>
      <c r="AH124" s="4"/>
      <c r="AI124" s="4"/>
      <c r="AJ124" s="4"/>
      <c r="AK124" s="4"/>
      <c r="AL124" s="4"/>
      <c r="AM124" s="4"/>
      <c r="AN124" s="4"/>
      <c r="AO124" s="33"/>
      <c r="AP124" s="33"/>
      <c r="AQ124" s="33"/>
      <c r="AR124" s="4"/>
      <c r="AS124" s="4"/>
      <c r="AT124" s="4"/>
      <c r="AU124" s="4"/>
      <c r="AV124" s="4"/>
      <c r="AW124" s="4"/>
      <c r="AX124" s="4"/>
      <c r="AY124" s="4"/>
      <c r="AZ124" s="33"/>
      <c r="BA124" s="33"/>
      <c r="BB124" s="33"/>
      <c r="BC124" s="4"/>
      <c r="BD124" s="4"/>
      <c r="BE124" s="4"/>
      <c r="BF124" s="4"/>
      <c r="BG124" s="4"/>
      <c r="BH124" s="4"/>
      <c r="BI124" s="4"/>
      <c r="BJ124" s="4"/>
      <c r="BK124" s="4"/>
      <c r="BL124" s="4"/>
      <c r="BM124" s="4"/>
      <c r="BN124" s="4"/>
    </row>
    <row r="125" spans="1:66" ht="15.75" customHeight="1" x14ac:dyDescent="0.2">
      <c r="A125" s="27" t="str">
        <f>IF('[1]Season Set up'!$J$25&gt;='[1]Season Set up'!V123,'[1]Season Set up'!V123,"")</f>
        <v/>
      </c>
      <c r="B125" s="22" t="str">
        <f>IFERROR(VLOOKUP(#REF!,'[1]Members Sorted'!$B$2:$G$3000,2,0),"")</f>
        <v/>
      </c>
      <c r="C125" s="22" t="str">
        <f>IFERROR(VLOOKUP(#REF!,'[1]Members Sorted'!$B$2:$G$3000,3,0),"")</f>
        <v/>
      </c>
      <c r="D125" s="22" t="str">
        <f>IFERROR(VLOOKUP(#REF!,'[1]Members Sorted'!$B$2:$G$3000,5,0),"")</f>
        <v/>
      </c>
      <c r="E125" s="22" t="str">
        <f>IFERROR(IF(D125="","",IF(D125="None Given","",IF(COUNTIF($D$7:D125,D125)&lt;='[1]Season Set up'!$J$62, CONCATENATE(D125, " A"),IF(COUNTIF($D$7:D125,D125)&lt;='[1]Season Set up'!$J$63, CONCATENATE(D125, " B"),IF(COUNTIF($D$7:D125,D125)&lt;='[1]Season Set up'!$J$64, CONCATENATE(D125, " C"),IF(COUNTIF($D$7:D125,D125)&lt;='[1]Season Set up'!$J$65, CONCATENATE(D125, " D"),IF(COUNTIF($D$7:D125,D125)&lt;='[1]Season Set up'!$J$66, CONCATENATE(D125, " E"),IF(COUNTIF($D$7:D125,D125)&lt;='[1]Season Set up'!$J$67, CONCATENATE(D125, " F"),IF(COUNTIF($D$7:D125,D125)&lt;='[1]Season Set up'!$J$68, CONCATENATE(D125, " G"),IF(COUNTIF($D$7:D125,D125)&lt;='[1]Season Set up'!$J$69, CONCATENATE(D125, " H"),"")))))))))),"")</f>
        <v/>
      </c>
      <c r="F125" s="22" t="str">
        <f>IFERROR(IF(D125="","",IF(D125="None Given","",IF(COUNTIF($D$7:D125,D125)&lt;='[1]Season Set up'!$J$84, CONCATENATE(D125, " A"),IF(COUNTIF($D$7:D125,D125)&lt;='[1]Season Set up'!$J$85, CONCATENATE(D125, " B"),IF(COUNTIF($D$7:D125,D125)&lt;='[1]Season Set up'!$J$86, CONCATENATE(D125, " C"),IF(COUNTIF($D$7:D125,D125)&lt;='[1]Season Set up'!$J$87, CONCATENATE(D125, " D"),IF(COUNTIF($D$7:D125,D125)&lt;='[1]Season Set up'!$J$88, CONCATENATE(D125, " E"),IF(COUNTIF($D$7:D125,D125)&lt;='[1]Season Set up'!$J$89, CONCATENATE(D125, " F"),IF(COUNTIF($D$7:D125,D125)&lt;='[1]Season Set up'!$J$90, CONCATENATE(D125, " G"),IF(COUNTIF($D$7:D125,D125)&lt;='[1]Season Set up'!$J$91, CONCATENATE(D125, " H"),"")))))))))),"")</f>
        <v/>
      </c>
      <c r="G125" s="69" t="str">
        <f>IFERROR(IF(#REF!="","",IF('[1]Season Set up'!$B$13=1,VLOOKUP(#REF!,#REF!,7,0),IF('[1]Season Set up'!$B$13=2,VLOOKUP(#REF!,'Race 2'!$C$7:$G$1001,7,0),IF('[1]Season Set up'!$B$13=3,VLOOKUP(#REF!,'Race 3'!$C$7:$G$1001,7,0),IF('[1]Season Set up'!$B$13=4,VLOOKUP(#REF!,'[1]Race 4'!$C$7:$I$1001,7,0),IF('[1]Season Set up'!$B$13=5,VLOOKUP(#REF!,'[1]Race 5'!$C$7:$I$1001,7,0),"")))))),"")</f>
        <v/>
      </c>
      <c r="H125" s="4"/>
      <c r="I125" s="27"/>
      <c r="J125" s="22"/>
      <c r="K125" s="22"/>
      <c r="L125" s="22"/>
      <c r="M125" s="22"/>
      <c r="N125" s="22"/>
      <c r="O125" s="69"/>
      <c r="P125" s="4"/>
      <c r="Q125" s="33"/>
      <c r="R125" s="33"/>
      <c r="S125" s="33"/>
      <c r="T125" s="33"/>
      <c r="U125" s="33"/>
      <c r="V125" s="33"/>
      <c r="W125" s="33"/>
      <c r="X125" s="4"/>
      <c r="Y125" s="4"/>
      <c r="Z125" s="4"/>
      <c r="AA125" s="4"/>
      <c r="AB125" s="4"/>
      <c r="AC125" s="4"/>
      <c r="AD125" s="4"/>
      <c r="AE125" s="33"/>
      <c r="AF125" s="33"/>
      <c r="AG125" s="4"/>
      <c r="AH125" s="4"/>
      <c r="AI125" s="4"/>
      <c r="AJ125" s="4"/>
      <c r="AK125" s="4"/>
      <c r="AL125" s="4"/>
      <c r="AM125" s="4"/>
      <c r="AN125" s="4"/>
      <c r="AO125" s="33"/>
      <c r="AP125" s="33"/>
      <c r="AQ125" s="33"/>
      <c r="AR125" s="4"/>
      <c r="AS125" s="4"/>
      <c r="AT125" s="4"/>
      <c r="AU125" s="4"/>
      <c r="AV125" s="4"/>
      <c r="AW125" s="4"/>
      <c r="AX125" s="4"/>
      <c r="AY125" s="4"/>
      <c r="AZ125" s="33"/>
      <c r="BA125" s="33"/>
      <c r="BB125" s="33"/>
      <c r="BC125" s="4"/>
      <c r="BD125" s="4"/>
      <c r="BE125" s="4"/>
      <c r="BF125" s="4"/>
      <c r="BG125" s="4"/>
      <c r="BH125" s="4"/>
      <c r="BI125" s="4"/>
      <c r="BJ125" s="4"/>
      <c r="BK125" s="4"/>
      <c r="BL125" s="4"/>
      <c r="BM125" s="4"/>
      <c r="BN125" s="4"/>
    </row>
    <row r="126" spans="1:66" ht="15.75" customHeight="1" x14ac:dyDescent="0.2">
      <c r="A126" s="27" t="str">
        <f>IF('[1]Season Set up'!$J$25&gt;='[1]Season Set up'!V124,'[1]Season Set up'!V124,"")</f>
        <v/>
      </c>
      <c r="B126" s="22" t="str">
        <f>IFERROR(VLOOKUP(#REF!,'[1]Members Sorted'!$B$2:$G$3000,2,0),"")</f>
        <v/>
      </c>
      <c r="C126" s="22" t="str">
        <f>IFERROR(VLOOKUP(#REF!,'[1]Members Sorted'!$B$2:$G$3000,3,0),"")</f>
        <v/>
      </c>
      <c r="D126" s="22" t="str">
        <f>IFERROR(VLOOKUP(#REF!,'[1]Members Sorted'!$B$2:$G$3000,5,0),"")</f>
        <v/>
      </c>
      <c r="E126" s="22" t="str">
        <f>IFERROR(IF(D126="","",IF(D126="None Given","",IF(COUNTIF($D$7:D126,D126)&lt;='[1]Season Set up'!$J$62, CONCATENATE(D126, " A"),IF(COUNTIF($D$7:D126,D126)&lt;='[1]Season Set up'!$J$63, CONCATENATE(D126, " B"),IF(COUNTIF($D$7:D126,D126)&lt;='[1]Season Set up'!$J$64, CONCATENATE(D126, " C"),IF(COUNTIF($D$7:D126,D126)&lt;='[1]Season Set up'!$J$65, CONCATENATE(D126, " D"),IF(COUNTIF($D$7:D126,D126)&lt;='[1]Season Set up'!$J$66, CONCATENATE(D126, " E"),IF(COUNTIF($D$7:D126,D126)&lt;='[1]Season Set up'!$J$67, CONCATENATE(D126, " F"),IF(COUNTIF($D$7:D126,D126)&lt;='[1]Season Set up'!$J$68, CONCATENATE(D126, " G"),IF(COUNTIF($D$7:D126,D126)&lt;='[1]Season Set up'!$J$69, CONCATENATE(D126, " H"),"")))))))))),"")</f>
        <v/>
      </c>
      <c r="F126" s="22" t="str">
        <f>IFERROR(IF(D126="","",IF(D126="None Given","",IF(COUNTIF($D$7:D126,D126)&lt;='[1]Season Set up'!$J$84, CONCATENATE(D126, " A"),IF(COUNTIF($D$7:D126,D126)&lt;='[1]Season Set up'!$J$85, CONCATENATE(D126, " B"),IF(COUNTIF($D$7:D126,D126)&lt;='[1]Season Set up'!$J$86, CONCATENATE(D126, " C"),IF(COUNTIF($D$7:D126,D126)&lt;='[1]Season Set up'!$J$87, CONCATENATE(D126, " D"),IF(COUNTIF($D$7:D126,D126)&lt;='[1]Season Set up'!$J$88, CONCATENATE(D126, " E"),IF(COUNTIF($D$7:D126,D126)&lt;='[1]Season Set up'!$J$89, CONCATENATE(D126, " F"),IF(COUNTIF($D$7:D126,D126)&lt;='[1]Season Set up'!$J$90, CONCATENATE(D126, " G"),IF(COUNTIF($D$7:D126,D126)&lt;='[1]Season Set up'!$J$91, CONCATENATE(D126, " H"),"")))))))))),"")</f>
        <v/>
      </c>
      <c r="G126" s="69" t="str">
        <f>IFERROR(IF(#REF!="","",IF('[1]Season Set up'!$B$13=1,VLOOKUP(#REF!,#REF!,7,0),IF('[1]Season Set up'!$B$13=2,VLOOKUP(#REF!,'Race 2'!$C$7:$G$1001,7,0),IF('[1]Season Set up'!$B$13=3,VLOOKUP(#REF!,'Race 3'!$C$7:$G$1001,7,0),IF('[1]Season Set up'!$B$13=4,VLOOKUP(#REF!,'[1]Race 4'!$C$7:$I$1001,7,0),IF('[1]Season Set up'!$B$13=5,VLOOKUP(#REF!,'[1]Race 5'!$C$7:$I$1001,7,0),"")))))),"")</f>
        <v/>
      </c>
      <c r="H126" s="4"/>
      <c r="I126" s="27"/>
      <c r="J126" s="22"/>
      <c r="K126" s="22"/>
      <c r="L126" s="22"/>
      <c r="M126" s="22"/>
      <c r="N126" s="22"/>
      <c r="O126" s="69"/>
      <c r="P126" s="4"/>
      <c r="Q126" s="33"/>
      <c r="R126" s="33"/>
      <c r="S126" s="33"/>
      <c r="T126" s="33"/>
      <c r="U126" s="33"/>
      <c r="V126" s="33"/>
      <c r="W126" s="33"/>
      <c r="X126" s="4"/>
      <c r="Y126" s="4"/>
      <c r="Z126" s="4"/>
      <c r="AA126" s="4"/>
      <c r="AB126" s="4"/>
      <c r="AC126" s="4"/>
      <c r="AD126" s="4"/>
      <c r="AE126" s="33"/>
      <c r="AF126" s="33"/>
      <c r="AG126" s="4"/>
      <c r="AH126" s="4"/>
      <c r="AI126" s="4"/>
      <c r="AJ126" s="4"/>
      <c r="AK126" s="4"/>
      <c r="AL126" s="4"/>
      <c r="AM126" s="4"/>
      <c r="AN126" s="4"/>
      <c r="AO126" s="33"/>
      <c r="AP126" s="33"/>
      <c r="AQ126" s="33"/>
      <c r="AR126" s="4"/>
      <c r="AS126" s="4"/>
      <c r="AT126" s="4"/>
      <c r="AU126" s="4"/>
      <c r="AV126" s="4"/>
      <c r="AW126" s="4"/>
      <c r="AX126" s="4"/>
      <c r="AY126" s="4"/>
      <c r="AZ126" s="33"/>
      <c r="BA126" s="33"/>
      <c r="BB126" s="33"/>
      <c r="BC126" s="4"/>
      <c r="BD126" s="4"/>
      <c r="BE126" s="4"/>
      <c r="BF126" s="4"/>
      <c r="BG126" s="4"/>
      <c r="BH126" s="4"/>
      <c r="BI126" s="4"/>
      <c r="BJ126" s="4"/>
      <c r="BK126" s="4"/>
      <c r="BL126" s="4"/>
      <c r="BM126" s="4"/>
      <c r="BN126" s="4"/>
    </row>
    <row r="127" spans="1:66" ht="15.75" customHeight="1" x14ac:dyDescent="0.2">
      <c r="A127" s="27" t="str">
        <f>IF('[1]Season Set up'!$J$25&gt;='[1]Season Set up'!V125,'[1]Season Set up'!V125,"")</f>
        <v/>
      </c>
      <c r="B127" s="22" t="str">
        <f>IFERROR(VLOOKUP(#REF!,'[1]Members Sorted'!$B$2:$G$3000,2,0),"")</f>
        <v/>
      </c>
      <c r="C127" s="22" t="str">
        <f>IFERROR(VLOOKUP(#REF!,'[1]Members Sorted'!$B$2:$G$3000,3,0),"")</f>
        <v/>
      </c>
      <c r="D127" s="22" t="str">
        <f>IFERROR(VLOOKUP(#REF!,'[1]Members Sorted'!$B$2:$G$3000,5,0),"")</f>
        <v/>
      </c>
      <c r="E127" s="22" t="str">
        <f>IFERROR(IF(D127="","",IF(D127="None Given","",IF(COUNTIF($D$7:D127,D127)&lt;='[1]Season Set up'!$J$62, CONCATENATE(D127, " A"),IF(COUNTIF($D$7:D127,D127)&lt;='[1]Season Set up'!$J$63, CONCATENATE(D127, " B"),IF(COUNTIF($D$7:D127,D127)&lt;='[1]Season Set up'!$J$64, CONCATENATE(D127, " C"),IF(COUNTIF($D$7:D127,D127)&lt;='[1]Season Set up'!$J$65, CONCATENATE(D127, " D"),IF(COUNTIF($D$7:D127,D127)&lt;='[1]Season Set up'!$J$66, CONCATENATE(D127, " E"),IF(COUNTIF($D$7:D127,D127)&lt;='[1]Season Set up'!$J$67, CONCATENATE(D127, " F"),IF(COUNTIF($D$7:D127,D127)&lt;='[1]Season Set up'!$J$68, CONCATENATE(D127, " G"),IF(COUNTIF($D$7:D127,D127)&lt;='[1]Season Set up'!$J$69, CONCATENATE(D127, " H"),"")))))))))),"")</f>
        <v/>
      </c>
      <c r="F127" s="22" t="str">
        <f>IFERROR(IF(D127="","",IF(D127="None Given","",IF(COUNTIF($D$7:D127,D127)&lt;='[1]Season Set up'!$J$84, CONCATENATE(D127, " A"),IF(COUNTIF($D$7:D127,D127)&lt;='[1]Season Set up'!$J$85, CONCATENATE(D127, " B"),IF(COUNTIF($D$7:D127,D127)&lt;='[1]Season Set up'!$J$86, CONCATENATE(D127, " C"),IF(COUNTIF($D$7:D127,D127)&lt;='[1]Season Set up'!$J$87, CONCATENATE(D127, " D"),IF(COUNTIF($D$7:D127,D127)&lt;='[1]Season Set up'!$J$88, CONCATENATE(D127, " E"),IF(COUNTIF($D$7:D127,D127)&lt;='[1]Season Set up'!$J$89, CONCATENATE(D127, " F"),IF(COUNTIF($D$7:D127,D127)&lt;='[1]Season Set up'!$J$90, CONCATENATE(D127, " G"),IF(COUNTIF($D$7:D127,D127)&lt;='[1]Season Set up'!$J$91, CONCATENATE(D127, " H"),"")))))))))),"")</f>
        <v/>
      </c>
      <c r="G127" s="69" t="str">
        <f>IFERROR(IF(#REF!="","",IF('[1]Season Set up'!$B$13=1,VLOOKUP(#REF!,#REF!,7,0),IF('[1]Season Set up'!$B$13=2,VLOOKUP(#REF!,'Race 2'!$C$7:$G$1001,7,0),IF('[1]Season Set up'!$B$13=3,VLOOKUP(#REF!,'Race 3'!$C$7:$G$1001,7,0),IF('[1]Season Set up'!$B$13=4,VLOOKUP(#REF!,'[1]Race 4'!$C$7:$I$1001,7,0),IF('[1]Season Set up'!$B$13=5,VLOOKUP(#REF!,'[1]Race 5'!$C$7:$I$1001,7,0),"")))))),"")</f>
        <v/>
      </c>
      <c r="H127" s="4"/>
      <c r="I127" s="27"/>
      <c r="J127" s="22"/>
      <c r="K127" s="22"/>
      <c r="L127" s="22"/>
      <c r="M127" s="22"/>
      <c r="N127" s="22"/>
      <c r="O127" s="69"/>
      <c r="P127" s="4"/>
      <c r="Q127" s="33"/>
      <c r="R127" s="33"/>
      <c r="S127" s="33"/>
      <c r="T127" s="33"/>
      <c r="U127" s="33"/>
      <c r="V127" s="33"/>
      <c r="W127" s="33"/>
      <c r="X127" s="4"/>
      <c r="Y127" s="4"/>
      <c r="Z127" s="4"/>
      <c r="AA127" s="4"/>
      <c r="AB127" s="4"/>
      <c r="AC127" s="4"/>
      <c r="AD127" s="4"/>
      <c r="AE127" s="33"/>
      <c r="AF127" s="33"/>
      <c r="AG127" s="4"/>
      <c r="AH127" s="4"/>
      <c r="AI127" s="4"/>
      <c r="AJ127" s="4"/>
      <c r="AK127" s="4"/>
      <c r="AL127" s="4"/>
      <c r="AM127" s="4"/>
      <c r="AN127" s="4"/>
      <c r="AO127" s="33"/>
      <c r="AP127" s="33"/>
      <c r="AQ127" s="33"/>
      <c r="AR127" s="4"/>
      <c r="AS127" s="4"/>
      <c r="AT127" s="4"/>
      <c r="AU127" s="4"/>
      <c r="AV127" s="4"/>
      <c r="AW127" s="4"/>
      <c r="AX127" s="4"/>
      <c r="AY127" s="4"/>
      <c r="AZ127" s="33"/>
      <c r="BA127" s="33"/>
      <c r="BB127" s="33"/>
      <c r="BC127" s="4"/>
      <c r="BD127" s="4"/>
      <c r="BE127" s="4"/>
      <c r="BF127" s="4"/>
      <c r="BG127" s="4"/>
      <c r="BH127" s="4"/>
      <c r="BI127" s="4"/>
      <c r="BJ127" s="4"/>
      <c r="BK127" s="4"/>
      <c r="BL127" s="4"/>
      <c r="BM127" s="4"/>
      <c r="BN127" s="4"/>
    </row>
    <row r="128" spans="1:66" ht="15.75" customHeight="1" x14ac:dyDescent="0.2">
      <c r="A128" s="27" t="str">
        <f>IF('[1]Season Set up'!$J$25&gt;='[1]Season Set up'!V126,'[1]Season Set up'!V126,"")</f>
        <v/>
      </c>
      <c r="B128" s="22" t="str">
        <f>IFERROR(VLOOKUP(#REF!,'[1]Members Sorted'!$B$2:$G$3000,2,0),"")</f>
        <v/>
      </c>
      <c r="C128" s="22" t="str">
        <f>IFERROR(VLOOKUP(#REF!,'[1]Members Sorted'!$B$2:$G$3000,3,0),"")</f>
        <v/>
      </c>
      <c r="D128" s="22" t="str">
        <f>IFERROR(VLOOKUP(#REF!,'[1]Members Sorted'!$B$2:$G$3000,5,0),"")</f>
        <v/>
      </c>
      <c r="E128" s="22" t="str">
        <f>IFERROR(IF(D128="","",IF(D128="None Given","",IF(COUNTIF($D$7:D128,D128)&lt;='[1]Season Set up'!$J$62, CONCATENATE(D128, " A"),IF(COUNTIF($D$7:D128,D128)&lt;='[1]Season Set up'!$J$63, CONCATENATE(D128, " B"),IF(COUNTIF($D$7:D128,D128)&lt;='[1]Season Set up'!$J$64, CONCATENATE(D128, " C"),IF(COUNTIF($D$7:D128,D128)&lt;='[1]Season Set up'!$J$65, CONCATENATE(D128, " D"),IF(COUNTIF($D$7:D128,D128)&lt;='[1]Season Set up'!$J$66, CONCATENATE(D128, " E"),IF(COUNTIF($D$7:D128,D128)&lt;='[1]Season Set up'!$J$67, CONCATENATE(D128, " F"),IF(COUNTIF($D$7:D128,D128)&lt;='[1]Season Set up'!$J$68, CONCATENATE(D128, " G"),IF(COUNTIF($D$7:D128,D128)&lt;='[1]Season Set up'!$J$69, CONCATENATE(D128, " H"),"")))))))))),"")</f>
        <v/>
      </c>
      <c r="F128" s="22" t="str">
        <f>IFERROR(IF(D128="","",IF(D128="None Given","",IF(COUNTIF($D$7:D128,D128)&lt;='[1]Season Set up'!$J$84, CONCATENATE(D128, " A"),IF(COUNTIF($D$7:D128,D128)&lt;='[1]Season Set up'!$J$85, CONCATENATE(D128, " B"),IF(COUNTIF($D$7:D128,D128)&lt;='[1]Season Set up'!$J$86, CONCATENATE(D128, " C"),IF(COUNTIF($D$7:D128,D128)&lt;='[1]Season Set up'!$J$87, CONCATENATE(D128, " D"),IF(COUNTIF($D$7:D128,D128)&lt;='[1]Season Set up'!$J$88, CONCATENATE(D128, " E"),IF(COUNTIF($D$7:D128,D128)&lt;='[1]Season Set up'!$J$89, CONCATENATE(D128, " F"),IF(COUNTIF($D$7:D128,D128)&lt;='[1]Season Set up'!$J$90, CONCATENATE(D128, " G"),IF(COUNTIF($D$7:D128,D128)&lt;='[1]Season Set up'!$J$91, CONCATENATE(D128, " H"),"")))))))))),"")</f>
        <v/>
      </c>
      <c r="G128" s="69" t="str">
        <f>IFERROR(IF(#REF!="","",IF('[1]Season Set up'!$B$13=1,VLOOKUP(#REF!,#REF!,7,0),IF('[1]Season Set up'!$B$13=2,VLOOKUP(#REF!,'Race 2'!$C$7:$G$1001,7,0),IF('[1]Season Set up'!$B$13=3,VLOOKUP(#REF!,'Race 3'!$C$7:$G$1001,7,0),IF('[1]Season Set up'!$B$13=4,VLOOKUP(#REF!,'[1]Race 4'!$C$7:$I$1001,7,0),IF('[1]Season Set up'!$B$13=5,VLOOKUP(#REF!,'[1]Race 5'!$C$7:$I$1001,7,0),"")))))),"")</f>
        <v/>
      </c>
      <c r="H128" s="4"/>
      <c r="I128" s="27"/>
      <c r="J128" s="22"/>
      <c r="K128" s="22"/>
      <c r="L128" s="22"/>
      <c r="M128" s="22"/>
      <c r="N128" s="22"/>
      <c r="O128" s="69"/>
      <c r="P128" s="4"/>
      <c r="Q128" s="33"/>
      <c r="R128" s="33"/>
      <c r="S128" s="33"/>
      <c r="T128" s="33"/>
      <c r="U128" s="33"/>
      <c r="V128" s="33"/>
      <c r="W128" s="33"/>
      <c r="X128" s="4"/>
      <c r="Y128" s="4"/>
      <c r="Z128" s="4"/>
      <c r="AA128" s="4"/>
      <c r="AB128" s="4"/>
      <c r="AC128" s="4"/>
      <c r="AD128" s="4"/>
      <c r="AE128" s="33"/>
      <c r="AF128" s="33"/>
      <c r="AG128" s="4"/>
      <c r="AH128" s="4"/>
      <c r="AI128" s="4"/>
      <c r="AJ128" s="4"/>
      <c r="AK128" s="4"/>
      <c r="AL128" s="4"/>
      <c r="AM128" s="4"/>
      <c r="AN128" s="4"/>
      <c r="AO128" s="33"/>
      <c r="AP128" s="33"/>
      <c r="AQ128" s="33"/>
      <c r="AR128" s="4"/>
      <c r="AS128" s="4"/>
      <c r="AT128" s="4"/>
      <c r="AU128" s="4"/>
      <c r="AV128" s="4"/>
      <c r="AW128" s="4"/>
      <c r="AX128" s="4"/>
      <c r="AY128" s="4"/>
      <c r="AZ128" s="33"/>
      <c r="BA128" s="33"/>
      <c r="BB128" s="33"/>
      <c r="BC128" s="4"/>
      <c r="BD128" s="4"/>
      <c r="BE128" s="4"/>
      <c r="BF128" s="4"/>
      <c r="BG128" s="4"/>
      <c r="BH128" s="4"/>
      <c r="BI128" s="4"/>
      <c r="BJ128" s="4"/>
      <c r="BK128" s="4"/>
      <c r="BL128" s="4"/>
      <c r="BM128" s="4"/>
      <c r="BN128" s="4"/>
    </row>
    <row r="129" spans="1:66" ht="15.75" customHeight="1" x14ac:dyDescent="0.2">
      <c r="A129" s="27" t="str">
        <f>IF('[1]Season Set up'!$J$25&gt;='[1]Season Set up'!V127,'[1]Season Set up'!V127,"")</f>
        <v/>
      </c>
      <c r="B129" s="22" t="str">
        <f>IFERROR(VLOOKUP(#REF!,'[1]Members Sorted'!$B$2:$G$3000,2,0),"")</f>
        <v/>
      </c>
      <c r="C129" s="22" t="str">
        <f>IFERROR(VLOOKUP(#REF!,'[1]Members Sorted'!$B$2:$G$3000,3,0),"")</f>
        <v/>
      </c>
      <c r="D129" s="22" t="str">
        <f>IFERROR(VLOOKUP(#REF!,'[1]Members Sorted'!$B$2:$G$3000,5,0),"")</f>
        <v/>
      </c>
      <c r="E129" s="22" t="str">
        <f>IFERROR(IF(D129="","",IF(D129="None Given","",IF(COUNTIF($D$7:D129,D129)&lt;='[1]Season Set up'!$J$62, CONCATENATE(D129, " A"),IF(COUNTIF($D$7:D129,D129)&lt;='[1]Season Set up'!$J$63, CONCATENATE(D129, " B"),IF(COUNTIF($D$7:D129,D129)&lt;='[1]Season Set up'!$J$64, CONCATENATE(D129, " C"),IF(COUNTIF($D$7:D129,D129)&lt;='[1]Season Set up'!$J$65, CONCATENATE(D129, " D"),IF(COUNTIF($D$7:D129,D129)&lt;='[1]Season Set up'!$J$66, CONCATENATE(D129, " E"),IF(COUNTIF($D$7:D129,D129)&lt;='[1]Season Set up'!$J$67, CONCATENATE(D129, " F"),IF(COUNTIF($D$7:D129,D129)&lt;='[1]Season Set up'!$J$68, CONCATENATE(D129, " G"),IF(COUNTIF($D$7:D129,D129)&lt;='[1]Season Set up'!$J$69, CONCATENATE(D129, " H"),"")))))))))),"")</f>
        <v/>
      </c>
      <c r="F129" s="22" t="str">
        <f>IFERROR(IF(D129="","",IF(D129="None Given","",IF(COUNTIF($D$7:D129,D129)&lt;='[1]Season Set up'!$J$84, CONCATENATE(D129, " A"),IF(COUNTIF($D$7:D129,D129)&lt;='[1]Season Set up'!$J$85, CONCATENATE(D129, " B"),IF(COUNTIF($D$7:D129,D129)&lt;='[1]Season Set up'!$J$86, CONCATENATE(D129, " C"),IF(COUNTIF($D$7:D129,D129)&lt;='[1]Season Set up'!$J$87, CONCATENATE(D129, " D"),IF(COUNTIF($D$7:D129,D129)&lt;='[1]Season Set up'!$J$88, CONCATENATE(D129, " E"),IF(COUNTIF($D$7:D129,D129)&lt;='[1]Season Set up'!$J$89, CONCATENATE(D129, " F"),IF(COUNTIF($D$7:D129,D129)&lt;='[1]Season Set up'!$J$90, CONCATENATE(D129, " G"),IF(COUNTIF($D$7:D129,D129)&lt;='[1]Season Set up'!$J$91, CONCATENATE(D129, " H"),"")))))))))),"")</f>
        <v/>
      </c>
      <c r="G129" s="69" t="str">
        <f>IFERROR(IF(#REF!="","",IF('[1]Season Set up'!$B$13=1,VLOOKUP(#REF!,#REF!,7,0),IF('[1]Season Set up'!$B$13=2,VLOOKUP(#REF!,'Race 2'!$C$7:$G$1001,7,0),IF('[1]Season Set up'!$B$13=3,VLOOKUP(#REF!,'Race 3'!$C$7:$G$1001,7,0),IF('[1]Season Set up'!$B$13=4,VLOOKUP(#REF!,'[1]Race 4'!$C$7:$I$1001,7,0),IF('[1]Season Set up'!$B$13=5,VLOOKUP(#REF!,'[1]Race 5'!$C$7:$I$1001,7,0),"")))))),"")</f>
        <v/>
      </c>
      <c r="H129" s="4"/>
      <c r="I129" s="27"/>
      <c r="J129" s="22"/>
      <c r="K129" s="22"/>
      <c r="L129" s="22"/>
      <c r="M129" s="22"/>
      <c r="N129" s="22"/>
      <c r="O129" s="69"/>
      <c r="P129" s="4"/>
      <c r="Q129" s="33"/>
      <c r="R129" s="33"/>
      <c r="S129" s="33"/>
      <c r="T129" s="33"/>
      <c r="U129" s="33"/>
      <c r="V129" s="33"/>
      <c r="W129" s="33"/>
      <c r="X129" s="4"/>
      <c r="Y129" s="4"/>
      <c r="Z129" s="4"/>
      <c r="AA129" s="4"/>
      <c r="AB129" s="4"/>
      <c r="AC129" s="4"/>
      <c r="AD129" s="4"/>
      <c r="AE129" s="33"/>
      <c r="AF129" s="33"/>
      <c r="AG129" s="4"/>
      <c r="AH129" s="4"/>
      <c r="AI129" s="4"/>
      <c r="AJ129" s="4"/>
      <c r="AK129" s="4"/>
      <c r="AL129" s="4"/>
      <c r="AM129" s="4"/>
      <c r="AN129" s="4"/>
      <c r="AO129" s="33"/>
      <c r="AP129" s="33"/>
      <c r="AQ129" s="33"/>
      <c r="AR129" s="4"/>
      <c r="AS129" s="4"/>
      <c r="AT129" s="4"/>
      <c r="AU129" s="4"/>
      <c r="AV129" s="4"/>
      <c r="AW129" s="4"/>
      <c r="AX129" s="4"/>
      <c r="AY129" s="4"/>
      <c r="AZ129" s="33"/>
      <c r="BA129" s="33"/>
      <c r="BB129" s="33"/>
      <c r="BC129" s="4"/>
      <c r="BD129" s="4"/>
      <c r="BE129" s="4"/>
      <c r="BF129" s="4"/>
      <c r="BG129" s="4"/>
      <c r="BH129" s="4"/>
      <c r="BI129" s="4"/>
      <c r="BJ129" s="4"/>
      <c r="BK129" s="4"/>
      <c r="BL129" s="4"/>
      <c r="BM129" s="4"/>
      <c r="BN129" s="4"/>
    </row>
    <row r="130" spans="1:66" ht="15.75" customHeight="1" x14ac:dyDescent="0.2">
      <c r="A130" s="27" t="str">
        <f>IF('[1]Season Set up'!$J$25&gt;='[1]Season Set up'!V128,'[1]Season Set up'!V128,"")</f>
        <v/>
      </c>
      <c r="B130" s="22" t="str">
        <f>IFERROR(VLOOKUP(#REF!,'[1]Members Sorted'!$B$2:$G$3000,2,0),"")</f>
        <v/>
      </c>
      <c r="C130" s="22" t="str">
        <f>IFERROR(VLOOKUP(#REF!,'[1]Members Sorted'!$B$2:$G$3000,3,0),"")</f>
        <v/>
      </c>
      <c r="D130" s="22" t="str">
        <f>IFERROR(VLOOKUP(#REF!,'[1]Members Sorted'!$B$2:$G$3000,5,0),"")</f>
        <v/>
      </c>
      <c r="E130" s="22" t="str">
        <f>IFERROR(IF(D130="","",IF(D130="None Given","",IF(COUNTIF($D$7:D130,D130)&lt;='[1]Season Set up'!$J$62, CONCATENATE(D130, " A"),IF(COUNTIF($D$7:D130,D130)&lt;='[1]Season Set up'!$J$63, CONCATENATE(D130, " B"),IF(COUNTIF($D$7:D130,D130)&lt;='[1]Season Set up'!$J$64, CONCATENATE(D130, " C"),IF(COUNTIF($D$7:D130,D130)&lt;='[1]Season Set up'!$J$65, CONCATENATE(D130, " D"),IF(COUNTIF($D$7:D130,D130)&lt;='[1]Season Set up'!$J$66, CONCATENATE(D130, " E"),IF(COUNTIF($D$7:D130,D130)&lt;='[1]Season Set up'!$J$67, CONCATENATE(D130, " F"),IF(COUNTIF($D$7:D130,D130)&lt;='[1]Season Set up'!$J$68, CONCATENATE(D130, " G"),IF(COUNTIF($D$7:D130,D130)&lt;='[1]Season Set up'!$J$69, CONCATENATE(D130, " H"),"")))))))))),"")</f>
        <v/>
      </c>
      <c r="F130" s="22" t="str">
        <f>IFERROR(IF(D130="","",IF(D130="None Given","",IF(COUNTIF($D$7:D130,D130)&lt;='[1]Season Set up'!$J$84, CONCATENATE(D130, " A"),IF(COUNTIF($D$7:D130,D130)&lt;='[1]Season Set up'!$J$85, CONCATENATE(D130, " B"),IF(COUNTIF($D$7:D130,D130)&lt;='[1]Season Set up'!$J$86, CONCATENATE(D130, " C"),IF(COUNTIF($D$7:D130,D130)&lt;='[1]Season Set up'!$J$87, CONCATENATE(D130, " D"),IF(COUNTIF($D$7:D130,D130)&lt;='[1]Season Set up'!$J$88, CONCATENATE(D130, " E"),IF(COUNTIF($D$7:D130,D130)&lt;='[1]Season Set up'!$J$89, CONCATENATE(D130, " F"),IF(COUNTIF($D$7:D130,D130)&lt;='[1]Season Set up'!$J$90, CONCATENATE(D130, " G"),IF(COUNTIF($D$7:D130,D130)&lt;='[1]Season Set up'!$J$91, CONCATENATE(D130, " H"),"")))))))))),"")</f>
        <v/>
      </c>
      <c r="G130" s="69" t="str">
        <f>IFERROR(IF(#REF!="","",IF('[1]Season Set up'!$B$13=1,VLOOKUP(#REF!,#REF!,7,0),IF('[1]Season Set up'!$B$13=2,VLOOKUP(#REF!,'Race 2'!$C$7:$G$1001,7,0),IF('[1]Season Set up'!$B$13=3,VLOOKUP(#REF!,'Race 3'!$C$7:$G$1001,7,0),IF('[1]Season Set up'!$B$13=4,VLOOKUP(#REF!,'[1]Race 4'!$C$7:$I$1001,7,0),IF('[1]Season Set up'!$B$13=5,VLOOKUP(#REF!,'[1]Race 5'!$C$7:$I$1001,7,0),"")))))),"")</f>
        <v/>
      </c>
      <c r="H130" s="4"/>
      <c r="I130" s="27"/>
      <c r="J130" s="22"/>
      <c r="K130" s="22"/>
      <c r="L130" s="22"/>
      <c r="M130" s="22"/>
      <c r="N130" s="22"/>
      <c r="O130" s="69"/>
      <c r="P130" s="4"/>
      <c r="Q130" s="33"/>
      <c r="R130" s="33"/>
      <c r="S130" s="33"/>
      <c r="T130" s="33"/>
      <c r="U130" s="33"/>
      <c r="V130" s="33"/>
      <c r="W130" s="33"/>
      <c r="X130" s="4"/>
      <c r="Y130" s="4"/>
      <c r="Z130" s="4"/>
      <c r="AA130" s="4"/>
      <c r="AB130" s="4"/>
      <c r="AC130" s="4"/>
      <c r="AD130" s="4"/>
      <c r="AE130" s="33"/>
      <c r="AF130" s="33"/>
      <c r="AG130" s="4"/>
      <c r="AH130" s="4"/>
      <c r="AI130" s="4"/>
      <c r="AJ130" s="4"/>
      <c r="AK130" s="4"/>
      <c r="AL130" s="4"/>
      <c r="AM130" s="4"/>
      <c r="AN130" s="4"/>
      <c r="AO130" s="33"/>
      <c r="AP130" s="33"/>
      <c r="AQ130" s="33"/>
      <c r="AR130" s="4"/>
      <c r="AS130" s="4"/>
      <c r="AT130" s="4"/>
      <c r="AU130" s="4"/>
      <c r="AV130" s="4"/>
      <c r="AW130" s="4"/>
      <c r="AX130" s="4"/>
      <c r="AY130" s="4"/>
      <c r="AZ130" s="33"/>
      <c r="BA130" s="33"/>
      <c r="BB130" s="33"/>
      <c r="BC130" s="4"/>
      <c r="BD130" s="4"/>
      <c r="BE130" s="4"/>
      <c r="BF130" s="4"/>
      <c r="BG130" s="4"/>
      <c r="BH130" s="4"/>
      <c r="BI130" s="4"/>
      <c r="BJ130" s="4"/>
      <c r="BK130" s="4"/>
      <c r="BL130" s="4"/>
      <c r="BM130" s="4"/>
      <c r="BN130" s="4"/>
    </row>
    <row r="131" spans="1:66" ht="15.75" customHeight="1" x14ac:dyDescent="0.2">
      <c r="A131" s="27" t="str">
        <f>IF('[1]Season Set up'!$J$25&gt;='[1]Season Set up'!V129,'[1]Season Set up'!V129,"")</f>
        <v/>
      </c>
      <c r="B131" s="22" t="str">
        <f>IFERROR(VLOOKUP(#REF!,'[1]Members Sorted'!$B$2:$G$3000,2,0),"")</f>
        <v/>
      </c>
      <c r="C131" s="22" t="str">
        <f>IFERROR(VLOOKUP(#REF!,'[1]Members Sorted'!$B$2:$G$3000,3,0),"")</f>
        <v/>
      </c>
      <c r="D131" s="22" t="str">
        <f>IFERROR(VLOOKUP(#REF!,'[1]Members Sorted'!$B$2:$G$3000,5,0),"")</f>
        <v/>
      </c>
      <c r="E131" s="22" t="str">
        <f>IFERROR(IF(D131="","",IF(D131="None Given","",IF(COUNTIF($D$7:D131,D131)&lt;='[1]Season Set up'!$J$62, CONCATENATE(D131, " A"),IF(COUNTIF($D$7:D131,D131)&lt;='[1]Season Set up'!$J$63, CONCATENATE(D131, " B"),IF(COUNTIF($D$7:D131,D131)&lt;='[1]Season Set up'!$J$64, CONCATENATE(D131, " C"),IF(COUNTIF($D$7:D131,D131)&lt;='[1]Season Set up'!$J$65, CONCATENATE(D131, " D"),IF(COUNTIF($D$7:D131,D131)&lt;='[1]Season Set up'!$J$66, CONCATENATE(D131, " E"),IF(COUNTIF($D$7:D131,D131)&lt;='[1]Season Set up'!$J$67, CONCATENATE(D131, " F"),IF(COUNTIF($D$7:D131,D131)&lt;='[1]Season Set up'!$J$68, CONCATENATE(D131, " G"),IF(COUNTIF($D$7:D131,D131)&lt;='[1]Season Set up'!$J$69, CONCATENATE(D131, " H"),"")))))))))),"")</f>
        <v/>
      </c>
      <c r="F131" s="22" t="str">
        <f>IFERROR(IF(D131="","",IF(D131="None Given","",IF(COUNTIF($D$7:D131,D131)&lt;='[1]Season Set up'!$J$84, CONCATENATE(D131, " A"),IF(COUNTIF($D$7:D131,D131)&lt;='[1]Season Set up'!$J$85, CONCATENATE(D131, " B"),IF(COUNTIF($D$7:D131,D131)&lt;='[1]Season Set up'!$J$86, CONCATENATE(D131, " C"),IF(COUNTIF($D$7:D131,D131)&lt;='[1]Season Set up'!$J$87, CONCATENATE(D131, " D"),IF(COUNTIF($D$7:D131,D131)&lt;='[1]Season Set up'!$J$88, CONCATENATE(D131, " E"),IF(COUNTIF($D$7:D131,D131)&lt;='[1]Season Set up'!$J$89, CONCATENATE(D131, " F"),IF(COUNTIF($D$7:D131,D131)&lt;='[1]Season Set up'!$J$90, CONCATENATE(D131, " G"),IF(COUNTIF($D$7:D131,D131)&lt;='[1]Season Set up'!$J$91, CONCATENATE(D131, " H"),"")))))))))),"")</f>
        <v/>
      </c>
      <c r="G131" s="69" t="str">
        <f>IFERROR(IF(#REF!="","",IF('[1]Season Set up'!$B$13=1,VLOOKUP(#REF!,#REF!,7,0),IF('[1]Season Set up'!$B$13=2,VLOOKUP(#REF!,'Race 2'!$C$7:$G$1001,7,0),IF('[1]Season Set up'!$B$13=3,VLOOKUP(#REF!,'Race 3'!$C$7:$G$1001,7,0),IF('[1]Season Set up'!$B$13=4,VLOOKUP(#REF!,'[1]Race 4'!$C$7:$I$1001,7,0),IF('[1]Season Set up'!$B$13=5,VLOOKUP(#REF!,'[1]Race 5'!$C$7:$I$1001,7,0),"")))))),"")</f>
        <v/>
      </c>
      <c r="H131" s="4"/>
      <c r="I131" s="27"/>
      <c r="J131" s="22"/>
      <c r="K131" s="22"/>
      <c r="L131" s="22"/>
      <c r="M131" s="22"/>
      <c r="N131" s="22"/>
      <c r="O131" s="69"/>
      <c r="P131" s="4"/>
      <c r="Q131" s="33"/>
      <c r="R131" s="33"/>
      <c r="S131" s="33"/>
      <c r="T131" s="33"/>
      <c r="U131" s="33"/>
      <c r="V131" s="33"/>
      <c r="W131" s="33"/>
      <c r="X131" s="4"/>
      <c r="Y131" s="4"/>
      <c r="Z131" s="4"/>
      <c r="AA131" s="4"/>
      <c r="AB131" s="4"/>
      <c r="AC131" s="4"/>
      <c r="AD131" s="4"/>
      <c r="AE131" s="33"/>
      <c r="AF131" s="33"/>
      <c r="AG131" s="4"/>
      <c r="AH131" s="4"/>
      <c r="AI131" s="4"/>
      <c r="AJ131" s="4"/>
      <c r="AK131" s="4"/>
      <c r="AL131" s="4"/>
      <c r="AM131" s="4"/>
      <c r="AN131" s="4"/>
      <c r="AO131" s="33"/>
      <c r="AP131" s="33"/>
      <c r="AQ131" s="33"/>
      <c r="AR131" s="4"/>
      <c r="AS131" s="4"/>
      <c r="AT131" s="4"/>
      <c r="AU131" s="4"/>
      <c r="AV131" s="4"/>
      <c r="AW131" s="4"/>
      <c r="AX131" s="4"/>
      <c r="AY131" s="4"/>
      <c r="AZ131" s="33"/>
      <c r="BA131" s="33"/>
      <c r="BB131" s="33"/>
      <c r="BC131" s="4"/>
      <c r="BD131" s="4"/>
      <c r="BE131" s="4"/>
      <c r="BF131" s="4"/>
      <c r="BG131" s="4"/>
      <c r="BH131" s="4"/>
      <c r="BI131" s="4"/>
      <c r="BJ131" s="4"/>
      <c r="BK131" s="4"/>
      <c r="BL131" s="4"/>
      <c r="BM131" s="4"/>
      <c r="BN131" s="4"/>
    </row>
    <row r="132" spans="1:66" ht="15.75" customHeight="1" x14ac:dyDescent="0.2">
      <c r="A132" s="27" t="str">
        <f>IF('[1]Season Set up'!$J$25&gt;='[1]Season Set up'!V130,'[1]Season Set up'!V130,"")</f>
        <v/>
      </c>
      <c r="B132" s="22" t="str">
        <f>IFERROR(VLOOKUP(#REF!,'[1]Members Sorted'!$B$2:$G$3000,2,0),"")</f>
        <v/>
      </c>
      <c r="C132" s="22" t="str">
        <f>IFERROR(VLOOKUP(#REF!,'[1]Members Sorted'!$B$2:$G$3000,3,0),"")</f>
        <v/>
      </c>
      <c r="D132" s="22" t="str">
        <f>IFERROR(VLOOKUP(#REF!,'[1]Members Sorted'!$B$2:$G$3000,5,0),"")</f>
        <v/>
      </c>
      <c r="E132" s="22" t="str">
        <f>IFERROR(IF(D132="","",IF(D132="None Given","",IF(COUNTIF($D$7:D132,D132)&lt;='[1]Season Set up'!$J$62, CONCATENATE(D132, " A"),IF(COUNTIF($D$7:D132,D132)&lt;='[1]Season Set up'!$J$63, CONCATENATE(D132, " B"),IF(COUNTIF($D$7:D132,D132)&lt;='[1]Season Set up'!$J$64, CONCATENATE(D132, " C"),IF(COUNTIF($D$7:D132,D132)&lt;='[1]Season Set up'!$J$65, CONCATENATE(D132, " D"),IF(COUNTIF($D$7:D132,D132)&lt;='[1]Season Set up'!$J$66, CONCATENATE(D132, " E"),IF(COUNTIF($D$7:D132,D132)&lt;='[1]Season Set up'!$J$67, CONCATENATE(D132, " F"),IF(COUNTIF($D$7:D132,D132)&lt;='[1]Season Set up'!$J$68, CONCATENATE(D132, " G"),IF(COUNTIF($D$7:D132,D132)&lt;='[1]Season Set up'!$J$69, CONCATENATE(D132, " H"),"")))))))))),"")</f>
        <v/>
      </c>
      <c r="F132" s="22" t="str">
        <f>IFERROR(IF(D132="","",IF(D132="None Given","",IF(COUNTIF($D$7:D132,D132)&lt;='[1]Season Set up'!$J$84, CONCATENATE(D132, " A"),IF(COUNTIF($D$7:D132,D132)&lt;='[1]Season Set up'!$J$85, CONCATENATE(D132, " B"),IF(COUNTIF($D$7:D132,D132)&lt;='[1]Season Set up'!$J$86, CONCATENATE(D132, " C"),IF(COUNTIF($D$7:D132,D132)&lt;='[1]Season Set up'!$J$87, CONCATENATE(D132, " D"),IF(COUNTIF($D$7:D132,D132)&lt;='[1]Season Set up'!$J$88, CONCATENATE(D132, " E"),IF(COUNTIF($D$7:D132,D132)&lt;='[1]Season Set up'!$J$89, CONCATENATE(D132, " F"),IF(COUNTIF($D$7:D132,D132)&lt;='[1]Season Set up'!$J$90, CONCATENATE(D132, " G"),IF(COUNTIF($D$7:D132,D132)&lt;='[1]Season Set up'!$J$91, CONCATENATE(D132, " H"),"")))))))))),"")</f>
        <v/>
      </c>
      <c r="G132" s="69" t="str">
        <f>IFERROR(IF(#REF!="","",IF('[1]Season Set up'!$B$13=1,VLOOKUP(#REF!,#REF!,7,0),IF('[1]Season Set up'!$B$13=2,VLOOKUP(#REF!,'Race 2'!$C$7:$G$1001,7,0),IF('[1]Season Set up'!$B$13=3,VLOOKUP(#REF!,'Race 3'!$C$7:$G$1001,7,0),IF('[1]Season Set up'!$B$13=4,VLOOKUP(#REF!,'[1]Race 4'!$C$7:$I$1001,7,0),IF('[1]Season Set up'!$B$13=5,VLOOKUP(#REF!,'[1]Race 5'!$C$7:$I$1001,7,0),"")))))),"")</f>
        <v/>
      </c>
      <c r="H132" s="4"/>
      <c r="I132" s="27"/>
      <c r="J132" s="22"/>
      <c r="K132" s="22"/>
      <c r="L132" s="22"/>
      <c r="M132" s="22"/>
      <c r="N132" s="22"/>
      <c r="O132" s="69"/>
      <c r="P132" s="4"/>
      <c r="Q132" s="33"/>
      <c r="R132" s="33"/>
      <c r="S132" s="33"/>
      <c r="T132" s="33"/>
      <c r="U132" s="33"/>
      <c r="V132" s="33"/>
      <c r="W132" s="33"/>
      <c r="X132" s="4"/>
      <c r="Y132" s="4"/>
      <c r="Z132" s="4"/>
      <c r="AA132" s="4"/>
      <c r="AB132" s="4"/>
      <c r="AC132" s="4"/>
      <c r="AD132" s="4"/>
      <c r="AE132" s="33"/>
      <c r="AF132" s="33"/>
      <c r="AG132" s="4"/>
      <c r="AH132" s="4"/>
      <c r="AI132" s="4"/>
      <c r="AJ132" s="4"/>
      <c r="AK132" s="4"/>
      <c r="AL132" s="4"/>
      <c r="AM132" s="4"/>
      <c r="AN132" s="4"/>
      <c r="AO132" s="33"/>
      <c r="AP132" s="33"/>
      <c r="AQ132" s="33"/>
      <c r="AR132" s="4"/>
      <c r="AS132" s="4"/>
      <c r="AT132" s="4"/>
      <c r="AU132" s="4"/>
      <c r="AV132" s="4"/>
      <c r="AW132" s="4"/>
      <c r="AX132" s="4"/>
      <c r="AY132" s="4"/>
      <c r="AZ132" s="33"/>
      <c r="BA132" s="33"/>
      <c r="BB132" s="33"/>
      <c r="BC132" s="4"/>
      <c r="BD132" s="4"/>
      <c r="BE132" s="4"/>
      <c r="BF132" s="4"/>
      <c r="BG132" s="4"/>
      <c r="BH132" s="4"/>
      <c r="BI132" s="4"/>
      <c r="BJ132" s="4"/>
      <c r="BK132" s="4"/>
      <c r="BL132" s="4"/>
      <c r="BM132" s="4"/>
      <c r="BN132" s="4"/>
    </row>
    <row r="133" spans="1:66" ht="15.75" customHeight="1" x14ac:dyDescent="0.2">
      <c r="A133" s="27" t="str">
        <f>IF('[1]Season Set up'!$J$25&gt;='[1]Season Set up'!V131,'[1]Season Set up'!V131,"")</f>
        <v/>
      </c>
      <c r="B133" s="22" t="str">
        <f>IFERROR(VLOOKUP(#REF!,'[1]Members Sorted'!$B$2:$G$3000,2,0),"")</f>
        <v/>
      </c>
      <c r="C133" s="22" t="str">
        <f>IFERROR(VLOOKUP(#REF!,'[1]Members Sorted'!$B$2:$G$3000,3,0),"")</f>
        <v/>
      </c>
      <c r="D133" s="22" t="str">
        <f>IFERROR(VLOOKUP(#REF!,'[1]Members Sorted'!$B$2:$G$3000,5,0),"")</f>
        <v/>
      </c>
      <c r="E133" s="22" t="str">
        <f>IFERROR(IF(D133="","",IF(D133="None Given","",IF(COUNTIF($D$7:D133,D133)&lt;='[1]Season Set up'!$J$62, CONCATENATE(D133, " A"),IF(COUNTIF($D$7:D133,D133)&lt;='[1]Season Set up'!$J$63, CONCATENATE(D133, " B"),IF(COUNTIF($D$7:D133,D133)&lt;='[1]Season Set up'!$J$64, CONCATENATE(D133, " C"),IF(COUNTIF($D$7:D133,D133)&lt;='[1]Season Set up'!$J$65, CONCATENATE(D133, " D"),IF(COUNTIF($D$7:D133,D133)&lt;='[1]Season Set up'!$J$66, CONCATENATE(D133, " E"),IF(COUNTIF($D$7:D133,D133)&lt;='[1]Season Set up'!$J$67, CONCATENATE(D133, " F"),IF(COUNTIF($D$7:D133,D133)&lt;='[1]Season Set up'!$J$68, CONCATENATE(D133, " G"),IF(COUNTIF($D$7:D133,D133)&lt;='[1]Season Set up'!$J$69, CONCATENATE(D133, " H"),"")))))))))),"")</f>
        <v/>
      </c>
      <c r="F133" s="22" t="str">
        <f>IFERROR(IF(D133="","",IF(D133="None Given","",IF(COUNTIF($D$7:D133,D133)&lt;='[1]Season Set up'!$J$84, CONCATENATE(D133, " A"),IF(COUNTIF($D$7:D133,D133)&lt;='[1]Season Set up'!$J$85, CONCATENATE(D133, " B"),IF(COUNTIF($D$7:D133,D133)&lt;='[1]Season Set up'!$J$86, CONCATENATE(D133, " C"),IF(COUNTIF($D$7:D133,D133)&lt;='[1]Season Set up'!$J$87, CONCATENATE(D133, " D"),IF(COUNTIF($D$7:D133,D133)&lt;='[1]Season Set up'!$J$88, CONCATENATE(D133, " E"),IF(COUNTIF($D$7:D133,D133)&lt;='[1]Season Set up'!$J$89, CONCATENATE(D133, " F"),IF(COUNTIF($D$7:D133,D133)&lt;='[1]Season Set up'!$J$90, CONCATENATE(D133, " G"),IF(COUNTIF($D$7:D133,D133)&lt;='[1]Season Set up'!$J$91, CONCATENATE(D133, " H"),"")))))))))),"")</f>
        <v/>
      </c>
      <c r="G133" s="69" t="str">
        <f>IFERROR(IF(#REF!="","",IF('[1]Season Set up'!$B$13=1,VLOOKUP(#REF!,#REF!,7,0),IF('[1]Season Set up'!$B$13=2,VLOOKUP(#REF!,'Race 2'!$C$7:$G$1001,7,0),IF('[1]Season Set up'!$B$13=3,VLOOKUP(#REF!,'Race 3'!$C$7:$G$1001,7,0),IF('[1]Season Set up'!$B$13=4,VLOOKUP(#REF!,'[1]Race 4'!$C$7:$I$1001,7,0),IF('[1]Season Set up'!$B$13=5,VLOOKUP(#REF!,'[1]Race 5'!$C$7:$I$1001,7,0),"")))))),"")</f>
        <v/>
      </c>
      <c r="H133" s="4"/>
      <c r="I133" s="27"/>
      <c r="J133" s="22"/>
      <c r="K133" s="22"/>
      <c r="L133" s="22"/>
      <c r="M133" s="22"/>
      <c r="N133" s="22"/>
      <c r="O133" s="69"/>
      <c r="P133" s="4"/>
      <c r="Q133" s="33"/>
      <c r="R133" s="33"/>
      <c r="S133" s="33"/>
      <c r="T133" s="33"/>
      <c r="U133" s="33"/>
      <c r="V133" s="33"/>
      <c r="W133" s="33"/>
      <c r="X133" s="4"/>
      <c r="Y133" s="4"/>
      <c r="Z133" s="4"/>
      <c r="AA133" s="4"/>
      <c r="AB133" s="4"/>
      <c r="AC133" s="4"/>
      <c r="AD133" s="4"/>
      <c r="AE133" s="33"/>
      <c r="AF133" s="33"/>
      <c r="AG133" s="4"/>
      <c r="AH133" s="4"/>
      <c r="AI133" s="4"/>
      <c r="AJ133" s="4"/>
      <c r="AK133" s="4"/>
      <c r="AL133" s="4"/>
      <c r="AM133" s="4"/>
      <c r="AN133" s="4"/>
      <c r="AO133" s="33"/>
      <c r="AP133" s="33"/>
      <c r="AQ133" s="33"/>
      <c r="AR133" s="4"/>
      <c r="AS133" s="4"/>
      <c r="AT133" s="4"/>
      <c r="AU133" s="4"/>
      <c r="AV133" s="4"/>
      <c r="AW133" s="4"/>
      <c r="AX133" s="4"/>
      <c r="AY133" s="4"/>
      <c r="AZ133" s="33"/>
      <c r="BA133" s="33"/>
      <c r="BB133" s="33"/>
      <c r="BC133" s="4"/>
      <c r="BD133" s="4"/>
      <c r="BE133" s="4"/>
      <c r="BF133" s="4"/>
      <c r="BG133" s="4"/>
      <c r="BH133" s="4"/>
      <c r="BI133" s="4"/>
      <c r="BJ133" s="4"/>
      <c r="BK133" s="4"/>
      <c r="BL133" s="4"/>
      <c r="BM133" s="4"/>
      <c r="BN133" s="4"/>
    </row>
    <row r="134" spans="1:66" ht="15.75" customHeight="1" x14ac:dyDescent="0.2">
      <c r="A134" s="27" t="str">
        <f>IF('[1]Season Set up'!$J$25&gt;='[1]Season Set up'!V132,'[1]Season Set up'!V132,"")</f>
        <v/>
      </c>
      <c r="B134" s="22" t="str">
        <f>IFERROR(VLOOKUP(#REF!,'[1]Members Sorted'!$B$2:$G$3000,2,0),"")</f>
        <v/>
      </c>
      <c r="C134" s="22" t="str">
        <f>IFERROR(VLOOKUP(#REF!,'[1]Members Sorted'!$B$2:$G$3000,3,0),"")</f>
        <v/>
      </c>
      <c r="D134" s="22" t="str">
        <f>IFERROR(VLOOKUP(#REF!,'[1]Members Sorted'!$B$2:$G$3000,5,0),"")</f>
        <v/>
      </c>
      <c r="E134" s="22" t="str">
        <f>IFERROR(IF(D134="","",IF(D134="None Given","",IF(COUNTIF($D$7:D134,D134)&lt;='[1]Season Set up'!$J$62, CONCATENATE(D134, " A"),IF(COUNTIF($D$7:D134,D134)&lt;='[1]Season Set up'!$J$63, CONCATENATE(D134, " B"),IF(COUNTIF($D$7:D134,D134)&lt;='[1]Season Set up'!$J$64, CONCATENATE(D134, " C"),IF(COUNTIF($D$7:D134,D134)&lt;='[1]Season Set up'!$J$65, CONCATENATE(D134, " D"),IF(COUNTIF($D$7:D134,D134)&lt;='[1]Season Set up'!$J$66, CONCATENATE(D134, " E"),IF(COUNTIF($D$7:D134,D134)&lt;='[1]Season Set up'!$J$67, CONCATENATE(D134, " F"),IF(COUNTIF($D$7:D134,D134)&lt;='[1]Season Set up'!$J$68, CONCATENATE(D134, " G"),IF(COUNTIF($D$7:D134,D134)&lt;='[1]Season Set up'!$J$69, CONCATENATE(D134, " H"),"")))))))))),"")</f>
        <v/>
      </c>
      <c r="F134" s="22" t="str">
        <f>IFERROR(IF(D134="","",IF(D134="None Given","",IF(COUNTIF($D$7:D134,D134)&lt;='[1]Season Set up'!$J$84, CONCATENATE(D134, " A"),IF(COUNTIF($D$7:D134,D134)&lt;='[1]Season Set up'!$J$85, CONCATENATE(D134, " B"),IF(COUNTIF($D$7:D134,D134)&lt;='[1]Season Set up'!$J$86, CONCATENATE(D134, " C"),IF(COUNTIF($D$7:D134,D134)&lt;='[1]Season Set up'!$J$87, CONCATENATE(D134, " D"),IF(COUNTIF($D$7:D134,D134)&lt;='[1]Season Set up'!$J$88, CONCATENATE(D134, " E"),IF(COUNTIF($D$7:D134,D134)&lt;='[1]Season Set up'!$J$89, CONCATENATE(D134, " F"),IF(COUNTIF($D$7:D134,D134)&lt;='[1]Season Set up'!$J$90, CONCATENATE(D134, " G"),IF(COUNTIF($D$7:D134,D134)&lt;='[1]Season Set up'!$J$91, CONCATENATE(D134, " H"),"")))))))))),"")</f>
        <v/>
      </c>
      <c r="G134" s="69" t="str">
        <f>IFERROR(IF(#REF!="","",IF('[1]Season Set up'!$B$13=1,VLOOKUP(#REF!,#REF!,7,0),IF('[1]Season Set up'!$B$13=2,VLOOKUP(#REF!,'Race 2'!$C$7:$G$1001,7,0),IF('[1]Season Set up'!$B$13=3,VLOOKUP(#REF!,'Race 3'!$C$7:$G$1001,7,0),IF('[1]Season Set up'!$B$13=4,VLOOKUP(#REF!,'[1]Race 4'!$C$7:$I$1001,7,0),IF('[1]Season Set up'!$B$13=5,VLOOKUP(#REF!,'[1]Race 5'!$C$7:$I$1001,7,0),"")))))),"")</f>
        <v/>
      </c>
      <c r="H134" s="4"/>
      <c r="I134" s="27"/>
      <c r="J134" s="22"/>
      <c r="K134" s="22"/>
      <c r="L134" s="22"/>
      <c r="M134" s="22"/>
      <c r="N134" s="22"/>
      <c r="O134" s="69"/>
      <c r="P134" s="4"/>
      <c r="Q134" s="33"/>
      <c r="R134" s="33"/>
      <c r="S134" s="33"/>
      <c r="T134" s="33"/>
      <c r="U134" s="33"/>
      <c r="V134" s="33"/>
      <c r="W134" s="33"/>
      <c r="X134" s="4"/>
      <c r="Y134" s="4"/>
      <c r="Z134" s="4"/>
      <c r="AA134" s="4"/>
      <c r="AB134" s="4"/>
      <c r="AC134" s="4"/>
      <c r="AD134" s="4"/>
      <c r="AE134" s="33"/>
      <c r="AF134" s="33"/>
      <c r="AG134" s="4"/>
      <c r="AH134" s="4"/>
      <c r="AI134" s="4"/>
      <c r="AJ134" s="4"/>
      <c r="AK134" s="4"/>
      <c r="AL134" s="4"/>
      <c r="AM134" s="4"/>
      <c r="AN134" s="4"/>
      <c r="AO134" s="33"/>
      <c r="AP134" s="33"/>
      <c r="AQ134" s="33"/>
      <c r="AR134" s="4"/>
      <c r="AS134" s="4"/>
      <c r="AT134" s="4"/>
      <c r="AU134" s="4"/>
      <c r="AV134" s="4"/>
      <c r="AW134" s="4"/>
      <c r="AX134" s="4"/>
      <c r="AY134" s="4"/>
      <c r="AZ134" s="33"/>
      <c r="BA134" s="33"/>
      <c r="BB134" s="33"/>
      <c r="BC134" s="4"/>
      <c r="BD134" s="4"/>
      <c r="BE134" s="4"/>
      <c r="BF134" s="4"/>
      <c r="BG134" s="4"/>
      <c r="BH134" s="4"/>
      <c r="BI134" s="4"/>
      <c r="BJ134" s="4"/>
      <c r="BK134" s="4"/>
      <c r="BL134" s="4"/>
      <c r="BM134" s="4"/>
      <c r="BN134" s="4"/>
    </row>
    <row r="135" spans="1:66" ht="15.75" customHeight="1" x14ac:dyDescent="0.2">
      <c r="A135" s="27" t="str">
        <f>IF('[1]Season Set up'!$J$25&gt;='[1]Season Set up'!V133,'[1]Season Set up'!V133,"")</f>
        <v/>
      </c>
      <c r="B135" s="22" t="str">
        <f>IFERROR(VLOOKUP(#REF!,'[1]Members Sorted'!$B$2:$G$3000,2,0),"")</f>
        <v/>
      </c>
      <c r="C135" s="22" t="str">
        <f>IFERROR(VLOOKUP(#REF!,'[1]Members Sorted'!$B$2:$G$3000,3,0),"")</f>
        <v/>
      </c>
      <c r="D135" s="22" t="str">
        <f>IFERROR(VLOOKUP(#REF!,'[1]Members Sorted'!$B$2:$G$3000,5,0),"")</f>
        <v/>
      </c>
      <c r="E135" s="22" t="str">
        <f>IFERROR(IF(D135="","",IF(D135="None Given","",IF(COUNTIF($D$7:D135,D135)&lt;='[1]Season Set up'!$J$62, CONCATENATE(D135, " A"),IF(COUNTIF($D$7:D135,D135)&lt;='[1]Season Set up'!$J$63, CONCATENATE(D135, " B"),IF(COUNTIF($D$7:D135,D135)&lt;='[1]Season Set up'!$J$64, CONCATENATE(D135, " C"),IF(COUNTIF($D$7:D135,D135)&lt;='[1]Season Set up'!$J$65, CONCATENATE(D135, " D"),IF(COUNTIF($D$7:D135,D135)&lt;='[1]Season Set up'!$J$66, CONCATENATE(D135, " E"),IF(COUNTIF($D$7:D135,D135)&lt;='[1]Season Set up'!$J$67, CONCATENATE(D135, " F"),IF(COUNTIF($D$7:D135,D135)&lt;='[1]Season Set up'!$J$68, CONCATENATE(D135, " G"),IF(COUNTIF($D$7:D135,D135)&lt;='[1]Season Set up'!$J$69, CONCATENATE(D135, " H"),"")))))))))),"")</f>
        <v/>
      </c>
      <c r="F135" s="22" t="str">
        <f>IFERROR(IF(D135="","",IF(D135="None Given","",IF(COUNTIF($D$7:D135,D135)&lt;='[1]Season Set up'!$J$84, CONCATENATE(D135, " A"),IF(COUNTIF($D$7:D135,D135)&lt;='[1]Season Set up'!$J$85, CONCATENATE(D135, " B"),IF(COUNTIF($D$7:D135,D135)&lt;='[1]Season Set up'!$J$86, CONCATENATE(D135, " C"),IF(COUNTIF($D$7:D135,D135)&lt;='[1]Season Set up'!$J$87, CONCATENATE(D135, " D"),IF(COUNTIF($D$7:D135,D135)&lt;='[1]Season Set up'!$J$88, CONCATENATE(D135, " E"),IF(COUNTIF($D$7:D135,D135)&lt;='[1]Season Set up'!$J$89, CONCATENATE(D135, " F"),IF(COUNTIF($D$7:D135,D135)&lt;='[1]Season Set up'!$J$90, CONCATENATE(D135, " G"),IF(COUNTIF($D$7:D135,D135)&lt;='[1]Season Set up'!$J$91, CONCATENATE(D135, " H"),"")))))))))),"")</f>
        <v/>
      </c>
      <c r="G135" s="69" t="str">
        <f>IFERROR(IF(#REF!="","",IF('[1]Season Set up'!$B$13=1,VLOOKUP(#REF!,#REF!,7,0),IF('[1]Season Set up'!$B$13=2,VLOOKUP(#REF!,'Race 2'!$C$7:$G$1001,7,0),IF('[1]Season Set up'!$B$13=3,VLOOKUP(#REF!,'Race 3'!$C$7:$G$1001,7,0),IF('[1]Season Set up'!$B$13=4,VLOOKUP(#REF!,'[1]Race 4'!$C$7:$I$1001,7,0),IF('[1]Season Set up'!$B$13=5,VLOOKUP(#REF!,'[1]Race 5'!$C$7:$I$1001,7,0),"")))))),"")</f>
        <v/>
      </c>
      <c r="H135" s="4"/>
      <c r="I135" s="27"/>
      <c r="J135" s="22"/>
      <c r="K135" s="22"/>
      <c r="L135" s="22"/>
      <c r="M135" s="22"/>
      <c r="N135" s="22"/>
      <c r="O135" s="69"/>
      <c r="P135" s="4"/>
      <c r="Q135" s="33"/>
      <c r="R135" s="33"/>
      <c r="S135" s="33"/>
      <c r="T135" s="33"/>
      <c r="U135" s="33"/>
      <c r="V135" s="33"/>
      <c r="W135" s="33"/>
      <c r="X135" s="4"/>
      <c r="Y135" s="4"/>
      <c r="Z135" s="4"/>
      <c r="AA135" s="4"/>
      <c r="AB135" s="4"/>
      <c r="AC135" s="4"/>
      <c r="AD135" s="4"/>
      <c r="AE135" s="33"/>
      <c r="AF135" s="33"/>
      <c r="AG135" s="4"/>
      <c r="AH135" s="4"/>
      <c r="AI135" s="4"/>
      <c r="AJ135" s="4"/>
      <c r="AK135" s="4"/>
      <c r="AL135" s="4"/>
      <c r="AM135" s="4"/>
      <c r="AN135" s="4"/>
      <c r="AO135" s="33"/>
      <c r="AP135" s="33"/>
      <c r="AQ135" s="33"/>
      <c r="AR135" s="4"/>
      <c r="AS135" s="4"/>
      <c r="AT135" s="4"/>
      <c r="AU135" s="4"/>
      <c r="AV135" s="4"/>
      <c r="AW135" s="4"/>
      <c r="AX135" s="4"/>
      <c r="AY135" s="4"/>
      <c r="AZ135" s="33"/>
      <c r="BA135" s="33"/>
      <c r="BB135" s="33"/>
      <c r="BC135" s="4"/>
      <c r="BD135" s="4"/>
      <c r="BE135" s="4"/>
      <c r="BF135" s="4"/>
      <c r="BG135" s="4"/>
      <c r="BH135" s="4"/>
      <c r="BI135" s="4"/>
      <c r="BJ135" s="4"/>
      <c r="BK135" s="4"/>
      <c r="BL135" s="4"/>
      <c r="BM135" s="4"/>
      <c r="BN135" s="4"/>
    </row>
    <row r="136" spans="1:66" ht="15.75" customHeight="1" x14ac:dyDescent="0.2">
      <c r="A136" s="27" t="str">
        <f>IF('[1]Season Set up'!$J$25&gt;='[1]Season Set up'!V134,'[1]Season Set up'!V134,"")</f>
        <v/>
      </c>
      <c r="B136" s="22" t="str">
        <f>IFERROR(VLOOKUP(#REF!,'[1]Members Sorted'!$B$2:$G$3000,2,0),"")</f>
        <v/>
      </c>
      <c r="C136" s="22" t="str">
        <f>IFERROR(VLOOKUP(#REF!,'[1]Members Sorted'!$B$2:$G$3000,3,0),"")</f>
        <v/>
      </c>
      <c r="D136" s="22" t="str">
        <f>IFERROR(VLOOKUP(#REF!,'[1]Members Sorted'!$B$2:$G$3000,5,0),"")</f>
        <v/>
      </c>
      <c r="E136" s="22" t="str">
        <f>IFERROR(IF(D136="","",IF(D136="None Given","",IF(COUNTIF($D$7:D136,D136)&lt;='[1]Season Set up'!$J$62, CONCATENATE(D136, " A"),IF(COUNTIF($D$7:D136,D136)&lt;='[1]Season Set up'!$J$63, CONCATENATE(D136, " B"),IF(COUNTIF($D$7:D136,D136)&lt;='[1]Season Set up'!$J$64, CONCATENATE(D136, " C"),IF(COUNTIF($D$7:D136,D136)&lt;='[1]Season Set up'!$J$65, CONCATENATE(D136, " D"),IF(COUNTIF($D$7:D136,D136)&lt;='[1]Season Set up'!$J$66, CONCATENATE(D136, " E"),IF(COUNTIF($D$7:D136,D136)&lt;='[1]Season Set up'!$J$67, CONCATENATE(D136, " F"),IF(COUNTIF($D$7:D136,D136)&lt;='[1]Season Set up'!$J$68, CONCATENATE(D136, " G"),IF(COUNTIF($D$7:D136,D136)&lt;='[1]Season Set up'!$J$69, CONCATENATE(D136, " H"),"")))))))))),"")</f>
        <v/>
      </c>
      <c r="F136" s="22" t="str">
        <f>IFERROR(IF(D136="","",IF(D136="None Given","",IF(COUNTIF($D$7:D136,D136)&lt;='[1]Season Set up'!$J$84, CONCATENATE(D136, " A"),IF(COUNTIF($D$7:D136,D136)&lt;='[1]Season Set up'!$J$85, CONCATENATE(D136, " B"),IF(COUNTIF($D$7:D136,D136)&lt;='[1]Season Set up'!$J$86, CONCATENATE(D136, " C"),IF(COUNTIF($D$7:D136,D136)&lt;='[1]Season Set up'!$J$87, CONCATENATE(D136, " D"),IF(COUNTIF($D$7:D136,D136)&lt;='[1]Season Set up'!$J$88, CONCATENATE(D136, " E"),IF(COUNTIF($D$7:D136,D136)&lt;='[1]Season Set up'!$J$89, CONCATENATE(D136, " F"),IF(COUNTIF($D$7:D136,D136)&lt;='[1]Season Set up'!$J$90, CONCATENATE(D136, " G"),IF(COUNTIF($D$7:D136,D136)&lt;='[1]Season Set up'!$J$91, CONCATENATE(D136, " H"),"")))))))))),"")</f>
        <v/>
      </c>
      <c r="G136" s="69" t="str">
        <f>IFERROR(IF(#REF!="","",IF('[1]Season Set up'!$B$13=1,VLOOKUP(#REF!,#REF!,7,0),IF('[1]Season Set up'!$B$13=2,VLOOKUP(#REF!,'Race 2'!$C$7:$G$1001,7,0),IF('[1]Season Set up'!$B$13=3,VLOOKUP(#REF!,'Race 3'!$C$7:$G$1001,7,0),IF('[1]Season Set up'!$B$13=4,VLOOKUP(#REF!,'[1]Race 4'!$C$7:$I$1001,7,0),IF('[1]Season Set up'!$B$13=5,VLOOKUP(#REF!,'[1]Race 5'!$C$7:$I$1001,7,0),"")))))),"")</f>
        <v/>
      </c>
      <c r="H136" s="4"/>
      <c r="I136" s="27"/>
      <c r="J136" s="22"/>
      <c r="K136" s="22"/>
      <c r="L136" s="22"/>
      <c r="M136" s="22"/>
      <c r="N136" s="22"/>
      <c r="O136" s="69"/>
      <c r="P136" s="4"/>
      <c r="Q136" s="33"/>
      <c r="R136" s="33"/>
      <c r="S136" s="33"/>
      <c r="T136" s="33"/>
      <c r="U136" s="33"/>
      <c r="V136" s="33"/>
      <c r="W136" s="33"/>
      <c r="X136" s="4"/>
      <c r="Y136" s="4"/>
      <c r="Z136" s="4"/>
      <c r="AA136" s="4"/>
      <c r="AB136" s="4"/>
      <c r="AC136" s="4"/>
      <c r="AD136" s="4"/>
      <c r="AE136" s="33"/>
      <c r="AF136" s="33"/>
      <c r="AG136" s="4"/>
      <c r="AH136" s="4"/>
      <c r="AI136" s="4"/>
      <c r="AJ136" s="4"/>
      <c r="AK136" s="4"/>
      <c r="AL136" s="4"/>
      <c r="AM136" s="4"/>
      <c r="AN136" s="4"/>
      <c r="AO136" s="33"/>
      <c r="AP136" s="33"/>
      <c r="AQ136" s="33"/>
      <c r="AR136" s="4"/>
      <c r="AS136" s="4"/>
      <c r="AT136" s="4"/>
      <c r="AU136" s="4"/>
      <c r="AV136" s="4"/>
      <c r="AW136" s="4"/>
      <c r="AX136" s="4"/>
      <c r="AY136" s="4"/>
      <c r="AZ136" s="33"/>
      <c r="BA136" s="33"/>
      <c r="BB136" s="33"/>
      <c r="BC136" s="4"/>
      <c r="BD136" s="4"/>
      <c r="BE136" s="4"/>
      <c r="BF136" s="4"/>
      <c r="BG136" s="4"/>
      <c r="BH136" s="4"/>
      <c r="BI136" s="4"/>
      <c r="BJ136" s="4"/>
      <c r="BK136" s="4"/>
      <c r="BL136" s="4"/>
      <c r="BM136" s="4"/>
      <c r="BN136" s="4"/>
    </row>
    <row r="137" spans="1:66" ht="15.75" customHeight="1" x14ac:dyDescent="0.2">
      <c r="A137" s="27" t="str">
        <f>IF('[1]Season Set up'!$J$25&gt;='[1]Season Set up'!V135,'[1]Season Set up'!V135,"")</f>
        <v/>
      </c>
      <c r="B137" s="22" t="str">
        <f>IFERROR(VLOOKUP(#REF!,'[1]Members Sorted'!$B$2:$G$3000,2,0),"")</f>
        <v/>
      </c>
      <c r="C137" s="22" t="str">
        <f>IFERROR(VLOOKUP(#REF!,'[1]Members Sorted'!$B$2:$G$3000,3,0),"")</f>
        <v/>
      </c>
      <c r="D137" s="22" t="str">
        <f>IFERROR(VLOOKUP(#REF!,'[1]Members Sorted'!$B$2:$G$3000,5,0),"")</f>
        <v/>
      </c>
      <c r="E137" s="22" t="str">
        <f>IFERROR(IF(D137="","",IF(D137="None Given","",IF(COUNTIF($D$7:D137,D137)&lt;='[1]Season Set up'!$J$62, CONCATENATE(D137, " A"),IF(COUNTIF($D$7:D137,D137)&lt;='[1]Season Set up'!$J$63, CONCATENATE(D137, " B"),IF(COUNTIF($D$7:D137,D137)&lt;='[1]Season Set up'!$J$64, CONCATENATE(D137, " C"),IF(COUNTIF($D$7:D137,D137)&lt;='[1]Season Set up'!$J$65, CONCATENATE(D137, " D"),IF(COUNTIF($D$7:D137,D137)&lt;='[1]Season Set up'!$J$66, CONCATENATE(D137, " E"),IF(COUNTIF($D$7:D137,D137)&lt;='[1]Season Set up'!$J$67, CONCATENATE(D137, " F"),IF(COUNTIF($D$7:D137,D137)&lt;='[1]Season Set up'!$J$68, CONCATENATE(D137, " G"),IF(COUNTIF($D$7:D137,D137)&lt;='[1]Season Set up'!$J$69, CONCATENATE(D137, " H"),"")))))))))),"")</f>
        <v/>
      </c>
      <c r="F137" s="22" t="str">
        <f>IFERROR(IF(D137="","",IF(D137="None Given","",IF(COUNTIF($D$7:D137,D137)&lt;='[1]Season Set up'!$J$84, CONCATENATE(D137, " A"),IF(COUNTIF($D$7:D137,D137)&lt;='[1]Season Set up'!$J$85, CONCATENATE(D137, " B"),IF(COUNTIF($D$7:D137,D137)&lt;='[1]Season Set up'!$J$86, CONCATENATE(D137, " C"),IF(COUNTIF($D$7:D137,D137)&lt;='[1]Season Set up'!$J$87, CONCATENATE(D137, " D"),IF(COUNTIF($D$7:D137,D137)&lt;='[1]Season Set up'!$J$88, CONCATENATE(D137, " E"),IF(COUNTIF($D$7:D137,D137)&lt;='[1]Season Set up'!$J$89, CONCATENATE(D137, " F"),IF(COUNTIF($D$7:D137,D137)&lt;='[1]Season Set up'!$J$90, CONCATENATE(D137, " G"),IF(COUNTIF($D$7:D137,D137)&lt;='[1]Season Set up'!$J$91, CONCATENATE(D137, " H"),"")))))))))),"")</f>
        <v/>
      </c>
      <c r="G137" s="69" t="str">
        <f>IFERROR(IF(#REF!="","",IF('[1]Season Set up'!$B$13=1,VLOOKUP(#REF!,#REF!,7,0),IF('[1]Season Set up'!$B$13=2,VLOOKUP(#REF!,'Race 2'!$C$7:$G$1001,7,0),IF('[1]Season Set up'!$B$13=3,VLOOKUP(#REF!,'Race 3'!$C$7:$G$1001,7,0),IF('[1]Season Set up'!$B$13=4,VLOOKUP(#REF!,'[1]Race 4'!$C$7:$I$1001,7,0),IF('[1]Season Set up'!$B$13=5,VLOOKUP(#REF!,'[1]Race 5'!$C$7:$I$1001,7,0),"")))))),"")</f>
        <v/>
      </c>
      <c r="H137" s="4"/>
      <c r="I137" s="27"/>
      <c r="J137" s="22"/>
      <c r="K137" s="22"/>
      <c r="L137" s="22"/>
      <c r="M137" s="22"/>
      <c r="N137" s="22"/>
      <c r="O137" s="69"/>
      <c r="P137" s="4"/>
      <c r="Q137" s="33"/>
      <c r="R137" s="33"/>
      <c r="S137" s="33"/>
      <c r="T137" s="33"/>
      <c r="U137" s="33"/>
      <c r="V137" s="33"/>
      <c r="W137" s="33"/>
      <c r="X137" s="4"/>
      <c r="Y137" s="4"/>
      <c r="Z137" s="4"/>
      <c r="AA137" s="4"/>
      <c r="AB137" s="4"/>
      <c r="AC137" s="4"/>
      <c r="AD137" s="4"/>
      <c r="AE137" s="33"/>
      <c r="AF137" s="33"/>
      <c r="AG137" s="4"/>
      <c r="AH137" s="4"/>
      <c r="AI137" s="4"/>
      <c r="AJ137" s="4"/>
      <c r="AK137" s="4"/>
      <c r="AL137" s="4"/>
      <c r="AM137" s="4"/>
      <c r="AN137" s="4"/>
      <c r="AO137" s="33"/>
      <c r="AP137" s="33"/>
      <c r="AQ137" s="33"/>
      <c r="AR137" s="4"/>
      <c r="AS137" s="4"/>
      <c r="AT137" s="4"/>
      <c r="AU137" s="4"/>
      <c r="AV137" s="4"/>
      <c r="AW137" s="4"/>
      <c r="AX137" s="4"/>
      <c r="AY137" s="4"/>
      <c r="AZ137" s="33"/>
      <c r="BA137" s="33"/>
      <c r="BB137" s="33"/>
      <c r="BC137" s="4"/>
      <c r="BD137" s="4"/>
      <c r="BE137" s="4"/>
      <c r="BF137" s="4"/>
      <c r="BG137" s="4"/>
      <c r="BH137" s="4"/>
      <c r="BI137" s="4"/>
      <c r="BJ137" s="4"/>
      <c r="BK137" s="4"/>
      <c r="BL137" s="4"/>
      <c r="BM137" s="4"/>
      <c r="BN137" s="4"/>
    </row>
    <row r="138" spans="1:66" ht="15.75" customHeight="1" x14ac:dyDescent="0.2">
      <c r="A138" s="27" t="str">
        <f>IF('[1]Season Set up'!$J$25&gt;='[1]Season Set up'!V136,'[1]Season Set up'!V136,"")</f>
        <v/>
      </c>
      <c r="B138" s="22" t="str">
        <f>IFERROR(VLOOKUP(#REF!,'[1]Members Sorted'!$B$2:$G$3000,2,0),"")</f>
        <v/>
      </c>
      <c r="C138" s="22" t="str">
        <f>IFERROR(VLOOKUP(#REF!,'[1]Members Sorted'!$B$2:$G$3000,3,0),"")</f>
        <v/>
      </c>
      <c r="D138" s="22" t="str">
        <f>IFERROR(VLOOKUP(#REF!,'[1]Members Sorted'!$B$2:$G$3000,5,0),"")</f>
        <v/>
      </c>
      <c r="E138" s="22" t="str">
        <f>IFERROR(IF(D138="","",IF(D138="None Given","",IF(COUNTIF($D$7:D138,D138)&lt;='[1]Season Set up'!$J$62, CONCATENATE(D138, " A"),IF(COUNTIF($D$7:D138,D138)&lt;='[1]Season Set up'!$J$63, CONCATENATE(D138, " B"),IF(COUNTIF($D$7:D138,D138)&lt;='[1]Season Set up'!$J$64, CONCATENATE(D138, " C"),IF(COUNTIF($D$7:D138,D138)&lt;='[1]Season Set up'!$J$65, CONCATENATE(D138, " D"),IF(COUNTIF($D$7:D138,D138)&lt;='[1]Season Set up'!$J$66, CONCATENATE(D138, " E"),IF(COUNTIF($D$7:D138,D138)&lt;='[1]Season Set up'!$J$67, CONCATENATE(D138, " F"),IF(COUNTIF($D$7:D138,D138)&lt;='[1]Season Set up'!$J$68, CONCATENATE(D138, " G"),IF(COUNTIF($D$7:D138,D138)&lt;='[1]Season Set up'!$J$69, CONCATENATE(D138, " H"),"")))))))))),"")</f>
        <v/>
      </c>
      <c r="F138" s="22" t="str">
        <f>IFERROR(IF(D138="","",IF(D138="None Given","",IF(COUNTIF($D$7:D138,D138)&lt;='[1]Season Set up'!$J$84, CONCATENATE(D138, " A"),IF(COUNTIF($D$7:D138,D138)&lt;='[1]Season Set up'!$J$85, CONCATENATE(D138, " B"),IF(COUNTIF($D$7:D138,D138)&lt;='[1]Season Set up'!$J$86, CONCATENATE(D138, " C"),IF(COUNTIF($D$7:D138,D138)&lt;='[1]Season Set up'!$J$87, CONCATENATE(D138, " D"),IF(COUNTIF($D$7:D138,D138)&lt;='[1]Season Set up'!$J$88, CONCATENATE(D138, " E"),IF(COUNTIF($D$7:D138,D138)&lt;='[1]Season Set up'!$J$89, CONCATENATE(D138, " F"),IF(COUNTIF($D$7:D138,D138)&lt;='[1]Season Set up'!$J$90, CONCATENATE(D138, " G"),IF(COUNTIF($D$7:D138,D138)&lt;='[1]Season Set up'!$J$91, CONCATENATE(D138, " H"),"")))))))))),"")</f>
        <v/>
      </c>
      <c r="G138" s="69" t="str">
        <f>IFERROR(IF(#REF!="","",IF('[1]Season Set up'!$B$13=1,VLOOKUP(#REF!,#REF!,7,0),IF('[1]Season Set up'!$B$13=2,VLOOKUP(#REF!,'Race 2'!$C$7:$G$1001,7,0),IF('[1]Season Set up'!$B$13=3,VLOOKUP(#REF!,'Race 3'!$C$7:$G$1001,7,0),IF('[1]Season Set up'!$B$13=4,VLOOKUP(#REF!,'[1]Race 4'!$C$7:$I$1001,7,0),IF('[1]Season Set up'!$B$13=5,VLOOKUP(#REF!,'[1]Race 5'!$C$7:$I$1001,7,0),"")))))),"")</f>
        <v/>
      </c>
      <c r="H138" s="4"/>
      <c r="I138" s="27"/>
      <c r="J138" s="22"/>
      <c r="K138" s="22"/>
      <c r="L138" s="22"/>
      <c r="M138" s="22"/>
      <c r="N138" s="22"/>
      <c r="O138" s="69"/>
      <c r="P138" s="4"/>
      <c r="Q138" s="33"/>
      <c r="R138" s="33"/>
      <c r="S138" s="33"/>
      <c r="T138" s="33"/>
      <c r="U138" s="33"/>
      <c r="V138" s="33"/>
      <c r="W138" s="33"/>
      <c r="X138" s="4"/>
      <c r="Y138" s="4"/>
      <c r="Z138" s="4"/>
      <c r="AA138" s="4"/>
      <c r="AB138" s="4"/>
      <c r="AC138" s="4"/>
      <c r="AD138" s="4"/>
      <c r="AE138" s="33"/>
      <c r="AF138" s="33"/>
      <c r="AG138" s="4"/>
      <c r="AH138" s="4"/>
      <c r="AI138" s="4"/>
      <c r="AJ138" s="4"/>
      <c r="AK138" s="4"/>
      <c r="AL138" s="4"/>
      <c r="AM138" s="4"/>
      <c r="AN138" s="4"/>
      <c r="AO138" s="33"/>
      <c r="AP138" s="33"/>
      <c r="AQ138" s="33"/>
      <c r="AR138" s="4"/>
      <c r="AS138" s="4"/>
      <c r="AT138" s="4"/>
      <c r="AU138" s="4"/>
      <c r="AV138" s="4"/>
      <c r="AW138" s="4"/>
      <c r="AX138" s="4"/>
      <c r="AY138" s="4"/>
      <c r="AZ138" s="33"/>
      <c r="BA138" s="33"/>
      <c r="BB138" s="33"/>
      <c r="BC138" s="4"/>
      <c r="BD138" s="4"/>
      <c r="BE138" s="4"/>
      <c r="BF138" s="4"/>
      <c r="BG138" s="4"/>
      <c r="BH138" s="4"/>
      <c r="BI138" s="4"/>
      <c r="BJ138" s="4"/>
      <c r="BK138" s="4"/>
      <c r="BL138" s="4"/>
      <c r="BM138" s="4"/>
      <c r="BN138" s="4"/>
    </row>
    <row r="139" spans="1:66" ht="15.75" customHeight="1" x14ac:dyDescent="0.2">
      <c r="A139" s="27" t="str">
        <f>IF('[1]Season Set up'!$J$25&gt;='[1]Season Set up'!V137,'[1]Season Set up'!V137,"")</f>
        <v/>
      </c>
      <c r="B139" s="22" t="str">
        <f>IFERROR(VLOOKUP(#REF!,'[1]Members Sorted'!$B$2:$G$3000,2,0),"")</f>
        <v/>
      </c>
      <c r="C139" s="22" t="str">
        <f>IFERROR(VLOOKUP(#REF!,'[1]Members Sorted'!$B$2:$G$3000,3,0),"")</f>
        <v/>
      </c>
      <c r="D139" s="22" t="str">
        <f>IFERROR(VLOOKUP(#REF!,'[1]Members Sorted'!$B$2:$G$3000,5,0),"")</f>
        <v/>
      </c>
      <c r="E139" s="22" t="str">
        <f>IFERROR(IF(D139="","",IF(D139="None Given","",IF(COUNTIF($D$7:D139,D139)&lt;='[1]Season Set up'!$J$62, CONCATENATE(D139, " A"),IF(COUNTIF($D$7:D139,D139)&lt;='[1]Season Set up'!$J$63, CONCATENATE(D139, " B"),IF(COUNTIF($D$7:D139,D139)&lt;='[1]Season Set up'!$J$64, CONCATENATE(D139, " C"),IF(COUNTIF($D$7:D139,D139)&lt;='[1]Season Set up'!$J$65, CONCATENATE(D139, " D"),IF(COUNTIF($D$7:D139,D139)&lt;='[1]Season Set up'!$J$66, CONCATENATE(D139, " E"),IF(COUNTIF($D$7:D139,D139)&lt;='[1]Season Set up'!$J$67, CONCATENATE(D139, " F"),IF(COUNTIF($D$7:D139,D139)&lt;='[1]Season Set up'!$J$68, CONCATENATE(D139, " G"),IF(COUNTIF($D$7:D139,D139)&lt;='[1]Season Set up'!$J$69, CONCATENATE(D139, " H"),"")))))))))),"")</f>
        <v/>
      </c>
      <c r="F139" s="22" t="str">
        <f>IFERROR(IF(D139="","",IF(D139="None Given","",IF(COUNTIF($D$7:D139,D139)&lt;='[1]Season Set up'!$J$84, CONCATENATE(D139, " A"),IF(COUNTIF($D$7:D139,D139)&lt;='[1]Season Set up'!$J$85, CONCATENATE(D139, " B"),IF(COUNTIF($D$7:D139,D139)&lt;='[1]Season Set up'!$J$86, CONCATENATE(D139, " C"),IF(COUNTIF($D$7:D139,D139)&lt;='[1]Season Set up'!$J$87, CONCATENATE(D139, " D"),IF(COUNTIF($D$7:D139,D139)&lt;='[1]Season Set up'!$J$88, CONCATENATE(D139, " E"),IF(COUNTIF($D$7:D139,D139)&lt;='[1]Season Set up'!$J$89, CONCATENATE(D139, " F"),IF(COUNTIF($D$7:D139,D139)&lt;='[1]Season Set up'!$J$90, CONCATENATE(D139, " G"),IF(COUNTIF($D$7:D139,D139)&lt;='[1]Season Set up'!$J$91, CONCATENATE(D139, " H"),"")))))))))),"")</f>
        <v/>
      </c>
      <c r="G139" s="69" t="str">
        <f>IFERROR(IF(#REF!="","",IF('[1]Season Set up'!$B$13=1,VLOOKUP(#REF!,#REF!,7,0),IF('[1]Season Set up'!$B$13=2,VLOOKUP(#REF!,'Race 2'!$C$7:$G$1001,7,0),IF('[1]Season Set up'!$B$13=3,VLOOKUP(#REF!,'Race 3'!$C$7:$G$1001,7,0),IF('[1]Season Set up'!$B$13=4,VLOOKUP(#REF!,'[1]Race 4'!$C$7:$I$1001,7,0),IF('[1]Season Set up'!$B$13=5,VLOOKUP(#REF!,'[1]Race 5'!$C$7:$I$1001,7,0),"")))))),"")</f>
        <v/>
      </c>
      <c r="H139" s="4"/>
      <c r="I139" s="27"/>
      <c r="J139" s="22"/>
      <c r="K139" s="22"/>
      <c r="L139" s="22"/>
      <c r="M139" s="22"/>
      <c r="N139" s="22"/>
      <c r="O139" s="69"/>
      <c r="P139" s="4"/>
      <c r="Q139" s="33"/>
      <c r="R139" s="33"/>
      <c r="S139" s="33"/>
      <c r="T139" s="33"/>
      <c r="U139" s="33"/>
      <c r="V139" s="33"/>
      <c r="W139" s="33"/>
      <c r="X139" s="4"/>
      <c r="Y139" s="4"/>
      <c r="Z139" s="4"/>
      <c r="AA139" s="4"/>
      <c r="AB139" s="4"/>
      <c r="AC139" s="4"/>
      <c r="AD139" s="4"/>
      <c r="AE139" s="33"/>
      <c r="AF139" s="33"/>
      <c r="AG139" s="4"/>
      <c r="AH139" s="4"/>
      <c r="AI139" s="4"/>
      <c r="AJ139" s="4"/>
      <c r="AK139" s="4"/>
      <c r="AL139" s="4"/>
      <c r="AM139" s="4"/>
      <c r="AN139" s="4"/>
      <c r="AO139" s="33"/>
      <c r="AP139" s="33"/>
      <c r="AQ139" s="33"/>
      <c r="AR139" s="4"/>
      <c r="AS139" s="4"/>
      <c r="AT139" s="4"/>
      <c r="AU139" s="4"/>
      <c r="AV139" s="4"/>
      <c r="AW139" s="4"/>
      <c r="AX139" s="4"/>
      <c r="AY139" s="4"/>
      <c r="AZ139" s="33"/>
      <c r="BA139" s="33"/>
      <c r="BB139" s="33"/>
      <c r="BC139" s="4"/>
      <c r="BD139" s="4"/>
      <c r="BE139" s="4"/>
      <c r="BF139" s="4"/>
      <c r="BG139" s="4"/>
      <c r="BH139" s="4"/>
      <c r="BI139" s="4"/>
      <c r="BJ139" s="4"/>
      <c r="BK139" s="4"/>
      <c r="BL139" s="4"/>
      <c r="BM139" s="4"/>
      <c r="BN139" s="4"/>
    </row>
    <row r="140" spans="1:66" ht="15.75" customHeight="1" x14ac:dyDescent="0.2">
      <c r="A140" s="27" t="str">
        <f>IF('[1]Season Set up'!$J$25&gt;='[1]Season Set up'!V138,'[1]Season Set up'!V138,"")</f>
        <v/>
      </c>
      <c r="B140" s="22" t="str">
        <f>IFERROR(VLOOKUP(#REF!,'[1]Members Sorted'!$B$2:$G$3000,2,0),"")</f>
        <v/>
      </c>
      <c r="C140" s="22" t="str">
        <f>IFERROR(VLOOKUP(#REF!,'[1]Members Sorted'!$B$2:$G$3000,3,0),"")</f>
        <v/>
      </c>
      <c r="D140" s="22" t="str">
        <f>IFERROR(VLOOKUP(#REF!,'[1]Members Sorted'!$B$2:$G$3000,5,0),"")</f>
        <v/>
      </c>
      <c r="E140" s="22" t="str">
        <f>IFERROR(IF(D140="","",IF(D140="None Given","",IF(COUNTIF($D$7:D140,D140)&lt;='[1]Season Set up'!$J$62, CONCATENATE(D140, " A"),IF(COUNTIF($D$7:D140,D140)&lt;='[1]Season Set up'!$J$63, CONCATENATE(D140, " B"),IF(COUNTIF($D$7:D140,D140)&lt;='[1]Season Set up'!$J$64, CONCATENATE(D140, " C"),IF(COUNTIF($D$7:D140,D140)&lt;='[1]Season Set up'!$J$65, CONCATENATE(D140, " D"),IF(COUNTIF($D$7:D140,D140)&lt;='[1]Season Set up'!$J$66, CONCATENATE(D140, " E"),IF(COUNTIF($D$7:D140,D140)&lt;='[1]Season Set up'!$J$67, CONCATENATE(D140, " F"),IF(COUNTIF($D$7:D140,D140)&lt;='[1]Season Set up'!$J$68, CONCATENATE(D140, " G"),IF(COUNTIF($D$7:D140,D140)&lt;='[1]Season Set up'!$J$69, CONCATENATE(D140, " H"),"")))))))))),"")</f>
        <v/>
      </c>
      <c r="F140" s="22" t="str">
        <f>IFERROR(IF(D140="","",IF(D140="None Given","",IF(COUNTIF($D$7:D140,D140)&lt;='[1]Season Set up'!$J$84, CONCATENATE(D140, " A"),IF(COUNTIF($D$7:D140,D140)&lt;='[1]Season Set up'!$J$85, CONCATENATE(D140, " B"),IF(COUNTIF($D$7:D140,D140)&lt;='[1]Season Set up'!$J$86, CONCATENATE(D140, " C"),IF(COUNTIF($D$7:D140,D140)&lt;='[1]Season Set up'!$J$87, CONCATENATE(D140, " D"),IF(COUNTIF($D$7:D140,D140)&lt;='[1]Season Set up'!$J$88, CONCATENATE(D140, " E"),IF(COUNTIF($D$7:D140,D140)&lt;='[1]Season Set up'!$J$89, CONCATENATE(D140, " F"),IF(COUNTIF($D$7:D140,D140)&lt;='[1]Season Set up'!$J$90, CONCATENATE(D140, " G"),IF(COUNTIF($D$7:D140,D140)&lt;='[1]Season Set up'!$J$91, CONCATENATE(D140, " H"),"")))))))))),"")</f>
        <v/>
      </c>
      <c r="G140" s="69" t="str">
        <f>IFERROR(IF(#REF!="","",IF('[1]Season Set up'!$B$13=1,VLOOKUP(#REF!,#REF!,7,0),IF('[1]Season Set up'!$B$13=2,VLOOKUP(#REF!,'Race 2'!$C$7:$G$1001,7,0),IF('[1]Season Set up'!$B$13=3,VLOOKUP(#REF!,'Race 3'!$C$7:$G$1001,7,0),IF('[1]Season Set up'!$B$13=4,VLOOKUP(#REF!,'[1]Race 4'!$C$7:$I$1001,7,0),IF('[1]Season Set up'!$B$13=5,VLOOKUP(#REF!,'[1]Race 5'!$C$7:$I$1001,7,0),"")))))),"")</f>
        <v/>
      </c>
      <c r="H140" s="4"/>
      <c r="I140" s="27"/>
      <c r="J140" s="22"/>
      <c r="K140" s="22"/>
      <c r="L140" s="22"/>
      <c r="M140" s="22"/>
      <c r="N140" s="22"/>
      <c r="O140" s="69"/>
      <c r="P140" s="4"/>
      <c r="Q140" s="33"/>
      <c r="R140" s="33"/>
      <c r="S140" s="33"/>
      <c r="T140" s="33"/>
      <c r="U140" s="33"/>
      <c r="V140" s="33"/>
      <c r="W140" s="33"/>
      <c r="X140" s="4"/>
      <c r="Y140" s="4"/>
      <c r="Z140" s="4"/>
      <c r="AA140" s="4"/>
      <c r="AB140" s="4"/>
      <c r="AC140" s="4"/>
      <c r="AD140" s="4"/>
      <c r="AE140" s="33"/>
      <c r="AF140" s="33"/>
      <c r="AG140" s="4"/>
      <c r="AH140" s="4"/>
      <c r="AI140" s="4"/>
      <c r="AJ140" s="4"/>
      <c r="AK140" s="4"/>
      <c r="AL140" s="4"/>
      <c r="AM140" s="4"/>
      <c r="AN140" s="4"/>
      <c r="AO140" s="33"/>
      <c r="AP140" s="33"/>
      <c r="AQ140" s="33"/>
      <c r="AR140" s="4"/>
      <c r="AS140" s="4"/>
      <c r="AT140" s="4"/>
      <c r="AU140" s="4"/>
      <c r="AV140" s="4"/>
      <c r="AW140" s="4"/>
      <c r="AX140" s="4"/>
      <c r="AY140" s="4"/>
      <c r="AZ140" s="33"/>
      <c r="BA140" s="33"/>
      <c r="BB140" s="33"/>
      <c r="BC140" s="4"/>
      <c r="BD140" s="4"/>
      <c r="BE140" s="4"/>
      <c r="BF140" s="4"/>
      <c r="BG140" s="4"/>
      <c r="BH140" s="4"/>
      <c r="BI140" s="4"/>
      <c r="BJ140" s="4"/>
      <c r="BK140" s="4"/>
      <c r="BL140" s="4"/>
      <c r="BM140" s="4"/>
      <c r="BN140" s="4"/>
    </row>
    <row r="141" spans="1:66" ht="15.75" customHeight="1" x14ac:dyDescent="0.2">
      <c r="A141" s="27" t="str">
        <f>IF('[1]Season Set up'!$J$25&gt;='[1]Season Set up'!V139,'[1]Season Set up'!V139,"")</f>
        <v/>
      </c>
      <c r="B141" s="22" t="str">
        <f>IFERROR(VLOOKUP(#REF!,'[1]Members Sorted'!$B$2:$G$3000,2,0),"")</f>
        <v/>
      </c>
      <c r="C141" s="22" t="str">
        <f>IFERROR(VLOOKUP(#REF!,'[1]Members Sorted'!$B$2:$G$3000,3,0),"")</f>
        <v/>
      </c>
      <c r="D141" s="22" t="str">
        <f>IFERROR(VLOOKUP(#REF!,'[1]Members Sorted'!$B$2:$G$3000,5,0),"")</f>
        <v/>
      </c>
      <c r="E141" s="22" t="str">
        <f>IFERROR(IF(D141="","",IF(D141="None Given","",IF(COUNTIF($D$7:D141,D141)&lt;='[1]Season Set up'!$J$62, CONCATENATE(D141, " A"),IF(COUNTIF($D$7:D141,D141)&lt;='[1]Season Set up'!$J$63, CONCATENATE(D141, " B"),IF(COUNTIF($D$7:D141,D141)&lt;='[1]Season Set up'!$J$64, CONCATENATE(D141, " C"),IF(COUNTIF($D$7:D141,D141)&lt;='[1]Season Set up'!$J$65, CONCATENATE(D141, " D"),IF(COUNTIF($D$7:D141,D141)&lt;='[1]Season Set up'!$J$66, CONCATENATE(D141, " E"),IF(COUNTIF($D$7:D141,D141)&lt;='[1]Season Set up'!$J$67, CONCATENATE(D141, " F"),IF(COUNTIF($D$7:D141,D141)&lt;='[1]Season Set up'!$J$68, CONCATENATE(D141, " G"),IF(COUNTIF($D$7:D141,D141)&lt;='[1]Season Set up'!$J$69, CONCATENATE(D141, " H"),"")))))))))),"")</f>
        <v/>
      </c>
      <c r="F141" s="22" t="str">
        <f>IFERROR(IF(D141="","",IF(D141="None Given","",IF(COUNTIF($D$7:D141,D141)&lt;='[1]Season Set up'!$J$84, CONCATENATE(D141, " A"),IF(COUNTIF($D$7:D141,D141)&lt;='[1]Season Set up'!$J$85, CONCATENATE(D141, " B"),IF(COUNTIF($D$7:D141,D141)&lt;='[1]Season Set up'!$J$86, CONCATENATE(D141, " C"),IF(COUNTIF($D$7:D141,D141)&lt;='[1]Season Set up'!$J$87, CONCATENATE(D141, " D"),IF(COUNTIF($D$7:D141,D141)&lt;='[1]Season Set up'!$J$88, CONCATENATE(D141, " E"),IF(COUNTIF($D$7:D141,D141)&lt;='[1]Season Set up'!$J$89, CONCATENATE(D141, " F"),IF(COUNTIF($D$7:D141,D141)&lt;='[1]Season Set up'!$J$90, CONCATENATE(D141, " G"),IF(COUNTIF($D$7:D141,D141)&lt;='[1]Season Set up'!$J$91, CONCATENATE(D141, " H"),"")))))))))),"")</f>
        <v/>
      </c>
      <c r="G141" s="69" t="str">
        <f>IFERROR(IF(#REF!="","",IF('[1]Season Set up'!$B$13=1,VLOOKUP(#REF!,#REF!,7,0),IF('[1]Season Set up'!$B$13=2,VLOOKUP(#REF!,'Race 2'!$C$7:$G$1001,7,0),IF('[1]Season Set up'!$B$13=3,VLOOKUP(#REF!,'Race 3'!$C$7:$G$1001,7,0),IF('[1]Season Set up'!$B$13=4,VLOOKUP(#REF!,'[1]Race 4'!$C$7:$I$1001,7,0),IF('[1]Season Set up'!$B$13=5,VLOOKUP(#REF!,'[1]Race 5'!$C$7:$I$1001,7,0),"")))))),"")</f>
        <v/>
      </c>
      <c r="H141" s="4"/>
      <c r="I141" s="27"/>
      <c r="J141" s="22"/>
      <c r="K141" s="22"/>
      <c r="L141" s="22"/>
      <c r="M141" s="22"/>
      <c r="N141" s="22"/>
      <c r="O141" s="69"/>
      <c r="P141" s="4"/>
      <c r="Q141" s="33"/>
      <c r="R141" s="33"/>
      <c r="S141" s="33"/>
      <c r="T141" s="33"/>
      <c r="U141" s="33"/>
      <c r="V141" s="33"/>
      <c r="W141" s="33"/>
      <c r="X141" s="4"/>
      <c r="Y141" s="4"/>
      <c r="Z141" s="4"/>
      <c r="AA141" s="4"/>
      <c r="AB141" s="4"/>
      <c r="AC141" s="4"/>
      <c r="AD141" s="4"/>
      <c r="AE141" s="33"/>
      <c r="AF141" s="33"/>
      <c r="AG141" s="4"/>
      <c r="AH141" s="4"/>
      <c r="AI141" s="4"/>
      <c r="AJ141" s="4"/>
      <c r="AK141" s="4"/>
      <c r="AL141" s="4"/>
      <c r="AM141" s="4"/>
      <c r="AN141" s="4"/>
      <c r="AO141" s="33"/>
      <c r="AP141" s="33"/>
      <c r="AQ141" s="33"/>
      <c r="AR141" s="4"/>
      <c r="AS141" s="4"/>
      <c r="AT141" s="4"/>
      <c r="AU141" s="4"/>
      <c r="AV141" s="4"/>
      <c r="AW141" s="4"/>
      <c r="AX141" s="4"/>
      <c r="AY141" s="4"/>
      <c r="AZ141" s="33"/>
      <c r="BA141" s="33"/>
      <c r="BB141" s="33"/>
      <c r="BC141" s="4"/>
      <c r="BD141" s="4"/>
      <c r="BE141" s="4"/>
      <c r="BF141" s="4"/>
      <c r="BG141" s="4"/>
      <c r="BH141" s="4"/>
      <c r="BI141" s="4"/>
      <c r="BJ141" s="4"/>
      <c r="BK141" s="4"/>
      <c r="BL141" s="4"/>
      <c r="BM141" s="4"/>
      <c r="BN141" s="4"/>
    </row>
    <row r="142" spans="1:66" ht="15.75" customHeight="1" x14ac:dyDescent="0.2">
      <c r="A142" s="27" t="str">
        <f>IF('[1]Season Set up'!$J$25&gt;='[1]Season Set up'!V140,'[1]Season Set up'!V140,"")</f>
        <v/>
      </c>
      <c r="B142" s="22" t="str">
        <f>IFERROR(VLOOKUP(#REF!,'[1]Members Sorted'!$B$2:$G$3000,2,0),"")</f>
        <v/>
      </c>
      <c r="C142" s="22" t="str">
        <f>IFERROR(VLOOKUP(#REF!,'[1]Members Sorted'!$B$2:$G$3000,3,0),"")</f>
        <v/>
      </c>
      <c r="D142" s="22" t="str">
        <f>IFERROR(VLOOKUP(#REF!,'[1]Members Sorted'!$B$2:$G$3000,5,0),"")</f>
        <v/>
      </c>
      <c r="E142" s="22" t="str">
        <f>IFERROR(IF(D142="","",IF(D142="None Given","",IF(COUNTIF($D$7:D142,D142)&lt;='[1]Season Set up'!$J$62, CONCATENATE(D142, " A"),IF(COUNTIF($D$7:D142,D142)&lt;='[1]Season Set up'!$J$63, CONCATENATE(D142, " B"),IF(COUNTIF($D$7:D142,D142)&lt;='[1]Season Set up'!$J$64, CONCATENATE(D142, " C"),IF(COUNTIF($D$7:D142,D142)&lt;='[1]Season Set up'!$J$65, CONCATENATE(D142, " D"),IF(COUNTIF($D$7:D142,D142)&lt;='[1]Season Set up'!$J$66, CONCATENATE(D142, " E"),IF(COUNTIF($D$7:D142,D142)&lt;='[1]Season Set up'!$J$67, CONCATENATE(D142, " F"),IF(COUNTIF($D$7:D142,D142)&lt;='[1]Season Set up'!$J$68, CONCATENATE(D142, " G"),IF(COUNTIF($D$7:D142,D142)&lt;='[1]Season Set up'!$J$69, CONCATENATE(D142, " H"),"")))))))))),"")</f>
        <v/>
      </c>
      <c r="F142" s="22" t="str">
        <f>IFERROR(IF(D142="","",IF(D142="None Given","",IF(COUNTIF($D$7:D142,D142)&lt;='[1]Season Set up'!$J$84, CONCATENATE(D142, " A"),IF(COUNTIF($D$7:D142,D142)&lt;='[1]Season Set up'!$J$85, CONCATENATE(D142, " B"),IF(COUNTIF($D$7:D142,D142)&lt;='[1]Season Set up'!$J$86, CONCATENATE(D142, " C"),IF(COUNTIF($D$7:D142,D142)&lt;='[1]Season Set up'!$J$87, CONCATENATE(D142, " D"),IF(COUNTIF($D$7:D142,D142)&lt;='[1]Season Set up'!$J$88, CONCATENATE(D142, " E"),IF(COUNTIF($D$7:D142,D142)&lt;='[1]Season Set up'!$J$89, CONCATENATE(D142, " F"),IF(COUNTIF($D$7:D142,D142)&lt;='[1]Season Set up'!$J$90, CONCATENATE(D142, " G"),IF(COUNTIF($D$7:D142,D142)&lt;='[1]Season Set up'!$J$91, CONCATENATE(D142, " H"),"")))))))))),"")</f>
        <v/>
      </c>
      <c r="G142" s="69" t="str">
        <f>IFERROR(IF(#REF!="","",IF('[1]Season Set up'!$B$13=1,VLOOKUP(#REF!,#REF!,7,0),IF('[1]Season Set up'!$B$13=2,VLOOKUP(#REF!,'Race 2'!$C$7:$G$1001,7,0),IF('[1]Season Set up'!$B$13=3,VLOOKUP(#REF!,'Race 3'!$C$7:$G$1001,7,0),IF('[1]Season Set up'!$B$13=4,VLOOKUP(#REF!,'[1]Race 4'!$C$7:$I$1001,7,0),IF('[1]Season Set up'!$B$13=5,VLOOKUP(#REF!,'[1]Race 5'!$C$7:$I$1001,7,0),"")))))),"")</f>
        <v/>
      </c>
      <c r="H142" s="4"/>
      <c r="I142" s="27"/>
      <c r="J142" s="22"/>
      <c r="K142" s="22"/>
      <c r="L142" s="22"/>
      <c r="M142" s="22"/>
      <c r="N142" s="22"/>
      <c r="O142" s="69"/>
      <c r="P142" s="4"/>
      <c r="Q142" s="33"/>
      <c r="R142" s="33"/>
      <c r="S142" s="33"/>
      <c r="T142" s="33"/>
      <c r="U142" s="33"/>
      <c r="V142" s="33"/>
      <c r="W142" s="33"/>
      <c r="X142" s="4"/>
      <c r="Y142" s="4"/>
      <c r="Z142" s="4"/>
      <c r="AA142" s="4"/>
      <c r="AB142" s="4"/>
      <c r="AC142" s="4"/>
      <c r="AD142" s="4"/>
      <c r="AE142" s="33"/>
      <c r="AF142" s="33"/>
      <c r="AG142" s="4"/>
      <c r="AH142" s="4"/>
      <c r="AI142" s="4"/>
      <c r="AJ142" s="4"/>
      <c r="AK142" s="4"/>
      <c r="AL142" s="4"/>
      <c r="AM142" s="4"/>
      <c r="AN142" s="4"/>
      <c r="AO142" s="33"/>
      <c r="AP142" s="33"/>
      <c r="AQ142" s="33"/>
      <c r="AR142" s="4"/>
      <c r="AS142" s="4"/>
      <c r="AT142" s="4"/>
      <c r="AU142" s="4"/>
      <c r="AV142" s="4"/>
      <c r="AW142" s="4"/>
      <c r="AX142" s="4"/>
      <c r="AY142" s="4"/>
      <c r="AZ142" s="33"/>
      <c r="BA142" s="33"/>
      <c r="BB142" s="33"/>
      <c r="BC142" s="4"/>
      <c r="BD142" s="4"/>
      <c r="BE142" s="4"/>
      <c r="BF142" s="4"/>
      <c r="BG142" s="4"/>
      <c r="BH142" s="4"/>
      <c r="BI142" s="4"/>
      <c r="BJ142" s="4"/>
      <c r="BK142" s="4"/>
      <c r="BL142" s="4"/>
      <c r="BM142" s="4"/>
      <c r="BN142" s="4"/>
    </row>
    <row r="143" spans="1:66" ht="15.75" customHeight="1" x14ac:dyDescent="0.2">
      <c r="A143" s="27" t="str">
        <f>IF('[1]Season Set up'!$J$25&gt;='[1]Season Set up'!V141,'[1]Season Set up'!V141,"")</f>
        <v/>
      </c>
      <c r="B143" s="22" t="str">
        <f>IFERROR(VLOOKUP(#REF!,'[1]Members Sorted'!$B$2:$G$3000,2,0),"")</f>
        <v/>
      </c>
      <c r="C143" s="22" t="str">
        <f>IFERROR(VLOOKUP(#REF!,'[1]Members Sorted'!$B$2:$G$3000,3,0),"")</f>
        <v/>
      </c>
      <c r="D143" s="22" t="str">
        <f>IFERROR(VLOOKUP(#REF!,'[1]Members Sorted'!$B$2:$G$3000,5,0),"")</f>
        <v/>
      </c>
      <c r="E143" s="22" t="str">
        <f>IFERROR(IF(D143="","",IF(D143="None Given","",IF(COUNTIF($D$7:D143,D143)&lt;='[1]Season Set up'!$J$62, CONCATENATE(D143, " A"),IF(COUNTIF($D$7:D143,D143)&lt;='[1]Season Set up'!$J$63, CONCATENATE(D143, " B"),IF(COUNTIF($D$7:D143,D143)&lt;='[1]Season Set up'!$J$64, CONCATENATE(D143, " C"),IF(COUNTIF($D$7:D143,D143)&lt;='[1]Season Set up'!$J$65, CONCATENATE(D143, " D"),IF(COUNTIF($D$7:D143,D143)&lt;='[1]Season Set up'!$J$66, CONCATENATE(D143, " E"),IF(COUNTIF($D$7:D143,D143)&lt;='[1]Season Set up'!$J$67, CONCATENATE(D143, " F"),IF(COUNTIF($D$7:D143,D143)&lt;='[1]Season Set up'!$J$68, CONCATENATE(D143, " G"),IF(COUNTIF($D$7:D143,D143)&lt;='[1]Season Set up'!$J$69, CONCATENATE(D143, " H"),"")))))))))),"")</f>
        <v/>
      </c>
      <c r="F143" s="22" t="str">
        <f>IFERROR(IF(D143="","",IF(D143="None Given","",IF(COUNTIF($D$7:D143,D143)&lt;='[1]Season Set up'!$J$84, CONCATENATE(D143, " A"),IF(COUNTIF($D$7:D143,D143)&lt;='[1]Season Set up'!$J$85, CONCATENATE(D143, " B"),IF(COUNTIF($D$7:D143,D143)&lt;='[1]Season Set up'!$J$86, CONCATENATE(D143, " C"),IF(COUNTIF($D$7:D143,D143)&lt;='[1]Season Set up'!$J$87, CONCATENATE(D143, " D"),IF(COUNTIF($D$7:D143,D143)&lt;='[1]Season Set up'!$J$88, CONCATENATE(D143, " E"),IF(COUNTIF($D$7:D143,D143)&lt;='[1]Season Set up'!$J$89, CONCATENATE(D143, " F"),IF(COUNTIF($D$7:D143,D143)&lt;='[1]Season Set up'!$J$90, CONCATENATE(D143, " G"),IF(COUNTIF($D$7:D143,D143)&lt;='[1]Season Set up'!$J$91, CONCATENATE(D143, " H"),"")))))))))),"")</f>
        <v/>
      </c>
      <c r="G143" s="69" t="str">
        <f>IFERROR(IF(#REF!="","",IF('[1]Season Set up'!$B$13=1,VLOOKUP(#REF!,#REF!,7,0),IF('[1]Season Set up'!$B$13=2,VLOOKUP(#REF!,'Race 2'!$C$7:$G$1001,7,0),IF('[1]Season Set up'!$B$13=3,VLOOKUP(#REF!,'Race 3'!$C$7:$G$1001,7,0),IF('[1]Season Set up'!$B$13=4,VLOOKUP(#REF!,'[1]Race 4'!$C$7:$I$1001,7,0),IF('[1]Season Set up'!$B$13=5,VLOOKUP(#REF!,'[1]Race 5'!$C$7:$I$1001,7,0),"")))))),"")</f>
        <v/>
      </c>
      <c r="H143" s="4"/>
      <c r="I143" s="27"/>
      <c r="J143" s="22"/>
      <c r="K143" s="22"/>
      <c r="L143" s="22"/>
      <c r="M143" s="22"/>
      <c r="N143" s="22"/>
      <c r="O143" s="69"/>
      <c r="P143" s="4"/>
      <c r="Q143" s="33"/>
      <c r="R143" s="33"/>
      <c r="S143" s="33"/>
      <c r="T143" s="33"/>
      <c r="U143" s="33"/>
      <c r="V143" s="33"/>
      <c r="W143" s="33"/>
      <c r="X143" s="4"/>
      <c r="Y143" s="4"/>
      <c r="Z143" s="4"/>
      <c r="AA143" s="4"/>
      <c r="AB143" s="4"/>
      <c r="AC143" s="4"/>
      <c r="AD143" s="4"/>
      <c r="AE143" s="33"/>
      <c r="AF143" s="33"/>
      <c r="AG143" s="4"/>
      <c r="AH143" s="4"/>
      <c r="AI143" s="4"/>
      <c r="AJ143" s="4"/>
      <c r="AK143" s="4"/>
      <c r="AL143" s="4"/>
      <c r="AM143" s="4"/>
      <c r="AN143" s="4"/>
      <c r="AO143" s="33"/>
      <c r="AP143" s="33"/>
      <c r="AQ143" s="33"/>
      <c r="AR143" s="4"/>
      <c r="AS143" s="4"/>
      <c r="AT143" s="4"/>
      <c r="AU143" s="4"/>
      <c r="AV143" s="4"/>
      <c r="AW143" s="4"/>
      <c r="AX143" s="4"/>
      <c r="AY143" s="4"/>
      <c r="AZ143" s="33"/>
      <c r="BA143" s="33"/>
      <c r="BB143" s="33"/>
      <c r="BC143" s="4"/>
      <c r="BD143" s="4"/>
      <c r="BE143" s="4"/>
      <c r="BF143" s="4"/>
      <c r="BG143" s="4"/>
      <c r="BH143" s="4"/>
      <c r="BI143" s="4"/>
      <c r="BJ143" s="4"/>
      <c r="BK143" s="4"/>
      <c r="BL143" s="4"/>
      <c r="BM143" s="4"/>
      <c r="BN143" s="4"/>
    </row>
    <row r="144" spans="1:66" ht="15.75" customHeight="1" x14ac:dyDescent="0.2">
      <c r="A144" s="27" t="str">
        <f>IF('[1]Season Set up'!$J$25&gt;='[1]Season Set up'!V142,'[1]Season Set up'!V142,"")</f>
        <v/>
      </c>
      <c r="B144" s="22" t="str">
        <f>IFERROR(VLOOKUP(#REF!,'[1]Members Sorted'!$B$2:$G$3000,2,0),"")</f>
        <v/>
      </c>
      <c r="C144" s="22" t="str">
        <f>IFERROR(VLOOKUP(#REF!,'[1]Members Sorted'!$B$2:$G$3000,3,0),"")</f>
        <v/>
      </c>
      <c r="D144" s="22" t="str">
        <f>IFERROR(VLOOKUP(#REF!,'[1]Members Sorted'!$B$2:$G$3000,5,0),"")</f>
        <v/>
      </c>
      <c r="E144" s="22" t="str">
        <f>IFERROR(IF(D144="","",IF(D144="None Given","",IF(COUNTIF($D$7:D144,D144)&lt;='[1]Season Set up'!$J$62, CONCATENATE(D144, " A"),IF(COUNTIF($D$7:D144,D144)&lt;='[1]Season Set up'!$J$63, CONCATENATE(D144, " B"),IF(COUNTIF($D$7:D144,D144)&lt;='[1]Season Set up'!$J$64, CONCATENATE(D144, " C"),IF(COUNTIF($D$7:D144,D144)&lt;='[1]Season Set up'!$J$65, CONCATENATE(D144, " D"),IF(COUNTIF($D$7:D144,D144)&lt;='[1]Season Set up'!$J$66, CONCATENATE(D144, " E"),IF(COUNTIF($D$7:D144,D144)&lt;='[1]Season Set up'!$J$67, CONCATENATE(D144, " F"),IF(COUNTIF($D$7:D144,D144)&lt;='[1]Season Set up'!$J$68, CONCATENATE(D144, " G"),IF(COUNTIF($D$7:D144,D144)&lt;='[1]Season Set up'!$J$69, CONCATENATE(D144, " H"),"")))))))))),"")</f>
        <v/>
      </c>
      <c r="F144" s="22" t="str">
        <f>IFERROR(IF(D144="","",IF(D144="None Given","",IF(COUNTIF($D$7:D144,D144)&lt;='[1]Season Set up'!$J$84, CONCATENATE(D144, " A"),IF(COUNTIF($D$7:D144,D144)&lt;='[1]Season Set up'!$J$85, CONCATENATE(D144, " B"),IF(COUNTIF($D$7:D144,D144)&lt;='[1]Season Set up'!$J$86, CONCATENATE(D144, " C"),IF(COUNTIF($D$7:D144,D144)&lt;='[1]Season Set up'!$J$87, CONCATENATE(D144, " D"),IF(COUNTIF($D$7:D144,D144)&lt;='[1]Season Set up'!$J$88, CONCATENATE(D144, " E"),IF(COUNTIF($D$7:D144,D144)&lt;='[1]Season Set up'!$J$89, CONCATENATE(D144, " F"),IF(COUNTIF($D$7:D144,D144)&lt;='[1]Season Set up'!$J$90, CONCATENATE(D144, " G"),IF(COUNTIF($D$7:D144,D144)&lt;='[1]Season Set up'!$J$91, CONCATENATE(D144, " H"),"")))))))))),"")</f>
        <v/>
      </c>
      <c r="G144" s="69" t="str">
        <f>IFERROR(IF(#REF!="","",IF('[1]Season Set up'!$B$13=1,VLOOKUP(#REF!,#REF!,7,0),IF('[1]Season Set up'!$B$13=2,VLOOKUP(#REF!,'Race 2'!$C$7:$G$1001,7,0),IF('[1]Season Set up'!$B$13=3,VLOOKUP(#REF!,'Race 3'!$C$7:$G$1001,7,0),IF('[1]Season Set up'!$B$13=4,VLOOKUP(#REF!,'[1]Race 4'!$C$7:$I$1001,7,0),IF('[1]Season Set up'!$B$13=5,VLOOKUP(#REF!,'[1]Race 5'!$C$7:$I$1001,7,0),"")))))),"")</f>
        <v/>
      </c>
      <c r="H144" s="4"/>
      <c r="I144" s="27"/>
      <c r="J144" s="22"/>
      <c r="K144" s="22"/>
      <c r="L144" s="22"/>
      <c r="M144" s="22"/>
      <c r="N144" s="22"/>
      <c r="O144" s="69"/>
      <c r="P144" s="4"/>
      <c r="Q144" s="33"/>
      <c r="R144" s="33"/>
      <c r="S144" s="33"/>
      <c r="T144" s="33"/>
      <c r="U144" s="33"/>
      <c r="V144" s="33"/>
      <c r="W144" s="33"/>
      <c r="X144" s="4"/>
      <c r="Y144" s="4"/>
      <c r="Z144" s="4"/>
      <c r="AA144" s="4"/>
      <c r="AB144" s="4"/>
      <c r="AC144" s="4"/>
      <c r="AD144" s="4"/>
      <c r="AE144" s="33"/>
      <c r="AF144" s="33"/>
      <c r="AG144" s="4"/>
      <c r="AH144" s="4"/>
      <c r="AI144" s="4"/>
      <c r="AJ144" s="4"/>
      <c r="AK144" s="4"/>
      <c r="AL144" s="4"/>
      <c r="AM144" s="4"/>
      <c r="AN144" s="4"/>
      <c r="AO144" s="33"/>
      <c r="AP144" s="33"/>
      <c r="AQ144" s="33"/>
      <c r="AR144" s="4"/>
      <c r="AS144" s="4"/>
      <c r="AT144" s="4"/>
      <c r="AU144" s="4"/>
      <c r="AV144" s="4"/>
      <c r="AW144" s="4"/>
      <c r="AX144" s="4"/>
      <c r="AY144" s="4"/>
      <c r="AZ144" s="33"/>
      <c r="BA144" s="33"/>
      <c r="BB144" s="33"/>
      <c r="BC144" s="4"/>
      <c r="BD144" s="4"/>
      <c r="BE144" s="4"/>
      <c r="BF144" s="4"/>
      <c r="BG144" s="4"/>
      <c r="BH144" s="4"/>
      <c r="BI144" s="4"/>
      <c r="BJ144" s="4"/>
      <c r="BK144" s="4"/>
      <c r="BL144" s="4"/>
      <c r="BM144" s="4"/>
      <c r="BN144" s="4"/>
    </row>
    <row r="145" spans="1:66" ht="15.75" customHeight="1" x14ac:dyDescent="0.2">
      <c r="A145" s="27" t="str">
        <f>IF('[1]Season Set up'!$J$25&gt;='[1]Season Set up'!V143,'[1]Season Set up'!V143,"")</f>
        <v/>
      </c>
      <c r="B145" s="22" t="str">
        <f>IFERROR(VLOOKUP(#REF!,'[1]Members Sorted'!$B$2:$G$3000,2,0),"")</f>
        <v/>
      </c>
      <c r="C145" s="22" t="str">
        <f>IFERROR(VLOOKUP(#REF!,'[1]Members Sorted'!$B$2:$G$3000,3,0),"")</f>
        <v/>
      </c>
      <c r="D145" s="22" t="str">
        <f>IFERROR(VLOOKUP(#REF!,'[1]Members Sorted'!$B$2:$G$3000,5,0),"")</f>
        <v/>
      </c>
      <c r="E145" s="22" t="str">
        <f>IFERROR(IF(D145="","",IF(D145="None Given","",IF(COUNTIF($D$7:D145,D145)&lt;='[1]Season Set up'!$J$62, CONCATENATE(D145, " A"),IF(COUNTIF($D$7:D145,D145)&lt;='[1]Season Set up'!$J$63, CONCATENATE(D145, " B"),IF(COUNTIF($D$7:D145,D145)&lt;='[1]Season Set up'!$J$64, CONCATENATE(D145, " C"),IF(COUNTIF($D$7:D145,D145)&lt;='[1]Season Set up'!$J$65, CONCATENATE(D145, " D"),IF(COUNTIF($D$7:D145,D145)&lt;='[1]Season Set up'!$J$66, CONCATENATE(D145, " E"),IF(COUNTIF($D$7:D145,D145)&lt;='[1]Season Set up'!$J$67, CONCATENATE(D145, " F"),IF(COUNTIF($D$7:D145,D145)&lt;='[1]Season Set up'!$J$68, CONCATENATE(D145, " G"),IF(COUNTIF($D$7:D145,D145)&lt;='[1]Season Set up'!$J$69, CONCATENATE(D145, " H"),"")))))))))),"")</f>
        <v/>
      </c>
      <c r="F145" s="22" t="str">
        <f>IFERROR(IF(D145="","",IF(D145="None Given","",IF(COUNTIF($D$7:D145,D145)&lt;='[1]Season Set up'!$J$84, CONCATENATE(D145, " A"),IF(COUNTIF($D$7:D145,D145)&lt;='[1]Season Set up'!$J$85, CONCATENATE(D145, " B"),IF(COUNTIF($D$7:D145,D145)&lt;='[1]Season Set up'!$J$86, CONCATENATE(D145, " C"),IF(COUNTIF($D$7:D145,D145)&lt;='[1]Season Set up'!$J$87, CONCATENATE(D145, " D"),IF(COUNTIF($D$7:D145,D145)&lt;='[1]Season Set up'!$J$88, CONCATENATE(D145, " E"),IF(COUNTIF($D$7:D145,D145)&lt;='[1]Season Set up'!$J$89, CONCATENATE(D145, " F"),IF(COUNTIF($D$7:D145,D145)&lt;='[1]Season Set up'!$J$90, CONCATENATE(D145, " G"),IF(COUNTIF($D$7:D145,D145)&lt;='[1]Season Set up'!$J$91, CONCATENATE(D145, " H"),"")))))))))),"")</f>
        <v/>
      </c>
      <c r="G145" s="69" t="str">
        <f>IFERROR(IF(#REF!="","",IF('[1]Season Set up'!$B$13=1,VLOOKUP(#REF!,#REF!,7,0),IF('[1]Season Set up'!$B$13=2,VLOOKUP(#REF!,'Race 2'!$C$7:$G$1001,7,0),IF('[1]Season Set up'!$B$13=3,VLOOKUP(#REF!,'Race 3'!$C$7:$G$1001,7,0),IF('[1]Season Set up'!$B$13=4,VLOOKUP(#REF!,'[1]Race 4'!$C$7:$I$1001,7,0),IF('[1]Season Set up'!$B$13=5,VLOOKUP(#REF!,'[1]Race 5'!$C$7:$I$1001,7,0),"")))))),"")</f>
        <v/>
      </c>
      <c r="H145" s="4"/>
      <c r="I145" s="27"/>
      <c r="J145" s="22"/>
      <c r="K145" s="22"/>
      <c r="L145" s="22"/>
      <c r="M145" s="22"/>
      <c r="N145" s="22"/>
      <c r="O145" s="69"/>
      <c r="P145" s="4"/>
      <c r="Q145" s="33"/>
      <c r="R145" s="33"/>
      <c r="S145" s="33"/>
      <c r="T145" s="33"/>
      <c r="U145" s="33"/>
      <c r="V145" s="33"/>
      <c r="W145" s="33"/>
      <c r="X145" s="4"/>
      <c r="Y145" s="4"/>
      <c r="Z145" s="4"/>
      <c r="AA145" s="4"/>
      <c r="AB145" s="4"/>
      <c r="AC145" s="4"/>
      <c r="AD145" s="4"/>
      <c r="AE145" s="33"/>
      <c r="AF145" s="33"/>
      <c r="AG145" s="4"/>
      <c r="AH145" s="4"/>
      <c r="AI145" s="4"/>
      <c r="AJ145" s="4"/>
      <c r="AK145" s="4"/>
      <c r="AL145" s="4"/>
      <c r="AM145" s="4"/>
      <c r="AN145" s="4"/>
      <c r="AO145" s="33"/>
      <c r="AP145" s="33"/>
      <c r="AQ145" s="33"/>
      <c r="AR145" s="4"/>
      <c r="AS145" s="4"/>
      <c r="AT145" s="4"/>
      <c r="AU145" s="4"/>
      <c r="AV145" s="4"/>
      <c r="AW145" s="4"/>
      <c r="AX145" s="4"/>
      <c r="AY145" s="4"/>
      <c r="AZ145" s="33"/>
      <c r="BA145" s="33"/>
      <c r="BB145" s="33"/>
      <c r="BC145" s="4"/>
      <c r="BD145" s="4"/>
      <c r="BE145" s="4"/>
      <c r="BF145" s="4"/>
      <c r="BG145" s="4"/>
      <c r="BH145" s="4"/>
      <c r="BI145" s="4"/>
      <c r="BJ145" s="4"/>
      <c r="BK145" s="4"/>
      <c r="BL145" s="4"/>
      <c r="BM145" s="4"/>
      <c r="BN145" s="4"/>
    </row>
    <row r="146" spans="1:66" ht="15.75" customHeight="1" x14ac:dyDescent="0.2">
      <c r="A146" s="27" t="str">
        <f>IF('[1]Season Set up'!$J$25&gt;='[1]Season Set up'!V144,'[1]Season Set up'!V144,"")</f>
        <v/>
      </c>
      <c r="B146" s="22" t="str">
        <f>IFERROR(VLOOKUP(#REF!,'[1]Members Sorted'!$B$2:$G$3000,2,0),"")</f>
        <v/>
      </c>
      <c r="C146" s="22" t="str">
        <f>IFERROR(VLOOKUP(#REF!,'[1]Members Sorted'!$B$2:$G$3000,3,0),"")</f>
        <v/>
      </c>
      <c r="D146" s="22" t="str">
        <f>IFERROR(VLOOKUP(#REF!,'[1]Members Sorted'!$B$2:$G$3000,5,0),"")</f>
        <v/>
      </c>
      <c r="E146" s="22" t="str">
        <f>IFERROR(IF(D146="","",IF(D146="None Given","",IF(COUNTIF($D$7:D146,D146)&lt;='[1]Season Set up'!$J$62, CONCATENATE(D146, " A"),IF(COUNTIF($D$7:D146,D146)&lt;='[1]Season Set up'!$J$63, CONCATENATE(D146, " B"),IF(COUNTIF($D$7:D146,D146)&lt;='[1]Season Set up'!$J$64, CONCATENATE(D146, " C"),IF(COUNTIF($D$7:D146,D146)&lt;='[1]Season Set up'!$J$65, CONCATENATE(D146, " D"),IF(COUNTIF($D$7:D146,D146)&lt;='[1]Season Set up'!$J$66, CONCATENATE(D146, " E"),IF(COUNTIF($D$7:D146,D146)&lt;='[1]Season Set up'!$J$67, CONCATENATE(D146, " F"),IF(COUNTIF($D$7:D146,D146)&lt;='[1]Season Set up'!$J$68, CONCATENATE(D146, " G"),IF(COUNTIF($D$7:D146,D146)&lt;='[1]Season Set up'!$J$69, CONCATENATE(D146, " H"),"")))))))))),"")</f>
        <v/>
      </c>
      <c r="F146" s="22" t="str">
        <f>IFERROR(IF(D146="","",IF(D146="None Given","",IF(COUNTIF($D$7:D146,D146)&lt;='[1]Season Set up'!$J$84, CONCATENATE(D146, " A"),IF(COUNTIF($D$7:D146,D146)&lt;='[1]Season Set up'!$J$85, CONCATENATE(D146, " B"),IF(COUNTIF($D$7:D146,D146)&lt;='[1]Season Set up'!$J$86, CONCATENATE(D146, " C"),IF(COUNTIF($D$7:D146,D146)&lt;='[1]Season Set up'!$J$87, CONCATENATE(D146, " D"),IF(COUNTIF($D$7:D146,D146)&lt;='[1]Season Set up'!$J$88, CONCATENATE(D146, " E"),IF(COUNTIF($D$7:D146,D146)&lt;='[1]Season Set up'!$J$89, CONCATENATE(D146, " F"),IF(COUNTIF($D$7:D146,D146)&lt;='[1]Season Set up'!$J$90, CONCATENATE(D146, " G"),IF(COUNTIF($D$7:D146,D146)&lt;='[1]Season Set up'!$J$91, CONCATENATE(D146, " H"),"")))))))))),"")</f>
        <v/>
      </c>
      <c r="G146" s="69" t="str">
        <f>IFERROR(IF(#REF!="","",IF('[1]Season Set up'!$B$13=1,VLOOKUP(#REF!,#REF!,7,0),IF('[1]Season Set up'!$B$13=2,VLOOKUP(#REF!,'Race 2'!$C$7:$G$1001,7,0),IF('[1]Season Set up'!$B$13=3,VLOOKUP(#REF!,'Race 3'!$C$7:$G$1001,7,0),IF('[1]Season Set up'!$B$13=4,VLOOKUP(#REF!,'[1]Race 4'!$C$7:$I$1001,7,0),IF('[1]Season Set up'!$B$13=5,VLOOKUP(#REF!,'[1]Race 5'!$C$7:$I$1001,7,0),"")))))),"")</f>
        <v/>
      </c>
      <c r="H146" s="4"/>
      <c r="I146" s="27"/>
      <c r="J146" s="22"/>
      <c r="K146" s="22"/>
      <c r="L146" s="22"/>
      <c r="M146" s="22"/>
      <c r="N146" s="22"/>
      <c r="O146" s="69"/>
      <c r="P146" s="4"/>
      <c r="Q146" s="33"/>
      <c r="R146" s="33"/>
      <c r="S146" s="33"/>
      <c r="T146" s="33"/>
      <c r="U146" s="33"/>
      <c r="V146" s="33"/>
      <c r="W146" s="33"/>
      <c r="X146" s="4"/>
      <c r="Y146" s="4"/>
      <c r="Z146" s="4"/>
      <c r="AA146" s="4"/>
      <c r="AB146" s="4"/>
      <c r="AC146" s="4"/>
      <c r="AD146" s="4"/>
      <c r="AE146" s="33"/>
      <c r="AF146" s="33"/>
      <c r="AG146" s="4"/>
      <c r="AH146" s="4"/>
      <c r="AI146" s="4"/>
      <c r="AJ146" s="4"/>
      <c r="AK146" s="4"/>
      <c r="AL146" s="4"/>
      <c r="AM146" s="4"/>
      <c r="AN146" s="4"/>
      <c r="AO146" s="33"/>
      <c r="AP146" s="33"/>
      <c r="AQ146" s="33"/>
      <c r="AR146" s="4"/>
      <c r="AS146" s="4"/>
      <c r="AT146" s="4"/>
      <c r="AU146" s="4"/>
      <c r="AV146" s="4"/>
      <c r="AW146" s="4"/>
      <c r="AX146" s="4"/>
      <c r="AY146" s="4"/>
      <c r="AZ146" s="33"/>
      <c r="BA146" s="33"/>
      <c r="BB146" s="33"/>
      <c r="BC146" s="4"/>
      <c r="BD146" s="4"/>
      <c r="BE146" s="4"/>
      <c r="BF146" s="4"/>
      <c r="BG146" s="4"/>
      <c r="BH146" s="4"/>
      <c r="BI146" s="4"/>
      <c r="BJ146" s="4"/>
      <c r="BK146" s="4"/>
      <c r="BL146" s="4"/>
      <c r="BM146" s="4"/>
      <c r="BN146" s="4"/>
    </row>
    <row r="147" spans="1:66" ht="15.75" customHeight="1" x14ac:dyDescent="0.2">
      <c r="A147" s="27" t="str">
        <f>IF('[1]Season Set up'!$J$25&gt;='[1]Season Set up'!V145,'[1]Season Set up'!V145,"")</f>
        <v/>
      </c>
      <c r="B147" s="22" t="str">
        <f>IFERROR(VLOOKUP(#REF!,'[1]Members Sorted'!$B$2:$G$3000,2,0),"")</f>
        <v/>
      </c>
      <c r="C147" s="22" t="str">
        <f>IFERROR(VLOOKUP(#REF!,'[1]Members Sorted'!$B$2:$G$3000,3,0),"")</f>
        <v/>
      </c>
      <c r="D147" s="22" t="str">
        <f>IFERROR(VLOOKUP(#REF!,'[1]Members Sorted'!$B$2:$G$3000,5,0),"")</f>
        <v/>
      </c>
      <c r="E147" s="22" t="str">
        <f>IFERROR(IF(D147="","",IF(D147="None Given","",IF(COUNTIF($D$7:D147,D147)&lt;='[1]Season Set up'!$J$62, CONCATENATE(D147, " A"),IF(COUNTIF($D$7:D147,D147)&lt;='[1]Season Set up'!$J$63, CONCATENATE(D147, " B"),IF(COUNTIF($D$7:D147,D147)&lt;='[1]Season Set up'!$J$64, CONCATENATE(D147, " C"),IF(COUNTIF($D$7:D147,D147)&lt;='[1]Season Set up'!$J$65, CONCATENATE(D147, " D"),IF(COUNTIF($D$7:D147,D147)&lt;='[1]Season Set up'!$J$66, CONCATENATE(D147, " E"),IF(COUNTIF($D$7:D147,D147)&lt;='[1]Season Set up'!$J$67, CONCATENATE(D147, " F"),IF(COUNTIF($D$7:D147,D147)&lt;='[1]Season Set up'!$J$68, CONCATENATE(D147, " G"),IF(COUNTIF($D$7:D147,D147)&lt;='[1]Season Set up'!$J$69, CONCATENATE(D147, " H"),"")))))))))),"")</f>
        <v/>
      </c>
      <c r="F147" s="22" t="str">
        <f>IFERROR(IF(D147="","",IF(D147="None Given","",IF(COUNTIF($D$7:D147,D147)&lt;='[1]Season Set up'!$J$84, CONCATENATE(D147, " A"),IF(COUNTIF($D$7:D147,D147)&lt;='[1]Season Set up'!$J$85, CONCATENATE(D147, " B"),IF(COUNTIF($D$7:D147,D147)&lt;='[1]Season Set up'!$J$86, CONCATENATE(D147, " C"),IF(COUNTIF($D$7:D147,D147)&lt;='[1]Season Set up'!$J$87, CONCATENATE(D147, " D"),IF(COUNTIF($D$7:D147,D147)&lt;='[1]Season Set up'!$J$88, CONCATENATE(D147, " E"),IF(COUNTIF($D$7:D147,D147)&lt;='[1]Season Set up'!$J$89, CONCATENATE(D147, " F"),IF(COUNTIF($D$7:D147,D147)&lt;='[1]Season Set up'!$J$90, CONCATENATE(D147, " G"),IF(COUNTIF($D$7:D147,D147)&lt;='[1]Season Set up'!$J$91, CONCATENATE(D147, " H"),"")))))))))),"")</f>
        <v/>
      </c>
      <c r="G147" s="69" t="str">
        <f>IFERROR(IF(#REF!="","",IF('[1]Season Set up'!$B$13=1,VLOOKUP(#REF!,#REF!,7,0),IF('[1]Season Set up'!$B$13=2,VLOOKUP(#REF!,'Race 2'!$C$7:$G$1001,7,0),IF('[1]Season Set up'!$B$13=3,VLOOKUP(#REF!,'Race 3'!$C$7:$G$1001,7,0),IF('[1]Season Set up'!$B$13=4,VLOOKUP(#REF!,'[1]Race 4'!$C$7:$I$1001,7,0),IF('[1]Season Set up'!$B$13=5,VLOOKUP(#REF!,'[1]Race 5'!$C$7:$I$1001,7,0),"")))))),"")</f>
        <v/>
      </c>
      <c r="H147" s="4"/>
      <c r="I147" s="27"/>
      <c r="J147" s="22"/>
      <c r="K147" s="22"/>
      <c r="L147" s="22"/>
      <c r="M147" s="22"/>
      <c r="N147" s="22"/>
      <c r="O147" s="69"/>
      <c r="P147" s="4"/>
      <c r="Q147" s="33"/>
      <c r="R147" s="33"/>
      <c r="S147" s="33"/>
      <c r="T147" s="33"/>
      <c r="U147" s="33"/>
      <c r="V147" s="33"/>
      <c r="W147" s="33"/>
      <c r="X147" s="4"/>
      <c r="Y147" s="4"/>
      <c r="Z147" s="4"/>
      <c r="AA147" s="4"/>
      <c r="AB147" s="4"/>
      <c r="AC147" s="4"/>
      <c r="AD147" s="4"/>
      <c r="AE147" s="33"/>
      <c r="AF147" s="33"/>
      <c r="AG147" s="4"/>
      <c r="AH147" s="4"/>
      <c r="AI147" s="4"/>
      <c r="AJ147" s="4"/>
      <c r="AK147" s="4"/>
      <c r="AL147" s="4"/>
      <c r="AM147" s="4"/>
      <c r="AN147" s="4"/>
      <c r="AO147" s="33"/>
      <c r="AP147" s="33"/>
      <c r="AQ147" s="33"/>
      <c r="AR147" s="4"/>
      <c r="AS147" s="4"/>
      <c r="AT147" s="4"/>
      <c r="AU147" s="4"/>
      <c r="AV147" s="4"/>
      <c r="AW147" s="4"/>
      <c r="AX147" s="4"/>
      <c r="AY147" s="4"/>
      <c r="AZ147" s="33"/>
      <c r="BA147" s="33"/>
      <c r="BB147" s="33"/>
      <c r="BC147" s="4"/>
      <c r="BD147" s="4"/>
      <c r="BE147" s="4"/>
      <c r="BF147" s="4"/>
      <c r="BG147" s="4"/>
      <c r="BH147" s="4"/>
      <c r="BI147" s="4"/>
      <c r="BJ147" s="4"/>
      <c r="BK147" s="4"/>
      <c r="BL147" s="4"/>
      <c r="BM147" s="4"/>
      <c r="BN147" s="4"/>
    </row>
    <row r="148" spans="1:66" ht="15.75" customHeight="1" x14ac:dyDescent="0.2">
      <c r="A148" s="27" t="str">
        <f>IF('[1]Season Set up'!$J$25&gt;='[1]Season Set up'!V146,'[1]Season Set up'!V146,"")</f>
        <v/>
      </c>
      <c r="B148" s="22" t="str">
        <f>IFERROR(VLOOKUP(#REF!,'[1]Members Sorted'!$B$2:$G$3000,2,0),"")</f>
        <v/>
      </c>
      <c r="C148" s="22" t="str">
        <f>IFERROR(VLOOKUP(#REF!,'[1]Members Sorted'!$B$2:$G$3000,3,0),"")</f>
        <v/>
      </c>
      <c r="D148" s="22" t="str">
        <f>IFERROR(VLOOKUP(#REF!,'[1]Members Sorted'!$B$2:$G$3000,5,0),"")</f>
        <v/>
      </c>
      <c r="E148" s="22" t="str">
        <f>IFERROR(IF(D148="","",IF(D148="None Given","",IF(COUNTIF($D$7:D148,D148)&lt;='[1]Season Set up'!$J$62, CONCATENATE(D148, " A"),IF(COUNTIF($D$7:D148,D148)&lt;='[1]Season Set up'!$J$63, CONCATENATE(D148, " B"),IF(COUNTIF($D$7:D148,D148)&lt;='[1]Season Set up'!$J$64, CONCATENATE(D148, " C"),IF(COUNTIF($D$7:D148,D148)&lt;='[1]Season Set up'!$J$65, CONCATENATE(D148, " D"),IF(COUNTIF($D$7:D148,D148)&lt;='[1]Season Set up'!$J$66, CONCATENATE(D148, " E"),IF(COUNTIF($D$7:D148,D148)&lt;='[1]Season Set up'!$J$67, CONCATENATE(D148, " F"),IF(COUNTIF($D$7:D148,D148)&lt;='[1]Season Set up'!$J$68, CONCATENATE(D148, " G"),IF(COUNTIF($D$7:D148,D148)&lt;='[1]Season Set up'!$J$69, CONCATENATE(D148, " H"),"")))))))))),"")</f>
        <v/>
      </c>
      <c r="F148" s="22" t="str">
        <f>IFERROR(IF(D148="","",IF(D148="None Given","",IF(COUNTIF($D$7:D148,D148)&lt;='[1]Season Set up'!$J$84, CONCATENATE(D148, " A"),IF(COUNTIF($D$7:D148,D148)&lt;='[1]Season Set up'!$J$85, CONCATENATE(D148, " B"),IF(COUNTIF($D$7:D148,D148)&lt;='[1]Season Set up'!$J$86, CONCATENATE(D148, " C"),IF(COUNTIF($D$7:D148,D148)&lt;='[1]Season Set up'!$J$87, CONCATENATE(D148, " D"),IF(COUNTIF($D$7:D148,D148)&lt;='[1]Season Set up'!$J$88, CONCATENATE(D148, " E"),IF(COUNTIF($D$7:D148,D148)&lt;='[1]Season Set up'!$J$89, CONCATENATE(D148, " F"),IF(COUNTIF($D$7:D148,D148)&lt;='[1]Season Set up'!$J$90, CONCATENATE(D148, " G"),IF(COUNTIF($D$7:D148,D148)&lt;='[1]Season Set up'!$J$91, CONCATENATE(D148, " H"),"")))))))))),"")</f>
        <v/>
      </c>
      <c r="G148" s="69" t="str">
        <f>IFERROR(IF(#REF!="","",IF('[1]Season Set up'!$B$13=1,VLOOKUP(#REF!,#REF!,7,0),IF('[1]Season Set up'!$B$13=2,VLOOKUP(#REF!,'Race 2'!$C$7:$G$1001,7,0),IF('[1]Season Set up'!$B$13=3,VLOOKUP(#REF!,'Race 3'!$C$7:$G$1001,7,0),IF('[1]Season Set up'!$B$13=4,VLOOKUP(#REF!,'[1]Race 4'!$C$7:$I$1001,7,0),IF('[1]Season Set up'!$B$13=5,VLOOKUP(#REF!,'[1]Race 5'!$C$7:$I$1001,7,0),"")))))),"")</f>
        <v/>
      </c>
      <c r="H148" s="4"/>
      <c r="I148" s="27"/>
      <c r="J148" s="22"/>
      <c r="K148" s="22"/>
      <c r="L148" s="22"/>
      <c r="M148" s="22"/>
      <c r="N148" s="22"/>
      <c r="O148" s="69"/>
      <c r="P148" s="4"/>
      <c r="Q148" s="33"/>
      <c r="R148" s="33"/>
      <c r="S148" s="33"/>
      <c r="T148" s="33"/>
      <c r="U148" s="33"/>
      <c r="V148" s="33"/>
      <c r="W148" s="33"/>
      <c r="X148" s="4"/>
      <c r="Y148" s="4"/>
      <c r="Z148" s="4"/>
      <c r="AA148" s="4"/>
      <c r="AB148" s="4"/>
      <c r="AC148" s="4"/>
      <c r="AD148" s="4"/>
      <c r="AE148" s="33"/>
      <c r="AF148" s="33"/>
      <c r="AG148" s="4"/>
      <c r="AH148" s="4"/>
      <c r="AI148" s="4"/>
      <c r="AJ148" s="4"/>
      <c r="AK148" s="4"/>
      <c r="AL148" s="4"/>
      <c r="AM148" s="4"/>
      <c r="AN148" s="4"/>
      <c r="AO148" s="33"/>
      <c r="AP148" s="33"/>
      <c r="AQ148" s="33"/>
      <c r="AR148" s="4"/>
      <c r="AS148" s="4"/>
      <c r="AT148" s="4"/>
      <c r="AU148" s="4"/>
      <c r="AV148" s="4"/>
      <c r="AW148" s="4"/>
      <c r="AX148" s="4"/>
      <c r="AY148" s="4"/>
      <c r="AZ148" s="33"/>
      <c r="BA148" s="33"/>
      <c r="BB148" s="33"/>
      <c r="BC148" s="4"/>
      <c r="BD148" s="4"/>
      <c r="BE148" s="4"/>
      <c r="BF148" s="4"/>
      <c r="BG148" s="4"/>
      <c r="BH148" s="4"/>
      <c r="BI148" s="4"/>
      <c r="BJ148" s="4"/>
      <c r="BK148" s="4"/>
      <c r="BL148" s="4"/>
      <c r="BM148" s="4"/>
      <c r="BN148" s="4"/>
    </row>
    <row r="149" spans="1:66" ht="15.75" customHeight="1" x14ac:dyDescent="0.2">
      <c r="A149" s="27" t="str">
        <f>IF('[1]Season Set up'!$J$25&gt;='[1]Season Set up'!V147,'[1]Season Set up'!V147,"")</f>
        <v/>
      </c>
      <c r="B149" s="22" t="str">
        <f>IFERROR(VLOOKUP(#REF!,'[1]Members Sorted'!$B$2:$G$3000,2,0),"")</f>
        <v/>
      </c>
      <c r="C149" s="22" t="str">
        <f>IFERROR(VLOOKUP(#REF!,'[1]Members Sorted'!$B$2:$G$3000,3,0),"")</f>
        <v/>
      </c>
      <c r="D149" s="22" t="str">
        <f>IFERROR(VLOOKUP(#REF!,'[1]Members Sorted'!$B$2:$G$3000,5,0),"")</f>
        <v/>
      </c>
      <c r="E149" s="22" t="str">
        <f>IFERROR(IF(D149="","",IF(D149="None Given","",IF(COUNTIF($D$7:D149,D149)&lt;='[1]Season Set up'!$J$62, CONCATENATE(D149, " A"),IF(COUNTIF($D$7:D149,D149)&lt;='[1]Season Set up'!$J$63, CONCATENATE(D149, " B"),IF(COUNTIF($D$7:D149,D149)&lt;='[1]Season Set up'!$J$64, CONCATENATE(D149, " C"),IF(COUNTIF($D$7:D149,D149)&lt;='[1]Season Set up'!$J$65, CONCATENATE(D149, " D"),IF(COUNTIF($D$7:D149,D149)&lt;='[1]Season Set up'!$J$66, CONCATENATE(D149, " E"),IF(COUNTIF($D$7:D149,D149)&lt;='[1]Season Set up'!$J$67, CONCATENATE(D149, " F"),IF(COUNTIF($D$7:D149,D149)&lt;='[1]Season Set up'!$J$68, CONCATENATE(D149, " G"),IF(COUNTIF($D$7:D149,D149)&lt;='[1]Season Set up'!$J$69, CONCATENATE(D149, " H"),"")))))))))),"")</f>
        <v/>
      </c>
      <c r="F149" s="22" t="str">
        <f>IFERROR(IF(D149="","",IF(D149="None Given","",IF(COUNTIF($D$7:D149,D149)&lt;='[1]Season Set up'!$J$84, CONCATENATE(D149, " A"),IF(COUNTIF($D$7:D149,D149)&lt;='[1]Season Set up'!$J$85, CONCATENATE(D149, " B"),IF(COUNTIF($D$7:D149,D149)&lt;='[1]Season Set up'!$J$86, CONCATENATE(D149, " C"),IF(COUNTIF($D$7:D149,D149)&lt;='[1]Season Set up'!$J$87, CONCATENATE(D149, " D"),IF(COUNTIF($D$7:D149,D149)&lt;='[1]Season Set up'!$J$88, CONCATENATE(D149, " E"),IF(COUNTIF($D$7:D149,D149)&lt;='[1]Season Set up'!$J$89, CONCATENATE(D149, " F"),IF(COUNTIF($D$7:D149,D149)&lt;='[1]Season Set up'!$J$90, CONCATENATE(D149, " G"),IF(COUNTIF($D$7:D149,D149)&lt;='[1]Season Set up'!$J$91, CONCATENATE(D149, " H"),"")))))))))),"")</f>
        <v/>
      </c>
      <c r="G149" s="69" t="str">
        <f>IFERROR(IF(#REF!="","",IF('[1]Season Set up'!$B$13=1,VLOOKUP(#REF!,#REF!,7,0),IF('[1]Season Set up'!$B$13=2,VLOOKUP(#REF!,'Race 2'!$C$7:$G$1001,7,0),IF('[1]Season Set up'!$B$13=3,VLOOKUP(#REF!,'Race 3'!$C$7:$G$1001,7,0),IF('[1]Season Set up'!$B$13=4,VLOOKUP(#REF!,'[1]Race 4'!$C$7:$I$1001,7,0),IF('[1]Season Set up'!$B$13=5,VLOOKUP(#REF!,'[1]Race 5'!$C$7:$I$1001,7,0),"")))))),"")</f>
        <v/>
      </c>
      <c r="H149" s="4"/>
      <c r="I149" s="27"/>
      <c r="J149" s="22"/>
      <c r="K149" s="22"/>
      <c r="L149" s="22"/>
      <c r="M149" s="22"/>
      <c r="N149" s="22"/>
      <c r="O149" s="69"/>
      <c r="P149" s="4"/>
      <c r="Q149" s="33"/>
      <c r="R149" s="33"/>
      <c r="S149" s="33"/>
      <c r="T149" s="33"/>
      <c r="U149" s="33"/>
      <c r="V149" s="33"/>
      <c r="W149" s="33"/>
      <c r="X149" s="4"/>
      <c r="Y149" s="4"/>
      <c r="Z149" s="4"/>
      <c r="AA149" s="4"/>
      <c r="AB149" s="4"/>
      <c r="AC149" s="4"/>
      <c r="AD149" s="4"/>
      <c r="AE149" s="33"/>
      <c r="AF149" s="33"/>
      <c r="AG149" s="4"/>
      <c r="AH149" s="4"/>
      <c r="AI149" s="4"/>
      <c r="AJ149" s="4"/>
      <c r="AK149" s="4"/>
      <c r="AL149" s="4"/>
      <c r="AM149" s="4"/>
      <c r="AN149" s="4"/>
      <c r="AO149" s="33"/>
      <c r="AP149" s="33"/>
      <c r="AQ149" s="33"/>
      <c r="AR149" s="4"/>
      <c r="AS149" s="4"/>
      <c r="AT149" s="4"/>
      <c r="AU149" s="4"/>
      <c r="AV149" s="4"/>
      <c r="AW149" s="4"/>
      <c r="AX149" s="4"/>
      <c r="AY149" s="4"/>
      <c r="AZ149" s="33"/>
      <c r="BA149" s="33"/>
      <c r="BB149" s="33"/>
      <c r="BC149" s="4"/>
      <c r="BD149" s="4"/>
      <c r="BE149" s="4"/>
      <c r="BF149" s="4"/>
      <c r="BG149" s="4"/>
      <c r="BH149" s="4"/>
      <c r="BI149" s="4"/>
      <c r="BJ149" s="4"/>
      <c r="BK149" s="4"/>
      <c r="BL149" s="4"/>
      <c r="BM149" s="4"/>
      <c r="BN149" s="4"/>
    </row>
    <row r="150" spans="1:66" ht="15.75" customHeight="1" x14ac:dyDescent="0.2">
      <c r="A150" s="27" t="str">
        <f>IF('[1]Season Set up'!$J$25&gt;='[1]Season Set up'!V148,'[1]Season Set up'!V148,"")</f>
        <v/>
      </c>
      <c r="B150" s="22" t="str">
        <f>IFERROR(VLOOKUP(#REF!,'[1]Members Sorted'!$B$2:$G$3000,2,0),"")</f>
        <v/>
      </c>
      <c r="C150" s="22" t="str">
        <f>IFERROR(VLOOKUP(#REF!,'[1]Members Sorted'!$B$2:$G$3000,3,0),"")</f>
        <v/>
      </c>
      <c r="D150" s="22" t="str">
        <f>IFERROR(VLOOKUP(#REF!,'[1]Members Sorted'!$B$2:$G$3000,5,0),"")</f>
        <v/>
      </c>
      <c r="E150" s="22" t="str">
        <f>IFERROR(IF(D150="","",IF(D150="None Given","",IF(COUNTIF($D$7:D150,D150)&lt;='[1]Season Set up'!$J$62, CONCATENATE(D150, " A"),IF(COUNTIF($D$7:D150,D150)&lt;='[1]Season Set up'!$J$63, CONCATENATE(D150, " B"),IF(COUNTIF($D$7:D150,D150)&lt;='[1]Season Set up'!$J$64, CONCATENATE(D150, " C"),IF(COUNTIF($D$7:D150,D150)&lt;='[1]Season Set up'!$J$65, CONCATENATE(D150, " D"),IF(COUNTIF($D$7:D150,D150)&lt;='[1]Season Set up'!$J$66, CONCATENATE(D150, " E"),IF(COUNTIF($D$7:D150,D150)&lt;='[1]Season Set up'!$J$67, CONCATENATE(D150, " F"),IF(COUNTIF($D$7:D150,D150)&lt;='[1]Season Set up'!$J$68, CONCATENATE(D150, " G"),IF(COUNTIF($D$7:D150,D150)&lt;='[1]Season Set up'!$J$69, CONCATENATE(D150, " H"),"")))))))))),"")</f>
        <v/>
      </c>
      <c r="F150" s="22" t="str">
        <f>IFERROR(IF(D150="","",IF(D150="None Given","",IF(COUNTIF($D$7:D150,D150)&lt;='[1]Season Set up'!$J$84, CONCATENATE(D150, " A"),IF(COUNTIF($D$7:D150,D150)&lt;='[1]Season Set up'!$J$85, CONCATENATE(D150, " B"),IF(COUNTIF($D$7:D150,D150)&lt;='[1]Season Set up'!$J$86, CONCATENATE(D150, " C"),IF(COUNTIF($D$7:D150,D150)&lt;='[1]Season Set up'!$J$87, CONCATENATE(D150, " D"),IF(COUNTIF($D$7:D150,D150)&lt;='[1]Season Set up'!$J$88, CONCATENATE(D150, " E"),IF(COUNTIF($D$7:D150,D150)&lt;='[1]Season Set up'!$J$89, CONCATENATE(D150, " F"),IF(COUNTIF($D$7:D150,D150)&lt;='[1]Season Set up'!$J$90, CONCATENATE(D150, " G"),IF(COUNTIF($D$7:D150,D150)&lt;='[1]Season Set up'!$J$91, CONCATENATE(D150, " H"),"")))))))))),"")</f>
        <v/>
      </c>
      <c r="G150" s="69" t="str">
        <f>IFERROR(IF(#REF!="","",IF('[1]Season Set up'!$B$13=1,VLOOKUP(#REF!,#REF!,7,0),IF('[1]Season Set up'!$B$13=2,VLOOKUP(#REF!,'Race 2'!$C$7:$G$1001,7,0),IF('[1]Season Set up'!$B$13=3,VLOOKUP(#REF!,'Race 3'!$C$7:$G$1001,7,0),IF('[1]Season Set up'!$B$13=4,VLOOKUP(#REF!,'[1]Race 4'!$C$7:$I$1001,7,0),IF('[1]Season Set up'!$B$13=5,VLOOKUP(#REF!,'[1]Race 5'!$C$7:$I$1001,7,0),"")))))),"")</f>
        <v/>
      </c>
      <c r="H150" s="4"/>
      <c r="I150" s="27"/>
      <c r="J150" s="22"/>
      <c r="K150" s="22"/>
      <c r="L150" s="22"/>
      <c r="M150" s="22"/>
      <c r="N150" s="22"/>
      <c r="O150" s="69"/>
      <c r="P150" s="4"/>
      <c r="Q150" s="33"/>
      <c r="R150" s="33"/>
      <c r="S150" s="33"/>
      <c r="T150" s="33"/>
      <c r="U150" s="33"/>
      <c r="V150" s="33"/>
      <c r="W150" s="33"/>
      <c r="X150" s="4"/>
      <c r="Y150" s="4"/>
      <c r="Z150" s="4"/>
      <c r="AA150" s="4"/>
      <c r="AB150" s="4"/>
      <c r="AC150" s="4"/>
      <c r="AD150" s="4"/>
      <c r="AE150" s="33"/>
      <c r="AF150" s="33"/>
      <c r="AG150" s="4"/>
      <c r="AH150" s="4"/>
      <c r="AI150" s="4"/>
      <c r="AJ150" s="4"/>
      <c r="AK150" s="4"/>
      <c r="AL150" s="4"/>
      <c r="AM150" s="4"/>
      <c r="AN150" s="4"/>
      <c r="AO150" s="33"/>
      <c r="AP150" s="33"/>
      <c r="AQ150" s="33"/>
      <c r="AR150" s="4"/>
      <c r="AS150" s="4"/>
      <c r="AT150" s="4"/>
      <c r="AU150" s="4"/>
      <c r="AV150" s="4"/>
      <c r="AW150" s="4"/>
      <c r="AX150" s="4"/>
      <c r="AY150" s="4"/>
      <c r="AZ150" s="33"/>
      <c r="BA150" s="33"/>
      <c r="BB150" s="33"/>
      <c r="BC150" s="4"/>
      <c r="BD150" s="4"/>
      <c r="BE150" s="4"/>
      <c r="BF150" s="4"/>
      <c r="BG150" s="4"/>
      <c r="BH150" s="4"/>
      <c r="BI150" s="4"/>
      <c r="BJ150" s="4"/>
      <c r="BK150" s="4"/>
      <c r="BL150" s="4"/>
      <c r="BM150" s="4"/>
      <c r="BN150" s="4"/>
    </row>
    <row r="151" spans="1:66" ht="15.75" customHeight="1" x14ac:dyDescent="0.2">
      <c r="A151" s="27" t="str">
        <f>IF('[1]Season Set up'!$J$25&gt;='[1]Season Set up'!V149,'[1]Season Set up'!V149,"")</f>
        <v/>
      </c>
      <c r="B151" s="22" t="str">
        <f>IFERROR(VLOOKUP(#REF!,'[1]Members Sorted'!$B$2:$G$3000,2,0),"")</f>
        <v/>
      </c>
      <c r="C151" s="22" t="str">
        <f>IFERROR(VLOOKUP(#REF!,'[1]Members Sorted'!$B$2:$G$3000,3,0),"")</f>
        <v/>
      </c>
      <c r="D151" s="22" t="str">
        <f>IFERROR(VLOOKUP(#REF!,'[1]Members Sorted'!$B$2:$G$3000,5,0),"")</f>
        <v/>
      </c>
      <c r="E151" s="22" t="str">
        <f>IFERROR(IF(D151="","",IF(D151="None Given","",IF(COUNTIF($D$7:D151,D151)&lt;='[1]Season Set up'!$J$62, CONCATENATE(D151, " A"),IF(COUNTIF($D$7:D151,D151)&lt;='[1]Season Set up'!$J$63, CONCATENATE(D151, " B"),IF(COUNTIF($D$7:D151,D151)&lt;='[1]Season Set up'!$J$64, CONCATENATE(D151, " C"),IF(COUNTIF($D$7:D151,D151)&lt;='[1]Season Set up'!$J$65, CONCATENATE(D151, " D"),IF(COUNTIF($D$7:D151,D151)&lt;='[1]Season Set up'!$J$66, CONCATENATE(D151, " E"),IF(COUNTIF($D$7:D151,D151)&lt;='[1]Season Set up'!$J$67, CONCATENATE(D151, " F"),IF(COUNTIF($D$7:D151,D151)&lt;='[1]Season Set up'!$J$68, CONCATENATE(D151, " G"),IF(COUNTIF($D$7:D151,D151)&lt;='[1]Season Set up'!$J$69, CONCATENATE(D151, " H"),"")))))))))),"")</f>
        <v/>
      </c>
      <c r="F151" s="22" t="str">
        <f>IFERROR(IF(D151="","",IF(D151="None Given","",IF(COUNTIF($D$7:D151,D151)&lt;='[1]Season Set up'!$J$84, CONCATENATE(D151, " A"),IF(COUNTIF($D$7:D151,D151)&lt;='[1]Season Set up'!$J$85, CONCATENATE(D151, " B"),IF(COUNTIF($D$7:D151,D151)&lt;='[1]Season Set up'!$J$86, CONCATENATE(D151, " C"),IF(COUNTIF($D$7:D151,D151)&lt;='[1]Season Set up'!$J$87, CONCATENATE(D151, " D"),IF(COUNTIF($D$7:D151,D151)&lt;='[1]Season Set up'!$J$88, CONCATENATE(D151, " E"),IF(COUNTIF($D$7:D151,D151)&lt;='[1]Season Set up'!$J$89, CONCATENATE(D151, " F"),IF(COUNTIF($D$7:D151,D151)&lt;='[1]Season Set up'!$J$90, CONCATENATE(D151, " G"),IF(COUNTIF($D$7:D151,D151)&lt;='[1]Season Set up'!$J$91, CONCATENATE(D151, " H"),"")))))))))),"")</f>
        <v/>
      </c>
      <c r="G151" s="69" t="str">
        <f>IFERROR(IF(#REF!="","",IF('[1]Season Set up'!$B$13=1,VLOOKUP(#REF!,#REF!,7,0),IF('[1]Season Set up'!$B$13=2,VLOOKUP(#REF!,'Race 2'!$C$7:$G$1001,7,0),IF('[1]Season Set up'!$B$13=3,VLOOKUP(#REF!,'Race 3'!$C$7:$G$1001,7,0),IF('[1]Season Set up'!$B$13=4,VLOOKUP(#REF!,'[1]Race 4'!$C$7:$I$1001,7,0),IF('[1]Season Set up'!$B$13=5,VLOOKUP(#REF!,'[1]Race 5'!$C$7:$I$1001,7,0),"")))))),"")</f>
        <v/>
      </c>
      <c r="H151" s="4"/>
      <c r="I151" s="27"/>
      <c r="J151" s="22"/>
      <c r="K151" s="22"/>
      <c r="L151" s="22"/>
      <c r="M151" s="22"/>
      <c r="N151" s="22"/>
      <c r="O151" s="69"/>
      <c r="P151" s="4"/>
      <c r="Q151" s="33"/>
      <c r="R151" s="33"/>
      <c r="S151" s="33"/>
      <c r="T151" s="33"/>
      <c r="U151" s="33"/>
      <c r="V151" s="33"/>
      <c r="W151" s="33"/>
      <c r="X151" s="4"/>
      <c r="Y151" s="4"/>
      <c r="Z151" s="4"/>
      <c r="AA151" s="4"/>
      <c r="AB151" s="4"/>
      <c r="AC151" s="4"/>
      <c r="AD151" s="4"/>
      <c r="AE151" s="33"/>
      <c r="AF151" s="33"/>
      <c r="AG151" s="4"/>
      <c r="AH151" s="4"/>
      <c r="AI151" s="4"/>
      <c r="AJ151" s="4"/>
      <c r="AK151" s="4"/>
      <c r="AL151" s="4"/>
      <c r="AM151" s="4"/>
      <c r="AN151" s="4"/>
      <c r="AO151" s="33"/>
      <c r="AP151" s="33"/>
      <c r="AQ151" s="33"/>
      <c r="AR151" s="4"/>
      <c r="AS151" s="4"/>
      <c r="AT151" s="4"/>
      <c r="AU151" s="4"/>
      <c r="AV151" s="4"/>
      <c r="AW151" s="4"/>
      <c r="AX151" s="4"/>
      <c r="AY151" s="4"/>
      <c r="AZ151" s="33"/>
      <c r="BA151" s="33"/>
      <c r="BB151" s="33"/>
      <c r="BC151" s="4"/>
      <c r="BD151" s="4"/>
      <c r="BE151" s="4"/>
      <c r="BF151" s="4"/>
      <c r="BG151" s="4"/>
      <c r="BH151" s="4"/>
      <c r="BI151" s="4"/>
      <c r="BJ151" s="4"/>
      <c r="BK151" s="4"/>
      <c r="BL151" s="4"/>
      <c r="BM151" s="4"/>
      <c r="BN151" s="4"/>
    </row>
    <row r="152" spans="1:66" ht="15.75" customHeight="1" x14ac:dyDescent="0.2">
      <c r="A152" s="27" t="str">
        <f>IF('[1]Season Set up'!$J$25&gt;='[1]Season Set up'!V150,'[1]Season Set up'!V150,"")</f>
        <v/>
      </c>
      <c r="B152" s="22" t="str">
        <f>IFERROR(VLOOKUP(#REF!,'[1]Members Sorted'!$B$2:$G$3000,2,0),"")</f>
        <v/>
      </c>
      <c r="C152" s="22" t="str">
        <f>IFERROR(VLOOKUP(#REF!,'[1]Members Sorted'!$B$2:$G$3000,3,0),"")</f>
        <v/>
      </c>
      <c r="D152" s="22" t="str">
        <f>IFERROR(VLOOKUP(#REF!,'[1]Members Sorted'!$B$2:$G$3000,5,0),"")</f>
        <v/>
      </c>
      <c r="E152" s="22" t="str">
        <f>IFERROR(IF(D152="","",IF(D152="None Given","",IF(COUNTIF($D$7:D152,D152)&lt;='[1]Season Set up'!$J$62, CONCATENATE(D152, " A"),IF(COUNTIF($D$7:D152,D152)&lt;='[1]Season Set up'!$J$63, CONCATENATE(D152, " B"),IF(COUNTIF($D$7:D152,D152)&lt;='[1]Season Set up'!$J$64, CONCATENATE(D152, " C"),IF(COUNTIF($D$7:D152,D152)&lt;='[1]Season Set up'!$J$65, CONCATENATE(D152, " D"),IF(COUNTIF($D$7:D152,D152)&lt;='[1]Season Set up'!$J$66, CONCATENATE(D152, " E"),IF(COUNTIF($D$7:D152,D152)&lt;='[1]Season Set up'!$J$67, CONCATENATE(D152, " F"),IF(COUNTIF($D$7:D152,D152)&lt;='[1]Season Set up'!$J$68, CONCATENATE(D152, " G"),IF(COUNTIF($D$7:D152,D152)&lt;='[1]Season Set up'!$J$69, CONCATENATE(D152, " H"),"")))))))))),"")</f>
        <v/>
      </c>
      <c r="F152" s="22" t="str">
        <f>IFERROR(IF(D152="","",IF(D152="None Given","",IF(COUNTIF($D$7:D152,D152)&lt;='[1]Season Set up'!$J$84, CONCATENATE(D152, " A"),IF(COUNTIF($D$7:D152,D152)&lt;='[1]Season Set up'!$J$85, CONCATENATE(D152, " B"),IF(COUNTIF($D$7:D152,D152)&lt;='[1]Season Set up'!$J$86, CONCATENATE(D152, " C"),IF(COUNTIF($D$7:D152,D152)&lt;='[1]Season Set up'!$J$87, CONCATENATE(D152, " D"),IF(COUNTIF($D$7:D152,D152)&lt;='[1]Season Set up'!$J$88, CONCATENATE(D152, " E"),IF(COUNTIF($D$7:D152,D152)&lt;='[1]Season Set up'!$J$89, CONCATENATE(D152, " F"),IF(COUNTIF($D$7:D152,D152)&lt;='[1]Season Set up'!$J$90, CONCATENATE(D152, " G"),IF(COUNTIF($D$7:D152,D152)&lt;='[1]Season Set up'!$J$91, CONCATENATE(D152, " H"),"")))))))))),"")</f>
        <v/>
      </c>
      <c r="G152" s="69" t="str">
        <f>IFERROR(IF(#REF!="","",IF('[1]Season Set up'!$B$13=1,VLOOKUP(#REF!,#REF!,7,0),IF('[1]Season Set up'!$B$13=2,VLOOKUP(#REF!,'Race 2'!$C$7:$G$1001,7,0),IF('[1]Season Set up'!$B$13=3,VLOOKUP(#REF!,'Race 3'!$C$7:$G$1001,7,0),IF('[1]Season Set up'!$B$13=4,VLOOKUP(#REF!,'[1]Race 4'!$C$7:$I$1001,7,0),IF('[1]Season Set up'!$B$13=5,VLOOKUP(#REF!,'[1]Race 5'!$C$7:$I$1001,7,0),"")))))),"")</f>
        <v/>
      </c>
      <c r="H152" s="4"/>
      <c r="I152" s="27"/>
      <c r="J152" s="22"/>
      <c r="K152" s="22"/>
      <c r="L152" s="22"/>
      <c r="M152" s="22"/>
      <c r="N152" s="22"/>
      <c r="O152" s="69"/>
      <c r="P152" s="4"/>
      <c r="Q152" s="33"/>
      <c r="R152" s="33"/>
      <c r="S152" s="33"/>
      <c r="T152" s="33"/>
      <c r="U152" s="33"/>
      <c r="V152" s="33"/>
      <c r="W152" s="33"/>
      <c r="X152" s="4"/>
      <c r="Y152" s="4"/>
      <c r="Z152" s="4"/>
      <c r="AA152" s="4"/>
      <c r="AB152" s="4"/>
      <c r="AC152" s="4"/>
      <c r="AD152" s="4"/>
      <c r="AE152" s="33"/>
      <c r="AF152" s="33"/>
      <c r="AG152" s="4"/>
      <c r="AH152" s="4"/>
      <c r="AI152" s="4"/>
      <c r="AJ152" s="4"/>
      <c r="AK152" s="4"/>
      <c r="AL152" s="4"/>
      <c r="AM152" s="4"/>
      <c r="AN152" s="4"/>
      <c r="AO152" s="33"/>
      <c r="AP152" s="33"/>
      <c r="AQ152" s="33"/>
      <c r="AR152" s="4"/>
      <c r="AS152" s="4"/>
      <c r="AT152" s="4"/>
      <c r="AU152" s="4"/>
      <c r="AV152" s="4"/>
      <c r="AW152" s="4"/>
      <c r="AX152" s="4"/>
      <c r="AY152" s="4"/>
      <c r="AZ152" s="33"/>
      <c r="BA152" s="33"/>
      <c r="BB152" s="33"/>
      <c r="BC152" s="4"/>
      <c r="BD152" s="4"/>
      <c r="BE152" s="4"/>
      <c r="BF152" s="4"/>
      <c r="BG152" s="4"/>
      <c r="BH152" s="4"/>
      <c r="BI152" s="4"/>
      <c r="BJ152" s="4"/>
      <c r="BK152" s="4"/>
      <c r="BL152" s="4"/>
      <c r="BM152" s="4"/>
      <c r="BN152" s="4"/>
    </row>
    <row r="153" spans="1:66" ht="15.75" customHeight="1" x14ac:dyDescent="0.2">
      <c r="A153" s="27" t="str">
        <f>IF('[1]Season Set up'!$J$25&gt;='[1]Season Set up'!V151,'[1]Season Set up'!V151,"")</f>
        <v/>
      </c>
      <c r="B153" s="22" t="str">
        <f>IFERROR(VLOOKUP(#REF!,'[1]Members Sorted'!$B$2:$G$3000,2,0),"")</f>
        <v/>
      </c>
      <c r="C153" s="22" t="str">
        <f>IFERROR(VLOOKUP(#REF!,'[1]Members Sorted'!$B$2:$G$3000,3,0),"")</f>
        <v/>
      </c>
      <c r="D153" s="22" t="str">
        <f>IFERROR(VLOOKUP(#REF!,'[1]Members Sorted'!$B$2:$G$3000,5,0),"")</f>
        <v/>
      </c>
      <c r="E153" s="22" t="str">
        <f>IFERROR(IF(D153="","",IF(D153="None Given","",IF(COUNTIF($D$7:D153,D153)&lt;='[1]Season Set up'!$J$62, CONCATENATE(D153, " A"),IF(COUNTIF($D$7:D153,D153)&lt;='[1]Season Set up'!$J$63, CONCATENATE(D153, " B"),IF(COUNTIF($D$7:D153,D153)&lt;='[1]Season Set up'!$J$64, CONCATENATE(D153, " C"),IF(COUNTIF($D$7:D153,D153)&lt;='[1]Season Set up'!$J$65, CONCATENATE(D153, " D"),IF(COUNTIF($D$7:D153,D153)&lt;='[1]Season Set up'!$J$66, CONCATENATE(D153, " E"),IF(COUNTIF($D$7:D153,D153)&lt;='[1]Season Set up'!$J$67, CONCATENATE(D153, " F"),IF(COUNTIF($D$7:D153,D153)&lt;='[1]Season Set up'!$J$68, CONCATENATE(D153, " G"),IF(COUNTIF($D$7:D153,D153)&lt;='[1]Season Set up'!$J$69, CONCATENATE(D153, " H"),"")))))))))),"")</f>
        <v/>
      </c>
      <c r="F153" s="22" t="str">
        <f>IFERROR(IF(D153="","",IF(D153="None Given","",IF(COUNTIF($D$7:D153,D153)&lt;='[1]Season Set up'!$J$84, CONCATENATE(D153, " A"),IF(COUNTIF($D$7:D153,D153)&lt;='[1]Season Set up'!$J$85, CONCATENATE(D153, " B"),IF(COUNTIF($D$7:D153,D153)&lt;='[1]Season Set up'!$J$86, CONCATENATE(D153, " C"),IF(COUNTIF($D$7:D153,D153)&lt;='[1]Season Set up'!$J$87, CONCATENATE(D153, " D"),IF(COUNTIF($D$7:D153,D153)&lt;='[1]Season Set up'!$J$88, CONCATENATE(D153, " E"),IF(COUNTIF($D$7:D153,D153)&lt;='[1]Season Set up'!$J$89, CONCATENATE(D153, " F"),IF(COUNTIF($D$7:D153,D153)&lt;='[1]Season Set up'!$J$90, CONCATENATE(D153, " G"),IF(COUNTIF($D$7:D153,D153)&lt;='[1]Season Set up'!$J$91, CONCATENATE(D153, " H"),"")))))))))),"")</f>
        <v/>
      </c>
      <c r="G153" s="69" t="str">
        <f>IFERROR(IF(#REF!="","",IF('[1]Season Set up'!$B$13=1,VLOOKUP(#REF!,#REF!,7,0),IF('[1]Season Set up'!$B$13=2,VLOOKUP(#REF!,'Race 2'!$C$7:$G$1001,7,0),IF('[1]Season Set up'!$B$13=3,VLOOKUP(#REF!,'Race 3'!$C$7:$G$1001,7,0),IF('[1]Season Set up'!$B$13=4,VLOOKUP(#REF!,'[1]Race 4'!$C$7:$I$1001,7,0),IF('[1]Season Set up'!$B$13=5,VLOOKUP(#REF!,'[1]Race 5'!$C$7:$I$1001,7,0),"")))))),"")</f>
        <v/>
      </c>
      <c r="H153" s="4"/>
      <c r="I153" s="27"/>
      <c r="J153" s="22"/>
      <c r="K153" s="22"/>
      <c r="L153" s="22"/>
      <c r="M153" s="22"/>
      <c r="N153" s="22"/>
      <c r="O153" s="69"/>
      <c r="P153" s="4"/>
      <c r="Q153" s="33"/>
      <c r="R153" s="33"/>
      <c r="S153" s="33"/>
      <c r="T153" s="33"/>
      <c r="U153" s="33"/>
      <c r="V153" s="33"/>
      <c r="W153" s="33"/>
      <c r="X153" s="4"/>
      <c r="Y153" s="4"/>
      <c r="Z153" s="4"/>
      <c r="AA153" s="4"/>
      <c r="AB153" s="4"/>
      <c r="AC153" s="4"/>
      <c r="AD153" s="4"/>
      <c r="AE153" s="33"/>
      <c r="AF153" s="33"/>
      <c r="AG153" s="4"/>
      <c r="AH153" s="4"/>
      <c r="AI153" s="4"/>
      <c r="AJ153" s="4"/>
      <c r="AK153" s="4"/>
      <c r="AL153" s="4"/>
      <c r="AM153" s="4"/>
      <c r="AN153" s="4"/>
      <c r="AO153" s="33"/>
      <c r="AP153" s="33"/>
      <c r="AQ153" s="33"/>
      <c r="AR153" s="4"/>
      <c r="AS153" s="4"/>
      <c r="AT153" s="4"/>
      <c r="AU153" s="4"/>
      <c r="AV153" s="4"/>
      <c r="AW153" s="4"/>
      <c r="AX153" s="4"/>
      <c r="AY153" s="4"/>
      <c r="AZ153" s="33"/>
      <c r="BA153" s="33"/>
      <c r="BB153" s="33"/>
      <c r="BC153" s="4"/>
      <c r="BD153" s="4"/>
      <c r="BE153" s="4"/>
      <c r="BF153" s="4"/>
      <c r="BG153" s="4"/>
      <c r="BH153" s="4"/>
      <c r="BI153" s="4"/>
      <c r="BJ153" s="4"/>
      <c r="BK153" s="4"/>
      <c r="BL153" s="4"/>
      <c r="BM153" s="4"/>
      <c r="BN153" s="4"/>
    </row>
    <row r="154" spans="1:66" ht="15.75" customHeight="1" x14ac:dyDescent="0.2">
      <c r="A154" s="27" t="str">
        <f>IF('[1]Season Set up'!$J$25&gt;='[1]Season Set up'!V152,'[1]Season Set up'!V152,"")</f>
        <v/>
      </c>
      <c r="B154" s="22" t="str">
        <f>IFERROR(VLOOKUP(#REF!,'[1]Members Sorted'!$B$2:$G$3000,2,0),"")</f>
        <v/>
      </c>
      <c r="C154" s="22" t="str">
        <f>IFERROR(VLOOKUP(#REF!,'[1]Members Sorted'!$B$2:$G$3000,3,0),"")</f>
        <v/>
      </c>
      <c r="D154" s="22" t="str">
        <f>IFERROR(VLOOKUP(#REF!,'[1]Members Sorted'!$B$2:$G$3000,5,0),"")</f>
        <v/>
      </c>
      <c r="E154" s="22" t="str">
        <f>IFERROR(IF(D154="","",IF(D154="None Given","",IF(COUNTIF($D$7:D154,D154)&lt;='[1]Season Set up'!$J$62, CONCATENATE(D154, " A"),IF(COUNTIF($D$7:D154,D154)&lt;='[1]Season Set up'!$J$63, CONCATENATE(D154, " B"),IF(COUNTIF($D$7:D154,D154)&lt;='[1]Season Set up'!$J$64, CONCATENATE(D154, " C"),IF(COUNTIF($D$7:D154,D154)&lt;='[1]Season Set up'!$J$65, CONCATENATE(D154, " D"),IF(COUNTIF($D$7:D154,D154)&lt;='[1]Season Set up'!$J$66, CONCATENATE(D154, " E"),IF(COUNTIF($D$7:D154,D154)&lt;='[1]Season Set up'!$J$67, CONCATENATE(D154, " F"),IF(COUNTIF($D$7:D154,D154)&lt;='[1]Season Set up'!$J$68, CONCATENATE(D154, " G"),IF(COUNTIF($D$7:D154,D154)&lt;='[1]Season Set up'!$J$69, CONCATENATE(D154, " H"),"")))))))))),"")</f>
        <v/>
      </c>
      <c r="F154" s="22" t="str">
        <f>IFERROR(IF(D154="","",IF(D154="None Given","",IF(COUNTIF($D$7:D154,D154)&lt;='[1]Season Set up'!$J$84, CONCATENATE(D154, " A"),IF(COUNTIF($D$7:D154,D154)&lt;='[1]Season Set up'!$J$85, CONCATENATE(D154, " B"),IF(COUNTIF($D$7:D154,D154)&lt;='[1]Season Set up'!$J$86, CONCATENATE(D154, " C"),IF(COUNTIF($D$7:D154,D154)&lt;='[1]Season Set up'!$J$87, CONCATENATE(D154, " D"),IF(COUNTIF($D$7:D154,D154)&lt;='[1]Season Set up'!$J$88, CONCATENATE(D154, " E"),IF(COUNTIF($D$7:D154,D154)&lt;='[1]Season Set up'!$J$89, CONCATENATE(D154, " F"),IF(COUNTIF($D$7:D154,D154)&lt;='[1]Season Set up'!$J$90, CONCATENATE(D154, " G"),IF(COUNTIF($D$7:D154,D154)&lt;='[1]Season Set up'!$J$91, CONCATENATE(D154, " H"),"")))))))))),"")</f>
        <v/>
      </c>
      <c r="G154" s="69" t="str">
        <f>IFERROR(IF(#REF!="","",IF('[1]Season Set up'!$B$13=1,VLOOKUP(#REF!,#REF!,7,0),IF('[1]Season Set up'!$B$13=2,VLOOKUP(#REF!,'Race 2'!$C$7:$G$1001,7,0),IF('[1]Season Set up'!$B$13=3,VLOOKUP(#REF!,'Race 3'!$C$7:$G$1001,7,0),IF('[1]Season Set up'!$B$13=4,VLOOKUP(#REF!,'[1]Race 4'!$C$7:$I$1001,7,0),IF('[1]Season Set up'!$B$13=5,VLOOKUP(#REF!,'[1]Race 5'!$C$7:$I$1001,7,0),"")))))),"")</f>
        <v/>
      </c>
      <c r="H154" s="4"/>
      <c r="I154" s="27"/>
      <c r="J154" s="22"/>
      <c r="K154" s="22"/>
      <c r="L154" s="22"/>
      <c r="M154" s="22"/>
      <c r="N154" s="22"/>
      <c r="O154" s="69"/>
      <c r="P154" s="4"/>
      <c r="Q154" s="33"/>
      <c r="R154" s="33"/>
      <c r="S154" s="33"/>
      <c r="T154" s="33"/>
      <c r="U154" s="33"/>
      <c r="V154" s="33"/>
      <c r="W154" s="33"/>
      <c r="X154" s="4"/>
      <c r="Y154" s="4"/>
      <c r="Z154" s="4"/>
      <c r="AA154" s="4"/>
      <c r="AB154" s="4"/>
      <c r="AC154" s="4"/>
      <c r="AD154" s="4"/>
      <c r="AE154" s="33"/>
      <c r="AF154" s="33"/>
      <c r="AG154" s="4"/>
      <c r="AH154" s="4"/>
      <c r="AI154" s="4"/>
      <c r="AJ154" s="4"/>
      <c r="AK154" s="4"/>
      <c r="AL154" s="4"/>
      <c r="AM154" s="4"/>
      <c r="AN154" s="4"/>
      <c r="AO154" s="33"/>
      <c r="AP154" s="33"/>
      <c r="AQ154" s="33"/>
      <c r="AR154" s="4"/>
      <c r="AS154" s="4"/>
      <c r="AT154" s="4"/>
      <c r="AU154" s="4"/>
      <c r="AV154" s="4"/>
      <c r="AW154" s="4"/>
      <c r="AX154" s="4"/>
      <c r="AY154" s="4"/>
      <c r="AZ154" s="33"/>
      <c r="BA154" s="33"/>
      <c r="BB154" s="33"/>
      <c r="BC154" s="4"/>
      <c r="BD154" s="4"/>
      <c r="BE154" s="4"/>
      <c r="BF154" s="4"/>
      <c r="BG154" s="4"/>
      <c r="BH154" s="4"/>
      <c r="BI154" s="4"/>
      <c r="BJ154" s="4"/>
      <c r="BK154" s="4"/>
      <c r="BL154" s="4"/>
      <c r="BM154" s="4"/>
      <c r="BN154" s="4"/>
    </row>
    <row r="155" spans="1:66" ht="15.75" customHeight="1" x14ac:dyDescent="0.2">
      <c r="A155" s="27" t="str">
        <f>IF('[1]Season Set up'!$J$25&gt;='[1]Season Set up'!V153,'[1]Season Set up'!V153,"")</f>
        <v/>
      </c>
      <c r="B155" s="22" t="str">
        <f>IFERROR(VLOOKUP(#REF!,'[1]Members Sorted'!$B$2:$G$3000,2,0),"")</f>
        <v/>
      </c>
      <c r="C155" s="22" t="str">
        <f>IFERROR(VLOOKUP(#REF!,'[1]Members Sorted'!$B$2:$G$3000,3,0),"")</f>
        <v/>
      </c>
      <c r="D155" s="22" t="str">
        <f>IFERROR(VLOOKUP(#REF!,'[1]Members Sorted'!$B$2:$G$3000,5,0),"")</f>
        <v/>
      </c>
      <c r="E155" s="22" t="str">
        <f>IFERROR(IF(D155="","",IF(D155="None Given","",IF(COUNTIF($D$7:D155,D155)&lt;='[1]Season Set up'!$J$62, CONCATENATE(D155, " A"),IF(COUNTIF($D$7:D155,D155)&lt;='[1]Season Set up'!$J$63, CONCATENATE(D155, " B"),IF(COUNTIF($D$7:D155,D155)&lt;='[1]Season Set up'!$J$64, CONCATENATE(D155, " C"),IF(COUNTIF($D$7:D155,D155)&lt;='[1]Season Set up'!$J$65, CONCATENATE(D155, " D"),IF(COUNTIF($D$7:D155,D155)&lt;='[1]Season Set up'!$J$66, CONCATENATE(D155, " E"),IF(COUNTIF($D$7:D155,D155)&lt;='[1]Season Set up'!$J$67, CONCATENATE(D155, " F"),IF(COUNTIF($D$7:D155,D155)&lt;='[1]Season Set up'!$J$68, CONCATENATE(D155, " G"),IF(COUNTIF($D$7:D155,D155)&lt;='[1]Season Set up'!$J$69, CONCATENATE(D155, " H"),"")))))))))),"")</f>
        <v/>
      </c>
      <c r="F155" s="22" t="str">
        <f>IFERROR(IF(D155="","",IF(D155="None Given","",IF(COUNTIF($D$7:D155,D155)&lt;='[1]Season Set up'!$J$84, CONCATENATE(D155, " A"),IF(COUNTIF($D$7:D155,D155)&lt;='[1]Season Set up'!$J$85, CONCATENATE(D155, " B"),IF(COUNTIF($D$7:D155,D155)&lt;='[1]Season Set up'!$J$86, CONCATENATE(D155, " C"),IF(COUNTIF($D$7:D155,D155)&lt;='[1]Season Set up'!$J$87, CONCATENATE(D155, " D"),IF(COUNTIF($D$7:D155,D155)&lt;='[1]Season Set up'!$J$88, CONCATENATE(D155, " E"),IF(COUNTIF($D$7:D155,D155)&lt;='[1]Season Set up'!$J$89, CONCATENATE(D155, " F"),IF(COUNTIF($D$7:D155,D155)&lt;='[1]Season Set up'!$J$90, CONCATENATE(D155, " G"),IF(COUNTIF($D$7:D155,D155)&lt;='[1]Season Set up'!$J$91, CONCATENATE(D155, " H"),"")))))))))),"")</f>
        <v/>
      </c>
      <c r="G155" s="69" t="str">
        <f>IFERROR(IF(#REF!="","",IF('[1]Season Set up'!$B$13=1,VLOOKUP(#REF!,#REF!,7,0),IF('[1]Season Set up'!$B$13=2,VLOOKUP(#REF!,'Race 2'!$C$7:$G$1001,7,0),IF('[1]Season Set up'!$B$13=3,VLOOKUP(#REF!,'Race 3'!$C$7:$G$1001,7,0),IF('[1]Season Set up'!$B$13=4,VLOOKUP(#REF!,'[1]Race 4'!$C$7:$I$1001,7,0),IF('[1]Season Set up'!$B$13=5,VLOOKUP(#REF!,'[1]Race 5'!$C$7:$I$1001,7,0),"")))))),"")</f>
        <v/>
      </c>
      <c r="H155" s="4"/>
      <c r="I155" s="27"/>
      <c r="J155" s="22"/>
      <c r="K155" s="22"/>
      <c r="L155" s="22"/>
      <c r="M155" s="22"/>
      <c r="N155" s="22"/>
      <c r="O155" s="69"/>
      <c r="P155" s="4"/>
      <c r="Q155" s="33"/>
      <c r="R155" s="33"/>
      <c r="S155" s="33"/>
      <c r="T155" s="33"/>
      <c r="U155" s="33"/>
      <c r="V155" s="33"/>
      <c r="W155" s="33"/>
      <c r="X155" s="4"/>
      <c r="Y155" s="4"/>
      <c r="Z155" s="4"/>
      <c r="AA155" s="4"/>
      <c r="AB155" s="4"/>
      <c r="AC155" s="4"/>
      <c r="AD155" s="4"/>
      <c r="AE155" s="33"/>
      <c r="AF155" s="33"/>
      <c r="AG155" s="4"/>
      <c r="AH155" s="4"/>
      <c r="AI155" s="4"/>
      <c r="AJ155" s="4"/>
      <c r="AK155" s="4"/>
      <c r="AL155" s="4"/>
      <c r="AM155" s="4"/>
      <c r="AN155" s="4"/>
      <c r="AO155" s="33"/>
      <c r="AP155" s="33"/>
      <c r="AQ155" s="33"/>
      <c r="AR155" s="4"/>
      <c r="AS155" s="4"/>
      <c r="AT155" s="4"/>
      <c r="AU155" s="4"/>
      <c r="AV155" s="4"/>
      <c r="AW155" s="4"/>
      <c r="AX155" s="4"/>
      <c r="AY155" s="4"/>
      <c r="AZ155" s="33"/>
      <c r="BA155" s="33"/>
      <c r="BB155" s="33"/>
      <c r="BC155" s="4"/>
      <c r="BD155" s="4"/>
      <c r="BE155" s="4"/>
      <c r="BF155" s="4"/>
      <c r="BG155" s="4"/>
      <c r="BH155" s="4"/>
      <c r="BI155" s="4"/>
      <c r="BJ155" s="4"/>
      <c r="BK155" s="4"/>
      <c r="BL155" s="4"/>
      <c r="BM155" s="4"/>
      <c r="BN155" s="4"/>
    </row>
    <row r="156" spans="1:66" ht="15.75" customHeight="1" x14ac:dyDescent="0.2">
      <c r="A156" s="27" t="str">
        <f>IF('[1]Season Set up'!$J$25&gt;='[1]Season Set up'!V154,'[1]Season Set up'!V154,"")</f>
        <v/>
      </c>
      <c r="B156" s="22" t="str">
        <f>IFERROR(VLOOKUP(#REF!,'[1]Members Sorted'!$B$2:$G$3000,2,0),"")</f>
        <v/>
      </c>
      <c r="C156" s="22" t="str">
        <f>IFERROR(VLOOKUP(#REF!,'[1]Members Sorted'!$B$2:$G$3000,3,0),"")</f>
        <v/>
      </c>
      <c r="D156" s="22" t="str">
        <f>IFERROR(VLOOKUP(#REF!,'[1]Members Sorted'!$B$2:$G$3000,5,0),"")</f>
        <v/>
      </c>
      <c r="E156" s="22" t="str">
        <f>IFERROR(IF(D156="","",IF(D156="None Given","",IF(COUNTIF($D$7:D156,D156)&lt;='[1]Season Set up'!$J$62, CONCATENATE(D156, " A"),IF(COUNTIF($D$7:D156,D156)&lt;='[1]Season Set up'!$J$63, CONCATENATE(D156, " B"),IF(COUNTIF($D$7:D156,D156)&lt;='[1]Season Set up'!$J$64, CONCATENATE(D156, " C"),IF(COUNTIF($D$7:D156,D156)&lt;='[1]Season Set up'!$J$65, CONCATENATE(D156, " D"),IF(COUNTIF($D$7:D156,D156)&lt;='[1]Season Set up'!$J$66, CONCATENATE(D156, " E"),IF(COUNTIF($D$7:D156,D156)&lt;='[1]Season Set up'!$J$67, CONCATENATE(D156, " F"),IF(COUNTIF($D$7:D156,D156)&lt;='[1]Season Set up'!$J$68, CONCATENATE(D156, " G"),IF(COUNTIF($D$7:D156,D156)&lt;='[1]Season Set up'!$J$69, CONCATENATE(D156, " H"),"")))))))))),"")</f>
        <v/>
      </c>
      <c r="F156" s="22" t="str">
        <f>IFERROR(IF(D156="","",IF(D156="None Given","",IF(COUNTIF($D$7:D156,D156)&lt;='[1]Season Set up'!$J$84, CONCATENATE(D156, " A"),IF(COUNTIF($D$7:D156,D156)&lt;='[1]Season Set up'!$J$85, CONCATENATE(D156, " B"),IF(COUNTIF($D$7:D156,D156)&lt;='[1]Season Set up'!$J$86, CONCATENATE(D156, " C"),IF(COUNTIF($D$7:D156,D156)&lt;='[1]Season Set up'!$J$87, CONCATENATE(D156, " D"),IF(COUNTIF($D$7:D156,D156)&lt;='[1]Season Set up'!$J$88, CONCATENATE(D156, " E"),IF(COUNTIF($D$7:D156,D156)&lt;='[1]Season Set up'!$J$89, CONCATENATE(D156, " F"),IF(COUNTIF($D$7:D156,D156)&lt;='[1]Season Set up'!$J$90, CONCATENATE(D156, " G"),IF(COUNTIF($D$7:D156,D156)&lt;='[1]Season Set up'!$J$91, CONCATENATE(D156, " H"),"")))))))))),"")</f>
        <v/>
      </c>
      <c r="G156" s="69" t="str">
        <f>IFERROR(IF(#REF!="","",IF('[1]Season Set up'!$B$13=1,VLOOKUP(#REF!,#REF!,7,0),IF('[1]Season Set up'!$B$13=2,VLOOKUP(#REF!,'Race 2'!$C$7:$G$1001,7,0),IF('[1]Season Set up'!$B$13=3,VLOOKUP(#REF!,'Race 3'!$C$7:$G$1001,7,0),IF('[1]Season Set up'!$B$13=4,VLOOKUP(#REF!,'[1]Race 4'!$C$7:$I$1001,7,0),IF('[1]Season Set up'!$B$13=5,VLOOKUP(#REF!,'[1]Race 5'!$C$7:$I$1001,7,0),"")))))),"")</f>
        <v/>
      </c>
      <c r="H156" s="4"/>
      <c r="I156" s="27"/>
      <c r="J156" s="22"/>
      <c r="K156" s="22"/>
      <c r="L156" s="22"/>
      <c r="M156" s="22"/>
      <c r="N156" s="22"/>
      <c r="O156" s="69"/>
      <c r="P156" s="4"/>
      <c r="Q156" s="33"/>
      <c r="R156" s="33"/>
      <c r="S156" s="33"/>
      <c r="T156" s="33"/>
      <c r="U156" s="33"/>
      <c r="V156" s="33"/>
      <c r="W156" s="33"/>
      <c r="X156" s="4"/>
      <c r="Y156" s="4"/>
      <c r="Z156" s="4"/>
      <c r="AA156" s="4"/>
      <c r="AB156" s="4"/>
      <c r="AC156" s="4"/>
      <c r="AD156" s="4"/>
      <c r="AE156" s="33"/>
      <c r="AF156" s="33"/>
      <c r="AG156" s="4"/>
      <c r="AH156" s="4"/>
      <c r="AI156" s="4"/>
      <c r="AJ156" s="4"/>
      <c r="AK156" s="4"/>
      <c r="AL156" s="4"/>
      <c r="AM156" s="4"/>
      <c r="AN156" s="4"/>
      <c r="AO156" s="33"/>
      <c r="AP156" s="33"/>
      <c r="AQ156" s="33"/>
      <c r="AR156" s="4"/>
      <c r="AS156" s="4"/>
      <c r="AT156" s="4"/>
      <c r="AU156" s="4"/>
      <c r="AV156" s="4"/>
      <c r="AW156" s="4"/>
      <c r="AX156" s="4"/>
      <c r="AY156" s="4"/>
      <c r="AZ156" s="33"/>
      <c r="BA156" s="33"/>
      <c r="BB156" s="33"/>
      <c r="BC156" s="4"/>
      <c r="BD156" s="4"/>
      <c r="BE156" s="4"/>
      <c r="BF156" s="4"/>
      <c r="BG156" s="4"/>
      <c r="BH156" s="4"/>
      <c r="BI156" s="4"/>
      <c r="BJ156" s="4"/>
      <c r="BK156" s="4"/>
      <c r="BL156" s="4"/>
      <c r="BM156" s="4"/>
      <c r="BN156" s="4"/>
    </row>
    <row r="157" spans="1:66" ht="15.75" customHeight="1" x14ac:dyDescent="0.2">
      <c r="A157" s="27" t="str">
        <f>IF('[1]Season Set up'!$J$25&gt;='[1]Season Set up'!V155,'[1]Season Set up'!V155,"")</f>
        <v/>
      </c>
      <c r="B157" s="22" t="str">
        <f>IFERROR(VLOOKUP(#REF!,'[1]Members Sorted'!$B$2:$G$3000,2,0),"")</f>
        <v/>
      </c>
      <c r="C157" s="22" t="str">
        <f>IFERROR(VLOOKUP(#REF!,'[1]Members Sorted'!$B$2:$G$3000,3,0),"")</f>
        <v/>
      </c>
      <c r="D157" s="22" t="str">
        <f>IFERROR(VLOOKUP(#REF!,'[1]Members Sorted'!$B$2:$G$3000,5,0),"")</f>
        <v/>
      </c>
      <c r="E157" s="22" t="str">
        <f>IFERROR(IF(D157="","",IF(D157="None Given","",IF(COUNTIF($D$7:D157,D157)&lt;='[1]Season Set up'!$J$62, CONCATENATE(D157, " A"),IF(COUNTIF($D$7:D157,D157)&lt;='[1]Season Set up'!$J$63, CONCATENATE(D157, " B"),IF(COUNTIF($D$7:D157,D157)&lt;='[1]Season Set up'!$J$64, CONCATENATE(D157, " C"),IF(COUNTIF($D$7:D157,D157)&lt;='[1]Season Set up'!$J$65, CONCATENATE(D157, " D"),IF(COUNTIF($D$7:D157,D157)&lt;='[1]Season Set up'!$J$66, CONCATENATE(D157, " E"),IF(COUNTIF($D$7:D157,D157)&lt;='[1]Season Set up'!$J$67, CONCATENATE(D157, " F"),IF(COUNTIF($D$7:D157,D157)&lt;='[1]Season Set up'!$J$68, CONCATENATE(D157, " G"),IF(COUNTIF($D$7:D157,D157)&lt;='[1]Season Set up'!$J$69, CONCATENATE(D157, " H"),"")))))))))),"")</f>
        <v/>
      </c>
      <c r="F157" s="22" t="str">
        <f>IFERROR(IF(D157="","",IF(D157="None Given","",IF(COUNTIF($D$7:D157,D157)&lt;='[1]Season Set up'!$J$84, CONCATENATE(D157, " A"),IF(COUNTIF($D$7:D157,D157)&lt;='[1]Season Set up'!$J$85, CONCATENATE(D157, " B"),IF(COUNTIF($D$7:D157,D157)&lt;='[1]Season Set up'!$J$86, CONCATENATE(D157, " C"),IF(COUNTIF($D$7:D157,D157)&lt;='[1]Season Set up'!$J$87, CONCATENATE(D157, " D"),IF(COUNTIF($D$7:D157,D157)&lt;='[1]Season Set up'!$J$88, CONCATENATE(D157, " E"),IF(COUNTIF($D$7:D157,D157)&lt;='[1]Season Set up'!$J$89, CONCATENATE(D157, " F"),IF(COUNTIF($D$7:D157,D157)&lt;='[1]Season Set up'!$J$90, CONCATENATE(D157, " G"),IF(COUNTIF($D$7:D157,D157)&lt;='[1]Season Set up'!$J$91, CONCATENATE(D157, " H"),"")))))))))),"")</f>
        <v/>
      </c>
      <c r="G157" s="69" t="str">
        <f>IFERROR(IF(#REF!="","",IF('[1]Season Set up'!$B$13=1,VLOOKUP(#REF!,#REF!,7,0),IF('[1]Season Set up'!$B$13=2,VLOOKUP(#REF!,'Race 2'!$C$7:$G$1001,7,0),IF('[1]Season Set up'!$B$13=3,VLOOKUP(#REF!,'Race 3'!$C$7:$G$1001,7,0),IF('[1]Season Set up'!$B$13=4,VLOOKUP(#REF!,'[1]Race 4'!$C$7:$I$1001,7,0),IF('[1]Season Set up'!$B$13=5,VLOOKUP(#REF!,'[1]Race 5'!$C$7:$I$1001,7,0),"")))))),"")</f>
        <v/>
      </c>
      <c r="H157" s="4"/>
      <c r="I157" s="27"/>
      <c r="J157" s="22"/>
      <c r="K157" s="22"/>
      <c r="L157" s="22"/>
      <c r="M157" s="22"/>
      <c r="N157" s="22"/>
      <c r="O157" s="69"/>
      <c r="P157" s="4"/>
      <c r="Q157" s="33"/>
      <c r="R157" s="33"/>
      <c r="S157" s="33"/>
      <c r="T157" s="33"/>
      <c r="U157" s="33"/>
      <c r="V157" s="33"/>
      <c r="W157" s="33"/>
      <c r="X157" s="4"/>
      <c r="Y157" s="4"/>
      <c r="Z157" s="4"/>
      <c r="AA157" s="4"/>
      <c r="AB157" s="4"/>
      <c r="AC157" s="4"/>
      <c r="AD157" s="4"/>
      <c r="AE157" s="33"/>
      <c r="AF157" s="33"/>
      <c r="AG157" s="4"/>
      <c r="AH157" s="4"/>
      <c r="AI157" s="4"/>
      <c r="AJ157" s="4"/>
      <c r="AK157" s="4"/>
      <c r="AL157" s="4"/>
      <c r="AM157" s="4"/>
      <c r="AN157" s="4"/>
      <c r="AO157" s="33"/>
      <c r="AP157" s="33"/>
      <c r="AQ157" s="33"/>
      <c r="AR157" s="4"/>
      <c r="AS157" s="4"/>
      <c r="AT157" s="4"/>
      <c r="AU157" s="4"/>
      <c r="AV157" s="4"/>
      <c r="AW157" s="4"/>
      <c r="AX157" s="4"/>
      <c r="AY157" s="4"/>
      <c r="AZ157" s="33"/>
      <c r="BA157" s="33"/>
      <c r="BB157" s="33"/>
      <c r="BC157" s="4"/>
      <c r="BD157" s="4"/>
      <c r="BE157" s="4"/>
      <c r="BF157" s="4"/>
      <c r="BG157" s="4"/>
      <c r="BH157" s="4"/>
      <c r="BI157" s="4"/>
      <c r="BJ157" s="4"/>
      <c r="BK157" s="4"/>
      <c r="BL157" s="4"/>
      <c r="BM157" s="4"/>
      <c r="BN157" s="4"/>
    </row>
    <row r="158" spans="1:66" ht="15.75" customHeight="1" x14ac:dyDescent="0.2">
      <c r="A158" s="27" t="str">
        <f>IF('[1]Season Set up'!$J$25&gt;='[1]Season Set up'!V156,'[1]Season Set up'!V156,"")</f>
        <v/>
      </c>
      <c r="B158" s="22" t="str">
        <f>IFERROR(VLOOKUP(#REF!,'[1]Members Sorted'!$B$2:$G$3000,2,0),"")</f>
        <v/>
      </c>
      <c r="C158" s="22" t="str">
        <f>IFERROR(VLOOKUP(#REF!,'[1]Members Sorted'!$B$2:$G$3000,3,0),"")</f>
        <v/>
      </c>
      <c r="D158" s="22" t="str">
        <f>IFERROR(VLOOKUP(#REF!,'[1]Members Sorted'!$B$2:$G$3000,5,0),"")</f>
        <v/>
      </c>
      <c r="E158" s="22" t="str">
        <f>IFERROR(IF(D158="","",IF(D158="None Given","",IF(COUNTIF($D$7:D158,D158)&lt;='[1]Season Set up'!$J$62, CONCATENATE(D158, " A"),IF(COUNTIF($D$7:D158,D158)&lt;='[1]Season Set up'!$J$63, CONCATENATE(D158, " B"),IF(COUNTIF($D$7:D158,D158)&lt;='[1]Season Set up'!$J$64, CONCATENATE(D158, " C"),IF(COUNTIF($D$7:D158,D158)&lt;='[1]Season Set up'!$J$65, CONCATENATE(D158, " D"),IF(COUNTIF($D$7:D158,D158)&lt;='[1]Season Set up'!$J$66, CONCATENATE(D158, " E"),IF(COUNTIF($D$7:D158,D158)&lt;='[1]Season Set up'!$J$67, CONCATENATE(D158, " F"),IF(COUNTIF($D$7:D158,D158)&lt;='[1]Season Set up'!$J$68, CONCATENATE(D158, " G"),IF(COUNTIF($D$7:D158,D158)&lt;='[1]Season Set up'!$J$69, CONCATENATE(D158, " H"),"")))))))))),"")</f>
        <v/>
      </c>
      <c r="F158" s="22" t="str">
        <f>IFERROR(IF(D158="","",IF(D158="None Given","",IF(COUNTIF($D$7:D158,D158)&lt;='[1]Season Set up'!$J$84, CONCATENATE(D158, " A"),IF(COUNTIF($D$7:D158,D158)&lt;='[1]Season Set up'!$J$85, CONCATENATE(D158, " B"),IF(COUNTIF($D$7:D158,D158)&lt;='[1]Season Set up'!$J$86, CONCATENATE(D158, " C"),IF(COUNTIF($D$7:D158,D158)&lt;='[1]Season Set up'!$J$87, CONCATENATE(D158, " D"),IF(COUNTIF($D$7:D158,D158)&lt;='[1]Season Set up'!$J$88, CONCATENATE(D158, " E"),IF(COUNTIF($D$7:D158,D158)&lt;='[1]Season Set up'!$J$89, CONCATENATE(D158, " F"),IF(COUNTIF($D$7:D158,D158)&lt;='[1]Season Set up'!$J$90, CONCATENATE(D158, " G"),IF(COUNTIF($D$7:D158,D158)&lt;='[1]Season Set up'!$J$91, CONCATENATE(D158, " H"),"")))))))))),"")</f>
        <v/>
      </c>
      <c r="G158" s="69" t="str">
        <f>IFERROR(IF(#REF!="","",IF('[1]Season Set up'!$B$13=1,VLOOKUP(#REF!,#REF!,7,0),IF('[1]Season Set up'!$B$13=2,VLOOKUP(#REF!,'Race 2'!$C$7:$G$1001,7,0),IF('[1]Season Set up'!$B$13=3,VLOOKUP(#REF!,'Race 3'!$C$7:$G$1001,7,0),IF('[1]Season Set up'!$B$13=4,VLOOKUP(#REF!,'[1]Race 4'!$C$7:$I$1001,7,0),IF('[1]Season Set up'!$B$13=5,VLOOKUP(#REF!,'[1]Race 5'!$C$7:$I$1001,7,0),"")))))),"")</f>
        <v/>
      </c>
      <c r="H158" s="4"/>
      <c r="I158" s="27"/>
      <c r="J158" s="22"/>
      <c r="K158" s="22"/>
      <c r="L158" s="22"/>
      <c r="M158" s="22"/>
      <c r="N158" s="22"/>
      <c r="O158" s="69"/>
      <c r="P158" s="4"/>
      <c r="Q158" s="33"/>
      <c r="R158" s="33"/>
      <c r="S158" s="33"/>
      <c r="T158" s="33"/>
      <c r="U158" s="33"/>
      <c r="V158" s="33"/>
      <c r="W158" s="33"/>
      <c r="X158" s="4"/>
      <c r="Y158" s="4"/>
      <c r="Z158" s="4"/>
      <c r="AA158" s="4"/>
      <c r="AB158" s="4"/>
      <c r="AC158" s="4"/>
      <c r="AD158" s="4"/>
      <c r="AE158" s="33"/>
      <c r="AF158" s="33"/>
      <c r="AG158" s="4"/>
      <c r="AH158" s="4"/>
      <c r="AI158" s="4"/>
      <c r="AJ158" s="4"/>
      <c r="AK158" s="4"/>
      <c r="AL158" s="4"/>
      <c r="AM158" s="4"/>
      <c r="AN158" s="4"/>
      <c r="AO158" s="33"/>
      <c r="AP158" s="33"/>
      <c r="AQ158" s="33"/>
      <c r="AR158" s="4"/>
      <c r="AS158" s="4"/>
      <c r="AT158" s="4"/>
      <c r="AU158" s="4"/>
      <c r="AV158" s="4"/>
      <c r="AW158" s="4"/>
      <c r="AX158" s="4"/>
      <c r="AY158" s="4"/>
      <c r="AZ158" s="33"/>
      <c r="BA158" s="33"/>
      <c r="BB158" s="33"/>
      <c r="BC158" s="4"/>
      <c r="BD158" s="4"/>
      <c r="BE158" s="4"/>
      <c r="BF158" s="4"/>
      <c r="BG158" s="4"/>
      <c r="BH158" s="4"/>
      <c r="BI158" s="4"/>
      <c r="BJ158" s="4"/>
      <c r="BK158" s="4"/>
      <c r="BL158" s="4"/>
      <c r="BM158" s="4"/>
      <c r="BN158" s="4"/>
    </row>
    <row r="159" spans="1:66" ht="15.75" customHeight="1" x14ac:dyDescent="0.2">
      <c r="A159" s="27" t="str">
        <f>IF('[1]Season Set up'!$J$25&gt;='[1]Season Set up'!V157,'[1]Season Set up'!V157,"")</f>
        <v/>
      </c>
      <c r="B159" s="22" t="str">
        <f>IFERROR(VLOOKUP(#REF!,'[1]Members Sorted'!$B$2:$G$3000,2,0),"")</f>
        <v/>
      </c>
      <c r="C159" s="22" t="str">
        <f>IFERROR(VLOOKUP(#REF!,'[1]Members Sorted'!$B$2:$G$3000,3,0),"")</f>
        <v/>
      </c>
      <c r="D159" s="22" t="str">
        <f>IFERROR(VLOOKUP(#REF!,'[1]Members Sorted'!$B$2:$G$3000,5,0),"")</f>
        <v/>
      </c>
      <c r="E159" s="22" t="str">
        <f>IFERROR(IF(D159="","",IF(D159="None Given","",IF(COUNTIF($D$7:D159,D159)&lt;='[1]Season Set up'!$J$62, CONCATENATE(D159, " A"),IF(COUNTIF($D$7:D159,D159)&lt;='[1]Season Set up'!$J$63, CONCATENATE(D159, " B"),IF(COUNTIF($D$7:D159,D159)&lt;='[1]Season Set up'!$J$64, CONCATENATE(D159, " C"),IF(COUNTIF($D$7:D159,D159)&lt;='[1]Season Set up'!$J$65, CONCATENATE(D159, " D"),IF(COUNTIF($D$7:D159,D159)&lt;='[1]Season Set up'!$J$66, CONCATENATE(D159, " E"),IF(COUNTIF($D$7:D159,D159)&lt;='[1]Season Set up'!$J$67, CONCATENATE(D159, " F"),IF(COUNTIF($D$7:D159,D159)&lt;='[1]Season Set up'!$J$68, CONCATENATE(D159, " G"),IF(COUNTIF($D$7:D159,D159)&lt;='[1]Season Set up'!$J$69, CONCATENATE(D159, " H"),"")))))))))),"")</f>
        <v/>
      </c>
      <c r="F159" s="22" t="str">
        <f>IFERROR(IF(D159="","",IF(D159="None Given","",IF(COUNTIF($D$7:D159,D159)&lt;='[1]Season Set up'!$J$84, CONCATENATE(D159, " A"),IF(COUNTIF($D$7:D159,D159)&lt;='[1]Season Set up'!$J$85, CONCATENATE(D159, " B"),IF(COUNTIF($D$7:D159,D159)&lt;='[1]Season Set up'!$J$86, CONCATENATE(D159, " C"),IF(COUNTIF($D$7:D159,D159)&lt;='[1]Season Set up'!$J$87, CONCATENATE(D159, " D"),IF(COUNTIF($D$7:D159,D159)&lt;='[1]Season Set up'!$J$88, CONCATENATE(D159, " E"),IF(COUNTIF($D$7:D159,D159)&lt;='[1]Season Set up'!$J$89, CONCATENATE(D159, " F"),IF(COUNTIF($D$7:D159,D159)&lt;='[1]Season Set up'!$J$90, CONCATENATE(D159, " G"),IF(COUNTIF($D$7:D159,D159)&lt;='[1]Season Set up'!$J$91, CONCATENATE(D159, " H"),"")))))))))),"")</f>
        <v/>
      </c>
      <c r="G159" s="69" t="str">
        <f>IFERROR(IF(#REF!="","",IF('[1]Season Set up'!$B$13=1,VLOOKUP(#REF!,#REF!,7,0),IF('[1]Season Set up'!$B$13=2,VLOOKUP(#REF!,'Race 2'!$C$7:$G$1001,7,0),IF('[1]Season Set up'!$B$13=3,VLOOKUP(#REF!,'Race 3'!$C$7:$G$1001,7,0),IF('[1]Season Set up'!$B$13=4,VLOOKUP(#REF!,'[1]Race 4'!$C$7:$I$1001,7,0),IF('[1]Season Set up'!$B$13=5,VLOOKUP(#REF!,'[1]Race 5'!$C$7:$I$1001,7,0),"")))))),"")</f>
        <v/>
      </c>
      <c r="H159" s="4"/>
      <c r="I159" s="27"/>
      <c r="J159" s="22"/>
      <c r="K159" s="22"/>
      <c r="L159" s="22"/>
      <c r="M159" s="22"/>
      <c r="N159" s="22"/>
      <c r="O159" s="69"/>
      <c r="P159" s="4"/>
      <c r="Q159" s="33"/>
      <c r="R159" s="33"/>
      <c r="S159" s="33"/>
      <c r="T159" s="33"/>
      <c r="U159" s="33"/>
      <c r="V159" s="33"/>
      <c r="W159" s="33"/>
      <c r="X159" s="4"/>
      <c r="Y159" s="4"/>
      <c r="Z159" s="4"/>
      <c r="AA159" s="4"/>
      <c r="AB159" s="4"/>
      <c r="AC159" s="4"/>
      <c r="AD159" s="4"/>
      <c r="AE159" s="33"/>
      <c r="AF159" s="33"/>
      <c r="AG159" s="4"/>
      <c r="AH159" s="4"/>
      <c r="AI159" s="4"/>
      <c r="AJ159" s="4"/>
      <c r="AK159" s="4"/>
      <c r="AL159" s="4"/>
      <c r="AM159" s="4"/>
      <c r="AN159" s="4"/>
      <c r="AO159" s="33"/>
      <c r="AP159" s="33"/>
      <c r="AQ159" s="33"/>
      <c r="AR159" s="4"/>
      <c r="AS159" s="4"/>
      <c r="AT159" s="4"/>
      <c r="AU159" s="4"/>
      <c r="AV159" s="4"/>
      <c r="AW159" s="4"/>
      <c r="AX159" s="4"/>
      <c r="AY159" s="4"/>
      <c r="AZ159" s="33"/>
      <c r="BA159" s="33"/>
      <c r="BB159" s="33"/>
      <c r="BC159" s="4"/>
      <c r="BD159" s="4"/>
      <c r="BE159" s="4"/>
      <c r="BF159" s="4"/>
      <c r="BG159" s="4"/>
      <c r="BH159" s="4"/>
      <c r="BI159" s="4"/>
      <c r="BJ159" s="4"/>
      <c r="BK159" s="4"/>
      <c r="BL159" s="4"/>
      <c r="BM159" s="4"/>
      <c r="BN159" s="4"/>
    </row>
    <row r="160" spans="1:66" ht="15.75" customHeight="1" x14ac:dyDescent="0.2">
      <c r="A160" s="27" t="str">
        <f>IF('[1]Season Set up'!$J$25&gt;='[1]Season Set up'!V158,'[1]Season Set up'!V158,"")</f>
        <v/>
      </c>
      <c r="B160" s="22" t="str">
        <f>IFERROR(VLOOKUP(#REF!,'[1]Members Sorted'!$B$2:$G$3000,2,0),"")</f>
        <v/>
      </c>
      <c r="C160" s="22" t="str">
        <f>IFERROR(VLOOKUP(#REF!,'[1]Members Sorted'!$B$2:$G$3000,3,0),"")</f>
        <v/>
      </c>
      <c r="D160" s="22" t="str">
        <f>IFERROR(VLOOKUP(#REF!,'[1]Members Sorted'!$B$2:$G$3000,5,0),"")</f>
        <v/>
      </c>
      <c r="E160" s="22" t="str">
        <f>IFERROR(IF(D160="","",IF(D160="None Given","",IF(COUNTIF($D$7:D160,D160)&lt;='[1]Season Set up'!$J$62, CONCATENATE(D160, " A"),IF(COUNTIF($D$7:D160,D160)&lt;='[1]Season Set up'!$J$63, CONCATENATE(D160, " B"),IF(COUNTIF($D$7:D160,D160)&lt;='[1]Season Set up'!$J$64, CONCATENATE(D160, " C"),IF(COUNTIF($D$7:D160,D160)&lt;='[1]Season Set up'!$J$65, CONCATENATE(D160, " D"),IF(COUNTIF($D$7:D160,D160)&lt;='[1]Season Set up'!$J$66, CONCATENATE(D160, " E"),IF(COUNTIF($D$7:D160,D160)&lt;='[1]Season Set up'!$J$67, CONCATENATE(D160, " F"),IF(COUNTIF($D$7:D160,D160)&lt;='[1]Season Set up'!$J$68, CONCATENATE(D160, " G"),IF(COUNTIF($D$7:D160,D160)&lt;='[1]Season Set up'!$J$69, CONCATENATE(D160, " H"),"")))))))))),"")</f>
        <v/>
      </c>
      <c r="F160" s="22" t="str">
        <f>IFERROR(IF(D160="","",IF(D160="None Given","",IF(COUNTIF($D$7:D160,D160)&lt;='[1]Season Set up'!$J$84, CONCATENATE(D160, " A"),IF(COUNTIF($D$7:D160,D160)&lt;='[1]Season Set up'!$J$85, CONCATENATE(D160, " B"),IF(COUNTIF($D$7:D160,D160)&lt;='[1]Season Set up'!$J$86, CONCATENATE(D160, " C"),IF(COUNTIF($D$7:D160,D160)&lt;='[1]Season Set up'!$J$87, CONCATENATE(D160, " D"),IF(COUNTIF($D$7:D160,D160)&lt;='[1]Season Set up'!$J$88, CONCATENATE(D160, " E"),IF(COUNTIF($D$7:D160,D160)&lt;='[1]Season Set up'!$J$89, CONCATENATE(D160, " F"),IF(COUNTIF($D$7:D160,D160)&lt;='[1]Season Set up'!$J$90, CONCATENATE(D160, " G"),IF(COUNTIF($D$7:D160,D160)&lt;='[1]Season Set up'!$J$91, CONCATENATE(D160, " H"),"")))))))))),"")</f>
        <v/>
      </c>
      <c r="G160" s="69" t="str">
        <f>IFERROR(IF(#REF!="","",IF('[1]Season Set up'!$B$13=1,VLOOKUP(#REF!,#REF!,7,0),IF('[1]Season Set up'!$B$13=2,VLOOKUP(#REF!,'Race 2'!$C$7:$G$1001,7,0),IF('[1]Season Set up'!$B$13=3,VLOOKUP(#REF!,'Race 3'!$C$7:$G$1001,7,0),IF('[1]Season Set up'!$B$13=4,VLOOKUP(#REF!,'[1]Race 4'!$C$7:$I$1001,7,0),IF('[1]Season Set up'!$B$13=5,VLOOKUP(#REF!,'[1]Race 5'!$C$7:$I$1001,7,0),"")))))),"")</f>
        <v/>
      </c>
      <c r="H160" s="4"/>
      <c r="I160" s="27"/>
      <c r="J160" s="22"/>
      <c r="K160" s="22"/>
      <c r="L160" s="22"/>
      <c r="M160" s="22"/>
      <c r="N160" s="22"/>
      <c r="O160" s="69"/>
      <c r="P160" s="4"/>
      <c r="Q160" s="33"/>
      <c r="R160" s="33"/>
      <c r="S160" s="33"/>
      <c r="T160" s="33"/>
      <c r="U160" s="33"/>
      <c r="V160" s="33"/>
      <c r="W160" s="33"/>
      <c r="X160" s="4"/>
      <c r="Y160" s="4"/>
      <c r="Z160" s="4"/>
      <c r="AA160" s="4"/>
      <c r="AB160" s="4"/>
      <c r="AC160" s="4"/>
      <c r="AD160" s="4"/>
      <c r="AE160" s="33"/>
      <c r="AF160" s="33"/>
      <c r="AG160" s="4"/>
      <c r="AH160" s="4"/>
      <c r="AI160" s="4"/>
      <c r="AJ160" s="4"/>
      <c r="AK160" s="4"/>
      <c r="AL160" s="4"/>
      <c r="AM160" s="4"/>
      <c r="AN160" s="4"/>
      <c r="AO160" s="33"/>
      <c r="AP160" s="33"/>
      <c r="AQ160" s="33"/>
      <c r="AR160" s="4"/>
      <c r="AS160" s="4"/>
      <c r="AT160" s="4"/>
      <c r="AU160" s="4"/>
      <c r="AV160" s="4"/>
      <c r="AW160" s="4"/>
      <c r="AX160" s="4"/>
      <c r="AY160" s="4"/>
      <c r="AZ160" s="33"/>
      <c r="BA160" s="33"/>
      <c r="BB160" s="33"/>
      <c r="BC160" s="4"/>
      <c r="BD160" s="4"/>
      <c r="BE160" s="4"/>
      <c r="BF160" s="4"/>
      <c r="BG160" s="4"/>
      <c r="BH160" s="4"/>
      <c r="BI160" s="4"/>
      <c r="BJ160" s="4"/>
      <c r="BK160" s="4"/>
      <c r="BL160" s="4"/>
      <c r="BM160" s="4"/>
      <c r="BN160" s="4"/>
    </row>
    <row r="161" spans="1:66" ht="15.75" customHeight="1" x14ac:dyDescent="0.2">
      <c r="A161" s="27" t="str">
        <f>IF('[1]Season Set up'!$J$25&gt;='[1]Season Set up'!V159,'[1]Season Set up'!V159,"")</f>
        <v/>
      </c>
      <c r="B161" s="22" t="str">
        <f>IFERROR(VLOOKUP(#REF!,'[1]Members Sorted'!$B$2:$G$3000,2,0),"")</f>
        <v/>
      </c>
      <c r="C161" s="22" t="str">
        <f>IFERROR(VLOOKUP(#REF!,'[1]Members Sorted'!$B$2:$G$3000,3,0),"")</f>
        <v/>
      </c>
      <c r="D161" s="22" t="str">
        <f>IFERROR(VLOOKUP(#REF!,'[1]Members Sorted'!$B$2:$G$3000,5,0),"")</f>
        <v/>
      </c>
      <c r="E161" s="22" t="str">
        <f>IFERROR(IF(D161="","",IF(D161="None Given","",IF(COUNTIF($D$7:D161,D161)&lt;='[1]Season Set up'!$J$62, CONCATENATE(D161, " A"),IF(COUNTIF($D$7:D161,D161)&lt;='[1]Season Set up'!$J$63, CONCATENATE(D161, " B"),IF(COUNTIF($D$7:D161,D161)&lt;='[1]Season Set up'!$J$64, CONCATENATE(D161, " C"),IF(COUNTIF($D$7:D161,D161)&lt;='[1]Season Set up'!$J$65, CONCATENATE(D161, " D"),IF(COUNTIF($D$7:D161,D161)&lt;='[1]Season Set up'!$J$66, CONCATENATE(D161, " E"),IF(COUNTIF($D$7:D161,D161)&lt;='[1]Season Set up'!$J$67, CONCATENATE(D161, " F"),IF(COUNTIF($D$7:D161,D161)&lt;='[1]Season Set up'!$J$68, CONCATENATE(D161, " G"),IF(COUNTIF($D$7:D161,D161)&lt;='[1]Season Set up'!$J$69, CONCATENATE(D161, " H"),"")))))))))),"")</f>
        <v/>
      </c>
      <c r="F161" s="22" t="str">
        <f>IFERROR(IF(D161="","",IF(D161="None Given","",IF(COUNTIF($D$7:D161,D161)&lt;='[1]Season Set up'!$J$84, CONCATENATE(D161, " A"),IF(COUNTIF($D$7:D161,D161)&lt;='[1]Season Set up'!$J$85, CONCATENATE(D161, " B"),IF(COUNTIF($D$7:D161,D161)&lt;='[1]Season Set up'!$J$86, CONCATENATE(D161, " C"),IF(COUNTIF($D$7:D161,D161)&lt;='[1]Season Set up'!$J$87, CONCATENATE(D161, " D"),IF(COUNTIF($D$7:D161,D161)&lt;='[1]Season Set up'!$J$88, CONCATENATE(D161, " E"),IF(COUNTIF($D$7:D161,D161)&lt;='[1]Season Set up'!$J$89, CONCATENATE(D161, " F"),IF(COUNTIF($D$7:D161,D161)&lt;='[1]Season Set up'!$J$90, CONCATENATE(D161, " G"),IF(COUNTIF($D$7:D161,D161)&lt;='[1]Season Set up'!$J$91, CONCATENATE(D161, " H"),"")))))))))),"")</f>
        <v/>
      </c>
      <c r="G161" s="69" t="str">
        <f>IFERROR(IF(#REF!="","",IF('[1]Season Set up'!$B$13=1,VLOOKUP(#REF!,#REF!,7,0),IF('[1]Season Set up'!$B$13=2,VLOOKUP(#REF!,'Race 2'!$C$7:$G$1001,7,0),IF('[1]Season Set up'!$B$13=3,VLOOKUP(#REF!,'Race 3'!$C$7:$G$1001,7,0),IF('[1]Season Set up'!$B$13=4,VLOOKUP(#REF!,'[1]Race 4'!$C$7:$I$1001,7,0),IF('[1]Season Set up'!$B$13=5,VLOOKUP(#REF!,'[1]Race 5'!$C$7:$I$1001,7,0),"")))))),"")</f>
        <v/>
      </c>
      <c r="H161" s="4"/>
      <c r="I161" s="27"/>
      <c r="J161" s="22"/>
      <c r="K161" s="22"/>
      <c r="L161" s="22"/>
      <c r="M161" s="22"/>
      <c r="N161" s="22"/>
      <c r="O161" s="69"/>
      <c r="P161" s="4"/>
      <c r="Q161" s="33"/>
      <c r="R161" s="33"/>
      <c r="S161" s="33"/>
      <c r="T161" s="33"/>
      <c r="U161" s="33"/>
      <c r="V161" s="33"/>
      <c r="W161" s="33"/>
      <c r="X161" s="4"/>
      <c r="Y161" s="4"/>
      <c r="Z161" s="4"/>
      <c r="AA161" s="4"/>
      <c r="AB161" s="4"/>
      <c r="AC161" s="4"/>
      <c r="AD161" s="4"/>
      <c r="AE161" s="33"/>
      <c r="AF161" s="33"/>
      <c r="AG161" s="4"/>
      <c r="AH161" s="4"/>
      <c r="AI161" s="4"/>
      <c r="AJ161" s="4"/>
      <c r="AK161" s="4"/>
      <c r="AL161" s="4"/>
      <c r="AM161" s="4"/>
      <c r="AN161" s="4"/>
      <c r="AO161" s="33"/>
      <c r="AP161" s="33"/>
      <c r="AQ161" s="33"/>
      <c r="AR161" s="4"/>
      <c r="AS161" s="4"/>
      <c r="AT161" s="4"/>
      <c r="AU161" s="4"/>
      <c r="AV161" s="4"/>
      <c r="AW161" s="4"/>
      <c r="AX161" s="4"/>
      <c r="AY161" s="4"/>
      <c r="AZ161" s="33"/>
      <c r="BA161" s="33"/>
      <c r="BB161" s="33"/>
      <c r="BC161" s="4"/>
      <c r="BD161" s="4"/>
      <c r="BE161" s="4"/>
      <c r="BF161" s="4"/>
      <c r="BG161" s="4"/>
      <c r="BH161" s="4"/>
      <c r="BI161" s="4"/>
      <c r="BJ161" s="4"/>
      <c r="BK161" s="4"/>
      <c r="BL161" s="4"/>
      <c r="BM161" s="4"/>
      <c r="BN161" s="4"/>
    </row>
    <row r="162" spans="1:66" ht="15.75" customHeight="1" x14ac:dyDescent="0.2">
      <c r="A162" s="27" t="str">
        <f>IF('[1]Season Set up'!$J$25&gt;='[1]Season Set up'!V160,'[1]Season Set up'!V160,"")</f>
        <v/>
      </c>
      <c r="B162" s="22" t="str">
        <f>IFERROR(VLOOKUP(#REF!,'[1]Members Sorted'!$B$2:$G$3000,2,0),"")</f>
        <v/>
      </c>
      <c r="C162" s="22" t="str">
        <f>IFERROR(VLOOKUP(#REF!,'[1]Members Sorted'!$B$2:$G$3000,3,0),"")</f>
        <v/>
      </c>
      <c r="D162" s="22" t="str">
        <f>IFERROR(VLOOKUP(#REF!,'[1]Members Sorted'!$B$2:$G$3000,5,0),"")</f>
        <v/>
      </c>
      <c r="E162" s="22" t="str">
        <f>IFERROR(IF(D162="","",IF(D162="None Given","",IF(COUNTIF($D$7:D162,D162)&lt;='[1]Season Set up'!$J$62, CONCATENATE(D162, " A"),IF(COUNTIF($D$7:D162,D162)&lt;='[1]Season Set up'!$J$63, CONCATENATE(D162, " B"),IF(COUNTIF($D$7:D162,D162)&lt;='[1]Season Set up'!$J$64, CONCATENATE(D162, " C"),IF(COUNTIF($D$7:D162,D162)&lt;='[1]Season Set up'!$J$65, CONCATENATE(D162, " D"),IF(COUNTIF($D$7:D162,D162)&lt;='[1]Season Set up'!$J$66, CONCATENATE(D162, " E"),IF(COUNTIF($D$7:D162,D162)&lt;='[1]Season Set up'!$J$67, CONCATENATE(D162, " F"),IF(COUNTIF($D$7:D162,D162)&lt;='[1]Season Set up'!$J$68, CONCATENATE(D162, " G"),IF(COUNTIF($D$7:D162,D162)&lt;='[1]Season Set up'!$J$69, CONCATENATE(D162, " H"),"")))))))))),"")</f>
        <v/>
      </c>
      <c r="F162" s="22" t="str">
        <f>IFERROR(IF(D162="","",IF(D162="None Given","",IF(COUNTIF($D$7:D162,D162)&lt;='[1]Season Set up'!$J$84, CONCATENATE(D162, " A"),IF(COUNTIF($D$7:D162,D162)&lt;='[1]Season Set up'!$J$85, CONCATENATE(D162, " B"),IF(COUNTIF($D$7:D162,D162)&lt;='[1]Season Set up'!$J$86, CONCATENATE(D162, " C"),IF(COUNTIF($D$7:D162,D162)&lt;='[1]Season Set up'!$J$87, CONCATENATE(D162, " D"),IF(COUNTIF($D$7:D162,D162)&lt;='[1]Season Set up'!$J$88, CONCATENATE(D162, " E"),IF(COUNTIF($D$7:D162,D162)&lt;='[1]Season Set up'!$J$89, CONCATENATE(D162, " F"),IF(COUNTIF($D$7:D162,D162)&lt;='[1]Season Set up'!$J$90, CONCATENATE(D162, " G"),IF(COUNTIF($D$7:D162,D162)&lt;='[1]Season Set up'!$J$91, CONCATENATE(D162, " H"),"")))))))))),"")</f>
        <v/>
      </c>
      <c r="G162" s="69" t="str">
        <f>IFERROR(IF(#REF!="","",IF('[1]Season Set up'!$B$13=1,VLOOKUP(#REF!,#REF!,7,0),IF('[1]Season Set up'!$B$13=2,VLOOKUP(#REF!,'Race 2'!$C$7:$G$1001,7,0),IF('[1]Season Set up'!$B$13=3,VLOOKUP(#REF!,'Race 3'!$C$7:$G$1001,7,0),IF('[1]Season Set up'!$B$13=4,VLOOKUP(#REF!,'[1]Race 4'!$C$7:$I$1001,7,0),IF('[1]Season Set up'!$B$13=5,VLOOKUP(#REF!,'[1]Race 5'!$C$7:$I$1001,7,0),"")))))),"")</f>
        <v/>
      </c>
      <c r="H162" s="4"/>
      <c r="I162" s="27"/>
      <c r="J162" s="22"/>
      <c r="K162" s="22"/>
      <c r="L162" s="22"/>
      <c r="M162" s="22"/>
      <c r="N162" s="22"/>
      <c r="O162" s="69"/>
      <c r="P162" s="4"/>
      <c r="Q162" s="33"/>
      <c r="R162" s="33"/>
      <c r="S162" s="33"/>
      <c r="T162" s="33"/>
      <c r="U162" s="33"/>
      <c r="V162" s="33"/>
      <c r="W162" s="33"/>
      <c r="X162" s="4"/>
      <c r="Y162" s="4"/>
      <c r="Z162" s="4"/>
      <c r="AA162" s="4"/>
      <c r="AB162" s="4"/>
      <c r="AC162" s="4"/>
      <c r="AD162" s="4"/>
      <c r="AE162" s="33"/>
      <c r="AF162" s="33"/>
      <c r="AG162" s="4"/>
      <c r="AH162" s="4"/>
      <c r="AI162" s="4"/>
      <c r="AJ162" s="4"/>
      <c r="AK162" s="4"/>
      <c r="AL162" s="4"/>
      <c r="AM162" s="4"/>
      <c r="AN162" s="4"/>
      <c r="AO162" s="33"/>
      <c r="AP162" s="33"/>
      <c r="AQ162" s="33"/>
      <c r="AR162" s="4"/>
      <c r="AS162" s="4"/>
      <c r="AT162" s="4"/>
      <c r="AU162" s="4"/>
      <c r="AV162" s="4"/>
      <c r="AW162" s="4"/>
      <c r="AX162" s="4"/>
      <c r="AY162" s="4"/>
      <c r="AZ162" s="33"/>
      <c r="BA162" s="33"/>
      <c r="BB162" s="33"/>
      <c r="BC162" s="4"/>
      <c r="BD162" s="4"/>
      <c r="BE162" s="4"/>
      <c r="BF162" s="4"/>
      <c r="BG162" s="4"/>
      <c r="BH162" s="4"/>
      <c r="BI162" s="4"/>
      <c r="BJ162" s="4"/>
      <c r="BK162" s="4"/>
      <c r="BL162" s="4"/>
      <c r="BM162" s="4"/>
      <c r="BN162" s="4"/>
    </row>
    <row r="163" spans="1:66" ht="15.75" customHeight="1" x14ac:dyDescent="0.2">
      <c r="A163" s="27" t="str">
        <f>IF('[1]Season Set up'!$J$25&gt;='[1]Season Set up'!V161,'[1]Season Set up'!V161,"")</f>
        <v/>
      </c>
      <c r="B163" s="22" t="str">
        <f>IFERROR(VLOOKUP(#REF!,'[1]Members Sorted'!$B$2:$G$3000,2,0),"")</f>
        <v/>
      </c>
      <c r="C163" s="22" t="str">
        <f>IFERROR(VLOOKUP(#REF!,'[1]Members Sorted'!$B$2:$G$3000,3,0),"")</f>
        <v/>
      </c>
      <c r="D163" s="22" t="str">
        <f>IFERROR(VLOOKUP(#REF!,'[1]Members Sorted'!$B$2:$G$3000,5,0),"")</f>
        <v/>
      </c>
      <c r="E163" s="22" t="str">
        <f>IFERROR(IF(D163="","",IF(D163="None Given","",IF(COUNTIF($D$7:D163,D163)&lt;='[1]Season Set up'!$J$62, CONCATENATE(D163, " A"),IF(COUNTIF($D$7:D163,D163)&lt;='[1]Season Set up'!$J$63, CONCATENATE(D163, " B"),IF(COUNTIF($D$7:D163,D163)&lt;='[1]Season Set up'!$J$64, CONCATENATE(D163, " C"),IF(COUNTIF($D$7:D163,D163)&lt;='[1]Season Set up'!$J$65, CONCATENATE(D163, " D"),IF(COUNTIF($D$7:D163,D163)&lt;='[1]Season Set up'!$J$66, CONCATENATE(D163, " E"),IF(COUNTIF($D$7:D163,D163)&lt;='[1]Season Set up'!$J$67, CONCATENATE(D163, " F"),IF(COUNTIF($D$7:D163,D163)&lt;='[1]Season Set up'!$J$68, CONCATENATE(D163, " G"),IF(COUNTIF($D$7:D163,D163)&lt;='[1]Season Set up'!$J$69, CONCATENATE(D163, " H"),"")))))))))),"")</f>
        <v/>
      </c>
      <c r="F163" s="22" t="str">
        <f>IFERROR(IF(D163="","",IF(D163="None Given","",IF(COUNTIF($D$7:D163,D163)&lt;='[1]Season Set up'!$J$84, CONCATENATE(D163, " A"),IF(COUNTIF($D$7:D163,D163)&lt;='[1]Season Set up'!$J$85, CONCATENATE(D163, " B"),IF(COUNTIF($D$7:D163,D163)&lt;='[1]Season Set up'!$J$86, CONCATENATE(D163, " C"),IF(COUNTIF($D$7:D163,D163)&lt;='[1]Season Set up'!$J$87, CONCATENATE(D163, " D"),IF(COUNTIF($D$7:D163,D163)&lt;='[1]Season Set up'!$J$88, CONCATENATE(D163, " E"),IF(COUNTIF($D$7:D163,D163)&lt;='[1]Season Set up'!$J$89, CONCATENATE(D163, " F"),IF(COUNTIF($D$7:D163,D163)&lt;='[1]Season Set up'!$J$90, CONCATENATE(D163, " G"),IF(COUNTIF($D$7:D163,D163)&lt;='[1]Season Set up'!$J$91, CONCATENATE(D163, " H"),"")))))))))),"")</f>
        <v/>
      </c>
      <c r="G163" s="69" t="str">
        <f>IFERROR(IF(#REF!="","",IF('[1]Season Set up'!$B$13=1,VLOOKUP(#REF!,#REF!,7,0),IF('[1]Season Set up'!$B$13=2,VLOOKUP(#REF!,'Race 2'!$C$7:$G$1001,7,0),IF('[1]Season Set up'!$B$13=3,VLOOKUP(#REF!,'Race 3'!$C$7:$G$1001,7,0),IF('[1]Season Set up'!$B$13=4,VLOOKUP(#REF!,'[1]Race 4'!$C$7:$I$1001,7,0),IF('[1]Season Set up'!$B$13=5,VLOOKUP(#REF!,'[1]Race 5'!$C$7:$I$1001,7,0),"")))))),"")</f>
        <v/>
      </c>
      <c r="H163" s="4"/>
      <c r="I163" s="27"/>
      <c r="J163" s="22"/>
      <c r="K163" s="22"/>
      <c r="L163" s="22"/>
      <c r="M163" s="22"/>
      <c r="N163" s="22"/>
      <c r="O163" s="69"/>
      <c r="P163" s="4"/>
      <c r="Q163" s="33"/>
      <c r="R163" s="33"/>
      <c r="S163" s="33"/>
      <c r="T163" s="33"/>
      <c r="U163" s="33"/>
      <c r="V163" s="33"/>
      <c r="W163" s="33"/>
      <c r="X163" s="4"/>
      <c r="Y163" s="4"/>
      <c r="Z163" s="4"/>
      <c r="AA163" s="4"/>
      <c r="AB163" s="4"/>
      <c r="AC163" s="4"/>
      <c r="AD163" s="4"/>
      <c r="AE163" s="33"/>
      <c r="AF163" s="33"/>
      <c r="AG163" s="4"/>
      <c r="AH163" s="4"/>
      <c r="AI163" s="4"/>
      <c r="AJ163" s="4"/>
      <c r="AK163" s="4"/>
      <c r="AL163" s="4"/>
      <c r="AM163" s="4"/>
      <c r="AN163" s="4"/>
      <c r="AO163" s="33"/>
      <c r="AP163" s="33"/>
      <c r="AQ163" s="33"/>
      <c r="AR163" s="4"/>
      <c r="AS163" s="4"/>
      <c r="AT163" s="4"/>
      <c r="AU163" s="4"/>
      <c r="AV163" s="4"/>
      <c r="AW163" s="4"/>
      <c r="AX163" s="4"/>
      <c r="AY163" s="4"/>
      <c r="AZ163" s="33"/>
      <c r="BA163" s="33"/>
      <c r="BB163" s="33"/>
      <c r="BC163" s="4"/>
      <c r="BD163" s="4"/>
      <c r="BE163" s="4"/>
      <c r="BF163" s="4"/>
      <c r="BG163" s="4"/>
      <c r="BH163" s="4"/>
      <c r="BI163" s="4"/>
      <c r="BJ163" s="4"/>
      <c r="BK163" s="4"/>
      <c r="BL163" s="4"/>
      <c r="BM163" s="4"/>
      <c r="BN163" s="4"/>
    </row>
    <row r="164" spans="1:66" ht="15.75" customHeight="1" x14ac:dyDescent="0.2">
      <c r="A164" s="27" t="str">
        <f>IF('[1]Season Set up'!$J$25&gt;='[1]Season Set up'!V162,'[1]Season Set up'!V162,"")</f>
        <v/>
      </c>
      <c r="B164" s="22" t="str">
        <f>IFERROR(VLOOKUP(#REF!,'[1]Members Sorted'!$B$2:$G$3000,2,0),"")</f>
        <v/>
      </c>
      <c r="C164" s="22" t="str">
        <f>IFERROR(VLOOKUP(#REF!,'[1]Members Sorted'!$B$2:$G$3000,3,0),"")</f>
        <v/>
      </c>
      <c r="D164" s="22" t="str">
        <f>IFERROR(VLOOKUP(#REF!,'[1]Members Sorted'!$B$2:$G$3000,5,0),"")</f>
        <v/>
      </c>
      <c r="E164" s="22" t="str">
        <f>IFERROR(IF(D164="","",IF(D164="None Given","",IF(COUNTIF($D$7:D164,D164)&lt;='[1]Season Set up'!$J$62, CONCATENATE(D164, " A"),IF(COUNTIF($D$7:D164,D164)&lt;='[1]Season Set up'!$J$63, CONCATENATE(D164, " B"),IF(COUNTIF($D$7:D164,D164)&lt;='[1]Season Set up'!$J$64, CONCATENATE(D164, " C"),IF(COUNTIF($D$7:D164,D164)&lt;='[1]Season Set up'!$J$65, CONCATENATE(D164, " D"),IF(COUNTIF($D$7:D164,D164)&lt;='[1]Season Set up'!$J$66, CONCATENATE(D164, " E"),IF(COUNTIF($D$7:D164,D164)&lt;='[1]Season Set up'!$J$67, CONCATENATE(D164, " F"),IF(COUNTIF($D$7:D164,D164)&lt;='[1]Season Set up'!$J$68, CONCATENATE(D164, " G"),IF(COUNTIF($D$7:D164,D164)&lt;='[1]Season Set up'!$J$69, CONCATENATE(D164, " H"),"")))))))))),"")</f>
        <v/>
      </c>
      <c r="F164" s="22" t="str">
        <f>IFERROR(IF(D164="","",IF(D164="None Given","",IF(COUNTIF($D$7:D164,D164)&lt;='[1]Season Set up'!$J$84, CONCATENATE(D164, " A"),IF(COUNTIF($D$7:D164,D164)&lt;='[1]Season Set up'!$J$85, CONCATENATE(D164, " B"),IF(COUNTIF($D$7:D164,D164)&lt;='[1]Season Set up'!$J$86, CONCATENATE(D164, " C"),IF(COUNTIF($D$7:D164,D164)&lt;='[1]Season Set up'!$J$87, CONCATENATE(D164, " D"),IF(COUNTIF($D$7:D164,D164)&lt;='[1]Season Set up'!$J$88, CONCATENATE(D164, " E"),IF(COUNTIF($D$7:D164,D164)&lt;='[1]Season Set up'!$J$89, CONCATENATE(D164, " F"),IF(COUNTIF($D$7:D164,D164)&lt;='[1]Season Set up'!$J$90, CONCATENATE(D164, " G"),IF(COUNTIF($D$7:D164,D164)&lt;='[1]Season Set up'!$J$91, CONCATENATE(D164, " H"),"")))))))))),"")</f>
        <v/>
      </c>
      <c r="G164" s="69" t="str">
        <f>IFERROR(IF(#REF!="","",IF('[1]Season Set up'!$B$13=1,VLOOKUP(#REF!,#REF!,7,0),IF('[1]Season Set up'!$B$13=2,VLOOKUP(#REF!,'Race 2'!$C$7:$G$1001,7,0),IF('[1]Season Set up'!$B$13=3,VLOOKUP(#REF!,'Race 3'!$C$7:$G$1001,7,0),IF('[1]Season Set up'!$B$13=4,VLOOKUP(#REF!,'[1]Race 4'!$C$7:$I$1001,7,0),IF('[1]Season Set up'!$B$13=5,VLOOKUP(#REF!,'[1]Race 5'!$C$7:$I$1001,7,0),"")))))),"")</f>
        <v/>
      </c>
      <c r="H164" s="4"/>
      <c r="I164" s="27"/>
      <c r="J164" s="22"/>
      <c r="K164" s="22"/>
      <c r="L164" s="22"/>
      <c r="M164" s="22"/>
      <c r="N164" s="22"/>
      <c r="O164" s="69"/>
      <c r="P164" s="4"/>
      <c r="Q164" s="33"/>
      <c r="R164" s="33"/>
      <c r="S164" s="33"/>
      <c r="T164" s="33"/>
      <c r="U164" s="33"/>
      <c r="V164" s="33"/>
      <c r="W164" s="33"/>
      <c r="X164" s="4"/>
      <c r="Y164" s="4"/>
      <c r="Z164" s="4"/>
      <c r="AA164" s="4"/>
      <c r="AB164" s="4"/>
      <c r="AC164" s="4"/>
      <c r="AD164" s="4"/>
      <c r="AE164" s="33"/>
      <c r="AF164" s="33"/>
      <c r="AG164" s="4"/>
      <c r="AH164" s="4"/>
      <c r="AI164" s="4"/>
      <c r="AJ164" s="4"/>
      <c r="AK164" s="4"/>
      <c r="AL164" s="4"/>
      <c r="AM164" s="4"/>
      <c r="AN164" s="4"/>
      <c r="AO164" s="33"/>
      <c r="AP164" s="33"/>
      <c r="AQ164" s="33"/>
      <c r="AR164" s="4"/>
      <c r="AS164" s="4"/>
      <c r="AT164" s="4"/>
      <c r="AU164" s="4"/>
      <c r="AV164" s="4"/>
      <c r="AW164" s="4"/>
      <c r="AX164" s="4"/>
      <c r="AY164" s="4"/>
      <c r="AZ164" s="33"/>
      <c r="BA164" s="33"/>
      <c r="BB164" s="33"/>
      <c r="BC164" s="4"/>
      <c r="BD164" s="4"/>
      <c r="BE164" s="4"/>
      <c r="BF164" s="4"/>
      <c r="BG164" s="4"/>
      <c r="BH164" s="4"/>
      <c r="BI164" s="4"/>
      <c r="BJ164" s="4"/>
      <c r="BK164" s="4"/>
      <c r="BL164" s="4"/>
      <c r="BM164" s="4"/>
      <c r="BN164" s="4"/>
    </row>
    <row r="165" spans="1:66" ht="15.75" customHeight="1" x14ac:dyDescent="0.2">
      <c r="A165" s="27" t="str">
        <f>IF('[1]Season Set up'!$J$25&gt;='[1]Season Set up'!V163,'[1]Season Set up'!V163,"")</f>
        <v/>
      </c>
      <c r="B165" s="22" t="str">
        <f>IFERROR(VLOOKUP(#REF!,'[1]Members Sorted'!$B$2:$G$3000,2,0),"")</f>
        <v/>
      </c>
      <c r="C165" s="22" t="str">
        <f>IFERROR(VLOOKUP(#REF!,'[1]Members Sorted'!$B$2:$G$3000,3,0),"")</f>
        <v/>
      </c>
      <c r="D165" s="22" t="str">
        <f>IFERROR(VLOOKUP(#REF!,'[1]Members Sorted'!$B$2:$G$3000,5,0),"")</f>
        <v/>
      </c>
      <c r="E165" s="22" t="str">
        <f>IFERROR(IF(D165="","",IF(D165="None Given","",IF(COUNTIF($D$7:D165,D165)&lt;='[1]Season Set up'!$J$62, CONCATENATE(D165, " A"),IF(COUNTIF($D$7:D165,D165)&lt;='[1]Season Set up'!$J$63, CONCATENATE(D165, " B"),IF(COUNTIF($D$7:D165,D165)&lt;='[1]Season Set up'!$J$64, CONCATENATE(D165, " C"),IF(COUNTIF($D$7:D165,D165)&lt;='[1]Season Set up'!$J$65, CONCATENATE(D165, " D"),IF(COUNTIF($D$7:D165,D165)&lt;='[1]Season Set up'!$J$66, CONCATENATE(D165, " E"),IF(COUNTIF($D$7:D165,D165)&lt;='[1]Season Set up'!$J$67, CONCATENATE(D165, " F"),IF(COUNTIF($D$7:D165,D165)&lt;='[1]Season Set up'!$J$68, CONCATENATE(D165, " G"),IF(COUNTIF($D$7:D165,D165)&lt;='[1]Season Set up'!$J$69, CONCATENATE(D165, " H"),"")))))))))),"")</f>
        <v/>
      </c>
      <c r="F165" s="22" t="str">
        <f>IFERROR(IF(D165="","",IF(D165="None Given","",IF(COUNTIF($D$7:D165,D165)&lt;='[1]Season Set up'!$J$84, CONCATENATE(D165, " A"),IF(COUNTIF($D$7:D165,D165)&lt;='[1]Season Set up'!$J$85, CONCATENATE(D165, " B"),IF(COUNTIF($D$7:D165,D165)&lt;='[1]Season Set up'!$J$86, CONCATENATE(D165, " C"),IF(COUNTIF($D$7:D165,D165)&lt;='[1]Season Set up'!$J$87, CONCATENATE(D165, " D"),IF(COUNTIF($D$7:D165,D165)&lt;='[1]Season Set up'!$J$88, CONCATENATE(D165, " E"),IF(COUNTIF($D$7:D165,D165)&lt;='[1]Season Set up'!$J$89, CONCATENATE(D165, " F"),IF(COUNTIF($D$7:D165,D165)&lt;='[1]Season Set up'!$J$90, CONCATENATE(D165, " G"),IF(COUNTIF($D$7:D165,D165)&lt;='[1]Season Set up'!$J$91, CONCATENATE(D165, " H"),"")))))))))),"")</f>
        <v/>
      </c>
      <c r="G165" s="69" t="str">
        <f>IFERROR(IF(#REF!="","",IF('[1]Season Set up'!$B$13=1,VLOOKUP(#REF!,#REF!,7,0),IF('[1]Season Set up'!$B$13=2,VLOOKUP(#REF!,'Race 2'!$C$7:$G$1001,7,0),IF('[1]Season Set up'!$B$13=3,VLOOKUP(#REF!,'Race 3'!$C$7:$G$1001,7,0),IF('[1]Season Set up'!$B$13=4,VLOOKUP(#REF!,'[1]Race 4'!$C$7:$I$1001,7,0),IF('[1]Season Set up'!$B$13=5,VLOOKUP(#REF!,'[1]Race 5'!$C$7:$I$1001,7,0),"")))))),"")</f>
        <v/>
      </c>
      <c r="H165" s="4"/>
      <c r="I165" s="27"/>
      <c r="J165" s="22"/>
      <c r="K165" s="22"/>
      <c r="L165" s="22"/>
      <c r="M165" s="22"/>
      <c r="N165" s="22"/>
      <c r="O165" s="69"/>
      <c r="P165" s="4"/>
      <c r="Q165" s="33"/>
      <c r="R165" s="33"/>
      <c r="S165" s="33"/>
      <c r="T165" s="33"/>
      <c r="U165" s="33"/>
      <c r="V165" s="33"/>
      <c r="W165" s="33"/>
      <c r="X165" s="4"/>
      <c r="Y165" s="4"/>
      <c r="Z165" s="4"/>
      <c r="AA165" s="4"/>
      <c r="AB165" s="4"/>
      <c r="AC165" s="4"/>
      <c r="AD165" s="4"/>
      <c r="AE165" s="33"/>
      <c r="AF165" s="33"/>
      <c r="AG165" s="4"/>
      <c r="AH165" s="4"/>
      <c r="AI165" s="4"/>
      <c r="AJ165" s="4"/>
      <c r="AK165" s="4"/>
      <c r="AL165" s="4"/>
      <c r="AM165" s="4"/>
      <c r="AN165" s="4"/>
      <c r="AO165" s="33"/>
      <c r="AP165" s="33"/>
      <c r="AQ165" s="33"/>
      <c r="AR165" s="4"/>
      <c r="AS165" s="4"/>
      <c r="AT165" s="4"/>
      <c r="AU165" s="4"/>
      <c r="AV165" s="4"/>
      <c r="AW165" s="4"/>
      <c r="AX165" s="4"/>
      <c r="AY165" s="4"/>
      <c r="AZ165" s="33"/>
      <c r="BA165" s="33"/>
      <c r="BB165" s="33"/>
      <c r="BC165" s="4"/>
      <c r="BD165" s="4"/>
      <c r="BE165" s="4"/>
      <c r="BF165" s="4"/>
      <c r="BG165" s="4"/>
      <c r="BH165" s="4"/>
      <c r="BI165" s="4"/>
      <c r="BJ165" s="4"/>
      <c r="BK165" s="4"/>
      <c r="BL165" s="4"/>
      <c r="BM165" s="4"/>
      <c r="BN165" s="4"/>
    </row>
    <row r="166" spans="1:66" ht="15.75" customHeight="1" x14ac:dyDescent="0.2">
      <c r="A166" s="27" t="str">
        <f>IF('[1]Season Set up'!$J$25&gt;='[1]Season Set up'!V164,'[1]Season Set up'!V164,"")</f>
        <v/>
      </c>
      <c r="B166" s="22" t="str">
        <f>IFERROR(VLOOKUP(#REF!,'[1]Members Sorted'!$B$2:$G$3000,2,0),"")</f>
        <v/>
      </c>
      <c r="C166" s="22" t="str">
        <f>IFERROR(VLOOKUP(#REF!,'[1]Members Sorted'!$B$2:$G$3000,3,0),"")</f>
        <v/>
      </c>
      <c r="D166" s="22" t="str">
        <f>IFERROR(VLOOKUP(#REF!,'[1]Members Sorted'!$B$2:$G$3000,5,0),"")</f>
        <v/>
      </c>
      <c r="E166" s="22" t="str">
        <f>IFERROR(IF(D166="","",IF(D166="None Given","",IF(COUNTIF($D$7:D166,D166)&lt;='[1]Season Set up'!$J$62, CONCATENATE(D166, " A"),IF(COUNTIF($D$7:D166,D166)&lt;='[1]Season Set up'!$J$63, CONCATENATE(D166, " B"),IF(COUNTIF($D$7:D166,D166)&lt;='[1]Season Set up'!$J$64, CONCATENATE(D166, " C"),IF(COUNTIF($D$7:D166,D166)&lt;='[1]Season Set up'!$J$65, CONCATENATE(D166, " D"),IF(COUNTIF($D$7:D166,D166)&lt;='[1]Season Set up'!$J$66, CONCATENATE(D166, " E"),IF(COUNTIF($D$7:D166,D166)&lt;='[1]Season Set up'!$J$67, CONCATENATE(D166, " F"),IF(COUNTIF($D$7:D166,D166)&lt;='[1]Season Set up'!$J$68, CONCATENATE(D166, " G"),IF(COUNTIF($D$7:D166,D166)&lt;='[1]Season Set up'!$J$69, CONCATENATE(D166, " H"),"")))))))))),"")</f>
        <v/>
      </c>
      <c r="F166" s="22" t="str">
        <f>IFERROR(IF(D166="","",IF(D166="None Given","",IF(COUNTIF($D$7:D166,D166)&lt;='[1]Season Set up'!$J$84, CONCATENATE(D166, " A"),IF(COUNTIF($D$7:D166,D166)&lt;='[1]Season Set up'!$J$85, CONCATENATE(D166, " B"),IF(COUNTIF($D$7:D166,D166)&lt;='[1]Season Set up'!$J$86, CONCATENATE(D166, " C"),IF(COUNTIF($D$7:D166,D166)&lt;='[1]Season Set up'!$J$87, CONCATENATE(D166, " D"),IF(COUNTIF($D$7:D166,D166)&lt;='[1]Season Set up'!$J$88, CONCATENATE(D166, " E"),IF(COUNTIF($D$7:D166,D166)&lt;='[1]Season Set up'!$J$89, CONCATENATE(D166, " F"),IF(COUNTIF($D$7:D166,D166)&lt;='[1]Season Set up'!$J$90, CONCATENATE(D166, " G"),IF(COUNTIF($D$7:D166,D166)&lt;='[1]Season Set up'!$J$91, CONCATENATE(D166, " H"),"")))))))))),"")</f>
        <v/>
      </c>
      <c r="G166" s="69" t="str">
        <f>IFERROR(IF(#REF!="","",IF('[1]Season Set up'!$B$13=1,VLOOKUP(#REF!,#REF!,7,0),IF('[1]Season Set up'!$B$13=2,VLOOKUP(#REF!,'Race 2'!$C$7:$G$1001,7,0),IF('[1]Season Set up'!$B$13=3,VLOOKUP(#REF!,'Race 3'!$C$7:$G$1001,7,0),IF('[1]Season Set up'!$B$13=4,VLOOKUP(#REF!,'[1]Race 4'!$C$7:$I$1001,7,0),IF('[1]Season Set up'!$B$13=5,VLOOKUP(#REF!,'[1]Race 5'!$C$7:$I$1001,7,0),"")))))),"")</f>
        <v/>
      </c>
      <c r="H166" s="4"/>
      <c r="I166" s="27"/>
      <c r="J166" s="22"/>
      <c r="K166" s="22"/>
      <c r="L166" s="22"/>
      <c r="M166" s="22"/>
      <c r="N166" s="22"/>
      <c r="O166" s="69"/>
      <c r="P166" s="4"/>
      <c r="Q166" s="33"/>
      <c r="R166" s="33"/>
      <c r="S166" s="33"/>
      <c r="T166" s="33"/>
      <c r="U166" s="33"/>
      <c r="V166" s="33"/>
      <c r="W166" s="33"/>
      <c r="X166" s="4"/>
      <c r="Y166" s="4"/>
      <c r="Z166" s="4"/>
      <c r="AA166" s="4"/>
      <c r="AB166" s="4"/>
      <c r="AC166" s="4"/>
      <c r="AD166" s="4"/>
      <c r="AE166" s="33"/>
      <c r="AF166" s="33"/>
      <c r="AG166" s="4"/>
      <c r="AH166" s="4"/>
      <c r="AI166" s="4"/>
      <c r="AJ166" s="4"/>
      <c r="AK166" s="4"/>
      <c r="AL166" s="4"/>
      <c r="AM166" s="4"/>
      <c r="AN166" s="4"/>
      <c r="AO166" s="33"/>
      <c r="AP166" s="33"/>
      <c r="AQ166" s="33"/>
      <c r="AR166" s="4"/>
      <c r="AS166" s="4"/>
      <c r="AT166" s="4"/>
      <c r="AU166" s="4"/>
      <c r="AV166" s="4"/>
      <c r="AW166" s="4"/>
      <c r="AX166" s="4"/>
      <c r="AY166" s="4"/>
      <c r="AZ166" s="33"/>
      <c r="BA166" s="33"/>
      <c r="BB166" s="33"/>
      <c r="BC166" s="4"/>
      <c r="BD166" s="4"/>
      <c r="BE166" s="4"/>
      <c r="BF166" s="4"/>
      <c r="BG166" s="4"/>
      <c r="BH166" s="4"/>
      <c r="BI166" s="4"/>
      <c r="BJ166" s="4"/>
      <c r="BK166" s="4"/>
      <c r="BL166" s="4"/>
      <c r="BM166" s="4"/>
      <c r="BN166" s="4"/>
    </row>
    <row r="167" spans="1:66" ht="15.75" customHeight="1" x14ac:dyDescent="0.2">
      <c r="A167" s="27" t="str">
        <f>IF('[1]Season Set up'!$J$25&gt;='[1]Season Set up'!V165,'[1]Season Set up'!V165,"")</f>
        <v/>
      </c>
      <c r="B167" s="22" t="str">
        <f>IFERROR(VLOOKUP(#REF!,'[1]Members Sorted'!$B$2:$G$3000,2,0),"")</f>
        <v/>
      </c>
      <c r="C167" s="22" t="str">
        <f>IFERROR(VLOOKUP(#REF!,'[1]Members Sorted'!$B$2:$G$3000,3,0),"")</f>
        <v/>
      </c>
      <c r="D167" s="22" t="str">
        <f>IFERROR(VLOOKUP(#REF!,'[1]Members Sorted'!$B$2:$G$3000,5,0),"")</f>
        <v/>
      </c>
      <c r="E167" s="22" t="str">
        <f>IFERROR(IF(D167="","",IF(D167="None Given","",IF(COUNTIF($D$7:D167,D167)&lt;='[1]Season Set up'!$J$62, CONCATENATE(D167, " A"),IF(COUNTIF($D$7:D167,D167)&lt;='[1]Season Set up'!$J$63, CONCATENATE(D167, " B"),IF(COUNTIF($D$7:D167,D167)&lt;='[1]Season Set up'!$J$64, CONCATENATE(D167, " C"),IF(COUNTIF($D$7:D167,D167)&lt;='[1]Season Set up'!$J$65, CONCATENATE(D167, " D"),IF(COUNTIF($D$7:D167,D167)&lt;='[1]Season Set up'!$J$66, CONCATENATE(D167, " E"),IF(COUNTIF($D$7:D167,D167)&lt;='[1]Season Set up'!$J$67, CONCATENATE(D167, " F"),IF(COUNTIF($D$7:D167,D167)&lt;='[1]Season Set up'!$J$68, CONCATENATE(D167, " G"),IF(COUNTIF($D$7:D167,D167)&lt;='[1]Season Set up'!$J$69, CONCATENATE(D167, " H"),"")))))))))),"")</f>
        <v/>
      </c>
      <c r="F167" s="22" t="str">
        <f>IFERROR(IF(D167="","",IF(D167="None Given","",IF(COUNTIF($D$7:D167,D167)&lt;='[1]Season Set up'!$J$84, CONCATENATE(D167, " A"),IF(COUNTIF($D$7:D167,D167)&lt;='[1]Season Set up'!$J$85, CONCATENATE(D167, " B"),IF(COUNTIF($D$7:D167,D167)&lt;='[1]Season Set up'!$J$86, CONCATENATE(D167, " C"),IF(COUNTIF($D$7:D167,D167)&lt;='[1]Season Set up'!$J$87, CONCATENATE(D167, " D"),IF(COUNTIF($D$7:D167,D167)&lt;='[1]Season Set up'!$J$88, CONCATENATE(D167, " E"),IF(COUNTIF($D$7:D167,D167)&lt;='[1]Season Set up'!$J$89, CONCATENATE(D167, " F"),IF(COUNTIF($D$7:D167,D167)&lt;='[1]Season Set up'!$J$90, CONCATENATE(D167, " G"),IF(COUNTIF($D$7:D167,D167)&lt;='[1]Season Set up'!$J$91, CONCATENATE(D167, " H"),"")))))))))),"")</f>
        <v/>
      </c>
      <c r="G167" s="69" t="str">
        <f>IFERROR(IF(#REF!="","",IF('[1]Season Set up'!$B$13=1,VLOOKUP(#REF!,#REF!,7,0),IF('[1]Season Set up'!$B$13=2,VLOOKUP(#REF!,'Race 2'!$C$7:$G$1001,7,0),IF('[1]Season Set up'!$B$13=3,VLOOKUP(#REF!,'Race 3'!$C$7:$G$1001,7,0),IF('[1]Season Set up'!$B$13=4,VLOOKUP(#REF!,'[1]Race 4'!$C$7:$I$1001,7,0),IF('[1]Season Set up'!$B$13=5,VLOOKUP(#REF!,'[1]Race 5'!$C$7:$I$1001,7,0),"")))))),"")</f>
        <v/>
      </c>
      <c r="H167" s="4"/>
      <c r="I167" s="27"/>
      <c r="J167" s="22"/>
      <c r="K167" s="22"/>
      <c r="L167" s="22"/>
      <c r="M167" s="22"/>
      <c r="N167" s="22"/>
      <c r="O167" s="69"/>
      <c r="P167" s="4"/>
      <c r="Q167" s="33"/>
      <c r="R167" s="33"/>
      <c r="S167" s="33"/>
      <c r="T167" s="33"/>
      <c r="U167" s="33"/>
      <c r="V167" s="33"/>
      <c r="W167" s="33"/>
      <c r="X167" s="4"/>
      <c r="Y167" s="4"/>
      <c r="Z167" s="4"/>
      <c r="AA167" s="4"/>
      <c r="AB167" s="4"/>
      <c r="AC167" s="4"/>
      <c r="AD167" s="4"/>
      <c r="AE167" s="33"/>
      <c r="AF167" s="33"/>
      <c r="AG167" s="4"/>
      <c r="AH167" s="4"/>
      <c r="AI167" s="4"/>
      <c r="AJ167" s="4"/>
      <c r="AK167" s="4"/>
      <c r="AL167" s="4"/>
      <c r="AM167" s="4"/>
      <c r="AN167" s="4"/>
      <c r="AO167" s="33"/>
      <c r="AP167" s="33"/>
      <c r="AQ167" s="33"/>
      <c r="AR167" s="4"/>
      <c r="AS167" s="4"/>
      <c r="AT167" s="4"/>
      <c r="AU167" s="4"/>
      <c r="AV167" s="4"/>
      <c r="AW167" s="4"/>
      <c r="AX167" s="4"/>
      <c r="AY167" s="4"/>
      <c r="AZ167" s="33"/>
      <c r="BA167" s="33"/>
      <c r="BB167" s="33"/>
      <c r="BC167" s="4"/>
      <c r="BD167" s="4"/>
      <c r="BE167" s="4"/>
      <c r="BF167" s="4"/>
      <c r="BG167" s="4"/>
      <c r="BH167" s="4"/>
      <c r="BI167" s="4"/>
      <c r="BJ167" s="4"/>
      <c r="BK167" s="4"/>
      <c r="BL167" s="4"/>
      <c r="BM167" s="4"/>
      <c r="BN167" s="4"/>
    </row>
    <row r="168" spans="1:66" ht="15.75" customHeight="1" x14ac:dyDescent="0.2">
      <c r="A168" s="27" t="str">
        <f>IF('[1]Season Set up'!$J$25&gt;='[1]Season Set up'!V166,'[1]Season Set up'!V166,"")</f>
        <v/>
      </c>
      <c r="B168" s="22" t="str">
        <f>IFERROR(VLOOKUP(#REF!,'[1]Members Sorted'!$B$2:$G$3000,2,0),"")</f>
        <v/>
      </c>
      <c r="C168" s="22" t="str">
        <f>IFERROR(VLOOKUP(#REF!,'[1]Members Sorted'!$B$2:$G$3000,3,0),"")</f>
        <v/>
      </c>
      <c r="D168" s="22" t="str">
        <f>IFERROR(VLOOKUP(#REF!,'[1]Members Sorted'!$B$2:$G$3000,5,0),"")</f>
        <v/>
      </c>
      <c r="E168" s="22" t="str">
        <f>IFERROR(IF(D168="","",IF(D168="None Given","",IF(COUNTIF($D$7:D168,D168)&lt;='[1]Season Set up'!$J$62, CONCATENATE(D168, " A"),IF(COUNTIF($D$7:D168,D168)&lt;='[1]Season Set up'!$J$63, CONCATENATE(D168, " B"),IF(COUNTIF($D$7:D168,D168)&lt;='[1]Season Set up'!$J$64, CONCATENATE(D168, " C"),IF(COUNTIF($D$7:D168,D168)&lt;='[1]Season Set up'!$J$65, CONCATENATE(D168, " D"),IF(COUNTIF($D$7:D168,D168)&lt;='[1]Season Set up'!$J$66, CONCATENATE(D168, " E"),IF(COUNTIF($D$7:D168,D168)&lt;='[1]Season Set up'!$J$67, CONCATENATE(D168, " F"),IF(COUNTIF($D$7:D168,D168)&lt;='[1]Season Set up'!$J$68, CONCATENATE(D168, " G"),IF(COUNTIF($D$7:D168,D168)&lt;='[1]Season Set up'!$J$69, CONCATENATE(D168, " H"),"")))))))))),"")</f>
        <v/>
      </c>
      <c r="F168" s="22" t="str">
        <f>IFERROR(IF(D168="","",IF(D168="None Given","",IF(COUNTIF($D$7:D168,D168)&lt;='[1]Season Set up'!$J$84, CONCATENATE(D168, " A"),IF(COUNTIF($D$7:D168,D168)&lt;='[1]Season Set up'!$J$85, CONCATENATE(D168, " B"),IF(COUNTIF($D$7:D168,D168)&lt;='[1]Season Set up'!$J$86, CONCATENATE(D168, " C"),IF(COUNTIF($D$7:D168,D168)&lt;='[1]Season Set up'!$J$87, CONCATENATE(D168, " D"),IF(COUNTIF($D$7:D168,D168)&lt;='[1]Season Set up'!$J$88, CONCATENATE(D168, " E"),IF(COUNTIF($D$7:D168,D168)&lt;='[1]Season Set up'!$J$89, CONCATENATE(D168, " F"),IF(COUNTIF($D$7:D168,D168)&lt;='[1]Season Set up'!$J$90, CONCATENATE(D168, " G"),IF(COUNTIF($D$7:D168,D168)&lt;='[1]Season Set up'!$J$91, CONCATENATE(D168, " H"),"")))))))))),"")</f>
        <v/>
      </c>
      <c r="G168" s="69" t="str">
        <f>IFERROR(IF(#REF!="","",IF('[1]Season Set up'!$B$13=1,VLOOKUP(#REF!,#REF!,7,0),IF('[1]Season Set up'!$B$13=2,VLOOKUP(#REF!,'Race 2'!$C$7:$G$1001,7,0),IF('[1]Season Set up'!$B$13=3,VLOOKUP(#REF!,'Race 3'!$C$7:$G$1001,7,0),IF('[1]Season Set up'!$B$13=4,VLOOKUP(#REF!,'[1]Race 4'!$C$7:$I$1001,7,0),IF('[1]Season Set up'!$B$13=5,VLOOKUP(#REF!,'[1]Race 5'!$C$7:$I$1001,7,0),"")))))),"")</f>
        <v/>
      </c>
      <c r="H168" s="4"/>
      <c r="I168" s="27"/>
      <c r="J168" s="22"/>
      <c r="K168" s="22"/>
      <c r="L168" s="22"/>
      <c r="M168" s="22"/>
      <c r="N168" s="22"/>
      <c r="O168" s="69"/>
      <c r="P168" s="4"/>
      <c r="Q168" s="33"/>
      <c r="R168" s="33"/>
      <c r="S168" s="33"/>
      <c r="T168" s="33"/>
      <c r="U168" s="33"/>
      <c r="V168" s="33"/>
      <c r="W168" s="33"/>
      <c r="X168" s="4"/>
      <c r="Y168" s="4"/>
      <c r="Z168" s="4"/>
      <c r="AA168" s="4"/>
      <c r="AB168" s="4"/>
      <c r="AC168" s="4"/>
      <c r="AD168" s="4"/>
      <c r="AE168" s="33"/>
      <c r="AF168" s="33"/>
      <c r="AG168" s="4"/>
      <c r="AH168" s="4"/>
      <c r="AI168" s="4"/>
      <c r="AJ168" s="4"/>
      <c r="AK168" s="4"/>
      <c r="AL168" s="4"/>
      <c r="AM168" s="4"/>
      <c r="AN168" s="4"/>
      <c r="AO168" s="33"/>
      <c r="AP168" s="33"/>
      <c r="AQ168" s="33"/>
      <c r="AR168" s="4"/>
      <c r="AS168" s="4"/>
      <c r="AT168" s="4"/>
      <c r="AU168" s="4"/>
      <c r="AV168" s="4"/>
      <c r="AW168" s="4"/>
      <c r="AX168" s="4"/>
      <c r="AY168" s="4"/>
      <c r="AZ168" s="33"/>
      <c r="BA168" s="33"/>
      <c r="BB168" s="33"/>
      <c r="BC168" s="4"/>
      <c r="BD168" s="4"/>
      <c r="BE168" s="4"/>
      <c r="BF168" s="4"/>
      <c r="BG168" s="4"/>
      <c r="BH168" s="4"/>
      <c r="BI168" s="4"/>
      <c r="BJ168" s="4"/>
      <c r="BK168" s="4"/>
      <c r="BL168" s="4"/>
      <c r="BM168" s="4"/>
      <c r="BN168" s="4"/>
    </row>
    <row r="169" spans="1:66" ht="15.75" customHeight="1" x14ac:dyDescent="0.2">
      <c r="A169" s="27" t="str">
        <f>IF('[1]Season Set up'!$J$25&gt;='[1]Season Set up'!V167,'[1]Season Set up'!V167,"")</f>
        <v/>
      </c>
      <c r="B169" s="22" t="str">
        <f>IFERROR(VLOOKUP(#REF!,'[1]Members Sorted'!$B$2:$G$3000,2,0),"")</f>
        <v/>
      </c>
      <c r="C169" s="22" t="str">
        <f>IFERROR(VLOOKUP(#REF!,'[1]Members Sorted'!$B$2:$G$3000,3,0),"")</f>
        <v/>
      </c>
      <c r="D169" s="22" t="str">
        <f>IFERROR(VLOOKUP(#REF!,'[1]Members Sorted'!$B$2:$G$3000,5,0),"")</f>
        <v/>
      </c>
      <c r="E169" s="22" t="str">
        <f>IFERROR(IF(D169="","",IF(D169="None Given","",IF(COUNTIF($D$7:D169,D169)&lt;='[1]Season Set up'!$J$62, CONCATENATE(D169, " A"),IF(COUNTIF($D$7:D169,D169)&lt;='[1]Season Set up'!$J$63, CONCATENATE(D169, " B"),IF(COUNTIF($D$7:D169,D169)&lt;='[1]Season Set up'!$J$64, CONCATENATE(D169, " C"),IF(COUNTIF($D$7:D169,D169)&lt;='[1]Season Set up'!$J$65, CONCATENATE(D169, " D"),IF(COUNTIF($D$7:D169,D169)&lt;='[1]Season Set up'!$J$66, CONCATENATE(D169, " E"),IF(COUNTIF($D$7:D169,D169)&lt;='[1]Season Set up'!$J$67, CONCATENATE(D169, " F"),IF(COUNTIF($D$7:D169,D169)&lt;='[1]Season Set up'!$J$68, CONCATENATE(D169, " G"),IF(COUNTIF($D$7:D169,D169)&lt;='[1]Season Set up'!$J$69, CONCATENATE(D169, " H"),"")))))))))),"")</f>
        <v/>
      </c>
      <c r="F169" s="22" t="str">
        <f>IFERROR(IF(D169="","",IF(D169="None Given","",IF(COUNTIF($D$7:D169,D169)&lt;='[1]Season Set up'!$J$84, CONCATENATE(D169, " A"),IF(COUNTIF($D$7:D169,D169)&lt;='[1]Season Set up'!$J$85, CONCATENATE(D169, " B"),IF(COUNTIF($D$7:D169,D169)&lt;='[1]Season Set up'!$J$86, CONCATENATE(D169, " C"),IF(COUNTIF($D$7:D169,D169)&lt;='[1]Season Set up'!$J$87, CONCATENATE(D169, " D"),IF(COUNTIF($D$7:D169,D169)&lt;='[1]Season Set up'!$J$88, CONCATENATE(D169, " E"),IF(COUNTIF($D$7:D169,D169)&lt;='[1]Season Set up'!$J$89, CONCATENATE(D169, " F"),IF(COUNTIF($D$7:D169,D169)&lt;='[1]Season Set up'!$J$90, CONCATENATE(D169, " G"),IF(COUNTIF($D$7:D169,D169)&lt;='[1]Season Set up'!$J$91, CONCATENATE(D169, " H"),"")))))))))),"")</f>
        <v/>
      </c>
      <c r="G169" s="69" t="str">
        <f>IFERROR(IF(#REF!="","",IF('[1]Season Set up'!$B$13=1,VLOOKUP(#REF!,#REF!,7,0),IF('[1]Season Set up'!$B$13=2,VLOOKUP(#REF!,'Race 2'!$C$7:$G$1001,7,0),IF('[1]Season Set up'!$B$13=3,VLOOKUP(#REF!,'Race 3'!$C$7:$G$1001,7,0),IF('[1]Season Set up'!$B$13=4,VLOOKUP(#REF!,'[1]Race 4'!$C$7:$I$1001,7,0),IF('[1]Season Set up'!$B$13=5,VLOOKUP(#REF!,'[1]Race 5'!$C$7:$I$1001,7,0),"")))))),"")</f>
        <v/>
      </c>
      <c r="H169" s="4"/>
      <c r="I169" s="27"/>
      <c r="J169" s="22"/>
      <c r="K169" s="22"/>
      <c r="L169" s="22"/>
      <c r="M169" s="22"/>
      <c r="N169" s="22"/>
      <c r="O169" s="69"/>
      <c r="P169" s="4"/>
      <c r="Q169" s="33"/>
      <c r="R169" s="33"/>
      <c r="S169" s="33"/>
      <c r="T169" s="33"/>
      <c r="U169" s="33"/>
      <c r="V169" s="33"/>
      <c r="W169" s="33"/>
      <c r="X169" s="4"/>
      <c r="Y169" s="4"/>
      <c r="Z169" s="4"/>
      <c r="AA169" s="4"/>
      <c r="AB169" s="4"/>
      <c r="AC169" s="4"/>
      <c r="AD169" s="4"/>
      <c r="AE169" s="33"/>
      <c r="AF169" s="33"/>
      <c r="AG169" s="4"/>
      <c r="AH169" s="4"/>
      <c r="AI169" s="4"/>
      <c r="AJ169" s="4"/>
      <c r="AK169" s="4"/>
      <c r="AL169" s="4"/>
      <c r="AM169" s="4"/>
      <c r="AN169" s="4"/>
      <c r="AO169" s="33"/>
      <c r="AP169" s="33"/>
      <c r="AQ169" s="33"/>
      <c r="AR169" s="4"/>
      <c r="AS169" s="4"/>
      <c r="AT169" s="4"/>
      <c r="AU169" s="4"/>
      <c r="AV169" s="4"/>
      <c r="AW169" s="4"/>
      <c r="AX169" s="4"/>
      <c r="AY169" s="4"/>
      <c r="AZ169" s="33"/>
      <c r="BA169" s="33"/>
      <c r="BB169" s="33"/>
      <c r="BC169" s="4"/>
      <c r="BD169" s="4"/>
      <c r="BE169" s="4"/>
      <c r="BF169" s="4"/>
      <c r="BG169" s="4"/>
      <c r="BH169" s="4"/>
      <c r="BI169" s="4"/>
      <c r="BJ169" s="4"/>
      <c r="BK169" s="4"/>
      <c r="BL169" s="4"/>
      <c r="BM169" s="4"/>
      <c r="BN169" s="4"/>
    </row>
    <row r="170" spans="1:66" ht="15.75" customHeight="1" x14ac:dyDescent="0.2">
      <c r="A170" s="27" t="str">
        <f>IF('[1]Season Set up'!$J$25&gt;='[1]Season Set up'!V168,'[1]Season Set up'!V168,"")</f>
        <v/>
      </c>
      <c r="B170" s="22" t="str">
        <f>IFERROR(VLOOKUP(#REF!,'[1]Members Sorted'!$B$2:$G$3000,2,0),"")</f>
        <v/>
      </c>
      <c r="C170" s="22" t="str">
        <f>IFERROR(VLOOKUP(#REF!,'[1]Members Sorted'!$B$2:$G$3000,3,0),"")</f>
        <v/>
      </c>
      <c r="D170" s="22" t="str">
        <f>IFERROR(VLOOKUP(#REF!,'[1]Members Sorted'!$B$2:$G$3000,5,0),"")</f>
        <v/>
      </c>
      <c r="E170" s="22" t="str">
        <f>IFERROR(IF(D170="","",IF(D170="None Given","",IF(COUNTIF($D$7:D170,D170)&lt;='[1]Season Set up'!$J$62, CONCATENATE(D170, " A"),IF(COUNTIF($D$7:D170,D170)&lt;='[1]Season Set up'!$J$63, CONCATENATE(D170, " B"),IF(COUNTIF($D$7:D170,D170)&lt;='[1]Season Set up'!$J$64, CONCATENATE(D170, " C"),IF(COUNTIF($D$7:D170,D170)&lt;='[1]Season Set up'!$J$65, CONCATENATE(D170, " D"),IF(COUNTIF($D$7:D170,D170)&lt;='[1]Season Set up'!$J$66, CONCATENATE(D170, " E"),IF(COUNTIF($D$7:D170,D170)&lt;='[1]Season Set up'!$J$67, CONCATENATE(D170, " F"),IF(COUNTIF($D$7:D170,D170)&lt;='[1]Season Set up'!$J$68, CONCATENATE(D170, " G"),IF(COUNTIF($D$7:D170,D170)&lt;='[1]Season Set up'!$J$69, CONCATENATE(D170, " H"),"")))))))))),"")</f>
        <v/>
      </c>
      <c r="F170" s="22" t="str">
        <f>IFERROR(IF(D170="","",IF(D170="None Given","",IF(COUNTIF($D$7:D170,D170)&lt;='[1]Season Set up'!$J$84, CONCATENATE(D170, " A"),IF(COUNTIF($D$7:D170,D170)&lt;='[1]Season Set up'!$J$85, CONCATENATE(D170, " B"),IF(COUNTIF($D$7:D170,D170)&lt;='[1]Season Set up'!$J$86, CONCATENATE(D170, " C"),IF(COUNTIF($D$7:D170,D170)&lt;='[1]Season Set up'!$J$87, CONCATENATE(D170, " D"),IF(COUNTIF($D$7:D170,D170)&lt;='[1]Season Set up'!$J$88, CONCATENATE(D170, " E"),IF(COUNTIF($D$7:D170,D170)&lt;='[1]Season Set up'!$J$89, CONCATENATE(D170, " F"),IF(COUNTIF($D$7:D170,D170)&lt;='[1]Season Set up'!$J$90, CONCATENATE(D170, " G"),IF(COUNTIF($D$7:D170,D170)&lt;='[1]Season Set up'!$J$91, CONCATENATE(D170, " H"),"")))))))))),"")</f>
        <v/>
      </c>
      <c r="G170" s="69" t="str">
        <f>IFERROR(IF(#REF!="","",IF('[1]Season Set up'!$B$13=1,VLOOKUP(#REF!,#REF!,7,0),IF('[1]Season Set up'!$B$13=2,VLOOKUP(#REF!,'Race 2'!$C$7:$G$1001,7,0),IF('[1]Season Set up'!$B$13=3,VLOOKUP(#REF!,'Race 3'!$C$7:$G$1001,7,0),IF('[1]Season Set up'!$B$13=4,VLOOKUP(#REF!,'[1]Race 4'!$C$7:$I$1001,7,0),IF('[1]Season Set up'!$B$13=5,VLOOKUP(#REF!,'[1]Race 5'!$C$7:$I$1001,7,0),"")))))),"")</f>
        <v/>
      </c>
      <c r="H170" s="4"/>
      <c r="I170" s="27"/>
      <c r="J170" s="22"/>
      <c r="K170" s="22"/>
      <c r="L170" s="22"/>
      <c r="M170" s="22"/>
      <c r="N170" s="22"/>
      <c r="O170" s="69"/>
      <c r="P170" s="4"/>
      <c r="Q170" s="33"/>
      <c r="R170" s="33"/>
      <c r="S170" s="33"/>
      <c r="T170" s="33"/>
      <c r="U170" s="33"/>
      <c r="V170" s="33"/>
      <c r="W170" s="33"/>
      <c r="X170" s="4"/>
      <c r="Y170" s="4"/>
      <c r="Z170" s="4"/>
      <c r="AA170" s="4"/>
      <c r="AB170" s="4"/>
      <c r="AC170" s="4"/>
      <c r="AD170" s="4"/>
      <c r="AE170" s="33"/>
      <c r="AF170" s="33"/>
      <c r="AG170" s="4"/>
      <c r="AH170" s="4"/>
      <c r="AI170" s="4"/>
      <c r="AJ170" s="4"/>
      <c r="AK170" s="4"/>
      <c r="AL170" s="4"/>
      <c r="AM170" s="4"/>
      <c r="AN170" s="4"/>
      <c r="AO170" s="33"/>
      <c r="AP170" s="33"/>
      <c r="AQ170" s="33"/>
      <c r="AR170" s="4"/>
      <c r="AS170" s="4"/>
      <c r="AT170" s="4"/>
      <c r="AU170" s="4"/>
      <c r="AV170" s="4"/>
      <c r="AW170" s="4"/>
      <c r="AX170" s="4"/>
      <c r="AY170" s="4"/>
      <c r="AZ170" s="33"/>
      <c r="BA170" s="33"/>
      <c r="BB170" s="33"/>
      <c r="BC170" s="4"/>
      <c r="BD170" s="4"/>
      <c r="BE170" s="4"/>
      <c r="BF170" s="4"/>
      <c r="BG170" s="4"/>
      <c r="BH170" s="4"/>
      <c r="BI170" s="4"/>
      <c r="BJ170" s="4"/>
      <c r="BK170" s="4"/>
      <c r="BL170" s="4"/>
      <c r="BM170" s="4"/>
      <c r="BN170" s="4"/>
    </row>
    <row r="171" spans="1:66" ht="15.75" customHeight="1" x14ac:dyDescent="0.2">
      <c r="A171" s="27" t="str">
        <f>IF('[1]Season Set up'!$J$25&gt;='[1]Season Set up'!V169,'[1]Season Set up'!V169,"")</f>
        <v/>
      </c>
      <c r="B171" s="22" t="str">
        <f>IFERROR(VLOOKUP(#REF!,'[1]Members Sorted'!$B$2:$G$3000,2,0),"")</f>
        <v/>
      </c>
      <c r="C171" s="22" t="str">
        <f>IFERROR(VLOOKUP(#REF!,'[1]Members Sorted'!$B$2:$G$3000,3,0),"")</f>
        <v/>
      </c>
      <c r="D171" s="22" t="str">
        <f>IFERROR(VLOOKUP(#REF!,'[1]Members Sorted'!$B$2:$G$3000,5,0),"")</f>
        <v/>
      </c>
      <c r="E171" s="22" t="str">
        <f>IFERROR(IF(D171="","",IF(D171="None Given","",IF(COUNTIF($D$7:D171,D171)&lt;='[1]Season Set up'!$J$62, CONCATENATE(D171, " A"),IF(COUNTIF($D$7:D171,D171)&lt;='[1]Season Set up'!$J$63, CONCATENATE(D171, " B"),IF(COUNTIF($D$7:D171,D171)&lt;='[1]Season Set up'!$J$64, CONCATENATE(D171, " C"),IF(COUNTIF($D$7:D171,D171)&lt;='[1]Season Set up'!$J$65, CONCATENATE(D171, " D"),IF(COUNTIF($D$7:D171,D171)&lt;='[1]Season Set up'!$J$66, CONCATENATE(D171, " E"),IF(COUNTIF($D$7:D171,D171)&lt;='[1]Season Set up'!$J$67, CONCATENATE(D171, " F"),IF(COUNTIF($D$7:D171,D171)&lt;='[1]Season Set up'!$J$68, CONCATENATE(D171, " G"),IF(COUNTIF($D$7:D171,D171)&lt;='[1]Season Set up'!$J$69, CONCATENATE(D171, " H"),"")))))))))),"")</f>
        <v/>
      </c>
      <c r="F171" s="22" t="str">
        <f>IFERROR(IF(D171="","",IF(D171="None Given","",IF(COUNTIF($D$7:D171,D171)&lt;='[1]Season Set up'!$J$84, CONCATENATE(D171, " A"),IF(COUNTIF($D$7:D171,D171)&lt;='[1]Season Set up'!$J$85, CONCATENATE(D171, " B"),IF(COUNTIF($D$7:D171,D171)&lt;='[1]Season Set up'!$J$86, CONCATENATE(D171, " C"),IF(COUNTIF($D$7:D171,D171)&lt;='[1]Season Set up'!$J$87, CONCATENATE(D171, " D"),IF(COUNTIF($D$7:D171,D171)&lt;='[1]Season Set up'!$J$88, CONCATENATE(D171, " E"),IF(COUNTIF($D$7:D171,D171)&lt;='[1]Season Set up'!$J$89, CONCATENATE(D171, " F"),IF(COUNTIF($D$7:D171,D171)&lt;='[1]Season Set up'!$J$90, CONCATENATE(D171, " G"),IF(COUNTIF($D$7:D171,D171)&lt;='[1]Season Set up'!$J$91, CONCATENATE(D171, " H"),"")))))))))),"")</f>
        <v/>
      </c>
      <c r="G171" s="69" t="str">
        <f>IFERROR(IF(#REF!="","",IF('[1]Season Set up'!$B$13=1,VLOOKUP(#REF!,#REF!,7,0),IF('[1]Season Set up'!$B$13=2,VLOOKUP(#REF!,'Race 2'!$C$7:$G$1001,7,0),IF('[1]Season Set up'!$B$13=3,VLOOKUP(#REF!,'Race 3'!$C$7:$G$1001,7,0),IF('[1]Season Set up'!$B$13=4,VLOOKUP(#REF!,'[1]Race 4'!$C$7:$I$1001,7,0),IF('[1]Season Set up'!$B$13=5,VLOOKUP(#REF!,'[1]Race 5'!$C$7:$I$1001,7,0),"")))))),"")</f>
        <v/>
      </c>
      <c r="H171" s="4"/>
      <c r="I171" s="27"/>
      <c r="J171" s="22"/>
      <c r="K171" s="22"/>
      <c r="L171" s="22"/>
      <c r="M171" s="22"/>
      <c r="N171" s="22"/>
      <c r="O171" s="69"/>
      <c r="P171" s="4"/>
      <c r="Q171" s="33"/>
      <c r="R171" s="33"/>
      <c r="S171" s="33"/>
      <c r="T171" s="33"/>
      <c r="U171" s="33"/>
      <c r="V171" s="33"/>
      <c r="W171" s="33"/>
      <c r="X171" s="4"/>
      <c r="Y171" s="4"/>
      <c r="Z171" s="4"/>
      <c r="AA171" s="4"/>
      <c r="AB171" s="4"/>
      <c r="AC171" s="4"/>
      <c r="AD171" s="4"/>
      <c r="AE171" s="33"/>
      <c r="AF171" s="33"/>
      <c r="AG171" s="4"/>
      <c r="AH171" s="4"/>
      <c r="AI171" s="4"/>
      <c r="AJ171" s="4"/>
      <c r="AK171" s="4"/>
      <c r="AL171" s="4"/>
      <c r="AM171" s="4"/>
      <c r="AN171" s="4"/>
      <c r="AO171" s="33"/>
      <c r="AP171" s="33"/>
      <c r="AQ171" s="33"/>
      <c r="AR171" s="4"/>
      <c r="AS171" s="4"/>
      <c r="AT171" s="4"/>
      <c r="AU171" s="4"/>
      <c r="AV171" s="4"/>
      <c r="AW171" s="4"/>
      <c r="AX171" s="4"/>
      <c r="AY171" s="4"/>
      <c r="AZ171" s="33"/>
      <c r="BA171" s="33"/>
      <c r="BB171" s="33"/>
      <c r="BC171" s="4"/>
      <c r="BD171" s="4"/>
      <c r="BE171" s="4"/>
      <c r="BF171" s="4"/>
      <c r="BG171" s="4"/>
      <c r="BH171" s="4"/>
      <c r="BI171" s="4"/>
      <c r="BJ171" s="4"/>
      <c r="BK171" s="4"/>
      <c r="BL171" s="4"/>
      <c r="BM171" s="4"/>
      <c r="BN171" s="4"/>
    </row>
    <row r="172" spans="1:66" ht="15.75" customHeight="1" x14ac:dyDescent="0.2">
      <c r="A172" s="27" t="str">
        <f>IF('[1]Season Set up'!$J$25&gt;='[1]Season Set up'!V170,'[1]Season Set up'!V170,"")</f>
        <v/>
      </c>
      <c r="B172" s="22" t="str">
        <f>IFERROR(VLOOKUP(#REF!,'[1]Members Sorted'!$B$2:$G$3000,2,0),"")</f>
        <v/>
      </c>
      <c r="C172" s="22" t="str">
        <f>IFERROR(VLOOKUP(#REF!,'[1]Members Sorted'!$B$2:$G$3000,3,0),"")</f>
        <v/>
      </c>
      <c r="D172" s="22" t="str">
        <f>IFERROR(VLOOKUP(#REF!,'[1]Members Sorted'!$B$2:$G$3000,5,0),"")</f>
        <v/>
      </c>
      <c r="E172" s="22" t="str">
        <f>IFERROR(IF(D172="","",IF(D172="None Given","",IF(COUNTIF($D$7:D172,D172)&lt;='[1]Season Set up'!$J$62, CONCATENATE(D172, " A"),IF(COUNTIF($D$7:D172,D172)&lt;='[1]Season Set up'!$J$63, CONCATENATE(D172, " B"),IF(COUNTIF($D$7:D172,D172)&lt;='[1]Season Set up'!$J$64, CONCATENATE(D172, " C"),IF(COUNTIF($D$7:D172,D172)&lt;='[1]Season Set up'!$J$65, CONCATENATE(D172, " D"),IF(COUNTIF($D$7:D172,D172)&lt;='[1]Season Set up'!$J$66, CONCATENATE(D172, " E"),IF(COUNTIF($D$7:D172,D172)&lt;='[1]Season Set up'!$J$67, CONCATENATE(D172, " F"),IF(COUNTIF($D$7:D172,D172)&lt;='[1]Season Set up'!$J$68, CONCATENATE(D172, " G"),IF(COUNTIF($D$7:D172,D172)&lt;='[1]Season Set up'!$J$69, CONCATENATE(D172, " H"),"")))))))))),"")</f>
        <v/>
      </c>
      <c r="F172" s="22" t="str">
        <f>IFERROR(IF(D172="","",IF(D172="None Given","",IF(COUNTIF($D$7:D172,D172)&lt;='[1]Season Set up'!$J$84, CONCATENATE(D172, " A"),IF(COUNTIF($D$7:D172,D172)&lt;='[1]Season Set up'!$J$85, CONCATENATE(D172, " B"),IF(COUNTIF($D$7:D172,D172)&lt;='[1]Season Set up'!$J$86, CONCATENATE(D172, " C"),IF(COUNTIF($D$7:D172,D172)&lt;='[1]Season Set up'!$J$87, CONCATENATE(D172, " D"),IF(COUNTIF($D$7:D172,D172)&lt;='[1]Season Set up'!$J$88, CONCATENATE(D172, " E"),IF(COUNTIF($D$7:D172,D172)&lt;='[1]Season Set up'!$J$89, CONCATENATE(D172, " F"),IF(COUNTIF($D$7:D172,D172)&lt;='[1]Season Set up'!$J$90, CONCATENATE(D172, " G"),IF(COUNTIF($D$7:D172,D172)&lt;='[1]Season Set up'!$J$91, CONCATENATE(D172, " H"),"")))))))))),"")</f>
        <v/>
      </c>
      <c r="G172" s="69" t="str">
        <f>IFERROR(IF(#REF!="","",IF('[1]Season Set up'!$B$13=1,VLOOKUP(#REF!,#REF!,7,0),IF('[1]Season Set up'!$B$13=2,VLOOKUP(#REF!,'Race 2'!$C$7:$G$1001,7,0),IF('[1]Season Set up'!$B$13=3,VLOOKUP(#REF!,'Race 3'!$C$7:$G$1001,7,0),IF('[1]Season Set up'!$B$13=4,VLOOKUP(#REF!,'[1]Race 4'!$C$7:$I$1001,7,0),IF('[1]Season Set up'!$B$13=5,VLOOKUP(#REF!,'[1]Race 5'!$C$7:$I$1001,7,0),"")))))),"")</f>
        <v/>
      </c>
      <c r="H172" s="4"/>
      <c r="I172" s="27"/>
      <c r="J172" s="22"/>
      <c r="K172" s="22"/>
      <c r="L172" s="22"/>
      <c r="M172" s="22"/>
      <c r="N172" s="22"/>
      <c r="O172" s="69"/>
      <c r="P172" s="4"/>
      <c r="Q172" s="33"/>
      <c r="R172" s="33"/>
      <c r="S172" s="33"/>
      <c r="T172" s="33"/>
      <c r="U172" s="33"/>
      <c r="V172" s="33"/>
      <c r="W172" s="33"/>
      <c r="X172" s="4"/>
      <c r="Y172" s="4"/>
      <c r="Z172" s="4"/>
      <c r="AA172" s="4"/>
      <c r="AB172" s="4"/>
      <c r="AC172" s="4"/>
      <c r="AD172" s="4"/>
      <c r="AE172" s="33"/>
      <c r="AF172" s="33"/>
      <c r="AG172" s="4"/>
      <c r="AH172" s="4"/>
      <c r="AI172" s="4"/>
      <c r="AJ172" s="4"/>
      <c r="AK172" s="4"/>
      <c r="AL172" s="4"/>
      <c r="AM172" s="4"/>
      <c r="AN172" s="4"/>
      <c r="AO172" s="33"/>
      <c r="AP172" s="33"/>
      <c r="AQ172" s="33"/>
      <c r="AR172" s="4"/>
      <c r="AS172" s="4"/>
      <c r="AT172" s="4"/>
      <c r="AU172" s="4"/>
      <c r="AV172" s="4"/>
      <c r="AW172" s="4"/>
      <c r="AX172" s="4"/>
      <c r="AY172" s="4"/>
      <c r="AZ172" s="33"/>
      <c r="BA172" s="33"/>
      <c r="BB172" s="33"/>
      <c r="BC172" s="4"/>
      <c r="BD172" s="4"/>
      <c r="BE172" s="4"/>
      <c r="BF172" s="4"/>
      <c r="BG172" s="4"/>
      <c r="BH172" s="4"/>
      <c r="BI172" s="4"/>
      <c r="BJ172" s="4"/>
      <c r="BK172" s="4"/>
      <c r="BL172" s="4"/>
      <c r="BM172" s="4"/>
      <c r="BN172" s="4"/>
    </row>
    <row r="173" spans="1:66" ht="15.75" customHeight="1" x14ac:dyDescent="0.2">
      <c r="A173" s="27" t="str">
        <f>IF('[1]Season Set up'!$J$25&gt;='[1]Season Set up'!V171,'[1]Season Set up'!V171,"")</f>
        <v/>
      </c>
      <c r="B173" s="22" t="str">
        <f>IFERROR(VLOOKUP(#REF!,'[1]Members Sorted'!$B$2:$G$3000,2,0),"")</f>
        <v/>
      </c>
      <c r="C173" s="22" t="str">
        <f>IFERROR(VLOOKUP(#REF!,'[1]Members Sorted'!$B$2:$G$3000,3,0),"")</f>
        <v/>
      </c>
      <c r="D173" s="22" t="str">
        <f>IFERROR(VLOOKUP(#REF!,'[1]Members Sorted'!$B$2:$G$3000,5,0),"")</f>
        <v/>
      </c>
      <c r="E173" s="22" t="str">
        <f>IFERROR(IF(D173="","",IF(D173="None Given","",IF(COUNTIF($D$7:D173,D173)&lt;='[1]Season Set up'!$J$62, CONCATENATE(D173, " A"),IF(COUNTIF($D$7:D173,D173)&lt;='[1]Season Set up'!$J$63, CONCATENATE(D173, " B"),IF(COUNTIF($D$7:D173,D173)&lt;='[1]Season Set up'!$J$64, CONCATENATE(D173, " C"),IF(COUNTIF($D$7:D173,D173)&lt;='[1]Season Set up'!$J$65, CONCATENATE(D173, " D"),IF(COUNTIF($D$7:D173,D173)&lt;='[1]Season Set up'!$J$66, CONCATENATE(D173, " E"),IF(COUNTIF($D$7:D173,D173)&lt;='[1]Season Set up'!$J$67, CONCATENATE(D173, " F"),IF(COUNTIF($D$7:D173,D173)&lt;='[1]Season Set up'!$J$68, CONCATENATE(D173, " G"),IF(COUNTIF($D$7:D173,D173)&lt;='[1]Season Set up'!$J$69, CONCATENATE(D173, " H"),"")))))))))),"")</f>
        <v/>
      </c>
      <c r="F173" s="22" t="str">
        <f>IFERROR(IF(D173="","",IF(D173="None Given","",IF(COUNTIF($D$7:D173,D173)&lt;='[1]Season Set up'!$J$84, CONCATENATE(D173, " A"),IF(COUNTIF($D$7:D173,D173)&lt;='[1]Season Set up'!$J$85, CONCATENATE(D173, " B"),IF(COUNTIF($D$7:D173,D173)&lt;='[1]Season Set up'!$J$86, CONCATENATE(D173, " C"),IF(COUNTIF($D$7:D173,D173)&lt;='[1]Season Set up'!$J$87, CONCATENATE(D173, " D"),IF(COUNTIF($D$7:D173,D173)&lt;='[1]Season Set up'!$J$88, CONCATENATE(D173, " E"),IF(COUNTIF($D$7:D173,D173)&lt;='[1]Season Set up'!$J$89, CONCATENATE(D173, " F"),IF(COUNTIF($D$7:D173,D173)&lt;='[1]Season Set up'!$J$90, CONCATENATE(D173, " G"),IF(COUNTIF($D$7:D173,D173)&lt;='[1]Season Set up'!$J$91, CONCATENATE(D173, " H"),"")))))))))),"")</f>
        <v/>
      </c>
      <c r="G173" s="69" t="str">
        <f>IFERROR(IF(#REF!="","",IF('[1]Season Set up'!$B$13=1,VLOOKUP(#REF!,#REF!,7,0),IF('[1]Season Set up'!$B$13=2,VLOOKUP(#REF!,'Race 2'!$C$7:$G$1001,7,0),IF('[1]Season Set up'!$B$13=3,VLOOKUP(#REF!,'Race 3'!$C$7:$G$1001,7,0),IF('[1]Season Set up'!$B$13=4,VLOOKUP(#REF!,'[1]Race 4'!$C$7:$I$1001,7,0),IF('[1]Season Set up'!$B$13=5,VLOOKUP(#REF!,'[1]Race 5'!$C$7:$I$1001,7,0),"")))))),"")</f>
        <v/>
      </c>
      <c r="H173" s="4"/>
      <c r="I173" s="27"/>
      <c r="J173" s="22"/>
      <c r="K173" s="22"/>
      <c r="L173" s="22"/>
      <c r="M173" s="22"/>
      <c r="N173" s="22"/>
      <c r="O173" s="69"/>
      <c r="P173" s="4"/>
      <c r="Q173" s="33"/>
      <c r="R173" s="33"/>
      <c r="S173" s="33"/>
      <c r="T173" s="33"/>
      <c r="U173" s="33"/>
      <c r="V173" s="33"/>
      <c r="W173" s="33"/>
      <c r="X173" s="4"/>
      <c r="Y173" s="4"/>
      <c r="Z173" s="4"/>
      <c r="AA173" s="4"/>
      <c r="AB173" s="4"/>
      <c r="AC173" s="4"/>
      <c r="AD173" s="4"/>
      <c r="AE173" s="33"/>
      <c r="AF173" s="33"/>
      <c r="AG173" s="4"/>
      <c r="AH173" s="4"/>
      <c r="AI173" s="4"/>
      <c r="AJ173" s="4"/>
      <c r="AK173" s="4"/>
      <c r="AL173" s="4"/>
      <c r="AM173" s="4"/>
      <c r="AN173" s="4"/>
      <c r="AO173" s="33"/>
      <c r="AP173" s="33"/>
      <c r="AQ173" s="33"/>
      <c r="AR173" s="4"/>
      <c r="AS173" s="4"/>
      <c r="AT173" s="4"/>
      <c r="AU173" s="4"/>
      <c r="AV173" s="4"/>
      <c r="AW173" s="4"/>
      <c r="AX173" s="4"/>
      <c r="AY173" s="4"/>
      <c r="AZ173" s="33"/>
      <c r="BA173" s="33"/>
      <c r="BB173" s="33"/>
      <c r="BC173" s="4"/>
      <c r="BD173" s="4"/>
      <c r="BE173" s="4"/>
      <c r="BF173" s="4"/>
      <c r="BG173" s="4"/>
      <c r="BH173" s="4"/>
      <c r="BI173" s="4"/>
      <c r="BJ173" s="4"/>
      <c r="BK173" s="4"/>
      <c r="BL173" s="4"/>
      <c r="BM173" s="4"/>
      <c r="BN173" s="4"/>
    </row>
    <row r="174" spans="1:66" ht="15.75" customHeight="1" x14ac:dyDescent="0.2">
      <c r="A174" s="27" t="str">
        <f>IF('[1]Season Set up'!$J$25&gt;='[1]Season Set up'!V172,'[1]Season Set up'!V172,"")</f>
        <v/>
      </c>
      <c r="B174" s="22" t="str">
        <f>IFERROR(VLOOKUP(#REF!,'[1]Members Sorted'!$B$2:$G$3000,2,0),"")</f>
        <v/>
      </c>
      <c r="C174" s="22" t="str">
        <f>IFERROR(VLOOKUP(#REF!,'[1]Members Sorted'!$B$2:$G$3000,3,0),"")</f>
        <v/>
      </c>
      <c r="D174" s="22" t="str">
        <f>IFERROR(VLOOKUP(#REF!,'[1]Members Sorted'!$B$2:$G$3000,5,0),"")</f>
        <v/>
      </c>
      <c r="E174" s="22" t="str">
        <f>IFERROR(IF(D174="","",IF(D174="None Given","",IF(COUNTIF($D$7:D174,D174)&lt;='[1]Season Set up'!$J$62, CONCATENATE(D174, " A"),IF(COUNTIF($D$7:D174,D174)&lt;='[1]Season Set up'!$J$63, CONCATENATE(D174, " B"),IF(COUNTIF($D$7:D174,D174)&lt;='[1]Season Set up'!$J$64, CONCATENATE(D174, " C"),IF(COUNTIF($D$7:D174,D174)&lt;='[1]Season Set up'!$J$65, CONCATENATE(D174, " D"),IF(COUNTIF($D$7:D174,D174)&lt;='[1]Season Set up'!$J$66, CONCATENATE(D174, " E"),IF(COUNTIF($D$7:D174,D174)&lt;='[1]Season Set up'!$J$67, CONCATENATE(D174, " F"),IF(COUNTIF($D$7:D174,D174)&lt;='[1]Season Set up'!$J$68, CONCATENATE(D174, " G"),IF(COUNTIF($D$7:D174,D174)&lt;='[1]Season Set up'!$J$69, CONCATENATE(D174, " H"),"")))))))))),"")</f>
        <v/>
      </c>
      <c r="F174" s="22" t="str">
        <f>IFERROR(IF(D174="","",IF(D174="None Given","",IF(COUNTIF($D$7:D174,D174)&lt;='[1]Season Set up'!$J$84, CONCATENATE(D174, " A"),IF(COUNTIF($D$7:D174,D174)&lt;='[1]Season Set up'!$J$85, CONCATENATE(D174, " B"),IF(COUNTIF($D$7:D174,D174)&lt;='[1]Season Set up'!$J$86, CONCATENATE(D174, " C"),IF(COUNTIF($D$7:D174,D174)&lt;='[1]Season Set up'!$J$87, CONCATENATE(D174, " D"),IF(COUNTIF($D$7:D174,D174)&lt;='[1]Season Set up'!$J$88, CONCATENATE(D174, " E"),IF(COUNTIF($D$7:D174,D174)&lt;='[1]Season Set up'!$J$89, CONCATENATE(D174, " F"),IF(COUNTIF($D$7:D174,D174)&lt;='[1]Season Set up'!$J$90, CONCATENATE(D174, " G"),IF(COUNTIF($D$7:D174,D174)&lt;='[1]Season Set up'!$J$91, CONCATENATE(D174, " H"),"")))))))))),"")</f>
        <v/>
      </c>
      <c r="G174" s="69" t="str">
        <f>IFERROR(IF(#REF!="","",IF('[1]Season Set up'!$B$13=1,VLOOKUP(#REF!,#REF!,7,0),IF('[1]Season Set up'!$B$13=2,VLOOKUP(#REF!,'Race 2'!$C$7:$G$1001,7,0),IF('[1]Season Set up'!$B$13=3,VLOOKUP(#REF!,'Race 3'!$C$7:$G$1001,7,0),IF('[1]Season Set up'!$B$13=4,VLOOKUP(#REF!,'[1]Race 4'!$C$7:$I$1001,7,0),IF('[1]Season Set up'!$B$13=5,VLOOKUP(#REF!,'[1]Race 5'!$C$7:$I$1001,7,0),"")))))),"")</f>
        <v/>
      </c>
      <c r="H174" s="4"/>
      <c r="I174" s="27"/>
      <c r="J174" s="22"/>
      <c r="K174" s="22"/>
      <c r="L174" s="22"/>
      <c r="M174" s="22"/>
      <c r="N174" s="22"/>
      <c r="O174" s="69"/>
      <c r="P174" s="4"/>
      <c r="Q174" s="33"/>
      <c r="R174" s="33"/>
      <c r="S174" s="33"/>
      <c r="T174" s="33"/>
      <c r="U174" s="33"/>
      <c r="V174" s="33"/>
      <c r="W174" s="33"/>
      <c r="X174" s="4"/>
      <c r="Y174" s="4"/>
      <c r="Z174" s="4"/>
      <c r="AA174" s="4"/>
      <c r="AB174" s="4"/>
      <c r="AC174" s="4"/>
      <c r="AD174" s="4"/>
      <c r="AE174" s="33"/>
      <c r="AF174" s="33"/>
      <c r="AG174" s="4"/>
      <c r="AH174" s="4"/>
      <c r="AI174" s="4"/>
      <c r="AJ174" s="4"/>
      <c r="AK174" s="4"/>
      <c r="AL174" s="4"/>
      <c r="AM174" s="4"/>
      <c r="AN174" s="4"/>
      <c r="AO174" s="33"/>
      <c r="AP174" s="33"/>
      <c r="AQ174" s="33"/>
      <c r="AR174" s="4"/>
      <c r="AS174" s="4"/>
      <c r="AT174" s="4"/>
      <c r="AU174" s="4"/>
      <c r="AV174" s="4"/>
      <c r="AW174" s="4"/>
      <c r="AX174" s="4"/>
      <c r="AY174" s="4"/>
      <c r="AZ174" s="33"/>
      <c r="BA174" s="33"/>
      <c r="BB174" s="33"/>
      <c r="BC174" s="4"/>
      <c r="BD174" s="4"/>
      <c r="BE174" s="4"/>
      <c r="BF174" s="4"/>
      <c r="BG174" s="4"/>
      <c r="BH174" s="4"/>
      <c r="BI174" s="4"/>
      <c r="BJ174" s="4"/>
      <c r="BK174" s="4"/>
      <c r="BL174" s="4"/>
      <c r="BM174" s="4"/>
      <c r="BN174" s="4"/>
    </row>
    <row r="175" spans="1:66" ht="15.75" customHeight="1" x14ac:dyDescent="0.2">
      <c r="A175" s="27" t="str">
        <f>IF('[1]Season Set up'!$J$25&gt;='[1]Season Set up'!V173,'[1]Season Set up'!V173,"")</f>
        <v/>
      </c>
      <c r="B175" s="22" t="str">
        <f>IFERROR(VLOOKUP(#REF!,'[1]Members Sorted'!$B$2:$G$3000,2,0),"")</f>
        <v/>
      </c>
      <c r="C175" s="22" t="str">
        <f>IFERROR(VLOOKUP(#REF!,'[1]Members Sorted'!$B$2:$G$3000,3,0),"")</f>
        <v/>
      </c>
      <c r="D175" s="22" t="str">
        <f>IFERROR(VLOOKUP(#REF!,'[1]Members Sorted'!$B$2:$G$3000,5,0),"")</f>
        <v/>
      </c>
      <c r="E175" s="22" t="str">
        <f>IFERROR(IF(D175="","",IF(D175="None Given","",IF(COUNTIF($D$7:D175,D175)&lt;='[1]Season Set up'!$J$62, CONCATENATE(D175, " A"),IF(COUNTIF($D$7:D175,D175)&lt;='[1]Season Set up'!$J$63, CONCATENATE(D175, " B"),IF(COUNTIF($D$7:D175,D175)&lt;='[1]Season Set up'!$J$64, CONCATENATE(D175, " C"),IF(COUNTIF($D$7:D175,D175)&lt;='[1]Season Set up'!$J$65, CONCATENATE(D175, " D"),IF(COUNTIF($D$7:D175,D175)&lt;='[1]Season Set up'!$J$66, CONCATENATE(D175, " E"),IF(COUNTIF($D$7:D175,D175)&lt;='[1]Season Set up'!$J$67, CONCATENATE(D175, " F"),IF(COUNTIF($D$7:D175,D175)&lt;='[1]Season Set up'!$J$68, CONCATENATE(D175, " G"),IF(COUNTIF($D$7:D175,D175)&lt;='[1]Season Set up'!$J$69, CONCATENATE(D175, " H"),"")))))))))),"")</f>
        <v/>
      </c>
      <c r="F175" s="22" t="str">
        <f>IFERROR(IF(D175="","",IF(D175="None Given","",IF(COUNTIF($D$7:D175,D175)&lt;='[1]Season Set up'!$J$84, CONCATENATE(D175, " A"),IF(COUNTIF($D$7:D175,D175)&lt;='[1]Season Set up'!$J$85, CONCATENATE(D175, " B"),IF(COUNTIF($D$7:D175,D175)&lt;='[1]Season Set up'!$J$86, CONCATENATE(D175, " C"),IF(COUNTIF($D$7:D175,D175)&lt;='[1]Season Set up'!$J$87, CONCATENATE(D175, " D"),IF(COUNTIF($D$7:D175,D175)&lt;='[1]Season Set up'!$J$88, CONCATENATE(D175, " E"),IF(COUNTIF($D$7:D175,D175)&lt;='[1]Season Set up'!$J$89, CONCATENATE(D175, " F"),IF(COUNTIF($D$7:D175,D175)&lt;='[1]Season Set up'!$J$90, CONCATENATE(D175, " G"),IF(COUNTIF($D$7:D175,D175)&lt;='[1]Season Set up'!$J$91, CONCATENATE(D175, " H"),"")))))))))),"")</f>
        <v/>
      </c>
      <c r="G175" s="69" t="str">
        <f>IFERROR(IF(#REF!="","",IF('[1]Season Set up'!$B$13=1,VLOOKUP(#REF!,#REF!,7,0),IF('[1]Season Set up'!$B$13=2,VLOOKUP(#REF!,'Race 2'!$C$7:$G$1001,7,0),IF('[1]Season Set up'!$B$13=3,VLOOKUP(#REF!,'Race 3'!$C$7:$G$1001,7,0),IF('[1]Season Set up'!$B$13=4,VLOOKUP(#REF!,'[1]Race 4'!$C$7:$I$1001,7,0),IF('[1]Season Set up'!$B$13=5,VLOOKUP(#REF!,'[1]Race 5'!$C$7:$I$1001,7,0),"")))))),"")</f>
        <v/>
      </c>
      <c r="H175" s="4"/>
      <c r="I175" s="27"/>
      <c r="J175" s="22"/>
      <c r="K175" s="22"/>
      <c r="L175" s="22"/>
      <c r="M175" s="22"/>
      <c r="N175" s="22"/>
      <c r="O175" s="69"/>
      <c r="P175" s="4"/>
      <c r="Q175" s="33"/>
      <c r="R175" s="33"/>
      <c r="S175" s="33"/>
      <c r="T175" s="33"/>
      <c r="U175" s="33"/>
      <c r="V175" s="33"/>
      <c r="W175" s="33"/>
      <c r="X175" s="4"/>
      <c r="Y175" s="4"/>
      <c r="Z175" s="4"/>
      <c r="AA175" s="4"/>
      <c r="AB175" s="4"/>
      <c r="AC175" s="4"/>
      <c r="AD175" s="4"/>
      <c r="AE175" s="33"/>
      <c r="AF175" s="33"/>
      <c r="AG175" s="4"/>
      <c r="AH175" s="4"/>
      <c r="AI175" s="4"/>
      <c r="AJ175" s="4"/>
      <c r="AK175" s="4"/>
      <c r="AL175" s="4"/>
      <c r="AM175" s="4"/>
      <c r="AN175" s="4"/>
      <c r="AO175" s="33"/>
      <c r="AP175" s="33"/>
      <c r="AQ175" s="33"/>
      <c r="AR175" s="4"/>
      <c r="AS175" s="4"/>
      <c r="AT175" s="4"/>
      <c r="AU175" s="4"/>
      <c r="AV175" s="4"/>
      <c r="AW175" s="4"/>
      <c r="AX175" s="4"/>
      <c r="AY175" s="4"/>
      <c r="AZ175" s="33"/>
      <c r="BA175" s="33"/>
      <c r="BB175" s="33"/>
      <c r="BC175" s="4"/>
      <c r="BD175" s="4"/>
      <c r="BE175" s="4"/>
      <c r="BF175" s="4"/>
      <c r="BG175" s="4"/>
      <c r="BH175" s="4"/>
      <c r="BI175" s="4"/>
      <c r="BJ175" s="4"/>
      <c r="BK175" s="4"/>
      <c r="BL175" s="4"/>
      <c r="BM175" s="4"/>
      <c r="BN175" s="4"/>
    </row>
    <row r="176" spans="1:66" ht="15.75" customHeight="1" x14ac:dyDescent="0.2">
      <c r="A176" s="27" t="str">
        <f>IF('[1]Season Set up'!$J$25&gt;='[1]Season Set up'!V174,'[1]Season Set up'!V174,"")</f>
        <v/>
      </c>
      <c r="B176" s="22" t="str">
        <f>IFERROR(VLOOKUP(#REF!,'[1]Members Sorted'!$B$2:$G$3000,2,0),"")</f>
        <v/>
      </c>
      <c r="C176" s="22" t="str">
        <f>IFERROR(VLOOKUP(#REF!,'[1]Members Sorted'!$B$2:$G$3000,3,0),"")</f>
        <v/>
      </c>
      <c r="D176" s="22" t="str">
        <f>IFERROR(VLOOKUP(#REF!,'[1]Members Sorted'!$B$2:$G$3000,5,0),"")</f>
        <v/>
      </c>
      <c r="E176" s="22" t="str">
        <f>IFERROR(IF(D176="","",IF(D176="None Given","",IF(COUNTIF($D$7:D176,D176)&lt;='[1]Season Set up'!$J$62, CONCATENATE(D176, " A"),IF(COUNTIF($D$7:D176,D176)&lt;='[1]Season Set up'!$J$63, CONCATENATE(D176, " B"),IF(COUNTIF($D$7:D176,D176)&lt;='[1]Season Set up'!$J$64, CONCATENATE(D176, " C"),IF(COUNTIF($D$7:D176,D176)&lt;='[1]Season Set up'!$J$65, CONCATENATE(D176, " D"),IF(COUNTIF($D$7:D176,D176)&lt;='[1]Season Set up'!$J$66, CONCATENATE(D176, " E"),IF(COUNTIF($D$7:D176,D176)&lt;='[1]Season Set up'!$J$67, CONCATENATE(D176, " F"),IF(COUNTIF($D$7:D176,D176)&lt;='[1]Season Set up'!$J$68, CONCATENATE(D176, " G"),IF(COUNTIF($D$7:D176,D176)&lt;='[1]Season Set up'!$J$69, CONCATENATE(D176, " H"),"")))))))))),"")</f>
        <v/>
      </c>
      <c r="F176" s="22" t="str">
        <f>IFERROR(IF(D176="","",IF(D176="None Given","",IF(COUNTIF($D$7:D176,D176)&lt;='[1]Season Set up'!$J$84, CONCATENATE(D176, " A"),IF(COUNTIF($D$7:D176,D176)&lt;='[1]Season Set up'!$J$85, CONCATENATE(D176, " B"),IF(COUNTIF($D$7:D176,D176)&lt;='[1]Season Set up'!$J$86, CONCATENATE(D176, " C"),IF(COUNTIF($D$7:D176,D176)&lt;='[1]Season Set up'!$J$87, CONCATENATE(D176, " D"),IF(COUNTIF($D$7:D176,D176)&lt;='[1]Season Set up'!$J$88, CONCATENATE(D176, " E"),IF(COUNTIF($D$7:D176,D176)&lt;='[1]Season Set up'!$J$89, CONCATENATE(D176, " F"),IF(COUNTIF($D$7:D176,D176)&lt;='[1]Season Set up'!$J$90, CONCATENATE(D176, " G"),IF(COUNTIF($D$7:D176,D176)&lt;='[1]Season Set up'!$J$91, CONCATENATE(D176, " H"),"")))))))))),"")</f>
        <v/>
      </c>
      <c r="G176" s="69" t="str">
        <f>IFERROR(IF(#REF!="","",IF('[1]Season Set up'!$B$13=1,VLOOKUP(#REF!,#REF!,7,0),IF('[1]Season Set up'!$B$13=2,VLOOKUP(#REF!,'Race 2'!$C$7:$G$1001,7,0),IF('[1]Season Set up'!$B$13=3,VLOOKUP(#REF!,'Race 3'!$C$7:$G$1001,7,0),IF('[1]Season Set up'!$B$13=4,VLOOKUP(#REF!,'[1]Race 4'!$C$7:$I$1001,7,0),IF('[1]Season Set up'!$B$13=5,VLOOKUP(#REF!,'[1]Race 5'!$C$7:$I$1001,7,0),"")))))),"")</f>
        <v/>
      </c>
      <c r="H176" s="4"/>
      <c r="I176" s="27"/>
      <c r="J176" s="22"/>
      <c r="K176" s="22"/>
      <c r="L176" s="22"/>
      <c r="M176" s="22"/>
      <c r="N176" s="22"/>
      <c r="O176" s="69"/>
      <c r="P176" s="4"/>
      <c r="Q176" s="33"/>
      <c r="R176" s="33"/>
      <c r="S176" s="33"/>
      <c r="T176" s="33"/>
      <c r="U176" s="33"/>
      <c r="V176" s="33"/>
      <c r="W176" s="33"/>
      <c r="X176" s="4"/>
      <c r="Y176" s="4"/>
      <c r="Z176" s="4"/>
      <c r="AA176" s="4"/>
      <c r="AB176" s="4"/>
      <c r="AC176" s="4"/>
      <c r="AD176" s="4"/>
      <c r="AE176" s="33"/>
      <c r="AF176" s="33"/>
      <c r="AG176" s="4"/>
      <c r="AH176" s="4"/>
      <c r="AI176" s="4"/>
      <c r="AJ176" s="4"/>
      <c r="AK176" s="4"/>
      <c r="AL176" s="4"/>
      <c r="AM176" s="4"/>
      <c r="AN176" s="4"/>
      <c r="AO176" s="33"/>
      <c r="AP176" s="33"/>
      <c r="AQ176" s="33"/>
      <c r="AR176" s="4"/>
      <c r="AS176" s="4"/>
      <c r="AT176" s="4"/>
      <c r="AU176" s="4"/>
      <c r="AV176" s="4"/>
      <c r="AW176" s="4"/>
      <c r="AX176" s="4"/>
      <c r="AY176" s="4"/>
      <c r="AZ176" s="33"/>
      <c r="BA176" s="33"/>
      <c r="BB176" s="33"/>
      <c r="BC176" s="4"/>
      <c r="BD176" s="4"/>
      <c r="BE176" s="4"/>
      <c r="BF176" s="4"/>
      <c r="BG176" s="4"/>
      <c r="BH176" s="4"/>
      <c r="BI176" s="4"/>
      <c r="BJ176" s="4"/>
      <c r="BK176" s="4"/>
      <c r="BL176" s="4"/>
      <c r="BM176" s="4"/>
      <c r="BN176" s="4"/>
    </row>
    <row r="177" spans="1:66" ht="15.75" customHeight="1" x14ac:dyDescent="0.2">
      <c r="A177" s="27" t="str">
        <f>IF('[1]Season Set up'!$J$25&gt;='[1]Season Set up'!V175,'[1]Season Set up'!V175,"")</f>
        <v/>
      </c>
      <c r="B177" s="22" t="str">
        <f>IFERROR(VLOOKUP(#REF!,'[1]Members Sorted'!$B$2:$G$3000,2,0),"")</f>
        <v/>
      </c>
      <c r="C177" s="22" t="str">
        <f>IFERROR(VLOOKUP(#REF!,'[1]Members Sorted'!$B$2:$G$3000,3,0),"")</f>
        <v/>
      </c>
      <c r="D177" s="22" t="str">
        <f>IFERROR(VLOOKUP(#REF!,'[1]Members Sorted'!$B$2:$G$3000,5,0),"")</f>
        <v/>
      </c>
      <c r="E177" s="22" t="str">
        <f>IFERROR(IF(D177="","",IF(D177="None Given","",IF(COUNTIF($D$7:D177,D177)&lt;='[1]Season Set up'!$J$62, CONCATENATE(D177, " A"),IF(COUNTIF($D$7:D177,D177)&lt;='[1]Season Set up'!$J$63, CONCATENATE(D177, " B"),IF(COUNTIF($D$7:D177,D177)&lt;='[1]Season Set up'!$J$64, CONCATENATE(D177, " C"),IF(COUNTIF($D$7:D177,D177)&lt;='[1]Season Set up'!$J$65, CONCATENATE(D177, " D"),IF(COUNTIF($D$7:D177,D177)&lt;='[1]Season Set up'!$J$66, CONCATENATE(D177, " E"),IF(COUNTIF($D$7:D177,D177)&lt;='[1]Season Set up'!$J$67, CONCATENATE(D177, " F"),IF(COUNTIF($D$7:D177,D177)&lt;='[1]Season Set up'!$J$68, CONCATENATE(D177, " G"),IF(COUNTIF($D$7:D177,D177)&lt;='[1]Season Set up'!$J$69, CONCATENATE(D177, " H"),"")))))))))),"")</f>
        <v/>
      </c>
      <c r="F177" s="22" t="str">
        <f>IFERROR(IF(D177="","",IF(D177="None Given","",IF(COUNTIF($D$7:D177,D177)&lt;='[1]Season Set up'!$J$84, CONCATENATE(D177, " A"),IF(COUNTIF($D$7:D177,D177)&lt;='[1]Season Set up'!$J$85, CONCATENATE(D177, " B"),IF(COUNTIF($D$7:D177,D177)&lt;='[1]Season Set up'!$J$86, CONCATENATE(D177, " C"),IF(COUNTIF($D$7:D177,D177)&lt;='[1]Season Set up'!$J$87, CONCATENATE(D177, " D"),IF(COUNTIF($D$7:D177,D177)&lt;='[1]Season Set up'!$J$88, CONCATENATE(D177, " E"),IF(COUNTIF($D$7:D177,D177)&lt;='[1]Season Set up'!$J$89, CONCATENATE(D177, " F"),IF(COUNTIF($D$7:D177,D177)&lt;='[1]Season Set up'!$J$90, CONCATENATE(D177, " G"),IF(COUNTIF($D$7:D177,D177)&lt;='[1]Season Set up'!$J$91, CONCATENATE(D177, " H"),"")))))))))),"")</f>
        <v/>
      </c>
      <c r="G177" s="69" t="str">
        <f>IFERROR(IF(#REF!="","",IF('[1]Season Set up'!$B$13=1,VLOOKUP(#REF!,#REF!,7,0),IF('[1]Season Set up'!$B$13=2,VLOOKUP(#REF!,'Race 2'!$C$7:$G$1001,7,0),IF('[1]Season Set up'!$B$13=3,VLOOKUP(#REF!,'Race 3'!$C$7:$G$1001,7,0),IF('[1]Season Set up'!$B$13=4,VLOOKUP(#REF!,'[1]Race 4'!$C$7:$I$1001,7,0),IF('[1]Season Set up'!$B$13=5,VLOOKUP(#REF!,'[1]Race 5'!$C$7:$I$1001,7,0),"")))))),"")</f>
        <v/>
      </c>
      <c r="H177" s="4"/>
      <c r="I177" s="27"/>
      <c r="J177" s="22"/>
      <c r="K177" s="22"/>
      <c r="L177" s="22"/>
      <c r="M177" s="22"/>
      <c r="N177" s="22"/>
      <c r="O177" s="69"/>
      <c r="P177" s="4"/>
      <c r="Q177" s="33"/>
      <c r="R177" s="33"/>
      <c r="S177" s="33"/>
      <c r="T177" s="33"/>
      <c r="U177" s="33"/>
      <c r="V177" s="33"/>
      <c r="W177" s="33"/>
      <c r="X177" s="4"/>
      <c r="Y177" s="4"/>
      <c r="Z177" s="4"/>
      <c r="AA177" s="4"/>
      <c r="AB177" s="4"/>
      <c r="AC177" s="4"/>
      <c r="AD177" s="4"/>
      <c r="AE177" s="33"/>
      <c r="AF177" s="33"/>
      <c r="AG177" s="4"/>
      <c r="AH177" s="4"/>
      <c r="AI177" s="4"/>
      <c r="AJ177" s="4"/>
      <c r="AK177" s="4"/>
      <c r="AL177" s="4"/>
      <c r="AM177" s="4"/>
      <c r="AN177" s="4"/>
      <c r="AO177" s="33"/>
      <c r="AP177" s="33"/>
      <c r="AQ177" s="33"/>
      <c r="AR177" s="4"/>
      <c r="AS177" s="4"/>
      <c r="AT177" s="4"/>
      <c r="AU177" s="4"/>
      <c r="AV177" s="4"/>
      <c r="AW177" s="4"/>
      <c r="AX177" s="4"/>
      <c r="AY177" s="4"/>
      <c r="AZ177" s="33"/>
      <c r="BA177" s="33"/>
      <c r="BB177" s="33"/>
      <c r="BC177" s="4"/>
      <c r="BD177" s="4"/>
      <c r="BE177" s="4"/>
      <c r="BF177" s="4"/>
      <c r="BG177" s="4"/>
      <c r="BH177" s="4"/>
      <c r="BI177" s="4"/>
      <c r="BJ177" s="4"/>
      <c r="BK177" s="4"/>
      <c r="BL177" s="4"/>
      <c r="BM177" s="4"/>
      <c r="BN177" s="4"/>
    </row>
    <row r="178" spans="1:66" ht="15.75" customHeight="1" x14ac:dyDescent="0.2">
      <c r="A178" s="27" t="str">
        <f>IF('[1]Season Set up'!$J$25&gt;='[1]Season Set up'!V176,'[1]Season Set up'!V176,"")</f>
        <v/>
      </c>
      <c r="B178" s="22" t="str">
        <f>IFERROR(VLOOKUP(#REF!,'[1]Members Sorted'!$B$2:$G$3000,2,0),"")</f>
        <v/>
      </c>
      <c r="C178" s="22" t="str">
        <f>IFERROR(VLOOKUP(#REF!,'[1]Members Sorted'!$B$2:$G$3000,3,0),"")</f>
        <v/>
      </c>
      <c r="D178" s="22" t="str">
        <f>IFERROR(VLOOKUP(#REF!,'[1]Members Sorted'!$B$2:$G$3000,5,0),"")</f>
        <v/>
      </c>
      <c r="E178" s="22" t="str">
        <f>IFERROR(IF(D178="","",IF(D178="None Given","",IF(COUNTIF($D$7:D178,D178)&lt;='[1]Season Set up'!$J$62, CONCATENATE(D178, " A"),IF(COUNTIF($D$7:D178,D178)&lt;='[1]Season Set up'!$J$63, CONCATENATE(D178, " B"),IF(COUNTIF($D$7:D178,D178)&lt;='[1]Season Set up'!$J$64, CONCATENATE(D178, " C"),IF(COUNTIF($D$7:D178,D178)&lt;='[1]Season Set up'!$J$65, CONCATENATE(D178, " D"),IF(COUNTIF($D$7:D178,D178)&lt;='[1]Season Set up'!$J$66, CONCATENATE(D178, " E"),IF(COUNTIF($D$7:D178,D178)&lt;='[1]Season Set up'!$J$67, CONCATENATE(D178, " F"),IF(COUNTIF($D$7:D178,D178)&lt;='[1]Season Set up'!$J$68, CONCATENATE(D178, " G"),IF(COUNTIF($D$7:D178,D178)&lt;='[1]Season Set up'!$J$69, CONCATENATE(D178, " H"),"")))))))))),"")</f>
        <v/>
      </c>
      <c r="F178" s="22" t="str">
        <f>IFERROR(IF(D178="","",IF(D178="None Given","",IF(COUNTIF($D$7:D178,D178)&lt;='[1]Season Set up'!$J$84, CONCATENATE(D178, " A"),IF(COUNTIF($D$7:D178,D178)&lt;='[1]Season Set up'!$J$85, CONCATENATE(D178, " B"),IF(COUNTIF($D$7:D178,D178)&lt;='[1]Season Set up'!$J$86, CONCATENATE(D178, " C"),IF(COUNTIF($D$7:D178,D178)&lt;='[1]Season Set up'!$J$87, CONCATENATE(D178, " D"),IF(COUNTIF($D$7:D178,D178)&lt;='[1]Season Set up'!$J$88, CONCATENATE(D178, " E"),IF(COUNTIF($D$7:D178,D178)&lt;='[1]Season Set up'!$J$89, CONCATENATE(D178, " F"),IF(COUNTIF($D$7:D178,D178)&lt;='[1]Season Set up'!$J$90, CONCATENATE(D178, " G"),IF(COUNTIF($D$7:D178,D178)&lt;='[1]Season Set up'!$J$91, CONCATENATE(D178, " H"),"")))))))))),"")</f>
        <v/>
      </c>
      <c r="G178" s="69" t="str">
        <f>IFERROR(IF(#REF!="","",IF('[1]Season Set up'!$B$13=1,VLOOKUP(#REF!,#REF!,7,0),IF('[1]Season Set up'!$B$13=2,VLOOKUP(#REF!,'Race 2'!$C$7:$G$1001,7,0),IF('[1]Season Set up'!$B$13=3,VLOOKUP(#REF!,'Race 3'!$C$7:$G$1001,7,0),IF('[1]Season Set up'!$B$13=4,VLOOKUP(#REF!,'[1]Race 4'!$C$7:$I$1001,7,0),IF('[1]Season Set up'!$B$13=5,VLOOKUP(#REF!,'[1]Race 5'!$C$7:$I$1001,7,0),"")))))),"")</f>
        <v/>
      </c>
      <c r="H178" s="4"/>
      <c r="I178" s="27"/>
      <c r="J178" s="22"/>
      <c r="K178" s="22"/>
      <c r="L178" s="22"/>
      <c r="M178" s="22"/>
      <c r="N178" s="22"/>
      <c r="O178" s="69"/>
      <c r="P178" s="4"/>
      <c r="Q178" s="33"/>
      <c r="R178" s="33"/>
      <c r="S178" s="33"/>
      <c r="T178" s="33"/>
      <c r="U178" s="33"/>
      <c r="V178" s="33"/>
      <c r="W178" s="33"/>
      <c r="X178" s="4"/>
      <c r="Y178" s="4"/>
      <c r="Z178" s="4"/>
      <c r="AA178" s="4"/>
      <c r="AB178" s="4"/>
      <c r="AC178" s="4"/>
      <c r="AD178" s="4"/>
      <c r="AE178" s="33"/>
      <c r="AF178" s="33"/>
      <c r="AG178" s="4"/>
      <c r="AH178" s="4"/>
      <c r="AI178" s="4"/>
      <c r="AJ178" s="4"/>
      <c r="AK178" s="4"/>
      <c r="AL178" s="4"/>
      <c r="AM178" s="4"/>
      <c r="AN178" s="4"/>
      <c r="AO178" s="33"/>
      <c r="AP178" s="33"/>
      <c r="AQ178" s="33"/>
      <c r="AR178" s="4"/>
      <c r="AS178" s="4"/>
      <c r="AT178" s="4"/>
      <c r="AU178" s="4"/>
      <c r="AV178" s="4"/>
      <c r="AW178" s="4"/>
      <c r="AX178" s="4"/>
      <c r="AY178" s="4"/>
      <c r="AZ178" s="33"/>
      <c r="BA178" s="33"/>
      <c r="BB178" s="33"/>
      <c r="BC178" s="4"/>
      <c r="BD178" s="4"/>
      <c r="BE178" s="4"/>
      <c r="BF178" s="4"/>
      <c r="BG178" s="4"/>
      <c r="BH178" s="4"/>
      <c r="BI178" s="4"/>
      <c r="BJ178" s="4"/>
      <c r="BK178" s="4"/>
      <c r="BL178" s="4"/>
      <c r="BM178" s="4"/>
      <c r="BN178" s="4"/>
    </row>
    <row r="179" spans="1:66" ht="15.75" customHeight="1" x14ac:dyDescent="0.2">
      <c r="A179" s="27" t="str">
        <f>IF('[1]Season Set up'!$J$25&gt;='[1]Season Set up'!V177,'[1]Season Set up'!V177,"")</f>
        <v/>
      </c>
      <c r="B179" s="22" t="str">
        <f>IFERROR(VLOOKUP(#REF!,'[1]Members Sorted'!$B$2:$G$3000,2,0),"")</f>
        <v/>
      </c>
      <c r="C179" s="22" t="str">
        <f>IFERROR(VLOOKUP(#REF!,'[1]Members Sorted'!$B$2:$G$3000,3,0),"")</f>
        <v/>
      </c>
      <c r="D179" s="22" t="str">
        <f>IFERROR(VLOOKUP(#REF!,'[1]Members Sorted'!$B$2:$G$3000,5,0),"")</f>
        <v/>
      </c>
      <c r="E179" s="22" t="str">
        <f>IFERROR(IF(D179="","",IF(D179="None Given","",IF(COUNTIF($D$7:D179,D179)&lt;='[1]Season Set up'!$J$62, CONCATENATE(D179, " A"),IF(COUNTIF($D$7:D179,D179)&lt;='[1]Season Set up'!$J$63, CONCATENATE(D179, " B"),IF(COUNTIF($D$7:D179,D179)&lt;='[1]Season Set up'!$J$64, CONCATENATE(D179, " C"),IF(COUNTIF($D$7:D179,D179)&lt;='[1]Season Set up'!$J$65, CONCATENATE(D179, " D"),IF(COUNTIF($D$7:D179,D179)&lt;='[1]Season Set up'!$J$66, CONCATENATE(D179, " E"),IF(COUNTIF($D$7:D179,D179)&lt;='[1]Season Set up'!$J$67, CONCATENATE(D179, " F"),IF(COUNTIF($D$7:D179,D179)&lt;='[1]Season Set up'!$J$68, CONCATENATE(D179, " G"),IF(COUNTIF($D$7:D179,D179)&lt;='[1]Season Set up'!$J$69, CONCATENATE(D179, " H"),"")))))))))),"")</f>
        <v/>
      </c>
      <c r="F179" s="22" t="str">
        <f>IFERROR(IF(D179="","",IF(D179="None Given","",IF(COUNTIF($D$7:D179,D179)&lt;='[1]Season Set up'!$J$84, CONCATENATE(D179, " A"),IF(COUNTIF($D$7:D179,D179)&lt;='[1]Season Set up'!$J$85, CONCATENATE(D179, " B"),IF(COUNTIF($D$7:D179,D179)&lt;='[1]Season Set up'!$J$86, CONCATENATE(D179, " C"),IF(COUNTIF($D$7:D179,D179)&lt;='[1]Season Set up'!$J$87, CONCATENATE(D179, " D"),IF(COUNTIF($D$7:D179,D179)&lt;='[1]Season Set up'!$J$88, CONCATENATE(D179, " E"),IF(COUNTIF($D$7:D179,D179)&lt;='[1]Season Set up'!$J$89, CONCATENATE(D179, " F"),IF(COUNTIF($D$7:D179,D179)&lt;='[1]Season Set up'!$J$90, CONCATENATE(D179, " G"),IF(COUNTIF($D$7:D179,D179)&lt;='[1]Season Set up'!$J$91, CONCATENATE(D179, " H"),"")))))))))),"")</f>
        <v/>
      </c>
      <c r="G179" s="69" t="str">
        <f>IFERROR(IF(#REF!="","",IF('[1]Season Set up'!$B$13=1,VLOOKUP(#REF!,#REF!,7,0),IF('[1]Season Set up'!$B$13=2,VLOOKUP(#REF!,'Race 2'!$C$7:$G$1001,7,0),IF('[1]Season Set up'!$B$13=3,VLOOKUP(#REF!,'Race 3'!$C$7:$G$1001,7,0),IF('[1]Season Set up'!$B$13=4,VLOOKUP(#REF!,'[1]Race 4'!$C$7:$I$1001,7,0),IF('[1]Season Set up'!$B$13=5,VLOOKUP(#REF!,'[1]Race 5'!$C$7:$I$1001,7,0),"")))))),"")</f>
        <v/>
      </c>
      <c r="H179" s="4"/>
      <c r="I179" s="27"/>
      <c r="J179" s="22"/>
      <c r="K179" s="22"/>
      <c r="L179" s="22"/>
      <c r="M179" s="22"/>
      <c r="N179" s="22"/>
      <c r="O179" s="69"/>
      <c r="P179" s="4"/>
      <c r="Q179" s="33"/>
      <c r="R179" s="33"/>
      <c r="S179" s="33"/>
      <c r="T179" s="33"/>
      <c r="U179" s="33"/>
      <c r="V179" s="33"/>
      <c r="W179" s="33"/>
      <c r="X179" s="4"/>
      <c r="Y179" s="4"/>
      <c r="Z179" s="4"/>
      <c r="AA179" s="4"/>
      <c r="AB179" s="4"/>
      <c r="AC179" s="4"/>
      <c r="AD179" s="4"/>
      <c r="AE179" s="33"/>
      <c r="AF179" s="33"/>
      <c r="AG179" s="4"/>
      <c r="AH179" s="4"/>
      <c r="AI179" s="4"/>
      <c r="AJ179" s="4"/>
      <c r="AK179" s="4"/>
      <c r="AL179" s="4"/>
      <c r="AM179" s="4"/>
      <c r="AN179" s="4"/>
      <c r="AO179" s="33"/>
      <c r="AP179" s="33"/>
      <c r="AQ179" s="33"/>
      <c r="AR179" s="4"/>
      <c r="AS179" s="4"/>
      <c r="AT179" s="4"/>
      <c r="AU179" s="4"/>
      <c r="AV179" s="4"/>
      <c r="AW179" s="4"/>
      <c r="AX179" s="4"/>
      <c r="AY179" s="4"/>
      <c r="AZ179" s="33"/>
      <c r="BA179" s="33"/>
      <c r="BB179" s="33"/>
      <c r="BC179" s="4"/>
      <c r="BD179" s="4"/>
      <c r="BE179" s="4"/>
      <c r="BF179" s="4"/>
      <c r="BG179" s="4"/>
      <c r="BH179" s="4"/>
      <c r="BI179" s="4"/>
      <c r="BJ179" s="4"/>
      <c r="BK179" s="4"/>
      <c r="BL179" s="4"/>
      <c r="BM179" s="4"/>
      <c r="BN179" s="4"/>
    </row>
    <row r="180" spans="1:66" ht="15.75" customHeight="1" x14ac:dyDescent="0.2">
      <c r="A180" s="27" t="str">
        <f>IF('[1]Season Set up'!$J$25&gt;='[1]Season Set up'!V178,'[1]Season Set up'!V178,"")</f>
        <v/>
      </c>
      <c r="B180" s="22" t="str">
        <f>IFERROR(VLOOKUP(#REF!,'[1]Members Sorted'!$B$2:$G$3000,2,0),"")</f>
        <v/>
      </c>
      <c r="C180" s="22" t="str">
        <f>IFERROR(VLOOKUP(#REF!,'[1]Members Sorted'!$B$2:$G$3000,3,0),"")</f>
        <v/>
      </c>
      <c r="D180" s="22" t="str">
        <f>IFERROR(VLOOKUP(#REF!,'[1]Members Sorted'!$B$2:$G$3000,5,0),"")</f>
        <v/>
      </c>
      <c r="E180" s="22" t="str">
        <f>IFERROR(IF(D180="","",IF(D180="None Given","",IF(COUNTIF($D$7:D180,D180)&lt;='[1]Season Set up'!$J$62, CONCATENATE(D180, " A"),IF(COUNTIF($D$7:D180,D180)&lt;='[1]Season Set up'!$J$63, CONCATENATE(D180, " B"),IF(COUNTIF($D$7:D180,D180)&lt;='[1]Season Set up'!$J$64, CONCATENATE(D180, " C"),IF(COUNTIF($D$7:D180,D180)&lt;='[1]Season Set up'!$J$65, CONCATENATE(D180, " D"),IF(COUNTIF($D$7:D180,D180)&lt;='[1]Season Set up'!$J$66, CONCATENATE(D180, " E"),IF(COUNTIF($D$7:D180,D180)&lt;='[1]Season Set up'!$J$67, CONCATENATE(D180, " F"),IF(COUNTIF($D$7:D180,D180)&lt;='[1]Season Set up'!$J$68, CONCATENATE(D180, " G"),IF(COUNTIF($D$7:D180,D180)&lt;='[1]Season Set up'!$J$69, CONCATENATE(D180, " H"),"")))))))))),"")</f>
        <v/>
      </c>
      <c r="F180" s="22" t="str">
        <f>IFERROR(IF(D180="","",IF(D180="None Given","",IF(COUNTIF($D$7:D180,D180)&lt;='[1]Season Set up'!$J$84, CONCATENATE(D180, " A"),IF(COUNTIF($D$7:D180,D180)&lt;='[1]Season Set up'!$J$85, CONCATENATE(D180, " B"),IF(COUNTIF($D$7:D180,D180)&lt;='[1]Season Set up'!$J$86, CONCATENATE(D180, " C"),IF(COUNTIF($D$7:D180,D180)&lt;='[1]Season Set up'!$J$87, CONCATENATE(D180, " D"),IF(COUNTIF($D$7:D180,D180)&lt;='[1]Season Set up'!$J$88, CONCATENATE(D180, " E"),IF(COUNTIF($D$7:D180,D180)&lt;='[1]Season Set up'!$J$89, CONCATENATE(D180, " F"),IF(COUNTIF($D$7:D180,D180)&lt;='[1]Season Set up'!$J$90, CONCATENATE(D180, " G"),IF(COUNTIF($D$7:D180,D180)&lt;='[1]Season Set up'!$J$91, CONCATENATE(D180, " H"),"")))))))))),"")</f>
        <v/>
      </c>
      <c r="G180" s="69" t="str">
        <f>IFERROR(IF(#REF!="","",IF('[1]Season Set up'!$B$13=1,VLOOKUP(#REF!,#REF!,7,0),IF('[1]Season Set up'!$B$13=2,VLOOKUP(#REF!,'Race 2'!$C$7:$G$1001,7,0),IF('[1]Season Set up'!$B$13=3,VLOOKUP(#REF!,'Race 3'!$C$7:$G$1001,7,0),IF('[1]Season Set up'!$B$13=4,VLOOKUP(#REF!,'[1]Race 4'!$C$7:$I$1001,7,0),IF('[1]Season Set up'!$B$13=5,VLOOKUP(#REF!,'[1]Race 5'!$C$7:$I$1001,7,0),"")))))),"")</f>
        <v/>
      </c>
      <c r="H180" s="4"/>
      <c r="I180" s="27"/>
      <c r="J180" s="22"/>
      <c r="K180" s="22"/>
      <c r="L180" s="22"/>
      <c r="M180" s="22"/>
      <c r="N180" s="22"/>
      <c r="O180" s="69"/>
      <c r="P180" s="4"/>
      <c r="Q180" s="33"/>
      <c r="R180" s="33"/>
      <c r="S180" s="33"/>
      <c r="T180" s="33"/>
      <c r="U180" s="33"/>
      <c r="V180" s="33"/>
      <c r="W180" s="33"/>
      <c r="X180" s="4"/>
      <c r="Y180" s="4"/>
      <c r="Z180" s="4"/>
      <c r="AA180" s="4"/>
      <c r="AB180" s="4"/>
      <c r="AC180" s="4"/>
      <c r="AD180" s="4"/>
      <c r="AE180" s="33"/>
      <c r="AF180" s="33"/>
      <c r="AG180" s="4"/>
      <c r="AH180" s="4"/>
      <c r="AI180" s="4"/>
      <c r="AJ180" s="4"/>
      <c r="AK180" s="4"/>
      <c r="AL180" s="4"/>
      <c r="AM180" s="4"/>
      <c r="AN180" s="4"/>
      <c r="AO180" s="33"/>
      <c r="AP180" s="33"/>
      <c r="AQ180" s="33"/>
      <c r="AR180" s="4"/>
      <c r="AS180" s="4"/>
      <c r="AT180" s="4"/>
      <c r="AU180" s="4"/>
      <c r="AV180" s="4"/>
      <c r="AW180" s="4"/>
      <c r="AX180" s="4"/>
      <c r="AY180" s="4"/>
      <c r="AZ180" s="33"/>
      <c r="BA180" s="33"/>
      <c r="BB180" s="33"/>
      <c r="BC180" s="4"/>
      <c r="BD180" s="4"/>
      <c r="BE180" s="4"/>
      <c r="BF180" s="4"/>
      <c r="BG180" s="4"/>
      <c r="BH180" s="4"/>
      <c r="BI180" s="4"/>
      <c r="BJ180" s="4"/>
      <c r="BK180" s="4"/>
      <c r="BL180" s="4"/>
      <c r="BM180" s="4"/>
      <c r="BN180" s="4"/>
    </row>
    <row r="181" spans="1:66" ht="15.75" customHeight="1" x14ac:dyDescent="0.2">
      <c r="A181" s="27" t="str">
        <f>IF('[1]Season Set up'!$J$25&gt;='[1]Season Set up'!V179,'[1]Season Set up'!V179,"")</f>
        <v/>
      </c>
      <c r="B181" s="22" t="str">
        <f>IFERROR(VLOOKUP(#REF!,'[1]Members Sorted'!$B$2:$G$3000,2,0),"")</f>
        <v/>
      </c>
      <c r="C181" s="22" t="str">
        <f>IFERROR(VLOOKUP(#REF!,'[1]Members Sorted'!$B$2:$G$3000,3,0),"")</f>
        <v/>
      </c>
      <c r="D181" s="22" t="str">
        <f>IFERROR(VLOOKUP(#REF!,'[1]Members Sorted'!$B$2:$G$3000,5,0),"")</f>
        <v/>
      </c>
      <c r="E181" s="22" t="str">
        <f>IFERROR(IF(D181="","",IF(D181="None Given","",IF(COUNTIF($D$7:D181,D181)&lt;='[1]Season Set up'!$J$62, CONCATENATE(D181, " A"),IF(COUNTIF($D$7:D181,D181)&lt;='[1]Season Set up'!$J$63, CONCATENATE(D181, " B"),IF(COUNTIF($D$7:D181,D181)&lt;='[1]Season Set up'!$J$64, CONCATENATE(D181, " C"),IF(COUNTIF($D$7:D181,D181)&lt;='[1]Season Set up'!$J$65, CONCATENATE(D181, " D"),IF(COUNTIF($D$7:D181,D181)&lt;='[1]Season Set up'!$J$66, CONCATENATE(D181, " E"),IF(COUNTIF($D$7:D181,D181)&lt;='[1]Season Set up'!$J$67, CONCATENATE(D181, " F"),IF(COUNTIF($D$7:D181,D181)&lt;='[1]Season Set up'!$J$68, CONCATENATE(D181, " G"),IF(COUNTIF($D$7:D181,D181)&lt;='[1]Season Set up'!$J$69, CONCATENATE(D181, " H"),"")))))))))),"")</f>
        <v/>
      </c>
      <c r="F181" s="22" t="str">
        <f>IFERROR(IF(D181="","",IF(D181="None Given","",IF(COUNTIF($D$7:D181,D181)&lt;='[1]Season Set up'!$J$84, CONCATENATE(D181, " A"),IF(COUNTIF($D$7:D181,D181)&lt;='[1]Season Set up'!$J$85, CONCATENATE(D181, " B"),IF(COUNTIF($D$7:D181,D181)&lt;='[1]Season Set up'!$J$86, CONCATENATE(D181, " C"),IF(COUNTIF($D$7:D181,D181)&lt;='[1]Season Set up'!$J$87, CONCATENATE(D181, " D"),IF(COUNTIF($D$7:D181,D181)&lt;='[1]Season Set up'!$J$88, CONCATENATE(D181, " E"),IF(COUNTIF($D$7:D181,D181)&lt;='[1]Season Set up'!$J$89, CONCATENATE(D181, " F"),IF(COUNTIF($D$7:D181,D181)&lt;='[1]Season Set up'!$J$90, CONCATENATE(D181, " G"),IF(COUNTIF($D$7:D181,D181)&lt;='[1]Season Set up'!$J$91, CONCATENATE(D181, " H"),"")))))))))),"")</f>
        <v/>
      </c>
      <c r="G181" s="69" t="str">
        <f>IFERROR(IF(#REF!="","",IF('[1]Season Set up'!$B$13=1,VLOOKUP(#REF!,#REF!,7,0),IF('[1]Season Set up'!$B$13=2,VLOOKUP(#REF!,'Race 2'!$C$7:$G$1001,7,0),IF('[1]Season Set up'!$B$13=3,VLOOKUP(#REF!,'Race 3'!$C$7:$G$1001,7,0),IF('[1]Season Set up'!$B$13=4,VLOOKUP(#REF!,'[1]Race 4'!$C$7:$I$1001,7,0),IF('[1]Season Set up'!$B$13=5,VLOOKUP(#REF!,'[1]Race 5'!$C$7:$I$1001,7,0),"")))))),"")</f>
        <v/>
      </c>
      <c r="H181" s="4"/>
      <c r="I181" s="27"/>
      <c r="J181" s="22"/>
      <c r="K181" s="22"/>
      <c r="L181" s="22"/>
      <c r="M181" s="22"/>
      <c r="N181" s="22"/>
      <c r="O181" s="69"/>
      <c r="P181" s="4"/>
      <c r="Q181" s="33"/>
      <c r="R181" s="33"/>
      <c r="S181" s="33"/>
      <c r="T181" s="33"/>
      <c r="U181" s="33"/>
      <c r="V181" s="33"/>
      <c r="W181" s="33"/>
      <c r="X181" s="4"/>
      <c r="Y181" s="4"/>
      <c r="Z181" s="4"/>
      <c r="AA181" s="4"/>
      <c r="AB181" s="4"/>
      <c r="AC181" s="4"/>
      <c r="AD181" s="4"/>
      <c r="AE181" s="33"/>
      <c r="AF181" s="33"/>
      <c r="AG181" s="4"/>
      <c r="AH181" s="4"/>
      <c r="AI181" s="4"/>
      <c r="AJ181" s="4"/>
      <c r="AK181" s="4"/>
      <c r="AL181" s="4"/>
      <c r="AM181" s="4"/>
      <c r="AN181" s="4"/>
      <c r="AO181" s="33"/>
      <c r="AP181" s="33"/>
      <c r="AQ181" s="33"/>
      <c r="AR181" s="4"/>
      <c r="AS181" s="4"/>
      <c r="AT181" s="4"/>
      <c r="AU181" s="4"/>
      <c r="AV181" s="4"/>
      <c r="AW181" s="4"/>
      <c r="AX181" s="4"/>
      <c r="AY181" s="4"/>
      <c r="AZ181" s="33"/>
      <c r="BA181" s="33"/>
      <c r="BB181" s="33"/>
      <c r="BC181" s="4"/>
      <c r="BD181" s="4"/>
      <c r="BE181" s="4"/>
      <c r="BF181" s="4"/>
      <c r="BG181" s="4"/>
      <c r="BH181" s="4"/>
      <c r="BI181" s="4"/>
      <c r="BJ181" s="4"/>
      <c r="BK181" s="4"/>
      <c r="BL181" s="4"/>
      <c r="BM181" s="4"/>
      <c r="BN181" s="4"/>
    </row>
    <row r="182" spans="1:66" ht="15.75" customHeight="1" x14ac:dyDescent="0.2">
      <c r="A182" s="27" t="str">
        <f>IF('[1]Season Set up'!$J$25&gt;='[1]Season Set up'!V180,'[1]Season Set up'!V180,"")</f>
        <v/>
      </c>
      <c r="B182" s="22" t="str">
        <f>IFERROR(VLOOKUP(#REF!,'[1]Members Sorted'!$B$2:$G$3000,2,0),"")</f>
        <v/>
      </c>
      <c r="C182" s="22" t="str">
        <f>IFERROR(VLOOKUP(#REF!,'[1]Members Sorted'!$B$2:$G$3000,3,0),"")</f>
        <v/>
      </c>
      <c r="D182" s="22" t="str">
        <f>IFERROR(VLOOKUP(#REF!,'[1]Members Sorted'!$B$2:$G$3000,5,0),"")</f>
        <v/>
      </c>
      <c r="E182" s="22" t="str">
        <f>IFERROR(IF(D182="","",IF(D182="None Given","",IF(COUNTIF($D$7:D182,D182)&lt;='[1]Season Set up'!$J$62, CONCATENATE(D182, " A"),IF(COUNTIF($D$7:D182,D182)&lt;='[1]Season Set up'!$J$63, CONCATENATE(D182, " B"),IF(COUNTIF($D$7:D182,D182)&lt;='[1]Season Set up'!$J$64, CONCATENATE(D182, " C"),IF(COUNTIF($D$7:D182,D182)&lt;='[1]Season Set up'!$J$65, CONCATENATE(D182, " D"),IF(COUNTIF($D$7:D182,D182)&lt;='[1]Season Set up'!$J$66, CONCATENATE(D182, " E"),IF(COUNTIF($D$7:D182,D182)&lt;='[1]Season Set up'!$J$67, CONCATENATE(D182, " F"),IF(COUNTIF($D$7:D182,D182)&lt;='[1]Season Set up'!$J$68, CONCATENATE(D182, " G"),IF(COUNTIF($D$7:D182,D182)&lt;='[1]Season Set up'!$J$69, CONCATENATE(D182, " H"),"")))))))))),"")</f>
        <v/>
      </c>
      <c r="F182" s="22" t="str">
        <f>IFERROR(IF(D182="","",IF(D182="None Given","",IF(COUNTIF($D$7:D182,D182)&lt;='[1]Season Set up'!$J$84, CONCATENATE(D182, " A"),IF(COUNTIF($D$7:D182,D182)&lt;='[1]Season Set up'!$J$85, CONCATENATE(D182, " B"),IF(COUNTIF($D$7:D182,D182)&lt;='[1]Season Set up'!$J$86, CONCATENATE(D182, " C"),IF(COUNTIF($D$7:D182,D182)&lt;='[1]Season Set up'!$J$87, CONCATENATE(D182, " D"),IF(COUNTIF($D$7:D182,D182)&lt;='[1]Season Set up'!$J$88, CONCATENATE(D182, " E"),IF(COUNTIF($D$7:D182,D182)&lt;='[1]Season Set up'!$J$89, CONCATENATE(D182, " F"),IF(COUNTIF($D$7:D182,D182)&lt;='[1]Season Set up'!$J$90, CONCATENATE(D182, " G"),IF(COUNTIF($D$7:D182,D182)&lt;='[1]Season Set up'!$J$91, CONCATENATE(D182, " H"),"")))))))))),"")</f>
        <v/>
      </c>
      <c r="G182" s="69" t="str">
        <f>IFERROR(IF(#REF!="","",IF('[1]Season Set up'!$B$13=1,VLOOKUP(#REF!,#REF!,7,0),IF('[1]Season Set up'!$B$13=2,VLOOKUP(#REF!,'Race 2'!$C$7:$G$1001,7,0),IF('[1]Season Set up'!$B$13=3,VLOOKUP(#REF!,'Race 3'!$C$7:$G$1001,7,0),IF('[1]Season Set up'!$B$13=4,VLOOKUP(#REF!,'[1]Race 4'!$C$7:$I$1001,7,0),IF('[1]Season Set up'!$B$13=5,VLOOKUP(#REF!,'[1]Race 5'!$C$7:$I$1001,7,0),"")))))),"")</f>
        <v/>
      </c>
      <c r="H182" s="4"/>
      <c r="I182" s="27"/>
      <c r="J182" s="22"/>
      <c r="K182" s="22"/>
      <c r="L182" s="22"/>
      <c r="M182" s="22"/>
      <c r="N182" s="22"/>
      <c r="O182" s="69"/>
      <c r="P182" s="4"/>
      <c r="Q182" s="33"/>
      <c r="R182" s="33"/>
      <c r="S182" s="33"/>
      <c r="T182" s="33"/>
      <c r="U182" s="33"/>
      <c r="V182" s="33"/>
      <c r="W182" s="33"/>
      <c r="X182" s="4"/>
      <c r="Y182" s="4"/>
      <c r="Z182" s="4"/>
      <c r="AA182" s="4"/>
      <c r="AB182" s="4"/>
      <c r="AC182" s="4"/>
      <c r="AD182" s="4"/>
      <c r="AE182" s="33"/>
      <c r="AF182" s="33"/>
      <c r="AG182" s="4"/>
      <c r="AH182" s="4"/>
      <c r="AI182" s="4"/>
      <c r="AJ182" s="4"/>
      <c r="AK182" s="4"/>
      <c r="AL182" s="4"/>
      <c r="AM182" s="4"/>
      <c r="AN182" s="4"/>
      <c r="AO182" s="33"/>
      <c r="AP182" s="33"/>
      <c r="AQ182" s="33"/>
      <c r="AR182" s="4"/>
      <c r="AS182" s="4"/>
      <c r="AT182" s="4"/>
      <c r="AU182" s="4"/>
      <c r="AV182" s="4"/>
      <c r="AW182" s="4"/>
      <c r="AX182" s="4"/>
      <c r="AY182" s="4"/>
      <c r="AZ182" s="33"/>
      <c r="BA182" s="33"/>
      <c r="BB182" s="33"/>
      <c r="BC182" s="4"/>
      <c r="BD182" s="4"/>
      <c r="BE182" s="4"/>
      <c r="BF182" s="4"/>
      <c r="BG182" s="4"/>
      <c r="BH182" s="4"/>
      <c r="BI182" s="4"/>
      <c r="BJ182" s="4"/>
      <c r="BK182" s="4"/>
      <c r="BL182" s="4"/>
      <c r="BM182" s="4"/>
      <c r="BN182" s="4"/>
    </row>
    <row r="183" spans="1:66" ht="15.75" customHeight="1" x14ac:dyDescent="0.2">
      <c r="A183" s="27" t="str">
        <f>IF('[1]Season Set up'!$J$25&gt;='[1]Season Set up'!V181,'[1]Season Set up'!V181,"")</f>
        <v/>
      </c>
      <c r="B183" s="22" t="str">
        <f>IFERROR(VLOOKUP(#REF!,'[1]Members Sorted'!$B$2:$G$3000,2,0),"")</f>
        <v/>
      </c>
      <c r="C183" s="22" t="str">
        <f>IFERROR(VLOOKUP(#REF!,'[1]Members Sorted'!$B$2:$G$3000,3,0),"")</f>
        <v/>
      </c>
      <c r="D183" s="22" t="str">
        <f>IFERROR(VLOOKUP(#REF!,'[1]Members Sorted'!$B$2:$G$3000,5,0),"")</f>
        <v/>
      </c>
      <c r="E183" s="22" t="str">
        <f>IFERROR(IF(D183="","",IF(D183="None Given","",IF(COUNTIF($D$7:D183,D183)&lt;='[1]Season Set up'!$J$62, CONCATENATE(D183, " A"),IF(COUNTIF($D$7:D183,D183)&lt;='[1]Season Set up'!$J$63, CONCATENATE(D183, " B"),IF(COUNTIF($D$7:D183,D183)&lt;='[1]Season Set up'!$J$64, CONCATENATE(D183, " C"),IF(COUNTIF($D$7:D183,D183)&lt;='[1]Season Set up'!$J$65, CONCATENATE(D183, " D"),IF(COUNTIF($D$7:D183,D183)&lt;='[1]Season Set up'!$J$66, CONCATENATE(D183, " E"),IF(COUNTIF($D$7:D183,D183)&lt;='[1]Season Set up'!$J$67, CONCATENATE(D183, " F"),IF(COUNTIF($D$7:D183,D183)&lt;='[1]Season Set up'!$J$68, CONCATENATE(D183, " G"),IF(COUNTIF($D$7:D183,D183)&lt;='[1]Season Set up'!$J$69, CONCATENATE(D183, " H"),"")))))))))),"")</f>
        <v/>
      </c>
      <c r="F183" s="22" t="str">
        <f>IFERROR(IF(D183="","",IF(D183="None Given","",IF(COUNTIF($D$7:D183,D183)&lt;='[1]Season Set up'!$J$84, CONCATENATE(D183, " A"),IF(COUNTIF($D$7:D183,D183)&lt;='[1]Season Set up'!$J$85, CONCATENATE(D183, " B"),IF(COUNTIF($D$7:D183,D183)&lt;='[1]Season Set up'!$J$86, CONCATENATE(D183, " C"),IF(COUNTIF($D$7:D183,D183)&lt;='[1]Season Set up'!$J$87, CONCATENATE(D183, " D"),IF(COUNTIF($D$7:D183,D183)&lt;='[1]Season Set up'!$J$88, CONCATENATE(D183, " E"),IF(COUNTIF($D$7:D183,D183)&lt;='[1]Season Set up'!$J$89, CONCATENATE(D183, " F"),IF(COUNTIF($D$7:D183,D183)&lt;='[1]Season Set up'!$J$90, CONCATENATE(D183, " G"),IF(COUNTIF($D$7:D183,D183)&lt;='[1]Season Set up'!$J$91, CONCATENATE(D183, " H"),"")))))))))),"")</f>
        <v/>
      </c>
      <c r="G183" s="69" t="str">
        <f>IFERROR(IF(#REF!="","",IF('[1]Season Set up'!$B$13=1,VLOOKUP(#REF!,#REF!,7,0),IF('[1]Season Set up'!$B$13=2,VLOOKUP(#REF!,'Race 2'!$C$7:$G$1001,7,0),IF('[1]Season Set up'!$B$13=3,VLOOKUP(#REF!,'Race 3'!$C$7:$G$1001,7,0),IF('[1]Season Set up'!$B$13=4,VLOOKUP(#REF!,'[1]Race 4'!$C$7:$I$1001,7,0),IF('[1]Season Set up'!$B$13=5,VLOOKUP(#REF!,'[1]Race 5'!$C$7:$I$1001,7,0),"")))))),"")</f>
        <v/>
      </c>
      <c r="H183" s="4"/>
      <c r="I183" s="27"/>
      <c r="J183" s="22"/>
      <c r="K183" s="22"/>
      <c r="L183" s="22"/>
      <c r="M183" s="22"/>
      <c r="N183" s="22"/>
      <c r="O183" s="69"/>
      <c r="P183" s="4"/>
      <c r="Q183" s="33"/>
      <c r="R183" s="33"/>
      <c r="S183" s="33"/>
      <c r="T183" s="33"/>
      <c r="U183" s="33"/>
      <c r="V183" s="33"/>
      <c r="W183" s="33"/>
      <c r="X183" s="4"/>
      <c r="Y183" s="4"/>
      <c r="Z183" s="4"/>
      <c r="AA183" s="4"/>
      <c r="AB183" s="4"/>
      <c r="AC183" s="4"/>
      <c r="AD183" s="4"/>
      <c r="AE183" s="33"/>
      <c r="AF183" s="33"/>
      <c r="AG183" s="4"/>
      <c r="AH183" s="4"/>
      <c r="AI183" s="4"/>
      <c r="AJ183" s="4"/>
      <c r="AK183" s="4"/>
      <c r="AL183" s="4"/>
      <c r="AM183" s="4"/>
      <c r="AN183" s="4"/>
      <c r="AO183" s="33"/>
      <c r="AP183" s="33"/>
      <c r="AQ183" s="33"/>
      <c r="AR183" s="4"/>
      <c r="AS183" s="4"/>
      <c r="AT183" s="4"/>
      <c r="AU183" s="4"/>
      <c r="AV183" s="4"/>
      <c r="AW183" s="4"/>
      <c r="AX183" s="4"/>
      <c r="AY183" s="4"/>
      <c r="AZ183" s="33"/>
      <c r="BA183" s="33"/>
      <c r="BB183" s="33"/>
      <c r="BC183" s="4"/>
      <c r="BD183" s="4"/>
      <c r="BE183" s="4"/>
      <c r="BF183" s="4"/>
      <c r="BG183" s="4"/>
      <c r="BH183" s="4"/>
      <c r="BI183" s="4"/>
      <c r="BJ183" s="4"/>
      <c r="BK183" s="4"/>
      <c r="BL183" s="4"/>
      <c r="BM183" s="4"/>
      <c r="BN183" s="4"/>
    </row>
    <row r="184" spans="1:66" ht="15.75" customHeight="1" x14ac:dyDescent="0.2">
      <c r="A184" s="27" t="str">
        <f>IF('[1]Season Set up'!$J$25&gt;='[1]Season Set up'!V182,'[1]Season Set up'!V182,"")</f>
        <v/>
      </c>
      <c r="B184" s="22" t="str">
        <f>IFERROR(VLOOKUP(#REF!,'[1]Members Sorted'!$B$2:$G$3000,2,0),"")</f>
        <v/>
      </c>
      <c r="C184" s="22" t="str">
        <f>IFERROR(VLOOKUP(#REF!,'[1]Members Sorted'!$B$2:$G$3000,3,0),"")</f>
        <v/>
      </c>
      <c r="D184" s="22" t="str">
        <f>IFERROR(VLOOKUP(#REF!,'[1]Members Sorted'!$B$2:$G$3000,5,0),"")</f>
        <v/>
      </c>
      <c r="E184" s="22" t="str">
        <f>IFERROR(IF(D184="","",IF(D184="None Given","",IF(COUNTIF($D$7:D184,D184)&lt;='[1]Season Set up'!$J$62, CONCATENATE(D184, " A"),IF(COUNTIF($D$7:D184,D184)&lt;='[1]Season Set up'!$J$63, CONCATENATE(D184, " B"),IF(COUNTIF($D$7:D184,D184)&lt;='[1]Season Set up'!$J$64, CONCATENATE(D184, " C"),IF(COUNTIF($D$7:D184,D184)&lt;='[1]Season Set up'!$J$65, CONCATENATE(D184, " D"),IF(COUNTIF($D$7:D184,D184)&lt;='[1]Season Set up'!$J$66, CONCATENATE(D184, " E"),IF(COUNTIF($D$7:D184,D184)&lt;='[1]Season Set up'!$J$67, CONCATENATE(D184, " F"),IF(COUNTIF($D$7:D184,D184)&lt;='[1]Season Set up'!$J$68, CONCATENATE(D184, " G"),IF(COUNTIF($D$7:D184,D184)&lt;='[1]Season Set up'!$J$69, CONCATENATE(D184, " H"),"")))))))))),"")</f>
        <v/>
      </c>
      <c r="F184" s="22" t="str">
        <f>IFERROR(IF(D184="","",IF(D184="None Given","",IF(COUNTIF($D$7:D184,D184)&lt;='[1]Season Set up'!$J$84, CONCATENATE(D184, " A"),IF(COUNTIF($D$7:D184,D184)&lt;='[1]Season Set up'!$J$85, CONCATENATE(D184, " B"),IF(COUNTIF($D$7:D184,D184)&lt;='[1]Season Set up'!$J$86, CONCATENATE(D184, " C"),IF(COUNTIF($D$7:D184,D184)&lt;='[1]Season Set up'!$J$87, CONCATENATE(D184, " D"),IF(COUNTIF($D$7:D184,D184)&lt;='[1]Season Set up'!$J$88, CONCATENATE(D184, " E"),IF(COUNTIF($D$7:D184,D184)&lt;='[1]Season Set up'!$J$89, CONCATENATE(D184, " F"),IF(COUNTIF($D$7:D184,D184)&lt;='[1]Season Set up'!$J$90, CONCATENATE(D184, " G"),IF(COUNTIF($D$7:D184,D184)&lt;='[1]Season Set up'!$J$91, CONCATENATE(D184, " H"),"")))))))))),"")</f>
        <v/>
      </c>
      <c r="G184" s="69" t="str">
        <f>IFERROR(IF(#REF!="","",IF('[1]Season Set up'!$B$13=1,VLOOKUP(#REF!,#REF!,7,0),IF('[1]Season Set up'!$B$13=2,VLOOKUP(#REF!,'Race 2'!$C$7:$G$1001,7,0),IF('[1]Season Set up'!$B$13=3,VLOOKUP(#REF!,'Race 3'!$C$7:$G$1001,7,0),IF('[1]Season Set up'!$B$13=4,VLOOKUP(#REF!,'[1]Race 4'!$C$7:$I$1001,7,0),IF('[1]Season Set up'!$B$13=5,VLOOKUP(#REF!,'[1]Race 5'!$C$7:$I$1001,7,0),"")))))),"")</f>
        <v/>
      </c>
      <c r="H184" s="4"/>
      <c r="I184" s="27"/>
      <c r="J184" s="22"/>
      <c r="K184" s="22"/>
      <c r="L184" s="22"/>
      <c r="M184" s="22"/>
      <c r="N184" s="22"/>
      <c r="O184" s="69"/>
      <c r="P184" s="4"/>
      <c r="Q184" s="33"/>
      <c r="R184" s="33"/>
      <c r="S184" s="33"/>
      <c r="T184" s="33"/>
      <c r="U184" s="33"/>
      <c r="V184" s="33"/>
      <c r="W184" s="33"/>
      <c r="X184" s="4"/>
      <c r="Y184" s="4"/>
      <c r="Z184" s="4"/>
      <c r="AA184" s="4"/>
      <c r="AB184" s="4"/>
      <c r="AC184" s="4"/>
      <c r="AD184" s="4"/>
      <c r="AE184" s="33"/>
      <c r="AF184" s="33"/>
      <c r="AG184" s="4"/>
      <c r="AH184" s="4"/>
      <c r="AI184" s="4"/>
      <c r="AJ184" s="4"/>
      <c r="AK184" s="4"/>
      <c r="AL184" s="4"/>
      <c r="AM184" s="4"/>
      <c r="AN184" s="4"/>
      <c r="AO184" s="33"/>
      <c r="AP184" s="33"/>
      <c r="AQ184" s="33"/>
      <c r="AR184" s="4"/>
      <c r="AS184" s="4"/>
      <c r="AT184" s="4"/>
      <c r="AU184" s="4"/>
      <c r="AV184" s="4"/>
      <c r="AW184" s="4"/>
      <c r="AX184" s="4"/>
      <c r="AY184" s="4"/>
      <c r="AZ184" s="33"/>
      <c r="BA184" s="33"/>
      <c r="BB184" s="33"/>
      <c r="BC184" s="4"/>
      <c r="BD184" s="4"/>
      <c r="BE184" s="4"/>
      <c r="BF184" s="4"/>
      <c r="BG184" s="4"/>
      <c r="BH184" s="4"/>
      <c r="BI184" s="4"/>
      <c r="BJ184" s="4"/>
      <c r="BK184" s="4"/>
      <c r="BL184" s="4"/>
      <c r="BM184" s="4"/>
      <c r="BN184" s="4"/>
    </row>
    <row r="185" spans="1:66" ht="15.75" customHeight="1" x14ac:dyDescent="0.2">
      <c r="A185" s="27" t="str">
        <f>IF('[1]Season Set up'!$J$25&gt;='[1]Season Set up'!V183,'[1]Season Set up'!V183,"")</f>
        <v/>
      </c>
      <c r="B185" s="22" t="str">
        <f>IFERROR(VLOOKUP(#REF!,'[1]Members Sorted'!$B$2:$G$3000,2,0),"")</f>
        <v/>
      </c>
      <c r="C185" s="22" t="str">
        <f>IFERROR(VLOOKUP(#REF!,'[1]Members Sorted'!$B$2:$G$3000,3,0),"")</f>
        <v/>
      </c>
      <c r="D185" s="22" t="str">
        <f>IFERROR(VLOOKUP(#REF!,'[1]Members Sorted'!$B$2:$G$3000,5,0),"")</f>
        <v/>
      </c>
      <c r="E185" s="22" t="str">
        <f>IFERROR(IF(D185="","",IF(D185="None Given","",IF(COUNTIF($D$7:D185,D185)&lt;='[1]Season Set up'!$J$62, CONCATENATE(D185, " A"),IF(COUNTIF($D$7:D185,D185)&lt;='[1]Season Set up'!$J$63, CONCATENATE(D185, " B"),IF(COUNTIF($D$7:D185,D185)&lt;='[1]Season Set up'!$J$64, CONCATENATE(D185, " C"),IF(COUNTIF($D$7:D185,D185)&lt;='[1]Season Set up'!$J$65, CONCATENATE(D185, " D"),IF(COUNTIF($D$7:D185,D185)&lt;='[1]Season Set up'!$J$66, CONCATENATE(D185, " E"),IF(COUNTIF($D$7:D185,D185)&lt;='[1]Season Set up'!$J$67, CONCATENATE(D185, " F"),IF(COUNTIF($D$7:D185,D185)&lt;='[1]Season Set up'!$J$68, CONCATENATE(D185, " G"),IF(COUNTIF($D$7:D185,D185)&lt;='[1]Season Set up'!$J$69, CONCATENATE(D185, " H"),"")))))))))),"")</f>
        <v/>
      </c>
      <c r="F185" s="22" t="str">
        <f>IFERROR(IF(D185="","",IF(D185="None Given","",IF(COUNTIF($D$7:D185,D185)&lt;='[1]Season Set up'!$J$84, CONCATENATE(D185, " A"),IF(COUNTIF($D$7:D185,D185)&lt;='[1]Season Set up'!$J$85, CONCATENATE(D185, " B"),IF(COUNTIF($D$7:D185,D185)&lt;='[1]Season Set up'!$J$86, CONCATENATE(D185, " C"),IF(COUNTIF($D$7:D185,D185)&lt;='[1]Season Set up'!$J$87, CONCATENATE(D185, " D"),IF(COUNTIF($D$7:D185,D185)&lt;='[1]Season Set up'!$J$88, CONCATENATE(D185, " E"),IF(COUNTIF($D$7:D185,D185)&lt;='[1]Season Set up'!$J$89, CONCATENATE(D185, " F"),IF(COUNTIF($D$7:D185,D185)&lt;='[1]Season Set up'!$J$90, CONCATENATE(D185, " G"),IF(COUNTIF($D$7:D185,D185)&lt;='[1]Season Set up'!$J$91, CONCATENATE(D185, " H"),"")))))))))),"")</f>
        <v/>
      </c>
      <c r="G185" s="69" t="str">
        <f>IFERROR(IF(#REF!="","",IF('[1]Season Set up'!$B$13=1,VLOOKUP(#REF!,#REF!,7,0),IF('[1]Season Set up'!$B$13=2,VLOOKUP(#REF!,'Race 2'!$C$7:$G$1001,7,0),IF('[1]Season Set up'!$B$13=3,VLOOKUP(#REF!,'Race 3'!$C$7:$G$1001,7,0),IF('[1]Season Set up'!$B$13=4,VLOOKUP(#REF!,'[1]Race 4'!$C$7:$I$1001,7,0),IF('[1]Season Set up'!$B$13=5,VLOOKUP(#REF!,'[1]Race 5'!$C$7:$I$1001,7,0),"")))))),"")</f>
        <v/>
      </c>
      <c r="H185" s="4"/>
      <c r="I185" s="27"/>
      <c r="J185" s="22"/>
      <c r="K185" s="22"/>
      <c r="L185" s="22"/>
      <c r="M185" s="22"/>
      <c r="N185" s="22"/>
      <c r="O185" s="69"/>
      <c r="P185" s="4"/>
      <c r="Q185" s="33"/>
      <c r="R185" s="33"/>
      <c r="S185" s="33"/>
      <c r="T185" s="33"/>
      <c r="U185" s="33"/>
      <c r="V185" s="33"/>
      <c r="W185" s="33"/>
      <c r="X185" s="4"/>
      <c r="Y185" s="4"/>
      <c r="Z185" s="4"/>
      <c r="AA185" s="4"/>
      <c r="AB185" s="4"/>
      <c r="AC185" s="4"/>
      <c r="AD185" s="4"/>
      <c r="AE185" s="33"/>
      <c r="AF185" s="33"/>
      <c r="AG185" s="4"/>
      <c r="AH185" s="4"/>
      <c r="AI185" s="4"/>
      <c r="AJ185" s="4"/>
      <c r="AK185" s="4"/>
      <c r="AL185" s="4"/>
      <c r="AM185" s="4"/>
      <c r="AN185" s="4"/>
      <c r="AO185" s="33"/>
      <c r="AP185" s="33"/>
      <c r="AQ185" s="33"/>
      <c r="AR185" s="4"/>
      <c r="AS185" s="4"/>
      <c r="AT185" s="4"/>
      <c r="AU185" s="4"/>
      <c r="AV185" s="4"/>
      <c r="AW185" s="4"/>
      <c r="AX185" s="4"/>
      <c r="AY185" s="4"/>
      <c r="AZ185" s="33"/>
      <c r="BA185" s="33"/>
      <c r="BB185" s="33"/>
      <c r="BC185" s="4"/>
      <c r="BD185" s="4"/>
      <c r="BE185" s="4"/>
      <c r="BF185" s="4"/>
      <c r="BG185" s="4"/>
      <c r="BH185" s="4"/>
      <c r="BI185" s="4"/>
      <c r="BJ185" s="4"/>
      <c r="BK185" s="4"/>
      <c r="BL185" s="4"/>
      <c r="BM185" s="4"/>
      <c r="BN185" s="4"/>
    </row>
    <row r="186" spans="1:66" ht="15.75" customHeight="1" x14ac:dyDescent="0.2">
      <c r="A186" s="27"/>
      <c r="B186" s="22"/>
      <c r="C186" s="22"/>
      <c r="D186" s="22"/>
      <c r="E186" s="22"/>
      <c r="F186" s="22"/>
      <c r="G186" s="69"/>
      <c r="H186" s="4"/>
      <c r="I186" s="27"/>
      <c r="J186" s="22"/>
      <c r="K186" s="22"/>
      <c r="L186" s="22"/>
      <c r="M186" s="22"/>
      <c r="N186" s="22"/>
      <c r="O186" s="69"/>
      <c r="P186" s="4"/>
      <c r="Q186" s="33"/>
      <c r="R186" s="33"/>
      <c r="S186" s="33"/>
      <c r="T186" s="33"/>
      <c r="U186" s="33"/>
      <c r="V186" s="33"/>
      <c r="W186" s="33"/>
      <c r="X186" s="4"/>
      <c r="Y186" s="4"/>
      <c r="Z186" s="4"/>
      <c r="AA186" s="4"/>
      <c r="AB186" s="4"/>
      <c r="AC186" s="4"/>
      <c r="AD186" s="4"/>
      <c r="AE186" s="33"/>
      <c r="AF186" s="33"/>
      <c r="AG186" s="4"/>
      <c r="AH186" s="4"/>
      <c r="AI186" s="4"/>
      <c r="AJ186" s="4"/>
      <c r="AK186" s="4"/>
      <c r="AL186" s="4"/>
      <c r="AM186" s="4"/>
      <c r="AN186" s="4"/>
      <c r="AO186" s="33"/>
      <c r="AP186" s="33"/>
      <c r="AQ186" s="33"/>
      <c r="AR186" s="4"/>
      <c r="AS186" s="4"/>
      <c r="AT186" s="4"/>
      <c r="AU186" s="4"/>
      <c r="AV186" s="4"/>
      <c r="AW186" s="4"/>
      <c r="AX186" s="4"/>
      <c r="AY186" s="4"/>
      <c r="AZ186" s="33"/>
      <c r="BA186" s="33"/>
      <c r="BB186" s="33"/>
      <c r="BC186" s="4"/>
      <c r="BD186" s="4"/>
      <c r="BE186" s="4"/>
      <c r="BF186" s="4"/>
      <c r="BG186" s="4"/>
      <c r="BH186" s="4"/>
      <c r="BI186" s="4"/>
      <c r="BJ186" s="4"/>
      <c r="BK186" s="4"/>
      <c r="BL186" s="4"/>
      <c r="BM186" s="4"/>
      <c r="BN186" s="4"/>
    </row>
    <row r="187" spans="1:66" ht="15.75" customHeight="1" x14ac:dyDescent="0.2">
      <c r="A187" s="27"/>
      <c r="B187" s="22"/>
      <c r="C187" s="22"/>
      <c r="D187" s="22"/>
      <c r="E187" s="22"/>
      <c r="F187" s="22"/>
      <c r="G187" s="69"/>
      <c r="H187" s="4"/>
      <c r="I187" s="27"/>
      <c r="J187" s="22"/>
      <c r="K187" s="22"/>
      <c r="L187" s="22"/>
      <c r="M187" s="22"/>
      <c r="N187" s="22"/>
      <c r="O187" s="69"/>
      <c r="P187" s="4"/>
      <c r="Q187" s="33"/>
      <c r="R187" s="33"/>
      <c r="S187" s="33"/>
      <c r="T187" s="33"/>
      <c r="U187" s="33"/>
      <c r="V187" s="33"/>
      <c r="W187" s="33"/>
      <c r="X187" s="4"/>
      <c r="Y187" s="4"/>
      <c r="Z187" s="4"/>
      <c r="AA187" s="4"/>
      <c r="AB187" s="4"/>
      <c r="AC187" s="4"/>
      <c r="AD187" s="4"/>
      <c r="AE187" s="33"/>
      <c r="AF187" s="33"/>
      <c r="AG187" s="4"/>
      <c r="AH187" s="4"/>
      <c r="AI187" s="4"/>
      <c r="AJ187" s="4"/>
      <c r="AK187" s="4"/>
      <c r="AL187" s="4"/>
      <c r="AM187" s="4"/>
      <c r="AN187" s="4"/>
      <c r="AO187" s="33"/>
      <c r="AP187" s="33"/>
      <c r="AQ187" s="33"/>
      <c r="AR187" s="4"/>
      <c r="AS187" s="4"/>
      <c r="AT187" s="4"/>
      <c r="AU187" s="4"/>
      <c r="AV187" s="4"/>
      <c r="AW187" s="4"/>
      <c r="AX187" s="4"/>
      <c r="AY187" s="4"/>
      <c r="AZ187" s="33"/>
      <c r="BA187" s="33"/>
      <c r="BB187" s="33"/>
      <c r="BC187" s="4"/>
      <c r="BD187" s="4"/>
      <c r="BE187" s="4"/>
      <c r="BF187" s="4"/>
      <c r="BG187" s="4"/>
      <c r="BH187" s="4"/>
      <c r="BI187" s="4"/>
      <c r="BJ187" s="4"/>
      <c r="BK187" s="4"/>
      <c r="BL187" s="4"/>
      <c r="BM187" s="4"/>
      <c r="BN187" s="4"/>
    </row>
    <row r="188" spans="1:66" ht="15.75" customHeight="1" x14ac:dyDescent="0.2">
      <c r="A188" s="27"/>
      <c r="B188" s="22"/>
      <c r="C188" s="22"/>
      <c r="D188" s="22"/>
      <c r="E188" s="22"/>
      <c r="F188" s="22"/>
      <c r="G188" s="69"/>
      <c r="H188" s="4"/>
      <c r="I188" s="27"/>
      <c r="J188" s="22"/>
      <c r="K188" s="22"/>
      <c r="L188" s="22"/>
      <c r="M188" s="22"/>
      <c r="N188" s="22"/>
      <c r="O188" s="69"/>
      <c r="P188" s="4"/>
      <c r="Q188" s="33"/>
      <c r="R188" s="33"/>
      <c r="S188" s="33"/>
      <c r="T188" s="33"/>
      <c r="U188" s="33"/>
      <c r="V188" s="33"/>
      <c r="W188" s="33"/>
      <c r="X188" s="4"/>
      <c r="Y188" s="4"/>
      <c r="Z188" s="4"/>
      <c r="AA188" s="4"/>
      <c r="AB188" s="4"/>
      <c r="AC188" s="4"/>
      <c r="AD188" s="4"/>
      <c r="AE188" s="33"/>
      <c r="AF188" s="33"/>
      <c r="AG188" s="4"/>
      <c r="AH188" s="4"/>
      <c r="AI188" s="4"/>
      <c r="AJ188" s="4"/>
      <c r="AK188" s="4"/>
      <c r="AL188" s="4"/>
      <c r="AM188" s="4"/>
      <c r="AN188" s="4"/>
      <c r="AO188" s="33"/>
      <c r="AP188" s="33"/>
      <c r="AQ188" s="33"/>
      <c r="AR188" s="4"/>
      <c r="AS188" s="4"/>
      <c r="AT188" s="4"/>
      <c r="AU188" s="4"/>
      <c r="AV188" s="4"/>
      <c r="AW188" s="4"/>
      <c r="AX188" s="4"/>
      <c r="AY188" s="4"/>
      <c r="AZ188" s="33"/>
      <c r="BA188" s="33"/>
      <c r="BB188" s="33"/>
      <c r="BC188" s="4"/>
      <c r="BD188" s="4"/>
      <c r="BE188" s="4"/>
      <c r="BF188" s="4"/>
      <c r="BG188" s="4"/>
      <c r="BH188" s="4"/>
      <c r="BI188" s="4"/>
      <c r="BJ188" s="4"/>
      <c r="BK188" s="4"/>
      <c r="BL188" s="4"/>
      <c r="BM188" s="4"/>
      <c r="BN188" s="4"/>
    </row>
    <row r="189" spans="1:66" ht="15.75" customHeight="1" x14ac:dyDescent="0.2">
      <c r="A189" s="27"/>
      <c r="B189" s="22"/>
      <c r="C189" s="22"/>
      <c r="D189" s="22"/>
      <c r="E189" s="22"/>
      <c r="F189" s="22"/>
      <c r="G189" s="69"/>
      <c r="H189" s="4"/>
      <c r="I189" s="27"/>
      <c r="J189" s="22"/>
      <c r="K189" s="22"/>
      <c r="L189" s="22"/>
      <c r="M189" s="22"/>
      <c r="N189" s="22"/>
      <c r="O189" s="69"/>
      <c r="P189" s="4"/>
      <c r="Q189" s="33"/>
      <c r="R189" s="33"/>
      <c r="S189" s="33"/>
      <c r="T189" s="33"/>
      <c r="U189" s="33"/>
      <c r="V189" s="33"/>
      <c r="W189" s="33"/>
      <c r="X189" s="4"/>
      <c r="Y189" s="4"/>
      <c r="Z189" s="4"/>
      <c r="AA189" s="4"/>
      <c r="AB189" s="4"/>
      <c r="AC189" s="4"/>
      <c r="AD189" s="4"/>
      <c r="AE189" s="33"/>
      <c r="AF189" s="33"/>
      <c r="AG189" s="4"/>
      <c r="AH189" s="4"/>
      <c r="AI189" s="4"/>
      <c r="AJ189" s="4"/>
      <c r="AK189" s="4"/>
      <c r="AL189" s="4"/>
      <c r="AM189" s="4"/>
      <c r="AN189" s="4"/>
      <c r="AO189" s="33"/>
      <c r="AP189" s="33"/>
      <c r="AQ189" s="33"/>
      <c r="AR189" s="4"/>
      <c r="AS189" s="4"/>
      <c r="AT189" s="4"/>
      <c r="AU189" s="4"/>
      <c r="AV189" s="4"/>
      <c r="AW189" s="4"/>
      <c r="AX189" s="4"/>
      <c r="AY189" s="4"/>
      <c r="AZ189" s="33"/>
      <c r="BA189" s="33"/>
      <c r="BB189" s="33"/>
      <c r="BC189" s="4"/>
      <c r="BD189" s="4"/>
      <c r="BE189" s="4"/>
      <c r="BF189" s="4"/>
      <c r="BG189" s="4"/>
      <c r="BH189" s="4"/>
      <c r="BI189" s="4"/>
      <c r="BJ189" s="4"/>
      <c r="BK189" s="4"/>
      <c r="BL189" s="4"/>
      <c r="BM189" s="4"/>
      <c r="BN189" s="4"/>
    </row>
    <row r="190" spans="1:66" ht="15.75" customHeight="1" x14ac:dyDescent="0.2">
      <c r="A190" s="27"/>
      <c r="B190" s="22"/>
      <c r="C190" s="22"/>
      <c r="D190" s="22"/>
      <c r="E190" s="22"/>
      <c r="F190" s="22"/>
      <c r="G190" s="69"/>
      <c r="H190" s="4"/>
      <c r="I190" s="27"/>
      <c r="J190" s="22"/>
      <c r="K190" s="22"/>
      <c r="L190" s="22"/>
      <c r="M190" s="22"/>
      <c r="N190" s="22"/>
      <c r="O190" s="69"/>
      <c r="P190" s="4"/>
      <c r="Q190" s="33"/>
      <c r="R190" s="33"/>
      <c r="S190" s="33"/>
      <c r="T190" s="33"/>
      <c r="U190" s="33"/>
      <c r="V190" s="33"/>
      <c r="W190" s="33"/>
      <c r="X190" s="4"/>
      <c r="Y190" s="4"/>
      <c r="Z190" s="4"/>
      <c r="AA190" s="4"/>
      <c r="AB190" s="4"/>
      <c r="AC190" s="4"/>
      <c r="AD190" s="4"/>
      <c r="AE190" s="33"/>
      <c r="AF190" s="33"/>
      <c r="AG190" s="4"/>
      <c r="AH190" s="4"/>
      <c r="AI190" s="4"/>
      <c r="AJ190" s="4"/>
      <c r="AK190" s="4"/>
      <c r="AL190" s="4"/>
      <c r="AM190" s="4"/>
      <c r="AN190" s="4"/>
      <c r="AO190" s="33"/>
      <c r="AP190" s="33"/>
      <c r="AQ190" s="33"/>
      <c r="AR190" s="4"/>
      <c r="AS190" s="4"/>
      <c r="AT190" s="4"/>
      <c r="AU190" s="4"/>
      <c r="AV190" s="4"/>
      <c r="AW190" s="4"/>
      <c r="AX190" s="4"/>
      <c r="AY190" s="4"/>
      <c r="AZ190" s="33"/>
      <c r="BA190" s="33"/>
      <c r="BB190" s="33"/>
      <c r="BC190" s="4"/>
      <c r="BD190" s="4"/>
      <c r="BE190" s="4"/>
      <c r="BF190" s="4"/>
      <c r="BG190" s="4"/>
      <c r="BH190" s="4"/>
      <c r="BI190" s="4"/>
      <c r="BJ190" s="4"/>
      <c r="BK190" s="4"/>
      <c r="BL190" s="4"/>
      <c r="BM190" s="4"/>
      <c r="BN190" s="4"/>
    </row>
    <row r="191" spans="1:66" ht="15.75" customHeight="1" x14ac:dyDescent="0.2">
      <c r="A191" s="27"/>
      <c r="B191" s="22"/>
      <c r="C191" s="22"/>
      <c r="D191" s="22"/>
      <c r="E191" s="22"/>
      <c r="F191" s="22"/>
      <c r="G191" s="69"/>
      <c r="H191" s="4"/>
      <c r="I191" s="27"/>
      <c r="J191" s="22"/>
      <c r="K191" s="22"/>
      <c r="L191" s="22"/>
      <c r="M191" s="22"/>
      <c r="N191" s="22"/>
      <c r="O191" s="69"/>
      <c r="P191" s="4"/>
      <c r="Q191" s="33"/>
      <c r="R191" s="33"/>
      <c r="S191" s="33"/>
      <c r="T191" s="33"/>
      <c r="U191" s="33"/>
      <c r="V191" s="33"/>
      <c r="W191" s="33"/>
      <c r="X191" s="4"/>
      <c r="Y191" s="4"/>
      <c r="Z191" s="4"/>
      <c r="AA191" s="4"/>
      <c r="AB191" s="4"/>
      <c r="AC191" s="4"/>
      <c r="AD191" s="4"/>
      <c r="AE191" s="33"/>
      <c r="AF191" s="33"/>
      <c r="AG191" s="4"/>
      <c r="AH191" s="4"/>
      <c r="AI191" s="4"/>
      <c r="AJ191" s="4"/>
      <c r="AK191" s="4"/>
      <c r="AL191" s="4"/>
      <c r="AM191" s="4"/>
      <c r="AN191" s="4"/>
      <c r="AO191" s="33"/>
      <c r="AP191" s="33"/>
      <c r="AQ191" s="33"/>
      <c r="AR191" s="4"/>
      <c r="AS191" s="4"/>
      <c r="AT191" s="4"/>
      <c r="AU191" s="4"/>
      <c r="AV191" s="4"/>
      <c r="AW191" s="4"/>
      <c r="AX191" s="4"/>
      <c r="AY191" s="4"/>
      <c r="AZ191" s="33"/>
      <c r="BA191" s="33"/>
      <c r="BB191" s="33"/>
      <c r="BC191" s="4"/>
      <c r="BD191" s="4"/>
      <c r="BE191" s="4"/>
      <c r="BF191" s="4"/>
      <c r="BG191" s="4"/>
      <c r="BH191" s="4"/>
      <c r="BI191" s="4"/>
      <c r="BJ191" s="4"/>
      <c r="BK191" s="4"/>
      <c r="BL191" s="4"/>
      <c r="BM191" s="4"/>
      <c r="BN191" s="4"/>
    </row>
    <row r="192" spans="1:66" ht="15.75" customHeight="1" x14ac:dyDescent="0.2">
      <c r="A192" s="27"/>
      <c r="B192" s="22"/>
      <c r="C192" s="22"/>
      <c r="D192" s="22"/>
      <c r="E192" s="22"/>
      <c r="F192" s="22"/>
      <c r="G192" s="69"/>
      <c r="H192" s="4"/>
      <c r="I192" s="27"/>
      <c r="J192" s="22"/>
      <c r="K192" s="22"/>
      <c r="L192" s="22"/>
      <c r="M192" s="22"/>
      <c r="N192" s="22"/>
      <c r="O192" s="69"/>
      <c r="P192" s="4"/>
      <c r="Q192" s="33"/>
      <c r="R192" s="33"/>
      <c r="S192" s="33"/>
      <c r="T192" s="33"/>
      <c r="U192" s="33"/>
      <c r="V192" s="33"/>
      <c r="W192" s="33"/>
      <c r="X192" s="4"/>
      <c r="Y192" s="4"/>
      <c r="Z192" s="4"/>
      <c r="AA192" s="4"/>
      <c r="AB192" s="4"/>
      <c r="AC192" s="4"/>
      <c r="AD192" s="4"/>
      <c r="AE192" s="33"/>
      <c r="AF192" s="33"/>
      <c r="AG192" s="4"/>
      <c r="AH192" s="4"/>
      <c r="AI192" s="4"/>
      <c r="AJ192" s="4"/>
      <c r="AK192" s="4"/>
      <c r="AL192" s="4"/>
      <c r="AM192" s="4"/>
      <c r="AN192" s="4"/>
      <c r="AO192" s="33"/>
      <c r="AP192" s="33"/>
      <c r="AQ192" s="33"/>
      <c r="AR192" s="4"/>
      <c r="AS192" s="4"/>
      <c r="AT192" s="4"/>
      <c r="AU192" s="4"/>
      <c r="AV192" s="4"/>
      <c r="AW192" s="4"/>
      <c r="AX192" s="4"/>
      <c r="AY192" s="4"/>
      <c r="AZ192" s="33"/>
      <c r="BA192" s="33"/>
      <c r="BB192" s="33"/>
      <c r="BC192" s="4"/>
      <c r="BD192" s="4"/>
      <c r="BE192" s="4"/>
      <c r="BF192" s="4"/>
      <c r="BG192" s="4"/>
      <c r="BH192" s="4"/>
      <c r="BI192" s="4"/>
      <c r="BJ192" s="4"/>
      <c r="BK192" s="4"/>
      <c r="BL192" s="4"/>
      <c r="BM192" s="4"/>
      <c r="BN192" s="4"/>
    </row>
    <row r="193" spans="1:66" ht="15.75" customHeight="1" x14ac:dyDescent="0.2">
      <c r="A193" s="27"/>
      <c r="B193" s="22"/>
      <c r="C193" s="22"/>
      <c r="D193" s="22"/>
      <c r="E193" s="22"/>
      <c r="F193" s="22"/>
      <c r="G193" s="69"/>
      <c r="H193" s="4"/>
      <c r="I193" s="27"/>
      <c r="J193" s="22"/>
      <c r="K193" s="22"/>
      <c r="L193" s="22"/>
      <c r="M193" s="22"/>
      <c r="N193" s="22"/>
      <c r="O193" s="69"/>
      <c r="P193" s="4"/>
      <c r="Q193" s="33"/>
      <c r="R193" s="33"/>
      <c r="S193" s="33"/>
      <c r="T193" s="33"/>
      <c r="U193" s="33"/>
      <c r="V193" s="33"/>
      <c r="W193" s="33"/>
      <c r="X193" s="4"/>
      <c r="Y193" s="4"/>
      <c r="Z193" s="4"/>
      <c r="AA193" s="4"/>
      <c r="AB193" s="4"/>
      <c r="AC193" s="4"/>
      <c r="AD193" s="4"/>
      <c r="AE193" s="33"/>
      <c r="AF193" s="33"/>
      <c r="AG193" s="4"/>
      <c r="AH193" s="4"/>
      <c r="AI193" s="4"/>
      <c r="AJ193" s="4"/>
      <c r="AK193" s="4"/>
      <c r="AL193" s="4"/>
      <c r="AM193" s="4"/>
      <c r="AN193" s="4"/>
      <c r="AO193" s="33"/>
      <c r="AP193" s="33"/>
      <c r="AQ193" s="33"/>
      <c r="AR193" s="4"/>
      <c r="AS193" s="4"/>
      <c r="AT193" s="4"/>
      <c r="AU193" s="4"/>
      <c r="AV193" s="4"/>
      <c r="AW193" s="4"/>
      <c r="AX193" s="4"/>
      <c r="AY193" s="4"/>
      <c r="AZ193" s="33"/>
      <c r="BA193" s="33"/>
      <c r="BB193" s="33"/>
      <c r="BC193" s="4"/>
      <c r="BD193" s="4"/>
      <c r="BE193" s="4"/>
      <c r="BF193" s="4"/>
      <c r="BG193" s="4"/>
      <c r="BH193" s="4"/>
      <c r="BI193" s="4"/>
      <c r="BJ193" s="4"/>
      <c r="BK193" s="4"/>
      <c r="BL193" s="4"/>
      <c r="BM193" s="4"/>
      <c r="BN193" s="4"/>
    </row>
    <row r="194" spans="1:66" ht="15.75" customHeight="1" x14ac:dyDescent="0.2">
      <c r="A194" s="27"/>
      <c r="B194" s="22"/>
      <c r="C194" s="22"/>
      <c r="D194" s="22"/>
      <c r="E194" s="22"/>
      <c r="F194" s="22"/>
      <c r="G194" s="69"/>
      <c r="H194" s="4"/>
      <c r="I194" s="27"/>
      <c r="J194" s="22"/>
      <c r="K194" s="22"/>
      <c r="L194" s="22"/>
      <c r="M194" s="22"/>
      <c r="N194" s="22"/>
      <c r="O194" s="69"/>
      <c r="P194" s="4"/>
      <c r="Q194" s="33"/>
      <c r="R194" s="33"/>
      <c r="S194" s="33"/>
      <c r="T194" s="33"/>
      <c r="U194" s="33"/>
      <c r="V194" s="33"/>
      <c r="W194" s="33"/>
      <c r="X194" s="4"/>
      <c r="Y194" s="4"/>
      <c r="Z194" s="4"/>
      <c r="AA194" s="4"/>
      <c r="AB194" s="4"/>
      <c r="AC194" s="4"/>
      <c r="AD194" s="4"/>
      <c r="AE194" s="33"/>
      <c r="AF194" s="33"/>
      <c r="AG194" s="4"/>
      <c r="AH194" s="4"/>
      <c r="AI194" s="4"/>
      <c r="AJ194" s="4"/>
      <c r="AK194" s="4"/>
      <c r="AL194" s="4"/>
      <c r="AM194" s="4"/>
      <c r="AN194" s="4"/>
      <c r="AO194" s="33"/>
      <c r="AP194" s="33"/>
      <c r="AQ194" s="33"/>
      <c r="AR194" s="4"/>
      <c r="AS194" s="4"/>
      <c r="AT194" s="4"/>
      <c r="AU194" s="4"/>
      <c r="AV194" s="4"/>
      <c r="AW194" s="4"/>
      <c r="AX194" s="4"/>
      <c r="AY194" s="4"/>
      <c r="AZ194" s="33"/>
      <c r="BA194" s="33"/>
      <c r="BB194" s="33"/>
      <c r="BC194" s="4"/>
      <c r="BD194" s="4"/>
      <c r="BE194" s="4"/>
      <c r="BF194" s="4"/>
      <c r="BG194" s="4"/>
      <c r="BH194" s="4"/>
      <c r="BI194" s="4"/>
      <c r="BJ194" s="4"/>
      <c r="BK194" s="4"/>
      <c r="BL194" s="4"/>
      <c r="BM194" s="4"/>
      <c r="BN194" s="4"/>
    </row>
    <row r="195" spans="1:66" ht="15.75" customHeight="1" x14ac:dyDescent="0.2">
      <c r="A195" s="27"/>
      <c r="B195" s="22"/>
      <c r="C195" s="22"/>
      <c r="D195" s="22"/>
      <c r="E195" s="22"/>
      <c r="F195" s="22"/>
      <c r="G195" s="69"/>
      <c r="H195" s="4"/>
      <c r="I195" s="27"/>
      <c r="J195" s="22"/>
      <c r="K195" s="22"/>
      <c r="L195" s="22"/>
      <c r="M195" s="22"/>
      <c r="N195" s="22"/>
      <c r="O195" s="69"/>
      <c r="P195" s="4"/>
      <c r="Q195" s="33"/>
      <c r="R195" s="33"/>
      <c r="S195" s="33"/>
      <c r="T195" s="33"/>
      <c r="U195" s="33"/>
      <c r="V195" s="33"/>
      <c r="W195" s="33"/>
      <c r="X195" s="4"/>
      <c r="Y195" s="4"/>
      <c r="Z195" s="4"/>
      <c r="AA195" s="4"/>
      <c r="AB195" s="4"/>
      <c r="AC195" s="4"/>
      <c r="AD195" s="4"/>
      <c r="AE195" s="33"/>
      <c r="AF195" s="33"/>
      <c r="AG195" s="4"/>
      <c r="AH195" s="4"/>
      <c r="AI195" s="4"/>
      <c r="AJ195" s="4"/>
      <c r="AK195" s="4"/>
      <c r="AL195" s="4"/>
      <c r="AM195" s="4"/>
      <c r="AN195" s="4"/>
      <c r="AO195" s="33"/>
      <c r="AP195" s="33"/>
      <c r="AQ195" s="33"/>
      <c r="AR195" s="4"/>
      <c r="AS195" s="4"/>
      <c r="AT195" s="4"/>
      <c r="AU195" s="4"/>
      <c r="AV195" s="4"/>
      <c r="AW195" s="4"/>
      <c r="AX195" s="4"/>
      <c r="AY195" s="4"/>
      <c r="AZ195" s="33"/>
      <c r="BA195" s="33"/>
      <c r="BB195" s="33"/>
      <c r="BC195" s="4"/>
      <c r="BD195" s="4"/>
      <c r="BE195" s="4"/>
      <c r="BF195" s="4"/>
      <c r="BG195" s="4"/>
      <c r="BH195" s="4"/>
      <c r="BI195" s="4"/>
      <c r="BJ195" s="4"/>
      <c r="BK195" s="4"/>
      <c r="BL195" s="4"/>
      <c r="BM195" s="4"/>
      <c r="BN195" s="4"/>
    </row>
    <row r="196" spans="1:66" ht="15.75" customHeight="1" x14ac:dyDescent="0.2">
      <c r="A196" s="27"/>
      <c r="B196" s="22"/>
      <c r="C196" s="22"/>
      <c r="D196" s="22"/>
      <c r="E196" s="22"/>
      <c r="F196" s="22"/>
      <c r="G196" s="69"/>
      <c r="H196" s="4"/>
      <c r="I196" s="27"/>
      <c r="J196" s="22"/>
      <c r="K196" s="22"/>
      <c r="L196" s="22"/>
      <c r="M196" s="22"/>
      <c r="N196" s="22"/>
      <c r="O196" s="69"/>
      <c r="P196" s="4"/>
      <c r="Q196" s="33"/>
      <c r="R196" s="33"/>
      <c r="S196" s="33"/>
      <c r="T196" s="33"/>
      <c r="U196" s="33"/>
      <c r="V196" s="33"/>
      <c r="W196" s="33"/>
      <c r="X196" s="4"/>
      <c r="Y196" s="4"/>
      <c r="Z196" s="4"/>
      <c r="AA196" s="4"/>
      <c r="AB196" s="4"/>
      <c r="AC196" s="4"/>
      <c r="AD196" s="4"/>
      <c r="AE196" s="33"/>
      <c r="AF196" s="33"/>
      <c r="AG196" s="4"/>
      <c r="AH196" s="4"/>
      <c r="AI196" s="4"/>
      <c r="AJ196" s="4"/>
      <c r="AK196" s="4"/>
      <c r="AL196" s="4"/>
      <c r="AM196" s="4"/>
      <c r="AN196" s="4"/>
      <c r="AO196" s="33"/>
      <c r="AP196" s="33"/>
      <c r="AQ196" s="33"/>
      <c r="AR196" s="4"/>
      <c r="AS196" s="4"/>
      <c r="AT196" s="4"/>
      <c r="AU196" s="4"/>
      <c r="AV196" s="4"/>
      <c r="AW196" s="4"/>
      <c r="AX196" s="4"/>
      <c r="AY196" s="4"/>
      <c r="AZ196" s="33"/>
      <c r="BA196" s="33"/>
      <c r="BB196" s="33"/>
      <c r="BC196" s="4"/>
      <c r="BD196" s="4"/>
      <c r="BE196" s="4"/>
      <c r="BF196" s="4"/>
      <c r="BG196" s="4"/>
      <c r="BH196" s="4"/>
      <c r="BI196" s="4"/>
      <c r="BJ196" s="4"/>
      <c r="BK196" s="4"/>
      <c r="BL196" s="4"/>
      <c r="BM196" s="4"/>
      <c r="BN196" s="4"/>
    </row>
    <row r="197" spans="1:66" ht="15.75" customHeight="1" x14ac:dyDescent="0.2">
      <c r="A197" s="27"/>
      <c r="B197" s="22"/>
      <c r="C197" s="22"/>
      <c r="D197" s="22"/>
      <c r="E197" s="22"/>
      <c r="F197" s="22"/>
      <c r="G197" s="69"/>
      <c r="H197" s="4"/>
      <c r="I197" s="27"/>
      <c r="J197" s="22"/>
      <c r="K197" s="22"/>
      <c r="L197" s="22"/>
      <c r="M197" s="22"/>
      <c r="N197" s="22"/>
      <c r="O197" s="69"/>
      <c r="P197" s="4"/>
      <c r="Q197" s="33"/>
      <c r="R197" s="33"/>
      <c r="S197" s="33"/>
      <c r="T197" s="33"/>
      <c r="U197" s="33"/>
      <c r="V197" s="33"/>
      <c r="W197" s="33"/>
      <c r="X197" s="4"/>
      <c r="Y197" s="4"/>
      <c r="Z197" s="4"/>
      <c r="AA197" s="4"/>
      <c r="AB197" s="4"/>
      <c r="AC197" s="4"/>
      <c r="AD197" s="4"/>
      <c r="AE197" s="33"/>
      <c r="AF197" s="33"/>
      <c r="AG197" s="4"/>
      <c r="AH197" s="4"/>
      <c r="AI197" s="4"/>
      <c r="AJ197" s="4"/>
      <c r="AK197" s="4"/>
      <c r="AL197" s="4"/>
      <c r="AM197" s="4"/>
      <c r="AN197" s="4"/>
      <c r="AO197" s="33"/>
      <c r="AP197" s="33"/>
      <c r="AQ197" s="33"/>
      <c r="AR197" s="4"/>
      <c r="AS197" s="4"/>
      <c r="AT197" s="4"/>
      <c r="AU197" s="4"/>
      <c r="AV197" s="4"/>
      <c r="AW197" s="4"/>
      <c r="AX197" s="4"/>
      <c r="AY197" s="4"/>
      <c r="AZ197" s="33"/>
      <c r="BA197" s="33"/>
      <c r="BB197" s="33"/>
      <c r="BC197" s="4"/>
      <c r="BD197" s="4"/>
      <c r="BE197" s="4"/>
      <c r="BF197" s="4"/>
      <c r="BG197" s="4"/>
      <c r="BH197" s="4"/>
      <c r="BI197" s="4"/>
      <c r="BJ197" s="4"/>
      <c r="BK197" s="4"/>
      <c r="BL197" s="4"/>
      <c r="BM197" s="4"/>
      <c r="BN197" s="4"/>
    </row>
    <row r="198" spans="1:66" ht="15.75" customHeight="1" x14ac:dyDescent="0.2">
      <c r="A198" s="27"/>
      <c r="B198" s="22"/>
      <c r="C198" s="22"/>
      <c r="D198" s="22"/>
      <c r="E198" s="22"/>
      <c r="F198" s="22"/>
      <c r="G198" s="69"/>
      <c r="H198" s="4"/>
      <c r="I198" s="27"/>
      <c r="J198" s="22"/>
      <c r="K198" s="22"/>
      <c r="L198" s="22"/>
      <c r="M198" s="22"/>
      <c r="N198" s="22"/>
      <c r="O198" s="69"/>
      <c r="P198" s="4"/>
      <c r="Q198" s="33"/>
      <c r="R198" s="33"/>
      <c r="S198" s="33"/>
      <c r="T198" s="33"/>
      <c r="U198" s="33"/>
      <c r="V198" s="33"/>
      <c r="W198" s="33"/>
      <c r="X198" s="4"/>
      <c r="Y198" s="4"/>
      <c r="Z198" s="4"/>
      <c r="AA198" s="4"/>
      <c r="AB198" s="4"/>
      <c r="AC198" s="4"/>
      <c r="AD198" s="4"/>
      <c r="AE198" s="33"/>
      <c r="AF198" s="33"/>
      <c r="AG198" s="4"/>
      <c r="AH198" s="4"/>
      <c r="AI198" s="4"/>
      <c r="AJ198" s="4"/>
      <c r="AK198" s="4"/>
      <c r="AL198" s="4"/>
      <c r="AM198" s="4"/>
      <c r="AN198" s="4"/>
      <c r="AO198" s="33"/>
      <c r="AP198" s="33"/>
      <c r="AQ198" s="33"/>
      <c r="AR198" s="4"/>
      <c r="AS198" s="4"/>
      <c r="AT198" s="4"/>
      <c r="AU198" s="4"/>
      <c r="AV198" s="4"/>
      <c r="AW198" s="4"/>
      <c r="AX198" s="4"/>
      <c r="AY198" s="4"/>
      <c r="AZ198" s="33"/>
      <c r="BA198" s="33"/>
      <c r="BB198" s="33"/>
      <c r="BC198" s="4"/>
      <c r="BD198" s="4"/>
      <c r="BE198" s="4"/>
      <c r="BF198" s="4"/>
      <c r="BG198" s="4"/>
      <c r="BH198" s="4"/>
      <c r="BI198" s="4"/>
      <c r="BJ198" s="4"/>
      <c r="BK198" s="4"/>
      <c r="BL198" s="4"/>
      <c r="BM198" s="4"/>
      <c r="BN198" s="4"/>
    </row>
    <row r="199" spans="1:66" ht="15.75" customHeight="1" x14ac:dyDescent="0.2">
      <c r="A199" s="27"/>
      <c r="B199" s="22"/>
      <c r="C199" s="22"/>
      <c r="D199" s="22"/>
      <c r="E199" s="22"/>
      <c r="F199" s="22"/>
      <c r="G199" s="69"/>
      <c r="H199" s="4"/>
      <c r="I199" s="27"/>
      <c r="J199" s="22"/>
      <c r="K199" s="22"/>
      <c r="L199" s="22"/>
      <c r="M199" s="22"/>
      <c r="N199" s="22"/>
      <c r="O199" s="69"/>
      <c r="P199" s="4"/>
      <c r="Q199" s="33"/>
      <c r="R199" s="33"/>
      <c r="S199" s="33"/>
      <c r="T199" s="33"/>
      <c r="U199" s="33"/>
      <c r="V199" s="33"/>
      <c r="W199" s="33"/>
      <c r="X199" s="4"/>
      <c r="Y199" s="4"/>
      <c r="Z199" s="4"/>
      <c r="AA199" s="4"/>
      <c r="AB199" s="4"/>
      <c r="AC199" s="4"/>
      <c r="AD199" s="4"/>
      <c r="AE199" s="33"/>
      <c r="AF199" s="33"/>
      <c r="AG199" s="4"/>
      <c r="AH199" s="4"/>
      <c r="AI199" s="4"/>
      <c r="AJ199" s="4"/>
      <c r="AK199" s="4"/>
      <c r="AL199" s="4"/>
      <c r="AM199" s="4"/>
      <c r="AN199" s="4"/>
      <c r="AO199" s="33"/>
      <c r="AP199" s="33"/>
      <c r="AQ199" s="33"/>
      <c r="AR199" s="4"/>
      <c r="AS199" s="4"/>
      <c r="AT199" s="4"/>
      <c r="AU199" s="4"/>
      <c r="AV199" s="4"/>
      <c r="AW199" s="4"/>
      <c r="AX199" s="4"/>
      <c r="AY199" s="4"/>
      <c r="AZ199" s="33"/>
      <c r="BA199" s="33"/>
      <c r="BB199" s="33"/>
      <c r="BC199" s="4"/>
      <c r="BD199" s="4"/>
      <c r="BE199" s="4"/>
      <c r="BF199" s="4"/>
      <c r="BG199" s="4"/>
      <c r="BH199" s="4"/>
      <c r="BI199" s="4"/>
      <c r="BJ199" s="4"/>
      <c r="BK199" s="4"/>
      <c r="BL199" s="4"/>
      <c r="BM199" s="4"/>
      <c r="BN199" s="4"/>
    </row>
    <row r="200" spans="1:66" ht="15.75" customHeight="1" x14ac:dyDescent="0.2">
      <c r="A200" s="27"/>
      <c r="B200" s="22"/>
      <c r="C200" s="22"/>
      <c r="D200" s="22"/>
      <c r="E200" s="22"/>
      <c r="F200" s="22"/>
      <c r="G200" s="69"/>
      <c r="H200" s="4"/>
      <c r="I200" s="27"/>
      <c r="J200" s="22"/>
      <c r="K200" s="22"/>
      <c r="L200" s="22"/>
      <c r="M200" s="22"/>
      <c r="N200" s="22"/>
      <c r="O200" s="69"/>
      <c r="P200" s="4"/>
      <c r="Q200" s="33"/>
      <c r="R200" s="33"/>
      <c r="S200" s="33"/>
      <c r="T200" s="33"/>
      <c r="U200" s="33"/>
      <c r="V200" s="33"/>
      <c r="W200" s="33"/>
      <c r="X200" s="4"/>
      <c r="Y200" s="4"/>
      <c r="Z200" s="4"/>
      <c r="AA200" s="4"/>
      <c r="AB200" s="4"/>
      <c r="AC200" s="4"/>
      <c r="AD200" s="4"/>
      <c r="AE200" s="33"/>
      <c r="AF200" s="33"/>
      <c r="AG200" s="4"/>
      <c r="AH200" s="4"/>
      <c r="AI200" s="4"/>
      <c r="AJ200" s="4"/>
      <c r="AK200" s="4"/>
      <c r="AL200" s="4"/>
      <c r="AM200" s="4"/>
      <c r="AN200" s="4"/>
      <c r="AO200" s="33"/>
      <c r="AP200" s="33"/>
      <c r="AQ200" s="33"/>
      <c r="AR200" s="4"/>
      <c r="AS200" s="4"/>
      <c r="AT200" s="4"/>
      <c r="AU200" s="4"/>
      <c r="AV200" s="4"/>
      <c r="AW200" s="4"/>
      <c r="AX200" s="4"/>
      <c r="AY200" s="4"/>
      <c r="AZ200" s="33"/>
      <c r="BA200" s="33"/>
      <c r="BB200" s="33"/>
      <c r="BC200" s="4"/>
      <c r="BD200" s="4"/>
      <c r="BE200" s="4"/>
      <c r="BF200" s="4"/>
      <c r="BG200" s="4"/>
      <c r="BH200" s="4"/>
      <c r="BI200" s="4"/>
      <c r="BJ200" s="4"/>
      <c r="BK200" s="4"/>
      <c r="BL200" s="4"/>
      <c r="BM200" s="4"/>
      <c r="BN200" s="4"/>
    </row>
    <row r="201" spans="1:66" ht="15.75" customHeight="1" x14ac:dyDescent="0.2">
      <c r="A201" s="27"/>
      <c r="B201" s="22"/>
      <c r="C201" s="22"/>
      <c r="D201" s="22"/>
      <c r="E201" s="22"/>
      <c r="F201" s="22"/>
      <c r="G201" s="69"/>
      <c r="H201" s="4"/>
      <c r="I201" s="27"/>
      <c r="J201" s="22"/>
      <c r="K201" s="22"/>
      <c r="L201" s="22"/>
      <c r="M201" s="22"/>
      <c r="N201" s="22"/>
      <c r="O201" s="69"/>
      <c r="P201" s="4"/>
      <c r="Q201" s="33"/>
      <c r="R201" s="33"/>
      <c r="S201" s="33"/>
      <c r="T201" s="33"/>
      <c r="U201" s="33"/>
      <c r="V201" s="33"/>
      <c r="W201" s="33"/>
      <c r="X201" s="4"/>
      <c r="Y201" s="4"/>
      <c r="Z201" s="4"/>
      <c r="AA201" s="4"/>
      <c r="AB201" s="4"/>
      <c r="AC201" s="4"/>
      <c r="AD201" s="4"/>
      <c r="AE201" s="33"/>
      <c r="AF201" s="33"/>
      <c r="AG201" s="4"/>
      <c r="AH201" s="4"/>
      <c r="AI201" s="4"/>
      <c r="AJ201" s="4"/>
      <c r="AK201" s="4"/>
      <c r="AL201" s="4"/>
      <c r="AM201" s="4"/>
      <c r="AN201" s="4"/>
      <c r="AO201" s="33"/>
      <c r="AP201" s="33"/>
      <c r="AQ201" s="33"/>
      <c r="AR201" s="4"/>
      <c r="AS201" s="4"/>
      <c r="AT201" s="4"/>
      <c r="AU201" s="4"/>
      <c r="AV201" s="4"/>
      <c r="AW201" s="4"/>
      <c r="AX201" s="4"/>
      <c r="AY201" s="4"/>
      <c r="AZ201" s="33"/>
      <c r="BA201" s="33"/>
      <c r="BB201" s="33"/>
      <c r="BC201" s="4"/>
      <c r="BD201" s="4"/>
      <c r="BE201" s="4"/>
      <c r="BF201" s="4"/>
      <c r="BG201" s="4"/>
      <c r="BH201" s="4"/>
      <c r="BI201" s="4"/>
      <c r="BJ201" s="4"/>
      <c r="BK201" s="4"/>
      <c r="BL201" s="4"/>
      <c r="BM201" s="4"/>
      <c r="BN201" s="4"/>
    </row>
    <row r="202" spans="1:66" ht="15.75" customHeight="1" x14ac:dyDescent="0.2">
      <c r="A202" s="27"/>
      <c r="B202" s="22"/>
      <c r="C202" s="22"/>
      <c r="D202" s="22"/>
      <c r="E202" s="22"/>
      <c r="F202" s="22"/>
      <c r="G202" s="69"/>
      <c r="H202" s="4"/>
      <c r="I202" s="27"/>
      <c r="J202" s="22"/>
      <c r="K202" s="22"/>
      <c r="L202" s="22"/>
      <c r="M202" s="22"/>
      <c r="N202" s="22"/>
      <c r="O202" s="69"/>
      <c r="P202" s="4"/>
      <c r="Q202" s="33"/>
      <c r="R202" s="33"/>
      <c r="S202" s="33"/>
      <c r="T202" s="33"/>
      <c r="U202" s="33"/>
      <c r="V202" s="33"/>
      <c r="W202" s="33"/>
      <c r="X202" s="4"/>
      <c r="Y202" s="4"/>
      <c r="Z202" s="4"/>
      <c r="AA202" s="4"/>
      <c r="AB202" s="4"/>
      <c r="AC202" s="4"/>
      <c r="AD202" s="4"/>
      <c r="AE202" s="33"/>
      <c r="AF202" s="33"/>
      <c r="AG202" s="4"/>
      <c r="AH202" s="4"/>
      <c r="AI202" s="4"/>
      <c r="AJ202" s="4"/>
      <c r="AK202" s="4"/>
      <c r="AL202" s="4"/>
      <c r="AM202" s="4"/>
      <c r="AN202" s="4"/>
      <c r="AO202" s="33"/>
      <c r="AP202" s="33"/>
      <c r="AQ202" s="33"/>
      <c r="AR202" s="4"/>
      <c r="AS202" s="4"/>
      <c r="AT202" s="4"/>
      <c r="AU202" s="4"/>
      <c r="AV202" s="4"/>
      <c r="AW202" s="4"/>
      <c r="AX202" s="4"/>
      <c r="AY202" s="4"/>
      <c r="AZ202" s="33"/>
      <c r="BA202" s="33"/>
      <c r="BB202" s="33"/>
      <c r="BC202" s="4"/>
      <c r="BD202" s="4"/>
      <c r="BE202" s="4"/>
      <c r="BF202" s="4"/>
      <c r="BG202" s="4"/>
      <c r="BH202" s="4"/>
      <c r="BI202" s="4"/>
      <c r="BJ202" s="4"/>
      <c r="BK202" s="4"/>
      <c r="BL202" s="4"/>
      <c r="BM202" s="4"/>
      <c r="BN202" s="4"/>
    </row>
    <row r="203" spans="1:66" ht="15.75" customHeight="1" x14ac:dyDescent="0.2">
      <c r="A203" s="27"/>
      <c r="B203" s="22"/>
      <c r="C203" s="22"/>
      <c r="D203" s="22"/>
      <c r="E203" s="22"/>
      <c r="F203" s="22"/>
      <c r="G203" s="69"/>
      <c r="H203" s="4"/>
      <c r="I203" s="27"/>
      <c r="J203" s="22"/>
      <c r="K203" s="22"/>
      <c r="L203" s="22"/>
      <c r="M203" s="22"/>
      <c r="N203" s="22"/>
      <c r="O203" s="69"/>
      <c r="P203" s="4"/>
      <c r="Q203" s="33"/>
      <c r="R203" s="33"/>
      <c r="S203" s="33"/>
      <c r="T203" s="33"/>
      <c r="U203" s="33"/>
      <c r="V203" s="33"/>
      <c r="W203" s="33"/>
      <c r="X203" s="4"/>
      <c r="Y203" s="4"/>
      <c r="Z203" s="4"/>
      <c r="AA203" s="4"/>
      <c r="AB203" s="4"/>
      <c r="AC203" s="4"/>
      <c r="AD203" s="4"/>
      <c r="AE203" s="33"/>
      <c r="AF203" s="33"/>
      <c r="AG203" s="4"/>
      <c r="AH203" s="4"/>
      <c r="AI203" s="4"/>
      <c r="AJ203" s="4"/>
      <c r="AK203" s="4"/>
      <c r="AL203" s="4"/>
      <c r="AM203" s="4"/>
      <c r="AN203" s="4"/>
      <c r="AO203" s="33"/>
      <c r="AP203" s="33"/>
      <c r="AQ203" s="33"/>
      <c r="AR203" s="4"/>
      <c r="AS203" s="4"/>
      <c r="AT203" s="4"/>
      <c r="AU203" s="4"/>
      <c r="AV203" s="4"/>
      <c r="AW203" s="4"/>
      <c r="AX203" s="4"/>
      <c r="AY203" s="4"/>
      <c r="AZ203" s="33"/>
      <c r="BA203" s="33"/>
      <c r="BB203" s="33"/>
      <c r="BC203" s="4"/>
      <c r="BD203" s="4"/>
      <c r="BE203" s="4"/>
      <c r="BF203" s="4"/>
      <c r="BG203" s="4"/>
      <c r="BH203" s="4"/>
      <c r="BI203" s="4"/>
      <c r="BJ203" s="4"/>
      <c r="BK203" s="4"/>
      <c r="BL203" s="4"/>
      <c r="BM203" s="4"/>
      <c r="BN203" s="4"/>
    </row>
    <row r="204" spans="1:66" ht="15.75" customHeight="1" x14ac:dyDescent="0.2">
      <c r="A204" s="27"/>
      <c r="B204" s="22"/>
      <c r="C204" s="22"/>
      <c r="D204" s="22"/>
      <c r="E204" s="22"/>
      <c r="F204" s="22"/>
      <c r="G204" s="69"/>
      <c r="H204" s="4"/>
      <c r="I204" s="27"/>
      <c r="J204" s="22"/>
      <c r="K204" s="22"/>
      <c r="L204" s="22"/>
      <c r="M204" s="22"/>
      <c r="N204" s="22"/>
      <c r="O204" s="69"/>
      <c r="P204" s="4"/>
      <c r="Q204" s="33"/>
      <c r="R204" s="33"/>
      <c r="S204" s="33"/>
      <c r="T204" s="33"/>
      <c r="U204" s="33"/>
      <c r="V204" s="33"/>
      <c r="W204" s="33"/>
      <c r="X204" s="4"/>
      <c r="Y204" s="4"/>
      <c r="Z204" s="4"/>
      <c r="AA204" s="4"/>
      <c r="AB204" s="4"/>
      <c r="AC204" s="4"/>
      <c r="AD204" s="4"/>
      <c r="AE204" s="33"/>
      <c r="AF204" s="33"/>
      <c r="AG204" s="4"/>
      <c r="AH204" s="4"/>
      <c r="AI204" s="4"/>
      <c r="AJ204" s="4"/>
      <c r="AK204" s="4"/>
      <c r="AL204" s="4"/>
      <c r="AM204" s="4"/>
      <c r="AN204" s="4"/>
      <c r="AO204" s="33"/>
      <c r="AP204" s="33"/>
      <c r="AQ204" s="33"/>
      <c r="AR204" s="4"/>
      <c r="AS204" s="4"/>
      <c r="AT204" s="4"/>
      <c r="AU204" s="4"/>
      <c r="AV204" s="4"/>
      <c r="AW204" s="4"/>
      <c r="AX204" s="4"/>
      <c r="AY204" s="4"/>
      <c r="AZ204" s="33"/>
      <c r="BA204" s="33"/>
      <c r="BB204" s="33"/>
      <c r="BC204" s="4"/>
      <c r="BD204" s="4"/>
      <c r="BE204" s="4"/>
      <c r="BF204" s="4"/>
      <c r="BG204" s="4"/>
      <c r="BH204" s="4"/>
      <c r="BI204" s="4"/>
      <c r="BJ204" s="4"/>
      <c r="BK204" s="4"/>
      <c r="BL204" s="4"/>
      <c r="BM204" s="4"/>
      <c r="BN204" s="4"/>
    </row>
    <row r="205" spans="1:66" ht="15.75" customHeight="1" x14ac:dyDescent="0.2">
      <c r="A205" s="27"/>
      <c r="B205" s="22"/>
      <c r="C205" s="22"/>
      <c r="D205" s="22"/>
      <c r="E205" s="22"/>
      <c r="F205" s="22"/>
      <c r="G205" s="69"/>
      <c r="H205" s="4"/>
      <c r="I205" s="27"/>
      <c r="J205" s="22"/>
      <c r="K205" s="22"/>
      <c r="L205" s="22"/>
      <c r="M205" s="22"/>
      <c r="N205" s="22"/>
      <c r="O205" s="69"/>
      <c r="P205" s="4"/>
      <c r="Q205" s="33"/>
      <c r="R205" s="33"/>
      <c r="S205" s="33"/>
      <c r="T205" s="33"/>
      <c r="U205" s="33"/>
      <c r="V205" s="33"/>
      <c r="W205" s="33"/>
      <c r="X205" s="4"/>
      <c r="Y205" s="4"/>
      <c r="Z205" s="4"/>
      <c r="AA205" s="4"/>
      <c r="AB205" s="4"/>
      <c r="AC205" s="4"/>
      <c r="AD205" s="4"/>
      <c r="AE205" s="33"/>
      <c r="AF205" s="33"/>
      <c r="AG205" s="4"/>
      <c r="AH205" s="4"/>
      <c r="AI205" s="4"/>
      <c r="AJ205" s="4"/>
      <c r="AK205" s="4"/>
      <c r="AL205" s="4"/>
      <c r="AM205" s="4"/>
      <c r="AN205" s="4"/>
      <c r="AO205" s="33"/>
      <c r="AP205" s="33"/>
      <c r="AQ205" s="33"/>
      <c r="AR205" s="4"/>
      <c r="AS205" s="4"/>
      <c r="AT205" s="4"/>
      <c r="AU205" s="4"/>
      <c r="AV205" s="4"/>
      <c r="AW205" s="4"/>
      <c r="AX205" s="4"/>
      <c r="AY205" s="4"/>
      <c r="AZ205" s="33"/>
      <c r="BA205" s="33"/>
      <c r="BB205" s="33"/>
      <c r="BC205" s="4"/>
      <c r="BD205" s="4"/>
      <c r="BE205" s="4"/>
      <c r="BF205" s="4"/>
      <c r="BG205" s="4"/>
      <c r="BH205" s="4"/>
      <c r="BI205" s="4"/>
      <c r="BJ205" s="4"/>
      <c r="BK205" s="4"/>
      <c r="BL205" s="4"/>
      <c r="BM205" s="4"/>
      <c r="BN205" s="4"/>
    </row>
    <row r="206" spans="1:66" ht="15.75" customHeight="1" x14ac:dyDescent="0.2">
      <c r="A206" s="27"/>
      <c r="B206" s="22"/>
      <c r="C206" s="22"/>
      <c r="D206" s="22"/>
      <c r="E206" s="22"/>
      <c r="F206" s="22"/>
      <c r="G206" s="69"/>
      <c r="H206" s="4"/>
      <c r="I206" s="27"/>
      <c r="J206" s="22"/>
      <c r="K206" s="22"/>
      <c r="L206" s="22"/>
      <c r="M206" s="22"/>
      <c r="N206" s="22"/>
      <c r="O206" s="69"/>
      <c r="P206" s="4"/>
      <c r="Q206" s="33"/>
      <c r="R206" s="33"/>
      <c r="S206" s="33"/>
      <c r="T206" s="33"/>
      <c r="U206" s="33"/>
      <c r="V206" s="33"/>
      <c r="W206" s="33"/>
      <c r="X206" s="4"/>
      <c r="Y206" s="4"/>
      <c r="Z206" s="4"/>
      <c r="AA206" s="4"/>
      <c r="AB206" s="4"/>
      <c r="AC206" s="4"/>
      <c r="AD206" s="4"/>
      <c r="AE206" s="33"/>
      <c r="AF206" s="33"/>
      <c r="AG206" s="4"/>
      <c r="AH206" s="4"/>
      <c r="AI206" s="4"/>
      <c r="AJ206" s="4"/>
      <c r="AK206" s="4"/>
      <c r="AL206" s="4"/>
      <c r="AM206" s="4"/>
      <c r="AN206" s="4"/>
      <c r="AO206" s="33"/>
      <c r="AP206" s="33"/>
      <c r="AQ206" s="33"/>
      <c r="AR206" s="4"/>
      <c r="AS206" s="4"/>
      <c r="AT206" s="4"/>
      <c r="AU206" s="4"/>
      <c r="AV206" s="4"/>
      <c r="AW206" s="4"/>
      <c r="AX206" s="4"/>
      <c r="AY206" s="4"/>
      <c r="AZ206" s="33"/>
      <c r="BA206" s="33"/>
      <c r="BB206" s="33"/>
      <c r="BC206" s="4"/>
      <c r="BD206" s="4"/>
      <c r="BE206" s="4"/>
      <c r="BF206" s="4"/>
      <c r="BG206" s="4"/>
      <c r="BH206" s="4"/>
      <c r="BI206" s="4"/>
      <c r="BJ206" s="4"/>
      <c r="BK206" s="4"/>
      <c r="BL206" s="4"/>
      <c r="BM206" s="4"/>
      <c r="BN206" s="4"/>
    </row>
    <row r="207" spans="1:66" ht="15.75" customHeight="1" x14ac:dyDescent="0.2">
      <c r="A207" s="27"/>
      <c r="B207" s="22"/>
      <c r="C207" s="22"/>
      <c r="D207" s="22"/>
      <c r="E207" s="22"/>
      <c r="F207" s="22"/>
      <c r="G207" s="69"/>
      <c r="H207" s="4"/>
      <c r="I207" s="27"/>
      <c r="J207" s="22"/>
      <c r="K207" s="22"/>
      <c r="L207" s="22"/>
      <c r="M207" s="22"/>
      <c r="N207" s="22"/>
      <c r="O207" s="69"/>
      <c r="P207" s="4"/>
      <c r="Q207" s="33"/>
      <c r="R207" s="33"/>
      <c r="S207" s="33"/>
      <c r="T207" s="33"/>
      <c r="U207" s="33"/>
      <c r="V207" s="33"/>
      <c r="W207" s="33"/>
      <c r="X207" s="4"/>
      <c r="Y207" s="4"/>
      <c r="Z207" s="4"/>
      <c r="AA207" s="4"/>
      <c r="AB207" s="4"/>
      <c r="AC207" s="4"/>
      <c r="AD207" s="4"/>
      <c r="AE207" s="33"/>
      <c r="AF207" s="33"/>
      <c r="AG207" s="4"/>
      <c r="AH207" s="4"/>
      <c r="AI207" s="4"/>
      <c r="AJ207" s="4"/>
      <c r="AK207" s="4"/>
      <c r="AL207" s="4"/>
      <c r="AM207" s="4"/>
      <c r="AN207" s="4"/>
      <c r="AO207" s="33"/>
      <c r="AP207" s="33"/>
      <c r="AQ207" s="33"/>
      <c r="AR207" s="4"/>
      <c r="AS207" s="4"/>
      <c r="AT207" s="4"/>
      <c r="AU207" s="4"/>
      <c r="AV207" s="4"/>
      <c r="AW207" s="4"/>
      <c r="AX207" s="4"/>
      <c r="AY207" s="4"/>
      <c r="AZ207" s="33"/>
      <c r="BA207" s="33"/>
      <c r="BB207" s="33"/>
      <c r="BC207" s="4"/>
      <c r="BD207" s="4"/>
      <c r="BE207" s="4"/>
      <c r="BF207" s="4"/>
      <c r="BG207" s="4"/>
      <c r="BH207" s="4"/>
      <c r="BI207" s="4"/>
      <c r="BJ207" s="4"/>
      <c r="BK207" s="4"/>
      <c r="BL207" s="4"/>
      <c r="BM207" s="4"/>
      <c r="BN207" s="4"/>
    </row>
    <row r="208" spans="1:66" ht="15.75" customHeight="1" x14ac:dyDescent="0.2">
      <c r="A208" s="27"/>
      <c r="B208" s="22"/>
      <c r="C208" s="22"/>
      <c r="D208" s="22"/>
      <c r="E208" s="22"/>
      <c r="F208" s="22"/>
      <c r="G208" s="69"/>
      <c r="H208" s="4"/>
      <c r="I208" s="27"/>
      <c r="J208" s="22"/>
      <c r="K208" s="22"/>
      <c r="L208" s="22"/>
      <c r="M208" s="22"/>
      <c r="N208" s="22"/>
      <c r="O208" s="69"/>
      <c r="P208" s="4"/>
      <c r="Q208" s="33"/>
      <c r="R208" s="33"/>
      <c r="S208" s="33"/>
      <c r="T208" s="33"/>
      <c r="U208" s="33"/>
      <c r="V208" s="33"/>
      <c r="W208" s="33"/>
      <c r="X208" s="4"/>
      <c r="Y208" s="4"/>
      <c r="Z208" s="4"/>
      <c r="AA208" s="4"/>
      <c r="AB208" s="4"/>
      <c r="AC208" s="4"/>
      <c r="AD208" s="4"/>
      <c r="AE208" s="33"/>
      <c r="AF208" s="33"/>
      <c r="AG208" s="4"/>
      <c r="AH208" s="4"/>
      <c r="AI208" s="4"/>
      <c r="AJ208" s="4"/>
      <c r="AK208" s="4"/>
      <c r="AL208" s="4"/>
      <c r="AM208" s="4"/>
      <c r="AN208" s="4"/>
      <c r="AO208" s="33"/>
      <c r="AP208" s="33"/>
      <c r="AQ208" s="33"/>
      <c r="AR208" s="4"/>
      <c r="AS208" s="4"/>
      <c r="AT208" s="4"/>
      <c r="AU208" s="4"/>
      <c r="AV208" s="4"/>
      <c r="AW208" s="4"/>
      <c r="AX208" s="4"/>
      <c r="AY208" s="4"/>
      <c r="AZ208" s="33"/>
      <c r="BA208" s="33"/>
      <c r="BB208" s="33"/>
      <c r="BC208" s="4"/>
      <c r="BD208" s="4"/>
      <c r="BE208" s="4"/>
      <c r="BF208" s="4"/>
      <c r="BG208" s="4"/>
      <c r="BH208" s="4"/>
      <c r="BI208" s="4"/>
      <c r="BJ208" s="4"/>
      <c r="BK208" s="4"/>
      <c r="BL208" s="4"/>
      <c r="BM208" s="4"/>
      <c r="BN208" s="4"/>
    </row>
    <row r="209" spans="1:66" ht="15.75" customHeight="1" x14ac:dyDescent="0.2">
      <c r="A209" s="27"/>
      <c r="B209" s="22"/>
      <c r="C209" s="22"/>
      <c r="D209" s="22"/>
      <c r="E209" s="22"/>
      <c r="F209" s="22"/>
      <c r="G209" s="69"/>
      <c r="H209" s="4"/>
      <c r="I209" s="27"/>
      <c r="J209" s="22"/>
      <c r="K209" s="22"/>
      <c r="L209" s="22"/>
      <c r="M209" s="22"/>
      <c r="N209" s="22"/>
      <c r="O209" s="69"/>
      <c r="P209" s="4"/>
      <c r="Q209" s="33"/>
      <c r="R209" s="33"/>
      <c r="S209" s="33"/>
      <c r="T209" s="33"/>
      <c r="U209" s="33"/>
      <c r="V209" s="33"/>
      <c r="W209" s="33"/>
      <c r="X209" s="4"/>
      <c r="Y209" s="4"/>
      <c r="Z209" s="4"/>
      <c r="AA209" s="4"/>
      <c r="AB209" s="4"/>
      <c r="AC209" s="4"/>
      <c r="AD209" s="4"/>
      <c r="AE209" s="33"/>
      <c r="AF209" s="33"/>
      <c r="AG209" s="4"/>
      <c r="AH209" s="4"/>
      <c r="AI209" s="4"/>
      <c r="AJ209" s="4"/>
      <c r="AK209" s="4"/>
      <c r="AL209" s="4"/>
      <c r="AM209" s="4"/>
      <c r="AN209" s="4"/>
      <c r="AO209" s="33"/>
      <c r="AP209" s="33"/>
      <c r="AQ209" s="33"/>
      <c r="AR209" s="4"/>
      <c r="AS209" s="4"/>
      <c r="AT209" s="4"/>
      <c r="AU209" s="4"/>
      <c r="AV209" s="4"/>
      <c r="AW209" s="4"/>
      <c r="AX209" s="4"/>
      <c r="AY209" s="4"/>
      <c r="AZ209" s="33"/>
      <c r="BA209" s="33"/>
      <c r="BB209" s="33"/>
      <c r="BC209" s="4"/>
      <c r="BD209" s="4"/>
      <c r="BE209" s="4"/>
      <c r="BF209" s="4"/>
      <c r="BG209" s="4"/>
      <c r="BH209" s="4"/>
      <c r="BI209" s="4"/>
      <c r="BJ209" s="4"/>
      <c r="BK209" s="4"/>
      <c r="BL209" s="4"/>
      <c r="BM209" s="4"/>
      <c r="BN209" s="4"/>
    </row>
    <row r="210" spans="1:66" ht="15.75" customHeight="1" x14ac:dyDescent="0.2">
      <c r="A210" s="27"/>
      <c r="B210" s="22"/>
      <c r="C210" s="22"/>
      <c r="D210" s="22"/>
      <c r="E210" s="22"/>
      <c r="F210" s="22"/>
      <c r="G210" s="69"/>
      <c r="H210" s="4"/>
      <c r="I210" s="27"/>
      <c r="J210" s="22"/>
      <c r="K210" s="22"/>
      <c r="L210" s="22"/>
      <c r="M210" s="22"/>
      <c r="N210" s="22"/>
      <c r="O210" s="69"/>
      <c r="P210" s="4"/>
      <c r="Q210" s="33"/>
      <c r="R210" s="33"/>
      <c r="S210" s="33"/>
      <c r="T210" s="33"/>
      <c r="U210" s="33"/>
      <c r="V210" s="33"/>
      <c r="W210" s="33"/>
      <c r="X210" s="4"/>
      <c r="Y210" s="4"/>
      <c r="Z210" s="4"/>
      <c r="AA210" s="4"/>
      <c r="AB210" s="4"/>
      <c r="AC210" s="4"/>
      <c r="AD210" s="4"/>
      <c r="AE210" s="33"/>
      <c r="AF210" s="33"/>
      <c r="AG210" s="4"/>
      <c r="AH210" s="4"/>
      <c r="AI210" s="4"/>
      <c r="AJ210" s="4"/>
      <c r="AK210" s="4"/>
      <c r="AL210" s="4"/>
      <c r="AM210" s="4"/>
      <c r="AN210" s="4"/>
      <c r="AO210" s="33"/>
      <c r="AP210" s="33"/>
      <c r="AQ210" s="33"/>
      <c r="AR210" s="4"/>
      <c r="AS210" s="4"/>
      <c r="AT210" s="4"/>
      <c r="AU210" s="4"/>
      <c r="AV210" s="4"/>
      <c r="AW210" s="4"/>
      <c r="AX210" s="4"/>
      <c r="AY210" s="4"/>
      <c r="AZ210" s="33"/>
      <c r="BA210" s="33"/>
      <c r="BB210" s="33"/>
      <c r="BC210" s="4"/>
      <c r="BD210" s="4"/>
      <c r="BE210" s="4"/>
      <c r="BF210" s="4"/>
      <c r="BG210" s="4"/>
      <c r="BH210" s="4"/>
      <c r="BI210" s="4"/>
      <c r="BJ210" s="4"/>
      <c r="BK210" s="4"/>
      <c r="BL210" s="4"/>
      <c r="BM210" s="4"/>
      <c r="BN210" s="4"/>
    </row>
    <row r="211" spans="1:66" ht="15.75" customHeight="1" x14ac:dyDescent="0.2">
      <c r="A211" s="27"/>
      <c r="B211" s="22"/>
      <c r="C211" s="22"/>
      <c r="D211" s="22"/>
      <c r="E211" s="22"/>
      <c r="F211" s="22"/>
      <c r="G211" s="69"/>
      <c r="H211" s="4"/>
      <c r="I211" s="27"/>
      <c r="J211" s="22"/>
      <c r="K211" s="22"/>
      <c r="L211" s="22"/>
      <c r="M211" s="22"/>
      <c r="N211" s="22"/>
      <c r="O211" s="69"/>
      <c r="P211" s="4"/>
      <c r="Q211" s="33"/>
      <c r="R211" s="33"/>
      <c r="S211" s="33"/>
      <c r="T211" s="33"/>
      <c r="U211" s="33"/>
      <c r="V211" s="33"/>
      <c r="W211" s="33"/>
      <c r="X211" s="4"/>
      <c r="Y211" s="4"/>
      <c r="Z211" s="4"/>
      <c r="AA211" s="4"/>
      <c r="AB211" s="4"/>
      <c r="AC211" s="4"/>
      <c r="AD211" s="4"/>
      <c r="AE211" s="33"/>
      <c r="AF211" s="33"/>
      <c r="AG211" s="4"/>
      <c r="AH211" s="4"/>
      <c r="AI211" s="4"/>
      <c r="AJ211" s="4"/>
      <c r="AK211" s="4"/>
      <c r="AL211" s="4"/>
      <c r="AM211" s="4"/>
      <c r="AN211" s="4"/>
      <c r="AO211" s="33"/>
      <c r="AP211" s="33"/>
      <c r="AQ211" s="33"/>
      <c r="AR211" s="4"/>
      <c r="AS211" s="4"/>
      <c r="AT211" s="4"/>
      <c r="AU211" s="4"/>
      <c r="AV211" s="4"/>
      <c r="AW211" s="4"/>
      <c r="AX211" s="4"/>
      <c r="AY211" s="4"/>
      <c r="AZ211" s="33"/>
      <c r="BA211" s="33"/>
      <c r="BB211" s="33"/>
      <c r="BC211" s="4"/>
      <c r="BD211" s="4"/>
      <c r="BE211" s="4"/>
      <c r="BF211" s="4"/>
      <c r="BG211" s="4"/>
      <c r="BH211" s="4"/>
      <c r="BI211" s="4"/>
      <c r="BJ211" s="4"/>
      <c r="BK211" s="4"/>
      <c r="BL211" s="4"/>
      <c r="BM211" s="4"/>
      <c r="BN211" s="4"/>
    </row>
    <row r="212" spans="1:66" ht="15.75" customHeight="1" x14ac:dyDescent="0.2">
      <c r="A212" s="27"/>
      <c r="B212" s="22"/>
      <c r="C212" s="22"/>
      <c r="D212" s="22"/>
      <c r="E212" s="22"/>
      <c r="F212" s="22"/>
      <c r="G212" s="69"/>
      <c r="H212" s="4"/>
      <c r="I212" s="27"/>
      <c r="J212" s="22"/>
      <c r="K212" s="22"/>
      <c r="L212" s="22"/>
      <c r="M212" s="22"/>
      <c r="N212" s="22"/>
      <c r="O212" s="69"/>
      <c r="P212" s="4"/>
      <c r="Q212" s="33"/>
      <c r="R212" s="33"/>
      <c r="S212" s="33"/>
      <c r="T212" s="33"/>
      <c r="U212" s="33"/>
      <c r="V212" s="33"/>
      <c r="W212" s="33"/>
      <c r="X212" s="4"/>
      <c r="Y212" s="4"/>
      <c r="Z212" s="4"/>
      <c r="AA212" s="4"/>
      <c r="AB212" s="4"/>
      <c r="AC212" s="4"/>
      <c r="AD212" s="4"/>
      <c r="AE212" s="33"/>
      <c r="AF212" s="33"/>
      <c r="AG212" s="4"/>
      <c r="AH212" s="4"/>
      <c r="AI212" s="4"/>
      <c r="AJ212" s="4"/>
      <c r="AK212" s="4"/>
      <c r="AL212" s="4"/>
      <c r="AM212" s="4"/>
      <c r="AN212" s="4"/>
      <c r="AO212" s="33"/>
      <c r="AP212" s="33"/>
      <c r="AQ212" s="33"/>
      <c r="AR212" s="4"/>
      <c r="AS212" s="4"/>
      <c r="AT212" s="4"/>
      <c r="AU212" s="4"/>
      <c r="AV212" s="4"/>
      <c r="AW212" s="4"/>
      <c r="AX212" s="4"/>
      <c r="AY212" s="4"/>
      <c r="AZ212" s="33"/>
      <c r="BA212" s="33"/>
      <c r="BB212" s="33"/>
      <c r="BC212" s="4"/>
      <c r="BD212" s="4"/>
      <c r="BE212" s="4"/>
      <c r="BF212" s="4"/>
      <c r="BG212" s="4"/>
      <c r="BH212" s="4"/>
      <c r="BI212" s="4"/>
      <c r="BJ212" s="4"/>
      <c r="BK212" s="4"/>
      <c r="BL212" s="4"/>
      <c r="BM212" s="4"/>
      <c r="BN212" s="4"/>
    </row>
    <row r="213" spans="1:66" ht="15.75" customHeight="1" x14ac:dyDescent="0.2">
      <c r="A213" s="27"/>
      <c r="B213" s="22"/>
      <c r="C213" s="22"/>
      <c r="D213" s="22"/>
      <c r="E213" s="22"/>
      <c r="F213" s="22"/>
      <c r="G213" s="69"/>
      <c r="H213" s="4"/>
      <c r="I213" s="27"/>
      <c r="J213" s="22"/>
      <c r="K213" s="22"/>
      <c r="L213" s="22"/>
      <c r="M213" s="22"/>
      <c r="N213" s="22"/>
      <c r="O213" s="69"/>
      <c r="P213" s="4"/>
      <c r="Q213" s="33"/>
      <c r="R213" s="33"/>
      <c r="S213" s="33"/>
      <c r="T213" s="33"/>
      <c r="U213" s="33"/>
      <c r="V213" s="33"/>
      <c r="W213" s="33"/>
      <c r="X213" s="4"/>
      <c r="Y213" s="4"/>
      <c r="Z213" s="4"/>
      <c r="AA213" s="4"/>
      <c r="AB213" s="4"/>
      <c r="AC213" s="4"/>
      <c r="AD213" s="4"/>
      <c r="AE213" s="33"/>
      <c r="AF213" s="33"/>
      <c r="AG213" s="4"/>
      <c r="AH213" s="4"/>
      <c r="AI213" s="4"/>
      <c r="AJ213" s="4"/>
      <c r="AK213" s="4"/>
      <c r="AL213" s="4"/>
      <c r="AM213" s="4"/>
      <c r="AN213" s="4"/>
      <c r="AO213" s="33"/>
      <c r="AP213" s="33"/>
      <c r="AQ213" s="33"/>
      <c r="AR213" s="4"/>
      <c r="AS213" s="4"/>
      <c r="AT213" s="4"/>
      <c r="AU213" s="4"/>
      <c r="AV213" s="4"/>
      <c r="AW213" s="4"/>
      <c r="AX213" s="4"/>
      <c r="AY213" s="4"/>
      <c r="AZ213" s="33"/>
      <c r="BA213" s="33"/>
      <c r="BB213" s="33"/>
      <c r="BC213" s="4"/>
      <c r="BD213" s="4"/>
      <c r="BE213" s="4"/>
      <c r="BF213" s="4"/>
      <c r="BG213" s="4"/>
      <c r="BH213" s="4"/>
      <c r="BI213" s="4"/>
      <c r="BJ213" s="4"/>
      <c r="BK213" s="4"/>
      <c r="BL213" s="4"/>
      <c r="BM213" s="4"/>
      <c r="BN213" s="4"/>
    </row>
    <row r="214" spans="1:66" ht="15.75" customHeight="1" x14ac:dyDescent="0.2">
      <c r="A214" s="27"/>
      <c r="B214" s="22"/>
      <c r="C214" s="22"/>
      <c r="D214" s="22"/>
      <c r="E214" s="22"/>
      <c r="F214" s="22"/>
      <c r="G214" s="69"/>
      <c r="H214" s="4"/>
      <c r="I214" s="27"/>
      <c r="J214" s="22"/>
      <c r="K214" s="22"/>
      <c r="L214" s="22"/>
      <c r="M214" s="22"/>
      <c r="N214" s="22"/>
      <c r="O214" s="69"/>
      <c r="P214" s="4"/>
      <c r="Q214" s="33"/>
      <c r="R214" s="33"/>
      <c r="S214" s="33"/>
      <c r="T214" s="33"/>
      <c r="U214" s="33"/>
      <c r="V214" s="33"/>
      <c r="W214" s="33"/>
      <c r="X214" s="4"/>
      <c r="Y214" s="4"/>
      <c r="Z214" s="4"/>
      <c r="AA214" s="4"/>
      <c r="AB214" s="4"/>
      <c r="AC214" s="4"/>
      <c r="AD214" s="4"/>
      <c r="AE214" s="33"/>
      <c r="AF214" s="33"/>
      <c r="AG214" s="4"/>
      <c r="AH214" s="4"/>
      <c r="AI214" s="4"/>
      <c r="AJ214" s="4"/>
      <c r="AK214" s="4"/>
      <c r="AL214" s="4"/>
      <c r="AM214" s="4"/>
      <c r="AN214" s="4"/>
      <c r="AO214" s="33"/>
      <c r="AP214" s="33"/>
      <c r="AQ214" s="33"/>
      <c r="AR214" s="4"/>
      <c r="AS214" s="4"/>
      <c r="AT214" s="4"/>
      <c r="AU214" s="4"/>
      <c r="AV214" s="4"/>
      <c r="AW214" s="4"/>
      <c r="AX214" s="4"/>
      <c r="AY214" s="4"/>
      <c r="AZ214" s="33"/>
      <c r="BA214" s="33"/>
      <c r="BB214" s="33"/>
      <c r="BC214" s="4"/>
      <c r="BD214" s="4"/>
      <c r="BE214" s="4"/>
      <c r="BF214" s="4"/>
      <c r="BG214" s="4"/>
      <c r="BH214" s="4"/>
      <c r="BI214" s="4"/>
      <c r="BJ214" s="4"/>
      <c r="BK214" s="4"/>
      <c r="BL214" s="4"/>
      <c r="BM214" s="4"/>
      <c r="BN214" s="4"/>
    </row>
    <row r="215" spans="1:66" ht="15.75" customHeight="1" x14ac:dyDescent="0.2">
      <c r="A215" s="27"/>
      <c r="B215" s="22"/>
      <c r="C215" s="22"/>
      <c r="D215" s="22"/>
      <c r="E215" s="22"/>
      <c r="F215" s="22"/>
      <c r="G215" s="69"/>
      <c r="H215" s="4"/>
      <c r="I215" s="27"/>
      <c r="J215" s="22"/>
      <c r="K215" s="22"/>
      <c r="L215" s="22"/>
      <c r="M215" s="22"/>
      <c r="N215" s="22"/>
      <c r="O215" s="69"/>
      <c r="P215" s="4"/>
      <c r="Q215" s="33"/>
      <c r="R215" s="33"/>
      <c r="S215" s="33"/>
      <c r="T215" s="33"/>
      <c r="U215" s="33"/>
      <c r="V215" s="33"/>
      <c r="W215" s="33"/>
      <c r="X215" s="4"/>
      <c r="Y215" s="4"/>
      <c r="Z215" s="4"/>
      <c r="AA215" s="4"/>
      <c r="AB215" s="4"/>
      <c r="AC215" s="4"/>
      <c r="AD215" s="4"/>
      <c r="AE215" s="33"/>
      <c r="AF215" s="33"/>
      <c r="AG215" s="4"/>
      <c r="AH215" s="4"/>
      <c r="AI215" s="4"/>
      <c r="AJ215" s="4"/>
      <c r="AK215" s="4"/>
      <c r="AL215" s="4"/>
      <c r="AM215" s="4"/>
      <c r="AN215" s="4"/>
      <c r="AO215" s="33"/>
      <c r="AP215" s="33"/>
      <c r="AQ215" s="33"/>
      <c r="AR215" s="4"/>
      <c r="AS215" s="4"/>
      <c r="AT215" s="4"/>
      <c r="AU215" s="4"/>
      <c r="AV215" s="4"/>
      <c r="AW215" s="4"/>
      <c r="AX215" s="4"/>
      <c r="AY215" s="4"/>
      <c r="AZ215" s="33"/>
      <c r="BA215" s="33"/>
      <c r="BB215" s="33"/>
      <c r="BC215" s="4"/>
      <c r="BD215" s="4"/>
      <c r="BE215" s="4"/>
      <c r="BF215" s="4"/>
      <c r="BG215" s="4"/>
      <c r="BH215" s="4"/>
      <c r="BI215" s="4"/>
      <c r="BJ215" s="4"/>
      <c r="BK215" s="4"/>
      <c r="BL215" s="4"/>
      <c r="BM215" s="4"/>
      <c r="BN215" s="4"/>
    </row>
    <row r="216" spans="1:66" ht="15.75" customHeight="1" x14ac:dyDescent="0.2">
      <c r="A216" s="27"/>
      <c r="B216" s="22"/>
      <c r="C216" s="22"/>
      <c r="D216" s="22"/>
      <c r="E216" s="22"/>
      <c r="F216" s="22"/>
      <c r="G216" s="69"/>
      <c r="H216" s="4"/>
      <c r="I216" s="27"/>
      <c r="J216" s="22"/>
      <c r="K216" s="22"/>
      <c r="L216" s="22"/>
      <c r="M216" s="22"/>
      <c r="N216" s="22"/>
      <c r="O216" s="69"/>
      <c r="P216" s="4"/>
      <c r="Q216" s="33"/>
      <c r="R216" s="33"/>
      <c r="S216" s="33"/>
      <c r="T216" s="33"/>
      <c r="U216" s="33"/>
      <c r="V216" s="33"/>
      <c r="W216" s="33"/>
      <c r="X216" s="4"/>
      <c r="Y216" s="4"/>
      <c r="Z216" s="4"/>
      <c r="AA216" s="4"/>
      <c r="AB216" s="4"/>
      <c r="AC216" s="4"/>
      <c r="AD216" s="4"/>
      <c r="AE216" s="33"/>
      <c r="AF216" s="33"/>
      <c r="AG216" s="4"/>
      <c r="AH216" s="4"/>
      <c r="AI216" s="4"/>
      <c r="AJ216" s="4"/>
      <c r="AK216" s="4"/>
      <c r="AL216" s="4"/>
      <c r="AM216" s="4"/>
      <c r="AN216" s="4"/>
      <c r="AO216" s="33"/>
      <c r="AP216" s="33"/>
      <c r="AQ216" s="33"/>
      <c r="AR216" s="4"/>
      <c r="AS216" s="4"/>
      <c r="AT216" s="4"/>
      <c r="AU216" s="4"/>
      <c r="AV216" s="4"/>
      <c r="AW216" s="4"/>
      <c r="AX216" s="4"/>
      <c r="AY216" s="4"/>
      <c r="AZ216" s="33"/>
      <c r="BA216" s="33"/>
      <c r="BB216" s="33"/>
      <c r="BC216" s="4"/>
      <c r="BD216" s="4"/>
      <c r="BE216" s="4"/>
      <c r="BF216" s="4"/>
      <c r="BG216" s="4"/>
      <c r="BH216" s="4"/>
      <c r="BI216" s="4"/>
      <c r="BJ216" s="4"/>
      <c r="BK216" s="4"/>
      <c r="BL216" s="4"/>
      <c r="BM216" s="4"/>
      <c r="BN216" s="4"/>
    </row>
    <row r="217" spans="1:66" ht="15.75" customHeight="1" x14ac:dyDescent="0.2">
      <c r="A217" s="27"/>
      <c r="B217" s="22"/>
      <c r="C217" s="22"/>
      <c r="D217" s="22"/>
      <c r="E217" s="22"/>
      <c r="F217" s="22"/>
      <c r="G217" s="69"/>
      <c r="H217" s="4"/>
      <c r="I217" s="27"/>
      <c r="J217" s="22"/>
      <c r="K217" s="22"/>
      <c r="L217" s="22"/>
      <c r="M217" s="22"/>
      <c r="N217" s="22"/>
      <c r="O217" s="69"/>
      <c r="P217" s="4"/>
      <c r="Q217" s="33"/>
      <c r="R217" s="33"/>
      <c r="S217" s="33"/>
      <c r="T217" s="33"/>
      <c r="U217" s="33"/>
      <c r="V217" s="33"/>
      <c r="W217" s="33"/>
      <c r="X217" s="4"/>
      <c r="Y217" s="4"/>
      <c r="Z217" s="4"/>
      <c r="AA217" s="4"/>
      <c r="AB217" s="4"/>
      <c r="AC217" s="4"/>
      <c r="AD217" s="4"/>
      <c r="AE217" s="33"/>
      <c r="AF217" s="33"/>
      <c r="AG217" s="4"/>
      <c r="AH217" s="4"/>
      <c r="AI217" s="4"/>
      <c r="AJ217" s="4"/>
      <c r="AK217" s="4"/>
      <c r="AL217" s="4"/>
      <c r="AM217" s="4"/>
      <c r="AN217" s="4"/>
      <c r="AO217" s="33"/>
      <c r="AP217" s="33"/>
      <c r="AQ217" s="33"/>
      <c r="AR217" s="4"/>
      <c r="AS217" s="4"/>
      <c r="AT217" s="4"/>
      <c r="AU217" s="4"/>
      <c r="AV217" s="4"/>
      <c r="AW217" s="4"/>
      <c r="AX217" s="4"/>
      <c r="AY217" s="4"/>
      <c r="AZ217" s="33"/>
      <c r="BA217" s="33"/>
      <c r="BB217" s="33"/>
      <c r="BC217" s="4"/>
      <c r="BD217" s="4"/>
      <c r="BE217" s="4"/>
      <c r="BF217" s="4"/>
      <c r="BG217" s="4"/>
      <c r="BH217" s="4"/>
      <c r="BI217" s="4"/>
      <c r="BJ217" s="4"/>
      <c r="BK217" s="4"/>
      <c r="BL217" s="4"/>
      <c r="BM217" s="4"/>
      <c r="BN217" s="4"/>
    </row>
    <row r="218" spans="1:66" ht="15.75" customHeight="1" x14ac:dyDescent="0.2">
      <c r="A218" s="27"/>
      <c r="B218" s="22"/>
      <c r="C218" s="22"/>
      <c r="D218" s="22"/>
      <c r="E218" s="22"/>
      <c r="F218" s="22"/>
      <c r="G218" s="69"/>
      <c r="H218" s="4"/>
      <c r="I218" s="27"/>
      <c r="J218" s="22"/>
      <c r="K218" s="22"/>
      <c r="L218" s="22"/>
      <c r="M218" s="22"/>
      <c r="N218" s="22"/>
      <c r="O218" s="69"/>
      <c r="P218" s="4"/>
      <c r="Q218" s="33"/>
      <c r="R218" s="33"/>
      <c r="S218" s="33"/>
      <c r="T218" s="33"/>
      <c r="U218" s="33"/>
      <c r="V218" s="33"/>
      <c r="W218" s="33"/>
      <c r="X218" s="4"/>
      <c r="Y218" s="4"/>
      <c r="Z218" s="4"/>
      <c r="AA218" s="4"/>
      <c r="AB218" s="4"/>
      <c r="AC218" s="4"/>
      <c r="AD218" s="4"/>
      <c r="AE218" s="33"/>
      <c r="AF218" s="33"/>
      <c r="AG218" s="4"/>
      <c r="AH218" s="4"/>
      <c r="AI218" s="4"/>
      <c r="AJ218" s="4"/>
      <c r="AK218" s="4"/>
      <c r="AL218" s="4"/>
      <c r="AM218" s="4"/>
      <c r="AN218" s="4"/>
      <c r="AO218" s="33"/>
      <c r="AP218" s="33"/>
      <c r="AQ218" s="33"/>
      <c r="AR218" s="4"/>
      <c r="AS218" s="4"/>
      <c r="AT218" s="4"/>
      <c r="AU218" s="4"/>
      <c r="AV218" s="4"/>
      <c r="AW218" s="4"/>
      <c r="AX218" s="4"/>
      <c r="AY218" s="4"/>
      <c r="AZ218" s="33"/>
      <c r="BA218" s="33"/>
      <c r="BB218" s="33"/>
      <c r="BC218" s="4"/>
      <c r="BD218" s="4"/>
      <c r="BE218" s="4"/>
      <c r="BF218" s="4"/>
      <c r="BG218" s="4"/>
      <c r="BH218" s="4"/>
      <c r="BI218" s="4"/>
      <c r="BJ218" s="4"/>
      <c r="BK218" s="4"/>
      <c r="BL218" s="4"/>
      <c r="BM218" s="4"/>
      <c r="BN218" s="4"/>
    </row>
    <row r="219" spans="1:66" ht="15.75" customHeight="1" x14ac:dyDescent="0.2">
      <c r="A219" s="27"/>
      <c r="B219" s="22"/>
      <c r="C219" s="22"/>
      <c r="D219" s="22"/>
      <c r="E219" s="22"/>
      <c r="F219" s="22"/>
      <c r="G219" s="69"/>
      <c r="H219" s="4"/>
      <c r="I219" s="27"/>
      <c r="J219" s="22"/>
      <c r="K219" s="22"/>
      <c r="L219" s="22"/>
      <c r="M219" s="22"/>
      <c r="N219" s="22"/>
      <c r="O219" s="69"/>
      <c r="P219" s="4"/>
      <c r="Q219" s="33"/>
      <c r="R219" s="33"/>
      <c r="S219" s="33"/>
      <c r="T219" s="33"/>
      <c r="U219" s="33"/>
      <c r="V219" s="33"/>
      <c r="W219" s="33"/>
      <c r="X219" s="4"/>
      <c r="Y219" s="4"/>
      <c r="Z219" s="4"/>
      <c r="AA219" s="4"/>
      <c r="AB219" s="4"/>
      <c r="AC219" s="4"/>
      <c r="AD219" s="4"/>
      <c r="AE219" s="33"/>
      <c r="AF219" s="33"/>
      <c r="AG219" s="4"/>
      <c r="AH219" s="4"/>
      <c r="AI219" s="4"/>
      <c r="AJ219" s="4"/>
      <c r="AK219" s="4"/>
      <c r="AL219" s="4"/>
      <c r="AM219" s="4"/>
      <c r="AN219" s="4"/>
      <c r="AO219" s="33"/>
      <c r="AP219" s="33"/>
      <c r="AQ219" s="33"/>
      <c r="AR219" s="4"/>
      <c r="AS219" s="4"/>
      <c r="AT219" s="4"/>
      <c r="AU219" s="4"/>
      <c r="AV219" s="4"/>
      <c r="AW219" s="4"/>
      <c r="AX219" s="4"/>
      <c r="AY219" s="4"/>
      <c r="AZ219" s="33"/>
      <c r="BA219" s="33"/>
      <c r="BB219" s="33"/>
      <c r="BC219" s="4"/>
      <c r="BD219" s="4"/>
      <c r="BE219" s="4"/>
      <c r="BF219" s="4"/>
      <c r="BG219" s="4"/>
      <c r="BH219" s="4"/>
      <c r="BI219" s="4"/>
      <c r="BJ219" s="4"/>
      <c r="BK219" s="4"/>
      <c r="BL219" s="4"/>
      <c r="BM219" s="4"/>
      <c r="BN219" s="4"/>
    </row>
    <row r="220" spans="1:66" ht="15.75" customHeight="1" x14ac:dyDescent="0.2">
      <c r="A220" s="27"/>
      <c r="B220" s="22"/>
      <c r="C220" s="22"/>
      <c r="D220" s="22"/>
      <c r="E220" s="22"/>
      <c r="F220" s="22"/>
      <c r="G220" s="69"/>
      <c r="H220" s="4"/>
      <c r="I220" s="27"/>
      <c r="J220" s="22"/>
      <c r="K220" s="22"/>
      <c r="L220" s="22"/>
      <c r="M220" s="22"/>
      <c r="N220" s="22"/>
      <c r="O220" s="69"/>
      <c r="P220" s="4"/>
      <c r="Q220" s="33"/>
      <c r="R220" s="33"/>
      <c r="S220" s="33"/>
      <c r="T220" s="33"/>
      <c r="U220" s="33"/>
      <c r="V220" s="33"/>
      <c r="W220" s="33"/>
      <c r="X220" s="4"/>
      <c r="Y220" s="4"/>
      <c r="Z220" s="4"/>
      <c r="AA220" s="4"/>
      <c r="AB220" s="4"/>
      <c r="AC220" s="4"/>
      <c r="AD220" s="4"/>
      <c r="AE220" s="33"/>
      <c r="AF220" s="33"/>
      <c r="AG220" s="4"/>
      <c r="AH220" s="4"/>
      <c r="AI220" s="4"/>
      <c r="AJ220" s="4"/>
      <c r="AK220" s="4"/>
      <c r="AL220" s="4"/>
      <c r="AM220" s="4"/>
      <c r="AN220" s="4"/>
      <c r="AO220" s="33"/>
      <c r="AP220" s="33"/>
      <c r="AQ220" s="33"/>
      <c r="AR220" s="4"/>
      <c r="AS220" s="4"/>
      <c r="AT220" s="4"/>
      <c r="AU220" s="4"/>
      <c r="AV220" s="4"/>
      <c r="AW220" s="4"/>
      <c r="AX220" s="4"/>
      <c r="AY220" s="4"/>
      <c r="AZ220" s="33"/>
      <c r="BA220" s="33"/>
      <c r="BB220" s="33"/>
      <c r="BC220" s="4"/>
      <c r="BD220" s="4"/>
      <c r="BE220" s="4"/>
      <c r="BF220" s="4"/>
      <c r="BG220" s="4"/>
      <c r="BH220" s="4"/>
      <c r="BI220" s="4"/>
      <c r="BJ220" s="4"/>
      <c r="BK220" s="4"/>
      <c r="BL220" s="4"/>
      <c r="BM220" s="4"/>
      <c r="BN220" s="4"/>
    </row>
    <row r="221" spans="1:66" ht="15.75" customHeight="1" x14ac:dyDescent="0.2">
      <c r="A221" s="27"/>
      <c r="B221" s="22"/>
      <c r="C221" s="22"/>
      <c r="D221" s="22"/>
      <c r="E221" s="22"/>
      <c r="F221" s="22"/>
      <c r="G221" s="69"/>
      <c r="H221" s="4"/>
      <c r="I221" s="27"/>
      <c r="J221" s="22"/>
      <c r="K221" s="22"/>
      <c r="L221" s="22"/>
      <c r="M221" s="22"/>
      <c r="N221" s="22"/>
      <c r="O221" s="69"/>
      <c r="P221" s="4"/>
      <c r="Q221" s="33"/>
      <c r="R221" s="33"/>
      <c r="S221" s="33"/>
      <c r="T221" s="33"/>
      <c r="U221" s="33"/>
      <c r="V221" s="33"/>
      <c r="W221" s="33"/>
      <c r="X221" s="4"/>
      <c r="Y221" s="4"/>
      <c r="Z221" s="4"/>
      <c r="AA221" s="4"/>
      <c r="AB221" s="4"/>
      <c r="AC221" s="4"/>
      <c r="AD221" s="4"/>
      <c r="AE221" s="33"/>
      <c r="AF221" s="33"/>
      <c r="AG221" s="4"/>
      <c r="AH221" s="4"/>
      <c r="AI221" s="4"/>
      <c r="AJ221" s="4"/>
      <c r="AK221" s="4"/>
      <c r="AL221" s="4"/>
      <c r="AM221" s="4"/>
      <c r="AN221" s="4"/>
      <c r="AO221" s="33"/>
      <c r="AP221" s="33"/>
      <c r="AQ221" s="33"/>
      <c r="AR221" s="4"/>
      <c r="AS221" s="4"/>
      <c r="AT221" s="4"/>
      <c r="AU221" s="4"/>
      <c r="AV221" s="4"/>
      <c r="AW221" s="4"/>
      <c r="AX221" s="4"/>
      <c r="AY221" s="4"/>
      <c r="AZ221" s="33"/>
      <c r="BA221" s="33"/>
      <c r="BB221" s="33"/>
      <c r="BC221" s="4"/>
      <c r="BD221" s="4"/>
      <c r="BE221" s="4"/>
      <c r="BF221" s="4"/>
      <c r="BG221" s="4"/>
      <c r="BH221" s="4"/>
      <c r="BI221" s="4"/>
      <c r="BJ221" s="4"/>
      <c r="BK221" s="4"/>
      <c r="BL221" s="4"/>
      <c r="BM221" s="4"/>
      <c r="BN221" s="4"/>
    </row>
    <row r="222" spans="1:66" ht="15.75" customHeight="1" x14ac:dyDescent="0.2">
      <c r="A222" s="27"/>
      <c r="B222" s="22"/>
      <c r="C222" s="22"/>
      <c r="D222" s="22"/>
      <c r="E222" s="22"/>
      <c r="F222" s="22"/>
      <c r="G222" s="69"/>
      <c r="H222" s="4"/>
      <c r="I222" s="27"/>
      <c r="J222" s="22"/>
      <c r="K222" s="22"/>
      <c r="L222" s="22"/>
      <c r="M222" s="22"/>
      <c r="N222" s="22"/>
      <c r="O222" s="69"/>
      <c r="P222" s="4"/>
      <c r="Q222" s="33"/>
      <c r="R222" s="33"/>
      <c r="S222" s="33"/>
      <c r="T222" s="33"/>
      <c r="U222" s="33"/>
      <c r="V222" s="33"/>
      <c r="W222" s="33"/>
      <c r="X222" s="4"/>
      <c r="Y222" s="4"/>
      <c r="Z222" s="4"/>
      <c r="AA222" s="4"/>
      <c r="AB222" s="4"/>
      <c r="AC222" s="4"/>
      <c r="AD222" s="4"/>
      <c r="AE222" s="33"/>
      <c r="AF222" s="33"/>
      <c r="AG222" s="4"/>
      <c r="AH222" s="4"/>
      <c r="AI222" s="4"/>
      <c r="AJ222" s="4"/>
      <c r="AK222" s="4"/>
      <c r="AL222" s="4"/>
      <c r="AM222" s="4"/>
      <c r="AN222" s="4"/>
      <c r="AO222" s="33"/>
      <c r="AP222" s="33"/>
      <c r="AQ222" s="33"/>
      <c r="AR222" s="4"/>
      <c r="AS222" s="4"/>
      <c r="AT222" s="4"/>
      <c r="AU222" s="4"/>
      <c r="AV222" s="4"/>
      <c r="AW222" s="4"/>
      <c r="AX222" s="4"/>
      <c r="AY222" s="4"/>
      <c r="AZ222" s="33"/>
      <c r="BA222" s="33"/>
      <c r="BB222" s="33"/>
      <c r="BC222" s="4"/>
      <c r="BD222" s="4"/>
      <c r="BE222" s="4"/>
      <c r="BF222" s="4"/>
      <c r="BG222" s="4"/>
      <c r="BH222" s="4"/>
      <c r="BI222" s="4"/>
      <c r="BJ222" s="4"/>
      <c r="BK222" s="4"/>
      <c r="BL222" s="4"/>
      <c r="BM222" s="4"/>
      <c r="BN222" s="4"/>
    </row>
    <row r="223" spans="1:66" ht="15.75" customHeight="1" x14ac:dyDescent="0.2">
      <c r="A223" s="27"/>
      <c r="B223" s="22"/>
      <c r="C223" s="22"/>
      <c r="D223" s="22"/>
      <c r="E223" s="22"/>
      <c r="F223" s="22"/>
      <c r="G223" s="69"/>
      <c r="H223" s="4"/>
      <c r="I223" s="27"/>
      <c r="J223" s="22"/>
      <c r="K223" s="22"/>
      <c r="L223" s="22"/>
      <c r="M223" s="22"/>
      <c r="N223" s="22"/>
      <c r="O223" s="69"/>
      <c r="P223" s="4"/>
      <c r="Q223" s="33"/>
      <c r="R223" s="33"/>
      <c r="S223" s="33"/>
      <c r="T223" s="33"/>
      <c r="U223" s="33"/>
      <c r="V223" s="33"/>
      <c r="W223" s="33"/>
      <c r="X223" s="4"/>
      <c r="Y223" s="4"/>
      <c r="Z223" s="4"/>
      <c r="AA223" s="4"/>
      <c r="AB223" s="4"/>
      <c r="AC223" s="4"/>
      <c r="AD223" s="4"/>
      <c r="AE223" s="33"/>
      <c r="AF223" s="33"/>
      <c r="AG223" s="4"/>
      <c r="AH223" s="4"/>
      <c r="AI223" s="4"/>
      <c r="AJ223" s="4"/>
      <c r="AK223" s="4"/>
      <c r="AL223" s="4"/>
      <c r="AM223" s="4"/>
      <c r="AN223" s="4"/>
      <c r="AO223" s="33"/>
      <c r="AP223" s="33"/>
      <c r="AQ223" s="33"/>
      <c r="AR223" s="4"/>
      <c r="AS223" s="4"/>
      <c r="AT223" s="4"/>
      <c r="AU223" s="4"/>
      <c r="AV223" s="4"/>
      <c r="AW223" s="4"/>
      <c r="AX223" s="4"/>
      <c r="AY223" s="4"/>
      <c r="AZ223" s="33"/>
      <c r="BA223" s="33"/>
      <c r="BB223" s="33"/>
      <c r="BC223" s="4"/>
      <c r="BD223" s="4"/>
      <c r="BE223" s="4"/>
      <c r="BF223" s="4"/>
      <c r="BG223" s="4"/>
      <c r="BH223" s="4"/>
      <c r="BI223" s="4"/>
      <c r="BJ223" s="4"/>
      <c r="BK223" s="4"/>
      <c r="BL223" s="4"/>
      <c r="BM223" s="4"/>
      <c r="BN223" s="4"/>
    </row>
    <row r="224" spans="1:66" ht="15.75" customHeight="1" x14ac:dyDescent="0.2">
      <c r="A224" s="27"/>
      <c r="B224" s="22"/>
      <c r="C224" s="22"/>
      <c r="D224" s="22"/>
      <c r="E224" s="22"/>
      <c r="F224" s="22"/>
      <c r="G224" s="69"/>
      <c r="H224" s="4"/>
      <c r="I224" s="27"/>
      <c r="J224" s="22"/>
      <c r="K224" s="22"/>
      <c r="L224" s="22"/>
      <c r="M224" s="22"/>
      <c r="N224" s="22"/>
      <c r="O224" s="69"/>
      <c r="P224" s="4"/>
      <c r="Q224" s="33"/>
      <c r="R224" s="33"/>
      <c r="S224" s="33"/>
      <c r="T224" s="33"/>
      <c r="U224" s="33"/>
      <c r="V224" s="33"/>
      <c r="W224" s="33"/>
      <c r="X224" s="4"/>
      <c r="Y224" s="4"/>
      <c r="Z224" s="4"/>
      <c r="AA224" s="4"/>
      <c r="AB224" s="4"/>
      <c r="AC224" s="4"/>
      <c r="AD224" s="4"/>
      <c r="AE224" s="33"/>
      <c r="AF224" s="33"/>
      <c r="AG224" s="4"/>
      <c r="AH224" s="4"/>
      <c r="AI224" s="4"/>
      <c r="AJ224" s="4"/>
      <c r="AK224" s="4"/>
      <c r="AL224" s="4"/>
      <c r="AM224" s="4"/>
      <c r="AN224" s="4"/>
      <c r="AO224" s="33"/>
      <c r="AP224" s="33"/>
      <c r="AQ224" s="33"/>
      <c r="AR224" s="4"/>
      <c r="AS224" s="4"/>
      <c r="AT224" s="4"/>
      <c r="AU224" s="4"/>
      <c r="AV224" s="4"/>
      <c r="AW224" s="4"/>
      <c r="AX224" s="4"/>
      <c r="AY224" s="4"/>
      <c r="AZ224" s="33"/>
      <c r="BA224" s="33"/>
      <c r="BB224" s="33"/>
      <c r="BC224" s="4"/>
      <c r="BD224" s="4"/>
      <c r="BE224" s="4"/>
      <c r="BF224" s="4"/>
      <c r="BG224" s="4"/>
      <c r="BH224" s="4"/>
      <c r="BI224" s="4"/>
      <c r="BJ224" s="4"/>
      <c r="BK224" s="4"/>
      <c r="BL224" s="4"/>
      <c r="BM224" s="4"/>
      <c r="BN224" s="4"/>
    </row>
    <row r="225" spans="1:66" ht="15.75" customHeight="1" x14ac:dyDescent="0.2">
      <c r="A225" s="27"/>
      <c r="B225" s="22"/>
      <c r="C225" s="22"/>
      <c r="D225" s="22"/>
      <c r="E225" s="22"/>
      <c r="F225" s="22"/>
      <c r="G225" s="69"/>
      <c r="H225" s="4"/>
      <c r="I225" s="27"/>
      <c r="J225" s="22"/>
      <c r="K225" s="22"/>
      <c r="L225" s="22"/>
      <c r="M225" s="22"/>
      <c r="N225" s="22"/>
      <c r="O225" s="69"/>
      <c r="P225" s="4"/>
      <c r="Q225" s="33"/>
      <c r="R225" s="33"/>
      <c r="S225" s="33"/>
      <c r="T225" s="33"/>
      <c r="U225" s="33"/>
      <c r="V225" s="33"/>
      <c r="W225" s="33"/>
      <c r="X225" s="4"/>
      <c r="Y225" s="4"/>
      <c r="Z225" s="4"/>
      <c r="AA225" s="4"/>
      <c r="AB225" s="4"/>
      <c r="AC225" s="4"/>
      <c r="AD225" s="4"/>
      <c r="AE225" s="33"/>
      <c r="AF225" s="33"/>
      <c r="AG225" s="4"/>
      <c r="AH225" s="4"/>
      <c r="AI225" s="4"/>
      <c r="AJ225" s="4"/>
      <c r="AK225" s="4"/>
      <c r="AL225" s="4"/>
      <c r="AM225" s="4"/>
      <c r="AN225" s="4"/>
      <c r="AO225" s="33"/>
      <c r="AP225" s="33"/>
      <c r="AQ225" s="33"/>
      <c r="AR225" s="4"/>
      <c r="AS225" s="4"/>
      <c r="AT225" s="4"/>
      <c r="AU225" s="4"/>
      <c r="AV225" s="4"/>
      <c r="AW225" s="4"/>
      <c r="AX225" s="4"/>
      <c r="AY225" s="4"/>
      <c r="AZ225" s="33"/>
      <c r="BA225" s="33"/>
      <c r="BB225" s="33"/>
      <c r="BC225" s="4"/>
      <c r="BD225" s="4"/>
      <c r="BE225" s="4"/>
      <c r="BF225" s="4"/>
      <c r="BG225" s="4"/>
      <c r="BH225" s="4"/>
      <c r="BI225" s="4"/>
      <c r="BJ225" s="4"/>
      <c r="BK225" s="4"/>
      <c r="BL225" s="4"/>
      <c r="BM225" s="4"/>
      <c r="BN225" s="4"/>
    </row>
    <row r="226" spans="1:66" ht="15.75" customHeight="1" x14ac:dyDescent="0.2">
      <c r="A226" s="27"/>
      <c r="B226" s="22"/>
      <c r="C226" s="22"/>
      <c r="D226" s="22"/>
      <c r="E226" s="22"/>
      <c r="F226" s="22"/>
      <c r="G226" s="69"/>
      <c r="H226" s="4"/>
      <c r="I226" s="27"/>
      <c r="J226" s="22"/>
      <c r="K226" s="22"/>
      <c r="L226" s="22"/>
      <c r="M226" s="22"/>
      <c r="N226" s="22"/>
      <c r="O226" s="69"/>
      <c r="P226" s="4"/>
      <c r="Q226" s="33"/>
      <c r="R226" s="33"/>
      <c r="S226" s="33"/>
      <c r="T226" s="33"/>
      <c r="U226" s="33"/>
      <c r="V226" s="33"/>
      <c r="W226" s="33"/>
      <c r="X226" s="4"/>
      <c r="Y226" s="4"/>
      <c r="Z226" s="4"/>
      <c r="AA226" s="4"/>
      <c r="AB226" s="4"/>
      <c r="AC226" s="4"/>
      <c r="AD226" s="4"/>
      <c r="AE226" s="33"/>
      <c r="AF226" s="33"/>
      <c r="AG226" s="4"/>
      <c r="AH226" s="4"/>
      <c r="AI226" s="4"/>
      <c r="AJ226" s="4"/>
      <c r="AK226" s="4"/>
      <c r="AL226" s="4"/>
      <c r="AM226" s="4"/>
      <c r="AN226" s="4"/>
      <c r="AO226" s="33"/>
      <c r="AP226" s="33"/>
      <c r="AQ226" s="33"/>
      <c r="AR226" s="4"/>
      <c r="AS226" s="4"/>
      <c r="AT226" s="4"/>
      <c r="AU226" s="4"/>
      <c r="AV226" s="4"/>
      <c r="AW226" s="4"/>
      <c r="AX226" s="4"/>
      <c r="AY226" s="4"/>
      <c r="AZ226" s="33"/>
      <c r="BA226" s="33"/>
      <c r="BB226" s="33"/>
      <c r="BC226" s="4"/>
      <c r="BD226" s="4"/>
      <c r="BE226" s="4"/>
      <c r="BF226" s="4"/>
      <c r="BG226" s="4"/>
      <c r="BH226" s="4"/>
      <c r="BI226" s="4"/>
      <c r="BJ226" s="4"/>
      <c r="BK226" s="4"/>
      <c r="BL226" s="4"/>
      <c r="BM226" s="4"/>
      <c r="BN226" s="4"/>
    </row>
    <row r="227" spans="1:66" ht="15.75" customHeight="1" x14ac:dyDescent="0.2">
      <c r="A227" s="27"/>
      <c r="B227" s="22"/>
      <c r="C227" s="22"/>
      <c r="D227" s="22"/>
      <c r="E227" s="22"/>
      <c r="F227" s="22"/>
      <c r="G227" s="69"/>
      <c r="H227" s="4"/>
      <c r="I227" s="27"/>
      <c r="J227" s="22"/>
      <c r="K227" s="22"/>
      <c r="L227" s="22"/>
      <c r="M227" s="22"/>
      <c r="N227" s="22"/>
      <c r="O227" s="69"/>
      <c r="P227" s="4"/>
      <c r="Q227" s="33"/>
      <c r="R227" s="33"/>
      <c r="S227" s="33"/>
      <c r="T227" s="33"/>
      <c r="U227" s="33"/>
      <c r="V227" s="33"/>
      <c r="W227" s="33"/>
      <c r="X227" s="4"/>
      <c r="Y227" s="4"/>
      <c r="Z227" s="4"/>
      <c r="AA227" s="4"/>
      <c r="AB227" s="4"/>
      <c r="AC227" s="4"/>
      <c r="AD227" s="4"/>
      <c r="AE227" s="33"/>
      <c r="AF227" s="33"/>
      <c r="AG227" s="4"/>
      <c r="AH227" s="4"/>
      <c r="AI227" s="4"/>
      <c r="AJ227" s="4"/>
      <c r="AK227" s="4"/>
      <c r="AL227" s="4"/>
      <c r="AM227" s="4"/>
      <c r="AN227" s="4"/>
      <c r="AO227" s="33"/>
      <c r="AP227" s="33"/>
      <c r="AQ227" s="33"/>
      <c r="AR227" s="4"/>
      <c r="AS227" s="4"/>
      <c r="AT227" s="4"/>
      <c r="AU227" s="4"/>
      <c r="AV227" s="4"/>
      <c r="AW227" s="4"/>
      <c r="AX227" s="4"/>
      <c r="AY227" s="4"/>
      <c r="AZ227" s="33"/>
      <c r="BA227" s="33"/>
      <c r="BB227" s="33"/>
      <c r="BC227" s="4"/>
      <c r="BD227" s="4"/>
      <c r="BE227" s="4"/>
      <c r="BF227" s="4"/>
      <c r="BG227" s="4"/>
      <c r="BH227" s="4"/>
      <c r="BI227" s="4"/>
      <c r="BJ227" s="4"/>
      <c r="BK227" s="4"/>
      <c r="BL227" s="4"/>
      <c r="BM227" s="4"/>
      <c r="BN227" s="4"/>
    </row>
    <row r="228" spans="1:66" ht="15.75" customHeight="1" x14ac:dyDescent="0.2">
      <c r="A228" s="27"/>
      <c r="B228" s="22"/>
      <c r="C228" s="22"/>
      <c r="D228" s="22"/>
      <c r="E228" s="22"/>
      <c r="F228" s="22"/>
      <c r="G228" s="69"/>
      <c r="H228" s="4"/>
      <c r="I228" s="27"/>
      <c r="J228" s="22"/>
      <c r="K228" s="22"/>
      <c r="L228" s="22"/>
      <c r="M228" s="22"/>
      <c r="N228" s="22"/>
      <c r="O228" s="69"/>
      <c r="P228" s="4"/>
      <c r="Q228" s="33"/>
      <c r="R228" s="33"/>
      <c r="S228" s="33"/>
      <c r="T228" s="33"/>
      <c r="U228" s="33"/>
      <c r="V228" s="33"/>
      <c r="W228" s="33"/>
      <c r="X228" s="4"/>
      <c r="Y228" s="4"/>
      <c r="Z228" s="4"/>
      <c r="AA228" s="4"/>
      <c r="AB228" s="4"/>
      <c r="AC228" s="4"/>
      <c r="AD228" s="4"/>
      <c r="AE228" s="33"/>
      <c r="AF228" s="33"/>
      <c r="AG228" s="4"/>
      <c r="AH228" s="4"/>
      <c r="AI228" s="4"/>
      <c r="AJ228" s="4"/>
      <c r="AK228" s="4"/>
      <c r="AL228" s="4"/>
      <c r="AM228" s="4"/>
      <c r="AN228" s="4"/>
      <c r="AO228" s="33"/>
      <c r="AP228" s="33"/>
      <c r="AQ228" s="33"/>
      <c r="AR228" s="4"/>
      <c r="AS228" s="4"/>
      <c r="AT228" s="4"/>
      <c r="AU228" s="4"/>
      <c r="AV228" s="4"/>
      <c r="AW228" s="4"/>
      <c r="AX228" s="4"/>
      <c r="AY228" s="4"/>
      <c r="AZ228" s="33"/>
      <c r="BA228" s="33"/>
      <c r="BB228" s="33"/>
      <c r="BC228" s="4"/>
      <c r="BD228" s="4"/>
      <c r="BE228" s="4"/>
      <c r="BF228" s="4"/>
      <c r="BG228" s="4"/>
      <c r="BH228" s="4"/>
      <c r="BI228" s="4"/>
      <c r="BJ228" s="4"/>
      <c r="BK228" s="4"/>
      <c r="BL228" s="4"/>
      <c r="BM228" s="4"/>
      <c r="BN228" s="4"/>
    </row>
    <row r="229" spans="1:66" ht="15.75" customHeight="1" x14ac:dyDescent="0.2">
      <c r="A229" s="27"/>
      <c r="B229" s="22"/>
      <c r="C229" s="22"/>
      <c r="D229" s="22"/>
      <c r="E229" s="22"/>
      <c r="F229" s="22"/>
      <c r="G229" s="69"/>
      <c r="H229" s="4"/>
      <c r="I229" s="27"/>
      <c r="J229" s="22"/>
      <c r="K229" s="22"/>
      <c r="L229" s="22"/>
      <c r="M229" s="22"/>
      <c r="N229" s="22"/>
      <c r="O229" s="69"/>
      <c r="P229" s="4"/>
      <c r="Q229" s="33"/>
      <c r="R229" s="33"/>
      <c r="S229" s="33"/>
      <c r="T229" s="33"/>
      <c r="U229" s="33"/>
      <c r="V229" s="33"/>
      <c r="W229" s="33"/>
      <c r="X229" s="4"/>
      <c r="Y229" s="4"/>
      <c r="Z229" s="4"/>
      <c r="AA229" s="4"/>
      <c r="AB229" s="4"/>
      <c r="AC229" s="4"/>
      <c r="AD229" s="4"/>
      <c r="AE229" s="33"/>
      <c r="AF229" s="33"/>
      <c r="AG229" s="4"/>
      <c r="AH229" s="4"/>
      <c r="AI229" s="4"/>
      <c r="AJ229" s="4"/>
      <c r="AK229" s="4"/>
      <c r="AL229" s="4"/>
      <c r="AM229" s="4"/>
      <c r="AN229" s="4"/>
      <c r="AO229" s="33"/>
      <c r="AP229" s="33"/>
      <c r="AQ229" s="33"/>
      <c r="AR229" s="4"/>
      <c r="AS229" s="4"/>
      <c r="AT229" s="4"/>
      <c r="AU229" s="4"/>
      <c r="AV229" s="4"/>
      <c r="AW229" s="4"/>
      <c r="AX229" s="4"/>
      <c r="AY229" s="4"/>
      <c r="AZ229" s="33"/>
      <c r="BA229" s="33"/>
      <c r="BB229" s="33"/>
      <c r="BC229" s="4"/>
      <c r="BD229" s="4"/>
      <c r="BE229" s="4"/>
      <c r="BF229" s="4"/>
      <c r="BG229" s="4"/>
      <c r="BH229" s="4"/>
      <c r="BI229" s="4"/>
      <c r="BJ229" s="4"/>
      <c r="BK229" s="4"/>
      <c r="BL229" s="4"/>
      <c r="BM229" s="4"/>
      <c r="BN229" s="4"/>
    </row>
    <row r="230" spans="1:66" ht="15.75" customHeight="1" x14ac:dyDescent="0.2">
      <c r="A230" s="27"/>
      <c r="B230" s="22"/>
      <c r="C230" s="22"/>
      <c r="D230" s="22"/>
      <c r="E230" s="22"/>
      <c r="F230" s="22"/>
      <c r="G230" s="69"/>
      <c r="H230" s="4"/>
      <c r="I230" s="27"/>
      <c r="J230" s="22"/>
      <c r="K230" s="22"/>
      <c r="L230" s="22"/>
      <c r="M230" s="22"/>
      <c r="N230" s="22"/>
      <c r="O230" s="69"/>
      <c r="P230" s="4"/>
      <c r="Q230" s="33"/>
      <c r="R230" s="33"/>
      <c r="S230" s="33"/>
      <c r="T230" s="33"/>
      <c r="U230" s="33"/>
      <c r="V230" s="33"/>
      <c r="W230" s="33"/>
      <c r="X230" s="4"/>
      <c r="Y230" s="4"/>
      <c r="Z230" s="4"/>
      <c r="AA230" s="4"/>
      <c r="AB230" s="4"/>
      <c r="AC230" s="4"/>
      <c r="AD230" s="4"/>
      <c r="AE230" s="33"/>
      <c r="AF230" s="33"/>
      <c r="AG230" s="4"/>
      <c r="AH230" s="4"/>
      <c r="AI230" s="4"/>
      <c r="AJ230" s="4"/>
      <c r="AK230" s="4"/>
      <c r="AL230" s="4"/>
      <c r="AM230" s="4"/>
      <c r="AN230" s="4"/>
      <c r="AO230" s="33"/>
      <c r="AP230" s="33"/>
      <c r="AQ230" s="33"/>
      <c r="AR230" s="4"/>
      <c r="AS230" s="4"/>
      <c r="AT230" s="4"/>
      <c r="AU230" s="4"/>
      <c r="AV230" s="4"/>
      <c r="AW230" s="4"/>
      <c r="AX230" s="4"/>
      <c r="AY230" s="4"/>
      <c r="AZ230" s="33"/>
      <c r="BA230" s="33"/>
      <c r="BB230" s="33"/>
      <c r="BC230" s="4"/>
      <c r="BD230" s="4"/>
      <c r="BE230" s="4"/>
      <c r="BF230" s="4"/>
      <c r="BG230" s="4"/>
      <c r="BH230" s="4"/>
      <c r="BI230" s="4"/>
      <c r="BJ230" s="4"/>
      <c r="BK230" s="4"/>
      <c r="BL230" s="4"/>
      <c r="BM230" s="4"/>
      <c r="BN230" s="4"/>
    </row>
    <row r="231" spans="1:66" ht="15.75" customHeight="1" x14ac:dyDescent="0.2">
      <c r="A231" s="27"/>
      <c r="B231" s="22"/>
      <c r="C231" s="22"/>
      <c r="D231" s="22"/>
      <c r="E231" s="22"/>
      <c r="F231" s="22"/>
      <c r="G231" s="69"/>
      <c r="H231" s="4"/>
      <c r="I231" s="27"/>
      <c r="J231" s="22"/>
      <c r="K231" s="22"/>
      <c r="L231" s="22"/>
      <c r="M231" s="22"/>
      <c r="N231" s="22"/>
      <c r="O231" s="69"/>
      <c r="P231" s="4"/>
      <c r="Q231" s="33"/>
      <c r="R231" s="33"/>
      <c r="S231" s="33"/>
      <c r="T231" s="33"/>
      <c r="U231" s="33"/>
      <c r="V231" s="33"/>
      <c r="W231" s="33"/>
      <c r="X231" s="4"/>
      <c r="Y231" s="4"/>
      <c r="Z231" s="4"/>
      <c r="AA231" s="4"/>
      <c r="AB231" s="4"/>
      <c r="AC231" s="4"/>
      <c r="AD231" s="4"/>
      <c r="AE231" s="33"/>
      <c r="AF231" s="33"/>
      <c r="AG231" s="4"/>
      <c r="AH231" s="4"/>
      <c r="AI231" s="4"/>
      <c r="AJ231" s="4"/>
      <c r="AK231" s="4"/>
      <c r="AL231" s="4"/>
      <c r="AM231" s="4"/>
      <c r="AN231" s="4"/>
      <c r="AO231" s="33"/>
      <c r="AP231" s="33"/>
      <c r="AQ231" s="33"/>
      <c r="AR231" s="4"/>
      <c r="AS231" s="4"/>
      <c r="AT231" s="4"/>
      <c r="AU231" s="4"/>
      <c r="AV231" s="4"/>
      <c r="AW231" s="4"/>
      <c r="AX231" s="4"/>
      <c r="AY231" s="4"/>
      <c r="AZ231" s="33"/>
      <c r="BA231" s="33"/>
      <c r="BB231" s="33"/>
      <c r="BC231" s="4"/>
      <c r="BD231" s="4"/>
      <c r="BE231" s="4"/>
      <c r="BF231" s="4"/>
      <c r="BG231" s="4"/>
      <c r="BH231" s="4"/>
      <c r="BI231" s="4"/>
      <c r="BJ231" s="4"/>
      <c r="BK231" s="4"/>
      <c r="BL231" s="4"/>
      <c r="BM231" s="4"/>
      <c r="BN231" s="4"/>
    </row>
    <row r="232" spans="1:66" ht="15.75" customHeight="1" x14ac:dyDescent="0.2">
      <c r="A232" s="27"/>
      <c r="B232" s="22"/>
      <c r="C232" s="22"/>
      <c r="D232" s="22"/>
      <c r="E232" s="22"/>
      <c r="F232" s="22"/>
      <c r="G232" s="69"/>
      <c r="H232" s="4"/>
      <c r="I232" s="27"/>
      <c r="J232" s="22"/>
      <c r="K232" s="22"/>
      <c r="L232" s="22"/>
      <c r="M232" s="22"/>
      <c r="N232" s="22"/>
      <c r="O232" s="69"/>
      <c r="P232" s="4"/>
      <c r="Q232" s="33"/>
      <c r="R232" s="33"/>
      <c r="S232" s="33"/>
      <c r="T232" s="33"/>
      <c r="U232" s="33"/>
      <c r="V232" s="33"/>
      <c r="W232" s="33"/>
      <c r="X232" s="4"/>
      <c r="Y232" s="4"/>
      <c r="Z232" s="4"/>
      <c r="AA232" s="4"/>
      <c r="AB232" s="4"/>
      <c r="AC232" s="4"/>
      <c r="AD232" s="4"/>
      <c r="AE232" s="33"/>
      <c r="AF232" s="33"/>
      <c r="AG232" s="4"/>
      <c r="AH232" s="4"/>
      <c r="AI232" s="4"/>
      <c r="AJ232" s="4"/>
      <c r="AK232" s="4"/>
      <c r="AL232" s="4"/>
      <c r="AM232" s="4"/>
      <c r="AN232" s="4"/>
      <c r="AO232" s="33"/>
      <c r="AP232" s="33"/>
      <c r="AQ232" s="33"/>
      <c r="AR232" s="4"/>
      <c r="AS232" s="4"/>
      <c r="AT232" s="4"/>
      <c r="AU232" s="4"/>
      <c r="AV232" s="4"/>
      <c r="AW232" s="4"/>
      <c r="AX232" s="4"/>
      <c r="AY232" s="4"/>
      <c r="AZ232" s="33"/>
      <c r="BA232" s="33"/>
      <c r="BB232" s="33"/>
      <c r="BC232" s="4"/>
      <c r="BD232" s="4"/>
      <c r="BE232" s="4"/>
      <c r="BF232" s="4"/>
      <c r="BG232" s="4"/>
      <c r="BH232" s="4"/>
      <c r="BI232" s="4"/>
      <c r="BJ232" s="4"/>
      <c r="BK232" s="4"/>
      <c r="BL232" s="4"/>
      <c r="BM232" s="4"/>
      <c r="BN232" s="4"/>
    </row>
    <row r="233" spans="1:66" ht="15.75" customHeight="1" x14ac:dyDescent="0.2">
      <c r="A233" s="27"/>
      <c r="B233" s="22"/>
      <c r="C233" s="22"/>
      <c r="D233" s="22"/>
      <c r="E233" s="22"/>
      <c r="F233" s="22"/>
      <c r="G233" s="69"/>
      <c r="H233" s="4"/>
      <c r="I233" s="27"/>
      <c r="J233" s="22"/>
      <c r="K233" s="22"/>
      <c r="L233" s="22"/>
      <c r="M233" s="22"/>
      <c r="N233" s="22"/>
      <c r="O233" s="69"/>
      <c r="P233" s="4"/>
      <c r="Q233" s="33"/>
      <c r="R233" s="33"/>
      <c r="S233" s="33"/>
      <c r="T233" s="33"/>
      <c r="U233" s="33"/>
      <c r="V233" s="33"/>
      <c r="W233" s="33"/>
      <c r="X233" s="4"/>
      <c r="Y233" s="4"/>
      <c r="Z233" s="4"/>
      <c r="AA233" s="4"/>
      <c r="AB233" s="4"/>
      <c r="AC233" s="4"/>
      <c r="AD233" s="4"/>
      <c r="AE233" s="33"/>
      <c r="AF233" s="33"/>
      <c r="AG233" s="4"/>
      <c r="AH233" s="4"/>
      <c r="AI233" s="4"/>
      <c r="AJ233" s="4"/>
      <c r="AK233" s="4"/>
      <c r="AL233" s="4"/>
      <c r="AM233" s="4"/>
      <c r="AN233" s="4"/>
      <c r="AO233" s="33"/>
      <c r="AP233" s="33"/>
      <c r="AQ233" s="33"/>
      <c r="AR233" s="4"/>
      <c r="AS233" s="4"/>
      <c r="AT233" s="4"/>
      <c r="AU233" s="4"/>
      <c r="AV233" s="4"/>
      <c r="AW233" s="4"/>
      <c r="AX233" s="4"/>
      <c r="AY233" s="4"/>
      <c r="AZ233" s="33"/>
      <c r="BA233" s="33"/>
      <c r="BB233" s="33"/>
      <c r="BC233" s="4"/>
      <c r="BD233" s="4"/>
      <c r="BE233" s="4"/>
      <c r="BF233" s="4"/>
      <c r="BG233" s="4"/>
      <c r="BH233" s="4"/>
      <c r="BI233" s="4"/>
      <c r="BJ233" s="4"/>
      <c r="BK233" s="4"/>
      <c r="BL233" s="4"/>
      <c r="BM233" s="4"/>
      <c r="BN233" s="4"/>
    </row>
    <row r="234" spans="1:66" ht="15.75" customHeight="1" x14ac:dyDescent="0.2">
      <c r="A234" s="27"/>
      <c r="B234" s="22"/>
      <c r="C234" s="22"/>
      <c r="D234" s="22"/>
      <c r="E234" s="22"/>
      <c r="F234" s="22"/>
      <c r="G234" s="69"/>
      <c r="H234" s="4"/>
      <c r="I234" s="27"/>
      <c r="J234" s="22"/>
      <c r="K234" s="22"/>
      <c r="L234" s="22"/>
      <c r="M234" s="22"/>
      <c r="N234" s="22"/>
      <c r="O234" s="69"/>
      <c r="P234" s="4"/>
      <c r="Q234" s="33"/>
      <c r="R234" s="33"/>
      <c r="S234" s="33"/>
      <c r="T234" s="33"/>
      <c r="U234" s="33"/>
      <c r="V234" s="33"/>
      <c r="W234" s="33"/>
      <c r="X234" s="4"/>
      <c r="Y234" s="4"/>
      <c r="Z234" s="4"/>
      <c r="AA234" s="4"/>
      <c r="AB234" s="4"/>
      <c r="AC234" s="4"/>
      <c r="AD234" s="4"/>
      <c r="AE234" s="33"/>
      <c r="AF234" s="33"/>
      <c r="AG234" s="4"/>
      <c r="AH234" s="4"/>
      <c r="AI234" s="4"/>
      <c r="AJ234" s="4"/>
      <c r="AK234" s="4"/>
      <c r="AL234" s="4"/>
      <c r="AM234" s="4"/>
      <c r="AN234" s="4"/>
      <c r="AO234" s="33"/>
      <c r="AP234" s="33"/>
      <c r="AQ234" s="33"/>
      <c r="AR234" s="4"/>
      <c r="AS234" s="4"/>
      <c r="AT234" s="4"/>
      <c r="AU234" s="4"/>
      <c r="AV234" s="4"/>
      <c r="AW234" s="4"/>
      <c r="AX234" s="4"/>
      <c r="AY234" s="4"/>
      <c r="AZ234" s="33"/>
      <c r="BA234" s="33"/>
      <c r="BB234" s="33"/>
      <c r="BC234" s="4"/>
      <c r="BD234" s="4"/>
      <c r="BE234" s="4"/>
      <c r="BF234" s="4"/>
      <c r="BG234" s="4"/>
      <c r="BH234" s="4"/>
      <c r="BI234" s="4"/>
      <c r="BJ234" s="4"/>
      <c r="BK234" s="4"/>
      <c r="BL234" s="4"/>
      <c r="BM234" s="4"/>
      <c r="BN234" s="4"/>
    </row>
    <row r="235" spans="1:66" ht="15.75" customHeight="1" x14ac:dyDescent="0.2">
      <c r="A235" s="27"/>
      <c r="B235" s="22"/>
      <c r="C235" s="22"/>
      <c r="D235" s="22"/>
      <c r="E235" s="22"/>
      <c r="F235" s="22"/>
      <c r="G235" s="69"/>
      <c r="H235" s="4"/>
      <c r="I235" s="27"/>
      <c r="J235" s="22"/>
      <c r="K235" s="22"/>
      <c r="L235" s="22"/>
      <c r="M235" s="22"/>
      <c r="N235" s="22"/>
      <c r="O235" s="69"/>
      <c r="P235" s="4"/>
      <c r="Q235" s="33"/>
      <c r="R235" s="33"/>
      <c r="S235" s="33"/>
      <c r="T235" s="33"/>
      <c r="U235" s="33"/>
      <c r="V235" s="33"/>
      <c r="W235" s="33"/>
      <c r="X235" s="4"/>
      <c r="Y235" s="4"/>
      <c r="Z235" s="4"/>
      <c r="AA235" s="4"/>
      <c r="AB235" s="4"/>
      <c r="AC235" s="4"/>
      <c r="AD235" s="4"/>
      <c r="AE235" s="33"/>
      <c r="AF235" s="33"/>
      <c r="AG235" s="4"/>
      <c r="AH235" s="4"/>
      <c r="AI235" s="4"/>
      <c r="AJ235" s="4"/>
      <c r="AK235" s="4"/>
      <c r="AL235" s="4"/>
      <c r="AM235" s="4"/>
      <c r="AN235" s="4"/>
      <c r="AO235" s="33"/>
      <c r="AP235" s="33"/>
      <c r="AQ235" s="33"/>
      <c r="AR235" s="4"/>
      <c r="AS235" s="4"/>
      <c r="AT235" s="4"/>
      <c r="AU235" s="4"/>
      <c r="AV235" s="4"/>
      <c r="AW235" s="4"/>
      <c r="AX235" s="4"/>
      <c r="AY235" s="4"/>
      <c r="AZ235" s="33"/>
      <c r="BA235" s="33"/>
      <c r="BB235" s="33"/>
      <c r="BC235" s="4"/>
      <c r="BD235" s="4"/>
      <c r="BE235" s="4"/>
      <c r="BF235" s="4"/>
      <c r="BG235" s="4"/>
      <c r="BH235" s="4"/>
      <c r="BI235" s="4"/>
      <c r="BJ235" s="4"/>
      <c r="BK235" s="4"/>
      <c r="BL235" s="4"/>
      <c r="BM235" s="4"/>
      <c r="BN235" s="4"/>
    </row>
    <row r="236" spans="1:66" ht="15.75" customHeight="1" x14ac:dyDescent="0.2">
      <c r="A236" s="27"/>
      <c r="B236" s="22"/>
      <c r="C236" s="22"/>
      <c r="D236" s="22"/>
      <c r="E236" s="22"/>
      <c r="F236" s="22"/>
      <c r="G236" s="69"/>
      <c r="H236" s="4"/>
      <c r="I236" s="27"/>
      <c r="J236" s="22"/>
      <c r="K236" s="22"/>
      <c r="L236" s="22"/>
      <c r="M236" s="22"/>
      <c r="N236" s="22"/>
      <c r="O236" s="69"/>
      <c r="P236" s="4"/>
      <c r="Q236" s="33"/>
      <c r="R236" s="33"/>
      <c r="S236" s="33"/>
      <c r="T236" s="33"/>
      <c r="U236" s="33"/>
      <c r="V236" s="33"/>
      <c r="W236" s="33"/>
      <c r="X236" s="4"/>
      <c r="Y236" s="4"/>
      <c r="Z236" s="4"/>
      <c r="AA236" s="4"/>
      <c r="AB236" s="4"/>
      <c r="AC236" s="4"/>
      <c r="AD236" s="4"/>
      <c r="AE236" s="33"/>
      <c r="AF236" s="33"/>
      <c r="AG236" s="4"/>
      <c r="AH236" s="4"/>
      <c r="AI236" s="4"/>
      <c r="AJ236" s="4"/>
      <c r="AK236" s="4"/>
      <c r="AL236" s="4"/>
      <c r="AM236" s="4"/>
      <c r="AN236" s="4"/>
      <c r="AO236" s="33"/>
      <c r="AP236" s="33"/>
      <c r="AQ236" s="33"/>
      <c r="AR236" s="4"/>
      <c r="AS236" s="4"/>
      <c r="AT236" s="4"/>
      <c r="AU236" s="4"/>
      <c r="AV236" s="4"/>
      <c r="AW236" s="4"/>
      <c r="AX236" s="4"/>
      <c r="AY236" s="4"/>
      <c r="AZ236" s="33"/>
      <c r="BA236" s="33"/>
      <c r="BB236" s="33"/>
      <c r="BC236" s="4"/>
      <c r="BD236" s="4"/>
      <c r="BE236" s="4"/>
      <c r="BF236" s="4"/>
      <c r="BG236" s="4"/>
      <c r="BH236" s="4"/>
      <c r="BI236" s="4"/>
      <c r="BJ236" s="4"/>
      <c r="BK236" s="4"/>
      <c r="BL236" s="4"/>
      <c r="BM236" s="4"/>
      <c r="BN236" s="4"/>
    </row>
    <row r="237" spans="1:66" ht="15.75" customHeight="1" x14ac:dyDescent="0.2">
      <c r="A237" s="27"/>
      <c r="B237" s="22"/>
      <c r="C237" s="22"/>
      <c r="D237" s="22"/>
      <c r="E237" s="22"/>
      <c r="F237" s="22"/>
      <c r="G237" s="69"/>
      <c r="H237" s="4"/>
      <c r="I237" s="27"/>
      <c r="J237" s="22"/>
      <c r="K237" s="22"/>
      <c r="L237" s="22"/>
      <c r="M237" s="22"/>
      <c r="N237" s="22"/>
      <c r="O237" s="69"/>
      <c r="P237" s="4"/>
      <c r="Q237" s="33"/>
      <c r="R237" s="33"/>
      <c r="S237" s="33"/>
      <c r="T237" s="33"/>
      <c r="U237" s="33"/>
      <c r="V237" s="33"/>
      <c r="W237" s="33"/>
      <c r="X237" s="4"/>
      <c r="Y237" s="4"/>
      <c r="Z237" s="4"/>
      <c r="AA237" s="4"/>
      <c r="AB237" s="4"/>
      <c r="AC237" s="4"/>
      <c r="AD237" s="4"/>
      <c r="AE237" s="33"/>
      <c r="AF237" s="33"/>
      <c r="AG237" s="4"/>
      <c r="AH237" s="4"/>
      <c r="AI237" s="4"/>
      <c r="AJ237" s="4"/>
      <c r="AK237" s="4"/>
      <c r="AL237" s="4"/>
      <c r="AM237" s="4"/>
      <c r="AN237" s="4"/>
      <c r="AO237" s="33"/>
      <c r="AP237" s="33"/>
      <c r="AQ237" s="33"/>
      <c r="AR237" s="4"/>
      <c r="AS237" s="4"/>
      <c r="AT237" s="4"/>
      <c r="AU237" s="4"/>
      <c r="AV237" s="4"/>
      <c r="AW237" s="4"/>
      <c r="AX237" s="4"/>
      <c r="AY237" s="4"/>
      <c r="AZ237" s="33"/>
      <c r="BA237" s="33"/>
      <c r="BB237" s="33"/>
      <c r="BC237" s="4"/>
      <c r="BD237" s="4"/>
      <c r="BE237" s="4"/>
      <c r="BF237" s="4"/>
      <c r="BG237" s="4"/>
      <c r="BH237" s="4"/>
      <c r="BI237" s="4"/>
      <c r="BJ237" s="4"/>
      <c r="BK237" s="4"/>
      <c r="BL237" s="4"/>
      <c r="BM237" s="4"/>
      <c r="BN237" s="4"/>
    </row>
    <row r="238" spans="1:66" ht="15.75" customHeight="1" x14ac:dyDescent="0.2">
      <c r="A238" s="27"/>
      <c r="B238" s="22"/>
      <c r="C238" s="22"/>
      <c r="D238" s="22"/>
      <c r="E238" s="22"/>
      <c r="F238" s="22"/>
      <c r="G238" s="69"/>
      <c r="H238" s="4"/>
      <c r="I238" s="27"/>
      <c r="J238" s="22"/>
      <c r="K238" s="22"/>
      <c r="L238" s="22"/>
      <c r="M238" s="22"/>
      <c r="N238" s="22"/>
      <c r="O238" s="69"/>
      <c r="P238" s="4"/>
      <c r="Q238" s="33"/>
      <c r="R238" s="33"/>
      <c r="S238" s="33"/>
      <c r="T238" s="33"/>
      <c r="U238" s="33"/>
      <c r="V238" s="33"/>
      <c r="W238" s="33"/>
      <c r="X238" s="4"/>
      <c r="Y238" s="4"/>
      <c r="Z238" s="4"/>
      <c r="AA238" s="4"/>
      <c r="AB238" s="4"/>
      <c r="AC238" s="4"/>
      <c r="AD238" s="4"/>
      <c r="AE238" s="33"/>
      <c r="AF238" s="33"/>
      <c r="AG238" s="4"/>
      <c r="AH238" s="4"/>
      <c r="AI238" s="4"/>
      <c r="AJ238" s="4"/>
      <c r="AK238" s="4"/>
      <c r="AL238" s="4"/>
      <c r="AM238" s="4"/>
      <c r="AN238" s="4"/>
      <c r="AO238" s="33"/>
      <c r="AP238" s="33"/>
      <c r="AQ238" s="33"/>
      <c r="AR238" s="4"/>
      <c r="AS238" s="4"/>
      <c r="AT238" s="4"/>
      <c r="AU238" s="4"/>
      <c r="AV238" s="4"/>
      <c r="AW238" s="4"/>
      <c r="AX238" s="4"/>
      <c r="AY238" s="4"/>
      <c r="AZ238" s="33"/>
      <c r="BA238" s="33"/>
      <c r="BB238" s="33"/>
      <c r="BC238" s="4"/>
      <c r="BD238" s="4"/>
      <c r="BE238" s="4"/>
      <c r="BF238" s="4"/>
      <c r="BG238" s="4"/>
      <c r="BH238" s="4"/>
      <c r="BI238" s="4"/>
      <c r="BJ238" s="4"/>
      <c r="BK238" s="4"/>
      <c r="BL238" s="4"/>
      <c r="BM238" s="4"/>
      <c r="BN238" s="4"/>
    </row>
    <row r="239" spans="1:66" ht="15.75" customHeight="1" x14ac:dyDescent="0.2">
      <c r="A239" s="27"/>
      <c r="B239" s="22"/>
      <c r="C239" s="22"/>
      <c r="D239" s="22"/>
      <c r="E239" s="22"/>
      <c r="F239" s="22"/>
      <c r="G239" s="69"/>
      <c r="H239" s="4"/>
      <c r="I239" s="27"/>
      <c r="J239" s="22"/>
      <c r="K239" s="22"/>
      <c r="L239" s="22"/>
      <c r="M239" s="22"/>
      <c r="N239" s="22"/>
      <c r="O239" s="69"/>
      <c r="P239" s="4"/>
      <c r="Q239" s="33"/>
      <c r="R239" s="33"/>
      <c r="S239" s="33"/>
      <c r="T239" s="33"/>
      <c r="U239" s="33"/>
      <c r="V239" s="33"/>
      <c r="W239" s="33"/>
      <c r="X239" s="4"/>
      <c r="Y239" s="4"/>
      <c r="Z239" s="4"/>
      <c r="AA239" s="4"/>
      <c r="AB239" s="4"/>
      <c r="AC239" s="4"/>
      <c r="AD239" s="4"/>
      <c r="AE239" s="33"/>
      <c r="AF239" s="33"/>
      <c r="AG239" s="4"/>
      <c r="AH239" s="4"/>
      <c r="AI239" s="4"/>
      <c r="AJ239" s="4"/>
      <c r="AK239" s="4"/>
      <c r="AL239" s="4"/>
      <c r="AM239" s="4"/>
      <c r="AN239" s="4"/>
      <c r="AO239" s="33"/>
      <c r="AP239" s="33"/>
      <c r="AQ239" s="33"/>
      <c r="AR239" s="4"/>
      <c r="AS239" s="4"/>
      <c r="AT239" s="4"/>
      <c r="AU239" s="4"/>
      <c r="AV239" s="4"/>
      <c r="AW239" s="4"/>
      <c r="AX239" s="4"/>
      <c r="AY239" s="4"/>
      <c r="AZ239" s="33"/>
      <c r="BA239" s="33"/>
      <c r="BB239" s="33"/>
      <c r="BC239" s="4"/>
      <c r="BD239" s="4"/>
      <c r="BE239" s="4"/>
      <c r="BF239" s="4"/>
      <c r="BG239" s="4"/>
      <c r="BH239" s="4"/>
      <c r="BI239" s="4"/>
      <c r="BJ239" s="4"/>
      <c r="BK239" s="4"/>
      <c r="BL239" s="4"/>
      <c r="BM239" s="4"/>
      <c r="BN239" s="4"/>
    </row>
    <row r="240" spans="1:66" ht="15.75" customHeight="1" x14ac:dyDescent="0.2">
      <c r="A240" s="27"/>
      <c r="B240" s="22"/>
      <c r="C240" s="22"/>
      <c r="D240" s="22"/>
      <c r="E240" s="22"/>
      <c r="F240" s="22"/>
      <c r="G240" s="69"/>
      <c r="H240" s="4"/>
      <c r="I240" s="27"/>
      <c r="J240" s="22"/>
      <c r="K240" s="22"/>
      <c r="L240" s="22"/>
      <c r="M240" s="22"/>
      <c r="N240" s="22"/>
      <c r="O240" s="69"/>
      <c r="P240" s="4"/>
      <c r="Q240" s="33"/>
      <c r="R240" s="33"/>
      <c r="S240" s="33"/>
      <c r="T240" s="33"/>
      <c r="U240" s="33"/>
      <c r="V240" s="33"/>
      <c r="W240" s="33"/>
      <c r="X240" s="4"/>
      <c r="Y240" s="4"/>
      <c r="Z240" s="4"/>
      <c r="AA240" s="4"/>
      <c r="AB240" s="4"/>
      <c r="AC240" s="4"/>
      <c r="AD240" s="4"/>
      <c r="AE240" s="33"/>
      <c r="AF240" s="33"/>
      <c r="AG240" s="4"/>
      <c r="AH240" s="4"/>
      <c r="AI240" s="4"/>
      <c r="AJ240" s="4"/>
      <c r="AK240" s="4"/>
      <c r="AL240" s="4"/>
      <c r="AM240" s="4"/>
      <c r="AN240" s="4"/>
      <c r="AO240" s="33"/>
      <c r="AP240" s="33"/>
      <c r="AQ240" s="33"/>
      <c r="AR240" s="4"/>
      <c r="AS240" s="4"/>
      <c r="AT240" s="4"/>
      <c r="AU240" s="4"/>
      <c r="AV240" s="4"/>
      <c r="AW240" s="4"/>
      <c r="AX240" s="4"/>
      <c r="AY240" s="4"/>
      <c r="AZ240" s="33"/>
      <c r="BA240" s="33"/>
      <c r="BB240" s="33"/>
      <c r="BC240" s="4"/>
      <c r="BD240" s="4"/>
      <c r="BE240" s="4"/>
      <c r="BF240" s="4"/>
      <c r="BG240" s="4"/>
      <c r="BH240" s="4"/>
      <c r="BI240" s="4"/>
      <c r="BJ240" s="4"/>
      <c r="BK240" s="4"/>
      <c r="BL240" s="4"/>
      <c r="BM240" s="4"/>
      <c r="BN240" s="4"/>
    </row>
    <row r="241" spans="1:66" ht="15.75" customHeight="1" x14ac:dyDescent="0.2">
      <c r="A241" s="27"/>
      <c r="B241" s="22"/>
      <c r="C241" s="22"/>
      <c r="D241" s="22"/>
      <c r="E241" s="22"/>
      <c r="F241" s="22"/>
      <c r="G241" s="69"/>
      <c r="H241" s="4"/>
      <c r="I241" s="27"/>
      <c r="J241" s="22"/>
      <c r="K241" s="22"/>
      <c r="L241" s="22"/>
      <c r="M241" s="22"/>
      <c r="N241" s="22"/>
      <c r="O241" s="69"/>
      <c r="P241" s="4"/>
      <c r="Q241" s="33"/>
      <c r="R241" s="33"/>
      <c r="S241" s="33"/>
      <c r="T241" s="33"/>
      <c r="U241" s="33"/>
      <c r="V241" s="33"/>
      <c r="W241" s="33"/>
      <c r="X241" s="4"/>
      <c r="Y241" s="4"/>
      <c r="Z241" s="4"/>
      <c r="AA241" s="4"/>
      <c r="AB241" s="4"/>
      <c r="AC241" s="4"/>
      <c r="AD241" s="4"/>
      <c r="AE241" s="33"/>
      <c r="AF241" s="33"/>
      <c r="AG241" s="4"/>
      <c r="AH241" s="4"/>
      <c r="AI241" s="4"/>
      <c r="AJ241" s="4"/>
      <c r="AK241" s="4"/>
      <c r="AL241" s="4"/>
      <c r="AM241" s="4"/>
      <c r="AN241" s="4"/>
      <c r="AO241" s="33"/>
      <c r="AP241" s="33"/>
      <c r="AQ241" s="33"/>
      <c r="AR241" s="4"/>
      <c r="AS241" s="4"/>
      <c r="AT241" s="4"/>
      <c r="AU241" s="4"/>
      <c r="AV241" s="4"/>
      <c r="AW241" s="4"/>
      <c r="AX241" s="4"/>
      <c r="AY241" s="4"/>
      <c r="AZ241" s="33"/>
      <c r="BA241" s="33"/>
      <c r="BB241" s="33"/>
      <c r="BC241" s="4"/>
      <c r="BD241" s="4"/>
      <c r="BE241" s="4"/>
      <c r="BF241" s="4"/>
      <c r="BG241" s="4"/>
      <c r="BH241" s="4"/>
      <c r="BI241" s="4"/>
      <c r="BJ241" s="4"/>
      <c r="BK241" s="4"/>
      <c r="BL241" s="4"/>
      <c r="BM241" s="4"/>
      <c r="BN241" s="4"/>
    </row>
    <row r="242" spans="1:66" ht="15.75" customHeight="1" x14ac:dyDescent="0.2">
      <c r="A242" s="27"/>
      <c r="B242" s="22"/>
      <c r="C242" s="22"/>
      <c r="D242" s="22"/>
      <c r="E242" s="22"/>
      <c r="F242" s="22"/>
      <c r="G242" s="69"/>
      <c r="H242" s="4"/>
      <c r="I242" s="27"/>
      <c r="J242" s="22"/>
      <c r="K242" s="22"/>
      <c r="L242" s="22"/>
      <c r="M242" s="22"/>
      <c r="N242" s="22"/>
      <c r="O242" s="69"/>
      <c r="P242" s="4"/>
      <c r="Q242" s="33"/>
      <c r="R242" s="33"/>
      <c r="S242" s="33"/>
      <c r="T242" s="33"/>
      <c r="U242" s="33"/>
      <c r="V242" s="33"/>
      <c r="W242" s="33"/>
      <c r="X242" s="4"/>
      <c r="Y242" s="4"/>
      <c r="Z242" s="4"/>
      <c r="AA242" s="4"/>
      <c r="AB242" s="4"/>
      <c r="AC242" s="4"/>
      <c r="AD242" s="4"/>
      <c r="AE242" s="33"/>
      <c r="AF242" s="33"/>
      <c r="AG242" s="4"/>
      <c r="AH242" s="4"/>
      <c r="AI242" s="4"/>
      <c r="AJ242" s="4"/>
      <c r="AK242" s="4"/>
      <c r="AL242" s="4"/>
      <c r="AM242" s="4"/>
      <c r="AN242" s="4"/>
      <c r="AO242" s="33"/>
      <c r="AP242" s="33"/>
      <c r="AQ242" s="33"/>
      <c r="AR242" s="109"/>
      <c r="AS242" s="109"/>
      <c r="AT242" s="109"/>
      <c r="AU242" s="109"/>
      <c r="AV242" s="109"/>
      <c r="AW242" s="109"/>
      <c r="AX242" s="33"/>
      <c r="AY242" s="33"/>
      <c r="AZ242" s="33"/>
      <c r="BA242" s="33"/>
      <c r="BB242" s="33"/>
      <c r="BC242" s="4"/>
      <c r="BD242" s="4"/>
      <c r="BE242" s="4"/>
      <c r="BF242" s="4"/>
      <c r="BG242" s="4"/>
      <c r="BH242" s="4"/>
      <c r="BI242" s="4"/>
      <c r="BJ242" s="4"/>
      <c r="BK242" s="4"/>
      <c r="BL242" s="4"/>
      <c r="BM242" s="4"/>
      <c r="BN242" s="4"/>
    </row>
    <row r="243" spans="1:66" ht="15.75" customHeight="1" x14ac:dyDescent="0.2">
      <c r="A243" s="27"/>
      <c r="B243" s="22"/>
      <c r="C243" s="22"/>
      <c r="D243" s="22"/>
      <c r="E243" s="22"/>
      <c r="F243" s="22"/>
      <c r="G243" s="69"/>
      <c r="H243" s="4"/>
      <c r="I243" s="27"/>
      <c r="J243" s="22"/>
      <c r="K243" s="22"/>
      <c r="L243" s="22"/>
      <c r="M243" s="22"/>
      <c r="N243" s="22"/>
      <c r="O243" s="69"/>
      <c r="P243" s="4"/>
      <c r="Q243" s="33"/>
      <c r="R243" s="33"/>
      <c r="S243" s="33"/>
      <c r="T243" s="33"/>
      <c r="U243" s="33"/>
      <c r="V243" s="33"/>
      <c r="W243" s="33"/>
      <c r="X243" s="4"/>
      <c r="Y243" s="4"/>
      <c r="Z243" s="4"/>
      <c r="AA243" s="4"/>
      <c r="AB243" s="4"/>
      <c r="AC243" s="4"/>
      <c r="AD243" s="4"/>
      <c r="AE243" s="33"/>
      <c r="AF243" s="33"/>
      <c r="AG243" s="4"/>
      <c r="AH243" s="4"/>
      <c r="AI243" s="4"/>
      <c r="AJ243" s="4"/>
      <c r="AK243" s="4"/>
      <c r="AL243" s="4"/>
      <c r="AM243" s="4"/>
      <c r="AN243" s="4"/>
      <c r="AO243" s="33"/>
      <c r="AP243" s="33"/>
      <c r="AQ243" s="33"/>
      <c r="AR243" s="109"/>
      <c r="AS243" s="109"/>
      <c r="AT243" s="109"/>
      <c r="AU243" s="109"/>
      <c r="AV243" s="109"/>
      <c r="AW243" s="109"/>
      <c r="AX243" s="33"/>
      <c r="AY243" s="33"/>
      <c r="AZ243" s="33"/>
      <c r="BA243" s="33"/>
      <c r="BB243" s="33"/>
      <c r="BC243" s="4"/>
      <c r="BD243" s="4"/>
      <c r="BE243" s="4"/>
      <c r="BF243" s="4"/>
      <c r="BG243" s="4"/>
      <c r="BH243" s="4"/>
      <c r="BI243" s="4"/>
      <c r="BJ243" s="4"/>
      <c r="BK243" s="4"/>
      <c r="BL243" s="4"/>
      <c r="BM243" s="4"/>
      <c r="BN243" s="4"/>
    </row>
    <row r="244" spans="1:66" ht="15.75" customHeight="1" x14ac:dyDescent="0.2">
      <c r="A244" s="27"/>
      <c r="B244" s="22"/>
      <c r="C244" s="22"/>
      <c r="D244" s="22"/>
      <c r="E244" s="22"/>
      <c r="F244" s="22"/>
      <c r="G244" s="69"/>
      <c r="H244" s="4"/>
      <c r="I244" s="27"/>
      <c r="J244" s="22"/>
      <c r="K244" s="22"/>
      <c r="L244" s="22"/>
      <c r="M244" s="22"/>
      <c r="N244" s="22"/>
      <c r="O244" s="69"/>
      <c r="P244" s="4"/>
      <c r="Q244" s="33"/>
      <c r="R244" s="33"/>
      <c r="S244" s="33"/>
      <c r="T244" s="33"/>
      <c r="U244" s="33"/>
      <c r="V244" s="33"/>
      <c r="W244" s="33"/>
      <c r="X244" s="4"/>
      <c r="Y244" s="4"/>
      <c r="Z244" s="4"/>
      <c r="AA244" s="4"/>
      <c r="AB244" s="4"/>
      <c r="AC244" s="4"/>
      <c r="AD244" s="4"/>
      <c r="AE244" s="33"/>
      <c r="AF244" s="33"/>
      <c r="AG244" s="4"/>
      <c r="AH244" s="4"/>
      <c r="AI244" s="4"/>
      <c r="AJ244" s="4"/>
      <c r="AK244" s="4"/>
      <c r="AL244" s="4"/>
      <c r="AM244" s="4"/>
      <c r="AN244" s="4"/>
      <c r="AO244" s="33"/>
      <c r="AP244" s="33"/>
      <c r="AQ244" s="33"/>
      <c r="AR244" s="109"/>
      <c r="AS244" s="109"/>
      <c r="AT244" s="109"/>
      <c r="AU244" s="109"/>
      <c r="AV244" s="109"/>
      <c r="AW244" s="109"/>
      <c r="AX244" s="33"/>
      <c r="AY244" s="33"/>
      <c r="AZ244" s="33"/>
      <c r="BA244" s="33"/>
      <c r="BB244" s="33"/>
      <c r="BC244" s="4"/>
      <c r="BD244" s="4"/>
      <c r="BE244" s="4"/>
      <c r="BF244" s="4"/>
      <c r="BG244" s="4"/>
      <c r="BH244" s="4"/>
      <c r="BI244" s="4"/>
      <c r="BJ244" s="4"/>
      <c r="BK244" s="4"/>
      <c r="BL244" s="4"/>
      <c r="BM244" s="4"/>
      <c r="BN244" s="4"/>
    </row>
    <row r="245" spans="1:66" ht="15.75" customHeight="1" x14ac:dyDescent="0.2">
      <c r="A245" s="27"/>
      <c r="B245" s="22"/>
      <c r="C245" s="22"/>
      <c r="D245" s="22"/>
      <c r="E245" s="22"/>
      <c r="F245" s="22"/>
      <c r="G245" s="69"/>
      <c r="H245" s="4"/>
      <c r="I245" s="27"/>
      <c r="J245" s="22"/>
      <c r="K245" s="22"/>
      <c r="L245" s="22"/>
      <c r="M245" s="22"/>
      <c r="N245" s="22"/>
      <c r="O245" s="69"/>
      <c r="P245" s="4"/>
      <c r="Q245" s="33"/>
      <c r="R245" s="33"/>
      <c r="S245" s="33"/>
      <c r="T245" s="33"/>
      <c r="U245" s="33"/>
      <c r="V245" s="33"/>
      <c r="W245" s="33"/>
      <c r="X245" s="4"/>
      <c r="Y245" s="4"/>
      <c r="Z245" s="4"/>
      <c r="AA245" s="4"/>
      <c r="AB245" s="4"/>
      <c r="AC245" s="4"/>
      <c r="AD245" s="4"/>
      <c r="AE245" s="33"/>
      <c r="AF245" s="33"/>
      <c r="AG245" s="4"/>
      <c r="AH245" s="4"/>
      <c r="AI245" s="4"/>
      <c r="AJ245" s="4"/>
      <c r="AK245" s="4"/>
      <c r="AL245" s="4"/>
      <c r="AM245" s="4"/>
      <c r="AN245" s="4"/>
      <c r="AO245" s="33"/>
      <c r="AP245" s="33"/>
      <c r="AQ245" s="33"/>
      <c r="AR245" s="109"/>
      <c r="AS245" s="109"/>
      <c r="AT245" s="109"/>
      <c r="AU245" s="109"/>
      <c r="AV245" s="109"/>
      <c r="AW245" s="109"/>
      <c r="AX245" s="33"/>
      <c r="AY245" s="33"/>
      <c r="AZ245" s="33"/>
      <c r="BA245" s="33"/>
      <c r="BB245" s="33"/>
      <c r="BC245" s="4"/>
      <c r="BD245" s="4"/>
      <c r="BE245" s="4"/>
      <c r="BF245" s="4"/>
      <c r="BG245" s="4"/>
      <c r="BH245" s="4"/>
      <c r="BI245" s="4"/>
      <c r="BJ245" s="4"/>
      <c r="BK245" s="4"/>
      <c r="BL245" s="4"/>
      <c r="BM245" s="4"/>
      <c r="BN245" s="4"/>
    </row>
    <row r="246" spans="1:66" ht="15.75" customHeight="1" x14ac:dyDescent="0.2">
      <c r="A246" s="27"/>
      <c r="B246" s="22"/>
      <c r="C246" s="22"/>
      <c r="D246" s="22"/>
      <c r="E246" s="22"/>
      <c r="F246" s="22"/>
      <c r="G246" s="69"/>
      <c r="H246" s="4"/>
      <c r="I246" s="27"/>
      <c r="J246" s="22"/>
      <c r="K246" s="22"/>
      <c r="L246" s="22"/>
      <c r="M246" s="22"/>
      <c r="N246" s="22"/>
      <c r="O246" s="69"/>
      <c r="P246" s="4"/>
      <c r="Q246" s="33"/>
      <c r="R246" s="33"/>
      <c r="S246" s="33"/>
      <c r="T246" s="33"/>
      <c r="U246" s="33"/>
      <c r="V246" s="33"/>
      <c r="W246" s="33"/>
      <c r="X246" s="4"/>
      <c r="Y246" s="4"/>
      <c r="Z246" s="4"/>
      <c r="AA246" s="4"/>
      <c r="AB246" s="4"/>
      <c r="AC246" s="4"/>
      <c r="AD246" s="4"/>
      <c r="AE246" s="33"/>
      <c r="AF246" s="33"/>
      <c r="AG246" s="4"/>
      <c r="AH246" s="4"/>
      <c r="AI246" s="4"/>
      <c r="AJ246" s="4"/>
      <c r="AK246" s="4"/>
      <c r="AL246" s="4"/>
      <c r="AM246" s="4"/>
      <c r="AN246" s="4"/>
      <c r="AO246" s="33"/>
      <c r="AP246" s="33"/>
      <c r="AQ246" s="33"/>
      <c r="AR246" s="109"/>
      <c r="AS246" s="109"/>
      <c r="AT246" s="109"/>
      <c r="AU246" s="109"/>
      <c r="AV246" s="109"/>
      <c r="AW246" s="109"/>
      <c r="AX246" s="33"/>
      <c r="AY246" s="33"/>
      <c r="AZ246" s="33"/>
      <c r="BA246" s="33"/>
      <c r="BB246" s="33"/>
      <c r="BC246" s="4"/>
      <c r="BD246" s="4"/>
      <c r="BE246" s="4"/>
      <c r="BF246" s="4"/>
      <c r="BG246" s="4"/>
      <c r="BH246" s="4"/>
      <c r="BI246" s="4"/>
      <c r="BJ246" s="4"/>
      <c r="BK246" s="4"/>
      <c r="BL246" s="4"/>
      <c r="BM246" s="4"/>
      <c r="BN246" s="4"/>
    </row>
    <row r="247" spans="1:66" ht="15.75" customHeight="1" x14ac:dyDescent="0.2">
      <c r="A247" s="27"/>
      <c r="B247" s="22"/>
      <c r="C247" s="22"/>
      <c r="D247" s="22"/>
      <c r="E247" s="22"/>
      <c r="F247" s="22"/>
      <c r="G247" s="69"/>
      <c r="H247" s="4"/>
      <c r="I247" s="27"/>
      <c r="J247" s="22"/>
      <c r="K247" s="22"/>
      <c r="L247" s="22"/>
      <c r="M247" s="22"/>
      <c r="N247" s="22"/>
      <c r="O247" s="69"/>
      <c r="P247" s="4"/>
      <c r="Q247" s="33"/>
      <c r="R247" s="33"/>
      <c r="S247" s="33"/>
      <c r="T247" s="33"/>
      <c r="U247" s="33"/>
      <c r="V247" s="33"/>
      <c r="W247" s="33"/>
      <c r="X247" s="4"/>
      <c r="Y247" s="4"/>
      <c r="Z247" s="4"/>
      <c r="AA247" s="4"/>
      <c r="AB247" s="4"/>
      <c r="AC247" s="4"/>
      <c r="AD247" s="4"/>
      <c r="AE247" s="33"/>
      <c r="AF247" s="33"/>
      <c r="AG247" s="4"/>
      <c r="AH247" s="4"/>
      <c r="AI247" s="4"/>
      <c r="AJ247" s="4"/>
      <c r="AK247" s="4"/>
      <c r="AL247" s="4"/>
      <c r="AM247" s="4"/>
      <c r="AN247" s="4"/>
      <c r="AO247" s="33"/>
      <c r="AP247" s="33"/>
      <c r="AQ247" s="33"/>
      <c r="AR247" s="109"/>
      <c r="AS247" s="109"/>
      <c r="AT247" s="109"/>
      <c r="AU247" s="109"/>
      <c r="AV247" s="109"/>
      <c r="AW247" s="109"/>
      <c r="AX247" s="33"/>
      <c r="AY247" s="33"/>
      <c r="AZ247" s="33"/>
      <c r="BA247" s="33"/>
      <c r="BB247" s="33"/>
      <c r="BC247" s="4"/>
      <c r="BD247" s="4"/>
      <c r="BE247" s="4"/>
      <c r="BF247" s="4"/>
      <c r="BG247" s="4"/>
      <c r="BH247" s="4"/>
      <c r="BI247" s="4"/>
      <c r="BJ247" s="4"/>
      <c r="BK247" s="4"/>
      <c r="BL247" s="4"/>
      <c r="BM247" s="4"/>
      <c r="BN247" s="4"/>
    </row>
    <row r="248" spans="1:66" ht="15.75" customHeight="1" x14ac:dyDescent="0.2">
      <c r="A248" s="27"/>
      <c r="B248" s="22"/>
      <c r="C248" s="22"/>
      <c r="D248" s="22"/>
      <c r="E248" s="22"/>
      <c r="F248" s="22"/>
      <c r="G248" s="69"/>
      <c r="H248" s="4"/>
      <c r="I248" s="27"/>
      <c r="J248" s="22"/>
      <c r="K248" s="22"/>
      <c r="L248" s="22"/>
      <c r="M248" s="22"/>
      <c r="N248" s="22"/>
      <c r="O248" s="69"/>
      <c r="P248" s="4"/>
      <c r="Q248" s="33"/>
      <c r="R248" s="33"/>
      <c r="S248" s="33"/>
      <c r="T248" s="33"/>
      <c r="U248" s="33"/>
      <c r="V248" s="33"/>
      <c r="W248" s="33"/>
      <c r="X248" s="4"/>
      <c r="Y248" s="4"/>
      <c r="Z248" s="4"/>
      <c r="AA248" s="4"/>
      <c r="AB248" s="4"/>
      <c r="AC248" s="4"/>
      <c r="AD248" s="4"/>
      <c r="AE248" s="33"/>
      <c r="AF248" s="33"/>
      <c r="AG248" s="4"/>
      <c r="AH248" s="4"/>
      <c r="AI248" s="4"/>
      <c r="AJ248" s="4"/>
      <c r="AK248" s="4"/>
      <c r="AL248" s="4"/>
      <c r="AM248" s="4"/>
      <c r="AN248" s="4"/>
      <c r="AO248" s="33"/>
      <c r="AP248" s="33"/>
      <c r="AQ248" s="33"/>
      <c r="AR248" s="109"/>
      <c r="AS248" s="109"/>
      <c r="AT248" s="109"/>
      <c r="AU248" s="109"/>
      <c r="AV248" s="109"/>
      <c r="AW248" s="109"/>
      <c r="AX248" s="33"/>
      <c r="AY248" s="33"/>
      <c r="AZ248" s="33"/>
      <c r="BA248" s="33"/>
      <c r="BB248" s="33"/>
      <c r="BC248" s="4"/>
      <c r="BD248" s="4"/>
      <c r="BE248" s="4"/>
      <c r="BF248" s="4"/>
      <c r="BG248" s="4"/>
      <c r="BH248" s="4"/>
      <c r="BI248" s="4"/>
      <c r="BJ248" s="4"/>
      <c r="BK248" s="4"/>
      <c r="BL248" s="4"/>
      <c r="BM248" s="4"/>
      <c r="BN248" s="4"/>
    </row>
    <row r="249" spans="1:66" ht="15.75" customHeight="1" x14ac:dyDescent="0.2">
      <c r="A249" s="27"/>
      <c r="B249" s="22"/>
      <c r="C249" s="22"/>
      <c r="D249" s="22"/>
      <c r="E249" s="22"/>
      <c r="F249" s="22"/>
      <c r="G249" s="69"/>
      <c r="H249" s="4"/>
      <c r="I249" s="27"/>
      <c r="J249" s="22"/>
      <c r="K249" s="22"/>
      <c r="L249" s="22"/>
      <c r="M249" s="22"/>
      <c r="N249" s="22"/>
      <c r="O249" s="69"/>
      <c r="P249" s="4"/>
      <c r="Q249" s="33"/>
      <c r="R249" s="33"/>
      <c r="S249" s="33"/>
      <c r="T249" s="33"/>
      <c r="U249" s="33"/>
      <c r="V249" s="33"/>
      <c r="W249" s="33"/>
      <c r="X249" s="4"/>
      <c r="Y249" s="4"/>
      <c r="Z249" s="4"/>
      <c r="AA249" s="4"/>
      <c r="AB249" s="4"/>
      <c r="AC249" s="4"/>
      <c r="AD249" s="4"/>
      <c r="AE249" s="33"/>
      <c r="AF249" s="33"/>
      <c r="AG249" s="4"/>
      <c r="AH249" s="4"/>
      <c r="AI249" s="4"/>
      <c r="AJ249" s="4"/>
      <c r="AK249" s="4"/>
      <c r="AL249" s="4"/>
      <c r="AM249" s="4"/>
      <c r="AN249" s="4"/>
      <c r="AO249" s="33"/>
      <c r="AP249" s="33"/>
      <c r="AQ249" s="33"/>
      <c r="AR249" s="109"/>
      <c r="AS249" s="109"/>
      <c r="AT249" s="109"/>
      <c r="AU249" s="109"/>
      <c r="AV249" s="109"/>
      <c r="AW249" s="109"/>
      <c r="AX249" s="33"/>
      <c r="AY249" s="33"/>
      <c r="AZ249" s="33"/>
      <c r="BA249" s="33"/>
      <c r="BB249" s="33"/>
      <c r="BC249" s="4"/>
      <c r="BD249" s="4"/>
      <c r="BE249" s="4"/>
      <c r="BF249" s="4"/>
      <c r="BG249" s="4"/>
      <c r="BH249" s="4"/>
      <c r="BI249" s="4"/>
      <c r="BJ249" s="4"/>
      <c r="BK249" s="4"/>
      <c r="BL249" s="4"/>
      <c r="BM249" s="4"/>
      <c r="BN249" s="4"/>
    </row>
    <row r="250" spans="1:66" ht="15.75" customHeight="1" x14ac:dyDescent="0.2">
      <c r="A250" s="27"/>
      <c r="B250" s="22"/>
      <c r="C250" s="22"/>
      <c r="D250" s="22"/>
      <c r="E250" s="22"/>
      <c r="F250" s="22"/>
      <c r="G250" s="69"/>
      <c r="H250" s="4"/>
      <c r="I250" s="27"/>
      <c r="J250" s="22"/>
      <c r="K250" s="22"/>
      <c r="L250" s="22"/>
      <c r="M250" s="22"/>
      <c r="N250" s="22"/>
      <c r="O250" s="69"/>
      <c r="P250" s="4"/>
      <c r="Q250" s="33"/>
      <c r="R250" s="33"/>
      <c r="S250" s="33"/>
      <c r="T250" s="33"/>
      <c r="U250" s="33"/>
      <c r="V250" s="33"/>
      <c r="W250" s="33"/>
      <c r="X250" s="4"/>
      <c r="Y250" s="4"/>
      <c r="Z250" s="4"/>
      <c r="AA250" s="4"/>
      <c r="AB250" s="4"/>
      <c r="AC250" s="4"/>
      <c r="AD250" s="4"/>
      <c r="AE250" s="33"/>
      <c r="AF250" s="33"/>
      <c r="AG250" s="4"/>
      <c r="AH250" s="4"/>
      <c r="AI250" s="4"/>
      <c r="AJ250" s="4"/>
      <c r="AK250" s="4"/>
      <c r="AL250" s="4"/>
      <c r="AM250" s="4"/>
      <c r="AN250" s="4"/>
      <c r="AO250" s="33"/>
      <c r="AP250" s="33"/>
      <c r="AQ250" s="33"/>
      <c r="AR250" s="109"/>
      <c r="AS250" s="109"/>
      <c r="AT250" s="109"/>
      <c r="AU250" s="109"/>
      <c r="AV250" s="109"/>
      <c r="AW250" s="109"/>
      <c r="AX250" s="33"/>
      <c r="AY250" s="33"/>
      <c r="AZ250" s="33"/>
      <c r="BA250" s="33"/>
      <c r="BB250" s="33"/>
      <c r="BC250" s="4"/>
      <c r="BD250" s="4"/>
      <c r="BE250" s="4"/>
      <c r="BF250" s="4"/>
      <c r="BG250" s="4"/>
      <c r="BH250" s="4"/>
      <c r="BI250" s="4"/>
      <c r="BJ250" s="4"/>
      <c r="BK250" s="4"/>
      <c r="BL250" s="4"/>
      <c r="BM250" s="4"/>
      <c r="BN250" s="4"/>
    </row>
    <row r="251" spans="1:66" ht="15.75" customHeight="1" x14ac:dyDescent="0.2">
      <c r="A251" s="27"/>
      <c r="B251" s="22"/>
      <c r="C251" s="22"/>
      <c r="D251" s="22"/>
      <c r="E251" s="22"/>
      <c r="F251" s="22"/>
      <c r="G251" s="69"/>
      <c r="H251" s="4"/>
      <c r="I251" s="27"/>
      <c r="J251" s="22"/>
      <c r="K251" s="22"/>
      <c r="L251" s="22"/>
      <c r="M251" s="22"/>
      <c r="N251" s="22"/>
      <c r="O251" s="69"/>
      <c r="P251" s="4"/>
      <c r="Q251" s="33"/>
      <c r="R251" s="33"/>
      <c r="S251" s="33"/>
      <c r="T251" s="33"/>
      <c r="U251" s="33"/>
      <c r="V251" s="33"/>
      <c r="W251" s="33"/>
      <c r="X251" s="4"/>
      <c r="Y251" s="4"/>
      <c r="Z251" s="4"/>
      <c r="AA251" s="4"/>
      <c r="AB251" s="4"/>
      <c r="AC251" s="4"/>
      <c r="AD251" s="4"/>
      <c r="AE251" s="33"/>
      <c r="AF251" s="33"/>
      <c r="AG251" s="4"/>
      <c r="AH251" s="4"/>
      <c r="AI251" s="4"/>
      <c r="AJ251" s="4"/>
      <c r="AK251" s="4"/>
      <c r="AL251" s="4"/>
      <c r="AM251" s="4"/>
      <c r="AN251" s="4"/>
      <c r="AO251" s="33"/>
      <c r="AP251" s="33"/>
      <c r="AQ251" s="33"/>
      <c r="AR251" s="109"/>
      <c r="AS251" s="109"/>
      <c r="AT251" s="109"/>
      <c r="AU251" s="109"/>
      <c r="AV251" s="109"/>
      <c r="AW251" s="109"/>
      <c r="AX251" s="33"/>
      <c r="AY251" s="33"/>
      <c r="AZ251" s="33"/>
      <c r="BA251" s="33"/>
      <c r="BB251" s="33"/>
      <c r="BC251" s="4"/>
      <c r="BD251" s="4"/>
      <c r="BE251" s="4"/>
      <c r="BF251" s="4"/>
      <c r="BG251" s="4"/>
      <c r="BH251" s="4"/>
      <c r="BI251" s="4"/>
      <c r="BJ251" s="4"/>
      <c r="BK251" s="4"/>
      <c r="BL251" s="4"/>
      <c r="BM251" s="4"/>
      <c r="BN251" s="4"/>
    </row>
    <row r="252" spans="1:66" ht="15.75" customHeight="1" x14ac:dyDescent="0.2">
      <c r="A252" s="27"/>
      <c r="B252" s="22"/>
      <c r="C252" s="22"/>
      <c r="D252" s="22"/>
      <c r="E252" s="22"/>
      <c r="F252" s="22"/>
      <c r="G252" s="69"/>
      <c r="H252" s="4"/>
      <c r="I252" s="27"/>
      <c r="J252" s="22"/>
      <c r="K252" s="22"/>
      <c r="L252" s="22"/>
      <c r="M252" s="22"/>
      <c r="N252" s="22"/>
      <c r="O252" s="69"/>
      <c r="P252" s="4"/>
      <c r="Q252" s="33"/>
      <c r="R252" s="33"/>
      <c r="S252" s="33"/>
      <c r="T252" s="33"/>
      <c r="U252" s="33"/>
      <c r="V252" s="33"/>
      <c r="W252" s="33"/>
      <c r="X252" s="4"/>
      <c r="Y252" s="4"/>
      <c r="Z252" s="4"/>
      <c r="AA252" s="4"/>
      <c r="AB252" s="4"/>
      <c r="AC252" s="4"/>
      <c r="AD252" s="4"/>
      <c r="AE252" s="33"/>
      <c r="AF252" s="33"/>
      <c r="AG252" s="4"/>
      <c r="AH252" s="4"/>
      <c r="AI252" s="4"/>
      <c r="AJ252" s="4"/>
      <c r="AK252" s="4"/>
      <c r="AL252" s="4"/>
      <c r="AM252" s="4"/>
      <c r="AN252" s="4"/>
      <c r="AO252" s="33"/>
      <c r="AP252" s="33"/>
      <c r="AQ252" s="33"/>
      <c r="AR252" s="109"/>
      <c r="AS252" s="109"/>
      <c r="AT252" s="109"/>
      <c r="AU252" s="109"/>
      <c r="AV252" s="109"/>
      <c r="AW252" s="109"/>
      <c r="AX252" s="33"/>
      <c r="AY252" s="33"/>
      <c r="AZ252" s="33"/>
      <c r="BA252" s="33"/>
      <c r="BB252" s="33"/>
      <c r="BC252" s="4"/>
      <c r="BD252" s="4"/>
      <c r="BE252" s="4"/>
      <c r="BF252" s="4"/>
      <c r="BG252" s="4"/>
      <c r="BH252" s="4"/>
      <c r="BI252" s="4"/>
      <c r="BJ252" s="4"/>
      <c r="BK252" s="4"/>
      <c r="BL252" s="4"/>
      <c r="BM252" s="4"/>
      <c r="BN252" s="4"/>
    </row>
    <row r="253" spans="1:66" ht="15.75" customHeight="1" x14ac:dyDescent="0.2">
      <c r="A253" s="27"/>
      <c r="B253" s="22"/>
      <c r="C253" s="22"/>
      <c r="D253" s="22"/>
      <c r="E253" s="22"/>
      <c r="F253" s="22"/>
      <c r="G253" s="69"/>
      <c r="H253" s="4"/>
      <c r="I253" s="27"/>
      <c r="J253" s="22"/>
      <c r="K253" s="22"/>
      <c r="L253" s="22"/>
      <c r="M253" s="22"/>
      <c r="N253" s="22"/>
      <c r="O253" s="69"/>
      <c r="P253" s="4"/>
      <c r="Q253" s="33"/>
      <c r="R253" s="33"/>
      <c r="S253" s="33"/>
      <c r="T253" s="33"/>
      <c r="U253" s="33"/>
      <c r="V253" s="33"/>
      <c r="W253" s="33"/>
      <c r="X253" s="4"/>
      <c r="Y253" s="4"/>
      <c r="Z253" s="4"/>
      <c r="AA253" s="4"/>
      <c r="AB253" s="4"/>
      <c r="AC253" s="4"/>
      <c r="AD253" s="4"/>
      <c r="AE253" s="33"/>
      <c r="AF253" s="33"/>
      <c r="AG253" s="4"/>
      <c r="AH253" s="4"/>
      <c r="AI253" s="4"/>
      <c r="AJ253" s="4"/>
      <c r="AK253" s="4"/>
      <c r="AL253" s="4"/>
      <c r="AM253" s="4"/>
      <c r="AN253" s="4"/>
      <c r="AO253" s="33"/>
      <c r="AP253" s="33"/>
      <c r="AQ253" s="33"/>
      <c r="AR253" s="109"/>
      <c r="AS253" s="109"/>
      <c r="AT253" s="109"/>
      <c r="AU253" s="109"/>
      <c r="AV253" s="109"/>
      <c r="AW253" s="109"/>
      <c r="AX253" s="33"/>
      <c r="AY253" s="33"/>
      <c r="AZ253" s="33"/>
      <c r="BA253" s="33"/>
      <c r="BB253" s="33"/>
      <c r="BC253" s="4"/>
      <c r="BD253" s="4"/>
      <c r="BE253" s="4"/>
      <c r="BF253" s="4"/>
      <c r="BG253" s="4"/>
      <c r="BH253" s="4"/>
      <c r="BI253" s="4"/>
      <c r="BJ253" s="4"/>
      <c r="BK253" s="4"/>
      <c r="BL253" s="4"/>
      <c r="BM253" s="4"/>
      <c r="BN253" s="4"/>
    </row>
    <row r="254" spans="1:66" ht="15.75" customHeight="1" x14ac:dyDescent="0.2">
      <c r="A254" s="27"/>
      <c r="B254" s="22"/>
      <c r="C254" s="22"/>
      <c r="D254" s="22"/>
      <c r="E254" s="22"/>
      <c r="F254" s="22"/>
      <c r="G254" s="69"/>
      <c r="H254" s="4"/>
      <c r="I254" s="27"/>
      <c r="J254" s="22"/>
      <c r="K254" s="22"/>
      <c r="L254" s="22"/>
      <c r="M254" s="22"/>
      <c r="N254" s="22"/>
      <c r="O254" s="69"/>
      <c r="P254" s="4"/>
      <c r="Q254" s="33"/>
      <c r="R254" s="33"/>
      <c r="S254" s="33"/>
      <c r="T254" s="33"/>
      <c r="U254" s="33"/>
      <c r="V254" s="33"/>
      <c r="W254" s="33"/>
      <c r="X254" s="4"/>
      <c r="Y254" s="4"/>
      <c r="Z254" s="4"/>
      <c r="AA254" s="4"/>
      <c r="AB254" s="4"/>
      <c r="AC254" s="4"/>
      <c r="AD254" s="4"/>
      <c r="AE254" s="33"/>
      <c r="AF254" s="33"/>
      <c r="AG254" s="4"/>
      <c r="AH254" s="4"/>
      <c r="AI254" s="4"/>
      <c r="AJ254" s="4"/>
      <c r="AK254" s="4"/>
      <c r="AL254" s="4"/>
      <c r="AM254" s="4"/>
      <c r="AN254" s="4"/>
      <c r="AO254" s="33"/>
      <c r="AP254" s="33"/>
      <c r="AQ254" s="33"/>
      <c r="AR254" s="109"/>
      <c r="AS254" s="109"/>
      <c r="AT254" s="109"/>
      <c r="AU254" s="109"/>
      <c r="AV254" s="109"/>
      <c r="AW254" s="109"/>
      <c r="AX254" s="33"/>
      <c r="AY254" s="33"/>
      <c r="AZ254" s="33"/>
      <c r="BA254" s="33"/>
      <c r="BB254" s="33"/>
      <c r="BC254" s="4"/>
      <c r="BD254" s="4"/>
      <c r="BE254" s="4"/>
      <c r="BF254" s="4"/>
      <c r="BG254" s="4"/>
      <c r="BH254" s="4"/>
      <c r="BI254" s="4"/>
      <c r="BJ254" s="4"/>
      <c r="BK254" s="4"/>
      <c r="BL254" s="4"/>
      <c r="BM254" s="4"/>
      <c r="BN254" s="4"/>
    </row>
    <row r="255" spans="1:66" ht="15.75" customHeight="1" x14ac:dyDescent="0.2">
      <c r="A255" s="27"/>
      <c r="B255" s="22"/>
      <c r="C255" s="22"/>
      <c r="D255" s="22"/>
      <c r="E255" s="22"/>
      <c r="F255" s="22"/>
      <c r="G255" s="69"/>
      <c r="H255" s="4"/>
      <c r="I255" s="27"/>
      <c r="J255" s="22"/>
      <c r="K255" s="22"/>
      <c r="L255" s="22"/>
      <c r="M255" s="22"/>
      <c r="N255" s="22"/>
      <c r="O255" s="69"/>
      <c r="P255" s="4"/>
      <c r="Q255" s="33"/>
      <c r="R255" s="33"/>
      <c r="S255" s="33"/>
      <c r="T255" s="33"/>
      <c r="U255" s="33"/>
      <c r="V255" s="33"/>
      <c r="W255" s="33"/>
      <c r="X255" s="4"/>
      <c r="Y255" s="4"/>
      <c r="Z255" s="4"/>
      <c r="AA255" s="4"/>
      <c r="AB255" s="4"/>
      <c r="AC255" s="4"/>
      <c r="AD255" s="4"/>
      <c r="AE255" s="33"/>
      <c r="AF255" s="33"/>
      <c r="AG255" s="4"/>
      <c r="AH255" s="4"/>
      <c r="AI255" s="4"/>
      <c r="AJ255" s="4"/>
      <c r="AK255" s="4"/>
      <c r="AL255" s="4"/>
      <c r="AM255" s="4"/>
      <c r="AN255" s="4"/>
      <c r="AO255" s="33"/>
      <c r="AP255" s="33"/>
      <c r="AQ255" s="33"/>
      <c r="AR255" s="109"/>
      <c r="AS255" s="109"/>
      <c r="AT255" s="109"/>
      <c r="AU255" s="109"/>
      <c r="AV255" s="109"/>
      <c r="AW255" s="109"/>
      <c r="AX255" s="33"/>
      <c r="AY255" s="33"/>
      <c r="AZ255" s="33"/>
      <c r="BA255" s="33"/>
      <c r="BB255" s="33"/>
      <c r="BC255" s="4"/>
      <c r="BD255" s="4"/>
      <c r="BE255" s="4"/>
      <c r="BF255" s="4"/>
      <c r="BG255" s="4"/>
      <c r="BH255" s="4"/>
      <c r="BI255" s="4"/>
      <c r="BJ255" s="4"/>
      <c r="BK255" s="4"/>
      <c r="BL255" s="4"/>
      <c r="BM255" s="4"/>
      <c r="BN255" s="4"/>
    </row>
    <row r="256" spans="1:66" ht="15.75" customHeight="1" x14ac:dyDescent="0.2">
      <c r="A256" s="27"/>
      <c r="B256" s="22"/>
      <c r="C256" s="22"/>
      <c r="D256" s="22"/>
      <c r="E256" s="22"/>
      <c r="F256" s="22"/>
      <c r="G256" s="69"/>
      <c r="H256" s="4"/>
      <c r="I256" s="27"/>
      <c r="J256" s="22"/>
      <c r="K256" s="22"/>
      <c r="L256" s="22"/>
      <c r="M256" s="22"/>
      <c r="N256" s="22"/>
      <c r="O256" s="69"/>
      <c r="P256" s="4"/>
      <c r="Q256" s="33"/>
      <c r="R256" s="33"/>
      <c r="S256" s="33"/>
      <c r="T256" s="33"/>
      <c r="U256" s="33"/>
      <c r="V256" s="33"/>
      <c r="W256" s="33"/>
      <c r="X256" s="4"/>
      <c r="Y256" s="4"/>
      <c r="Z256" s="4"/>
      <c r="AA256" s="4"/>
      <c r="AB256" s="4"/>
      <c r="AC256" s="4"/>
      <c r="AD256" s="4"/>
      <c r="AE256" s="33"/>
      <c r="AF256" s="33"/>
      <c r="AG256" s="4"/>
      <c r="AH256" s="4"/>
      <c r="AI256" s="4"/>
      <c r="AJ256" s="4"/>
      <c r="AK256" s="4"/>
      <c r="AL256" s="4"/>
      <c r="AM256" s="4"/>
      <c r="AN256" s="4"/>
      <c r="AO256" s="33"/>
      <c r="AP256" s="33"/>
      <c r="AQ256" s="33"/>
      <c r="AR256" s="109"/>
      <c r="AS256" s="109"/>
      <c r="AT256" s="109"/>
      <c r="AU256" s="109"/>
      <c r="AV256" s="109"/>
      <c r="AW256" s="109"/>
      <c r="AX256" s="33"/>
      <c r="AY256" s="33"/>
      <c r="AZ256" s="33"/>
      <c r="BA256" s="33"/>
      <c r="BB256" s="33"/>
      <c r="BC256" s="4"/>
      <c r="BD256" s="4"/>
      <c r="BE256" s="4"/>
      <c r="BF256" s="4"/>
      <c r="BG256" s="4"/>
      <c r="BH256" s="4"/>
      <c r="BI256" s="4"/>
      <c r="BJ256" s="4"/>
      <c r="BK256" s="4"/>
      <c r="BL256" s="4"/>
      <c r="BM256" s="4"/>
      <c r="BN256" s="4"/>
    </row>
    <row r="257" spans="1:66" ht="15.75" customHeight="1" x14ac:dyDescent="0.2">
      <c r="A257" s="27"/>
      <c r="B257" s="22"/>
      <c r="C257" s="22"/>
      <c r="D257" s="22"/>
      <c r="E257" s="22"/>
      <c r="F257" s="22"/>
      <c r="G257" s="69"/>
      <c r="H257" s="4"/>
      <c r="I257" s="27"/>
      <c r="J257" s="22"/>
      <c r="K257" s="22"/>
      <c r="L257" s="22"/>
      <c r="M257" s="22"/>
      <c r="N257" s="22"/>
      <c r="O257" s="69"/>
      <c r="P257" s="4"/>
      <c r="Q257" s="33"/>
      <c r="R257" s="33"/>
      <c r="S257" s="33"/>
      <c r="T257" s="33"/>
      <c r="U257" s="33"/>
      <c r="V257" s="33"/>
      <c r="W257" s="33"/>
      <c r="X257" s="4"/>
      <c r="Y257" s="4"/>
      <c r="Z257" s="4"/>
      <c r="AA257" s="4"/>
      <c r="AB257" s="4"/>
      <c r="AC257" s="4"/>
      <c r="AD257" s="4"/>
      <c r="AE257" s="33"/>
      <c r="AF257" s="33"/>
      <c r="AG257" s="4"/>
      <c r="AH257" s="4"/>
      <c r="AI257" s="4"/>
      <c r="AJ257" s="4"/>
      <c r="AK257" s="4"/>
      <c r="AL257" s="4"/>
      <c r="AM257" s="4"/>
      <c r="AN257" s="4"/>
      <c r="AO257" s="33"/>
      <c r="AP257" s="33"/>
      <c r="AQ257" s="33"/>
      <c r="AR257" s="109"/>
      <c r="AS257" s="109"/>
      <c r="AT257" s="109"/>
      <c r="AU257" s="109"/>
      <c r="AV257" s="109"/>
      <c r="AW257" s="109"/>
      <c r="AX257" s="33"/>
      <c r="AY257" s="33"/>
      <c r="AZ257" s="33"/>
      <c r="BA257" s="33"/>
      <c r="BB257" s="33"/>
      <c r="BC257" s="4"/>
      <c r="BD257" s="4"/>
      <c r="BE257" s="4"/>
      <c r="BF257" s="4"/>
      <c r="BG257" s="4"/>
      <c r="BH257" s="4"/>
      <c r="BI257" s="4"/>
      <c r="BJ257" s="4"/>
      <c r="BK257" s="4"/>
      <c r="BL257" s="4"/>
      <c r="BM257" s="4"/>
      <c r="BN257" s="4"/>
    </row>
    <row r="258" spans="1:66" ht="15.75" customHeight="1" x14ac:dyDescent="0.2">
      <c r="A258" s="27"/>
      <c r="B258" s="22"/>
      <c r="C258" s="22"/>
      <c r="D258" s="22"/>
      <c r="E258" s="22"/>
      <c r="F258" s="22"/>
      <c r="G258" s="69"/>
      <c r="H258" s="4"/>
      <c r="I258" s="27"/>
      <c r="J258" s="22"/>
      <c r="K258" s="22"/>
      <c r="L258" s="22"/>
      <c r="M258" s="22"/>
      <c r="N258" s="22"/>
      <c r="O258" s="69"/>
      <c r="P258" s="4"/>
      <c r="Q258" s="33"/>
      <c r="R258" s="33"/>
      <c r="S258" s="33"/>
      <c r="T258" s="33"/>
      <c r="U258" s="33"/>
      <c r="V258" s="33"/>
      <c r="W258" s="33"/>
      <c r="X258" s="4"/>
      <c r="Y258" s="4"/>
      <c r="Z258" s="4"/>
      <c r="AA258" s="4"/>
      <c r="AB258" s="4"/>
      <c r="AC258" s="4"/>
      <c r="AD258" s="4"/>
      <c r="AE258" s="33"/>
      <c r="AF258" s="33"/>
      <c r="AG258" s="4"/>
      <c r="AH258" s="4"/>
      <c r="AI258" s="4"/>
      <c r="AJ258" s="4"/>
      <c r="AK258" s="4"/>
      <c r="AL258" s="4"/>
      <c r="AM258" s="4"/>
      <c r="AN258" s="4"/>
      <c r="AO258" s="33"/>
      <c r="AP258" s="33"/>
      <c r="AQ258" s="33"/>
      <c r="AR258" s="109"/>
      <c r="AS258" s="109"/>
      <c r="AT258" s="109"/>
      <c r="AU258" s="109"/>
      <c r="AV258" s="109"/>
      <c r="AW258" s="109"/>
      <c r="AX258" s="33"/>
      <c r="AY258" s="33"/>
      <c r="AZ258" s="33"/>
      <c r="BA258" s="33"/>
      <c r="BB258" s="33"/>
      <c r="BC258" s="4"/>
      <c r="BD258" s="4"/>
      <c r="BE258" s="4"/>
      <c r="BF258" s="4"/>
      <c r="BG258" s="4"/>
      <c r="BH258" s="4"/>
      <c r="BI258" s="4"/>
      <c r="BJ258" s="4"/>
      <c r="BK258" s="4"/>
      <c r="BL258" s="4"/>
      <c r="BM258" s="4"/>
      <c r="BN258" s="4"/>
    </row>
    <row r="259" spans="1:66" ht="15.75" customHeight="1" x14ac:dyDescent="0.2">
      <c r="A259" s="27"/>
      <c r="B259" s="22"/>
      <c r="C259" s="22"/>
      <c r="D259" s="22"/>
      <c r="E259" s="22"/>
      <c r="F259" s="22"/>
      <c r="G259" s="69"/>
      <c r="H259" s="4"/>
      <c r="I259" s="27"/>
      <c r="J259" s="22"/>
      <c r="K259" s="22"/>
      <c r="L259" s="22"/>
      <c r="M259" s="22"/>
      <c r="N259" s="22"/>
      <c r="O259" s="69"/>
      <c r="P259" s="4"/>
      <c r="Q259" s="33"/>
      <c r="R259" s="33"/>
      <c r="S259" s="33"/>
      <c r="T259" s="33"/>
      <c r="U259" s="33"/>
      <c r="V259" s="33"/>
      <c r="W259" s="33"/>
      <c r="X259" s="4"/>
      <c r="Y259" s="4"/>
      <c r="Z259" s="4"/>
      <c r="AA259" s="4"/>
      <c r="AB259" s="4"/>
      <c r="AC259" s="4"/>
      <c r="AD259" s="4"/>
      <c r="AE259" s="33"/>
      <c r="AF259" s="33"/>
      <c r="AG259" s="4"/>
      <c r="AH259" s="4"/>
      <c r="AI259" s="4"/>
      <c r="AJ259" s="4"/>
      <c r="AK259" s="4"/>
      <c r="AL259" s="4"/>
      <c r="AM259" s="4"/>
      <c r="AN259" s="4"/>
      <c r="AO259" s="33"/>
      <c r="AP259" s="33"/>
      <c r="AQ259" s="33"/>
      <c r="AR259" s="109"/>
      <c r="AS259" s="109"/>
      <c r="AT259" s="109"/>
      <c r="AU259" s="109"/>
      <c r="AV259" s="109"/>
      <c r="AW259" s="109"/>
      <c r="AX259" s="33"/>
      <c r="AY259" s="33"/>
      <c r="AZ259" s="33"/>
      <c r="BA259" s="33"/>
      <c r="BB259" s="33"/>
      <c r="BC259" s="4"/>
      <c r="BD259" s="4"/>
      <c r="BE259" s="4"/>
      <c r="BF259" s="4"/>
      <c r="BG259" s="4"/>
      <c r="BH259" s="4"/>
      <c r="BI259" s="4"/>
      <c r="BJ259" s="4"/>
      <c r="BK259" s="4"/>
      <c r="BL259" s="4"/>
      <c r="BM259" s="4"/>
      <c r="BN259" s="4"/>
    </row>
    <row r="260" spans="1:66" ht="15.75" customHeight="1" x14ac:dyDescent="0.2">
      <c r="A260" s="27"/>
      <c r="B260" s="22"/>
      <c r="C260" s="22"/>
      <c r="D260" s="22"/>
      <c r="E260" s="22"/>
      <c r="F260" s="22"/>
      <c r="G260" s="69"/>
      <c r="H260" s="4"/>
      <c r="I260" s="27"/>
      <c r="J260" s="22"/>
      <c r="K260" s="22"/>
      <c r="L260" s="22"/>
      <c r="M260" s="22"/>
      <c r="N260" s="22"/>
      <c r="O260" s="69"/>
      <c r="P260" s="4"/>
      <c r="Q260" s="33"/>
      <c r="R260" s="33"/>
      <c r="S260" s="33"/>
      <c r="T260" s="33"/>
      <c r="U260" s="33"/>
      <c r="V260" s="33"/>
      <c r="W260" s="33"/>
      <c r="X260" s="4"/>
      <c r="Y260" s="4"/>
      <c r="Z260" s="4"/>
      <c r="AA260" s="4"/>
      <c r="AB260" s="4"/>
      <c r="AC260" s="4"/>
      <c r="AD260" s="4"/>
      <c r="AE260" s="33"/>
      <c r="AF260" s="33"/>
      <c r="AG260" s="4"/>
      <c r="AH260" s="4"/>
      <c r="AI260" s="4"/>
      <c r="AJ260" s="4"/>
      <c r="AK260" s="4"/>
      <c r="AL260" s="4"/>
      <c r="AM260" s="4"/>
      <c r="AN260" s="4"/>
      <c r="AO260" s="33"/>
      <c r="AP260" s="33"/>
      <c r="AQ260" s="33"/>
      <c r="AR260" s="109"/>
      <c r="AS260" s="109"/>
      <c r="AT260" s="109"/>
      <c r="AU260" s="109"/>
      <c r="AV260" s="109"/>
      <c r="AW260" s="109"/>
      <c r="AX260" s="33"/>
      <c r="AY260" s="33"/>
      <c r="AZ260" s="33"/>
      <c r="BA260" s="33"/>
      <c r="BB260" s="33"/>
      <c r="BC260" s="4"/>
      <c r="BD260" s="4"/>
      <c r="BE260" s="4"/>
      <c r="BF260" s="4"/>
      <c r="BG260" s="4"/>
      <c r="BH260" s="4"/>
      <c r="BI260" s="4"/>
      <c r="BJ260" s="4"/>
      <c r="BK260" s="4"/>
      <c r="BL260" s="4"/>
      <c r="BM260" s="4"/>
      <c r="BN260" s="4"/>
    </row>
    <row r="261" spans="1:66" ht="15.75" customHeight="1" x14ac:dyDescent="0.2">
      <c r="A261" s="27"/>
      <c r="B261" s="22"/>
      <c r="C261" s="22"/>
      <c r="D261" s="22"/>
      <c r="E261" s="22"/>
      <c r="F261" s="22"/>
      <c r="G261" s="69"/>
      <c r="H261" s="4"/>
      <c r="I261" s="27"/>
      <c r="J261" s="22"/>
      <c r="K261" s="22"/>
      <c r="L261" s="22"/>
      <c r="M261" s="22"/>
      <c r="N261" s="22"/>
      <c r="O261" s="69"/>
      <c r="P261" s="4"/>
      <c r="Q261" s="33"/>
      <c r="R261" s="33"/>
      <c r="S261" s="33"/>
      <c r="T261" s="33"/>
      <c r="U261" s="33"/>
      <c r="V261" s="33"/>
      <c r="W261" s="33"/>
      <c r="X261" s="4"/>
      <c r="Y261" s="4"/>
      <c r="Z261" s="4"/>
      <c r="AA261" s="4"/>
      <c r="AB261" s="4"/>
      <c r="AC261" s="4"/>
      <c r="AD261" s="4"/>
      <c r="AE261" s="33"/>
      <c r="AF261" s="33"/>
      <c r="AG261" s="4"/>
      <c r="AH261" s="4"/>
      <c r="AI261" s="4"/>
      <c r="AJ261" s="4"/>
      <c r="AK261" s="4"/>
      <c r="AL261" s="4"/>
      <c r="AM261" s="4"/>
      <c r="AN261" s="4"/>
      <c r="AO261" s="33"/>
      <c r="AP261" s="33"/>
      <c r="AQ261" s="33"/>
      <c r="AR261" s="109"/>
      <c r="AS261" s="109"/>
      <c r="AT261" s="109"/>
      <c r="AU261" s="109"/>
      <c r="AV261" s="109"/>
      <c r="AW261" s="109"/>
      <c r="AX261" s="33"/>
      <c r="AY261" s="33"/>
      <c r="AZ261" s="33"/>
      <c r="BA261" s="33"/>
      <c r="BB261" s="33"/>
      <c r="BC261" s="4"/>
      <c r="BD261" s="4"/>
      <c r="BE261" s="4"/>
      <c r="BF261" s="4"/>
      <c r="BG261" s="4"/>
      <c r="BH261" s="4"/>
      <c r="BI261" s="4"/>
      <c r="BJ261" s="4"/>
      <c r="BK261" s="4"/>
      <c r="BL261" s="4"/>
      <c r="BM261" s="4"/>
      <c r="BN261" s="4"/>
    </row>
    <row r="262" spans="1:66" ht="15.75" customHeight="1" x14ac:dyDescent="0.2">
      <c r="A262" s="27"/>
      <c r="B262" s="22"/>
      <c r="C262" s="22"/>
      <c r="D262" s="22"/>
      <c r="E262" s="22"/>
      <c r="F262" s="22"/>
      <c r="G262" s="69"/>
      <c r="H262" s="4"/>
      <c r="I262" s="27"/>
      <c r="J262" s="22"/>
      <c r="K262" s="22"/>
      <c r="L262" s="22"/>
      <c r="M262" s="22"/>
      <c r="N262" s="22"/>
      <c r="O262" s="69"/>
      <c r="P262" s="4"/>
      <c r="Q262" s="33"/>
      <c r="R262" s="33"/>
      <c r="S262" s="33"/>
      <c r="T262" s="33"/>
      <c r="U262" s="33"/>
      <c r="V262" s="33"/>
      <c r="W262" s="33"/>
      <c r="X262" s="4"/>
      <c r="Y262" s="4"/>
      <c r="Z262" s="4"/>
      <c r="AA262" s="4"/>
      <c r="AB262" s="4"/>
      <c r="AC262" s="4"/>
      <c r="AD262" s="4"/>
      <c r="AE262" s="33"/>
      <c r="AF262" s="33"/>
      <c r="AG262" s="4"/>
      <c r="AH262" s="4"/>
      <c r="AI262" s="4"/>
      <c r="AJ262" s="4"/>
      <c r="AK262" s="4"/>
      <c r="AL262" s="4"/>
      <c r="AM262" s="4"/>
      <c r="AN262" s="4"/>
      <c r="AO262" s="33"/>
      <c r="AP262" s="33"/>
      <c r="AQ262" s="33"/>
      <c r="AR262" s="109"/>
      <c r="AS262" s="109"/>
      <c r="AT262" s="109"/>
      <c r="AU262" s="109"/>
      <c r="AV262" s="109"/>
      <c r="AW262" s="109"/>
      <c r="AX262" s="33"/>
      <c r="AY262" s="33"/>
      <c r="AZ262" s="33"/>
      <c r="BA262" s="33"/>
      <c r="BB262" s="33"/>
      <c r="BC262" s="4"/>
      <c r="BD262" s="4"/>
      <c r="BE262" s="4"/>
      <c r="BF262" s="4"/>
      <c r="BG262" s="4"/>
      <c r="BH262" s="4"/>
      <c r="BI262" s="4"/>
      <c r="BJ262" s="4"/>
      <c r="BK262" s="4"/>
      <c r="BL262" s="4"/>
      <c r="BM262" s="4"/>
      <c r="BN262" s="4"/>
    </row>
    <row r="263" spans="1:66" ht="15.75" customHeight="1" x14ac:dyDescent="0.2">
      <c r="A263" s="27"/>
      <c r="B263" s="22"/>
      <c r="C263" s="22"/>
      <c r="D263" s="22"/>
      <c r="E263" s="22"/>
      <c r="F263" s="22"/>
      <c r="G263" s="69"/>
      <c r="H263" s="4"/>
      <c r="I263" s="27"/>
      <c r="J263" s="22"/>
      <c r="K263" s="22"/>
      <c r="L263" s="22"/>
      <c r="M263" s="22"/>
      <c r="N263" s="22"/>
      <c r="O263" s="69"/>
      <c r="P263" s="4"/>
      <c r="Q263" s="33"/>
      <c r="R263" s="33"/>
      <c r="S263" s="33"/>
      <c r="T263" s="33"/>
      <c r="U263" s="33"/>
      <c r="V263" s="33"/>
      <c r="W263" s="33"/>
      <c r="X263" s="4"/>
      <c r="Y263" s="4"/>
      <c r="Z263" s="4"/>
      <c r="AA263" s="4"/>
      <c r="AB263" s="4"/>
      <c r="AC263" s="4"/>
      <c r="AD263" s="4"/>
      <c r="AE263" s="33"/>
      <c r="AF263" s="33"/>
      <c r="AG263" s="4"/>
      <c r="AH263" s="4"/>
      <c r="AI263" s="4"/>
      <c r="AJ263" s="4"/>
      <c r="AK263" s="4"/>
      <c r="AL263" s="4"/>
      <c r="AM263" s="4"/>
      <c r="AN263" s="4"/>
      <c r="AO263" s="33"/>
      <c r="AP263" s="33"/>
      <c r="AQ263" s="33"/>
      <c r="AR263" s="109"/>
      <c r="AS263" s="109"/>
      <c r="AT263" s="109"/>
      <c r="AU263" s="109"/>
      <c r="AV263" s="109"/>
      <c r="AW263" s="109"/>
      <c r="AX263" s="33"/>
      <c r="AY263" s="33"/>
      <c r="AZ263" s="33"/>
      <c r="BA263" s="33"/>
      <c r="BB263" s="33"/>
      <c r="BC263" s="33"/>
      <c r="BD263" s="33"/>
      <c r="BE263" s="33"/>
      <c r="BF263" s="33"/>
      <c r="BG263" s="33"/>
      <c r="BH263" s="33"/>
      <c r="BI263" s="33"/>
      <c r="BJ263" s="33"/>
      <c r="BK263" s="33"/>
      <c r="BL263" s="33"/>
      <c r="BM263" s="33"/>
      <c r="BN263" s="33"/>
    </row>
    <row r="264" spans="1:66" ht="15.75" customHeight="1" x14ac:dyDescent="0.2">
      <c r="A264" s="27"/>
      <c r="B264" s="22"/>
      <c r="C264" s="22"/>
      <c r="D264" s="22"/>
      <c r="E264" s="22"/>
      <c r="F264" s="22"/>
      <c r="G264" s="69"/>
      <c r="H264" s="4"/>
      <c r="I264" s="27"/>
      <c r="J264" s="22"/>
      <c r="K264" s="22"/>
      <c r="L264" s="22"/>
      <c r="M264" s="22"/>
      <c r="N264" s="22"/>
      <c r="O264" s="69"/>
      <c r="P264" s="4"/>
      <c r="Q264" s="33"/>
      <c r="R264" s="33"/>
      <c r="S264" s="33"/>
      <c r="T264" s="33"/>
      <c r="U264" s="33"/>
      <c r="V264" s="33"/>
      <c r="W264" s="33"/>
      <c r="X264" s="4"/>
      <c r="Y264" s="4"/>
      <c r="Z264" s="4"/>
      <c r="AA264" s="4"/>
      <c r="AB264" s="4"/>
      <c r="AC264" s="4"/>
      <c r="AD264" s="4"/>
      <c r="AE264" s="33"/>
      <c r="AF264" s="33"/>
      <c r="AG264" s="4"/>
      <c r="AH264" s="4"/>
      <c r="AI264" s="4"/>
      <c r="AJ264" s="4"/>
      <c r="AK264" s="4"/>
      <c r="AL264" s="4"/>
      <c r="AM264" s="4"/>
      <c r="AN264" s="4"/>
      <c r="AO264" s="33"/>
      <c r="AP264" s="33"/>
      <c r="AQ264" s="33"/>
      <c r="AR264" s="109"/>
      <c r="AS264" s="109"/>
      <c r="AT264" s="109"/>
      <c r="AU264" s="109"/>
      <c r="AV264" s="109"/>
      <c r="AW264" s="109"/>
      <c r="AX264" s="33"/>
      <c r="AY264" s="33"/>
      <c r="AZ264" s="33"/>
      <c r="BA264" s="33"/>
      <c r="BB264" s="33"/>
      <c r="BC264" s="33"/>
      <c r="BD264" s="33"/>
      <c r="BE264" s="33"/>
      <c r="BF264" s="33"/>
      <c r="BG264" s="33"/>
      <c r="BH264" s="33"/>
      <c r="BI264" s="33"/>
      <c r="BJ264" s="33"/>
      <c r="BK264" s="33"/>
      <c r="BL264" s="33"/>
      <c r="BM264" s="33"/>
      <c r="BN264" s="33"/>
    </row>
    <row r="265" spans="1:66" ht="15.75" customHeight="1" x14ac:dyDescent="0.2">
      <c r="A265" s="27"/>
      <c r="B265" s="22"/>
      <c r="C265" s="22"/>
      <c r="D265" s="22"/>
      <c r="E265" s="22"/>
      <c r="F265" s="22"/>
      <c r="G265" s="69"/>
      <c r="H265" s="4"/>
      <c r="I265" s="27"/>
      <c r="J265" s="22"/>
      <c r="K265" s="22"/>
      <c r="L265" s="22"/>
      <c r="M265" s="22"/>
      <c r="N265" s="22"/>
      <c r="O265" s="69"/>
      <c r="P265" s="4"/>
      <c r="Q265" s="33"/>
      <c r="R265" s="33"/>
      <c r="S265" s="33"/>
      <c r="T265" s="33"/>
      <c r="U265" s="33"/>
      <c r="V265" s="33"/>
      <c r="W265" s="33"/>
      <c r="X265" s="4"/>
      <c r="Y265" s="4"/>
      <c r="Z265" s="4"/>
      <c r="AA265" s="4"/>
      <c r="AB265" s="4"/>
      <c r="AC265" s="4"/>
      <c r="AD265" s="4"/>
      <c r="AE265" s="33"/>
      <c r="AF265" s="33"/>
      <c r="AG265" s="4"/>
      <c r="AH265" s="4"/>
      <c r="AI265" s="4"/>
      <c r="AJ265" s="4"/>
      <c r="AK265" s="4"/>
      <c r="AL265" s="4"/>
      <c r="AM265" s="4"/>
      <c r="AN265" s="4"/>
      <c r="AO265" s="33"/>
      <c r="AP265" s="33"/>
      <c r="AQ265" s="33"/>
      <c r="AR265" s="109"/>
      <c r="AS265" s="109"/>
      <c r="AT265" s="109"/>
      <c r="AU265" s="109"/>
      <c r="AV265" s="109"/>
      <c r="AW265" s="109"/>
      <c r="AX265" s="33"/>
      <c r="AY265" s="33"/>
      <c r="AZ265" s="33"/>
      <c r="BA265" s="33"/>
      <c r="BB265" s="33"/>
      <c r="BC265" s="33"/>
      <c r="BD265" s="33"/>
      <c r="BE265" s="33"/>
      <c r="BF265" s="33"/>
      <c r="BG265" s="33"/>
      <c r="BH265" s="33"/>
      <c r="BI265" s="33"/>
      <c r="BJ265" s="33"/>
      <c r="BK265" s="33"/>
      <c r="BL265" s="33"/>
      <c r="BM265" s="33"/>
      <c r="BN265" s="33"/>
    </row>
    <row r="266" spans="1:66" ht="15.75" customHeight="1" x14ac:dyDescent="0.2">
      <c r="A266" s="27"/>
      <c r="B266" s="22"/>
      <c r="C266" s="22"/>
      <c r="D266" s="22"/>
      <c r="E266" s="22"/>
      <c r="F266" s="22"/>
      <c r="G266" s="69"/>
      <c r="H266" s="4"/>
      <c r="I266" s="27"/>
      <c r="J266" s="22"/>
      <c r="K266" s="22"/>
      <c r="L266" s="22"/>
      <c r="M266" s="22"/>
      <c r="N266" s="22"/>
      <c r="O266" s="69"/>
      <c r="P266" s="4"/>
      <c r="Q266" s="33"/>
      <c r="R266" s="33"/>
      <c r="S266" s="33"/>
      <c r="T266" s="33"/>
      <c r="U266" s="33"/>
      <c r="V266" s="33"/>
      <c r="W266" s="33"/>
      <c r="X266" s="4"/>
      <c r="Y266" s="4"/>
      <c r="Z266" s="4"/>
      <c r="AA266" s="4"/>
      <c r="AB266" s="4"/>
      <c r="AC266" s="4"/>
      <c r="AD266" s="4"/>
      <c r="AE266" s="33"/>
      <c r="AF266" s="33"/>
      <c r="AG266" s="4"/>
      <c r="AH266" s="4"/>
      <c r="AI266" s="4"/>
      <c r="AJ266" s="4"/>
      <c r="AK266" s="4"/>
      <c r="AL266" s="4"/>
      <c r="AM266" s="4"/>
      <c r="AN266" s="4"/>
      <c r="AO266" s="33"/>
      <c r="AP266" s="33"/>
      <c r="AQ266" s="33"/>
      <c r="AR266" s="109"/>
      <c r="AS266" s="109"/>
      <c r="AT266" s="109"/>
      <c r="AU266" s="109"/>
      <c r="AV266" s="109"/>
      <c r="AW266" s="109"/>
      <c r="AX266" s="33"/>
      <c r="AY266" s="33"/>
      <c r="AZ266" s="33"/>
      <c r="BA266" s="33"/>
      <c r="BB266" s="33"/>
      <c r="BC266" s="33"/>
      <c r="BD266" s="33"/>
      <c r="BE266" s="33"/>
      <c r="BF266" s="33"/>
      <c r="BG266" s="33"/>
      <c r="BH266" s="33"/>
      <c r="BI266" s="33"/>
      <c r="BJ266" s="33"/>
      <c r="BK266" s="33"/>
      <c r="BL266" s="33"/>
      <c r="BM266" s="33"/>
      <c r="BN266" s="33"/>
    </row>
    <row r="267" spans="1:66" ht="15.75" customHeight="1" x14ac:dyDescent="0.2">
      <c r="A267" s="27"/>
      <c r="B267" s="22"/>
      <c r="C267" s="22"/>
      <c r="D267" s="22"/>
      <c r="E267" s="22"/>
      <c r="F267" s="22"/>
      <c r="G267" s="69"/>
      <c r="H267" s="4"/>
      <c r="I267" s="27"/>
      <c r="J267" s="22"/>
      <c r="K267" s="22"/>
      <c r="L267" s="22"/>
      <c r="M267" s="22"/>
      <c r="N267" s="22"/>
      <c r="O267" s="69"/>
      <c r="P267" s="4"/>
      <c r="Q267" s="33"/>
      <c r="R267" s="33"/>
      <c r="S267" s="33"/>
      <c r="T267" s="33"/>
      <c r="U267" s="33"/>
      <c r="V267" s="33"/>
      <c r="W267" s="33"/>
      <c r="X267" s="4"/>
      <c r="Y267" s="4"/>
      <c r="Z267" s="4"/>
      <c r="AA267" s="4"/>
      <c r="AB267" s="4"/>
      <c r="AC267" s="4"/>
      <c r="AD267" s="4"/>
      <c r="AE267" s="33"/>
      <c r="AF267" s="33"/>
      <c r="AG267" s="4"/>
      <c r="AH267" s="4"/>
      <c r="AI267" s="4"/>
      <c r="AJ267" s="4"/>
      <c r="AK267" s="4"/>
      <c r="AL267" s="4"/>
      <c r="AM267" s="4"/>
      <c r="AN267" s="4"/>
      <c r="AO267" s="33"/>
      <c r="AP267" s="33"/>
      <c r="AQ267" s="33"/>
      <c r="AR267" s="109"/>
      <c r="AS267" s="109"/>
      <c r="AT267" s="109"/>
      <c r="AU267" s="109"/>
      <c r="AV267" s="109"/>
      <c r="AW267" s="109"/>
      <c r="AX267" s="33"/>
      <c r="AY267" s="33"/>
      <c r="AZ267" s="33"/>
      <c r="BA267" s="33"/>
      <c r="BB267" s="33"/>
      <c r="BC267" s="33"/>
      <c r="BD267" s="33"/>
      <c r="BE267" s="33"/>
      <c r="BF267" s="33"/>
      <c r="BG267" s="33"/>
      <c r="BH267" s="33"/>
      <c r="BI267" s="33"/>
      <c r="BJ267" s="33"/>
      <c r="BK267" s="33"/>
      <c r="BL267" s="33"/>
      <c r="BM267" s="33"/>
      <c r="BN267" s="33"/>
    </row>
    <row r="268" spans="1:66" ht="15.75" customHeight="1" x14ac:dyDescent="0.2"/>
    <row r="269" spans="1:66" ht="15.75" customHeight="1" x14ac:dyDescent="0.2"/>
    <row r="270" spans="1:66" ht="15.75" customHeight="1" x14ac:dyDescent="0.2"/>
    <row r="271" spans="1:66" ht="15.75" customHeight="1" x14ac:dyDescent="0.2"/>
    <row r="272" spans="1:66" ht="15.75" customHeight="1" x14ac:dyDescent="0.2"/>
    <row r="273" ht="15.75" customHeight="1" x14ac:dyDescent="0.2"/>
    <row r="274" ht="15.75" customHeight="1" x14ac:dyDescent="0.2"/>
    <row r="275" ht="15.75" customHeight="1" x14ac:dyDescent="0.2"/>
    <row r="276" ht="15.75" customHeight="1" x14ac:dyDescent="0.2"/>
    <row r="277" ht="15.75" customHeight="1" x14ac:dyDescent="0.2"/>
    <row r="278" ht="15.75" customHeight="1" x14ac:dyDescent="0.2"/>
    <row r="279" ht="15.75" customHeight="1" x14ac:dyDescent="0.2"/>
    <row r="280" ht="15.75" customHeight="1" x14ac:dyDescent="0.2"/>
    <row r="281" ht="15.75" customHeight="1" x14ac:dyDescent="0.2"/>
    <row r="282" ht="15.75" customHeight="1" x14ac:dyDescent="0.2"/>
    <row r="283" ht="15.75" customHeight="1" x14ac:dyDescent="0.2"/>
    <row r="284" ht="15.75" customHeight="1" x14ac:dyDescent="0.2"/>
    <row r="285" ht="15.75" customHeight="1" x14ac:dyDescent="0.2"/>
    <row r="286" ht="15.75" customHeight="1" x14ac:dyDescent="0.2"/>
    <row r="287" ht="15.75" customHeight="1" x14ac:dyDescent="0.2"/>
    <row r="288" ht="15.75" customHeight="1" x14ac:dyDescent="0.2"/>
    <row r="289" ht="15.75" customHeight="1" x14ac:dyDescent="0.2"/>
    <row r="290" ht="15.75" customHeight="1" x14ac:dyDescent="0.2"/>
    <row r="291" ht="15.75" customHeight="1" x14ac:dyDescent="0.2"/>
    <row r="292" ht="15.75" customHeight="1" x14ac:dyDescent="0.2"/>
    <row r="293" ht="15.75" customHeight="1" x14ac:dyDescent="0.2"/>
    <row r="294" ht="15.75" customHeight="1" x14ac:dyDescent="0.2"/>
    <row r="295" ht="15.75" customHeight="1" x14ac:dyDescent="0.2"/>
    <row r="296" ht="15.75" customHeight="1" x14ac:dyDescent="0.2"/>
    <row r="297" ht="15.75" customHeight="1" x14ac:dyDescent="0.2"/>
    <row r="298" ht="15.75" customHeight="1" x14ac:dyDescent="0.2"/>
    <row r="299" ht="15.75" customHeight="1" x14ac:dyDescent="0.2"/>
    <row r="300" ht="15.75" customHeight="1" x14ac:dyDescent="0.2"/>
    <row r="301" ht="15.75" customHeight="1" x14ac:dyDescent="0.2"/>
    <row r="302" ht="15.75" customHeight="1" x14ac:dyDescent="0.2"/>
    <row r="303" ht="15.75" customHeight="1" x14ac:dyDescent="0.2"/>
    <row r="304" ht="15.75" customHeight="1" x14ac:dyDescent="0.2"/>
    <row r="305" ht="15.75" customHeight="1" x14ac:dyDescent="0.2"/>
    <row r="306" ht="15.75" customHeight="1" x14ac:dyDescent="0.2"/>
    <row r="307" ht="15.75" customHeight="1" x14ac:dyDescent="0.2"/>
    <row r="308" ht="15.75" customHeight="1" x14ac:dyDescent="0.2"/>
    <row r="309" ht="15.75" customHeight="1" x14ac:dyDescent="0.2"/>
    <row r="310" ht="15.75" customHeight="1" x14ac:dyDescent="0.2"/>
    <row r="311" ht="15.75" customHeight="1" x14ac:dyDescent="0.2"/>
    <row r="312" ht="15.75" customHeight="1" x14ac:dyDescent="0.2"/>
    <row r="313" ht="15.75" customHeight="1" x14ac:dyDescent="0.2"/>
    <row r="314" ht="15.75" customHeight="1" x14ac:dyDescent="0.2"/>
    <row r="315" ht="15.75" customHeight="1" x14ac:dyDescent="0.2"/>
    <row r="316" ht="15.75" customHeight="1" x14ac:dyDescent="0.2"/>
    <row r="317" ht="15.75" customHeight="1" x14ac:dyDescent="0.2"/>
    <row r="318" ht="15.75" customHeight="1" x14ac:dyDescent="0.2"/>
    <row r="319" ht="15.75" customHeight="1" x14ac:dyDescent="0.2"/>
    <row r="320" ht="15.75" customHeight="1" x14ac:dyDescent="0.2"/>
    <row r="321" ht="15.75" customHeight="1" x14ac:dyDescent="0.2"/>
    <row r="322" ht="15.75" customHeight="1" x14ac:dyDescent="0.2"/>
    <row r="323" ht="15.75" customHeight="1" x14ac:dyDescent="0.2"/>
    <row r="324" ht="15.75" customHeight="1" x14ac:dyDescent="0.2"/>
    <row r="325" ht="15.75" customHeight="1" x14ac:dyDescent="0.2"/>
    <row r="326" ht="15.75" customHeight="1" x14ac:dyDescent="0.2"/>
    <row r="327" ht="15.75" customHeight="1" x14ac:dyDescent="0.2"/>
    <row r="328" ht="15.75" customHeight="1" x14ac:dyDescent="0.2"/>
    <row r="329" ht="15.75" customHeight="1" x14ac:dyDescent="0.2"/>
    <row r="330" ht="15.75" customHeight="1" x14ac:dyDescent="0.2"/>
    <row r="331" ht="15.75" customHeight="1" x14ac:dyDescent="0.2"/>
    <row r="332" ht="15.75" customHeight="1" x14ac:dyDescent="0.2"/>
    <row r="333" ht="15.75" customHeight="1" x14ac:dyDescent="0.2"/>
    <row r="334" ht="15.75" customHeight="1" x14ac:dyDescent="0.2"/>
    <row r="335" ht="15.75" customHeight="1" x14ac:dyDescent="0.2"/>
    <row r="336" ht="15.75" customHeight="1" x14ac:dyDescent="0.2"/>
    <row r="337" ht="15.75" customHeight="1" x14ac:dyDescent="0.2"/>
    <row r="338" ht="15.75" customHeight="1" x14ac:dyDescent="0.2"/>
    <row r="339" ht="15.75" customHeight="1" x14ac:dyDescent="0.2"/>
    <row r="340" ht="15.75" customHeight="1" x14ac:dyDescent="0.2"/>
    <row r="341" ht="15.75" customHeight="1" x14ac:dyDescent="0.2"/>
    <row r="342" ht="15.75" customHeight="1" x14ac:dyDescent="0.2"/>
    <row r="343" ht="15.75" customHeight="1" x14ac:dyDescent="0.2"/>
    <row r="344" ht="15.75" customHeight="1" x14ac:dyDescent="0.2"/>
    <row r="345" ht="15.75" customHeight="1" x14ac:dyDescent="0.2"/>
    <row r="346" ht="15.75" customHeight="1" x14ac:dyDescent="0.2"/>
    <row r="347" ht="15.75" customHeight="1" x14ac:dyDescent="0.2"/>
    <row r="348" ht="15.75" customHeight="1" x14ac:dyDescent="0.2"/>
    <row r="349" ht="15.75" customHeight="1" x14ac:dyDescent="0.2"/>
    <row r="350" ht="15.75" customHeight="1" x14ac:dyDescent="0.2"/>
    <row r="351" ht="15.75" customHeight="1" x14ac:dyDescent="0.2"/>
    <row r="352" ht="15.75" customHeight="1" x14ac:dyDescent="0.2"/>
    <row r="353" ht="15.75" customHeight="1" x14ac:dyDescent="0.2"/>
    <row r="354" ht="15.75" customHeight="1" x14ac:dyDescent="0.2"/>
    <row r="355" ht="15.75" customHeight="1" x14ac:dyDescent="0.2"/>
    <row r="356" ht="15.75" customHeight="1" x14ac:dyDescent="0.2"/>
    <row r="357" ht="15.75" customHeight="1" x14ac:dyDescent="0.2"/>
    <row r="358" ht="15.75" customHeight="1" x14ac:dyDescent="0.2"/>
    <row r="359" ht="15.75" customHeight="1" x14ac:dyDescent="0.2"/>
    <row r="360" ht="15.75" customHeight="1" x14ac:dyDescent="0.2"/>
    <row r="361" ht="15.75" customHeight="1" x14ac:dyDescent="0.2"/>
    <row r="362" ht="15.75" customHeight="1" x14ac:dyDescent="0.2"/>
    <row r="363" ht="15.75" customHeight="1" x14ac:dyDescent="0.2"/>
    <row r="364" ht="15.75" customHeight="1" x14ac:dyDescent="0.2"/>
    <row r="365" ht="15.75" customHeight="1" x14ac:dyDescent="0.2"/>
    <row r="366" ht="15.75" customHeight="1" x14ac:dyDescent="0.2"/>
    <row r="367" ht="15.75" customHeight="1" x14ac:dyDescent="0.2"/>
    <row r="368" ht="15.75" customHeight="1" x14ac:dyDescent="0.2"/>
    <row r="369" ht="15.75" customHeight="1" x14ac:dyDescent="0.2"/>
    <row r="370" ht="15.75" customHeight="1" x14ac:dyDescent="0.2"/>
    <row r="371" ht="15.75" customHeight="1" x14ac:dyDescent="0.2"/>
    <row r="372" ht="15.75" customHeight="1" x14ac:dyDescent="0.2"/>
    <row r="373" ht="15.75" customHeight="1" x14ac:dyDescent="0.2"/>
    <row r="374" ht="15.75" customHeight="1" x14ac:dyDescent="0.2"/>
    <row r="375" ht="15.75" customHeight="1" x14ac:dyDescent="0.2"/>
    <row r="376" ht="15.75" customHeight="1" x14ac:dyDescent="0.2"/>
    <row r="377" ht="15.75" customHeight="1" x14ac:dyDescent="0.2"/>
    <row r="378" ht="15.75" customHeight="1" x14ac:dyDescent="0.2"/>
    <row r="379" ht="15.75" customHeight="1" x14ac:dyDescent="0.2"/>
    <row r="380" ht="15.75" customHeight="1" x14ac:dyDescent="0.2"/>
    <row r="381" ht="15.75" customHeight="1" x14ac:dyDescent="0.2"/>
    <row r="382" ht="15.75" customHeight="1" x14ac:dyDescent="0.2"/>
    <row r="383" ht="15.75" customHeight="1" x14ac:dyDescent="0.2"/>
    <row r="384" ht="15.75" customHeight="1" x14ac:dyDescent="0.2"/>
    <row r="385" ht="15.75" customHeight="1" x14ac:dyDescent="0.2"/>
    <row r="386" ht="15.75" customHeight="1" x14ac:dyDescent="0.2"/>
    <row r="387" ht="15.75" customHeight="1" x14ac:dyDescent="0.2"/>
    <row r="388" ht="15.75" customHeight="1" x14ac:dyDescent="0.2"/>
    <row r="389" ht="15.75" customHeight="1" x14ac:dyDescent="0.2"/>
    <row r="390" ht="15.75" customHeight="1" x14ac:dyDescent="0.2"/>
    <row r="391" ht="15.75" customHeight="1" x14ac:dyDescent="0.2"/>
    <row r="392" ht="15.75" customHeight="1" x14ac:dyDescent="0.2"/>
    <row r="393" ht="15.75" customHeight="1" x14ac:dyDescent="0.2"/>
    <row r="394" ht="15.75" customHeight="1" x14ac:dyDescent="0.2"/>
    <row r="395" ht="15.75" customHeight="1" x14ac:dyDescent="0.2"/>
    <row r="396" ht="15.75" customHeight="1" x14ac:dyDescent="0.2"/>
    <row r="397" ht="15.75" customHeight="1" x14ac:dyDescent="0.2"/>
    <row r="398" ht="15.75" customHeight="1" x14ac:dyDescent="0.2"/>
    <row r="399" ht="15.75" customHeight="1" x14ac:dyDescent="0.2"/>
    <row r="400" ht="15.75" customHeight="1" x14ac:dyDescent="0.2"/>
    <row r="401" ht="15.75" customHeight="1" x14ac:dyDescent="0.2"/>
    <row r="402" ht="15.75" customHeight="1" x14ac:dyDescent="0.2"/>
    <row r="403" ht="15.75" customHeight="1" x14ac:dyDescent="0.2"/>
    <row r="404" ht="15.75" customHeight="1" x14ac:dyDescent="0.2"/>
    <row r="405" ht="15.75" customHeight="1" x14ac:dyDescent="0.2"/>
    <row r="406" ht="15.75" customHeight="1" x14ac:dyDescent="0.2"/>
    <row r="407" ht="15.75" customHeight="1" x14ac:dyDescent="0.2"/>
    <row r="408" ht="15.75" customHeight="1" x14ac:dyDescent="0.2"/>
    <row r="409" ht="15.75" customHeight="1" x14ac:dyDescent="0.2"/>
    <row r="410" ht="15.75" customHeight="1" x14ac:dyDescent="0.2"/>
    <row r="411" ht="15.75" customHeight="1" x14ac:dyDescent="0.2"/>
    <row r="412" ht="15.75" customHeight="1" x14ac:dyDescent="0.2"/>
    <row r="413" ht="15.75" customHeight="1" x14ac:dyDescent="0.2"/>
    <row r="414" ht="15.75" customHeight="1" x14ac:dyDescent="0.2"/>
    <row r="415" ht="15.75" customHeight="1" x14ac:dyDescent="0.2"/>
    <row r="416" ht="15.75" customHeight="1" x14ac:dyDescent="0.2"/>
    <row r="417" ht="15.75" customHeight="1" x14ac:dyDescent="0.2"/>
    <row r="418" ht="15.75" customHeight="1" x14ac:dyDescent="0.2"/>
    <row r="419" ht="15.75" customHeight="1" x14ac:dyDescent="0.2"/>
    <row r="420" ht="15.75" customHeight="1" x14ac:dyDescent="0.2"/>
    <row r="421" ht="15.75" customHeight="1" x14ac:dyDescent="0.2"/>
    <row r="422" ht="15.75" customHeight="1" x14ac:dyDescent="0.2"/>
    <row r="423" ht="15.75" customHeight="1" x14ac:dyDescent="0.2"/>
    <row r="424" ht="15.75" customHeight="1" x14ac:dyDescent="0.2"/>
    <row r="425" ht="15.75" customHeight="1" x14ac:dyDescent="0.2"/>
    <row r="426" ht="15.75" customHeight="1" x14ac:dyDescent="0.2"/>
    <row r="427" ht="15.75" customHeight="1" x14ac:dyDescent="0.2"/>
    <row r="428" ht="15.75" customHeight="1" x14ac:dyDescent="0.2"/>
    <row r="429" ht="15.75" customHeight="1" x14ac:dyDescent="0.2"/>
    <row r="430" ht="15.75" customHeight="1" x14ac:dyDescent="0.2"/>
    <row r="431" ht="15.75" customHeight="1" x14ac:dyDescent="0.2"/>
    <row r="432" ht="15.75" customHeight="1" x14ac:dyDescent="0.2"/>
    <row r="433" ht="15.75" customHeight="1" x14ac:dyDescent="0.2"/>
    <row r="434" ht="15.75" customHeight="1" x14ac:dyDescent="0.2"/>
    <row r="435" ht="15.75" customHeight="1" x14ac:dyDescent="0.2"/>
    <row r="436" ht="15.75" customHeight="1" x14ac:dyDescent="0.2"/>
    <row r="437" ht="15.75" customHeight="1" x14ac:dyDescent="0.2"/>
    <row r="438" ht="15.75" customHeight="1" x14ac:dyDescent="0.2"/>
    <row r="439" ht="15.75" customHeight="1" x14ac:dyDescent="0.2"/>
    <row r="440" ht="15.75" customHeight="1" x14ac:dyDescent="0.2"/>
    <row r="441" ht="15.75" customHeight="1" x14ac:dyDescent="0.2"/>
    <row r="442" ht="15.75" customHeight="1" x14ac:dyDescent="0.2"/>
    <row r="443" ht="15.75" customHeight="1" x14ac:dyDescent="0.2"/>
    <row r="444" ht="15.75" customHeight="1" x14ac:dyDescent="0.2"/>
    <row r="445" ht="15.75" customHeight="1" x14ac:dyDescent="0.2"/>
    <row r="446" ht="15.75" customHeight="1" x14ac:dyDescent="0.2"/>
    <row r="447" ht="15.75" customHeight="1" x14ac:dyDescent="0.2"/>
    <row r="448" ht="15.75" customHeight="1" x14ac:dyDescent="0.2"/>
    <row r="449" ht="15.75" customHeight="1" x14ac:dyDescent="0.2"/>
    <row r="450" ht="15.75" customHeight="1" x14ac:dyDescent="0.2"/>
    <row r="451" ht="15.75" customHeight="1" x14ac:dyDescent="0.2"/>
    <row r="452" ht="15.75" customHeight="1" x14ac:dyDescent="0.2"/>
    <row r="453" ht="15.75" customHeight="1" x14ac:dyDescent="0.2"/>
    <row r="454" ht="15.75" customHeight="1" x14ac:dyDescent="0.2"/>
    <row r="455" ht="15.75" customHeight="1" x14ac:dyDescent="0.2"/>
    <row r="456" ht="15.75" customHeight="1" x14ac:dyDescent="0.2"/>
    <row r="457" ht="15.75" customHeight="1" x14ac:dyDescent="0.2"/>
    <row r="458" ht="15.75" customHeight="1" x14ac:dyDescent="0.2"/>
    <row r="459" ht="15.75" customHeight="1" x14ac:dyDescent="0.2"/>
    <row r="460" ht="15.75" customHeight="1" x14ac:dyDescent="0.2"/>
    <row r="461" ht="15.75" customHeight="1" x14ac:dyDescent="0.2"/>
    <row r="462" ht="15.75" customHeight="1" x14ac:dyDescent="0.2"/>
    <row r="463" ht="15.75" customHeight="1" x14ac:dyDescent="0.2"/>
    <row r="464" ht="15.75" customHeight="1" x14ac:dyDescent="0.2"/>
    <row r="465" ht="15.75" customHeight="1" x14ac:dyDescent="0.2"/>
    <row r="466" ht="15.75" customHeight="1" x14ac:dyDescent="0.2"/>
    <row r="467" ht="15.75" customHeight="1" x14ac:dyDescent="0.2"/>
  </sheetData>
  <mergeCells count="10">
    <mergeCell ref="A3:G3"/>
    <mergeCell ref="I3:O3"/>
    <mergeCell ref="Q3:AA4"/>
    <mergeCell ref="A4:D4"/>
    <mergeCell ref="I4:L4"/>
    <mergeCell ref="A5:C5"/>
    <mergeCell ref="I5:K5"/>
    <mergeCell ref="Q5:S5"/>
    <mergeCell ref="U5:W5"/>
    <mergeCell ref="Y5:AA5"/>
  </mergeCells>
  <pageMargins left="0.7" right="0.7" top="0.75" bottom="0.75" header="0.51180555555555496" footer="0.51180555555555496"/>
  <pageSetup paperSize="9" firstPageNumber="0" orientation="portrait" horizontalDpi="300" verticalDpi="30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657E8C-486E-2D4B-8A17-1353897C95FC}">
  <dimension ref="A1:AH606"/>
  <sheetViews>
    <sheetView workbookViewId="0">
      <selection activeCell="I6" sqref="I6"/>
    </sheetView>
  </sheetViews>
  <sheetFormatPr baseColWidth="10" defaultColWidth="8.6640625" defaultRowHeight="16" x14ac:dyDescent="0.2"/>
  <cols>
    <col min="1" max="1" width="13.6640625" customWidth="1"/>
    <col min="2" max="2" width="11.1640625" customWidth="1"/>
    <col min="3" max="3" width="12.1640625" customWidth="1"/>
    <col min="4" max="5" width="11.1640625" customWidth="1"/>
    <col min="6" max="6" width="9.5" customWidth="1"/>
    <col min="7" max="7" width="12.6640625" customWidth="1"/>
    <col min="8" max="8" width="7.1640625" customWidth="1"/>
    <col min="9" max="9" width="17" customWidth="1"/>
    <col min="10" max="10" width="11.1640625" customWidth="1"/>
    <col min="11" max="11" width="12.1640625" customWidth="1"/>
    <col min="12" max="14" width="11.1640625" customWidth="1"/>
    <col min="15" max="15" width="12.6640625" customWidth="1"/>
    <col min="16" max="16" width="7.1640625" customWidth="1"/>
    <col min="17" max="17" width="14.1640625" customWidth="1"/>
    <col min="18" max="18" width="11.6640625" customWidth="1"/>
    <col min="19" max="19" width="11.1640625" customWidth="1"/>
    <col min="20" max="20" width="11.6640625" customWidth="1"/>
    <col min="21" max="21" width="11.1640625" customWidth="1"/>
    <col min="22" max="22" width="12" customWidth="1"/>
    <col min="23" max="993" width="11.1640625" customWidth="1"/>
  </cols>
  <sheetData>
    <row r="1" spans="1:34" ht="15.75" customHeight="1" x14ac:dyDescent="0.2">
      <c r="A1" s="1"/>
      <c r="B1" s="1"/>
      <c r="C1" s="1"/>
      <c r="D1" s="1"/>
      <c r="E1" s="1"/>
      <c r="F1" s="1"/>
      <c r="G1" s="90"/>
      <c r="H1" s="89"/>
      <c r="I1" s="1"/>
      <c r="J1" s="1"/>
      <c r="K1" s="1"/>
      <c r="L1" s="1"/>
      <c r="M1" s="1"/>
      <c r="N1" s="1"/>
      <c r="O1" s="90"/>
      <c r="P1" s="89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</row>
    <row r="2" spans="1:34" ht="15.75" customHeight="1" x14ac:dyDescent="0.2">
      <c r="A2" s="1"/>
      <c r="B2" s="1"/>
      <c r="C2" s="1"/>
      <c r="D2" s="1"/>
      <c r="E2" s="1"/>
      <c r="F2" s="1"/>
      <c r="G2" s="90"/>
      <c r="H2" s="1"/>
      <c r="I2" s="1"/>
      <c r="J2" s="1"/>
      <c r="K2" s="1"/>
      <c r="L2" s="1"/>
      <c r="M2" s="1"/>
      <c r="N2" s="1"/>
      <c r="O2" s="90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</row>
    <row r="3" spans="1:34" ht="28.5" customHeight="1" x14ac:dyDescent="0.3">
      <c r="A3" s="91"/>
      <c r="B3" s="128" t="s">
        <v>39</v>
      </c>
      <c r="C3" s="128"/>
      <c r="D3" s="128"/>
      <c r="E3" s="128"/>
      <c r="F3" s="128"/>
      <c r="G3" s="128"/>
      <c r="H3" s="128"/>
      <c r="I3" s="91"/>
      <c r="J3" s="128" t="s">
        <v>40</v>
      </c>
      <c r="K3" s="128"/>
      <c r="L3" s="128"/>
      <c r="M3" s="128"/>
      <c r="N3" s="128"/>
      <c r="O3" s="128"/>
      <c r="P3" s="128"/>
      <c r="Q3" s="92"/>
      <c r="R3" s="92"/>
      <c r="S3" s="92"/>
      <c r="T3" s="92"/>
      <c r="U3" s="92"/>
      <c r="V3" s="92"/>
      <c r="W3" s="92"/>
      <c r="X3" s="92"/>
      <c r="Y3" s="92"/>
      <c r="Z3" s="92"/>
      <c r="AA3" s="1"/>
      <c r="AB3" s="1"/>
      <c r="AC3" s="1"/>
      <c r="AD3" s="1"/>
      <c r="AE3" s="1"/>
    </row>
    <row r="4" spans="1:34" ht="28.5" customHeight="1" x14ac:dyDescent="0.3">
      <c r="A4" s="91"/>
      <c r="B4" s="129" t="str">
        <f>CONCATENATE("LUCA XC Race ",'[1]Season Set up'!A19," ",'[1]Season Set up'!B19)</f>
        <v>LUCA XC Race 2 Wimbledon Common</v>
      </c>
      <c r="C4" s="129"/>
      <c r="D4" s="129"/>
      <c r="E4" s="129"/>
      <c r="F4" s="94"/>
      <c r="G4" s="96"/>
      <c r="H4" s="95"/>
      <c r="I4" s="91"/>
      <c r="J4" s="129" t="str">
        <f>CONCATENATE("LUCA XC Race ",'[1]Season Set up'!A19," ",'[1]Season Set up'!B19)</f>
        <v>LUCA XC Race 2 Wimbledon Common</v>
      </c>
      <c r="K4" s="129"/>
      <c r="L4" s="129"/>
      <c r="M4" s="129"/>
      <c r="N4" s="94"/>
      <c r="O4" s="96"/>
      <c r="P4" s="95"/>
      <c r="Q4" s="92"/>
      <c r="R4" s="92"/>
      <c r="S4" s="92"/>
      <c r="T4" s="92"/>
      <c r="U4" s="92"/>
      <c r="V4" s="92"/>
      <c r="W4" s="92"/>
      <c r="X4" s="92"/>
      <c r="Y4" s="92"/>
      <c r="Z4" s="92"/>
      <c r="AA4" s="1"/>
      <c r="AB4" s="1"/>
      <c r="AC4" s="1"/>
      <c r="AD4" s="1"/>
      <c r="AE4" s="1"/>
    </row>
    <row r="5" spans="1:34" ht="28.5" customHeight="1" x14ac:dyDescent="0.3">
      <c r="A5" s="91"/>
      <c r="B5" s="130" t="str">
        <f>'[1]Season Set up'!C19</f>
        <v>Wednesday, 15 November 2023</v>
      </c>
      <c r="C5" s="130"/>
      <c r="D5" s="130"/>
      <c r="E5" s="93"/>
      <c r="F5" s="97"/>
      <c r="G5" s="127" t="str">
        <f>CONCATENATE("Hosted by ",'[1]Season Set up'!D19)</f>
        <v>Hosted by King's</v>
      </c>
      <c r="H5" s="127"/>
      <c r="I5" s="57"/>
      <c r="J5" s="130" t="str">
        <f>'[1]Season Set up'!C19</f>
        <v>Wednesday, 15 November 2023</v>
      </c>
      <c r="K5" s="130"/>
      <c r="L5" s="130"/>
      <c r="M5" s="93"/>
      <c r="N5" s="97"/>
      <c r="O5" s="127" t="str">
        <f>CONCATENATE("Hosted by ",'[1]Season Set up'!D19)</f>
        <v>Hosted by King's</v>
      </c>
      <c r="P5" s="127"/>
      <c r="Q5" s="92"/>
      <c r="R5" s="92"/>
      <c r="S5" s="92"/>
      <c r="T5" s="92"/>
      <c r="U5" s="92"/>
      <c r="V5" s="92"/>
      <c r="W5" s="92"/>
      <c r="X5" s="92"/>
      <c r="Y5" s="92"/>
      <c r="Z5" s="92"/>
      <c r="AA5" s="1"/>
      <c r="AB5" s="1"/>
      <c r="AC5" s="1"/>
      <c r="AD5" s="1"/>
      <c r="AE5" s="1"/>
    </row>
    <row r="6" spans="1:34" ht="27.75" customHeight="1" x14ac:dyDescent="0.25">
      <c r="A6" s="1"/>
      <c r="B6" s="64" t="s">
        <v>28</v>
      </c>
      <c r="C6" s="64" t="s">
        <v>29</v>
      </c>
      <c r="D6" s="64" t="s">
        <v>30</v>
      </c>
      <c r="E6" s="64" t="s">
        <v>6</v>
      </c>
      <c r="F6" s="64" t="s">
        <v>13</v>
      </c>
      <c r="G6" s="98" t="s">
        <v>31</v>
      </c>
      <c r="H6" s="63" t="s">
        <v>21</v>
      </c>
      <c r="I6" s="67"/>
      <c r="J6" s="64" t="s">
        <v>28</v>
      </c>
      <c r="K6" s="64" t="s">
        <v>29</v>
      </c>
      <c r="L6" s="64" t="s">
        <v>30</v>
      </c>
      <c r="M6" s="64" t="s">
        <v>6</v>
      </c>
      <c r="N6" s="64" t="s">
        <v>13</v>
      </c>
      <c r="O6" s="98" t="s">
        <v>31</v>
      </c>
      <c r="P6" s="63" t="s">
        <v>21</v>
      </c>
      <c r="Q6" s="100"/>
      <c r="R6" s="99"/>
      <c r="S6" s="99"/>
      <c r="T6" s="99"/>
      <c r="U6" s="99"/>
      <c r="V6" s="99"/>
      <c r="W6" s="99"/>
      <c r="X6" s="99"/>
      <c r="Y6" s="99"/>
      <c r="Z6" s="99"/>
      <c r="AA6" s="1"/>
      <c r="AB6" s="1"/>
      <c r="AC6" s="1"/>
      <c r="AD6" s="1"/>
      <c r="AE6" s="1"/>
    </row>
    <row r="7" spans="1:34" ht="15.75" customHeight="1" x14ac:dyDescent="0.2">
      <c r="A7" s="101" t="str">
        <f>IFERROR(IF(#REF!=0,"Wrong Gender!",""),"")</f>
        <v/>
      </c>
      <c r="B7" s="18">
        <v>1</v>
      </c>
      <c r="C7" s="18" t="s">
        <v>334</v>
      </c>
      <c r="D7" s="18" t="s">
        <v>335</v>
      </c>
      <c r="E7" s="18" t="s">
        <v>76</v>
      </c>
      <c r="F7" s="18" t="s">
        <v>47</v>
      </c>
      <c r="G7" s="104">
        <v>33.200000000000003</v>
      </c>
      <c r="H7" s="18">
        <v>200</v>
      </c>
      <c r="I7" s="1" t="s">
        <v>44</v>
      </c>
      <c r="J7" s="18">
        <v>1</v>
      </c>
      <c r="K7" s="18" t="s">
        <v>621</v>
      </c>
      <c r="L7" s="18" t="s">
        <v>622</v>
      </c>
      <c r="M7" s="18" t="s">
        <v>88</v>
      </c>
      <c r="N7" s="18" t="s">
        <v>73</v>
      </c>
      <c r="O7" s="106">
        <v>18.07</v>
      </c>
      <c r="P7" s="18">
        <v>200</v>
      </c>
      <c r="Q7" s="10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</row>
    <row r="8" spans="1:34" ht="15.75" customHeight="1" x14ac:dyDescent="0.2">
      <c r="A8" s="101" t="str">
        <f>IFERROR(IF(#REF!=0,"Wrong Gender!",""),"")</f>
        <v/>
      </c>
      <c r="B8" s="18">
        <v>2</v>
      </c>
      <c r="C8" s="18" t="s">
        <v>336</v>
      </c>
      <c r="D8" s="18" t="s">
        <v>337</v>
      </c>
      <c r="E8" s="18" t="s">
        <v>83</v>
      </c>
      <c r="F8" s="18" t="s">
        <v>58</v>
      </c>
      <c r="G8" s="104">
        <v>33.200000000000003</v>
      </c>
      <c r="H8" s="18">
        <v>199</v>
      </c>
      <c r="I8" s="1" t="s">
        <v>44</v>
      </c>
      <c r="J8" s="18">
        <v>2</v>
      </c>
      <c r="K8" s="18" t="s">
        <v>384</v>
      </c>
      <c r="L8" s="18" t="s">
        <v>385</v>
      </c>
      <c r="M8" s="18" t="s">
        <v>86</v>
      </c>
      <c r="N8" s="18" t="s">
        <v>63</v>
      </c>
      <c r="O8" s="106">
        <v>18.11</v>
      </c>
      <c r="P8" s="18">
        <v>199</v>
      </c>
      <c r="Q8" s="10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G8" t="s">
        <v>42</v>
      </c>
      <c r="AH8" t="str">
        <f>IF(COUNTIF($AG$8:AG8,AG8) = 6,CONCATENATE(AG8," SPACER"),CONCATENATE(AG8," A"))</f>
        <v>KCL A</v>
      </c>
    </row>
    <row r="9" spans="1:34" ht="15.75" customHeight="1" x14ac:dyDescent="0.2">
      <c r="A9" s="101" t="str">
        <f>IFERROR(IF(#REF!=0,"Wrong Gender!",""),"")</f>
        <v/>
      </c>
      <c r="B9" s="18">
        <v>3</v>
      </c>
      <c r="C9" s="18" t="s">
        <v>338</v>
      </c>
      <c r="D9" s="18" t="s">
        <v>339</v>
      </c>
      <c r="E9" s="18" t="s">
        <v>86</v>
      </c>
      <c r="F9" s="18" t="s">
        <v>63</v>
      </c>
      <c r="G9" s="104">
        <v>33.590000000000003</v>
      </c>
      <c r="H9" s="18">
        <v>198</v>
      </c>
      <c r="I9" s="1" t="s">
        <v>44</v>
      </c>
      <c r="J9" s="18">
        <v>3</v>
      </c>
      <c r="K9" s="18" t="s">
        <v>433</v>
      </c>
      <c r="L9" s="18" t="s">
        <v>520</v>
      </c>
      <c r="M9" s="18" t="s">
        <v>75</v>
      </c>
      <c r="N9" s="18" t="s">
        <v>45</v>
      </c>
      <c r="O9" s="106">
        <v>18.239999999999998</v>
      </c>
      <c r="P9" s="18">
        <v>198</v>
      </c>
      <c r="Q9" s="10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G9" t="s">
        <v>42</v>
      </c>
      <c r="AH9" t="str">
        <f>IF(COUNTIF($AG$8:AG9,AG9) = 6,CONCATENATE(AG9," SPACER"),CONCATENATE(AG9," A"))</f>
        <v>KCL A</v>
      </c>
    </row>
    <row r="10" spans="1:34" ht="15.75" customHeight="1" x14ac:dyDescent="0.2">
      <c r="A10" s="101" t="str">
        <f>IFERROR(IF(#REF!=0,"Wrong Gender!",""),"")</f>
        <v/>
      </c>
      <c r="B10" s="18">
        <v>4</v>
      </c>
      <c r="C10" s="18" t="s">
        <v>562</v>
      </c>
      <c r="D10" s="18" t="s">
        <v>563</v>
      </c>
      <c r="E10" s="18" t="s">
        <v>80</v>
      </c>
      <c r="F10" s="18" t="s">
        <v>98</v>
      </c>
      <c r="G10" s="104">
        <v>34.51</v>
      </c>
      <c r="H10" s="18">
        <v>197</v>
      </c>
      <c r="I10" s="1" t="s">
        <v>44</v>
      </c>
      <c r="J10" s="18">
        <v>4</v>
      </c>
      <c r="K10" s="18" t="s">
        <v>521</v>
      </c>
      <c r="L10" s="18" t="s">
        <v>522</v>
      </c>
      <c r="M10" s="18" t="s">
        <v>78</v>
      </c>
      <c r="N10" s="18" t="s">
        <v>51</v>
      </c>
      <c r="O10" s="106">
        <v>18.38</v>
      </c>
      <c r="P10" s="18">
        <v>197</v>
      </c>
      <c r="Q10" s="10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G10" t="s">
        <v>42</v>
      </c>
      <c r="AH10" t="str">
        <f>IF(COUNTIF($AG$8:AG10,AG10) = 6,CONCATENATE(AG10," SPACER"),CONCATENATE(AG10," A"))</f>
        <v>KCL A</v>
      </c>
    </row>
    <row r="11" spans="1:34" ht="15.75" customHeight="1" x14ac:dyDescent="0.2">
      <c r="A11" s="101" t="str">
        <f>IFERROR(IF(#REF!=0,"Wrong Gender!",""),"")</f>
        <v/>
      </c>
      <c r="B11" s="18">
        <v>5</v>
      </c>
      <c r="C11" s="18" t="s">
        <v>462</v>
      </c>
      <c r="D11" s="18" t="s">
        <v>463</v>
      </c>
      <c r="E11" s="18" t="s">
        <v>75</v>
      </c>
      <c r="F11" s="18" t="s">
        <v>45</v>
      </c>
      <c r="G11" s="104">
        <v>35.08</v>
      </c>
      <c r="H11" s="18">
        <v>196</v>
      </c>
      <c r="I11" s="1" t="s">
        <v>44</v>
      </c>
      <c r="J11" s="18">
        <v>5</v>
      </c>
      <c r="K11" s="18" t="s">
        <v>386</v>
      </c>
      <c r="L11" s="18" t="s">
        <v>387</v>
      </c>
      <c r="M11" s="18" t="s">
        <v>76</v>
      </c>
      <c r="N11" s="18" t="s">
        <v>47</v>
      </c>
      <c r="O11" s="106">
        <v>18.47</v>
      </c>
      <c r="P11" s="18">
        <v>196</v>
      </c>
      <c r="Q11" s="10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G11" t="s">
        <v>42</v>
      </c>
      <c r="AH11" t="str">
        <f>IF(COUNTIF($AG$8:AG11,AG11) = 6,CONCATENATE(AG11," SPACER"),CONCATENATE(AG11," A"))</f>
        <v>KCL A</v>
      </c>
    </row>
    <row r="12" spans="1:34" ht="15.75" customHeight="1" x14ac:dyDescent="0.2">
      <c r="A12" s="101" t="str">
        <f>IFERROR(IF(#REF!=0,"Wrong Gender!",""),"")</f>
        <v/>
      </c>
      <c r="B12" s="18">
        <v>6</v>
      </c>
      <c r="C12" s="18" t="s">
        <v>340</v>
      </c>
      <c r="D12" s="18" t="s">
        <v>341</v>
      </c>
      <c r="E12" s="18" t="s">
        <v>86</v>
      </c>
      <c r="F12" s="18" t="s">
        <v>63</v>
      </c>
      <c r="G12" s="104">
        <v>35.159999999999997</v>
      </c>
      <c r="H12" s="18">
        <v>195</v>
      </c>
      <c r="I12" s="1" t="s">
        <v>44</v>
      </c>
      <c r="J12" s="18">
        <v>6</v>
      </c>
      <c r="K12" s="18" t="s">
        <v>433</v>
      </c>
      <c r="L12" s="18" t="s">
        <v>523</v>
      </c>
      <c r="M12" s="18" t="s">
        <v>78</v>
      </c>
      <c r="N12" s="18" t="s">
        <v>51</v>
      </c>
      <c r="O12" s="106">
        <v>19.05</v>
      </c>
      <c r="P12" s="18">
        <v>195</v>
      </c>
      <c r="Q12" s="10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G12" t="s">
        <v>42</v>
      </c>
      <c r="AH12" t="str">
        <f>IF(COUNTIF($AG$8:AG12,AG12) = 6,CONCATENATE(AG12," SPACER"),CONCATENATE(AG12," A"))</f>
        <v>KCL A</v>
      </c>
    </row>
    <row r="13" spans="1:34" ht="15.75" customHeight="1" x14ac:dyDescent="0.2">
      <c r="A13" s="101" t="str">
        <f>IFERROR(IF(#REF!=0,"Wrong Gender!",""),"")</f>
        <v/>
      </c>
      <c r="B13" s="18">
        <v>7</v>
      </c>
      <c r="C13" s="18" t="s">
        <v>564</v>
      </c>
      <c r="D13" s="18" t="s">
        <v>565</v>
      </c>
      <c r="E13" s="18" t="s">
        <v>88</v>
      </c>
      <c r="F13" s="18" t="s">
        <v>73</v>
      </c>
      <c r="G13" s="104">
        <v>35.33</v>
      </c>
      <c r="H13" s="18">
        <v>194</v>
      </c>
      <c r="I13" s="1" t="s">
        <v>44</v>
      </c>
      <c r="J13" s="18">
        <v>7</v>
      </c>
      <c r="K13" s="18" t="s">
        <v>388</v>
      </c>
      <c r="L13" s="18" t="s">
        <v>389</v>
      </c>
      <c r="M13" s="18" t="s">
        <v>76</v>
      </c>
      <c r="N13" s="18" t="s">
        <v>47</v>
      </c>
      <c r="O13" s="106">
        <v>19.16</v>
      </c>
      <c r="P13" s="18">
        <v>194</v>
      </c>
      <c r="Q13" s="10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G13" t="s">
        <v>42</v>
      </c>
      <c r="AH13" t="str">
        <f>IF(COUNTIF($AG$8:AG13,AG13) = 6,CONCATENATE(AG13," SPACER"),CONCATENATE(AG13," A"))</f>
        <v>KCL SPACER</v>
      </c>
    </row>
    <row r="14" spans="1:34" ht="15.75" customHeight="1" x14ac:dyDescent="0.2">
      <c r="A14" s="101" t="str">
        <f>IFERROR(IF(#REF!=0,"Wrong Gender!",""),"")</f>
        <v/>
      </c>
      <c r="B14" s="18">
        <v>8</v>
      </c>
      <c r="C14" s="18" t="s">
        <v>342</v>
      </c>
      <c r="D14" s="18" t="s">
        <v>343</v>
      </c>
      <c r="E14" s="18" t="s">
        <v>79</v>
      </c>
      <c r="F14" s="18" t="s">
        <v>54</v>
      </c>
      <c r="G14" s="104">
        <v>35.549999999999997</v>
      </c>
      <c r="H14" s="18">
        <v>193</v>
      </c>
      <c r="I14" s="1" t="s">
        <v>44</v>
      </c>
      <c r="J14" s="18">
        <v>8</v>
      </c>
      <c r="K14" s="18" t="s">
        <v>524</v>
      </c>
      <c r="L14" s="18" t="s">
        <v>525</v>
      </c>
      <c r="M14" s="18" t="s">
        <v>75</v>
      </c>
      <c r="N14" s="18" t="s">
        <v>45</v>
      </c>
      <c r="O14" s="106">
        <v>19.36</v>
      </c>
      <c r="P14" s="18">
        <v>193</v>
      </c>
      <c r="Q14" s="10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</row>
    <row r="15" spans="1:34" ht="15.75" customHeight="1" x14ac:dyDescent="0.2">
      <c r="A15" s="101" t="str">
        <f>IFERROR(IF(#REF!=0,"Wrong Gender!",""),"")</f>
        <v/>
      </c>
      <c r="B15" s="18">
        <v>9</v>
      </c>
      <c r="C15" s="18" t="s">
        <v>344</v>
      </c>
      <c r="D15" s="18" t="s">
        <v>345</v>
      </c>
      <c r="E15" s="18" t="s">
        <v>75</v>
      </c>
      <c r="F15" s="18" t="s">
        <v>45</v>
      </c>
      <c r="G15" s="104">
        <v>36.119999999999997</v>
      </c>
      <c r="H15" s="18">
        <v>192</v>
      </c>
      <c r="I15" s="1" t="s">
        <v>44</v>
      </c>
      <c r="J15" s="18">
        <v>9</v>
      </c>
      <c r="K15" s="18" t="s">
        <v>390</v>
      </c>
      <c r="L15" s="18" t="s">
        <v>391</v>
      </c>
      <c r="M15" s="18" t="s">
        <v>86</v>
      </c>
      <c r="N15" s="18" t="s">
        <v>63</v>
      </c>
      <c r="O15" s="106">
        <v>19.39</v>
      </c>
      <c r="P15" s="18">
        <v>192</v>
      </c>
      <c r="Q15" s="10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</row>
    <row r="16" spans="1:34" ht="15.75" customHeight="1" x14ac:dyDescent="0.2">
      <c r="A16" s="101" t="str">
        <f>IFERROR(IF(#REF!=0,"Wrong Gender!",""),"")</f>
        <v/>
      </c>
      <c r="B16" s="18">
        <v>10</v>
      </c>
      <c r="C16" s="18" t="s">
        <v>566</v>
      </c>
      <c r="D16" s="18" t="s">
        <v>567</v>
      </c>
      <c r="E16" s="18" t="s">
        <v>79</v>
      </c>
      <c r="F16" s="18" t="s">
        <v>54</v>
      </c>
      <c r="G16" s="104">
        <v>36.159999999999997</v>
      </c>
      <c r="H16" s="18">
        <v>191</v>
      </c>
      <c r="I16" s="1" t="s">
        <v>44</v>
      </c>
      <c r="J16" s="18">
        <v>10</v>
      </c>
      <c r="K16" s="18" t="s">
        <v>526</v>
      </c>
      <c r="L16" s="18" t="s">
        <v>527</v>
      </c>
      <c r="M16" s="18" t="s">
        <v>85</v>
      </c>
      <c r="N16" s="18" t="s">
        <v>61</v>
      </c>
      <c r="O16" s="106">
        <v>19.53</v>
      </c>
      <c r="P16" s="18">
        <v>191</v>
      </c>
      <c r="Q16" s="10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</row>
    <row r="17" spans="1:31" ht="15.75" customHeight="1" x14ac:dyDescent="0.2">
      <c r="A17" s="101" t="str">
        <f>IFERROR(IF(#REF!=0,"Wrong Gender!",""),"")</f>
        <v/>
      </c>
      <c r="B17" s="18">
        <v>11</v>
      </c>
      <c r="C17" s="18" t="s">
        <v>568</v>
      </c>
      <c r="D17" s="18" t="s">
        <v>569</v>
      </c>
      <c r="E17" s="18" t="s">
        <v>79</v>
      </c>
      <c r="F17" s="18" t="s">
        <v>54</v>
      </c>
      <c r="G17" s="104">
        <v>36.299999999999997</v>
      </c>
      <c r="H17" s="18">
        <v>190</v>
      </c>
      <c r="I17" s="1" t="s">
        <v>44</v>
      </c>
      <c r="J17" s="18">
        <v>11</v>
      </c>
      <c r="K17" s="18" t="s">
        <v>392</v>
      </c>
      <c r="L17" s="18" t="s">
        <v>393</v>
      </c>
      <c r="M17" s="18" t="s">
        <v>75</v>
      </c>
      <c r="N17" s="18" t="s">
        <v>45</v>
      </c>
      <c r="O17" s="106">
        <v>19.57</v>
      </c>
      <c r="P17" s="18">
        <v>190</v>
      </c>
      <c r="Q17" s="102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</row>
    <row r="18" spans="1:31" ht="15.75" customHeight="1" x14ac:dyDescent="0.2">
      <c r="A18" s="102"/>
      <c r="B18" s="18">
        <v>12</v>
      </c>
      <c r="C18" s="18" t="s">
        <v>570</v>
      </c>
      <c r="D18" s="18" t="s">
        <v>571</v>
      </c>
      <c r="E18" s="18" t="s">
        <v>77</v>
      </c>
      <c r="F18" s="18" t="s">
        <v>49</v>
      </c>
      <c r="G18" s="104">
        <v>36.39</v>
      </c>
      <c r="H18" s="18">
        <v>189</v>
      </c>
      <c r="I18" s="1" t="s">
        <v>44</v>
      </c>
      <c r="J18" s="18">
        <v>12</v>
      </c>
      <c r="K18" s="18" t="s">
        <v>394</v>
      </c>
      <c r="L18" s="18" t="s">
        <v>395</v>
      </c>
      <c r="M18" s="18" t="s">
        <v>76</v>
      </c>
      <c r="N18" s="18" t="s">
        <v>47</v>
      </c>
      <c r="O18" s="106">
        <v>20</v>
      </c>
      <c r="P18" s="18">
        <v>189</v>
      </c>
      <c r="Q18" s="10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</row>
    <row r="19" spans="1:31" ht="15.75" customHeight="1" x14ac:dyDescent="0.2">
      <c r="A19" s="101"/>
      <c r="B19" s="18">
        <v>13</v>
      </c>
      <c r="C19" s="18" t="s">
        <v>572</v>
      </c>
      <c r="D19" s="18" t="s">
        <v>573</v>
      </c>
      <c r="E19" s="18" t="s">
        <v>79</v>
      </c>
      <c r="F19" s="18" t="s">
        <v>54</v>
      </c>
      <c r="G19" s="104">
        <v>36.44</v>
      </c>
      <c r="H19" s="18">
        <v>188</v>
      </c>
      <c r="I19" s="1" t="s">
        <v>44</v>
      </c>
      <c r="J19" s="18">
        <v>13</v>
      </c>
      <c r="K19" s="18" t="s">
        <v>623</v>
      </c>
      <c r="L19" s="18" t="s">
        <v>624</v>
      </c>
      <c r="M19" s="18" t="s">
        <v>87</v>
      </c>
      <c r="N19" s="18" t="s">
        <v>65</v>
      </c>
      <c r="O19" s="106">
        <v>20.190000000000001</v>
      </c>
      <c r="P19" s="18">
        <v>188</v>
      </c>
      <c r="Q19" s="10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</row>
    <row r="20" spans="1:31" ht="15.75" customHeight="1" x14ac:dyDescent="0.2">
      <c r="A20" s="101"/>
      <c r="B20" s="18">
        <v>14</v>
      </c>
      <c r="C20" s="18" t="s">
        <v>346</v>
      </c>
      <c r="D20" s="18" t="s">
        <v>347</v>
      </c>
      <c r="E20" s="18" t="s">
        <v>75</v>
      </c>
      <c r="F20" s="18" t="s">
        <v>45</v>
      </c>
      <c r="G20" s="104">
        <v>37.119999999999997</v>
      </c>
      <c r="H20" s="18">
        <v>187</v>
      </c>
      <c r="I20" s="1" t="s">
        <v>44</v>
      </c>
      <c r="J20" s="18">
        <v>14</v>
      </c>
      <c r="K20" s="18" t="s">
        <v>433</v>
      </c>
      <c r="L20" s="18" t="s">
        <v>528</v>
      </c>
      <c r="M20" s="18" t="s">
        <v>85</v>
      </c>
      <c r="N20" s="18" t="s">
        <v>61</v>
      </c>
      <c r="O20" s="106">
        <v>20.2</v>
      </c>
      <c r="P20" s="18">
        <v>187</v>
      </c>
      <c r="Q20" s="10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</row>
    <row r="21" spans="1:31" ht="15.75" customHeight="1" x14ac:dyDescent="0.2">
      <c r="A21" s="101"/>
      <c r="B21" s="18">
        <v>15</v>
      </c>
      <c r="C21" s="18" t="s">
        <v>464</v>
      </c>
      <c r="D21" s="18" t="s">
        <v>465</v>
      </c>
      <c r="E21" s="18" t="s">
        <v>85</v>
      </c>
      <c r="F21" s="18" t="s">
        <v>61</v>
      </c>
      <c r="G21" s="104">
        <v>37.159999999999997</v>
      </c>
      <c r="H21" s="18">
        <v>186</v>
      </c>
      <c r="I21" s="1" t="s">
        <v>44</v>
      </c>
      <c r="J21" s="18">
        <v>15</v>
      </c>
      <c r="K21" s="18" t="s">
        <v>396</v>
      </c>
      <c r="L21" s="18" t="s">
        <v>397</v>
      </c>
      <c r="M21" s="18" t="s">
        <v>86</v>
      </c>
      <c r="N21" s="18" t="s">
        <v>63</v>
      </c>
      <c r="O21" s="106">
        <v>20.27</v>
      </c>
      <c r="P21" s="18">
        <v>186</v>
      </c>
      <c r="Q21" s="10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</row>
    <row r="22" spans="1:31" ht="15.75" customHeight="1" x14ac:dyDescent="0.2">
      <c r="A22" s="101"/>
      <c r="B22" s="18">
        <v>16</v>
      </c>
      <c r="C22" s="18" t="s">
        <v>466</v>
      </c>
      <c r="D22" s="18" t="s">
        <v>467</v>
      </c>
      <c r="E22" s="18" t="s">
        <v>82</v>
      </c>
      <c r="F22" s="18" t="s">
        <v>57</v>
      </c>
      <c r="G22" s="104">
        <v>37.450000000000003</v>
      </c>
      <c r="H22" s="18">
        <v>185</v>
      </c>
      <c r="I22" s="1" t="s">
        <v>44</v>
      </c>
      <c r="J22" s="18">
        <v>16</v>
      </c>
      <c r="K22" s="18" t="s">
        <v>529</v>
      </c>
      <c r="L22" s="18" t="s">
        <v>530</v>
      </c>
      <c r="M22" s="18" t="s">
        <v>85</v>
      </c>
      <c r="N22" s="18" t="s">
        <v>61</v>
      </c>
      <c r="O22" s="106">
        <v>20.309999999999999</v>
      </c>
      <c r="P22" s="18">
        <v>185</v>
      </c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</row>
    <row r="23" spans="1:31" ht="15.75" customHeight="1" x14ac:dyDescent="0.2">
      <c r="A23" s="101"/>
      <c r="B23" s="18">
        <v>17</v>
      </c>
      <c r="C23" s="18" t="s">
        <v>468</v>
      </c>
      <c r="D23" s="18" t="s">
        <v>469</v>
      </c>
      <c r="E23" s="18" t="s">
        <v>85</v>
      </c>
      <c r="F23" s="18" t="s">
        <v>61</v>
      </c>
      <c r="G23" s="104">
        <v>38.020000000000003</v>
      </c>
      <c r="H23" s="18">
        <v>184</v>
      </c>
      <c r="I23" s="1" t="s">
        <v>44</v>
      </c>
      <c r="J23" s="18">
        <v>17</v>
      </c>
      <c r="K23" s="18" t="s">
        <v>398</v>
      </c>
      <c r="L23" s="18" t="s">
        <v>399</v>
      </c>
      <c r="M23" s="18" t="s">
        <v>83</v>
      </c>
      <c r="N23" s="18" t="s">
        <v>58</v>
      </c>
      <c r="O23" s="106">
        <v>20.32</v>
      </c>
      <c r="P23" s="18">
        <v>184</v>
      </c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</row>
    <row r="24" spans="1:31" ht="15.75" customHeight="1" x14ac:dyDescent="0.2">
      <c r="A24" s="101"/>
      <c r="B24" s="18">
        <v>18</v>
      </c>
      <c r="C24" s="18" t="s">
        <v>574</v>
      </c>
      <c r="D24" s="18" t="s">
        <v>575</v>
      </c>
      <c r="E24" s="18" t="s">
        <v>77</v>
      </c>
      <c r="F24" s="18" t="s">
        <v>49</v>
      </c>
      <c r="G24" s="104">
        <v>38.08</v>
      </c>
      <c r="H24" s="18">
        <v>183</v>
      </c>
      <c r="I24" s="1" t="s">
        <v>44</v>
      </c>
      <c r="J24" s="18">
        <v>18</v>
      </c>
      <c r="K24" s="18" t="s">
        <v>531</v>
      </c>
      <c r="L24" s="18" t="s">
        <v>532</v>
      </c>
      <c r="M24" s="18" t="s">
        <v>75</v>
      </c>
      <c r="N24" s="18" t="s">
        <v>45</v>
      </c>
      <c r="O24" s="106">
        <v>20.350000000000001</v>
      </c>
      <c r="P24" s="18">
        <v>183</v>
      </c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</row>
    <row r="25" spans="1:31" ht="15.75" customHeight="1" x14ac:dyDescent="0.2">
      <c r="A25" s="101"/>
      <c r="B25" s="18">
        <v>19</v>
      </c>
      <c r="C25" s="18" t="s">
        <v>576</v>
      </c>
      <c r="D25" s="18" t="s">
        <v>577</v>
      </c>
      <c r="E25" s="18" t="s">
        <v>84</v>
      </c>
      <c r="F25" s="18" t="s">
        <v>59</v>
      </c>
      <c r="G25" s="104">
        <v>38.11</v>
      </c>
      <c r="H25" s="18">
        <v>182</v>
      </c>
      <c r="I25" s="1" t="s">
        <v>44</v>
      </c>
      <c r="J25" s="18">
        <v>19</v>
      </c>
      <c r="K25" s="18" t="s">
        <v>533</v>
      </c>
      <c r="L25" s="18" t="s">
        <v>534</v>
      </c>
      <c r="M25" s="18" t="s">
        <v>75</v>
      </c>
      <c r="N25" s="18" t="s">
        <v>46</v>
      </c>
      <c r="O25" s="106">
        <v>20.39</v>
      </c>
      <c r="P25" s="18">
        <v>182</v>
      </c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</row>
    <row r="26" spans="1:31" ht="15.75" customHeight="1" x14ac:dyDescent="0.2">
      <c r="A26" s="101"/>
      <c r="B26" s="18">
        <v>20</v>
      </c>
      <c r="C26" s="18" t="s">
        <v>348</v>
      </c>
      <c r="D26" s="18" t="s">
        <v>349</v>
      </c>
      <c r="E26" s="18" t="s">
        <v>75</v>
      </c>
      <c r="F26" s="18" t="s">
        <v>45</v>
      </c>
      <c r="G26" s="104">
        <v>38.229999999999997</v>
      </c>
      <c r="H26" s="18">
        <v>181</v>
      </c>
      <c r="I26" s="1" t="s">
        <v>44</v>
      </c>
      <c r="J26" s="18">
        <v>20</v>
      </c>
      <c r="K26" s="18" t="s">
        <v>411</v>
      </c>
      <c r="L26" s="18" t="s">
        <v>625</v>
      </c>
      <c r="M26" s="18" t="s">
        <v>79</v>
      </c>
      <c r="N26" s="18" t="s">
        <v>54</v>
      </c>
      <c r="O26" s="106">
        <v>20.46</v>
      </c>
      <c r="P26" s="18">
        <v>181</v>
      </c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</row>
    <row r="27" spans="1:31" ht="15.75" customHeight="1" x14ac:dyDescent="0.2">
      <c r="A27" s="101"/>
      <c r="B27" s="18">
        <v>21</v>
      </c>
      <c r="C27" s="18" t="s">
        <v>350</v>
      </c>
      <c r="D27" s="18" t="s">
        <v>351</v>
      </c>
      <c r="E27" s="18" t="s">
        <v>78</v>
      </c>
      <c r="F27" s="18" t="s">
        <v>51</v>
      </c>
      <c r="G27" s="104">
        <v>38.24</v>
      </c>
      <c r="H27" s="18">
        <v>180</v>
      </c>
      <c r="I27" s="1" t="s">
        <v>44</v>
      </c>
      <c r="J27" s="18">
        <v>21</v>
      </c>
      <c r="K27" s="18" t="s">
        <v>626</v>
      </c>
      <c r="L27" s="18" t="s">
        <v>627</v>
      </c>
      <c r="M27" s="18" t="s">
        <v>79</v>
      </c>
      <c r="N27" s="18" t="s">
        <v>54</v>
      </c>
      <c r="O27" s="106">
        <v>20.53</v>
      </c>
      <c r="P27" s="18">
        <v>180</v>
      </c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</row>
    <row r="28" spans="1:31" ht="15.75" customHeight="1" x14ac:dyDescent="0.2">
      <c r="A28" s="101"/>
      <c r="B28" s="18">
        <v>22</v>
      </c>
      <c r="C28" s="18" t="s">
        <v>578</v>
      </c>
      <c r="D28" s="18" t="s">
        <v>579</v>
      </c>
      <c r="E28" s="18" t="s">
        <v>79</v>
      </c>
      <c r="F28" s="18" t="s">
        <v>54</v>
      </c>
      <c r="G28" s="104">
        <v>38.28</v>
      </c>
      <c r="H28" s="18">
        <v>179</v>
      </c>
      <c r="I28" s="1" t="s">
        <v>44</v>
      </c>
      <c r="J28" s="18">
        <v>22</v>
      </c>
      <c r="K28" s="18" t="s">
        <v>398</v>
      </c>
      <c r="L28" s="18" t="s">
        <v>400</v>
      </c>
      <c r="M28" s="18" t="s">
        <v>86</v>
      </c>
      <c r="N28" s="18" t="s">
        <v>63</v>
      </c>
      <c r="O28" s="106">
        <v>21.04</v>
      </c>
      <c r="P28" s="18">
        <v>179</v>
      </c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</row>
    <row r="29" spans="1:31" ht="15.75" customHeight="1" x14ac:dyDescent="0.2">
      <c r="A29" s="101"/>
      <c r="B29" s="18">
        <v>23</v>
      </c>
      <c r="C29" s="18" t="s">
        <v>470</v>
      </c>
      <c r="D29" s="18" t="s">
        <v>471</v>
      </c>
      <c r="E29" s="18" t="s">
        <v>85</v>
      </c>
      <c r="F29" s="18" t="s">
        <v>61</v>
      </c>
      <c r="G29" s="104">
        <v>38.32</v>
      </c>
      <c r="H29" s="18">
        <v>178</v>
      </c>
      <c r="I29" s="1" t="s">
        <v>44</v>
      </c>
      <c r="J29" s="18">
        <v>23</v>
      </c>
      <c r="K29" s="18" t="s">
        <v>401</v>
      </c>
      <c r="L29" s="18" t="s">
        <v>402</v>
      </c>
      <c r="M29" s="18" t="s">
        <v>75</v>
      </c>
      <c r="N29" s="18" t="s">
        <v>46</v>
      </c>
      <c r="O29" s="106">
        <v>21.07</v>
      </c>
      <c r="P29" s="18">
        <v>178</v>
      </c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</row>
    <row r="30" spans="1:31" ht="15.75" customHeight="1" x14ac:dyDescent="0.2">
      <c r="A30" s="101"/>
      <c r="B30" s="18">
        <v>24</v>
      </c>
      <c r="C30" s="18" t="s">
        <v>466</v>
      </c>
      <c r="D30" s="18" t="s">
        <v>580</v>
      </c>
      <c r="E30" s="18" t="s">
        <v>84</v>
      </c>
      <c r="F30" s="18" t="s">
        <v>59</v>
      </c>
      <c r="G30" s="104">
        <v>38.33</v>
      </c>
      <c r="H30" s="18">
        <v>177</v>
      </c>
      <c r="I30" s="1" t="s">
        <v>44</v>
      </c>
      <c r="J30" s="18">
        <v>24</v>
      </c>
      <c r="K30" s="18" t="s">
        <v>435</v>
      </c>
      <c r="L30" s="18" t="s">
        <v>535</v>
      </c>
      <c r="M30" s="18" t="s">
        <v>85</v>
      </c>
      <c r="N30" s="18" t="s">
        <v>61</v>
      </c>
      <c r="O30" s="106">
        <v>21.12</v>
      </c>
      <c r="P30" s="18">
        <v>177</v>
      </c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</row>
    <row r="31" spans="1:31" ht="15.75" customHeight="1" x14ac:dyDescent="0.2">
      <c r="A31" s="101"/>
      <c r="B31" s="18">
        <v>25</v>
      </c>
      <c r="C31" s="18" t="s">
        <v>338</v>
      </c>
      <c r="D31" s="18" t="s">
        <v>472</v>
      </c>
      <c r="E31" s="18" t="s">
        <v>75</v>
      </c>
      <c r="F31" s="18" t="s">
        <v>45</v>
      </c>
      <c r="G31" s="104">
        <v>38.42</v>
      </c>
      <c r="H31" s="18">
        <v>176</v>
      </c>
      <c r="I31" s="1" t="s">
        <v>44</v>
      </c>
      <c r="J31" s="18">
        <v>25</v>
      </c>
      <c r="K31" s="18" t="s">
        <v>536</v>
      </c>
      <c r="L31" s="18" t="s">
        <v>537</v>
      </c>
      <c r="M31" s="18" t="s">
        <v>85</v>
      </c>
      <c r="N31" s="18" t="s">
        <v>62</v>
      </c>
      <c r="O31" s="106">
        <v>21.19</v>
      </c>
      <c r="P31" s="18">
        <v>176</v>
      </c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</row>
    <row r="32" spans="1:31" ht="15.75" customHeight="1" x14ac:dyDescent="0.2">
      <c r="A32" s="101"/>
      <c r="B32" s="18">
        <v>26</v>
      </c>
      <c r="C32" s="18" t="s">
        <v>464</v>
      </c>
      <c r="D32" s="18" t="s">
        <v>473</v>
      </c>
      <c r="E32" s="18" t="s">
        <v>78</v>
      </c>
      <c r="F32" s="18" t="s">
        <v>51</v>
      </c>
      <c r="G32" s="105" t="s">
        <v>43</v>
      </c>
      <c r="H32" s="18">
        <v>175</v>
      </c>
      <c r="I32" s="1" t="s">
        <v>44</v>
      </c>
      <c r="J32" s="18">
        <v>26</v>
      </c>
      <c r="K32" s="18" t="s">
        <v>403</v>
      </c>
      <c r="L32" s="18" t="s">
        <v>404</v>
      </c>
      <c r="M32" s="18" t="s">
        <v>86</v>
      </c>
      <c r="N32" s="18" t="s">
        <v>64</v>
      </c>
      <c r="O32" s="106">
        <v>21.22</v>
      </c>
      <c r="P32" s="18">
        <v>175</v>
      </c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</row>
    <row r="33" spans="1:31" ht="15.75" customHeight="1" x14ac:dyDescent="0.2">
      <c r="A33" s="101"/>
      <c r="B33" s="18">
        <v>27</v>
      </c>
      <c r="C33" s="18" t="s">
        <v>380</v>
      </c>
      <c r="D33" s="18" t="s">
        <v>474</v>
      </c>
      <c r="E33" s="18" t="s">
        <v>41</v>
      </c>
      <c r="F33" s="18" t="s">
        <v>104</v>
      </c>
      <c r="G33" s="104">
        <v>39.04</v>
      </c>
      <c r="H33" s="18">
        <v>174</v>
      </c>
      <c r="I33" s="1" t="s">
        <v>44</v>
      </c>
      <c r="J33" s="18">
        <v>27</v>
      </c>
      <c r="K33" s="18" t="s">
        <v>456</v>
      </c>
      <c r="L33" s="18" t="s">
        <v>538</v>
      </c>
      <c r="M33" s="18" t="s">
        <v>85</v>
      </c>
      <c r="N33" s="18" t="s">
        <v>62</v>
      </c>
      <c r="O33" s="106">
        <v>21.24</v>
      </c>
      <c r="P33" s="18">
        <v>174</v>
      </c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</row>
    <row r="34" spans="1:31" ht="15.75" customHeight="1" x14ac:dyDescent="0.2">
      <c r="A34" s="101"/>
      <c r="B34" s="18">
        <v>28</v>
      </c>
      <c r="C34" s="18" t="s">
        <v>475</v>
      </c>
      <c r="D34" s="18" t="s">
        <v>476</v>
      </c>
      <c r="E34" s="18" t="s">
        <v>85</v>
      </c>
      <c r="F34" s="18" t="s">
        <v>61</v>
      </c>
      <c r="G34" s="104">
        <v>39.08</v>
      </c>
      <c r="H34" s="18">
        <v>173</v>
      </c>
      <c r="I34" s="1" t="s">
        <v>44</v>
      </c>
      <c r="J34" s="18">
        <v>28</v>
      </c>
      <c r="K34" s="18" t="s">
        <v>405</v>
      </c>
      <c r="L34" s="18" t="s">
        <v>406</v>
      </c>
      <c r="M34" s="18" t="s">
        <v>75</v>
      </c>
      <c r="N34" s="18" t="s">
        <v>46</v>
      </c>
      <c r="O34" s="106">
        <v>21.29</v>
      </c>
      <c r="P34" s="18">
        <v>173</v>
      </c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</row>
    <row r="35" spans="1:31" ht="15.75" customHeight="1" x14ac:dyDescent="0.2">
      <c r="A35" s="101"/>
      <c r="B35" s="18">
        <v>29</v>
      </c>
      <c r="C35" s="18" t="s">
        <v>352</v>
      </c>
      <c r="D35" s="18" t="s">
        <v>353</v>
      </c>
      <c r="E35" s="18" t="s">
        <v>76</v>
      </c>
      <c r="F35" s="18" t="s">
        <v>47</v>
      </c>
      <c r="G35" s="104">
        <v>39.159999999999997</v>
      </c>
      <c r="H35" s="18">
        <v>172</v>
      </c>
      <c r="I35" s="1" t="s">
        <v>44</v>
      </c>
      <c r="J35" s="18">
        <v>29</v>
      </c>
      <c r="K35" s="18" t="s">
        <v>539</v>
      </c>
      <c r="L35" s="18" t="s">
        <v>540</v>
      </c>
      <c r="M35" s="18" t="s">
        <v>75</v>
      </c>
      <c r="N35" s="18" t="s">
        <v>46</v>
      </c>
      <c r="O35" s="106">
        <v>21.47</v>
      </c>
      <c r="P35" s="18">
        <v>172</v>
      </c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</row>
    <row r="36" spans="1:31" ht="15.75" customHeight="1" x14ac:dyDescent="0.2">
      <c r="A36" s="101"/>
      <c r="B36" s="18">
        <v>30</v>
      </c>
      <c r="C36" s="18" t="s">
        <v>477</v>
      </c>
      <c r="D36" s="18" t="s">
        <v>478</v>
      </c>
      <c r="E36" s="18" t="s">
        <v>85</v>
      </c>
      <c r="F36" s="18" t="s">
        <v>61</v>
      </c>
      <c r="G36" s="104">
        <v>39.200000000000003</v>
      </c>
      <c r="H36" s="18">
        <v>171</v>
      </c>
      <c r="I36" s="1" t="s">
        <v>44</v>
      </c>
      <c r="J36" s="18">
        <v>30</v>
      </c>
      <c r="K36" s="18" t="s">
        <v>541</v>
      </c>
      <c r="L36" s="18" t="s">
        <v>542</v>
      </c>
      <c r="M36" s="18" t="s">
        <v>85</v>
      </c>
      <c r="N36" s="18" t="s">
        <v>62</v>
      </c>
      <c r="O36" s="106">
        <v>21.49</v>
      </c>
      <c r="P36" s="18">
        <v>171</v>
      </c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</row>
    <row r="37" spans="1:31" ht="15.75" customHeight="1" x14ac:dyDescent="0.2">
      <c r="A37" s="101"/>
      <c r="B37" s="18">
        <v>31</v>
      </c>
      <c r="C37" s="18" t="s">
        <v>479</v>
      </c>
      <c r="D37" s="18" t="s">
        <v>480</v>
      </c>
      <c r="E37" s="18" t="s">
        <v>85</v>
      </c>
      <c r="F37" s="18" t="s">
        <v>62</v>
      </c>
      <c r="G37" s="104">
        <v>39.450000000000003</v>
      </c>
      <c r="H37" s="18">
        <v>170</v>
      </c>
      <c r="I37" s="1" t="s">
        <v>44</v>
      </c>
      <c r="J37" s="18">
        <v>31</v>
      </c>
      <c r="K37" s="18" t="s">
        <v>407</v>
      </c>
      <c r="L37" s="18" t="s">
        <v>408</v>
      </c>
      <c r="M37" s="18" t="s">
        <v>76</v>
      </c>
      <c r="N37" s="18" t="s">
        <v>47</v>
      </c>
      <c r="O37" s="106">
        <v>22.01</v>
      </c>
      <c r="P37" s="18">
        <v>170</v>
      </c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</row>
    <row r="38" spans="1:31" ht="15.75" customHeight="1" x14ac:dyDescent="0.2">
      <c r="A38" s="101"/>
      <c r="B38" s="18">
        <v>32</v>
      </c>
      <c r="C38" s="18" t="s">
        <v>360</v>
      </c>
      <c r="D38" s="18" t="s">
        <v>481</v>
      </c>
      <c r="E38" s="18" t="s">
        <v>82</v>
      </c>
      <c r="F38" s="18" t="s">
        <v>57</v>
      </c>
      <c r="G38" s="104">
        <v>39.520000000000003</v>
      </c>
      <c r="H38" s="18">
        <v>169</v>
      </c>
      <c r="I38" s="1" t="s">
        <v>44</v>
      </c>
      <c r="J38" s="18">
        <v>32</v>
      </c>
      <c r="K38" s="18" t="s">
        <v>409</v>
      </c>
      <c r="L38" s="18" t="s">
        <v>410</v>
      </c>
      <c r="M38" s="18" t="s">
        <v>86</v>
      </c>
      <c r="N38" s="18" t="s">
        <v>64</v>
      </c>
      <c r="O38" s="106">
        <v>22.04</v>
      </c>
      <c r="P38" s="18">
        <v>169</v>
      </c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</row>
    <row r="39" spans="1:31" ht="15.75" customHeight="1" x14ac:dyDescent="0.2">
      <c r="A39" s="101"/>
      <c r="B39" s="18">
        <v>33</v>
      </c>
      <c r="C39" s="18" t="s">
        <v>482</v>
      </c>
      <c r="D39" s="18" t="s">
        <v>483</v>
      </c>
      <c r="E39" s="18" t="s">
        <v>78</v>
      </c>
      <c r="F39" s="18" t="s">
        <v>51</v>
      </c>
      <c r="G39" s="104">
        <v>39.590000000000003</v>
      </c>
      <c r="H39" s="18">
        <v>168</v>
      </c>
      <c r="I39" s="1" t="s">
        <v>44</v>
      </c>
      <c r="J39" s="18">
        <v>33</v>
      </c>
      <c r="K39" s="18" t="s">
        <v>411</v>
      </c>
      <c r="L39" s="18" t="s">
        <v>412</v>
      </c>
      <c r="M39" s="18" t="s">
        <v>86</v>
      </c>
      <c r="N39" s="18" t="s">
        <v>64</v>
      </c>
      <c r="O39" s="106">
        <v>22.09</v>
      </c>
      <c r="P39" s="18">
        <v>168</v>
      </c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</row>
    <row r="40" spans="1:31" ht="15.75" customHeight="1" x14ac:dyDescent="0.2">
      <c r="A40" s="101"/>
      <c r="B40" s="18">
        <v>34</v>
      </c>
      <c r="C40" s="18" t="s">
        <v>464</v>
      </c>
      <c r="D40" s="18" t="s">
        <v>581</v>
      </c>
      <c r="E40" s="18" t="s">
        <v>79</v>
      </c>
      <c r="F40" s="18" t="s">
        <v>55</v>
      </c>
      <c r="G40" s="104">
        <v>40.049999999999997</v>
      </c>
      <c r="H40" s="18">
        <v>167</v>
      </c>
      <c r="I40" s="1" t="s">
        <v>44</v>
      </c>
      <c r="J40" s="18">
        <v>34</v>
      </c>
      <c r="K40" s="18" t="s">
        <v>413</v>
      </c>
      <c r="L40" s="18" t="s">
        <v>414</v>
      </c>
      <c r="M40" s="18" t="s">
        <v>78</v>
      </c>
      <c r="N40" s="18" t="s">
        <v>51</v>
      </c>
      <c r="O40" s="106">
        <v>22.13</v>
      </c>
      <c r="P40" s="18">
        <v>167</v>
      </c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</row>
    <row r="41" spans="1:31" ht="15.75" customHeight="1" x14ac:dyDescent="0.2">
      <c r="A41" s="101"/>
      <c r="B41" s="18">
        <v>35</v>
      </c>
      <c r="C41" s="18" t="s">
        <v>484</v>
      </c>
      <c r="D41" s="18" t="s">
        <v>485</v>
      </c>
      <c r="E41" s="18" t="s">
        <v>85</v>
      </c>
      <c r="F41" s="18" t="s">
        <v>62</v>
      </c>
      <c r="G41" s="104">
        <v>40.14</v>
      </c>
      <c r="H41" s="18">
        <v>166</v>
      </c>
      <c r="I41" s="1" t="s">
        <v>44</v>
      </c>
      <c r="J41" s="18">
        <v>35</v>
      </c>
      <c r="K41" s="18" t="s">
        <v>628</v>
      </c>
      <c r="L41" s="18" t="s">
        <v>629</v>
      </c>
      <c r="M41" s="18" t="s">
        <v>84</v>
      </c>
      <c r="N41" s="18" t="s">
        <v>59</v>
      </c>
      <c r="O41" s="106">
        <v>22.17</v>
      </c>
      <c r="P41" s="18">
        <v>166</v>
      </c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</row>
    <row r="42" spans="1:31" ht="15.75" customHeight="1" x14ac:dyDescent="0.2">
      <c r="A42" s="101"/>
      <c r="B42" s="18">
        <v>36</v>
      </c>
      <c r="C42" s="18" t="s">
        <v>44</v>
      </c>
      <c r="D42" s="18" t="s">
        <v>44</v>
      </c>
      <c r="E42" s="18" t="s">
        <v>44</v>
      </c>
      <c r="F42" s="18" t="s">
        <v>44</v>
      </c>
      <c r="G42" s="104">
        <v>40.25</v>
      </c>
      <c r="H42" s="18" t="s">
        <v>44</v>
      </c>
      <c r="I42" s="1" t="s">
        <v>44</v>
      </c>
      <c r="J42" s="18">
        <v>36</v>
      </c>
      <c r="K42" s="18" t="s">
        <v>630</v>
      </c>
      <c r="L42" s="18" t="s">
        <v>631</v>
      </c>
      <c r="M42" s="18" t="s">
        <v>79</v>
      </c>
      <c r="N42" s="18" t="s">
        <v>54</v>
      </c>
      <c r="O42" s="106">
        <v>22.2</v>
      </c>
      <c r="P42" s="18">
        <v>165</v>
      </c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</row>
    <row r="43" spans="1:31" ht="15.75" customHeight="1" x14ac:dyDescent="0.2">
      <c r="A43" s="101"/>
      <c r="B43" s="18">
        <v>37</v>
      </c>
      <c r="C43" s="18" t="s">
        <v>486</v>
      </c>
      <c r="D43" s="18" t="s">
        <v>487</v>
      </c>
      <c r="E43" s="18" t="s">
        <v>75</v>
      </c>
      <c r="F43" s="18" t="s">
        <v>46</v>
      </c>
      <c r="G43" s="104">
        <v>40.36</v>
      </c>
      <c r="H43" s="18">
        <v>165</v>
      </c>
      <c r="I43" s="1" t="s">
        <v>44</v>
      </c>
      <c r="J43" s="18">
        <v>37</v>
      </c>
      <c r="K43" s="18" t="s">
        <v>415</v>
      </c>
      <c r="L43" s="18" t="s">
        <v>416</v>
      </c>
      <c r="M43" s="18" t="s">
        <v>83</v>
      </c>
      <c r="N43" s="18" t="s">
        <v>58</v>
      </c>
      <c r="O43" s="106">
        <v>22.21</v>
      </c>
      <c r="P43" s="18">
        <v>164</v>
      </c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</row>
    <row r="44" spans="1:31" ht="15.75" customHeight="1" x14ac:dyDescent="0.2">
      <c r="A44" s="101"/>
      <c r="B44" s="18">
        <v>38</v>
      </c>
      <c r="C44" s="18" t="s">
        <v>488</v>
      </c>
      <c r="D44" s="18" t="s">
        <v>489</v>
      </c>
      <c r="E44" s="18" t="s">
        <v>85</v>
      </c>
      <c r="F44" s="18" t="s">
        <v>62</v>
      </c>
      <c r="G44" s="104">
        <v>40.479999999999997</v>
      </c>
      <c r="H44" s="18">
        <v>164</v>
      </c>
      <c r="I44" s="1" t="s">
        <v>44</v>
      </c>
      <c r="J44" s="18">
        <v>38</v>
      </c>
      <c r="K44" s="18" t="s">
        <v>417</v>
      </c>
      <c r="L44" s="18" t="s">
        <v>418</v>
      </c>
      <c r="M44" s="18" t="s">
        <v>83</v>
      </c>
      <c r="N44" s="18" t="s">
        <v>58</v>
      </c>
      <c r="O44" s="106">
        <v>22.25</v>
      </c>
      <c r="P44" s="18">
        <v>163</v>
      </c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</row>
    <row r="45" spans="1:31" ht="15.75" customHeight="1" x14ac:dyDescent="0.2">
      <c r="A45" s="101"/>
      <c r="B45" s="18">
        <v>39</v>
      </c>
      <c r="C45" s="18" t="s">
        <v>502</v>
      </c>
      <c r="D45" s="18" t="s">
        <v>582</v>
      </c>
      <c r="E45" s="18" t="s">
        <v>79</v>
      </c>
      <c r="F45" s="18" t="s">
        <v>55</v>
      </c>
      <c r="G45" s="104">
        <v>40.49</v>
      </c>
      <c r="H45" s="18">
        <v>163</v>
      </c>
      <c r="I45" s="1" t="s">
        <v>44</v>
      </c>
      <c r="J45" s="18">
        <v>39</v>
      </c>
      <c r="K45" s="18" t="s">
        <v>632</v>
      </c>
      <c r="L45" s="18" t="s">
        <v>633</v>
      </c>
      <c r="M45" s="18" t="s">
        <v>84</v>
      </c>
      <c r="N45" s="18" t="s">
        <v>59</v>
      </c>
      <c r="O45" s="106">
        <v>22.31</v>
      </c>
      <c r="P45" s="18">
        <v>162</v>
      </c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</row>
    <row r="46" spans="1:31" ht="15.75" customHeight="1" x14ac:dyDescent="0.2">
      <c r="A46" s="101"/>
      <c r="B46" s="18">
        <v>40</v>
      </c>
      <c r="C46" s="18" t="s">
        <v>583</v>
      </c>
      <c r="D46" s="18" t="s">
        <v>584</v>
      </c>
      <c r="E46" s="18" t="s">
        <v>79</v>
      </c>
      <c r="F46" s="18" t="s">
        <v>55</v>
      </c>
      <c r="G46" s="104">
        <v>40.520000000000003</v>
      </c>
      <c r="H46" s="18">
        <v>162</v>
      </c>
      <c r="I46" s="1" t="s">
        <v>44</v>
      </c>
      <c r="J46" s="18">
        <v>40</v>
      </c>
      <c r="K46" s="18" t="s">
        <v>419</v>
      </c>
      <c r="L46" s="18" t="s">
        <v>420</v>
      </c>
      <c r="M46" s="18" t="s">
        <v>86</v>
      </c>
      <c r="N46" s="18" t="s">
        <v>64</v>
      </c>
      <c r="O46" s="106">
        <v>22.37</v>
      </c>
      <c r="P46" s="18">
        <v>161</v>
      </c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</row>
    <row r="47" spans="1:31" ht="15.75" customHeight="1" x14ac:dyDescent="0.2">
      <c r="A47" s="101"/>
      <c r="B47" s="18">
        <v>41</v>
      </c>
      <c r="C47" s="18" t="s">
        <v>490</v>
      </c>
      <c r="D47" s="18" t="s">
        <v>491</v>
      </c>
      <c r="E47" s="18" t="s">
        <v>82</v>
      </c>
      <c r="F47" s="18" t="s">
        <v>57</v>
      </c>
      <c r="G47" s="104">
        <v>40.549999999999997</v>
      </c>
      <c r="H47" s="18">
        <v>161</v>
      </c>
      <c r="I47" s="1" t="s">
        <v>44</v>
      </c>
      <c r="J47" s="18">
        <v>41</v>
      </c>
      <c r="K47" s="18" t="s">
        <v>634</v>
      </c>
      <c r="L47" s="18" t="s">
        <v>635</v>
      </c>
      <c r="M47" s="18" t="s">
        <v>88</v>
      </c>
      <c r="N47" s="18" t="s">
        <v>73</v>
      </c>
      <c r="O47" s="106">
        <v>22.46</v>
      </c>
      <c r="P47" s="18">
        <v>160</v>
      </c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</row>
    <row r="48" spans="1:31" ht="15.75" customHeight="1" x14ac:dyDescent="0.2">
      <c r="A48" s="101"/>
      <c r="B48" s="18">
        <v>42</v>
      </c>
      <c r="C48" s="18" t="s">
        <v>492</v>
      </c>
      <c r="D48" s="18" t="s">
        <v>493</v>
      </c>
      <c r="E48" s="18" t="s">
        <v>85</v>
      </c>
      <c r="F48" s="18" t="s">
        <v>62</v>
      </c>
      <c r="G48" s="104">
        <v>40.58</v>
      </c>
      <c r="H48" s="18">
        <v>160</v>
      </c>
      <c r="I48" s="1" t="s">
        <v>44</v>
      </c>
      <c r="J48" s="18">
        <v>42</v>
      </c>
      <c r="K48" s="18" t="s">
        <v>421</v>
      </c>
      <c r="L48" s="18" t="s">
        <v>422</v>
      </c>
      <c r="M48" s="18" t="s">
        <v>44</v>
      </c>
      <c r="N48" s="18" t="s">
        <v>44</v>
      </c>
      <c r="O48" s="106">
        <v>22.56</v>
      </c>
      <c r="P48" s="18" t="s">
        <v>44</v>
      </c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</row>
    <row r="49" spans="1:31" ht="15.75" customHeight="1" x14ac:dyDescent="0.2">
      <c r="A49" s="102"/>
      <c r="B49" s="18">
        <v>43</v>
      </c>
      <c r="C49" s="18" t="s">
        <v>494</v>
      </c>
      <c r="D49" s="18" t="s">
        <v>495</v>
      </c>
      <c r="E49" s="18" t="s">
        <v>75</v>
      </c>
      <c r="F49" s="18" t="s">
        <v>46</v>
      </c>
      <c r="G49" s="104">
        <v>41.02</v>
      </c>
      <c r="H49" s="18">
        <v>159</v>
      </c>
      <c r="I49" s="1" t="s">
        <v>44</v>
      </c>
      <c r="J49" s="18">
        <v>43</v>
      </c>
      <c r="K49" s="18" t="s">
        <v>423</v>
      </c>
      <c r="L49" s="18" t="s">
        <v>424</v>
      </c>
      <c r="M49" s="18" t="s">
        <v>78</v>
      </c>
      <c r="N49" s="18" t="s">
        <v>51</v>
      </c>
      <c r="O49" s="106">
        <v>23.03</v>
      </c>
      <c r="P49" s="18">
        <v>159</v>
      </c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</row>
    <row r="50" spans="1:31" ht="15.75" customHeight="1" x14ac:dyDescent="0.2">
      <c r="A50" s="1" t="str">
        <f>IFERROR(IF(#REF!=0,"Wrong Gender!",""),"")</f>
        <v/>
      </c>
      <c r="B50" s="18">
        <v>44</v>
      </c>
      <c r="C50" s="18" t="s">
        <v>44</v>
      </c>
      <c r="D50" s="18" t="s">
        <v>44</v>
      </c>
      <c r="E50" s="18" t="s">
        <v>44</v>
      </c>
      <c r="F50" s="18" t="s">
        <v>44</v>
      </c>
      <c r="G50" s="104">
        <v>41.08</v>
      </c>
      <c r="H50" s="18" t="s">
        <v>44</v>
      </c>
      <c r="I50" s="1" t="s">
        <v>44</v>
      </c>
      <c r="J50" s="18">
        <v>44</v>
      </c>
      <c r="K50" s="18" t="s">
        <v>398</v>
      </c>
      <c r="L50" s="18" t="s">
        <v>636</v>
      </c>
      <c r="M50" s="18" t="s">
        <v>87</v>
      </c>
      <c r="N50" s="18" t="s">
        <v>65</v>
      </c>
      <c r="O50" s="106">
        <v>23.09</v>
      </c>
      <c r="P50" s="18">
        <v>158</v>
      </c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</row>
    <row r="51" spans="1:31" ht="15.75" customHeight="1" x14ac:dyDescent="0.2">
      <c r="A51" s="1" t="str">
        <f>IFERROR(IF(#REF!=0,"Wrong Gender!",""),"")</f>
        <v/>
      </c>
      <c r="B51" s="18">
        <v>45</v>
      </c>
      <c r="C51" s="18" t="s">
        <v>496</v>
      </c>
      <c r="D51" s="18" t="s">
        <v>497</v>
      </c>
      <c r="E51" s="18" t="s">
        <v>78</v>
      </c>
      <c r="F51" s="18" t="s">
        <v>51</v>
      </c>
      <c r="G51" s="104">
        <v>41.12</v>
      </c>
      <c r="H51" s="18">
        <v>158</v>
      </c>
      <c r="I51" s="1" t="s">
        <v>44</v>
      </c>
      <c r="J51" s="18">
        <v>45</v>
      </c>
      <c r="K51" s="18" t="s">
        <v>637</v>
      </c>
      <c r="L51" s="18" t="s">
        <v>638</v>
      </c>
      <c r="M51" s="18" t="s">
        <v>79</v>
      </c>
      <c r="N51" s="18" t="s">
        <v>54</v>
      </c>
      <c r="O51" s="106">
        <v>23.12</v>
      </c>
      <c r="P51" s="18">
        <v>157</v>
      </c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</row>
    <row r="52" spans="1:31" ht="15.75" customHeight="1" x14ac:dyDescent="0.2">
      <c r="A52" s="1" t="str">
        <f>IFERROR(IF(#REF!=0,"Wrong Gender!",""),"")</f>
        <v/>
      </c>
      <c r="B52" s="18">
        <v>46</v>
      </c>
      <c r="C52" s="18" t="s">
        <v>498</v>
      </c>
      <c r="D52" s="18" t="s">
        <v>499</v>
      </c>
      <c r="E52" s="18" t="s">
        <v>78</v>
      </c>
      <c r="F52" s="18" t="s">
        <v>51</v>
      </c>
      <c r="G52" s="104">
        <v>41.12</v>
      </c>
      <c r="H52" s="18">
        <v>157</v>
      </c>
      <c r="I52" s="1" t="s">
        <v>44</v>
      </c>
      <c r="J52" s="18">
        <v>46</v>
      </c>
      <c r="K52" s="18" t="s">
        <v>639</v>
      </c>
      <c r="L52" s="18" t="s">
        <v>640</v>
      </c>
      <c r="M52" s="18" t="s">
        <v>79</v>
      </c>
      <c r="N52" s="18" t="s">
        <v>55</v>
      </c>
      <c r="O52" s="106">
        <v>23.16</v>
      </c>
      <c r="P52" s="18">
        <v>156</v>
      </c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</row>
    <row r="53" spans="1:31" ht="15.75" customHeight="1" x14ac:dyDescent="0.2">
      <c r="A53" s="1" t="str">
        <f>IFERROR(IF(#REF!=0,"Wrong Gender!",""),"")</f>
        <v/>
      </c>
      <c r="B53" s="18">
        <v>47</v>
      </c>
      <c r="C53" s="18" t="s">
        <v>585</v>
      </c>
      <c r="D53" s="18" t="s">
        <v>586</v>
      </c>
      <c r="E53" s="18" t="s">
        <v>79</v>
      </c>
      <c r="F53" s="18" t="s">
        <v>55</v>
      </c>
      <c r="G53" s="104">
        <v>41.16</v>
      </c>
      <c r="H53" s="18">
        <v>156</v>
      </c>
      <c r="I53" s="1" t="s">
        <v>44</v>
      </c>
      <c r="J53" s="18">
        <v>47</v>
      </c>
      <c r="K53" s="18" t="s">
        <v>641</v>
      </c>
      <c r="L53" s="18" t="s">
        <v>642</v>
      </c>
      <c r="M53" s="18" t="s">
        <v>79</v>
      </c>
      <c r="N53" s="18" t="s">
        <v>55</v>
      </c>
      <c r="O53" s="106">
        <v>23.2</v>
      </c>
      <c r="P53" s="18">
        <v>155</v>
      </c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</row>
    <row r="54" spans="1:31" ht="15.75" customHeight="1" x14ac:dyDescent="0.2">
      <c r="A54" s="1" t="str">
        <f>IFERROR(IF(#REF!=0,"Wrong Gender!",""),"")</f>
        <v/>
      </c>
      <c r="B54" s="18">
        <v>48</v>
      </c>
      <c r="C54" s="18" t="s">
        <v>500</v>
      </c>
      <c r="D54" s="18" t="s">
        <v>501</v>
      </c>
      <c r="E54" s="18" t="s">
        <v>75</v>
      </c>
      <c r="F54" s="18" t="s">
        <v>46</v>
      </c>
      <c r="G54" s="104">
        <v>41.18</v>
      </c>
      <c r="H54" s="18">
        <v>155</v>
      </c>
      <c r="I54" s="1" t="s">
        <v>44</v>
      </c>
      <c r="J54" s="18">
        <v>48</v>
      </c>
      <c r="K54" s="18" t="s">
        <v>541</v>
      </c>
      <c r="L54" s="18" t="s">
        <v>543</v>
      </c>
      <c r="M54" s="18" t="s">
        <v>75</v>
      </c>
      <c r="N54" s="18" t="s">
        <v>66</v>
      </c>
      <c r="O54" s="106">
        <v>23.23</v>
      </c>
      <c r="P54" s="18">
        <v>154</v>
      </c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</row>
    <row r="55" spans="1:31" ht="15.75" customHeight="1" x14ac:dyDescent="0.2">
      <c r="A55" s="1" t="str">
        <f>IFERROR(IF(#REF!=0,"Wrong Gender!",""),"")</f>
        <v/>
      </c>
      <c r="B55" s="18">
        <v>49</v>
      </c>
      <c r="C55" s="18" t="s">
        <v>354</v>
      </c>
      <c r="D55" s="18" t="s">
        <v>355</v>
      </c>
      <c r="E55" s="18" t="s">
        <v>76</v>
      </c>
      <c r="F55" s="18" t="s">
        <v>47</v>
      </c>
      <c r="G55" s="104">
        <v>41.36</v>
      </c>
      <c r="H55" s="18">
        <v>154</v>
      </c>
      <c r="I55" s="1" t="s">
        <v>44</v>
      </c>
      <c r="J55" s="18">
        <v>49</v>
      </c>
      <c r="K55" s="18" t="s">
        <v>544</v>
      </c>
      <c r="L55" s="18" t="s">
        <v>545</v>
      </c>
      <c r="M55" s="18" t="s">
        <v>82</v>
      </c>
      <c r="N55" s="18" t="s">
        <v>57</v>
      </c>
      <c r="O55" s="106">
        <v>23.35</v>
      </c>
      <c r="P55" s="18">
        <v>153</v>
      </c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</row>
    <row r="56" spans="1:31" ht="15.75" customHeight="1" x14ac:dyDescent="0.2">
      <c r="A56" s="1" t="str">
        <f>IFERROR(IF(#REF!=0,"Wrong Gender!",""),"")</f>
        <v/>
      </c>
      <c r="B56" s="18">
        <v>50</v>
      </c>
      <c r="C56" s="18" t="s">
        <v>587</v>
      </c>
      <c r="D56" s="18" t="s">
        <v>588</v>
      </c>
      <c r="E56" s="18" t="s">
        <v>84</v>
      </c>
      <c r="F56" s="18" t="s">
        <v>59</v>
      </c>
      <c r="G56" s="104">
        <v>41.41</v>
      </c>
      <c r="H56" s="18">
        <v>153</v>
      </c>
      <c r="I56" s="1" t="s">
        <v>44</v>
      </c>
      <c r="J56" s="18">
        <v>50</v>
      </c>
      <c r="K56" s="18" t="s">
        <v>546</v>
      </c>
      <c r="L56" s="18" t="s">
        <v>547</v>
      </c>
      <c r="M56" s="18" t="s">
        <v>82</v>
      </c>
      <c r="N56" s="18" t="s">
        <v>57</v>
      </c>
      <c r="O56" s="106">
        <v>23.36</v>
      </c>
      <c r="P56" s="18">
        <v>152</v>
      </c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</row>
    <row r="57" spans="1:31" ht="15.75" customHeight="1" x14ac:dyDescent="0.2">
      <c r="A57" s="1" t="str">
        <f>IFERROR(IF(#REF!=0,"Wrong Gender!",""),"")</f>
        <v/>
      </c>
      <c r="B57" s="18">
        <v>51</v>
      </c>
      <c r="C57" s="18" t="s">
        <v>356</v>
      </c>
      <c r="D57" s="18" t="s">
        <v>357</v>
      </c>
      <c r="E57" s="18" t="s">
        <v>76</v>
      </c>
      <c r="F57" s="18" t="s">
        <v>47</v>
      </c>
      <c r="G57" s="104">
        <v>41.47</v>
      </c>
      <c r="H57" s="18">
        <v>152</v>
      </c>
      <c r="I57" s="1" t="s">
        <v>44</v>
      </c>
      <c r="J57" s="18">
        <v>51</v>
      </c>
      <c r="K57" s="18" t="s">
        <v>425</v>
      </c>
      <c r="L57" s="18" t="s">
        <v>426</v>
      </c>
      <c r="M57" s="18" t="s">
        <v>76</v>
      </c>
      <c r="N57" s="18" t="s">
        <v>48</v>
      </c>
      <c r="O57" s="106">
        <v>23.39</v>
      </c>
      <c r="P57" s="18">
        <v>151</v>
      </c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</row>
    <row r="58" spans="1:31" ht="15.75" customHeight="1" x14ac:dyDescent="0.2">
      <c r="A58" s="1" t="str">
        <f>IFERROR(IF(#REF!=0,"Wrong Gender!",""),"")</f>
        <v/>
      </c>
      <c r="B58" s="18">
        <v>52</v>
      </c>
      <c r="C58" s="18" t="s">
        <v>502</v>
      </c>
      <c r="D58" s="18" t="s">
        <v>503</v>
      </c>
      <c r="E58" s="18" t="s">
        <v>78</v>
      </c>
      <c r="F58" s="18" t="s">
        <v>52</v>
      </c>
      <c r="G58" s="104">
        <v>41.53</v>
      </c>
      <c r="H58" s="18">
        <v>151</v>
      </c>
      <c r="I58" s="1" t="s">
        <v>44</v>
      </c>
      <c r="J58" s="18">
        <v>52</v>
      </c>
      <c r="K58" s="18" t="s">
        <v>427</v>
      </c>
      <c r="L58" s="18" t="s">
        <v>428</v>
      </c>
      <c r="M58" s="18" t="s">
        <v>83</v>
      </c>
      <c r="N58" s="18" t="s">
        <v>58</v>
      </c>
      <c r="O58" s="106">
        <v>23.43</v>
      </c>
      <c r="P58" s="18">
        <v>150</v>
      </c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</row>
    <row r="59" spans="1:31" ht="15.75" customHeight="1" x14ac:dyDescent="0.2">
      <c r="A59" s="1" t="str">
        <f>IFERROR(IF(#REF!=0,"Wrong Gender!",""),"")</f>
        <v/>
      </c>
      <c r="B59" s="18">
        <v>53</v>
      </c>
      <c r="C59" s="18" t="s">
        <v>589</v>
      </c>
      <c r="D59" s="18" t="s">
        <v>590</v>
      </c>
      <c r="E59" s="18" t="s">
        <v>79</v>
      </c>
      <c r="F59" s="18" t="s">
        <v>55</v>
      </c>
      <c r="G59" s="104">
        <v>41.55</v>
      </c>
      <c r="H59" s="18">
        <v>150</v>
      </c>
      <c r="I59" s="1" t="s">
        <v>44</v>
      </c>
      <c r="J59" s="18">
        <v>53</v>
      </c>
      <c r="K59" s="18" t="s">
        <v>643</v>
      </c>
      <c r="L59" s="18" t="s">
        <v>644</v>
      </c>
      <c r="M59" s="18" t="s">
        <v>88</v>
      </c>
      <c r="N59" s="18" t="s">
        <v>73</v>
      </c>
      <c r="O59" s="106">
        <v>23.45</v>
      </c>
      <c r="P59" s="18">
        <v>149</v>
      </c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</row>
    <row r="60" spans="1:31" ht="15.75" customHeight="1" x14ac:dyDescent="0.2">
      <c r="A60" s="1" t="str">
        <f>IFERROR(IF(#REF!=0,"Wrong Gender!",""),"")</f>
        <v/>
      </c>
      <c r="B60" s="18">
        <v>54</v>
      </c>
      <c r="C60" s="18" t="s">
        <v>504</v>
      </c>
      <c r="D60" s="18" t="s">
        <v>505</v>
      </c>
      <c r="E60" s="18" t="s">
        <v>85</v>
      </c>
      <c r="F60" s="18" t="s">
        <v>62</v>
      </c>
      <c r="G60" s="104">
        <v>42.04</v>
      </c>
      <c r="H60" s="18">
        <v>149</v>
      </c>
      <c r="I60" s="1" t="s">
        <v>44</v>
      </c>
      <c r="J60" s="18">
        <v>54</v>
      </c>
      <c r="K60" s="18" t="s">
        <v>645</v>
      </c>
      <c r="L60" s="18" t="s">
        <v>646</v>
      </c>
      <c r="M60" s="18" t="s">
        <v>79</v>
      </c>
      <c r="N60" s="18" t="s">
        <v>55</v>
      </c>
      <c r="O60" s="106">
        <v>23.57</v>
      </c>
      <c r="P60" s="18">
        <v>148</v>
      </c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</row>
    <row r="61" spans="1:31" ht="15.75" customHeight="1" x14ac:dyDescent="0.2">
      <c r="A61" s="1" t="str">
        <f>IFERROR(IF(#REF!=0,"Wrong Gender!",""),"")</f>
        <v/>
      </c>
      <c r="B61" s="18">
        <v>55</v>
      </c>
      <c r="C61" s="18" t="s">
        <v>358</v>
      </c>
      <c r="D61" s="18" t="s">
        <v>359</v>
      </c>
      <c r="E61" s="18" t="s">
        <v>83</v>
      </c>
      <c r="F61" s="18" t="s">
        <v>58</v>
      </c>
      <c r="G61" s="104">
        <v>42.06</v>
      </c>
      <c r="H61" s="18">
        <v>148</v>
      </c>
      <c r="I61" s="1" t="s">
        <v>44</v>
      </c>
      <c r="J61" s="18">
        <v>55</v>
      </c>
      <c r="K61" s="18" t="s">
        <v>429</v>
      </c>
      <c r="L61" s="18" t="s">
        <v>430</v>
      </c>
      <c r="M61" s="18" t="s">
        <v>86</v>
      </c>
      <c r="N61" s="18" t="s">
        <v>71</v>
      </c>
      <c r="O61" s="106">
        <v>24.03</v>
      </c>
      <c r="P61" s="18">
        <v>147</v>
      </c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</row>
    <row r="62" spans="1:31" ht="15.75" customHeight="1" x14ac:dyDescent="0.2">
      <c r="A62" s="1" t="str">
        <f>IFERROR(IF(#REF!=0,"Wrong Gender!",""),"")</f>
        <v/>
      </c>
      <c r="B62" s="18">
        <v>56</v>
      </c>
      <c r="C62" s="18" t="s">
        <v>591</v>
      </c>
      <c r="D62" s="18" t="s">
        <v>592</v>
      </c>
      <c r="E62" s="18" t="s">
        <v>84</v>
      </c>
      <c r="F62" s="18" t="s">
        <v>59</v>
      </c>
      <c r="G62" s="104">
        <v>42.17</v>
      </c>
      <c r="H62" s="18">
        <v>147</v>
      </c>
      <c r="I62" s="1" t="s">
        <v>44</v>
      </c>
      <c r="J62" s="18">
        <v>56</v>
      </c>
      <c r="K62" s="18" t="s">
        <v>44</v>
      </c>
      <c r="L62" s="18" t="s">
        <v>44</v>
      </c>
      <c r="M62" s="18" t="s">
        <v>44</v>
      </c>
      <c r="N62" s="18" t="s">
        <v>44</v>
      </c>
      <c r="O62" s="106">
        <v>24.06</v>
      </c>
      <c r="P62" s="18" t="s">
        <v>44</v>
      </c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</row>
    <row r="63" spans="1:31" ht="15.75" customHeight="1" x14ac:dyDescent="0.2">
      <c r="A63" s="1" t="str">
        <f>IFERROR(IF(#REF!=0,"Wrong Gender!",""),"")</f>
        <v/>
      </c>
      <c r="B63" s="18">
        <v>57</v>
      </c>
      <c r="C63" s="18" t="s">
        <v>44</v>
      </c>
      <c r="D63" s="18" t="s">
        <v>44</v>
      </c>
      <c r="E63" s="18" t="s">
        <v>44</v>
      </c>
      <c r="F63" s="18" t="s">
        <v>44</v>
      </c>
      <c r="G63" s="104">
        <v>42.29</v>
      </c>
      <c r="H63" s="18" t="s">
        <v>44</v>
      </c>
      <c r="I63" s="1" t="s">
        <v>44</v>
      </c>
      <c r="J63" s="18">
        <v>57</v>
      </c>
      <c r="K63" s="18" t="s">
        <v>647</v>
      </c>
      <c r="L63" s="18" t="s">
        <v>648</v>
      </c>
      <c r="M63" s="18" t="s">
        <v>88</v>
      </c>
      <c r="N63" s="18" t="s">
        <v>73</v>
      </c>
      <c r="O63" s="106">
        <v>24.16</v>
      </c>
      <c r="P63" s="18">
        <v>146</v>
      </c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</row>
    <row r="64" spans="1:31" ht="15.75" customHeight="1" x14ac:dyDescent="0.2">
      <c r="A64" s="1" t="str">
        <f>IFERROR(IF(#REF!=0,"Wrong Gender!",""),"")</f>
        <v/>
      </c>
      <c r="B64" s="18">
        <v>58</v>
      </c>
      <c r="C64" s="18" t="s">
        <v>593</v>
      </c>
      <c r="D64" s="18" t="s">
        <v>594</v>
      </c>
      <c r="E64" s="18" t="s">
        <v>77</v>
      </c>
      <c r="F64" s="18" t="s">
        <v>49</v>
      </c>
      <c r="G64" s="104">
        <v>42.42</v>
      </c>
      <c r="H64" s="18">
        <v>146</v>
      </c>
      <c r="I64" s="1" t="s">
        <v>44</v>
      </c>
      <c r="J64" s="18">
        <v>58</v>
      </c>
      <c r="K64" s="18" t="s">
        <v>649</v>
      </c>
      <c r="L64" s="18" t="s">
        <v>650</v>
      </c>
      <c r="M64" s="18" t="s">
        <v>79</v>
      </c>
      <c r="N64" s="18" t="s">
        <v>55</v>
      </c>
      <c r="O64" s="106">
        <v>24.19</v>
      </c>
      <c r="P64" s="18">
        <v>145</v>
      </c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</row>
    <row r="65" spans="1:31" ht="15.75" customHeight="1" x14ac:dyDescent="0.2">
      <c r="A65" s="1" t="str">
        <f>IFERROR(IF(#REF!=0,"Wrong Gender!",""),"")</f>
        <v/>
      </c>
      <c r="B65" s="18">
        <v>59</v>
      </c>
      <c r="C65" s="18" t="s">
        <v>360</v>
      </c>
      <c r="D65" s="18" t="s">
        <v>361</v>
      </c>
      <c r="E65" s="18" t="s">
        <v>86</v>
      </c>
      <c r="F65" s="18" t="s">
        <v>63</v>
      </c>
      <c r="G65" s="104">
        <v>42.43</v>
      </c>
      <c r="H65" s="18">
        <v>145</v>
      </c>
      <c r="I65" s="1" t="s">
        <v>44</v>
      </c>
      <c r="J65" s="18">
        <v>59</v>
      </c>
      <c r="K65" s="18" t="s">
        <v>431</v>
      </c>
      <c r="L65" s="18" t="s">
        <v>432</v>
      </c>
      <c r="M65" s="18" t="s">
        <v>83</v>
      </c>
      <c r="N65" s="18" t="s">
        <v>67</v>
      </c>
      <c r="O65" s="106">
        <v>24.23</v>
      </c>
      <c r="P65" s="18">
        <v>144</v>
      </c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</row>
    <row r="66" spans="1:31" ht="15.75" customHeight="1" x14ac:dyDescent="0.2">
      <c r="A66" s="1" t="str">
        <f>IFERROR(IF(#REF!=0,"Wrong Gender!",""),"")</f>
        <v/>
      </c>
      <c r="B66" s="18">
        <v>60</v>
      </c>
      <c r="C66" s="18" t="s">
        <v>340</v>
      </c>
      <c r="D66" s="18" t="s">
        <v>506</v>
      </c>
      <c r="E66" s="18" t="s">
        <v>85</v>
      </c>
      <c r="F66" s="18" t="s">
        <v>70</v>
      </c>
      <c r="G66" s="104">
        <v>42.44</v>
      </c>
      <c r="H66" s="18">
        <v>144</v>
      </c>
      <c r="I66" s="1" t="s">
        <v>44</v>
      </c>
      <c r="J66" s="18">
        <v>60</v>
      </c>
      <c r="K66" s="18" t="s">
        <v>441</v>
      </c>
      <c r="L66" s="18" t="s">
        <v>371</v>
      </c>
      <c r="M66" s="18" t="s">
        <v>77</v>
      </c>
      <c r="N66" s="18" t="s">
        <v>49</v>
      </c>
      <c r="O66" s="106">
        <v>24.26</v>
      </c>
      <c r="P66" s="18">
        <v>143</v>
      </c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</row>
    <row r="67" spans="1:31" ht="15.75" customHeight="1" x14ac:dyDescent="0.2">
      <c r="A67" s="1" t="str">
        <f>IFERROR(IF(#REF!=0,"Wrong Gender!",""),"")</f>
        <v/>
      </c>
      <c r="B67" s="18">
        <v>61</v>
      </c>
      <c r="C67" s="18" t="s">
        <v>362</v>
      </c>
      <c r="D67" s="18" t="s">
        <v>363</v>
      </c>
      <c r="E67" s="18" t="s">
        <v>86</v>
      </c>
      <c r="F67" s="18" t="s">
        <v>63</v>
      </c>
      <c r="G67" s="104">
        <v>43.04</v>
      </c>
      <c r="H67" s="18">
        <v>143</v>
      </c>
      <c r="I67" s="1" t="s">
        <v>44</v>
      </c>
      <c r="J67" s="18">
        <v>61</v>
      </c>
      <c r="K67" s="18" t="s">
        <v>394</v>
      </c>
      <c r="L67" s="18" t="s">
        <v>651</v>
      </c>
      <c r="M67" s="18" t="s">
        <v>84</v>
      </c>
      <c r="N67" s="18" t="s">
        <v>59</v>
      </c>
      <c r="O67" s="106">
        <v>24.32</v>
      </c>
      <c r="P67" s="18">
        <v>142</v>
      </c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</row>
    <row r="68" spans="1:31" ht="15.75" customHeight="1" x14ac:dyDescent="0.2">
      <c r="A68" s="1" t="str">
        <f>IFERROR(IF(#REF!=0,"Wrong Gender!",""),"")</f>
        <v/>
      </c>
      <c r="B68" s="18">
        <v>62</v>
      </c>
      <c r="C68" s="18" t="s">
        <v>352</v>
      </c>
      <c r="D68" s="18" t="s">
        <v>507</v>
      </c>
      <c r="E68" s="18" t="s">
        <v>85</v>
      </c>
      <c r="F68" s="18" t="s">
        <v>70</v>
      </c>
      <c r="G68" s="104">
        <v>43.09</v>
      </c>
      <c r="H68" s="18">
        <v>142</v>
      </c>
      <c r="I68" s="1" t="s">
        <v>44</v>
      </c>
      <c r="J68" s="18">
        <v>62</v>
      </c>
      <c r="K68" s="18" t="s">
        <v>433</v>
      </c>
      <c r="L68" s="18" t="s">
        <v>434</v>
      </c>
      <c r="M68" s="18" t="s">
        <v>83</v>
      </c>
      <c r="N68" s="18" t="s">
        <v>67</v>
      </c>
      <c r="O68" s="106">
        <v>24.4</v>
      </c>
      <c r="P68" s="18">
        <v>141</v>
      </c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</row>
    <row r="69" spans="1:31" ht="15.75" customHeight="1" x14ac:dyDescent="0.2">
      <c r="A69" s="1" t="str">
        <f>IFERROR(IF(#REF!=0,"Wrong Gender!",""),"")</f>
        <v/>
      </c>
      <c r="B69" s="18">
        <v>63</v>
      </c>
      <c r="C69" s="18" t="s">
        <v>595</v>
      </c>
      <c r="D69" s="18" t="s">
        <v>596</v>
      </c>
      <c r="E69" s="18" t="s">
        <v>77</v>
      </c>
      <c r="F69" s="18" t="s">
        <v>49</v>
      </c>
      <c r="G69" s="104">
        <v>43.14</v>
      </c>
      <c r="H69" s="18">
        <v>141</v>
      </c>
      <c r="I69" s="1" t="s">
        <v>44</v>
      </c>
      <c r="J69" s="18">
        <v>63</v>
      </c>
      <c r="K69" s="18" t="s">
        <v>435</v>
      </c>
      <c r="L69" s="18" t="s">
        <v>436</v>
      </c>
      <c r="M69" s="18" t="s">
        <v>83</v>
      </c>
      <c r="N69" s="18" t="s">
        <v>67</v>
      </c>
      <c r="O69" s="106">
        <v>24.41</v>
      </c>
      <c r="P69" s="18">
        <v>140</v>
      </c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</row>
    <row r="70" spans="1:31" ht="15.75" customHeight="1" x14ac:dyDescent="0.2">
      <c r="A70" s="1" t="str">
        <f>IFERROR(IF(#REF!=0,"Wrong Gender!",""),"")</f>
        <v/>
      </c>
      <c r="B70" s="18">
        <v>64</v>
      </c>
      <c r="C70" s="18" t="s">
        <v>466</v>
      </c>
      <c r="D70" s="18" t="s">
        <v>597</v>
      </c>
      <c r="E70" s="18" t="s">
        <v>87</v>
      </c>
      <c r="F70" s="18" t="s">
        <v>65</v>
      </c>
      <c r="G70" s="104">
        <v>43.34</v>
      </c>
      <c r="H70" s="18">
        <v>140</v>
      </c>
      <c r="I70" s="1" t="s">
        <v>44</v>
      </c>
      <c r="J70" s="18">
        <v>64</v>
      </c>
      <c r="K70" s="18" t="s">
        <v>437</v>
      </c>
      <c r="L70" s="18" t="s">
        <v>438</v>
      </c>
      <c r="M70" s="18" t="s">
        <v>78</v>
      </c>
      <c r="N70" s="18" t="s">
        <v>52</v>
      </c>
      <c r="O70" s="106">
        <v>24.47</v>
      </c>
      <c r="P70" s="18">
        <v>139</v>
      </c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</row>
    <row r="71" spans="1:31" ht="15.75" customHeight="1" x14ac:dyDescent="0.2">
      <c r="A71" s="1" t="str">
        <f>IFERROR(IF(#REF!=0,"Wrong Gender!",""),"")</f>
        <v/>
      </c>
      <c r="B71" s="18">
        <v>65</v>
      </c>
      <c r="C71" s="18" t="s">
        <v>466</v>
      </c>
      <c r="D71" s="18" t="s">
        <v>598</v>
      </c>
      <c r="E71" s="18" t="s">
        <v>79</v>
      </c>
      <c r="F71" s="18" t="s">
        <v>56</v>
      </c>
      <c r="G71" s="105">
        <v>43.4</v>
      </c>
      <c r="H71" s="18">
        <v>139</v>
      </c>
      <c r="I71" s="1" t="s">
        <v>44</v>
      </c>
      <c r="J71" s="18">
        <v>65</v>
      </c>
      <c r="K71" s="18" t="s">
        <v>652</v>
      </c>
      <c r="L71" s="18" t="s">
        <v>653</v>
      </c>
      <c r="M71" s="18" t="s">
        <v>87</v>
      </c>
      <c r="N71" s="18" t="s">
        <v>65</v>
      </c>
      <c r="O71" s="106">
        <v>24.54</v>
      </c>
      <c r="P71" s="18">
        <v>138</v>
      </c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</row>
    <row r="72" spans="1:31" ht="15.75" customHeight="1" x14ac:dyDescent="0.2">
      <c r="A72" s="1" t="str">
        <f>IFERROR(IF(#REF!=0,"Wrong Gender!",""),"")</f>
        <v/>
      </c>
      <c r="B72" s="18">
        <v>66</v>
      </c>
      <c r="C72" s="18" t="s">
        <v>380</v>
      </c>
      <c r="D72" s="18" t="s">
        <v>599</v>
      </c>
      <c r="E72" s="18" t="s">
        <v>77</v>
      </c>
      <c r="F72" s="18" t="s">
        <v>49</v>
      </c>
      <c r="G72" s="104">
        <v>43.47</v>
      </c>
      <c r="H72" s="18">
        <v>138</v>
      </c>
      <c r="I72" s="1" t="s">
        <v>44</v>
      </c>
      <c r="J72" s="18">
        <v>66</v>
      </c>
      <c r="K72" s="18" t="s">
        <v>654</v>
      </c>
      <c r="L72" s="18" t="s">
        <v>655</v>
      </c>
      <c r="M72" s="18" t="s">
        <v>84</v>
      </c>
      <c r="N72" s="18" t="s">
        <v>59</v>
      </c>
      <c r="O72" s="106">
        <v>24.59</v>
      </c>
      <c r="P72" s="18">
        <v>137</v>
      </c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</row>
    <row r="73" spans="1:31" ht="15.75" customHeight="1" x14ac:dyDescent="0.2">
      <c r="A73" s="1" t="str">
        <f>IFERROR(IF(#REF!=0,"Wrong Gender!",""),"")</f>
        <v/>
      </c>
      <c r="B73" s="18">
        <v>67</v>
      </c>
      <c r="C73" s="18" t="s">
        <v>508</v>
      </c>
      <c r="D73" s="18" t="s">
        <v>509</v>
      </c>
      <c r="E73" s="18" t="s">
        <v>78</v>
      </c>
      <c r="F73" s="18" t="s">
        <v>52</v>
      </c>
      <c r="G73" s="104">
        <v>43.56</v>
      </c>
      <c r="H73" s="18">
        <v>137</v>
      </c>
      <c r="I73" s="1" t="s">
        <v>44</v>
      </c>
      <c r="J73" s="18">
        <v>67</v>
      </c>
      <c r="K73" s="18" t="s">
        <v>548</v>
      </c>
      <c r="L73" s="18" t="s">
        <v>549</v>
      </c>
      <c r="M73" s="18" t="s">
        <v>75</v>
      </c>
      <c r="N73" s="18" t="s">
        <v>66</v>
      </c>
      <c r="O73" s="106">
        <v>25.02</v>
      </c>
      <c r="P73" s="18">
        <v>136</v>
      </c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</row>
    <row r="74" spans="1:31" ht="15.75" customHeight="1" x14ac:dyDescent="0.2">
      <c r="A74" s="1" t="str">
        <f>IFERROR(IF(#REF!=0,"Wrong Gender!",""),"")</f>
        <v/>
      </c>
      <c r="B74" s="18">
        <v>68</v>
      </c>
      <c r="C74" s="18" t="s">
        <v>574</v>
      </c>
      <c r="D74" s="18" t="s">
        <v>600</v>
      </c>
      <c r="E74" s="18" t="s">
        <v>87</v>
      </c>
      <c r="F74" s="18" t="s">
        <v>65</v>
      </c>
      <c r="G74" s="104">
        <v>44.16</v>
      </c>
      <c r="H74" s="18">
        <v>136</v>
      </c>
      <c r="I74" s="1" t="s">
        <v>44</v>
      </c>
      <c r="J74" s="18">
        <v>68</v>
      </c>
      <c r="K74" s="18" t="s">
        <v>656</v>
      </c>
      <c r="L74" s="18" t="s">
        <v>657</v>
      </c>
      <c r="M74" s="18" t="s">
        <v>88</v>
      </c>
      <c r="N74" s="18" t="s">
        <v>74</v>
      </c>
      <c r="O74" s="106">
        <v>25.03</v>
      </c>
      <c r="P74" s="18">
        <v>135</v>
      </c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</row>
    <row r="75" spans="1:31" ht="15.75" customHeight="1" x14ac:dyDescent="0.2">
      <c r="A75" s="1" t="str">
        <f>IFERROR(IF(#REF!=0,"Wrong Gender!",""),"")</f>
        <v/>
      </c>
      <c r="B75" s="18">
        <v>69</v>
      </c>
      <c r="C75" s="18" t="s">
        <v>510</v>
      </c>
      <c r="D75" s="18" t="s">
        <v>511</v>
      </c>
      <c r="E75" s="18" t="s">
        <v>75</v>
      </c>
      <c r="F75" s="18" t="s">
        <v>46</v>
      </c>
      <c r="G75" s="104">
        <v>44.21</v>
      </c>
      <c r="H75" s="18">
        <v>135</v>
      </c>
      <c r="I75" s="1" t="s">
        <v>44</v>
      </c>
      <c r="J75" s="18">
        <v>69</v>
      </c>
      <c r="K75" s="18" t="s">
        <v>439</v>
      </c>
      <c r="L75" s="18" t="s">
        <v>440</v>
      </c>
      <c r="M75" s="18" t="s">
        <v>86</v>
      </c>
      <c r="N75" s="18" t="s">
        <v>71</v>
      </c>
      <c r="O75" s="106">
        <v>25.29</v>
      </c>
      <c r="P75" s="18">
        <v>134</v>
      </c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</row>
    <row r="76" spans="1:31" ht="15.75" customHeight="1" x14ac:dyDescent="0.2">
      <c r="A76" s="1" t="str">
        <f>IFERROR(IF(#REF!=0,"Wrong Gender!",""),"")</f>
        <v/>
      </c>
      <c r="B76" s="18">
        <v>70</v>
      </c>
      <c r="C76" s="18" t="s">
        <v>364</v>
      </c>
      <c r="D76" s="18" t="s">
        <v>365</v>
      </c>
      <c r="E76" s="18" t="s">
        <v>86</v>
      </c>
      <c r="F76" s="18" t="s">
        <v>63</v>
      </c>
      <c r="G76" s="104">
        <v>44.26</v>
      </c>
      <c r="H76" s="18">
        <v>134</v>
      </c>
      <c r="I76" s="1" t="s">
        <v>44</v>
      </c>
      <c r="J76" s="18">
        <v>70</v>
      </c>
      <c r="K76" s="18" t="s">
        <v>550</v>
      </c>
      <c r="L76" s="18" t="s">
        <v>551</v>
      </c>
      <c r="M76" s="18" t="s">
        <v>78</v>
      </c>
      <c r="N76" s="18" t="s">
        <v>52</v>
      </c>
      <c r="O76" s="106">
        <v>25.34</v>
      </c>
      <c r="P76" s="18">
        <v>133</v>
      </c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</row>
    <row r="77" spans="1:31" ht="15.75" customHeight="1" x14ac:dyDescent="0.2">
      <c r="A77" s="1" t="str">
        <f>IFERROR(IF(#REF!=0,"Wrong Gender!",""),"")</f>
        <v/>
      </c>
      <c r="B77" s="18">
        <v>71</v>
      </c>
      <c r="C77" s="18" t="s">
        <v>504</v>
      </c>
      <c r="D77" s="18" t="s">
        <v>601</v>
      </c>
      <c r="E77" s="18" t="s">
        <v>84</v>
      </c>
      <c r="F77" s="18" t="s">
        <v>59</v>
      </c>
      <c r="G77" s="104">
        <v>44.31</v>
      </c>
      <c r="H77" s="18">
        <v>133</v>
      </c>
      <c r="I77" s="1" t="s">
        <v>44</v>
      </c>
      <c r="J77" s="18">
        <v>71</v>
      </c>
      <c r="K77" s="18" t="s">
        <v>441</v>
      </c>
      <c r="L77" s="18" t="s">
        <v>365</v>
      </c>
      <c r="M77" s="18" t="s">
        <v>86</v>
      </c>
      <c r="N77" s="18" t="s">
        <v>71</v>
      </c>
      <c r="O77" s="106">
        <v>25.39</v>
      </c>
      <c r="P77" s="18">
        <v>132</v>
      </c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</row>
    <row r="78" spans="1:31" ht="15.75" customHeight="1" x14ac:dyDescent="0.2">
      <c r="A78" s="1" t="str">
        <f>IFERROR(IF(#REF!=0,"Wrong Gender!",""),"")</f>
        <v/>
      </c>
      <c r="B78" s="18">
        <v>72</v>
      </c>
      <c r="C78" s="18" t="s">
        <v>512</v>
      </c>
      <c r="D78" s="18" t="s">
        <v>513</v>
      </c>
      <c r="E78" s="18" t="s">
        <v>82</v>
      </c>
      <c r="F78" s="18" t="s">
        <v>57</v>
      </c>
      <c r="G78" s="104">
        <v>44.53</v>
      </c>
      <c r="H78" s="18">
        <v>132</v>
      </c>
      <c r="I78" s="1" t="s">
        <v>44</v>
      </c>
      <c r="J78" s="18">
        <v>72</v>
      </c>
      <c r="K78" s="18" t="s">
        <v>442</v>
      </c>
      <c r="L78" s="18" t="s">
        <v>443</v>
      </c>
      <c r="M78" s="18" t="s">
        <v>86</v>
      </c>
      <c r="N78" s="18" t="s">
        <v>71</v>
      </c>
      <c r="O78" s="106">
        <v>25.44</v>
      </c>
      <c r="P78" s="18">
        <v>131</v>
      </c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</row>
    <row r="79" spans="1:31" ht="15.75" customHeight="1" x14ac:dyDescent="0.2">
      <c r="A79" s="1" t="str">
        <f>IFERROR(IF(#REF!=0,"Wrong Gender!",""),"")</f>
        <v/>
      </c>
      <c r="B79" s="18">
        <v>73</v>
      </c>
      <c r="C79" s="18" t="s">
        <v>602</v>
      </c>
      <c r="D79" s="18" t="s">
        <v>603</v>
      </c>
      <c r="E79" s="18" t="s">
        <v>77</v>
      </c>
      <c r="F79" s="18" t="s">
        <v>50</v>
      </c>
      <c r="G79" s="104">
        <v>44.57</v>
      </c>
      <c r="H79" s="18">
        <v>131</v>
      </c>
      <c r="I79" s="1" t="s">
        <v>44</v>
      </c>
      <c r="J79" s="18">
        <v>73</v>
      </c>
      <c r="K79" s="18" t="s">
        <v>444</v>
      </c>
      <c r="L79" s="18" t="s">
        <v>445</v>
      </c>
      <c r="M79" s="18" t="s">
        <v>83</v>
      </c>
      <c r="N79" s="18" t="s">
        <v>67</v>
      </c>
      <c r="O79" s="106">
        <v>25.49</v>
      </c>
      <c r="P79" s="18">
        <v>130</v>
      </c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</row>
    <row r="80" spans="1:31" ht="15.75" customHeight="1" x14ac:dyDescent="0.2">
      <c r="A80" s="1" t="str">
        <f>IFERROR(IF(#REF!=0,"Wrong Gender!",""),"")</f>
        <v/>
      </c>
      <c r="B80" s="18">
        <v>74</v>
      </c>
      <c r="C80" s="18" t="s">
        <v>366</v>
      </c>
      <c r="D80" s="18" t="s">
        <v>367</v>
      </c>
      <c r="E80" s="18" t="s">
        <v>78</v>
      </c>
      <c r="F80" s="18" t="s">
        <v>52</v>
      </c>
      <c r="G80" s="104">
        <v>44.59</v>
      </c>
      <c r="H80" s="18">
        <v>130</v>
      </c>
      <c r="I80" s="1" t="s">
        <v>44</v>
      </c>
      <c r="J80" s="18">
        <v>74</v>
      </c>
      <c r="K80" s="18" t="s">
        <v>658</v>
      </c>
      <c r="L80" s="18" t="s">
        <v>659</v>
      </c>
      <c r="M80" s="18" t="s">
        <v>84</v>
      </c>
      <c r="N80" s="18" t="s">
        <v>60</v>
      </c>
      <c r="O80" s="106">
        <v>25.52</v>
      </c>
      <c r="P80" s="18">
        <v>129</v>
      </c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</row>
    <row r="81" spans="1:31" ht="15.75" customHeight="1" x14ac:dyDescent="0.2">
      <c r="A81" s="1" t="str">
        <f>IFERROR(IF(#REF!=0,"Wrong Gender!",""),"")</f>
        <v/>
      </c>
      <c r="B81" s="18">
        <v>75</v>
      </c>
      <c r="C81" s="18" t="s">
        <v>604</v>
      </c>
      <c r="D81" s="18" t="s">
        <v>605</v>
      </c>
      <c r="E81" s="18" t="s">
        <v>77</v>
      </c>
      <c r="F81" s="18" t="s">
        <v>50</v>
      </c>
      <c r="G81" s="104">
        <v>45.41</v>
      </c>
      <c r="H81" s="18">
        <v>129</v>
      </c>
      <c r="I81" s="1" t="s">
        <v>44</v>
      </c>
      <c r="J81" s="18">
        <v>75</v>
      </c>
      <c r="K81" s="18" t="s">
        <v>44</v>
      </c>
      <c r="L81" s="18" t="s">
        <v>44</v>
      </c>
      <c r="M81" s="18" t="s">
        <v>44</v>
      </c>
      <c r="N81" s="18" t="s">
        <v>44</v>
      </c>
      <c r="O81" s="106">
        <v>26.06</v>
      </c>
      <c r="P81" s="18" t="s">
        <v>44</v>
      </c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</row>
    <row r="82" spans="1:31" ht="15.75" customHeight="1" x14ac:dyDescent="0.2">
      <c r="A82" s="1" t="str">
        <f>IFERROR(IF(#REF!=0,"Wrong Gender!",""),"")</f>
        <v/>
      </c>
      <c r="B82" s="18">
        <v>76</v>
      </c>
      <c r="C82" s="18" t="s">
        <v>606</v>
      </c>
      <c r="D82" s="18" t="s">
        <v>607</v>
      </c>
      <c r="E82" s="18" t="s">
        <v>87</v>
      </c>
      <c r="F82" s="18" t="s">
        <v>65</v>
      </c>
      <c r="G82" s="104">
        <v>46.07</v>
      </c>
      <c r="H82" s="18">
        <v>128</v>
      </c>
      <c r="I82" s="1" t="s">
        <v>44</v>
      </c>
      <c r="J82" s="18">
        <v>76</v>
      </c>
      <c r="K82" s="18" t="s">
        <v>660</v>
      </c>
      <c r="L82" s="18" t="s">
        <v>364</v>
      </c>
      <c r="M82" s="18" t="s">
        <v>79</v>
      </c>
      <c r="N82" s="18" t="s">
        <v>56</v>
      </c>
      <c r="O82" s="106">
        <v>26.1</v>
      </c>
      <c r="P82" s="18">
        <v>128</v>
      </c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</row>
    <row r="83" spans="1:31" ht="15.75" customHeight="1" x14ac:dyDescent="0.2">
      <c r="A83" s="1" t="str">
        <f>IFERROR(IF(#REF!=0,"Wrong Gender!",""),"")</f>
        <v/>
      </c>
      <c r="B83" s="18">
        <v>77</v>
      </c>
      <c r="C83" s="18" t="s">
        <v>587</v>
      </c>
      <c r="D83" s="18" t="s">
        <v>608</v>
      </c>
      <c r="E83" s="18" t="s">
        <v>84</v>
      </c>
      <c r="F83" s="18" t="s">
        <v>60</v>
      </c>
      <c r="G83" s="104">
        <v>45.11</v>
      </c>
      <c r="H83" s="18">
        <v>127</v>
      </c>
      <c r="I83" s="1" t="s">
        <v>44</v>
      </c>
      <c r="J83" s="18">
        <v>77</v>
      </c>
      <c r="K83" s="18" t="s">
        <v>552</v>
      </c>
      <c r="L83" s="18" t="s">
        <v>553</v>
      </c>
      <c r="M83" s="18" t="s">
        <v>85</v>
      </c>
      <c r="N83" s="18" t="s">
        <v>62</v>
      </c>
      <c r="O83" s="106">
        <v>26.23</v>
      </c>
      <c r="P83" s="18">
        <v>127</v>
      </c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</row>
    <row r="84" spans="1:31" ht="15.75" customHeight="1" x14ac:dyDescent="0.2">
      <c r="A84" s="1" t="str">
        <f>IFERROR(IF(#REF!=0,"Wrong Gender!",""),"")</f>
        <v/>
      </c>
      <c r="B84" s="18">
        <v>78</v>
      </c>
      <c r="C84" s="18" t="s">
        <v>368</v>
      </c>
      <c r="D84" s="18" t="s">
        <v>369</v>
      </c>
      <c r="E84" s="18" t="s">
        <v>76</v>
      </c>
      <c r="F84" s="18" t="s">
        <v>47</v>
      </c>
      <c r="G84" s="104">
        <v>47.19</v>
      </c>
      <c r="H84" s="18">
        <v>126</v>
      </c>
      <c r="I84" s="1" t="s">
        <v>44</v>
      </c>
      <c r="J84" s="18">
        <v>78</v>
      </c>
      <c r="K84" s="18" t="s">
        <v>661</v>
      </c>
      <c r="L84" s="18" t="s">
        <v>662</v>
      </c>
      <c r="M84" s="18" t="s">
        <v>88</v>
      </c>
      <c r="N84" s="18" t="s">
        <v>74</v>
      </c>
      <c r="O84" s="106">
        <v>26.42</v>
      </c>
      <c r="P84" s="18">
        <v>126</v>
      </c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</row>
    <row r="85" spans="1:31" ht="15.75" customHeight="1" x14ac:dyDescent="0.2">
      <c r="A85" s="1" t="str">
        <f>IFERROR(IF(#REF!=0,"Wrong Gender!",""),"")</f>
        <v/>
      </c>
      <c r="B85" s="18">
        <v>79</v>
      </c>
      <c r="C85" s="18" t="s">
        <v>44</v>
      </c>
      <c r="D85" s="18" t="s">
        <v>44</v>
      </c>
      <c r="E85" s="18" t="s">
        <v>44</v>
      </c>
      <c r="F85" s="18" t="s">
        <v>44</v>
      </c>
      <c r="G85" s="104">
        <v>47.28</v>
      </c>
      <c r="H85" s="18" t="s">
        <v>44</v>
      </c>
      <c r="I85" s="1" t="s">
        <v>44</v>
      </c>
      <c r="J85" s="18">
        <v>79</v>
      </c>
      <c r="K85" s="18" t="s">
        <v>554</v>
      </c>
      <c r="L85" s="18" t="s">
        <v>555</v>
      </c>
      <c r="M85" s="18" t="s">
        <v>78</v>
      </c>
      <c r="N85" s="18" t="s">
        <v>52</v>
      </c>
      <c r="O85" s="106">
        <v>26.44</v>
      </c>
      <c r="P85" s="18">
        <v>125</v>
      </c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</row>
    <row r="86" spans="1:31" ht="15.75" customHeight="1" x14ac:dyDescent="0.2">
      <c r="A86" s="1" t="str">
        <f>IFERROR(IF(#REF!=0,"Wrong Gender!",""),"")</f>
        <v/>
      </c>
      <c r="B86" s="18">
        <v>80</v>
      </c>
      <c r="C86" s="18" t="s">
        <v>370</v>
      </c>
      <c r="D86" s="18" t="s">
        <v>371</v>
      </c>
      <c r="E86" s="18" t="s">
        <v>86</v>
      </c>
      <c r="F86" s="18" t="s">
        <v>64</v>
      </c>
      <c r="G86" s="104">
        <v>47.29</v>
      </c>
      <c r="H86" s="18">
        <v>125</v>
      </c>
      <c r="I86" s="1" t="s">
        <v>44</v>
      </c>
      <c r="J86" s="18">
        <v>80</v>
      </c>
      <c r="K86" s="18" t="s">
        <v>446</v>
      </c>
      <c r="L86" s="18" t="s">
        <v>447</v>
      </c>
      <c r="M86" s="18" t="s">
        <v>83</v>
      </c>
      <c r="N86" s="18" t="s">
        <v>68</v>
      </c>
      <c r="O86" s="106">
        <v>27.05</v>
      </c>
      <c r="P86" s="18">
        <v>124</v>
      </c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</row>
    <row r="87" spans="1:31" ht="15.75" customHeight="1" x14ac:dyDescent="0.2">
      <c r="A87" s="1" t="str">
        <f>IFERROR(IF(#REF!=0,"Wrong Gender!",""),"")</f>
        <v/>
      </c>
      <c r="B87" s="18">
        <v>81</v>
      </c>
      <c r="C87" s="18" t="s">
        <v>44</v>
      </c>
      <c r="D87" s="18" t="s">
        <v>44</v>
      </c>
      <c r="E87" s="18" t="s">
        <v>44</v>
      </c>
      <c r="F87" s="18" t="s">
        <v>44</v>
      </c>
      <c r="G87" s="104">
        <v>47.58</v>
      </c>
      <c r="H87" s="18" t="s">
        <v>44</v>
      </c>
      <c r="I87" s="1" t="s">
        <v>44</v>
      </c>
      <c r="J87" s="18">
        <v>81</v>
      </c>
      <c r="K87" s="18" t="s">
        <v>448</v>
      </c>
      <c r="L87" s="18" t="s">
        <v>449</v>
      </c>
      <c r="M87" s="18" t="s">
        <v>86</v>
      </c>
      <c r="N87" s="18" t="s">
        <v>72</v>
      </c>
      <c r="O87" s="106">
        <v>27.09</v>
      </c>
      <c r="P87" s="18">
        <v>123</v>
      </c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</row>
    <row r="88" spans="1:31" ht="15.75" customHeight="1" x14ac:dyDescent="0.2">
      <c r="A88" s="1" t="str">
        <f>IFERROR(IF(#REF!=0,"Wrong Gender!",""),"")</f>
        <v/>
      </c>
      <c r="B88" s="18">
        <v>82</v>
      </c>
      <c r="C88" s="18" t="s">
        <v>514</v>
      </c>
      <c r="D88" s="18" t="s">
        <v>515</v>
      </c>
      <c r="E88" s="18" t="s">
        <v>78</v>
      </c>
      <c r="F88" s="18" t="s">
        <v>52</v>
      </c>
      <c r="G88" s="104">
        <v>48.11</v>
      </c>
      <c r="H88" s="18">
        <v>124</v>
      </c>
      <c r="I88" s="1" t="s">
        <v>44</v>
      </c>
      <c r="J88" s="18">
        <v>82</v>
      </c>
      <c r="K88" s="18" t="s">
        <v>556</v>
      </c>
      <c r="L88" s="18" t="s">
        <v>557</v>
      </c>
      <c r="M88" s="18" t="s">
        <v>75</v>
      </c>
      <c r="N88" s="18" t="s">
        <v>66</v>
      </c>
      <c r="O88" s="106">
        <v>27.14</v>
      </c>
      <c r="P88" s="18">
        <v>122</v>
      </c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</row>
    <row r="89" spans="1:31" ht="15.75" customHeight="1" x14ac:dyDescent="0.2">
      <c r="A89" s="1" t="str">
        <f>IFERROR(IF(#REF!=0,"Wrong Gender!",""),"")</f>
        <v/>
      </c>
      <c r="B89" s="18">
        <v>83</v>
      </c>
      <c r="C89" s="18" t="s">
        <v>606</v>
      </c>
      <c r="D89" s="18" t="s">
        <v>609</v>
      </c>
      <c r="E89" s="18" t="s">
        <v>84</v>
      </c>
      <c r="F89" s="18" t="s">
        <v>60</v>
      </c>
      <c r="G89" s="104">
        <v>48.19</v>
      </c>
      <c r="H89" s="18">
        <v>123</v>
      </c>
      <c r="I89" s="1" t="s">
        <v>44</v>
      </c>
      <c r="J89" s="18">
        <v>83</v>
      </c>
      <c r="K89" s="18" t="s">
        <v>450</v>
      </c>
      <c r="L89" s="18" t="s">
        <v>451</v>
      </c>
      <c r="M89" s="18" t="s">
        <v>76</v>
      </c>
      <c r="N89" s="18" t="s">
        <v>48</v>
      </c>
      <c r="O89" s="106">
        <v>27.37</v>
      </c>
      <c r="P89" s="18">
        <v>121</v>
      </c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</row>
    <row r="90" spans="1:31" ht="15.75" customHeight="1" x14ac:dyDescent="0.2">
      <c r="A90" s="1" t="str">
        <f>IFERROR(IF(#REF!=0,"Wrong Gender!",""),"")</f>
        <v/>
      </c>
      <c r="B90" s="18">
        <v>84</v>
      </c>
      <c r="C90" s="18" t="s">
        <v>610</v>
      </c>
      <c r="D90" s="18" t="s">
        <v>611</v>
      </c>
      <c r="E90" s="18" t="s">
        <v>87</v>
      </c>
      <c r="F90" s="18" t="s">
        <v>65</v>
      </c>
      <c r="G90" s="104">
        <v>48.31</v>
      </c>
      <c r="H90" s="18">
        <v>122</v>
      </c>
      <c r="I90" s="1" t="s">
        <v>44</v>
      </c>
      <c r="J90" s="18">
        <v>84</v>
      </c>
      <c r="K90" s="18" t="s">
        <v>452</v>
      </c>
      <c r="L90" s="18" t="s">
        <v>453</v>
      </c>
      <c r="M90" s="18" t="s">
        <v>83</v>
      </c>
      <c r="N90" s="18" t="s">
        <v>68</v>
      </c>
      <c r="O90" s="106">
        <v>28.1</v>
      </c>
      <c r="P90" s="18">
        <v>120</v>
      </c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</row>
    <row r="91" spans="1:31" ht="15.75" customHeight="1" x14ac:dyDescent="0.2">
      <c r="A91" s="1" t="str">
        <f>IFERROR(IF(#REF!=0,"Wrong Gender!",""),"")</f>
        <v/>
      </c>
      <c r="B91" s="18">
        <v>85</v>
      </c>
      <c r="C91" s="18" t="s">
        <v>372</v>
      </c>
      <c r="D91" s="18" t="s">
        <v>373</v>
      </c>
      <c r="E91" s="18" t="s">
        <v>86</v>
      </c>
      <c r="F91" s="18" t="s">
        <v>64</v>
      </c>
      <c r="G91" s="104">
        <v>48.38</v>
      </c>
      <c r="H91" s="18">
        <v>121</v>
      </c>
      <c r="I91" s="1" t="s">
        <v>44</v>
      </c>
      <c r="J91" s="18">
        <v>85</v>
      </c>
      <c r="K91" s="18" t="s">
        <v>454</v>
      </c>
      <c r="L91" s="18" t="s">
        <v>455</v>
      </c>
      <c r="M91" s="18" t="s">
        <v>83</v>
      </c>
      <c r="N91" s="18" t="s">
        <v>68</v>
      </c>
      <c r="O91" s="106">
        <v>28.49</v>
      </c>
      <c r="P91" s="18">
        <v>119</v>
      </c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</row>
    <row r="92" spans="1:31" ht="15.75" customHeight="1" x14ac:dyDescent="0.2">
      <c r="A92" s="1" t="str">
        <f>IFERROR(IF(#REF!=0,"Wrong Gender!",""),"")</f>
        <v/>
      </c>
      <c r="B92" s="18">
        <v>86</v>
      </c>
      <c r="C92" s="18" t="s">
        <v>374</v>
      </c>
      <c r="D92" s="18" t="s">
        <v>375</v>
      </c>
      <c r="E92" s="18" t="s">
        <v>83</v>
      </c>
      <c r="F92" s="18" t="s">
        <v>58</v>
      </c>
      <c r="G92" s="104">
        <v>48.41</v>
      </c>
      <c r="H92" s="18">
        <v>120</v>
      </c>
      <c r="I92" s="1" t="s">
        <v>44</v>
      </c>
      <c r="J92" s="18">
        <v>86</v>
      </c>
      <c r="K92" s="18" t="s">
        <v>558</v>
      </c>
      <c r="L92" s="18" t="s">
        <v>559</v>
      </c>
      <c r="M92" s="18" t="s">
        <v>85</v>
      </c>
      <c r="N92" s="18" t="s">
        <v>70</v>
      </c>
      <c r="O92" s="106">
        <v>28.57</v>
      </c>
      <c r="P92" s="18">
        <v>118</v>
      </c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</row>
    <row r="93" spans="1:31" ht="15.75" customHeight="1" x14ac:dyDescent="0.2">
      <c r="A93" s="1" t="str">
        <f>IFERROR(IF(#REF!=0,"Wrong Gender!",""),"")</f>
        <v/>
      </c>
      <c r="B93" s="18">
        <v>87</v>
      </c>
      <c r="C93" s="18" t="s">
        <v>338</v>
      </c>
      <c r="D93" s="18" t="s">
        <v>612</v>
      </c>
      <c r="E93" s="18" t="s">
        <v>84</v>
      </c>
      <c r="F93" s="18" t="s">
        <v>60</v>
      </c>
      <c r="G93" s="104">
        <v>48.44</v>
      </c>
      <c r="H93" s="18">
        <v>119</v>
      </c>
      <c r="I93" s="1" t="s">
        <v>44</v>
      </c>
      <c r="J93" s="18">
        <v>87</v>
      </c>
      <c r="K93" s="18" t="s">
        <v>456</v>
      </c>
      <c r="L93" s="18" t="s">
        <v>457</v>
      </c>
      <c r="M93" s="18" t="s">
        <v>86</v>
      </c>
      <c r="N93" s="18" t="s">
        <v>72</v>
      </c>
      <c r="O93" s="106">
        <v>29</v>
      </c>
      <c r="P93" s="18">
        <v>117</v>
      </c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</row>
    <row r="94" spans="1:31" ht="15.75" customHeight="1" x14ac:dyDescent="0.2">
      <c r="A94" s="1" t="str">
        <f>IFERROR(IF(#REF!=0,"Wrong Gender!",""),"")</f>
        <v/>
      </c>
      <c r="B94" s="18">
        <v>88</v>
      </c>
      <c r="C94" s="18" t="s">
        <v>376</v>
      </c>
      <c r="D94" s="18" t="s">
        <v>377</v>
      </c>
      <c r="E94" s="18" t="s">
        <v>83</v>
      </c>
      <c r="F94" s="18" t="s">
        <v>58</v>
      </c>
      <c r="G94" s="104">
        <v>49.04</v>
      </c>
      <c r="H94" s="18">
        <v>118</v>
      </c>
      <c r="I94" s="1" t="s">
        <v>44</v>
      </c>
      <c r="J94" s="18">
        <v>88</v>
      </c>
      <c r="K94" s="18" t="s">
        <v>533</v>
      </c>
      <c r="L94" s="18" t="s">
        <v>663</v>
      </c>
      <c r="M94" s="18" t="s">
        <v>84</v>
      </c>
      <c r="N94" s="18" t="s">
        <v>60</v>
      </c>
      <c r="O94" s="106">
        <v>29.17</v>
      </c>
      <c r="P94" s="18">
        <v>116</v>
      </c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</row>
    <row r="95" spans="1:31" ht="15.75" customHeight="1" x14ac:dyDescent="0.2">
      <c r="A95" s="1" t="str">
        <f>IFERROR(IF(#REF!=0,"Wrong Gender!",""),"")</f>
        <v/>
      </c>
      <c r="B95" s="18">
        <v>89</v>
      </c>
      <c r="C95" s="18" t="s">
        <v>378</v>
      </c>
      <c r="D95" s="18" t="s">
        <v>379</v>
      </c>
      <c r="E95" s="18" t="s">
        <v>83</v>
      </c>
      <c r="F95" s="18" t="s">
        <v>58</v>
      </c>
      <c r="G95" s="104">
        <v>49.49</v>
      </c>
      <c r="H95" s="18">
        <v>117</v>
      </c>
      <c r="I95" s="1" t="s">
        <v>44</v>
      </c>
      <c r="J95" s="18">
        <v>89</v>
      </c>
      <c r="K95" s="18" t="s">
        <v>560</v>
      </c>
      <c r="L95" s="18" t="s">
        <v>561</v>
      </c>
      <c r="M95" s="18" t="s">
        <v>82</v>
      </c>
      <c r="N95" s="18" t="s">
        <v>57</v>
      </c>
      <c r="O95" s="106">
        <v>30.05</v>
      </c>
      <c r="P95" s="18">
        <v>115</v>
      </c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</row>
    <row r="96" spans="1:31" ht="15.75" customHeight="1" x14ac:dyDescent="0.2">
      <c r="A96" s="1" t="str">
        <f>IFERROR(IF(#REF!=0,"Wrong Gender!",""),"")</f>
        <v/>
      </c>
      <c r="B96" s="18">
        <v>90</v>
      </c>
      <c r="C96" s="18" t="s">
        <v>613</v>
      </c>
      <c r="D96" s="18" t="s">
        <v>614</v>
      </c>
      <c r="E96" s="18" t="s">
        <v>79</v>
      </c>
      <c r="F96" s="18" t="s">
        <v>56</v>
      </c>
      <c r="G96" s="104">
        <v>50.05</v>
      </c>
      <c r="H96" s="18">
        <v>116</v>
      </c>
      <c r="I96" s="1" t="s">
        <v>44</v>
      </c>
      <c r="J96" s="18">
        <v>90</v>
      </c>
      <c r="K96" s="18" t="s">
        <v>458</v>
      </c>
      <c r="L96" s="18" t="s">
        <v>459</v>
      </c>
      <c r="M96" s="18" t="s">
        <v>83</v>
      </c>
      <c r="N96" s="18" t="s">
        <v>68</v>
      </c>
      <c r="O96" s="106">
        <v>34.17</v>
      </c>
      <c r="P96" s="18">
        <v>114</v>
      </c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</row>
    <row r="97" spans="1:31" ht="15.75" customHeight="1" x14ac:dyDescent="0.2">
      <c r="A97" s="1" t="str">
        <f>IFERROR(IF(#REF!=0,"Wrong Gender!",""),"")</f>
        <v/>
      </c>
      <c r="B97" s="18">
        <v>91</v>
      </c>
      <c r="C97" s="18" t="s">
        <v>516</v>
      </c>
      <c r="D97" s="18" t="s">
        <v>517</v>
      </c>
      <c r="E97" s="18" t="s">
        <v>78</v>
      </c>
      <c r="F97" s="18" t="s">
        <v>52</v>
      </c>
      <c r="G97" s="104">
        <v>50.11</v>
      </c>
      <c r="H97" s="18">
        <v>115</v>
      </c>
      <c r="I97" s="1" t="s">
        <v>44</v>
      </c>
      <c r="J97" s="18">
        <v>91</v>
      </c>
      <c r="K97" s="18" t="s">
        <v>460</v>
      </c>
      <c r="L97" s="18" t="s">
        <v>461</v>
      </c>
      <c r="M97" s="18" t="s">
        <v>83</v>
      </c>
      <c r="N97" s="18" t="s">
        <v>69</v>
      </c>
      <c r="O97" s="106">
        <v>34.270000000000003</v>
      </c>
      <c r="P97" s="18">
        <v>113</v>
      </c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</row>
    <row r="98" spans="1:31" ht="15.75" customHeight="1" x14ac:dyDescent="0.2">
      <c r="A98" s="1" t="str">
        <f>IFERROR(IF(#REF!=0,"Wrong Gender!",""),"")</f>
        <v/>
      </c>
      <c r="B98" s="18">
        <v>92</v>
      </c>
      <c r="C98" s="18" t="s">
        <v>615</v>
      </c>
      <c r="D98" s="18" t="s">
        <v>616</v>
      </c>
      <c r="E98" s="18" t="s">
        <v>87</v>
      </c>
      <c r="F98" s="18" t="s">
        <v>65</v>
      </c>
      <c r="G98" s="104">
        <v>50.45</v>
      </c>
      <c r="H98" s="18">
        <v>114</v>
      </c>
      <c r="I98" s="1" t="s">
        <v>44</v>
      </c>
      <c r="J98" s="107"/>
      <c r="K98" s="107"/>
      <c r="L98" s="107"/>
      <c r="M98" s="107"/>
      <c r="N98" s="107"/>
      <c r="O98" s="106"/>
      <c r="P98" s="107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</row>
    <row r="99" spans="1:31" ht="15.75" customHeight="1" x14ac:dyDescent="0.2">
      <c r="A99" s="1" t="str">
        <f>IFERROR(IF(#REF!=0,"Wrong Gender!",""),"")</f>
        <v/>
      </c>
      <c r="B99" s="18">
        <v>93</v>
      </c>
      <c r="C99" s="18" t="s">
        <v>380</v>
      </c>
      <c r="D99" s="18" t="s">
        <v>381</v>
      </c>
      <c r="E99" s="18" t="s">
        <v>76</v>
      </c>
      <c r="F99" s="18" t="s">
        <v>48</v>
      </c>
      <c r="G99" s="104">
        <v>51.05</v>
      </c>
      <c r="H99" s="18">
        <v>113</v>
      </c>
      <c r="I99" s="1" t="s">
        <v>44</v>
      </c>
      <c r="J99" s="107"/>
      <c r="K99" s="107"/>
      <c r="L99" s="107"/>
      <c r="M99" s="107"/>
      <c r="N99" s="107"/>
      <c r="O99" s="106"/>
      <c r="P99" s="107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</row>
    <row r="100" spans="1:31" ht="15.75" customHeight="1" x14ac:dyDescent="0.2">
      <c r="A100" s="1" t="str">
        <f>IFERROR(IF(#REF!=0,"Wrong Gender!",""),"")</f>
        <v/>
      </c>
      <c r="B100" s="18">
        <v>94</v>
      </c>
      <c r="C100" s="18" t="s">
        <v>382</v>
      </c>
      <c r="D100" s="18" t="s">
        <v>383</v>
      </c>
      <c r="E100" s="18" t="s">
        <v>76</v>
      </c>
      <c r="F100" s="18" t="s">
        <v>48</v>
      </c>
      <c r="G100" s="104">
        <v>51.29</v>
      </c>
      <c r="H100" s="18">
        <v>112</v>
      </c>
      <c r="I100" s="1" t="s">
        <v>44</v>
      </c>
      <c r="J100" s="107"/>
      <c r="K100" s="107"/>
      <c r="L100" s="107"/>
      <c r="M100" s="107"/>
      <c r="N100" s="107"/>
      <c r="O100" s="106"/>
      <c r="P100" s="107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</row>
    <row r="101" spans="1:31" ht="15.75" customHeight="1" x14ac:dyDescent="0.2">
      <c r="A101" s="1" t="str">
        <f>IFERROR(IF(#REF!=0,"Wrong Gender!",""),"")</f>
        <v/>
      </c>
      <c r="B101" s="18">
        <v>95</v>
      </c>
      <c r="C101" s="18" t="s">
        <v>518</v>
      </c>
      <c r="D101" s="18" t="s">
        <v>519</v>
      </c>
      <c r="E101" s="18" t="s">
        <v>78</v>
      </c>
      <c r="F101" s="18" t="s">
        <v>53</v>
      </c>
      <c r="G101" s="104">
        <v>52.38</v>
      </c>
      <c r="H101" s="18">
        <v>111</v>
      </c>
      <c r="I101" s="1" t="s">
        <v>44</v>
      </c>
      <c r="J101" s="107"/>
      <c r="K101" s="107"/>
      <c r="L101" s="107"/>
      <c r="M101" s="107"/>
      <c r="N101" s="107"/>
      <c r="O101" s="106"/>
      <c r="P101" s="107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</row>
    <row r="102" spans="1:31" ht="15.75" customHeight="1" x14ac:dyDescent="0.2">
      <c r="A102" s="1" t="str">
        <f>IFERROR(IF(#REF!=0,"Wrong Gender!",""),"")</f>
        <v/>
      </c>
      <c r="B102" s="18">
        <v>96</v>
      </c>
      <c r="C102" s="18" t="s">
        <v>617</v>
      </c>
      <c r="D102" s="18" t="s">
        <v>618</v>
      </c>
      <c r="E102" s="18" t="s">
        <v>84</v>
      </c>
      <c r="F102" s="18" t="s">
        <v>60</v>
      </c>
      <c r="G102" s="104">
        <v>54.55</v>
      </c>
      <c r="H102" s="18">
        <v>110</v>
      </c>
      <c r="I102" s="1" t="s">
        <v>44</v>
      </c>
      <c r="J102" s="107"/>
      <c r="K102" s="107"/>
      <c r="L102" s="107"/>
      <c r="M102" s="107"/>
      <c r="N102" s="107"/>
      <c r="O102" s="106"/>
      <c r="P102" s="107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</row>
    <row r="103" spans="1:31" ht="15.75" customHeight="1" x14ac:dyDescent="0.2">
      <c r="A103" s="1" t="str">
        <f>IFERROR(IF(#REF!=0,"Wrong Gender!",""),"")</f>
        <v/>
      </c>
      <c r="B103" s="18">
        <v>97</v>
      </c>
      <c r="C103" s="18" t="s">
        <v>44</v>
      </c>
      <c r="D103" s="18" t="s">
        <v>44</v>
      </c>
      <c r="E103" s="18" t="s">
        <v>44</v>
      </c>
      <c r="F103" s="18" t="s">
        <v>44</v>
      </c>
      <c r="G103" s="104">
        <v>55.32</v>
      </c>
      <c r="H103" s="18" t="s">
        <v>44</v>
      </c>
      <c r="I103" s="1" t="s">
        <v>44</v>
      </c>
      <c r="J103" s="107"/>
      <c r="K103" s="107"/>
      <c r="L103" s="107"/>
      <c r="M103" s="107"/>
      <c r="N103" s="107"/>
      <c r="O103" s="106"/>
      <c r="P103" s="107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</row>
    <row r="104" spans="1:31" ht="15.75" customHeight="1" x14ac:dyDescent="0.2">
      <c r="A104" s="1" t="str">
        <f>IFERROR(IF(#REF!=0,"Wrong Gender!",""),"")</f>
        <v/>
      </c>
      <c r="B104" s="18">
        <v>98</v>
      </c>
      <c r="C104" s="18" t="s">
        <v>44</v>
      </c>
      <c r="D104" s="18" t="s">
        <v>44</v>
      </c>
      <c r="E104" s="18" t="s">
        <v>44</v>
      </c>
      <c r="F104" s="18" t="s">
        <v>44</v>
      </c>
      <c r="G104" s="104">
        <v>55.35</v>
      </c>
      <c r="H104" s="18" t="s">
        <v>44</v>
      </c>
      <c r="I104" s="1" t="s">
        <v>44</v>
      </c>
      <c r="J104" s="107"/>
      <c r="K104" s="107"/>
      <c r="L104" s="107"/>
      <c r="M104" s="107"/>
      <c r="N104" s="107"/>
      <c r="O104" s="106"/>
      <c r="P104" s="107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</row>
    <row r="105" spans="1:31" ht="15.75" customHeight="1" x14ac:dyDescent="0.2">
      <c r="A105" s="1" t="str">
        <f>IFERROR(IF(#REF!=0,"Wrong Gender!",""),"")</f>
        <v/>
      </c>
      <c r="B105" s="18">
        <v>99</v>
      </c>
      <c r="C105" s="18" t="s">
        <v>619</v>
      </c>
      <c r="D105" s="18" t="s">
        <v>620</v>
      </c>
      <c r="E105" s="18" t="s">
        <v>79</v>
      </c>
      <c r="F105" s="18" t="s">
        <v>56</v>
      </c>
      <c r="G105" s="104">
        <v>55.36</v>
      </c>
      <c r="H105" s="18">
        <v>109</v>
      </c>
      <c r="I105" s="1" t="s">
        <v>44</v>
      </c>
      <c r="J105" s="107"/>
      <c r="K105" s="107"/>
      <c r="L105" s="107"/>
      <c r="M105" s="107"/>
      <c r="N105" s="107"/>
      <c r="O105" s="106"/>
      <c r="P105" s="107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</row>
    <row r="106" spans="1:31" ht="15.75" customHeight="1" x14ac:dyDescent="0.2">
      <c r="A106" s="1" t="str">
        <f>IFERROR(IF(#REF!=0,"Wrong Gender!",""),"")</f>
        <v/>
      </c>
      <c r="B106" s="107"/>
      <c r="C106" s="107"/>
      <c r="D106" s="107"/>
      <c r="E106" s="107"/>
      <c r="F106" s="107"/>
      <c r="G106" s="104"/>
      <c r="H106" s="107"/>
      <c r="I106" s="1" t="str">
        <f>IFERROR(IF(#REF!=0,"Wrong Gender!",""),"")</f>
        <v/>
      </c>
      <c r="J106" s="107"/>
      <c r="K106" s="107"/>
      <c r="L106" s="107"/>
      <c r="M106" s="107"/>
      <c r="N106" s="107"/>
      <c r="O106" s="106"/>
      <c r="P106" s="107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</row>
    <row r="107" spans="1:31" ht="15.75" customHeight="1" x14ac:dyDescent="0.2">
      <c r="A107" s="1" t="str">
        <f>IFERROR(IF(#REF!=0,"Wrong Gender!",""),"")</f>
        <v/>
      </c>
      <c r="B107" s="107"/>
      <c r="C107" s="107"/>
      <c r="D107" s="107"/>
      <c r="E107" s="107"/>
      <c r="F107" s="107"/>
      <c r="G107" s="104"/>
      <c r="H107" s="107"/>
      <c r="I107" s="1" t="str">
        <f>IFERROR(IF(#REF!=0,"Wrong Gender!",""),"")</f>
        <v/>
      </c>
      <c r="J107" s="107"/>
      <c r="K107" s="107"/>
      <c r="L107" s="107"/>
      <c r="M107" s="107"/>
      <c r="N107" s="107"/>
      <c r="O107" s="106"/>
      <c r="P107" s="107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</row>
    <row r="108" spans="1:31" ht="15.75" customHeight="1" x14ac:dyDescent="0.2">
      <c r="A108" s="1" t="str">
        <f>IFERROR(IF(#REF!=0,"Wrong Gender!",""),"")</f>
        <v/>
      </c>
      <c r="B108" s="107"/>
      <c r="C108" s="107"/>
      <c r="D108" s="107"/>
      <c r="E108" s="107"/>
      <c r="F108" s="107"/>
      <c r="G108" s="104"/>
      <c r="H108" s="107"/>
      <c r="I108" s="1" t="str">
        <f>IFERROR(IF(#REF!=0,"Wrong Gender!",""),"")</f>
        <v/>
      </c>
      <c r="J108" s="107"/>
      <c r="K108" s="107"/>
      <c r="L108" s="107"/>
      <c r="M108" s="107"/>
      <c r="N108" s="107"/>
      <c r="O108" s="106"/>
      <c r="P108" s="107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</row>
    <row r="109" spans="1:31" ht="15.75" customHeight="1" x14ac:dyDescent="0.2">
      <c r="A109" s="1" t="str">
        <f>IFERROR(IF(#REF!=0,"Wrong Gender!",""),"")</f>
        <v/>
      </c>
      <c r="B109" s="107"/>
      <c r="C109" s="107"/>
      <c r="D109" s="107"/>
      <c r="E109" s="107"/>
      <c r="F109" s="107"/>
      <c r="G109" s="104"/>
      <c r="H109" s="107"/>
      <c r="I109" s="1" t="str">
        <f>IFERROR(IF(#REF!=0,"Wrong Gender!",""),"")</f>
        <v/>
      </c>
      <c r="J109" s="107"/>
      <c r="K109" s="107"/>
      <c r="L109" s="107"/>
      <c r="M109" s="107"/>
      <c r="N109" s="107"/>
      <c r="O109" s="106"/>
      <c r="P109" s="107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</row>
    <row r="110" spans="1:31" ht="15.75" customHeight="1" x14ac:dyDescent="0.2">
      <c r="A110" s="1" t="str">
        <f>IFERROR(IF(#REF!=0,"Wrong Gender!",""),"")</f>
        <v/>
      </c>
      <c r="B110" s="107"/>
      <c r="C110" s="107"/>
      <c r="D110" s="107"/>
      <c r="E110" s="107"/>
      <c r="F110" s="107"/>
      <c r="G110" s="104"/>
      <c r="H110" s="107"/>
      <c r="I110" s="1" t="str">
        <f>IFERROR(IF(#REF!=0,"Wrong Gender!",""),"")</f>
        <v/>
      </c>
      <c r="J110" s="107"/>
      <c r="K110" s="107"/>
      <c r="L110" s="107"/>
      <c r="M110" s="107"/>
      <c r="N110" s="107"/>
      <c r="O110" s="106"/>
      <c r="P110" s="107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</row>
    <row r="111" spans="1:31" ht="15.75" customHeight="1" x14ac:dyDescent="0.2">
      <c r="A111" s="1" t="str">
        <f>IFERROR(IF(#REF!=0,"Wrong Gender!",""),"")</f>
        <v/>
      </c>
      <c r="B111" s="107"/>
      <c r="C111" s="107"/>
      <c r="D111" s="107"/>
      <c r="E111" s="107"/>
      <c r="F111" s="107"/>
      <c r="G111" s="104"/>
      <c r="H111" s="107"/>
      <c r="I111" s="1" t="str">
        <f>IFERROR(IF(#REF!=0,"Wrong Gender!",""),"")</f>
        <v/>
      </c>
      <c r="J111" s="107"/>
      <c r="K111" s="107"/>
      <c r="L111" s="107"/>
      <c r="M111" s="107"/>
      <c r="N111" s="107"/>
      <c r="O111" s="106"/>
      <c r="P111" s="107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</row>
    <row r="112" spans="1:31" ht="15.75" customHeight="1" x14ac:dyDescent="0.2">
      <c r="A112" s="1" t="str">
        <f>IFERROR(IF(#REF!=0,"Wrong Gender!",""),"")</f>
        <v/>
      </c>
      <c r="B112" s="107"/>
      <c r="C112" s="107"/>
      <c r="D112" s="107"/>
      <c r="E112" s="107"/>
      <c r="F112" s="107"/>
      <c r="G112" s="104"/>
      <c r="H112" s="107"/>
      <c r="I112" s="1" t="str">
        <f>IFERROR(IF(#REF!=0,"Wrong Gender!",""),"")</f>
        <v/>
      </c>
      <c r="J112" s="107"/>
      <c r="K112" s="107"/>
      <c r="L112" s="107"/>
      <c r="M112" s="107"/>
      <c r="N112" s="107"/>
      <c r="O112" s="106"/>
      <c r="P112" s="107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</row>
    <row r="113" spans="1:31" ht="15.75" customHeight="1" x14ac:dyDescent="0.2">
      <c r="A113" s="1" t="str">
        <f>IFERROR(IF(#REF!=0,"Wrong Gender!",""),"")</f>
        <v/>
      </c>
      <c r="B113" s="107"/>
      <c r="C113" s="107"/>
      <c r="D113" s="107"/>
      <c r="E113" s="107"/>
      <c r="F113" s="107"/>
      <c r="G113" s="104"/>
      <c r="H113" s="107"/>
      <c r="I113" s="1" t="str">
        <f>IFERROR(IF(#REF!=0,"Wrong Gender!",""),"")</f>
        <v/>
      </c>
      <c r="J113" s="107"/>
      <c r="K113" s="107"/>
      <c r="L113" s="107"/>
      <c r="M113" s="107"/>
      <c r="N113" s="107"/>
      <c r="O113" s="106"/>
      <c r="P113" s="107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</row>
    <row r="114" spans="1:31" ht="15.75" customHeight="1" x14ac:dyDescent="0.2">
      <c r="A114" s="1" t="str">
        <f>IFERROR(IF(#REF!=0,"Wrong Gender!",""),"")</f>
        <v/>
      </c>
      <c r="B114" s="107"/>
      <c r="C114" s="107"/>
      <c r="D114" s="107"/>
      <c r="E114" s="107"/>
      <c r="F114" s="107"/>
      <c r="G114" s="104"/>
      <c r="H114" s="107"/>
      <c r="I114" s="1" t="str">
        <f>IFERROR(IF(#REF!=0,"Wrong Gender!",""),"")</f>
        <v/>
      </c>
      <c r="J114" s="107"/>
      <c r="K114" s="107"/>
      <c r="L114" s="107"/>
      <c r="M114" s="107"/>
      <c r="N114" s="107"/>
      <c r="O114" s="106"/>
      <c r="P114" s="107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</row>
    <row r="115" spans="1:31" ht="15.75" customHeight="1" x14ac:dyDescent="0.2">
      <c r="A115" s="1" t="str">
        <f>IFERROR(IF(#REF!=0,"Wrong Gender!",""),"")</f>
        <v/>
      </c>
      <c r="B115" s="107"/>
      <c r="C115" s="107"/>
      <c r="D115" s="107"/>
      <c r="E115" s="107"/>
      <c r="F115" s="107"/>
      <c r="G115" s="104"/>
      <c r="H115" s="107"/>
      <c r="I115" s="1" t="str">
        <f>IFERROR(IF(#REF!=0,"Wrong Gender!",""),"")</f>
        <v/>
      </c>
      <c r="J115" s="107"/>
      <c r="K115" s="107"/>
      <c r="L115" s="107"/>
      <c r="M115" s="107"/>
      <c r="N115" s="107"/>
      <c r="O115" s="106"/>
      <c r="P115" s="107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</row>
    <row r="116" spans="1:31" ht="15.75" customHeight="1" x14ac:dyDescent="0.2">
      <c r="A116" s="1" t="str">
        <f>IFERROR(IF(#REF!=0,"Wrong Gender!",""),"")</f>
        <v/>
      </c>
      <c r="B116" s="107"/>
      <c r="C116" s="107"/>
      <c r="D116" s="107"/>
      <c r="E116" s="107"/>
      <c r="F116" s="107"/>
      <c r="G116" s="104"/>
      <c r="H116" s="107"/>
      <c r="I116" s="1" t="str">
        <f>IFERROR(IF(#REF!=0,"Wrong Gender!",""),"")</f>
        <v/>
      </c>
      <c r="J116" s="107"/>
      <c r="K116" s="107"/>
      <c r="L116" s="107"/>
      <c r="M116" s="107"/>
      <c r="N116" s="107"/>
      <c r="O116" s="106"/>
      <c r="P116" s="107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</row>
    <row r="117" spans="1:31" ht="15.75" customHeight="1" x14ac:dyDescent="0.2">
      <c r="A117" s="1" t="str">
        <f>IFERROR(IF(#REF!=0,"Wrong Gender!",""),"")</f>
        <v/>
      </c>
      <c r="B117" s="107"/>
      <c r="C117" s="107"/>
      <c r="D117" s="107"/>
      <c r="E117" s="107"/>
      <c r="F117" s="107"/>
      <c r="G117" s="104"/>
      <c r="H117" s="107"/>
      <c r="I117" s="1" t="str">
        <f>IFERROR(IF(#REF!=0,"Wrong Gender!",""),"")</f>
        <v/>
      </c>
      <c r="J117" s="107"/>
      <c r="K117" s="107"/>
      <c r="L117" s="107"/>
      <c r="M117" s="107"/>
      <c r="N117" s="107"/>
      <c r="O117" s="106"/>
      <c r="P117" s="107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</row>
    <row r="118" spans="1:31" ht="15.75" customHeight="1" x14ac:dyDescent="0.2">
      <c r="A118" s="1" t="str">
        <f>IFERROR(IF(#REF!=0,"Wrong Gender!",""),"")</f>
        <v/>
      </c>
      <c r="B118" s="107"/>
      <c r="C118" s="107"/>
      <c r="D118" s="107"/>
      <c r="E118" s="107"/>
      <c r="F118" s="107"/>
      <c r="G118" s="104"/>
      <c r="H118" s="107"/>
      <c r="I118" s="1" t="str">
        <f>IFERROR(IF(#REF!=0,"Wrong Gender!",""),"")</f>
        <v/>
      </c>
      <c r="J118" s="107"/>
      <c r="K118" s="107"/>
      <c r="L118" s="107"/>
      <c r="M118" s="107"/>
      <c r="N118" s="107"/>
      <c r="O118" s="106"/>
      <c r="P118" s="107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</row>
    <row r="119" spans="1:31" ht="15.75" customHeight="1" x14ac:dyDescent="0.2">
      <c r="A119" s="1" t="str">
        <f>IFERROR(IF(#REF!=0,"Wrong Gender!",""),"")</f>
        <v/>
      </c>
      <c r="B119" s="107"/>
      <c r="C119" s="107"/>
      <c r="D119" s="107"/>
      <c r="E119" s="107"/>
      <c r="F119" s="107"/>
      <c r="G119" s="104"/>
      <c r="H119" s="107"/>
      <c r="I119" s="1" t="str">
        <f>IFERROR(IF(#REF!=0,"Wrong Gender!",""),"")</f>
        <v/>
      </c>
      <c r="J119" s="107"/>
      <c r="K119" s="107"/>
      <c r="L119" s="107"/>
      <c r="M119" s="107"/>
      <c r="N119" s="107"/>
      <c r="O119" s="106"/>
      <c r="P119" s="107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</row>
    <row r="120" spans="1:31" ht="15.75" customHeight="1" x14ac:dyDescent="0.2">
      <c r="A120" s="1" t="str">
        <f>IFERROR(IF(#REF!=0,"Wrong Gender!",""),"")</f>
        <v/>
      </c>
      <c r="B120" s="107"/>
      <c r="C120" s="107"/>
      <c r="D120" s="107"/>
      <c r="E120" s="107"/>
      <c r="F120" s="107"/>
      <c r="G120" s="104"/>
      <c r="H120" s="107"/>
      <c r="I120" s="1" t="str">
        <f>IFERROR(IF(#REF!=0,"Wrong Gender!",""),"")</f>
        <v/>
      </c>
      <c r="J120" s="107"/>
      <c r="K120" s="107"/>
      <c r="L120" s="107"/>
      <c r="M120" s="107"/>
      <c r="N120" s="107"/>
      <c r="O120" s="106"/>
      <c r="P120" s="107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</row>
    <row r="121" spans="1:31" ht="15.75" customHeight="1" x14ac:dyDescent="0.2">
      <c r="A121" s="1" t="str">
        <f>IFERROR(IF(#REF!=0,"Wrong Gender!",""),"")</f>
        <v/>
      </c>
      <c r="B121" s="107"/>
      <c r="C121" s="107"/>
      <c r="D121" s="107"/>
      <c r="E121" s="107"/>
      <c r="F121" s="107"/>
      <c r="G121" s="104"/>
      <c r="H121" s="107"/>
      <c r="I121" s="1" t="str">
        <f>IFERROR(IF(#REF!=0,"Wrong Gender!",""),"")</f>
        <v/>
      </c>
      <c r="J121" s="107"/>
      <c r="K121" s="107"/>
      <c r="L121" s="107"/>
      <c r="M121" s="107"/>
      <c r="N121" s="107"/>
      <c r="O121" s="106"/>
      <c r="P121" s="107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</row>
    <row r="122" spans="1:31" ht="15.75" customHeight="1" x14ac:dyDescent="0.2">
      <c r="A122" s="1" t="str">
        <f>IFERROR(IF(#REF!=0,"Wrong Gender!",""),"")</f>
        <v/>
      </c>
      <c r="B122" s="107"/>
      <c r="C122" s="107"/>
      <c r="D122" s="107"/>
      <c r="E122" s="107"/>
      <c r="F122" s="107"/>
      <c r="G122" s="104"/>
      <c r="H122" s="107"/>
      <c r="I122" s="1" t="str">
        <f>IFERROR(IF(#REF!=0,"Wrong Gender!",""),"")</f>
        <v/>
      </c>
      <c r="J122" s="107"/>
      <c r="K122" s="107"/>
      <c r="L122" s="107"/>
      <c r="M122" s="107"/>
      <c r="N122" s="107"/>
      <c r="O122" s="106"/>
      <c r="P122" s="107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</row>
    <row r="123" spans="1:31" ht="15.75" customHeight="1" x14ac:dyDescent="0.2">
      <c r="A123" s="1" t="str">
        <f>IFERROR(IF(#REF!=0,"Wrong Gender!",""),"")</f>
        <v/>
      </c>
      <c r="B123" s="107"/>
      <c r="C123" s="107"/>
      <c r="D123" s="107"/>
      <c r="E123" s="107"/>
      <c r="F123" s="107"/>
      <c r="G123" s="104"/>
      <c r="H123" s="107"/>
      <c r="I123" s="1" t="str">
        <f>IFERROR(IF(#REF!=0,"Wrong Gender!",""),"")</f>
        <v/>
      </c>
      <c r="J123" s="107"/>
      <c r="K123" s="107"/>
      <c r="L123" s="107"/>
      <c r="M123" s="107"/>
      <c r="N123" s="107"/>
      <c r="O123" s="106"/>
      <c r="P123" s="107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</row>
    <row r="124" spans="1:31" ht="15.75" customHeight="1" x14ac:dyDescent="0.2">
      <c r="A124" s="1" t="str">
        <f>IFERROR(IF(#REF!=0,"Wrong Gender!",""),"")</f>
        <v/>
      </c>
      <c r="B124" s="107"/>
      <c r="C124" s="107"/>
      <c r="D124" s="107"/>
      <c r="E124" s="107"/>
      <c r="F124" s="107"/>
      <c r="G124" s="104"/>
      <c r="H124" s="107"/>
      <c r="I124" s="1" t="str">
        <f>IFERROR(IF(#REF!=0,"Wrong Gender!",""),"")</f>
        <v/>
      </c>
      <c r="J124" s="107"/>
      <c r="K124" s="107"/>
      <c r="L124" s="107"/>
      <c r="M124" s="107"/>
      <c r="N124" s="107"/>
      <c r="O124" s="106"/>
      <c r="P124" s="107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</row>
    <row r="125" spans="1:31" ht="15.75" customHeight="1" x14ac:dyDescent="0.2">
      <c r="A125" s="1" t="str">
        <f>IFERROR(IF(#REF!=0,"Wrong Gender!",""),"")</f>
        <v/>
      </c>
      <c r="B125" s="107"/>
      <c r="C125" s="107"/>
      <c r="D125" s="107"/>
      <c r="E125" s="107"/>
      <c r="F125" s="107"/>
      <c r="G125" s="104"/>
      <c r="H125" s="107"/>
      <c r="I125" s="1" t="str">
        <f>IFERROR(IF(#REF!=0,"Wrong Gender!",""),"")</f>
        <v/>
      </c>
      <c r="J125" s="107"/>
      <c r="K125" s="107"/>
      <c r="L125" s="107"/>
      <c r="M125" s="107"/>
      <c r="N125" s="107"/>
      <c r="O125" s="106"/>
      <c r="P125" s="107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</row>
    <row r="126" spans="1:31" ht="15.75" customHeight="1" x14ac:dyDescent="0.2">
      <c r="A126" s="1" t="str">
        <f>IFERROR(IF(#REF!=0,"Wrong Gender!",""),"")</f>
        <v/>
      </c>
      <c r="B126" s="107"/>
      <c r="C126" s="107"/>
      <c r="D126" s="107"/>
      <c r="E126" s="107"/>
      <c r="F126" s="107"/>
      <c r="G126" s="104"/>
      <c r="H126" s="107"/>
      <c r="I126" s="1" t="str">
        <f>IFERROR(IF(#REF!=0,"Wrong Gender!",""),"")</f>
        <v/>
      </c>
      <c r="J126" s="107"/>
      <c r="K126" s="107"/>
      <c r="L126" s="107"/>
      <c r="M126" s="107"/>
      <c r="N126" s="107"/>
      <c r="O126" s="106"/>
      <c r="P126" s="107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</row>
    <row r="127" spans="1:31" ht="15.75" customHeight="1" x14ac:dyDescent="0.2">
      <c r="A127" s="1" t="str">
        <f>IFERROR(IF(#REF!=0,"Wrong Gender!",""),"")</f>
        <v/>
      </c>
      <c r="B127" s="107"/>
      <c r="C127" s="107"/>
      <c r="D127" s="107"/>
      <c r="E127" s="107"/>
      <c r="F127" s="107"/>
      <c r="G127" s="104"/>
      <c r="H127" s="107"/>
      <c r="I127" s="1" t="str">
        <f>IFERROR(IF(#REF!=0,"Wrong Gender!",""),"")</f>
        <v/>
      </c>
      <c r="J127" s="107"/>
      <c r="K127" s="107"/>
      <c r="L127" s="107"/>
      <c r="M127" s="107"/>
      <c r="N127" s="107"/>
      <c r="O127" s="106"/>
      <c r="P127" s="107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</row>
    <row r="128" spans="1:31" ht="15.75" customHeight="1" x14ac:dyDescent="0.2">
      <c r="A128" s="1" t="str">
        <f>IFERROR(IF(#REF!=0,"Wrong Gender!",""),"")</f>
        <v/>
      </c>
      <c r="B128" s="107"/>
      <c r="C128" s="107"/>
      <c r="D128" s="107"/>
      <c r="E128" s="107"/>
      <c r="F128" s="107"/>
      <c r="G128" s="104"/>
      <c r="H128" s="107"/>
      <c r="I128" s="1" t="str">
        <f>IFERROR(IF(#REF!=0,"Wrong Gender!",""),"")</f>
        <v/>
      </c>
      <c r="J128" s="107"/>
      <c r="K128" s="107"/>
      <c r="L128" s="107"/>
      <c r="M128" s="107"/>
      <c r="N128" s="107"/>
      <c r="O128" s="106"/>
      <c r="P128" s="107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</row>
    <row r="129" spans="1:31" ht="15.75" customHeight="1" x14ac:dyDescent="0.2">
      <c r="A129" s="1" t="str">
        <f>IFERROR(IF(#REF!=0,"Wrong Gender!",""),"")</f>
        <v/>
      </c>
      <c r="B129" s="107"/>
      <c r="C129" s="107"/>
      <c r="D129" s="107"/>
      <c r="E129" s="107"/>
      <c r="F129" s="107"/>
      <c r="G129" s="104"/>
      <c r="H129" s="107"/>
      <c r="I129" s="1" t="str">
        <f>IFERROR(IF(#REF!=0,"Wrong Gender!",""),"")</f>
        <v/>
      </c>
      <c r="J129" s="107"/>
      <c r="K129" s="107"/>
      <c r="L129" s="107"/>
      <c r="M129" s="107"/>
      <c r="N129" s="107"/>
      <c r="O129" s="106"/>
      <c r="P129" s="107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</row>
    <row r="130" spans="1:31" ht="15.75" customHeight="1" x14ac:dyDescent="0.2">
      <c r="A130" s="1" t="str">
        <f>IFERROR(IF(#REF!=0,"Wrong Gender!",""),"")</f>
        <v/>
      </c>
      <c r="B130" s="107"/>
      <c r="C130" s="107"/>
      <c r="D130" s="107"/>
      <c r="E130" s="107"/>
      <c r="F130" s="107"/>
      <c r="G130" s="104"/>
      <c r="H130" s="107"/>
      <c r="I130" s="1" t="str">
        <f>IFERROR(IF(#REF!=0,"Wrong Gender!",""),"")</f>
        <v/>
      </c>
      <c r="J130" s="107"/>
      <c r="K130" s="107"/>
      <c r="L130" s="107"/>
      <c r="M130" s="107"/>
      <c r="N130" s="107"/>
      <c r="O130" s="106"/>
      <c r="P130" s="107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</row>
    <row r="131" spans="1:31" ht="15.75" customHeight="1" x14ac:dyDescent="0.2">
      <c r="A131" s="1" t="str">
        <f>IFERROR(IF(#REF!=0,"Wrong Gender!",""),"")</f>
        <v/>
      </c>
      <c r="B131" s="107"/>
      <c r="C131" s="107"/>
      <c r="D131" s="107"/>
      <c r="E131" s="107"/>
      <c r="F131" s="107"/>
      <c r="G131" s="104"/>
      <c r="H131" s="107"/>
      <c r="I131" s="1" t="str">
        <f>IFERROR(IF(#REF!=0,"Wrong Gender!",""),"")</f>
        <v/>
      </c>
      <c r="J131" s="107"/>
      <c r="K131" s="107"/>
      <c r="L131" s="107"/>
      <c r="M131" s="107"/>
      <c r="N131" s="107"/>
      <c r="O131" s="106"/>
      <c r="P131" s="107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</row>
    <row r="132" spans="1:31" ht="15.75" customHeight="1" x14ac:dyDescent="0.2">
      <c r="A132" s="1" t="str">
        <f>IFERROR(IF(#REF!=0,"Wrong Gender!",""),"")</f>
        <v/>
      </c>
      <c r="B132" s="107"/>
      <c r="C132" s="107"/>
      <c r="D132" s="107"/>
      <c r="E132" s="107"/>
      <c r="F132" s="107"/>
      <c r="G132" s="104"/>
      <c r="H132" s="107"/>
      <c r="I132" s="1" t="str">
        <f>IFERROR(IF(#REF!=0,"Wrong Gender!",""),"")</f>
        <v/>
      </c>
      <c r="J132" s="107"/>
      <c r="K132" s="107"/>
      <c r="L132" s="107"/>
      <c r="M132" s="107"/>
      <c r="N132" s="107"/>
      <c r="O132" s="106"/>
      <c r="P132" s="107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</row>
    <row r="133" spans="1:31" ht="15.75" customHeight="1" x14ac:dyDescent="0.2">
      <c r="A133" s="1" t="str">
        <f>IFERROR(IF(#REF!=0,"Wrong Gender!",""),"")</f>
        <v/>
      </c>
      <c r="B133" s="107"/>
      <c r="C133" s="107"/>
      <c r="D133" s="107"/>
      <c r="E133" s="107"/>
      <c r="F133" s="107"/>
      <c r="G133" s="104"/>
      <c r="H133" s="107"/>
      <c r="I133" s="1" t="str">
        <f>IFERROR(IF(#REF!=0,"Wrong Gender!",""),"")</f>
        <v/>
      </c>
      <c r="J133" s="107"/>
      <c r="K133" s="107"/>
      <c r="L133" s="107"/>
      <c r="M133" s="107"/>
      <c r="N133" s="107"/>
      <c r="O133" s="106"/>
      <c r="P133" s="107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</row>
    <row r="134" spans="1:31" ht="15.75" customHeight="1" x14ac:dyDescent="0.2">
      <c r="A134" s="1" t="str">
        <f>IFERROR(IF(#REF!=0,"Wrong Gender!",""),"")</f>
        <v/>
      </c>
      <c r="B134" s="107"/>
      <c r="C134" s="107"/>
      <c r="D134" s="107"/>
      <c r="E134" s="107"/>
      <c r="F134" s="107"/>
      <c r="G134" s="104"/>
      <c r="H134" s="107"/>
      <c r="I134" s="1" t="str">
        <f>IFERROR(IF(#REF!=0,"Wrong Gender!",""),"")</f>
        <v/>
      </c>
      <c r="J134" s="107"/>
      <c r="K134" s="107"/>
      <c r="L134" s="107"/>
      <c r="M134" s="107"/>
      <c r="N134" s="107"/>
      <c r="O134" s="106"/>
      <c r="P134" s="107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</row>
    <row r="135" spans="1:31" ht="15.75" customHeight="1" x14ac:dyDescent="0.2">
      <c r="A135" s="1" t="str">
        <f>IFERROR(IF(#REF!=0,"Wrong Gender!",""),"")</f>
        <v/>
      </c>
      <c r="B135" s="107"/>
      <c r="C135" s="107"/>
      <c r="D135" s="107"/>
      <c r="E135" s="107"/>
      <c r="F135" s="107"/>
      <c r="G135" s="104"/>
      <c r="H135" s="107"/>
      <c r="I135" s="1" t="str">
        <f>IFERROR(IF(#REF!=0,"Wrong Gender!",""),"")</f>
        <v/>
      </c>
      <c r="J135" s="107"/>
      <c r="K135" s="107"/>
      <c r="L135" s="107"/>
      <c r="M135" s="107"/>
      <c r="N135" s="107"/>
      <c r="O135" s="106"/>
      <c r="P135" s="107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</row>
    <row r="136" spans="1:31" ht="15.75" customHeight="1" x14ac:dyDescent="0.2">
      <c r="A136" s="1" t="str">
        <f>IFERROR(IF(#REF!=0,"Wrong Gender!",""),"")</f>
        <v/>
      </c>
      <c r="B136" s="107"/>
      <c r="C136" s="107"/>
      <c r="D136" s="107"/>
      <c r="E136" s="107"/>
      <c r="F136" s="107"/>
      <c r="G136" s="104"/>
      <c r="H136" s="107"/>
      <c r="I136" s="1" t="str">
        <f>IFERROR(IF(#REF!=0,"Wrong Gender!",""),"")</f>
        <v/>
      </c>
      <c r="J136" s="107"/>
      <c r="K136" s="107"/>
      <c r="L136" s="107"/>
      <c r="M136" s="107"/>
      <c r="N136" s="107"/>
      <c r="O136" s="106"/>
      <c r="P136" s="107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</row>
    <row r="137" spans="1:31" ht="15.75" customHeight="1" x14ac:dyDescent="0.2">
      <c r="A137" s="1" t="str">
        <f>IFERROR(IF(#REF!=0,"Wrong Gender!",""),"")</f>
        <v/>
      </c>
      <c r="B137" s="107"/>
      <c r="C137" s="107"/>
      <c r="D137" s="107"/>
      <c r="E137" s="107"/>
      <c r="F137" s="107"/>
      <c r="G137" s="104"/>
      <c r="H137" s="107"/>
      <c r="I137" s="1" t="str">
        <f>IFERROR(IF(#REF!=0,"Wrong Gender!",""),"")</f>
        <v/>
      </c>
      <c r="J137" s="107"/>
      <c r="K137" s="107"/>
      <c r="L137" s="107"/>
      <c r="M137" s="107"/>
      <c r="N137" s="107"/>
      <c r="O137" s="106"/>
      <c r="P137" s="107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</row>
    <row r="138" spans="1:31" ht="15.75" customHeight="1" x14ac:dyDescent="0.2">
      <c r="A138" s="1" t="str">
        <f>IFERROR(IF(#REF!=0,"Wrong Gender!",""),"")</f>
        <v/>
      </c>
      <c r="B138" s="107"/>
      <c r="C138" s="107"/>
      <c r="D138" s="107"/>
      <c r="E138" s="107"/>
      <c r="F138" s="107"/>
      <c r="G138" s="104"/>
      <c r="H138" s="107"/>
      <c r="I138" s="1" t="str">
        <f>IFERROR(IF(#REF!=0,"Wrong Gender!",""),"")</f>
        <v/>
      </c>
      <c r="J138" s="107"/>
      <c r="K138" s="107"/>
      <c r="L138" s="107"/>
      <c r="M138" s="107"/>
      <c r="N138" s="107"/>
      <c r="O138" s="106"/>
      <c r="P138" s="107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</row>
    <row r="139" spans="1:31" ht="15.75" customHeight="1" x14ac:dyDescent="0.2">
      <c r="A139" s="1" t="str">
        <f>IFERROR(IF(#REF!=0,"Wrong Gender!",""),"")</f>
        <v/>
      </c>
      <c r="B139" s="107"/>
      <c r="C139" s="107"/>
      <c r="D139" s="107"/>
      <c r="E139" s="107"/>
      <c r="F139" s="107"/>
      <c r="G139" s="104"/>
      <c r="H139" s="107"/>
      <c r="I139" s="1" t="str">
        <f>IFERROR(IF(#REF!=0,"Wrong Gender!",""),"")</f>
        <v/>
      </c>
      <c r="J139" s="107"/>
      <c r="K139" s="107"/>
      <c r="L139" s="107"/>
      <c r="M139" s="107"/>
      <c r="N139" s="107"/>
      <c r="O139" s="106"/>
      <c r="P139" s="107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</row>
    <row r="140" spans="1:31" ht="15.75" customHeight="1" x14ac:dyDescent="0.2">
      <c r="A140" s="1" t="str">
        <f>IFERROR(IF(#REF!=0,"Wrong Gender!",""),"")</f>
        <v/>
      </c>
      <c r="B140" s="107"/>
      <c r="C140" s="107"/>
      <c r="D140" s="107"/>
      <c r="E140" s="107"/>
      <c r="F140" s="107"/>
      <c r="G140" s="104"/>
      <c r="H140" s="107"/>
      <c r="I140" s="1" t="str">
        <f>IFERROR(IF(#REF!=0,"Wrong Gender!",""),"")</f>
        <v/>
      </c>
      <c r="J140" s="107"/>
      <c r="K140" s="107"/>
      <c r="L140" s="107"/>
      <c r="M140" s="107"/>
      <c r="N140" s="107"/>
      <c r="O140" s="106"/>
      <c r="P140" s="107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</row>
    <row r="141" spans="1:31" ht="15.75" customHeight="1" x14ac:dyDescent="0.2">
      <c r="A141" s="1" t="str">
        <f>IFERROR(IF(#REF!=0,"Wrong Gender!",""),"")</f>
        <v/>
      </c>
      <c r="B141" s="107"/>
      <c r="C141" s="107"/>
      <c r="D141" s="107"/>
      <c r="E141" s="107"/>
      <c r="F141" s="107"/>
      <c r="G141" s="104"/>
      <c r="H141" s="107"/>
      <c r="I141" s="1" t="str">
        <f>IFERROR(IF(#REF!=0,"Wrong Gender!",""),"")</f>
        <v/>
      </c>
      <c r="J141" s="107"/>
      <c r="K141" s="107"/>
      <c r="L141" s="107"/>
      <c r="M141" s="107"/>
      <c r="N141" s="107"/>
      <c r="O141" s="106"/>
      <c r="P141" s="107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</row>
    <row r="142" spans="1:31" ht="15.75" customHeight="1" x14ac:dyDescent="0.2">
      <c r="A142" s="1" t="str">
        <f>IFERROR(IF(#REF!=0,"Wrong Gender!",""),"")</f>
        <v/>
      </c>
      <c r="B142" s="107"/>
      <c r="C142" s="107"/>
      <c r="D142" s="107"/>
      <c r="E142" s="107"/>
      <c r="F142" s="107"/>
      <c r="G142" s="104"/>
      <c r="H142" s="107"/>
      <c r="I142" s="1" t="str">
        <f>IFERROR(IF(#REF!=0,"Wrong Gender!",""),"")</f>
        <v/>
      </c>
      <c r="J142" s="107"/>
      <c r="K142" s="107"/>
      <c r="L142" s="107"/>
      <c r="M142" s="107"/>
      <c r="N142" s="107"/>
      <c r="O142" s="106"/>
      <c r="P142" s="107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</row>
    <row r="143" spans="1:31" ht="15.75" customHeight="1" x14ac:dyDescent="0.2">
      <c r="A143" s="1" t="str">
        <f>IFERROR(IF(#REF!=0,"Wrong Gender!",""),"")</f>
        <v/>
      </c>
      <c r="B143" s="107"/>
      <c r="C143" s="107"/>
      <c r="D143" s="107"/>
      <c r="E143" s="107"/>
      <c r="F143" s="107"/>
      <c r="G143" s="104"/>
      <c r="H143" s="107"/>
      <c r="I143" s="1" t="str">
        <f>IFERROR(IF(#REF!=0,"Wrong Gender!",""),"")</f>
        <v/>
      </c>
      <c r="J143" s="107"/>
      <c r="K143" s="107"/>
      <c r="L143" s="107"/>
      <c r="M143" s="107"/>
      <c r="N143" s="107"/>
      <c r="O143" s="106"/>
      <c r="P143" s="107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</row>
    <row r="144" spans="1:31" ht="15.75" customHeight="1" x14ac:dyDescent="0.2">
      <c r="A144" s="1" t="str">
        <f>IFERROR(IF(#REF!=0,"Wrong Gender!",""),"")</f>
        <v/>
      </c>
      <c r="B144" s="107"/>
      <c r="C144" s="107"/>
      <c r="D144" s="107"/>
      <c r="E144" s="107"/>
      <c r="F144" s="107"/>
      <c r="G144" s="104"/>
      <c r="H144" s="107"/>
      <c r="I144" s="1" t="str">
        <f>IFERROR(IF(#REF!=0,"Wrong Gender!",""),"")</f>
        <v/>
      </c>
      <c r="J144" s="107"/>
      <c r="K144" s="107"/>
      <c r="L144" s="107"/>
      <c r="M144" s="107"/>
      <c r="N144" s="107"/>
      <c r="O144" s="106"/>
      <c r="P144" s="107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</row>
    <row r="145" spans="1:31" ht="15.75" customHeight="1" x14ac:dyDescent="0.2">
      <c r="A145" s="1" t="str">
        <f>IFERROR(IF(#REF!=0,"Wrong Gender!",""),"")</f>
        <v/>
      </c>
      <c r="B145" s="107"/>
      <c r="C145" s="107"/>
      <c r="D145" s="107"/>
      <c r="E145" s="107"/>
      <c r="F145" s="107"/>
      <c r="G145" s="104"/>
      <c r="H145" s="107"/>
      <c r="I145" s="1" t="str">
        <f>IFERROR(IF(#REF!=0,"Wrong Gender!",""),"")</f>
        <v/>
      </c>
      <c r="J145" s="107"/>
      <c r="K145" s="107"/>
      <c r="L145" s="107"/>
      <c r="M145" s="107"/>
      <c r="N145" s="107"/>
      <c r="O145" s="106"/>
      <c r="P145" s="107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</row>
    <row r="146" spans="1:31" ht="15.75" customHeight="1" x14ac:dyDescent="0.2">
      <c r="A146" s="1" t="str">
        <f>IFERROR(IF(#REF!=0,"Wrong Gender!",""),"")</f>
        <v/>
      </c>
      <c r="B146" s="107"/>
      <c r="C146" s="107"/>
      <c r="D146" s="107"/>
      <c r="E146" s="107"/>
      <c r="F146" s="107"/>
      <c r="G146" s="104"/>
      <c r="H146" s="107"/>
      <c r="I146" s="1" t="str">
        <f>IFERROR(IF(#REF!=0,"Wrong Gender!",""),"")</f>
        <v/>
      </c>
      <c r="J146" s="107"/>
      <c r="K146" s="107"/>
      <c r="L146" s="107"/>
      <c r="M146" s="107"/>
      <c r="N146" s="107"/>
      <c r="O146" s="106"/>
      <c r="P146" s="107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</row>
    <row r="147" spans="1:31" ht="15.75" customHeight="1" x14ac:dyDescent="0.2">
      <c r="A147" s="1" t="str">
        <f>IFERROR(IF(#REF!=0,"Wrong Gender!",""),"")</f>
        <v/>
      </c>
      <c r="B147" s="107"/>
      <c r="C147" s="107"/>
      <c r="D147" s="107"/>
      <c r="E147" s="107"/>
      <c r="F147" s="107"/>
      <c r="G147" s="104"/>
      <c r="H147" s="107"/>
      <c r="I147" s="1" t="str">
        <f>IFERROR(IF(#REF!=0,"Wrong Gender!",""),"")</f>
        <v/>
      </c>
      <c r="J147" s="107"/>
      <c r="K147" s="107"/>
      <c r="L147" s="107"/>
      <c r="M147" s="107"/>
      <c r="N147" s="107"/>
      <c r="O147" s="106"/>
      <c r="P147" s="107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</row>
    <row r="148" spans="1:31" ht="15.75" customHeight="1" x14ac:dyDescent="0.2">
      <c r="A148" s="1" t="str">
        <f>IFERROR(IF(#REF!=0,"Wrong Gender!",""),"")</f>
        <v/>
      </c>
      <c r="B148" s="107"/>
      <c r="C148" s="107"/>
      <c r="D148" s="107"/>
      <c r="E148" s="107"/>
      <c r="F148" s="107"/>
      <c r="G148" s="104"/>
      <c r="H148" s="107"/>
      <c r="I148" s="1" t="str">
        <f>IFERROR(IF(#REF!=0,"Wrong Gender!",""),"")</f>
        <v/>
      </c>
      <c r="J148" s="107"/>
      <c r="K148" s="107"/>
      <c r="L148" s="107"/>
      <c r="M148" s="107"/>
      <c r="N148" s="107"/>
      <c r="O148" s="106"/>
      <c r="P148" s="107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</row>
    <row r="149" spans="1:31" ht="15.75" customHeight="1" x14ac:dyDescent="0.2">
      <c r="A149" s="1" t="str">
        <f>IFERROR(IF(#REF!=0,"Wrong Gender!",""),"")</f>
        <v/>
      </c>
      <c r="B149" s="107"/>
      <c r="C149" s="107"/>
      <c r="D149" s="107"/>
      <c r="E149" s="107"/>
      <c r="F149" s="107"/>
      <c r="G149" s="104"/>
      <c r="H149" s="107"/>
      <c r="I149" s="1" t="str">
        <f>IFERROR(IF(#REF!=0,"Wrong Gender!",""),"")</f>
        <v/>
      </c>
      <c r="J149" s="107"/>
      <c r="K149" s="107"/>
      <c r="L149" s="107"/>
      <c r="M149" s="107"/>
      <c r="N149" s="107"/>
      <c r="O149" s="106"/>
      <c r="P149" s="107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</row>
    <row r="150" spans="1:31" ht="15.75" customHeight="1" x14ac:dyDescent="0.2">
      <c r="A150" s="1" t="str">
        <f>IFERROR(IF(#REF!=0,"Wrong Gender!",""),"")</f>
        <v/>
      </c>
      <c r="B150" s="107"/>
      <c r="C150" s="107"/>
      <c r="D150" s="107"/>
      <c r="E150" s="107"/>
      <c r="F150" s="107"/>
      <c r="G150" s="104"/>
      <c r="H150" s="107"/>
      <c r="I150" s="1" t="str">
        <f>IFERROR(IF(#REF!=0,"Wrong Gender!",""),"")</f>
        <v/>
      </c>
      <c r="J150" s="107"/>
      <c r="K150" s="107"/>
      <c r="L150" s="107"/>
      <c r="M150" s="107"/>
      <c r="N150" s="107"/>
      <c r="O150" s="106"/>
      <c r="P150" s="107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</row>
    <row r="151" spans="1:31" ht="15.75" customHeight="1" x14ac:dyDescent="0.2">
      <c r="A151" s="1" t="str">
        <f>IFERROR(IF(#REF!=0,"Wrong Gender!",""),"")</f>
        <v/>
      </c>
      <c r="B151" s="107"/>
      <c r="C151" s="107"/>
      <c r="D151" s="107"/>
      <c r="E151" s="107"/>
      <c r="F151" s="107"/>
      <c r="G151" s="104"/>
      <c r="H151" s="107"/>
      <c r="I151" s="1" t="str">
        <f>IFERROR(IF(#REF!=0,"Wrong Gender!",""),"")</f>
        <v/>
      </c>
      <c r="J151" s="107"/>
      <c r="K151" s="107"/>
      <c r="L151" s="107"/>
      <c r="M151" s="107"/>
      <c r="N151" s="107"/>
      <c r="O151" s="106"/>
      <c r="P151" s="107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</row>
    <row r="152" spans="1:31" ht="15.75" customHeight="1" x14ac:dyDescent="0.2">
      <c r="A152" s="1" t="str">
        <f>IFERROR(IF(#REF!=0,"Wrong Gender!",""),"")</f>
        <v/>
      </c>
      <c r="B152" s="107"/>
      <c r="C152" s="107"/>
      <c r="D152" s="107"/>
      <c r="E152" s="107"/>
      <c r="F152" s="107"/>
      <c r="G152" s="104"/>
      <c r="H152" s="107"/>
      <c r="I152" s="1" t="str">
        <f>IFERROR(IF(#REF!=0,"Wrong Gender!",""),"")</f>
        <v/>
      </c>
      <c r="J152" s="107"/>
      <c r="K152" s="107"/>
      <c r="L152" s="107"/>
      <c r="M152" s="107"/>
      <c r="N152" s="107"/>
      <c r="O152" s="106"/>
      <c r="P152" s="107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</row>
    <row r="153" spans="1:31" ht="15.75" customHeight="1" x14ac:dyDescent="0.2">
      <c r="A153" s="1" t="str">
        <f>IFERROR(IF(#REF!=0,"Wrong Gender!",""),"")</f>
        <v/>
      </c>
      <c r="B153" s="107"/>
      <c r="C153" s="107"/>
      <c r="D153" s="107"/>
      <c r="E153" s="107"/>
      <c r="F153" s="107"/>
      <c r="G153" s="104"/>
      <c r="H153" s="107"/>
      <c r="I153" s="1" t="str">
        <f>IFERROR(IF(#REF!=0,"Wrong Gender!",""),"")</f>
        <v/>
      </c>
      <c r="J153" s="107"/>
      <c r="K153" s="107"/>
      <c r="L153" s="107"/>
      <c r="M153" s="107"/>
      <c r="N153" s="107"/>
      <c r="O153" s="106"/>
      <c r="P153" s="107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</row>
    <row r="154" spans="1:31" ht="15.75" customHeight="1" x14ac:dyDescent="0.2">
      <c r="A154" s="1" t="str">
        <f>IFERROR(IF(#REF!=0,"Wrong Gender!",""),"")</f>
        <v/>
      </c>
      <c r="B154" s="107"/>
      <c r="C154" s="107"/>
      <c r="D154" s="107"/>
      <c r="E154" s="107"/>
      <c r="F154" s="107"/>
      <c r="G154" s="104"/>
      <c r="H154" s="107"/>
      <c r="I154" s="1" t="str">
        <f>IFERROR(IF(#REF!=0,"Wrong Gender!",""),"")</f>
        <v/>
      </c>
      <c r="J154" s="107"/>
      <c r="K154" s="107"/>
      <c r="L154" s="107"/>
      <c r="M154" s="107"/>
      <c r="N154" s="107"/>
      <c r="O154" s="106"/>
      <c r="P154" s="107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</row>
    <row r="155" spans="1:31" ht="15.75" customHeight="1" x14ac:dyDescent="0.2">
      <c r="A155" s="1" t="str">
        <f>IFERROR(IF(#REF!=0,"Wrong Gender!",""),"")</f>
        <v/>
      </c>
      <c r="B155" s="107"/>
      <c r="C155" s="107"/>
      <c r="D155" s="107"/>
      <c r="E155" s="107"/>
      <c r="F155" s="107"/>
      <c r="G155" s="104"/>
      <c r="H155" s="107"/>
      <c r="I155" s="1" t="str">
        <f>IFERROR(IF(#REF!=0,"Wrong Gender!",""),"")</f>
        <v/>
      </c>
      <c r="J155" s="107"/>
      <c r="K155" s="107"/>
      <c r="L155" s="107"/>
      <c r="M155" s="107"/>
      <c r="N155" s="107"/>
      <c r="O155" s="106"/>
      <c r="P155" s="107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</row>
    <row r="156" spans="1:31" ht="15.75" customHeight="1" x14ac:dyDescent="0.2">
      <c r="A156" s="1" t="str">
        <f>IFERROR(IF(#REF!=0,"Wrong Gender!",""),"")</f>
        <v/>
      </c>
      <c r="B156" s="107"/>
      <c r="C156" s="107"/>
      <c r="D156" s="107"/>
      <c r="E156" s="107"/>
      <c r="F156" s="107"/>
      <c r="G156" s="104"/>
      <c r="H156" s="107"/>
      <c r="I156" s="1" t="str">
        <f>IFERROR(IF(#REF!=0,"Wrong Gender!",""),"")</f>
        <v/>
      </c>
      <c r="J156" s="107"/>
      <c r="K156" s="107"/>
      <c r="L156" s="107"/>
      <c r="M156" s="107"/>
      <c r="N156" s="107"/>
      <c r="O156" s="106"/>
      <c r="P156" s="107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</row>
    <row r="157" spans="1:31" ht="15.75" customHeight="1" x14ac:dyDescent="0.2">
      <c r="A157" s="1" t="str">
        <f>IFERROR(IF(#REF!=0,"Wrong Gender!",""),"")</f>
        <v/>
      </c>
      <c r="B157" s="107"/>
      <c r="C157" s="107"/>
      <c r="D157" s="107"/>
      <c r="E157" s="107"/>
      <c r="F157" s="107"/>
      <c r="G157" s="104"/>
      <c r="H157" s="107"/>
      <c r="I157" s="1" t="str">
        <f>IFERROR(IF(#REF!=0,"Wrong Gender!",""),"")</f>
        <v/>
      </c>
      <c r="J157" s="107"/>
      <c r="K157" s="107"/>
      <c r="L157" s="107"/>
      <c r="M157" s="107"/>
      <c r="N157" s="107"/>
      <c r="O157" s="106"/>
      <c r="P157" s="107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</row>
    <row r="158" spans="1:31" ht="15.75" customHeight="1" x14ac:dyDescent="0.2">
      <c r="A158" s="1" t="str">
        <f>IFERROR(IF(#REF!=0,"Wrong Gender!",""),"")</f>
        <v/>
      </c>
      <c r="B158" s="107"/>
      <c r="C158" s="107"/>
      <c r="D158" s="107"/>
      <c r="E158" s="107"/>
      <c r="F158" s="107"/>
      <c r="G158" s="104"/>
      <c r="H158" s="107"/>
      <c r="I158" s="1" t="str">
        <f>IFERROR(IF(#REF!=0,"Wrong Gender!",""),"")</f>
        <v/>
      </c>
      <c r="J158" s="107"/>
      <c r="K158" s="107"/>
      <c r="L158" s="107"/>
      <c r="M158" s="107"/>
      <c r="N158" s="107"/>
      <c r="O158" s="106"/>
      <c r="P158" s="107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</row>
    <row r="159" spans="1:31" ht="15.75" customHeight="1" x14ac:dyDescent="0.2">
      <c r="A159" s="1" t="str">
        <f>IFERROR(IF(#REF!=0,"Wrong Gender!",""),"")</f>
        <v/>
      </c>
      <c r="B159" s="107"/>
      <c r="C159" s="107"/>
      <c r="D159" s="107"/>
      <c r="E159" s="107"/>
      <c r="F159" s="107"/>
      <c r="G159" s="104"/>
      <c r="H159" s="107"/>
      <c r="I159" s="1" t="str">
        <f>IFERROR(IF(#REF!=0,"Wrong Gender!",""),"")</f>
        <v/>
      </c>
      <c r="J159" s="107"/>
      <c r="K159" s="107"/>
      <c r="L159" s="107"/>
      <c r="M159" s="107"/>
      <c r="N159" s="107"/>
      <c r="O159" s="106"/>
      <c r="P159" s="107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</row>
    <row r="160" spans="1:31" ht="15.75" customHeight="1" x14ac:dyDescent="0.2">
      <c r="A160" s="1" t="str">
        <f>IFERROR(IF(#REF!=0,"Wrong Gender!",""),"")</f>
        <v/>
      </c>
      <c r="B160" s="107"/>
      <c r="C160" s="107"/>
      <c r="D160" s="107"/>
      <c r="E160" s="107"/>
      <c r="F160" s="107"/>
      <c r="G160" s="104"/>
      <c r="H160" s="107"/>
      <c r="I160" s="1" t="str">
        <f>IFERROR(IF(#REF!=0,"Wrong Gender!",""),"")</f>
        <v/>
      </c>
      <c r="J160" s="107"/>
      <c r="K160" s="107"/>
      <c r="L160" s="107"/>
      <c r="M160" s="107"/>
      <c r="N160" s="107"/>
      <c r="O160" s="106"/>
      <c r="P160" s="107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</row>
    <row r="161" spans="1:31" ht="15.75" customHeight="1" x14ac:dyDescent="0.2">
      <c r="A161" s="1" t="str">
        <f>IFERROR(IF(#REF!=0,"Wrong Gender!",""),"")</f>
        <v/>
      </c>
      <c r="B161" s="107"/>
      <c r="C161" s="107"/>
      <c r="D161" s="107"/>
      <c r="E161" s="107"/>
      <c r="F161" s="107"/>
      <c r="G161" s="104"/>
      <c r="H161" s="107"/>
      <c r="I161" s="1" t="str">
        <f>IFERROR(IF(#REF!=0,"Wrong Gender!",""),"")</f>
        <v/>
      </c>
      <c r="J161" s="107"/>
      <c r="K161" s="107"/>
      <c r="L161" s="107"/>
      <c r="M161" s="107"/>
      <c r="N161" s="107"/>
      <c r="O161" s="106"/>
      <c r="P161" s="107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</row>
    <row r="162" spans="1:31" ht="15.75" customHeight="1" x14ac:dyDescent="0.2">
      <c r="A162" s="1" t="str">
        <f>IFERROR(IF(#REF!=0,"Wrong Gender!",""),"")</f>
        <v/>
      </c>
      <c r="B162" s="107"/>
      <c r="C162" s="107"/>
      <c r="D162" s="107"/>
      <c r="E162" s="107"/>
      <c r="F162" s="107"/>
      <c r="G162" s="104"/>
      <c r="H162" s="107"/>
      <c r="I162" s="1" t="str">
        <f>IFERROR(IF(#REF!=0,"Wrong Gender!",""),"")</f>
        <v/>
      </c>
      <c r="J162" s="107"/>
      <c r="K162" s="107"/>
      <c r="L162" s="107"/>
      <c r="M162" s="107"/>
      <c r="N162" s="107"/>
      <c r="O162" s="106"/>
      <c r="P162" s="107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</row>
    <row r="163" spans="1:31" ht="15.75" customHeight="1" x14ac:dyDescent="0.2">
      <c r="A163" s="1" t="str">
        <f>IFERROR(IF(#REF!=0,"Wrong Gender!",""),"")</f>
        <v/>
      </c>
      <c r="B163" s="107"/>
      <c r="C163" s="107"/>
      <c r="D163" s="107"/>
      <c r="E163" s="107"/>
      <c r="F163" s="107"/>
      <c r="G163" s="104"/>
      <c r="H163" s="107"/>
      <c r="I163" s="1" t="str">
        <f>IFERROR(IF(#REF!=0,"Wrong Gender!",""),"")</f>
        <v/>
      </c>
      <c r="J163" s="107"/>
      <c r="K163" s="107"/>
      <c r="L163" s="107"/>
      <c r="M163" s="107"/>
      <c r="N163" s="107"/>
      <c r="O163" s="106"/>
      <c r="P163" s="107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</row>
    <row r="164" spans="1:31" ht="15.75" customHeight="1" x14ac:dyDescent="0.2">
      <c r="A164" s="1" t="str">
        <f>IFERROR(IF(#REF!=0,"Wrong Gender!",""),"")</f>
        <v/>
      </c>
      <c r="B164" s="107"/>
      <c r="C164" s="107"/>
      <c r="D164" s="107"/>
      <c r="E164" s="107"/>
      <c r="F164" s="107"/>
      <c r="G164" s="104"/>
      <c r="H164" s="107"/>
      <c r="I164" s="1" t="str">
        <f>IFERROR(IF(#REF!=0,"Wrong Gender!",""),"")</f>
        <v/>
      </c>
      <c r="J164" s="107"/>
      <c r="K164" s="107"/>
      <c r="L164" s="107"/>
      <c r="M164" s="107"/>
      <c r="N164" s="107"/>
      <c r="O164" s="106"/>
      <c r="P164" s="107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</row>
    <row r="165" spans="1:31" ht="15.75" customHeight="1" x14ac:dyDescent="0.2">
      <c r="A165" s="1" t="str">
        <f>IFERROR(IF(#REF!=0,"Wrong Gender!",""),"")</f>
        <v/>
      </c>
      <c r="B165" s="107"/>
      <c r="C165" s="107"/>
      <c r="D165" s="107"/>
      <c r="E165" s="107"/>
      <c r="F165" s="107"/>
      <c r="G165" s="104"/>
      <c r="H165" s="107"/>
      <c r="I165" s="1" t="str">
        <f>IFERROR(IF(#REF!=0,"Wrong Gender!",""),"")</f>
        <v/>
      </c>
      <c r="J165" s="107"/>
      <c r="K165" s="107"/>
      <c r="L165" s="107"/>
      <c r="M165" s="107"/>
      <c r="N165" s="107"/>
      <c r="O165" s="106"/>
      <c r="P165" s="107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</row>
    <row r="166" spans="1:31" ht="15.75" customHeight="1" x14ac:dyDescent="0.2">
      <c r="A166" s="1" t="str">
        <f>IFERROR(IF(#REF!=0,"Wrong Gender!",""),"")</f>
        <v/>
      </c>
      <c r="B166" s="107"/>
      <c r="C166" s="107"/>
      <c r="D166" s="107"/>
      <c r="E166" s="107"/>
      <c r="F166" s="107"/>
      <c r="G166" s="104"/>
      <c r="H166" s="107"/>
      <c r="I166" s="1" t="str">
        <f>IFERROR(IF(#REF!=0,"Wrong Gender!",""),"")</f>
        <v/>
      </c>
      <c r="J166" s="107"/>
      <c r="K166" s="107"/>
      <c r="L166" s="107"/>
      <c r="M166" s="107"/>
      <c r="N166" s="107"/>
      <c r="O166" s="106"/>
      <c r="P166" s="107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</row>
    <row r="167" spans="1:31" ht="15.75" customHeight="1" x14ac:dyDescent="0.2">
      <c r="A167" s="1" t="str">
        <f>IFERROR(IF(#REF!=0,"Wrong Gender!",""),"")</f>
        <v/>
      </c>
      <c r="B167" s="107"/>
      <c r="C167" s="107"/>
      <c r="D167" s="107"/>
      <c r="E167" s="107"/>
      <c r="F167" s="107"/>
      <c r="G167" s="104"/>
      <c r="H167" s="107"/>
      <c r="I167" s="1" t="str">
        <f>IFERROR(IF(#REF!=0,"Wrong Gender!",""),"")</f>
        <v/>
      </c>
      <c r="J167" s="107"/>
      <c r="K167" s="107"/>
      <c r="L167" s="107"/>
      <c r="M167" s="107"/>
      <c r="N167" s="107"/>
      <c r="O167" s="106"/>
      <c r="P167" s="107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</row>
    <row r="168" spans="1:31" ht="15.75" customHeight="1" x14ac:dyDescent="0.2">
      <c r="A168" s="1" t="str">
        <f>IFERROR(IF(#REF!=0,"Wrong Gender!",""),"")</f>
        <v/>
      </c>
      <c r="B168" s="107"/>
      <c r="C168" s="107"/>
      <c r="D168" s="107"/>
      <c r="E168" s="107"/>
      <c r="F168" s="107"/>
      <c r="G168" s="104"/>
      <c r="H168" s="107"/>
      <c r="I168" s="1" t="str">
        <f>IFERROR(IF(#REF!=0,"Wrong Gender!",""),"")</f>
        <v/>
      </c>
      <c r="J168" s="107"/>
      <c r="K168" s="107"/>
      <c r="L168" s="107"/>
      <c r="M168" s="107"/>
      <c r="N168" s="107"/>
      <c r="O168" s="106"/>
      <c r="P168" s="107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</row>
    <row r="169" spans="1:31" ht="15.75" customHeight="1" x14ac:dyDescent="0.2">
      <c r="A169" s="1" t="str">
        <f>IFERROR(IF(#REF!=0,"Wrong Gender!",""),"")</f>
        <v/>
      </c>
      <c r="B169" s="107"/>
      <c r="C169" s="107"/>
      <c r="D169" s="107"/>
      <c r="E169" s="107"/>
      <c r="F169" s="107"/>
      <c r="G169" s="104"/>
      <c r="H169" s="107"/>
      <c r="I169" s="1" t="str">
        <f>IFERROR(IF(#REF!=0,"Wrong Gender!",""),"")</f>
        <v/>
      </c>
      <c r="J169" s="107"/>
      <c r="K169" s="107"/>
      <c r="L169" s="107"/>
      <c r="M169" s="107"/>
      <c r="N169" s="107"/>
      <c r="O169" s="106"/>
      <c r="P169" s="107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</row>
    <row r="170" spans="1:31" ht="15.75" customHeight="1" x14ac:dyDescent="0.2">
      <c r="A170" s="1" t="str">
        <f>IFERROR(IF(#REF!=0,"Wrong Gender!",""),"")</f>
        <v/>
      </c>
      <c r="B170" s="107"/>
      <c r="C170" s="107"/>
      <c r="D170" s="107"/>
      <c r="E170" s="107"/>
      <c r="F170" s="107"/>
      <c r="G170" s="104"/>
      <c r="H170" s="107"/>
      <c r="I170" s="1" t="str">
        <f>IFERROR(IF(#REF!=0,"Wrong Gender!",""),"")</f>
        <v/>
      </c>
      <c r="J170" s="107"/>
      <c r="K170" s="107"/>
      <c r="L170" s="107"/>
      <c r="M170" s="107"/>
      <c r="N170" s="107"/>
      <c r="O170" s="106"/>
      <c r="P170" s="107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</row>
    <row r="171" spans="1:31" ht="15.75" customHeight="1" x14ac:dyDescent="0.2">
      <c r="A171" s="1" t="str">
        <f>IFERROR(IF(#REF!=0,"Wrong Gender!",""),"")</f>
        <v/>
      </c>
      <c r="B171" s="107"/>
      <c r="C171" s="107"/>
      <c r="D171" s="107"/>
      <c r="E171" s="107"/>
      <c r="F171" s="107"/>
      <c r="G171" s="104"/>
      <c r="H171" s="107"/>
      <c r="I171" s="1" t="str">
        <f>IFERROR(IF(#REF!=0,"Wrong Gender!",""),"")</f>
        <v/>
      </c>
      <c r="J171" s="107"/>
      <c r="K171" s="107"/>
      <c r="L171" s="107"/>
      <c r="M171" s="107"/>
      <c r="N171" s="107"/>
      <c r="O171" s="106"/>
      <c r="P171" s="107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</row>
    <row r="172" spans="1:31" ht="15.75" customHeight="1" x14ac:dyDescent="0.2">
      <c r="A172" s="1" t="str">
        <f>IFERROR(IF(#REF!=0,"Wrong Gender!",""),"")</f>
        <v/>
      </c>
      <c r="B172" s="107"/>
      <c r="C172" s="107"/>
      <c r="D172" s="107"/>
      <c r="E172" s="107"/>
      <c r="F172" s="107"/>
      <c r="G172" s="104"/>
      <c r="H172" s="107"/>
      <c r="I172" s="1" t="str">
        <f>IFERROR(IF(#REF!=0,"Wrong Gender!",""),"")</f>
        <v/>
      </c>
      <c r="J172" s="107"/>
      <c r="K172" s="107"/>
      <c r="L172" s="107"/>
      <c r="M172" s="107"/>
      <c r="N172" s="107"/>
      <c r="O172" s="106"/>
      <c r="P172" s="107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</row>
    <row r="173" spans="1:31" ht="15.75" customHeight="1" x14ac:dyDescent="0.2">
      <c r="A173" s="1" t="str">
        <f>IFERROR(IF(#REF!=0,"Wrong Gender!",""),"")</f>
        <v/>
      </c>
      <c r="B173" s="107"/>
      <c r="C173" s="107"/>
      <c r="D173" s="107"/>
      <c r="E173" s="107"/>
      <c r="F173" s="107"/>
      <c r="G173" s="104"/>
      <c r="H173" s="107"/>
      <c r="I173" s="1" t="str">
        <f>IFERROR(IF(#REF!=0,"Wrong Gender!",""),"")</f>
        <v/>
      </c>
      <c r="J173" s="107"/>
      <c r="K173" s="107"/>
      <c r="L173" s="107"/>
      <c r="M173" s="107"/>
      <c r="N173" s="107"/>
      <c r="O173" s="106"/>
      <c r="P173" s="107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</row>
    <row r="174" spans="1:31" ht="15.75" customHeight="1" x14ac:dyDescent="0.2">
      <c r="A174" s="1" t="str">
        <f>IFERROR(IF(#REF!=0,"Wrong Gender!",""),"")</f>
        <v/>
      </c>
      <c r="B174" s="107"/>
      <c r="C174" s="107"/>
      <c r="D174" s="107"/>
      <c r="E174" s="107"/>
      <c r="F174" s="107"/>
      <c r="G174" s="104"/>
      <c r="H174" s="107"/>
      <c r="I174" s="1" t="str">
        <f>IFERROR(IF(#REF!=0,"Wrong Gender!",""),"")</f>
        <v/>
      </c>
      <c r="J174" s="107"/>
      <c r="K174" s="107"/>
      <c r="L174" s="107"/>
      <c r="M174" s="107"/>
      <c r="N174" s="107"/>
      <c r="O174" s="106"/>
      <c r="P174" s="107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</row>
    <row r="175" spans="1:31" ht="15.75" customHeight="1" x14ac:dyDescent="0.2">
      <c r="A175" s="1" t="str">
        <f>IFERROR(IF(#REF!=0,"Wrong Gender!",""),"")</f>
        <v/>
      </c>
      <c r="B175" s="107"/>
      <c r="C175" s="107"/>
      <c r="D175" s="107"/>
      <c r="E175" s="107"/>
      <c r="F175" s="107"/>
      <c r="G175" s="104"/>
      <c r="H175" s="107"/>
      <c r="I175" s="1" t="str">
        <f>IFERROR(IF(#REF!=0,"Wrong Gender!",""),"")</f>
        <v/>
      </c>
      <c r="J175" s="107"/>
      <c r="K175" s="107"/>
      <c r="L175" s="107"/>
      <c r="M175" s="107"/>
      <c r="N175" s="107"/>
      <c r="O175" s="106"/>
      <c r="P175" s="107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</row>
    <row r="176" spans="1:31" ht="15.75" customHeight="1" x14ac:dyDescent="0.2">
      <c r="A176" s="1" t="str">
        <f>IFERROR(IF(#REF!=0,"Wrong Gender!",""),"")</f>
        <v/>
      </c>
      <c r="B176" s="107"/>
      <c r="C176" s="107"/>
      <c r="D176" s="107"/>
      <c r="E176" s="107"/>
      <c r="F176" s="107"/>
      <c r="G176" s="104"/>
      <c r="H176" s="107"/>
      <c r="I176" s="1" t="str">
        <f>IFERROR(IF(#REF!=0,"Wrong Gender!",""),"")</f>
        <v/>
      </c>
      <c r="J176" s="107"/>
      <c r="K176" s="107"/>
      <c r="L176" s="107"/>
      <c r="M176" s="107"/>
      <c r="N176" s="107"/>
      <c r="O176" s="106"/>
      <c r="P176" s="107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</row>
    <row r="177" spans="1:31" ht="15.75" customHeight="1" x14ac:dyDescent="0.2">
      <c r="A177" s="1" t="str">
        <f>IFERROR(IF(#REF!=0,"Wrong Gender!",""),"")</f>
        <v/>
      </c>
      <c r="B177" s="107"/>
      <c r="C177" s="107"/>
      <c r="D177" s="107"/>
      <c r="E177" s="107"/>
      <c r="F177" s="107"/>
      <c r="G177" s="104"/>
      <c r="H177" s="107"/>
      <c r="I177" s="1" t="str">
        <f>IFERROR(IF(#REF!=0,"Wrong Gender!",""),"")</f>
        <v/>
      </c>
      <c r="J177" s="107"/>
      <c r="K177" s="107"/>
      <c r="L177" s="107"/>
      <c r="M177" s="107"/>
      <c r="N177" s="107"/>
      <c r="O177" s="106"/>
      <c r="P177" s="107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</row>
    <row r="178" spans="1:31" ht="15.75" customHeight="1" x14ac:dyDescent="0.2">
      <c r="A178" s="1" t="str">
        <f>IFERROR(IF(#REF!=0,"Wrong Gender!",""),"")</f>
        <v/>
      </c>
      <c r="B178" s="107"/>
      <c r="C178" s="107"/>
      <c r="D178" s="107"/>
      <c r="E178" s="107"/>
      <c r="F178" s="107"/>
      <c r="G178" s="104"/>
      <c r="H178" s="107"/>
      <c r="I178" s="1" t="str">
        <f>IFERROR(IF(#REF!=0,"Wrong Gender!",""),"")</f>
        <v/>
      </c>
      <c r="J178" s="107"/>
      <c r="K178" s="107"/>
      <c r="L178" s="107"/>
      <c r="M178" s="107"/>
      <c r="N178" s="107"/>
      <c r="O178" s="106"/>
      <c r="P178" s="107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</row>
    <row r="179" spans="1:31" ht="15.75" customHeight="1" x14ac:dyDescent="0.2">
      <c r="A179" s="1" t="str">
        <f>IFERROR(IF(#REF!=0,"Wrong Gender!",""),"")</f>
        <v/>
      </c>
      <c r="B179" s="107"/>
      <c r="C179" s="107"/>
      <c r="D179" s="107"/>
      <c r="E179" s="107"/>
      <c r="F179" s="107"/>
      <c r="G179" s="104"/>
      <c r="H179" s="107"/>
      <c r="I179" s="1" t="str">
        <f>IFERROR(IF(#REF!=0,"Wrong Gender!",""),"")</f>
        <v/>
      </c>
      <c r="J179" s="107"/>
      <c r="K179" s="107"/>
      <c r="L179" s="107"/>
      <c r="M179" s="107"/>
      <c r="N179" s="107"/>
      <c r="O179" s="106"/>
      <c r="P179" s="107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</row>
    <row r="180" spans="1:31" ht="15.75" customHeight="1" x14ac:dyDescent="0.2">
      <c r="A180" s="1" t="str">
        <f>IFERROR(IF(#REF!=0,"Wrong Gender!",""),"")</f>
        <v/>
      </c>
      <c r="B180" s="107"/>
      <c r="C180" s="107"/>
      <c r="D180" s="107"/>
      <c r="E180" s="107"/>
      <c r="F180" s="107"/>
      <c r="G180" s="104"/>
      <c r="H180" s="107"/>
      <c r="I180" s="1" t="str">
        <f>IFERROR(IF(#REF!=0,"Wrong Gender!",""),"")</f>
        <v/>
      </c>
      <c r="J180" s="107"/>
      <c r="K180" s="107"/>
      <c r="L180" s="107"/>
      <c r="M180" s="107"/>
      <c r="N180" s="107"/>
      <c r="O180" s="106"/>
      <c r="P180" s="107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</row>
    <row r="181" spans="1:31" ht="15.75" customHeight="1" x14ac:dyDescent="0.2">
      <c r="A181" s="1" t="str">
        <f>IFERROR(IF(#REF!=0,"Wrong Gender!",""),"")</f>
        <v/>
      </c>
      <c r="B181" s="107"/>
      <c r="C181" s="107"/>
      <c r="D181" s="107"/>
      <c r="E181" s="107"/>
      <c r="F181" s="107"/>
      <c r="G181" s="104"/>
      <c r="H181" s="107"/>
      <c r="I181" s="1" t="str">
        <f>IFERROR(IF(#REF!=0,"Wrong Gender!",""),"")</f>
        <v/>
      </c>
      <c r="J181" s="107"/>
      <c r="K181" s="107"/>
      <c r="L181" s="107"/>
      <c r="M181" s="107"/>
      <c r="N181" s="107"/>
      <c r="O181" s="106"/>
      <c r="P181" s="107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</row>
    <row r="182" spans="1:31" ht="15.75" customHeight="1" x14ac:dyDescent="0.2">
      <c r="A182" s="1" t="str">
        <f>IFERROR(IF(#REF!=0,"Wrong Gender!",""),"")</f>
        <v/>
      </c>
      <c r="B182" s="107"/>
      <c r="C182" s="107"/>
      <c r="D182" s="107"/>
      <c r="E182" s="107"/>
      <c r="F182" s="107"/>
      <c r="G182" s="104"/>
      <c r="H182" s="107"/>
      <c r="I182" s="1" t="str">
        <f>IFERROR(IF(#REF!=0,"Wrong Gender!",""),"")</f>
        <v/>
      </c>
      <c r="J182" s="107"/>
      <c r="K182" s="107"/>
      <c r="L182" s="107"/>
      <c r="M182" s="107"/>
      <c r="N182" s="107"/>
      <c r="O182" s="106"/>
      <c r="P182" s="107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</row>
    <row r="183" spans="1:31" ht="15.75" customHeight="1" x14ac:dyDescent="0.2">
      <c r="A183" s="1" t="str">
        <f>IFERROR(IF(#REF!=0,"Wrong Gender!",""),"")</f>
        <v/>
      </c>
      <c r="B183" s="107"/>
      <c r="C183" s="107"/>
      <c r="D183" s="107"/>
      <c r="E183" s="107"/>
      <c r="F183" s="107"/>
      <c r="G183" s="104"/>
      <c r="H183" s="107"/>
      <c r="I183" s="1" t="str">
        <f>IFERROR(IF(#REF!=0,"Wrong Gender!",""),"")</f>
        <v/>
      </c>
      <c r="J183" s="107"/>
      <c r="K183" s="107"/>
      <c r="L183" s="107"/>
      <c r="M183" s="107"/>
      <c r="N183" s="107"/>
      <c r="O183" s="106"/>
      <c r="P183" s="107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</row>
    <row r="184" spans="1:31" ht="15.75" customHeight="1" x14ac:dyDescent="0.2">
      <c r="A184" s="1" t="str">
        <f>IFERROR(IF(#REF!=0,"Wrong Gender!",""),"")</f>
        <v/>
      </c>
      <c r="B184" s="107"/>
      <c r="C184" s="107"/>
      <c r="D184" s="107"/>
      <c r="E184" s="107"/>
      <c r="F184" s="107"/>
      <c r="G184" s="104"/>
      <c r="H184" s="107"/>
      <c r="I184" s="1" t="str">
        <f>IFERROR(IF(#REF!=0,"Wrong Gender!",""),"")</f>
        <v/>
      </c>
      <c r="J184" s="107"/>
      <c r="K184" s="107"/>
      <c r="L184" s="107"/>
      <c r="M184" s="107"/>
      <c r="N184" s="107"/>
      <c r="O184" s="106"/>
      <c r="P184" s="107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</row>
    <row r="185" spans="1:31" ht="15.75" customHeight="1" x14ac:dyDescent="0.2">
      <c r="A185" s="1" t="str">
        <f>IFERROR(IF(#REF!=0,"Wrong Gender!",""),"")</f>
        <v/>
      </c>
      <c r="B185" s="107"/>
      <c r="C185" s="107"/>
      <c r="D185" s="107"/>
      <c r="E185" s="107"/>
      <c r="F185" s="107"/>
      <c r="G185" s="104"/>
      <c r="H185" s="107"/>
      <c r="I185" s="1" t="str">
        <f>IFERROR(IF(#REF!=0,"Wrong Gender!",""),"")</f>
        <v/>
      </c>
      <c r="J185" s="107"/>
      <c r="K185" s="107"/>
      <c r="L185" s="107"/>
      <c r="M185" s="107"/>
      <c r="N185" s="107"/>
      <c r="O185" s="106"/>
      <c r="P185" s="107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</row>
    <row r="186" spans="1:31" ht="15.75" customHeight="1" x14ac:dyDescent="0.2">
      <c r="A186" s="1" t="str">
        <f>IFERROR(IF(#REF!=0,"Wrong Gender!",""),"")</f>
        <v/>
      </c>
      <c r="B186" s="107"/>
      <c r="C186" s="107"/>
      <c r="D186" s="107"/>
      <c r="E186" s="107"/>
      <c r="F186" s="107"/>
      <c r="G186" s="104"/>
      <c r="H186" s="107"/>
      <c r="I186" s="1" t="str">
        <f>IFERROR(IF(#REF!=0,"Wrong Gender!",""),"")</f>
        <v/>
      </c>
      <c r="J186" s="107"/>
      <c r="K186" s="107"/>
      <c r="L186" s="107"/>
      <c r="M186" s="107"/>
      <c r="N186" s="107"/>
      <c r="O186" s="106"/>
      <c r="P186" s="107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</row>
    <row r="187" spans="1:31" ht="15.75" customHeight="1" x14ac:dyDescent="0.2">
      <c r="A187" s="1" t="str">
        <f>IFERROR(IF(#REF!=0,"Wrong Gender!",""),"")</f>
        <v/>
      </c>
      <c r="B187" s="107"/>
      <c r="C187" s="107"/>
      <c r="D187" s="107"/>
      <c r="E187" s="107"/>
      <c r="F187" s="107"/>
      <c r="G187" s="104"/>
      <c r="H187" s="107"/>
      <c r="I187" s="1" t="str">
        <f>IFERROR(IF(#REF!=0,"Wrong Gender!",""),"")</f>
        <v/>
      </c>
      <c r="J187" s="107"/>
      <c r="K187" s="107"/>
      <c r="L187" s="107"/>
      <c r="M187" s="107"/>
      <c r="N187" s="107"/>
      <c r="O187" s="106"/>
      <c r="P187" s="107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</row>
    <row r="188" spans="1:31" ht="15.75" customHeight="1" x14ac:dyDescent="0.2">
      <c r="A188" s="1" t="str">
        <f>IFERROR(IF(#REF!=0,"Wrong Gender!",""),"")</f>
        <v/>
      </c>
      <c r="B188" s="107"/>
      <c r="C188" s="107"/>
      <c r="D188" s="107"/>
      <c r="E188" s="107"/>
      <c r="F188" s="107"/>
      <c r="G188" s="104"/>
      <c r="H188" s="107"/>
      <c r="I188" s="1" t="str">
        <f>IFERROR(IF(#REF!=0,"Wrong Gender!",""),"")</f>
        <v/>
      </c>
      <c r="J188" s="107"/>
      <c r="K188" s="107"/>
      <c r="L188" s="107"/>
      <c r="M188" s="107"/>
      <c r="N188" s="107"/>
      <c r="O188" s="106"/>
      <c r="P188" s="107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</row>
    <row r="189" spans="1:31" ht="15.75" customHeight="1" x14ac:dyDescent="0.2">
      <c r="A189" s="1" t="str">
        <f>IFERROR(IF(#REF!=0,"Wrong Gender!",""),"")</f>
        <v/>
      </c>
      <c r="B189" s="107"/>
      <c r="C189" s="107"/>
      <c r="D189" s="107"/>
      <c r="E189" s="107"/>
      <c r="F189" s="107"/>
      <c r="G189" s="104"/>
      <c r="H189" s="107"/>
      <c r="I189" s="1" t="str">
        <f>IFERROR(IF(#REF!=0,"Wrong Gender!",""),"")</f>
        <v/>
      </c>
      <c r="J189" s="107"/>
      <c r="K189" s="107"/>
      <c r="L189" s="107"/>
      <c r="M189" s="107"/>
      <c r="N189" s="107"/>
      <c r="O189" s="106"/>
      <c r="P189" s="107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</row>
    <row r="190" spans="1:31" ht="15.75" customHeight="1" x14ac:dyDescent="0.2">
      <c r="A190" s="1" t="str">
        <f>IFERROR(IF(#REF!=0,"Wrong Gender!",""),"")</f>
        <v/>
      </c>
      <c r="B190" s="107"/>
      <c r="C190" s="107"/>
      <c r="D190" s="107"/>
      <c r="E190" s="107"/>
      <c r="F190" s="107"/>
      <c r="G190" s="104"/>
      <c r="H190" s="107"/>
      <c r="I190" s="1" t="str">
        <f>IFERROR(IF(#REF!=0,"Wrong Gender!",""),"")</f>
        <v/>
      </c>
      <c r="J190" s="107"/>
      <c r="K190" s="107"/>
      <c r="L190" s="107"/>
      <c r="M190" s="107"/>
      <c r="N190" s="107"/>
      <c r="O190" s="106"/>
      <c r="P190" s="107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</row>
    <row r="191" spans="1:31" ht="15.75" customHeight="1" x14ac:dyDescent="0.2">
      <c r="A191" s="1" t="str">
        <f>IFERROR(IF(#REF!=0,"Wrong Gender!",""),"")</f>
        <v/>
      </c>
      <c r="B191" s="107"/>
      <c r="C191" s="107"/>
      <c r="D191" s="107"/>
      <c r="E191" s="107"/>
      <c r="F191" s="107"/>
      <c r="G191" s="104"/>
      <c r="H191" s="107"/>
      <c r="I191" s="1" t="str">
        <f>IFERROR(IF(#REF!=0,"Wrong Gender!",""),"")</f>
        <v/>
      </c>
      <c r="J191" s="107"/>
      <c r="K191" s="107"/>
      <c r="L191" s="107"/>
      <c r="M191" s="107"/>
      <c r="N191" s="107"/>
      <c r="O191" s="106"/>
      <c r="P191" s="107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</row>
    <row r="192" spans="1:31" ht="15.75" customHeight="1" x14ac:dyDescent="0.2">
      <c r="A192" s="1" t="str">
        <f>IFERROR(IF(#REF!=0,"Wrong Gender!",""),"")</f>
        <v/>
      </c>
      <c r="B192" s="107"/>
      <c r="C192" s="107"/>
      <c r="D192" s="107"/>
      <c r="E192" s="107"/>
      <c r="F192" s="107"/>
      <c r="G192" s="104"/>
      <c r="H192" s="107"/>
      <c r="I192" s="1" t="str">
        <f>IFERROR(IF(#REF!=0,"Wrong Gender!",""),"")</f>
        <v/>
      </c>
      <c r="J192" s="107"/>
      <c r="K192" s="107"/>
      <c r="L192" s="107"/>
      <c r="M192" s="107"/>
      <c r="N192" s="107"/>
      <c r="O192" s="106"/>
      <c r="P192" s="107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</row>
    <row r="193" spans="1:31" ht="15.75" customHeight="1" x14ac:dyDescent="0.2">
      <c r="A193" s="1" t="str">
        <f>IFERROR(IF(#REF!=0,"Wrong Gender!",""),"")</f>
        <v/>
      </c>
      <c r="B193" s="107"/>
      <c r="C193" s="107"/>
      <c r="D193" s="107"/>
      <c r="E193" s="107"/>
      <c r="F193" s="107"/>
      <c r="G193" s="104"/>
      <c r="H193" s="107"/>
      <c r="I193" s="1" t="str">
        <f>IFERROR(IF(#REF!=0,"Wrong Gender!",""),"")</f>
        <v/>
      </c>
      <c r="J193" s="107"/>
      <c r="K193" s="107"/>
      <c r="L193" s="107"/>
      <c r="M193" s="107"/>
      <c r="N193" s="107"/>
      <c r="O193" s="106"/>
      <c r="P193" s="107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</row>
    <row r="194" spans="1:31" ht="15.75" customHeight="1" x14ac:dyDescent="0.2">
      <c r="A194" s="1" t="str">
        <f>IFERROR(IF(#REF!=0,"Wrong Gender!",""),"")</f>
        <v/>
      </c>
      <c r="B194" s="107"/>
      <c r="C194" s="107"/>
      <c r="D194" s="107"/>
      <c r="E194" s="107"/>
      <c r="F194" s="107"/>
      <c r="G194" s="104"/>
      <c r="H194" s="107"/>
      <c r="I194" s="1" t="str">
        <f>IFERROR(IF(#REF!=0,"Wrong Gender!",""),"")</f>
        <v/>
      </c>
      <c r="J194" s="107"/>
      <c r="K194" s="107"/>
      <c r="L194" s="107"/>
      <c r="M194" s="107"/>
      <c r="N194" s="107"/>
      <c r="O194" s="106"/>
      <c r="P194" s="107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</row>
    <row r="195" spans="1:31" ht="15.75" customHeight="1" x14ac:dyDescent="0.2">
      <c r="A195" s="1" t="str">
        <f>IFERROR(IF(#REF!=0,"Wrong Gender!",""),"")</f>
        <v/>
      </c>
      <c r="B195" s="107"/>
      <c r="C195" s="107"/>
      <c r="D195" s="107"/>
      <c r="E195" s="107"/>
      <c r="F195" s="107"/>
      <c r="G195" s="104"/>
      <c r="H195" s="107"/>
      <c r="I195" s="1" t="str">
        <f>IFERROR(IF(#REF!=0,"Wrong Gender!",""),"")</f>
        <v/>
      </c>
      <c r="J195" s="107"/>
      <c r="K195" s="107"/>
      <c r="L195" s="107"/>
      <c r="M195" s="107"/>
      <c r="N195" s="107"/>
      <c r="O195" s="106"/>
      <c r="P195" s="107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</row>
    <row r="196" spans="1:31" ht="15.75" customHeight="1" x14ac:dyDescent="0.2">
      <c r="A196" s="1" t="str">
        <f>IFERROR(IF(#REF!=0,"Wrong Gender!",""),"")</f>
        <v/>
      </c>
      <c r="B196" s="107"/>
      <c r="C196" s="107"/>
      <c r="D196" s="107"/>
      <c r="E196" s="107"/>
      <c r="F196" s="107"/>
      <c r="G196" s="104"/>
      <c r="H196" s="107"/>
      <c r="I196" s="1" t="str">
        <f>IFERROR(IF(#REF!=0,"Wrong Gender!",""),"")</f>
        <v/>
      </c>
      <c r="J196" s="107"/>
      <c r="K196" s="107"/>
      <c r="L196" s="107"/>
      <c r="M196" s="107"/>
      <c r="N196" s="107"/>
      <c r="O196" s="106"/>
      <c r="P196" s="107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</row>
    <row r="197" spans="1:31" ht="15.75" customHeight="1" x14ac:dyDescent="0.2">
      <c r="A197" s="1" t="str">
        <f>IFERROR(IF(#REF!=0,"Wrong Gender!",""),"")</f>
        <v/>
      </c>
      <c r="B197" s="107"/>
      <c r="C197" s="107"/>
      <c r="D197" s="107"/>
      <c r="E197" s="107"/>
      <c r="F197" s="107"/>
      <c r="G197" s="104"/>
      <c r="H197" s="107"/>
      <c r="I197" s="1" t="str">
        <f>IFERROR(IF(#REF!=0,"Wrong Gender!",""),"")</f>
        <v/>
      </c>
      <c r="J197" s="107"/>
      <c r="K197" s="107"/>
      <c r="L197" s="107"/>
      <c r="M197" s="107"/>
      <c r="N197" s="107"/>
      <c r="O197" s="106"/>
      <c r="P197" s="107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</row>
    <row r="198" spans="1:31" ht="15.75" customHeight="1" x14ac:dyDescent="0.2">
      <c r="A198" s="1" t="str">
        <f>IFERROR(IF(#REF!=0,"Wrong Gender!",""),"")</f>
        <v/>
      </c>
      <c r="B198" s="107"/>
      <c r="C198" s="107"/>
      <c r="D198" s="107"/>
      <c r="E198" s="107"/>
      <c r="F198" s="107"/>
      <c r="G198" s="104"/>
      <c r="H198" s="107"/>
      <c r="I198" s="1" t="str">
        <f>IFERROR(IF(#REF!=0,"Wrong Gender!",""),"")</f>
        <v/>
      </c>
      <c r="J198" s="107"/>
      <c r="K198" s="107"/>
      <c r="L198" s="107"/>
      <c r="M198" s="107"/>
      <c r="N198" s="107"/>
      <c r="O198" s="106"/>
      <c r="P198" s="107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</row>
    <row r="199" spans="1:31" ht="15.75" customHeight="1" x14ac:dyDescent="0.2">
      <c r="A199" s="1" t="str">
        <f>IFERROR(IF(#REF!=0,"Wrong Gender!",""),"")</f>
        <v/>
      </c>
      <c r="B199" s="107"/>
      <c r="C199" s="107"/>
      <c r="D199" s="107"/>
      <c r="E199" s="107"/>
      <c r="F199" s="107"/>
      <c r="G199" s="104"/>
      <c r="H199" s="107"/>
      <c r="I199" s="1" t="str">
        <f>IFERROR(IF(#REF!=0,"Wrong Gender!",""),"")</f>
        <v/>
      </c>
      <c r="J199" s="107"/>
      <c r="K199" s="107"/>
      <c r="L199" s="107"/>
      <c r="M199" s="107"/>
      <c r="N199" s="107"/>
      <c r="O199" s="106"/>
      <c r="P199" s="107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</row>
    <row r="200" spans="1:31" ht="15.75" customHeight="1" x14ac:dyDescent="0.2">
      <c r="A200" s="1" t="str">
        <f>IFERROR(IF(#REF!=0,"Wrong Gender!",""),"")</f>
        <v/>
      </c>
      <c r="B200" s="107"/>
      <c r="C200" s="107"/>
      <c r="D200" s="107"/>
      <c r="E200" s="107"/>
      <c r="F200" s="107"/>
      <c r="G200" s="104"/>
      <c r="H200" s="107"/>
      <c r="I200" s="1" t="str">
        <f>IFERROR(IF(#REF!=0,"Wrong Gender!",""),"")</f>
        <v/>
      </c>
      <c r="J200" s="107"/>
      <c r="K200" s="107"/>
      <c r="L200" s="107"/>
      <c r="M200" s="107"/>
      <c r="N200" s="107"/>
      <c r="O200" s="106"/>
      <c r="P200" s="107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</row>
    <row r="201" spans="1:31" ht="15.75" customHeight="1" x14ac:dyDescent="0.2">
      <c r="A201" s="1" t="str">
        <f>IFERROR(IF(#REF!=0,"Wrong Gender!",""),"")</f>
        <v/>
      </c>
      <c r="B201" s="107"/>
      <c r="C201" s="107"/>
      <c r="D201" s="107"/>
      <c r="E201" s="107"/>
      <c r="F201" s="107"/>
      <c r="G201" s="104"/>
      <c r="H201" s="107"/>
      <c r="I201" s="1" t="str">
        <f>IFERROR(IF(#REF!=0,"Wrong Gender!",""),"")</f>
        <v/>
      </c>
      <c r="J201" s="107"/>
      <c r="K201" s="107"/>
      <c r="L201" s="107"/>
      <c r="M201" s="107"/>
      <c r="N201" s="107"/>
      <c r="O201" s="106"/>
      <c r="P201" s="107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</row>
    <row r="202" spans="1:31" ht="15.75" customHeight="1" x14ac:dyDescent="0.2">
      <c r="A202" s="1" t="str">
        <f>IFERROR(IF(#REF!=0,"Wrong Gender!",""),"")</f>
        <v/>
      </c>
      <c r="B202" s="107"/>
      <c r="C202" s="107"/>
      <c r="D202" s="107"/>
      <c r="E202" s="107"/>
      <c r="F202" s="107"/>
      <c r="G202" s="104"/>
      <c r="H202" s="107"/>
      <c r="I202" s="1" t="str">
        <f>IFERROR(IF(#REF!=0,"Wrong Gender!",""),"")</f>
        <v/>
      </c>
      <c r="J202" s="107"/>
      <c r="K202" s="107"/>
      <c r="L202" s="107"/>
      <c r="M202" s="107"/>
      <c r="N202" s="107"/>
      <c r="O202" s="106"/>
      <c r="P202" s="107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</row>
    <row r="203" spans="1:31" ht="15.75" customHeight="1" x14ac:dyDescent="0.2">
      <c r="A203" s="1" t="str">
        <f>IFERROR(IF(#REF!=0,"Wrong Gender!",""),"")</f>
        <v/>
      </c>
      <c r="B203" s="107"/>
      <c r="C203" s="107"/>
      <c r="D203" s="107"/>
      <c r="E203" s="107"/>
      <c r="F203" s="107"/>
      <c r="G203" s="104"/>
      <c r="H203" s="107"/>
      <c r="I203" s="1" t="str">
        <f>IFERROR(IF(#REF!=0,"Wrong Gender!",""),"")</f>
        <v/>
      </c>
      <c r="J203" s="107"/>
      <c r="K203" s="107"/>
      <c r="L203" s="107"/>
      <c r="M203" s="107"/>
      <c r="N203" s="107"/>
      <c r="O203" s="106"/>
      <c r="P203" s="107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</row>
    <row r="204" spans="1:31" ht="15.75" customHeight="1" x14ac:dyDescent="0.2">
      <c r="A204" s="1" t="str">
        <f>IFERROR(IF(#REF!=0,"Wrong Gender!",""),"")</f>
        <v/>
      </c>
      <c r="B204" s="107"/>
      <c r="C204" s="107"/>
      <c r="D204" s="107"/>
      <c r="E204" s="107"/>
      <c r="F204" s="107"/>
      <c r="G204" s="104"/>
      <c r="H204" s="107"/>
      <c r="I204" s="1" t="str">
        <f>IFERROR(IF(#REF!=0,"Wrong Gender!",""),"")</f>
        <v/>
      </c>
      <c r="J204" s="107"/>
      <c r="K204" s="107"/>
      <c r="L204" s="107"/>
      <c r="M204" s="107"/>
      <c r="N204" s="107"/>
      <c r="O204" s="106"/>
      <c r="P204" s="107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</row>
    <row r="205" spans="1:31" ht="15.75" customHeight="1" x14ac:dyDescent="0.2">
      <c r="A205" s="1" t="str">
        <f>IFERROR(IF(#REF!=0,"Wrong Gender!",""),"")</f>
        <v/>
      </c>
      <c r="B205" s="107"/>
      <c r="C205" s="107"/>
      <c r="D205" s="107"/>
      <c r="E205" s="107"/>
      <c r="F205" s="107"/>
      <c r="G205" s="104"/>
      <c r="H205" s="107"/>
      <c r="I205" s="1" t="str">
        <f>IFERROR(IF(#REF!=0,"Wrong Gender!",""),"")</f>
        <v/>
      </c>
      <c r="J205" s="107"/>
      <c r="K205" s="107"/>
      <c r="L205" s="107"/>
      <c r="M205" s="107"/>
      <c r="N205" s="107"/>
      <c r="O205" s="106"/>
      <c r="P205" s="107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</row>
    <row r="206" spans="1:31" ht="15.75" customHeight="1" x14ac:dyDescent="0.2">
      <c r="A206" s="1" t="str">
        <f>IFERROR(IF(#REF!=0,"Wrong Gender!",""),"")</f>
        <v/>
      </c>
      <c r="B206" s="107"/>
      <c r="C206" s="107"/>
      <c r="D206" s="107"/>
      <c r="E206" s="107"/>
      <c r="F206" s="107"/>
      <c r="G206" s="104"/>
      <c r="H206" s="107"/>
      <c r="I206" s="1" t="str">
        <f>IFERROR(IF(#REF!=0,"Wrong Gender!",""),"")</f>
        <v/>
      </c>
      <c r="J206" s="107"/>
      <c r="K206" s="107"/>
      <c r="L206" s="107"/>
      <c r="M206" s="107"/>
      <c r="N206" s="107"/>
      <c r="O206" s="106"/>
      <c r="P206" s="107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</row>
    <row r="207" spans="1:31" ht="15.75" customHeight="1" x14ac:dyDescent="0.2">
      <c r="A207" s="1" t="str">
        <f>IFERROR(IF(#REF!=0,"Wrong Gender!",""),"")</f>
        <v/>
      </c>
      <c r="B207" s="107"/>
      <c r="C207" s="107"/>
      <c r="D207" s="107"/>
      <c r="E207" s="107"/>
      <c r="F207" s="107"/>
      <c r="G207" s="104"/>
      <c r="H207" s="107"/>
      <c r="I207" s="1" t="str">
        <f>IFERROR(IF(#REF!=0,"Wrong Gender!",""),"")</f>
        <v/>
      </c>
      <c r="J207" s="107"/>
      <c r="K207" s="107"/>
      <c r="L207" s="107"/>
      <c r="M207" s="107"/>
      <c r="N207" s="107"/>
      <c r="O207" s="106"/>
      <c r="P207" s="107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</row>
    <row r="208" spans="1:31" ht="15.75" customHeight="1" x14ac:dyDescent="0.2">
      <c r="A208" s="1" t="str">
        <f>IFERROR(IF(#REF!=0,"Wrong Gender!",""),"")</f>
        <v/>
      </c>
      <c r="B208" s="107"/>
      <c r="C208" s="107"/>
      <c r="D208" s="107"/>
      <c r="E208" s="107"/>
      <c r="F208" s="107"/>
      <c r="G208" s="104"/>
      <c r="H208" s="107"/>
      <c r="I208" s="1" t="str">
        <f>IFERROR(IF(#REF!=0,"Wrong Gender!",""),"")</f>
        <v/>
      </c>
      <c r="J208" s="107"/>
      <c r="K208" s="107"/>
      <c r="L208" s="107"/>
      <c r="M208" s="107"/>
      <c r="N208" s="107"/>
      <c r="O208" s="106"/>
      <c r="P208" s="107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</row>
    <row r="209" spans="1:31" ht="15.75" customHeight="1" x14ac:dyDescent="0.2">
      <c r="A209" s="1" t="str">
        <f>IFERROR(IF(#REF!=0,"Wrong Gender!",""),"")</f>
        <v/>
      </c>
      <c r="B209" s="107"/>
      <c r="C209" s="107"/>
      <c r="D209" s="107"/>
      <c r="E209" s="107"/>
      <c r="F209" s="107"/>
      <c r="G209" s="104"/>
      <c r="H209" s="107"/>
      <c r="I209" s="1" t="str">
        <f>IFERROR(IF(#REF!=0,"Wrong Gender!",""),"")</f>
        <v/>
      </c>
      <c r="J209" s="107"/>
      <c r="K209" s="107"/>
      <c r="L209" s="107"/>
      <c r="M209" s="107"/>
      <c r="N209" s="107"/>
      <c r="O209" s="106"/>
      <c r="P209" s="107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</row>
    <row r="210" spans="1:31" ht="15.75" customHeight="1" x14ac:dyDescent="0.2">
      <c r="A210" s="1" t="str">
        <f>IFERROR(IF(#REF!=0,"Wrong Gender!",""),"")</f>
        <v/>
      </c>
      <c r="B210" s="107"/>
      <c r="C210" s="107"/>
      <c r="D210" s="107"/>
      <c r="E210" s="107"/>
      <c r="F210" s="107"/>
      <c r="G210" s="104"/>
      <c r="H210" s="107"/>
      <c r="I210" s="1" t="str">
        <f>IFERROR(IF(#REF!=0,"Wrong Gender!",""),"")</f>
        <v/>
      </c>
      <c r="J210" s="107"/>
      <c r="K210" s="107"/>
      <c r="L210" s="107"/>
      <c r="M210" s="107"/>
      <c r="N210" s="107"/>
      <c r="O210" s="106"/>
      <c r="P210" s="107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</row>
    <row r="211" spans="1:31" ht="15.75" customHeight="1" x14ac:dyDescent="0.2">
      <c r="A211" s="1" t="str">
        <f>IFERROR(IF(#REF!=0,"Wrong Gender!",""),"")</f>
        <v/>
      </c>
      <c r="B211" s="107"/>
      <c r="C211" s="107"/>
      <c r="D211" s="107"/>
      <c r="E211" s="107"/>
      <c r="F211" s="107"/>
      <c r="G211" s="104"/>
      <c r="H211" s="107"/>
      <c r="I211" s="1" t="str">
        <f>IFERROR(IF(#REF!=0,"Wrong Gender!",""),"")</f>
        <v/>
      </c>
      <c r="J211" s="107"/>
      <c r="K211" s="107"/>
      <c r="L211" s="107"/>
      <c r="M211" s="107"/>
      <c r="N211" s="107"/>
      <c r="O211" s="106"/>
      <c r="P211" s="107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</row>
    <row r="212" spans="1:31" ht="15.75" customHeight="1" x14ac:dyDescent="0.2">
      <c r="A212" s="1" t="str">
        <f>IFERROR(IF(#REF!=0,"Wrong Gender!",""),"")</f>
        <v/>
      </c>
      <c r="B212" s="107"/>
      <c r="C212" s="107"/>
      <c r="D212" s="107"/>
      <c r="E212" s="107"/>
      <c r="F212" s="107"/>
      <c r="G212" s="104"/>
      <c r="H212" s="107"/>
      <c r="I212" s="1" t="str">
        <f>IFERROR(IF(#REF!=0,"Wrong Gender!",""),"")</f>
        <v/>
      </c>
      <c r="J212" s="107"/>
      <c r="K212" s="107"/>
      <c r="L212" s="107"/>
      <c r="M212" s="107"/>
      <c r="N212" s="107"/>
      <c r="O212" s="106"/>
      <c r="P212" s="107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</row>
    <row r="213" spans="1:31" ht="15.75" customHeight="1" x14ac:dyDescent="0.2">
      <c r="A213" s="1" t="str">
        <f>IFERROR(IF(#REF!=0,"Wrong Gender!",""),"")</f>
        <v/>
      </c>
      <c r="B213" s="107"/>
      <c r="C213" s="107"/>
      <c r="D213" s="107"/>
      <c r="E213" s="107"/>
      <c r="F213" s="107"/>
      <c r="G213" s="104"/>
      <c r="H213" s="107"/>
      <c r="I213" s="1" t="str">
        <f>IFERROR(IF(#REF!=0,"Wrong Gender!",""),"")</f>
        <v/>
      </c>
      <c r="J213" s="107"/>
      <c r="K213" s="107"/>
      <c r="L213" s="107"/>
      <c r="M213" s="107"/>
      <c r="N213" s="107"/>
      <c r="O213" s="106"/>
      <c r="P213" s="107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</row>
    <row r="214" spans="1:31" ht="15.75" customHeight="1" x14ac:dyDescent="0.2">
      <c r="A214" s="1" t="str">
        <f>IFERROR(IF(#REF!=0,"Wrong Gender!",""),"")</f>
        <v/>
      </c>
      <c r="B214" s="107"/>
      <c r="C214" s="107"/>
      <c r="D214" s="107"/>
      <c r="E214" s="107"/>
      <c r="F214" s="107"/>
      <c r="G214" s="104"/>
      <c r="H214" s="107"/>
      <c r="I214" s="1" t="str">
        <f>IFERROR(IF(#REF!=0,"Wrong Gender!",""),"")</f>
        <v/>
      </c>
      <c r="J214" s="107"/>
      <c r="K214" s="107"/>
      <c r="L214" s="107"/>
      <c r="M214" s="107"/>
      <c r="N214" s="107"/>
      <c r="O214" s="106"/>
      <c r="P214" s="107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</row>
    <row r="215" spans="1:31" ht="15.75" customHeight="1" x14ac:dyDescent="0.2">
      <c r="A215" s="1" t="str">
        <f>IFERROR(IF(#REF!=0,"Wrong Gender!",""),"")</f>
        <v/>
      </c>
      <c r="B215" s="107"/>
      <c r="C215" s="107"/>
      <c r="D215" s="107"/>
      <c r="E215" s="107"/>
      <c r="F215" s="107"/>
      <c r="G215" s="104"/>
      <c r="H215" s="107"/>
      <c r="I215" s="1" t="str">
        <f>IFERROR(IF(#REF!=0,"Wrong Gender!",""),"")</f>
        <v/>
      </c>
      <c r="J215" s="107"/>
      <c r="K215" s="107"/>
      <c r="L215" s="107"/>
      <c r="M215" s="107"/>
      <c r="N215" s="107"/>
      <c r="O215" s="106"/>
      <c r="P215" s="107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</row>
    <row r="216" spans="1:31" ht="15.75" customHeight="1" x14ac:dyDescent="0.2">
      <c r="A216" s="1" t="str">
        <f>IFERROR(IF(#REF!=0,"Wrong Gender!",""),"")</f>
        <v/>
      </c>
      <c r="B216" s="107"/>
      <c r="C216" s="107"/>
      <c r="D216" s="107"/>
      <c r="E216" s="107"/>
      <c r="F216" s="107"/>
      <c r="G216" s="104"/>
      <c r="H216" s="107"/>
      <c r="I216" s="1" t="str">
        <f>IFERROR(IF(#REF!=0,"Wrong Gender!",""),"")</f>
        <v/>
      </c>
      <c r="J216" s="107"/>
      <c r="K216" s="107"/>
      <c r="L216" s="107"/>
      <c r="M216" s="107"/>
      <c r="N216" s="107"/>
      <c r="O216" s="106"/>
      <c r="P216" s="107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</row>
    <row r="217" spans="1:31" ht="15.75" customHeight="1" x14ac:dyDescent="0.2">
      <c r="A217" s="1" t="str">
        <f>IFERROR(IF(#REF!=0,"Wrong Gender!",""),"")</f>
        <v/>
      </c>
      <c r="B217" s="107"/>
      <c r="C217" s="107"/>
      <c r="D217" s="107"/>
      <c r="E217" s="107"/>
      <c r="F217" s="107"/>
      <c r="G217" s="104"/>
      <c r="H217" s="107"/>
      <c r="I217" s="1" t="str">
        <f>IFERROR(IF(#REF!=0,"Wrong Gender!",""),"")</f>
        <v/>
      </c>
      <c r="J217" s="107"/>
      <c r="K217" s="107"/>
      <c r="L217" s="107"/>
      <c r="M217" s="107"/>
      <c r="N217" s="107"/>
      <c r="O217" s="106"/>
      <c r="P217" s="107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</row>
    <row r="218" spans="1:31" ht="15.75" customHeight="1" x14ac:dyDescent="0.2">
      <c r="A218" s="1" t="str">
        <f>IFERROR(IF(#REF!=0,"Wrong Gender!",""),"")</f>
        <v/>
      </c>
      <c r="B218" s="107"/>
      <c r="C218" s="107"/>
      <c r="D218" s="107"/>
      <c r="E218" s="107"/>
      <c r="F218" s="107"/>
      <c r="G218" s="104"/>
      <c r="H218" s="107"/>
      <c r="I218" s="1" t="str">
        <f>IFERROR(IF(#REF!=0,"Wrong Gender!",""),"")</f>
        <v/>
      </c>
      <c r="J218" s="107"/>
      <c r="K218" s="107"/>
      <c r="L218" s="107"/>
      <c r="M218" s="107"/>
      <c r="N218" s="107"/>
      <c r="O218" s="106"/>
      <c r="P218" s="107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</row>
    <row r="219" spans="1:31" ht="15.75" customHeight="1" x14ac:dyDescent="0.2">
      <c r="A219" s="1" t="str">
        <f>IFERROR(IF(#REF!=0,"Wrong Gender!",""),"")</f>
        <v/>
      </c>
      <c r="B219" s="107"/>
      <c r="C219" s="107"/>
      <c r="D219" s="107"/>
      <c r="E219" s="107"/>
      <c r="F219" s="107"/>
      <c r="G219" s="104"/>
      <c r="H219" s="107"/>
      <c r="I219" s="1" t="str">
        <f>IFERROR(IF(#REF!=0,"Wrong Gender!",""),"")</f>
        <v/>
      </c>
      <c r="J219" s="107"/>
      <c r="K219" s="107"/>
      <c r="L219" s="107"/>
      <c r="M219" s="107"/>
      <c r="N219" s="107"/>
      <c r="O219" s="106"/>
      <c r="P219" s="107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</row>
    <row r="220" spans="1:31" ht="15.75" customHeight="1" x14ac:dyDescent="0.2">
      <c r="A220" s="1" t="str">
        <f>IFERROR(IF(#REF!=0,"Wrong Gender!",""),"")</f>
        <v/>
      </c>
      <c r="B220" s="107"/>
      <c r="C220" s="107"/>
      <c r="D220" s="107"/>
      <c r="E220" s="107"/>
      <c r="F220" s="107"/>
      <c r="G220" s="104"/>
      <c r="H220" s="107"/>
      <c r="I220" s="1" t="str">
        <f>IFERROR(IF(#REF!=0,"Wrong Gender!",""),"")</f>
        <v/>
      </c>
      <c r="J220" s="107"/>
      <c r="K220" s="107"/>
      <c r="L220" s="107"/>
      <c r="M220" s="107"/>
      <c r="N220" s="107"/>
      <c r="O220" s="106"/>
      <c r="P220" s="107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</row>
    <row r="221" spans="1:31" ht="15.75" customHeight="1" x14ac:dyDescent="0.2">
      <c r="A221" s="1" t="str">
        <f>IFERROR(IF(#REF!=0,"Wrong Gender!",""),"")</f>
        <v/>
      </c>
      <c r="B221" s="107"/>
      <c r="C221" s="107"/>
      <c r="D221" s="107"/>
      <c r="E221" s="107"/>
      <c r="F221" s="107"/>
      <c r="G221" s="104"/>
      <c r="H221" s="107"/>
      <c r="I221" s="1" t="str">
        <f>IFERROR(IF(#REF!=0,"Wrong Gender!",""),"")</f>
        <v/>
      </c>
      <c r="J221" s="107"/>
      <c r="K221" s="107"/>
      <c r="L221" s="107"/>
      <c r="M221" s="107"/>
      <c r="N221" s="107"/>
      <c r="O221" s="106"/>
      <c r="P221" s="107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</row>
    <row r="222" spans="1:31" ht="15.75" customHeight="1" x14ac:dyDescent="0.2">
      <c r="A222" s="1" t="str">
        <f>IFERROR(IF(#REF!=0,"Wrong Gender!",""),"")</f>
        <v/>
      </c>
      <c r="B222" s="107"/>
      <c r="C222" s="107"/>
      <c r="D222" s="107"/>
      <c r="E222" s="107"/>
      <c r="F222" s="107"/>
      <c r="G222" s="104"/>
      <c r="H222" s="107"/>
      <c r="I222" s="1" t="str">
        <f>IFERROR(IF(#REF!=0,"Wrong Gender!",""),"")</f>
        <v/>
      </c>
      <c r="J222" s="107"/>
      <c r="K222" s="107"/>
      <c r="L222" s="107"/>
      <c r="M222" s="107"/>
      <c r="N222" s="107"/>
      <c r="O222" s="106"/>
      <c r="P222" s="107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</row>
    <row r="223" spans="1:31" ht="15.75" customHeight="1" x14ac:dyDescent="0.2">
      <c r="A223" s="1" t="str">
        <f>IFERROR(IF(#REF!=0,"Wrong Gender!",""),"")</f>
        <v/>
      </c>
      <c r="B223" s="107"/>
      <c r="C223" s="107"/>
      <c r="D223" s="107"/>
      <c r="E223" s="107"/>
      <c r="F223" s="107"/>
      <c r="G223" s="104"/>
      <c r="H223" s="107"/>
      <c r="I223" s="1" t="str">
        <f>IFERROR(IF(#REF!=0,"Wrong Gender!",""),"")</f>
        <v/>
      </c>
      <c r="J223" s="107"/>
      <c r="K223" s="107"/>
      <c r="L223" s="107"/>
      <c r="M223" s="107"/>
      <c r="N223" s="107"/>
      <c r="O223" s="106"/>
      <c r="P223" s="107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</row>
    <row r="224" spans="1:31" ht="15.75" customHeight="1" x14ac:dyDescent="0.2">
      <c r="A224" s="1" t="str">
        <f>IFERROR(IF(#REF!=0,"Wrong Gender!",""),"")</f>
        <v/>
      </c>
      <c r="B224" s="107"/>
      <c r="C224" s="107"/>
      <c r="D224" s="107"/>
      <c r="E224" s="107"/>
      <c r="F224" s="107"/>
      <c r="G224" s="104"/>
      <c r="H224" s="107"/>
      <c r="I224" s="1" t="str">
        <f>IFERROR(IF(#REF!=0,"Wrong Gender!",""),"")</f>
        <v/>
      </c>
      <c r="J224" s="107"/>
      <c r="K224" s="107"/>
      <c r="L224" s="107"/>
      <c r="M224" s="107"/>
      <c r="N224" s="107"/>
      <c r="O224" s="106"/>
      <c r="P224" s="107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</row>
    <row r="225" spans="1:31" ht="15.75" customHeight="1" x14ac:dyDescent="0.2">
      <c r="A225" s="1" t="str">
        <f>IFERROR(IF(#REF!=0,"Wrong Gender!",""),"")</f>
        <v/>
      </c>
      <c r="B225" s="107"/>
      <c r="C225" s="107"/>
      <c r="D225" s="107"/>
      <c r="E225" s="107"/>
      <c r="F225" s="107"/>
      <c r="G225" s="104"/>
      <c r="H225" s="107"/>
      <c r="I225" s="1" t="str">
        <f>IFERROR(IF(#REF!=0,"Wrong Gender!",""),"")</f>
        <v/>
      </c>
      <c r="J225" s="107"/>
      <c r="K225" s="107"/>
      <c r="L225" s="107"/>
      <c r="M225" s="107"/>
      <c r="N225" s="107"/>
      <c r="O225" s="106"/>
      <c r="P225" s="107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</row>
    <row r="226" spans="1:31" ht="15.75" customHeight="1" x14ac:dyDescent="0.2">
      <c r="A226" s="1" t="str">
        <f>IFERROR(IF(#REF!=0,"Wrong Gender!",""),"")</f>
        <v/>
      </c>
      <c r="B226" s="107"/>
      <c r="C226" s="107"/>
      <c r="D226" s="107"/>
      <c r="E226" s="107"/>
      <c r="F226" s="107"/>
      <c r="G226" s="104"/>
      <c r="H226" s="107"/>
      <c r="I226" s="1" t="str">
        <f>IFERROR(IF(#REF!=0,"Wrong Gender!",""),"")</f>
        <v/>
      </c>
      <c r="J226" s="107"/>
      <c r="K226" s="107"/>
      <c r="L226" s="107"/>
      <c r="M226" s="107"/>
      <c r="N226" s="107"/>
      <c r="O226" s="106"/>
      <c r="P226" s="107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</row>
    <row r="227" spans="1:31" ht="15.75" customHeight="1" x14ac:dyDescent="0.2">
      <c r="A227" s="1" t="str">
        <f>IFERROR(IF(#REF!=0,"Wrong Gender!",""),"")</f>
        <v/>
      </c>
      <c r="B227" s="107"/>
      <c r="C227" s="107"/>
      <c r="D227" s="107"/>
      <c r="E227" s="107"/>
      <c r="F227" s="107"/>
      <c r="G227" s="104"/>
      <c r="H227" s="107"/>
      <c r="I227" s="1" t="str">
        <f>IFERROR(IF(#REF!=0,"Wrong Gender!",""),"")</f>
        <v/>
      </c>
      <c r="J227" s="107"/>
      <c r="K227" s="107"/>
      <c r="L227" s="107"/>
      <c r="M227" s="107"/>
      <c r="N227" s="107"/>
      <c r="O227" s="106"/>
      <c r="P227" s="107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</row>
    <row r="228" spans="1:31" ht="15.75" customHeight="1" x14ac:dyDescent="0.2">
      <c r="A228" s="1" t="str">
        <f>IFERROR(IF(#REF!=0,"Wrong Gender!",""),"")</f>
        <v/>
      </c>
      <c r="B228" s="107"/>
      <c r="C228" s="107"/>
      <c r="D228" s="107"/>
      <c r="E228" s="107"/>
      <c r="F228" s="107"/>
      <c r="G228" s="104"/>
      <c r="H228" s="107"/>
      <c r="I228" s="1" t="str">
        <f>IFERROR(IF(#REF!=0,"Wrong Gender!",""),"")</f>
        <v/>
      </c>
      <c r="J228" s="107"/>
      <c r="K228" s="107"/>
      <c r="L228" s="107"/>
      <c r="M228" s="107"/>
      <c r="N228" s="107"/>
      <c r="O228" s="106"/>
      <c r="P228" s="107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</row>
    <row r="229" spans="1:31" ht="15.75" customHeight="1" x14ac:dyDescent="0.2">
      <c r="A229" s="1" t="str">
        <f>IFERROR(IF(#REF!=0,"Wrong Gender!",""),"")</f>
        <v/>
      </c>
      <c r="B229" s="107"/>
      <c r="C229" s="107"/>
      <c r="D229" s="107"/>
      <c r="E229" s="107"/>
      <c r="F229" s="107"/>
      <c r="G229" s="104"/>
      <c r="H229" s="107"/>
      <c r="I229" s="1" t="str">
        <f>IFERROR(IF(#REF!=0,"Wrong Gender!",""),"")</f>
        <v/>
      </c>
      <c r="J229" s="107"/>
      <c r="K229" s="107"/>
      <c r="L229" s="107"/>
      <c r="M229" s="107"/>
      <c r="N229" s="107"/>
      <c r="O229" s="106"/>
      <c r="P229" s="107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</row>
    <row r="230" spans="1:31" ht="15.75" customHeight="1" x14ac:dyDescent="0.2">
      <c r="A230" s="1" t="str">
        <f>IFERROR(IF(#REF!=0,"Wrong Gender!",""),"")</f>
        <v/>
      </c>
      <c r="B230" s="107"/>
      <c r="C230" s="107"/>
      <c r="D230" s="107"/>
      <c r="E230" s="107"/>
      <c r="F230" s="107"/>
      <c r="G230" s="104"/>
      <c r="H230" s="107"/>
      <c r="I230" s="1" t="str">
        <f>IFERROR(IF(#REF!=0,"Wrong Gender!",""),"")</f>
        <v/>
      </c>
      <c r="J230" s="107"/>
      <c r="K230" s="107"/>
      <c r="L230" s="107"/>
      <c r="M230" s="107"/>
      <c r="N230" s="107"/>
      <c r="O230" s="106"/>
      <c r="P230" s="107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</row>
    <row r="231" spans="1:31" ht="15.75" customHeight="1" x14ac:dyDescent="0.2">
      <c r="A231" s="1" t="str">
        <f>IFERROR(IF(#REF!=0,"Wrong Gender!",""),"")</f>
        <v/>
      </c>
      <c r="B231" s="107"/>
      <c r="C231" s="107"/>
      <c r="D231" s="107"/>
      <c r="E231" s="107"/>
      <c r="F231" s="107"/>
      <c r="G231" s="104"/>
      <c r="H231" s="107"/>
      <c r="I231" s="1" t="str">
        <f>IFERROR(IF(#REF!=0,"Wrong Gender!",""),"")</f>
        <v/>
      </c>
      <c r="J231" s="107"/>
      <c r="K231" s="107"/>
      <c r="L231" s="107"/>
      <c r="M231" s="107"/>
      <c r="N231" s="107"/>
      <c r="O231" s="106"/>
      <c r="P231" s="107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</row>
    <row r="232" spans="1:31" ht="15.75" customHeight="1" x14ac:dyDescent="0.2">
      <c r="A232" s="1" t="str">
        <f>IFERROR(IF(#REF!=0,"Wrong Gender!",""),"")</f>
        <v/>
      </c>
      <c r="B232" s="107"/>
      <c r="C232" s="107"/>
      <c r="D232" s="107"/>
      <c r="E232" s="107"/>
      <c r="F232" s="107"/>
      <c r="G232" s="104"/>
      <c r="H232" s="107"/>
      <c r="I232" s="1" t="str">
        <f>IFERROR(IF(#REF!=0,"Wrong Gender!",""),"")</f>
        <v/>
      </c>
      <c r="J232" s="107"/>
      <c r="K232" s="107"/>
      <c r="L232" s="107"/>
      <c r="M232" s="107"/>
      <c r="N232" s="107"/>
      <c r="O232" s="106"/>
      <c r="P232" s="107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</row>
    <row r="233" spans="1:31" ht="15.75" customHeight="1" x14ac:dyDescent="0.2">
      <c r="A233" s="1" t="str">
        <f>IFERROR(IF(#REF!=0,"Wrong Gender!",""),"")</f>
        <v/>
      </c>
      <c r="B233" s="107"/>
      <c r="C233" s="107"/>
      <c r="D233" s="107"/>
      <c r="E233" s="107"/>
      <c r="F233" s="107"/>
      <c r="G233" s="104"/>
      <c r="H233" s="107"/>
      <c r="I233" s="1" t="str">
        <f>IFERROR(IF(#REF!=0,"Wrong Gender!",""),"")</f>
        <v/>
      </c>
      <c r="J233" s="107"/>
      <c r="K233" s="107"/>
      <c r="L233" s="107"/>
      <c r="M233" s="107"/>
      <c r="N233" s="107"/>
      <c r="O233" s="106"/>
      <c r="P233" s="107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</row>
    <row r="234" spans="1:31" ht="15.75" customHeight="1" x14ac:dyDescent="0.2">
      <c r="A234" s="1" t="str">
        <f>IFERROR(IF(#REF!=0,"Wrong Gender!",""),"")</f>
        <v/>
      </c>
      <c r="B234" s="107"/>
      <c r="C234" s="107"/>
      <c r="D234" s="107"/>
      <c r="E234" s="107"/>
      <c r="F234" s="107"/>
      <c r="G234" s="104"/>
      <c r="H234" s="107"/>
      <c r="I234" s="1" t="str">
        <f>IFERROR(IF(#REF!=0,"Wrong Gender!",""),"")</f>
        <v/>
      </c>
      <c r="J234" s="107"/>
      <c r="K234" s="107"/>
      <c r="L234" s="107"/>
      <c r="M234" s="107"/>
      <c r="N234" s="107"/>
      <c r="O234" s="106"/>
      <c r="P234" s="107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</row>
    <row r="235" spans="1:31" ht="15.75" customHeight="1" x14ac:dyDescent="0.2">
      <c r="A235" s="1" t="str">
        <f>IFERROR(IF(#REF!=0,"Wrong Gender!",""),"")</f>
        <v/>
      </c>
      <c r="B235" s="107"/>
      <c r="C235" s="107"/>
      <c r="D235" s="107"/>
      <c r="E235" s="107"/>
      <c r="F235" s="107"/>
      <c r="G235" s="104"/>
      <c r="H235" s="107"/>
      <c r="I235" s="1" t="str">
        <f>IFERROR(IF(#REF!=0,"Wrong Gender!",""),"")</f>
        <v/>
      </c>
      <c r="J235" s="107"/>
      <c r="K235" s="107"/>
      <c r="L235" s="107"/>
      <c r="M235" s="107"/>
      <c r="N235" s="107"/>
      <c r="O235" s="106"/>
      <c r="P235" s="107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</row>
    <row r="236" spans="1:31" ht="15.75" customHeight="1" x14ac:dyDescent="0.2">
      <c r="A236" s="1" t="str">
        <f>IFERROR(IF(#REF!=0,"Wrong Gender!",""),"")</f>
        <v/>
      </c>
      <c r="B236" s="107"/>
      <c r="C236" s="107"/>
      <c r="D236" s="107"/>
      <c r="E236" s="107"/>
      <c r="F236" s="107"/>
      <c r="G236" s="104"/>
      <c r="H236" s="107"/>
      <c r="I236" s="1" t="str">
        <f>IFERROR(IF(#REF!=0,"Wrong Gender!",""),"")</f>
        <v/>
      </c>
      <c r="J236" s="107"/>
      <c r="K236" s="107"/>
      <c r="L236" s="107"/>
      <c r="M236" s="107"/>
      <c r="N236" s="107"/>
      <c r="O236" s="106"/>
      <c r="P236" s="107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</row>
    <row r="237" spans="1:31" ht="15.75" customHeight="1" x14ac:dyDescent="0.2">
      <c r="A237" s="1" t="str">
        <f>IFERROR(IF(#REF!=0,"Wrong Gender!",""),"")</f>
        <v/>
      </c>
      <c r="B237" s="107"/>
      <c r="C237" s="107"/>
      <c r="D237" s="107"/>
      <c r="E237" s="107"/>
      <c r="F237" s="107"/>
      <c r="G237" s="104"/>
      <c r="H237" s="107"/>
      <c r="I237" s="1" t="str">
        <f>IFERROR(IF(#REF!=0,"Wrong Gender!",""),"")</f>
        <v/>
      </c>
      <c r="J237" s="107"/>
      <c r="K237" s="107"/>
      <c r="L237" s="107"/>
      <c r="M237" s="107"/>
      <c r="N237" s="107"/>
      <c r="O237" s="106"/>
      <c r="P237" s="107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</row>
    <row r="238" spans="1:31" ht="15.75" customHeight="1" x14ac:dyDescent="0.2">
      <c r="A238" s="1" t="str">
        <f>IFERROR(IF(#REF!=0,"Wrong Gender!",""),"")</f>
        <v/>
      </c>
      <c r="B238" s="107"/>
      <c r="C238" s="107"/>
      <c r="D238" s="107"/>
      <c r="E238" s="107"/>
      <c r="F238" s="107"/>
      <c r="G238" s="104"/>
      <c r="H238" s="107"/>
      <c r="I238" s="1" t="str">
        <f>IFERROR(IF(#REF!=0,"Wrong Gender!",""),"")</f>
        <v/>
      </c>
      <c r="J238" s="107"/>
      <c r="K238" s="107"/>
      <c r="L238" s="107"/>
      <c r="M238" s="107"/>
      <c r="N238" s="107"/>
      <c r="O238" s="106"/>
      <c r="P238" s="107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</row>
    <row r="239" spans="1:31" ht="15.75" customHeight="1" x14ac:dyDescent="0.2">
      <c r="A239" s="1" t="str">
        <f>IFERROR(IF(#REF!=0,"Wrong Gender!",""),"")</f>
        <v/>
      </c>
      <c r="B239" s="107"/>
      <c r="C239" s="107"/>
      <c r="D239" s="107"/>
      <c r="E239" s="107"/>
      <c r="F239" s="107"/>
      <c r="G239" s="104"/>
      <c r="H239" s="107"/>
      <c r="I239" s="1" t="str">
        <f>IFERROR(IF(#REF!=0,"Wrong Gender!",""),"")</f>
        <v/>
      </c>
      <c r="J239" s="107"/>
      <c r="K239" s="107"/>
      <c r="L239" s="107"/>
      <c r="M239" s="107"/>
      <c r="N239" s="107"/>
      <c r="O239" s="106"/>
      <c r="P239" s="107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</row>
    <row r="240" spans="1:31" ht="15.75" customHeight="1" x14ac:dyDescent="0.2">
      <c r="A240" s="1" t="str">
        <f>IFERROR(IF(#REF!=0,"Wrong Gender!",""),"")</f>
        <v/>
      </c>
      <c r="B240" s="107"/>
      <c r="C240" s="107"/>
      <c r="D240" s="107"/>
      <c r="E240" s="107"/>
      <c r="F240" s="107"/>
      <c r="G240" s="104"/>
      <c r="H240" s="107"/>
      <c r="I240" s="1" t="str">
        <f>IFERROR(IF(#REF!=0,"Wrong Gender!",""),"")</f>
        <v/>
      </c>
      <c r="J240" s="107"/>
      <c r="K240" s="107"/>
      <c r="L240" s="107"/>
      <c r="M240" s="107"/>
      <c r="N240" s="107"/>
      <c r="O240" s="106"/>
      <c r="P240" s="107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</row>
    <row r="241" spans="1:31" ht="15.75" customHeight="1" x14ac:dyDescent="0.2">
      <c r="A241" s="1" t="str">
        <f>IFERROR(IF(#REF!=0,"Wrong Gender!",""),"")</f>
        <v/>
      </c>
      <c r="B241" s="107"/>
      <c r="C241" s="107"/>
      <c r="D241" s="107"/>
      <c r="E241" s="107"/>
      <c r="F241" s="107"/>
      <c r="G241" s="104"/>
      <c r="H241" s="107"/>
      <c r="I241" s="1" t="str">
        <f>IFERROR(IF(#REF!=0,"Wrong Gender!",""),"")</f>
        <v/>
      </c>
      <c r="J241" s="107"/>
      <c r="K241" s="107"/>
      <c r="L241" s="107"/>
      <c r="M241" s="107"/>
      <c r="N241" s="107"/>
      <c r="O241" s="106"/>
      <c r="P241" s="107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</row>
    <row r="242" spans="1:31" ht="15.75" customHeight="1" x14ac:dyDescent="0.2">
      <c r="A242" s="1" t="str">
        <f>IFERROR(IF(#REF!=0,"Wrong Gender!",""),"")</f>
        <v/>
      </c>
      <c r="B242" s="107"/>
      <c r="C242" s="107"/>
      <c r="D242" s="107"/>
      <c r="E242" s="107"/>
      <c r="F242" s="107"/>
      <c r="G242" s="104"/>
      <c r="H242" s="107"/>
      <c r="I242" s="1" t="str">
        <f>IFERROR(IF(#REF!=0,"Wrong Gender!",""),"")</f>
        <v/>
      </c>
      <c r="J242" s="107"/>
      <c r="K242" s="107"/>
      <c r="L242" s="107"/>
      <c r="M242" s="107"/>
      <c r="N242" s="107"/>
      <c r="O242" s="106"/>
      <c r="P242" s="107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</row>
    <row r="243" spans="1:31" ht="15.75" customHeight="1" x14ac:dyDescent="0.2">
      <c r="A243" s="1" t="str">
        <f>IFERROR(IF(#REF!=0,"Wrong Gender!",""),"")</f>
        <v/>
      </c>
      <c r="B243" s="107"/>
      <c r="C243" s="107"/>
      <c r="D243" s="107"/>
      <c r="E243" s="107"/>
      <c r="F243" s="107"/>
      <c r="G243" s="104"/>
      <c r="H243" s="107"/>
      <c r="I243" s="1" t="str">
        <f>IFERROR(IF(#REF!=0,"Wrong Gender!",""),"")</f>
        <v/>
      </c>
      <c r="J243" s="107"/>
      <c r="K243" s="107"/>
      <c r="L243" s="107"/>
      <c r="M243" s="107"/>
      <c r="N243" s="107"/>
      <c r="O243" s="106"/>
      <c r="P243" s="107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</row>
    <row r="244" spans="1:31" ht="15.75" customHeight="1" x14ac:dyDescent="0.2">
      <c r="A244" s="1" t="str">
        <f>IFERROR(IF(#REF!=0,"Wrong Gender!",""),"")</f>
        <v/>
      </c>
      <c r="B244" s="107"/>
      <c r="C244" s="107"/>
      <c r="D244" s="107"/>
      <c r="E244" s="107"/>
      <c r="F244" s="107"/>
      <c r="G244" s="104"/>
      <c r="H244" s="107"/>
      <c r="I244" s="1" t="str">
        <f>IFERROR(IF(#REF!=0,"Wrong Gender!",""),"")</f>
        <v/>
      </c>
      <c r="J244" s="107"/>
      <c r="K244" s="107"/>
      <c r="L244" s="107"/>
      <c r="M244" s="107"/>
      <c r="N244" s="107"/>
      <c r="O244" s="106"/>
      <c r="P244" s="107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</row>
    <row r="245" spans="1:31" ht="15.75" customHeight="1" x14ac:dyDescent="0.2">
      <c r="A245" s="1" t="str">
        <f>IFERROR(IF(#REF!=0,"Wrong Gender!",""),"")</f>
        <v/>
      </c>
      <c r="B245" s="107"/>
      <c r="C245" s="107"/>
      <c r="D245" s="107"/>
      <c r="E245" s="107"/>
      <c r="F245" s="107"/>
      <c r="G245" s="104"/>
      <c r="H245" s="107"/>
      <c r="I245" s="1" t="str">
        <f>IFERROR(IF(#REF!=0,"Wrong Gender!",""),"")</f>
        <v/>
      </c>
      <c r="J245" s="107"/>
      <c r="K245" s="107"/>
      <c r="L245" s="107"/>
      <c r="M245" s="107"/>
      <c r="N245" s="107"/>
      <c r="O245" s="106"/>
      <c r="P245" s="107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</row>
    <row r="246" spans="1:31" ht="15.75" customHeight="1" x14ac:dyDescent="0.2">
      <c r="A246" s="1" t="str">
        <f>IFERROR(IF(#REF!=0,"Wrong Gender!",""),"")</f>
        <v/>
      </c>
      <c r="B246" s="107"/>
      <c r="C246" s="107"/>
      <c r="D246" s="107"/>
      <c r="E246" s="107"/>
      <c r="F246" s="107"/>
      <c r="G246" s="104"/>
      <c r="H246" s="107"/>
      <c r="I246" s="1" t="str">
        <f>IFERROR(IF(#REF!=0,"Wrong Gender!",""),"")</f>
        <v/>
      </c>
      <c r="J246" s="107"/>
      <c r="K246" s="107"/>
      <c r="L246" s="107"/>
      <c r="M246" s="107"/>
      <c r="N246" s="107"/>
      <c r="O246" s="106"/>
      <c r="P246" s="107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</row>
    <row r="247" spans="1:31" ht="15.75" customHeight="1" x14ac:dyDescent="0.2">
      <c r="A247" s="1" t="str">
        <f>IFERROR(IF(#REF!=0,"Wrong Gender!",""),"")</f>
        <v/>
      </c>
      <c r="B247" s="107"/>
      <c r="C247" s="107"/>
      <c r="D247" s="107"/>
      <c r="E247" s="107"/>
      <c r="F247" s="107"/>
      <c r="G247" s="104"/>
      <c r="H247" s="107"/>
      <c r="I247" s="1" t="str">
        <f>IFERROR(IF(#REF!=0,"Wrong Gender!",""),"")</f>
        <v/>
      </c>
      <c r="J247" s="107"/>
      <c r="K247" s="107"/>
      <c r="L247" s="107"/>
      <c r="M247" s="107"/>
      <c r="N247" s="107"/>
      <c r="O247" s="106"/>
      <c r="P247" s="107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</row>
    <row r="248" spans="1:31" ht="15.75" customHeight="1" x14ac:dyDescent="0.2">
      <c r="A248" s="1" t="str">
        <f>IFERROR(IF(#REF!=0,"Wrong Gender!",""),"")</f>
        <v/>
      </c>
      <c r="B248" s="107"/>
      <c r="C248" s="107"/>
      <c r="D248" s="107"/>
      <c r="E248" s="107"/>
      <c r="F248" s="107"/>
      <c r="G248" s="104"/>
      <c r="H248" s="107"/>
      <c r="I248" s="1" t="str">
        <f>IFERROR(IF(#REF!=0,"Wrong Gender!",""),"")</f>
        <v/>
      </c>
      <c r="J248" s="107"/>
      <c r="K248" s="107"/>
      <c r="L248" s="107"/>
      <c r="M248" s="107"/>
      <c r="N248" s="107"/>
      <c r="O248" s="106"/>
      <c r="P248" s="107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</row>
    <row r="249" spans="1:31" ht="15.75" customHeight="1" x14ac:dyDescent="0.2">
      <c r="A249" s="1" t="str">
        <f>IFERROR(IF(#REF!=0,"Wrong Gender!",""),"")</f>
        <v/>
      </c>
      <c r="B249" s="107"/>
      <c r="C249" s="107"/>
      <c r="D249" s="107"/>
      <c r="E249" s="107"/>
      <c r="F249" s="107"/>
      <c r="G249" s="104"/>
      <c r="H249" s="107"/>
      <c r="I249" s="1" t="str">
        <f>IFERROR(IF(#REF!=0,"Wrong Gender!",""),"")</f>
        <v/>
      </c>
      <c r="J249" s="107"/>
      <c r="K249" s="107"/>
      <c r="L249" s="107"/>
      <c r="M249" s="107"/>
      <c r="N249" s="107"/>
      <c r="O249" s="106"/>
      <c r="P249" s="107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</row>
    <row r="250" spans="1:31" ht="15.75" customHeight="1" x14ac:dyDescent="0.2">
      <c r="A250" s="1" t="str">
        <f>IFERROR(IF(#REF!=0,"Wrong Gender!",""),"")</f>
        <v/>
      </c>
      <c r="B250" s="107"/>
      <c r="C250" s="107"/>
      <c r="D250" s="107"/>
      <c r="E250" s="107"/>
      <c r="F250" s="107"/>
      <c r="G250" s="104"/>
      <c r="H250" s="107"/>
      <c r="I250" s="1" t="str">
        <f>IFERROR(IF(#REF!=0,"Wrong Gender!",""),"")</f>
        <v/>
      </c>
      <c r="J250" s="107"/>
      <c r="K250" s="107"/>
      <c r="L250" s="107"/>
      <c r="M250" s="107"/>
      <c r="N250" s="107"/>
      <c r="O250" s="106"/>
      <c r="P250" s="107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</row>
    <row r="251" spans="1:31" ht="15.75" customHeight="1" x14ac:dyDescent="0.2">
      <c r="A251" s="1" t="str">
        <f>IFERROR(IF(#REF!=0,"Wrong Gender!",""),"")</f>
        <v/>
      </c>
      <c r="B251" s="107"/>
      <c r="C251" s="107"/>
      <c r="D251" s="107"/>
      <c r="E251" s="107"/>
      <c r="F251" s="107"/>
      <c r="G251" s="104"/>
      <c r="H251" s="107"/>
      <c r="I251" s="1" t="str">
        <f>IFERROR(IF(#REF!=0,"Wrong Gender!",""),"")</f>
        <v/>
      </c>
      <c r="J251" s="107"/>
      <c r="K251" s="107"/>
      <c r="L251" s="107"/>
      <c r="M251" s="107"/>
      <c r="N251" s="107"/>
      <c r="O251" s="106"/>
      <c r="P251" s="107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</row>
    <row r="252" spans="1:31" ht="15.75" customHeight="1" x14ac:dyDescent="0.2">
      <c r="A252" s="1" t="str">
        <f>IFERROR(IF(#REF!=0,"Wrong Gender!",""),"")</f>
        <v/>
      </c>
      <c r="B252" s="107"/>
      <c r="C252" s="107"/>
      <c r="D252" s="107"/>
      <c r="E252" s="107"/>
      <c r="F252" s="107"/>
      <c r="G252" s="104"/>
      <c r="H252" s="107"/>
      <c r="I252" s="1" t="str">
        <f>IFERROR(IF(#REF!=0,"Wrong Gender!",""),"")</f>
        <v/>
      </c>
      <c r="J252" s="107"/>
      <c r="K252" s="107"/>
      <c r="L252" s="107"/>
      <c r="M252" s="107"/>
      <c r="N252" s="107"/>
      <c r="O252" s="106"/>
      <c r="P252" s="107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</row>
    <row r="253" spans="1:31" ht="15.75" customHeight="1" x14ac:dyDescent="0.2">
      <c r="A253" s="1" t="str">
        <f>IFERROR(IF(#REF!=0,"Wrong Gender!",""),"")</f>
        <v/>
      </c>
      <c r="B253" s="107"/>
      <c r="C253" s="107"/>
      <c r="D253" s="107"/>
      <c r="E253" s="107"/>
      <c r="F253" s="107"/>
      <c r="G253" s="104"/>
      <c r="H253" s="107"/>
      <c r="I253" s="1" t="str">
        <f>IFERROR(IF(#REF!=0,"Wrong Gender!",""),"")</f>
        <v/>
      </c>
      <c r="J253" s="107"/>
      <c r="K253" s="107"/>
      <c r="L253" s="107"/>
      <c r="M253" s="107"/>
      <c r="N253" s="107"/>
      <c r="O253" s="106"/>
      <c r="P253" s="107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</row>
    <row r="254" spans="1:31" ht="15.75" customHeight="1" x14ac:dyDescent="0.2">
      <c r="A254" s="1" t="str">
        <f>IFERROR(IF(#REF!=0,"Wrong Gender!",""),"")</f>
        <v/>
      </c>
      <c r="B254" s="107"/>
      <c r="C254" s="107"/>
      <c r="D254" s="107"/>
      <c r="E254" s="107"/>
      <c r="F254" s="107"/>
      <c r="G254" s="104"/>
      <c r="H254" s="107"/>
      <c r="I254" s="1" t="str">
        <f>IFERROR(IF(#REF!=0,"Wrong Gender!",""),"")</f>
        <v/>
      </c>
      <c r="J254" s="107"/>
      <c r="K254" s="107"/>
      <c r="L254" s="107"/>
      <c r="M254" s="107"/>
      <c r="N254" s="107"/>
      <c r="O254" s="106"/>
      <c r="P254" s="107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</row>
    <row r="255" spans="1:31" ht="15.75" customHeight="1" x14ac:dyDescent="0.2">
      <c r="A255" s="1" t="str">
        <f>IFERROR(IF(#REF!=0,"Wrong Gender!",""),"")</f>
        <v/>
      </c>
      <c r="B255" s="107"/>
      <c r="C255" s="107"/>
      <c r="D255" s="107"/>
      <c r="E255" s="107"/>
      <c r="F255" s="107"/>
      <c r="G255" s="104"/>
      <c r="H255" s="107"/>
      <c r="I255" s="1" t="str">
        <f>IFERROR(IF(#REF!=0,"Wrong Gender!",""),"")</f>
        <v/>
      </c>
      <c r="J255" s="107"/>
      <c r="K255" s="107"/>
      <c r="L255" s="107"/>
      <c r="M255" s="107"/>
      <c r="N255" s="107"/>
      <c r="O255" s="106"/>
      <c r="P255" s="107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</row>
    <row r="256" spans="1:31" ht="15.75" customHeight="1" x14ac:dyDescent="0.2">
      <c r="A256" s="1" t="str">
        <f>IFERROR(IF(#REF!=0,"Wrong Gender!",""),"")</f>
        <v/>
      </c>
      <c r="B256" s="107"/>
      <c r="C256" s="107"/>
      <c r="D256" s="107"/>
      <c r="E256" s="107"/>
      <c r="F256" s="107"/>
      <c r="G256" s="104"/>
      <c r="H256" s="107"/>
      <c r="I256" s="1" t="str">
        <f>IFERROR(IF(#REF!=0,"Wrong Gender!",""),"")</f>
        <v/>
      </c>
      <c r="J256" s="107"/>
      <c r="K256" s="107"/>
      <c r="L256" s="107"/>
      <c r="M256" s="107"/>
      <c r="N256" s="107"/>
      <c r="O256" s="106"/>
      <c r="P256" s="107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</row>
    <row r="257" spans="1:31" ht="15.75" customHeight="1" x14ac:dyDescent="0.2">
      <c r="A257" s="1" t="str">
        <f>IFERROR(IF(#REF!=0,"Wrong Gender!",""),"")</f>
        <v/>
      </c>
      <c r="B257" s="107"/>
      <c r="C257" s="107"/>
      <c r="D257" s="107"/>
      <c r="E257" s="107"/>
      <c r="F257" s="107"/>
      <c r="G257" s="104"/>
      <c r="H257" s="107"/>
      <c r="I257" s="1" t="str">
        <f>IFERROR(IF(#REF!=0,"Wrong Gender!",""),"")</f>
        <v/>
      </c>
      <c r="J257" s="107"/>
      <c r="K257" s="107"/>
      <c r="L257" s="107"/>
      <c r="M257" s="107"/>
      <c r="N257" s="107"/>
      <c r="O257" s="106"/>
      <c r="P257" s="107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</row>
    <row r="258" spans="1:31" ht="15.75" customHeight="1" x14ac:dyDescent="0.2">
      <c r="A258" s="1" t="str">
        <f>IFERROR(IF(#REF!=0,"Wrong Gender!",""),"")</f>
        <v/>
      </c>
      <c r="B258" s="107"/>
      <c r="C258" s="107"/>
      <c r="D258" s="107"/>
      <c r="E258" s="107"/>
      <c r="F258" s="107"/>
      <c r="G258" s="104"/>
      <c r="H258" s="107"/>
      <c r="I258" s="1" t="str">
        <f>IFERROR(IF(#REF!=0,"Wrong Gender!",""),"")</f>
        <v/>
      </c>
      <c r="J258" s="107"/>
      <c r="K258" s="107"/>
      <c r="L258" s="107"/>
      <c r="M258" s="107"/>
      <c r="N258" s="107"/>
      <c r="O258" s="106"/>
      <c r="P258" s="107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</row>
    <row r="259" spans="1:31" ht="15.75" customHeight="1" x14ac:dyDescent="0.2">
      <c r="A259" s="1" t="str">
        <f>IFERROR(IF(#REF!=0,"Wrong Gender!",""),"")</f>
        <v/>
      </c>
      <c r="B259" s="107"/>
      <c r="C259" s="107"/>
      <c r="D259" s="107"/>
      <c r="E259" s="107"/>
      <c r="F259" s="107"/>
      <c r="G259" s="104"/>
      <c r="H259" s="107"/>
      <c r="I259" s="1" t="str">
        <f>IFERROR(IF(#REF!=0,"Wrong Gender!",""),"")</f>
        <v/>
      </c>
      <c r="J259" s="107"/>
      <c r="K259" s="107"/>
      <c r="L259" s="107"/>
      <c r="M259" s="107"/>
      <c r="N259" s="107"/>
      <c r="O259" s="106"/>
      <c r="P259" s="107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</row>
    <row r="260" spans="1:31" ht="15.75" customHeight="1" x14ac:dyDescent="0.2">
      <c r="A260" s="1" t="str">
        <f>IFERROR(IF(#REF!=0,"Wrong Gender!",""),"")</f>
        <v/>
      </c>
      <c r="B260" s="107"/>
      <c r="C260" s="107"/>
      <c r="D260" s="107"/>
      <c r="E260" s="107"/>
      <c r="F260" s="107"/>
      <c r="G260" s="104"/>
      <c r="H260" s="107"/>
      <c r="I260" s="1" t="str">
        <f>IFERROR(IF(#REF!=0,"Wrong Gender!",""),"")</f>
        <v/>
      </c>
      <c r="J260" s="107"/>
      <c r="K260" s="107"/>
      <c r="L260" s="107"/>
      <c r="M260" s="107"/>
      <c r="N260" s="107"/>
      <c r="O260" s="106"/>
      <c r="P260" s="107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</row>
    <row r="261" spans="1:31" ht="15.75" customHeight="1" x14ac:dyDescent="0.2">
      <c r="A261" s="1" t="str">
        <f>IFERROR(IF(#REF!=0,"Wrong Gender!",""),"")</f>
        <v/>
      </c>
      <c r="B261" s="107"/>
      <c r="C261" s="107"/>
      <c r="D261" s="107"/>
      <c r="E261" s="107"/>
      <c r="F261" s="107"/>
      <c r="G261" s="104"/>
      <c r="H261" s="107"/>
      <c r="I261" s="1" t="str">
        <f>IFERROR(IF(#REF!=0,"Wrong Gender!",""),"")</f>
        <v/>
      </c>
      <c r="J261" s="107"/>
      <c r="K261" s="107"/>
      <c r="L261" s="107"/>
      <c r="M261" s="107"/>
      <c r="N261" s="107"/>
      <c r="O261" s="106"/>
      <c r="P261" s="107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</row>
    <row r="262" spans="1:31" ht="15.75" customHeight="1" x14ac:dyDescent="0.2">
      <c r="A262" s="1" t="str">
        <f>IFERROR(IF(#REF!=0,"Wrong Gender!",""),"")</f>
        <v/>
      </c>
      <c r="B262" s="107"/>
      <c r="C262" s="107"/>
      <c r="D262" s="107"/>
      <c r="E262" s="107"/>
      <c r="F262" s="107"/>
      <c r="G262" s="104"/>
      <c r="H262" s="107"/>
      <c r="I262" s="1" t="str">
        <f>IFERROR(IF(#REF!=0,"Wrong Gender!",""),"")</f>
        <v/>
      </c>
      <c r="J262" s="107"/>
      <c r="K262" s="107"/>
      <c r="L262" s="107"/>
      <c r="M262" s="107"/>
      <c r="N262" s="107"/>
      <c r="O262" s="106"/>
      <c r="P262" s="107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</row>
    <row r="263" spans="1:31" ht="15.75" customHeight="1" x14ac:dyDescent="0.2">
      <c r="A263" s="1" t="str">
        <f>IFERROR(IF(#REF!=0,"Wrong Gender!",""),"")</f>
        <v/>
      </c>
      <c r="B263" s="107"/>
      <c r="C263" s="107"/>
      <c r="D263" s="107"/>
      <c r="E263" s="107"/>
      <c r="F263" s="107"/>
      <c r="G263" s="104"/>
      <c r="H263" s="107"/>
      <c r="I263" s="1" t="str">
        <f>IFERROR(IF(#REF!=0,"Wrong Gender!",""),"")</f>
        <v/>
      </c>
      <c r="J263" s="107"/>
      <c r="K263" s="107"/>
      <c r="L263" s="107"/>
      <c r="M263" s="107"/>
      <c r="N263" s="107"/>
      <c r="O263" s="106"/>
      <c r="P263" s="107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</row>
    <row r="264" spans="1:31" ht="15.75" customHeight="1" x14ac:dyDescent="0.2">
      <c r="A264" s="1" t="str">
        <f>IFERROR(IF(#REF!=0,"Wrong Gender!",""),"")</f>
        <v/>
      </c>
      <c r="B264" s="107"/>
      <c r="C264" s="107"/>
      <c r="D264" s="107"/>
      <c r="E264" s="107"/>
      <c r="F264" s="107"/>
      <c r="G264" s="104"/>
      <c r="H264" s="107"/>
      <c r="I264" s="1" t="str">
        <f>IFERROR(IF(#REF!=0,"Wrong Gender!",""),"")</f>
        <v/>
      </c>
      <c r="J264" s="107"/>
      <c r="K264" s="107"/>
      <c r="L264" s="107"/>
      <c r="M264" s="107"/>
      <c r="N264" s="107"/>
      <c r="O264" s="106"/>
      <c r="P264" s="107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</row>
    <row r="265" spans="1:31" ht="15.75" customHeight="1" x14ac:dyDescent="0.2">
      <c r="A265" s="1" t="str">
        <f>IFERROR(IF(#REF!=0,"Wrong Gender!",""),"")</f>
        <v/>
      </c>
      <c r="B265" s="107"/>
      <c r="C265" s="107"/>
      <c r="D265" s="107"/>
      <c r="E265" s="107"/>
      <c r="F265" s="107"/>
      <c r="G265" s="104"/>
      <c r="H265" s="107"/>
      <c r="I265" s="1" t="str">
        <f>IFERROR(IF(#REF!=0,"Wrong Gender!",""),"")</f>
        <v/>
      </c>
      <c r="J265" s="107"/>
      <c r="K265" s="107"/>
      <c r="L265" s="107"/>
      <c r="M265" s="107"/>
      <c r="N265" s="107"/>
      <c r="O265" s="106"/>
      <c r="P265" s="107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</row>
    <row r="266" spans="1:31" ht="15.75" customHeight="1" x14ac:dyDescent="0.2">
      <c r="A266" s="1" t="str">
        <f>IFERROR(IF(#REF!=0,"Wrong Gender!",""),"")</f>
        <v/>
      </c>
      <c r="B266" s="107"/>
      <c r="C266" s="107"/>
      <c r="D266" s="107"/>
      <c r="E266" s="107"/>
      <c r="F266" s="107"/>
      <c r="G266" s="104"/>
      <c r="H266" s="107"/>
      <c r="I266" s="1" t="str">
        <f>IFERROR(IF(#REF!=0,"Wrong Gender!",""),"")</f>
        <v/>
      </c>
      <c r="J266" s="107"/>
      <c r="K266" s="107"/>
      <c r="L266" s="107"/>
      <c r="M266" s="107"/>
      <c r="N266" s="107"/>
      <c r="O266" s="106"/>
      <c r="P266" s="107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</row>
    <row r="267" spans="1:31" ht="15.75" customHeight="1" x14ac:dyDescent="0.2">
      <c r="A267" s="1" t="str">
        <f>IFERROR(IF(#REF!=0,"Wrong Gender!",""),"")</f>
        <v/>
      </c>
      <c r="B267" s="107"/>
      <c r="C267" s="107"/>
      <c r="D267" s="107"/>
      <c r="E267" s="107"/>
      <c r="F267" s="107"/>
      <c r="G267" s="104"/>
      <c r="H267" s="107"/>
      <c r="I267" s="1" t="str">
        <f>IFERROR(IF(#REF!=0,"Wrong Gender!",""),"")</f>
        <v/>
      </c>
      <c r="J267" s="107"/>
      <c r="K267" s="107"/>
      <c r="L267" s="107"/>
      <c r="M267" s="107"/>
      <c r="N267" s="107"/>
      <c r="O267" s="106"/>
      <c r="P267" s="107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</row>
    <row r="268" spans="1:31" ht="15.75" customHeight="1" x14ac:dyDescent="0.2">
      <c r="A268" s="1" t="str">
        <f>IFERROR(IF(#REF!=0,"Wrong Gender!",""),"")</f>
        <v/>
      </c>
      <c r="B268" s="107"/>
      <c r="C268" s="107"/>
      <c r="D268" s="107"/>
      <c r="E268" s="107"/>
      <c r="F268" s="107"/>
      <c r="G268" s="104"/>
      <c r="H268" s="107"/>
      <c r="I268" s="1" t="str">
        <f>IFERROR(IF(#REF!=0,"Wrong Gender!",""),"")</f>
        <v/>
      </c>
      <c r="J268" s="107"/>
      <c r="K268" s="107"/>
      <c r="L268" s="107"/>
      <c r="M268" s="107"/>
      <c r="N268" s="107"/>
      <c r="O268" s="106"/>
      <c r="P268" s="107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</row>
    <row r="269" spans="1:31" ht="15.75" customHeight="1" x14ac:dyDescent="0.2">
      <c r="A269" s="1" t="str">
        <f>IFERROR(IF(#REF!=0,"Wrong Gender!",""),"")</f>
        <v/>
      </c>
      <c r="B269" s="107"/>
      <c r="C269" s="107"/>
      <c r="D269" s="107"/>
      <c r="E269" s="107"/>
      <c r="F269" s="107"/>
      <c r="G269" s="104"/>
      <c r="H269" s="107"/>
      <c r="I269" s="1" t="str">
        <f>IFERROR(IF(#REF!=0,"Wrong Gender!",""),"")</f>
        <v/>
      </c>
      <c r="J269" s="107"/>
      <c r="K269" s="107"/>
      <c r="L269" s="107"/>
      <c r="M269" s="107"/>
      <c r="N269" s="107"/>
      <c r="O269" s="106"/>
      <c r="P269" s="107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</row>
    <row r="270" spans="1:31" ht="15.75" customHeight="1" x14ac:dyDescent="0.2">
      <c r="A270" s="1" t="str">
        <f>IFERROR(IF(#REF!=0,"Wrong Gender!",""),"")</f>
        <v/>
      </c>
      <c r="B270" s="107"/>
      <c r="C270" s="107"/>
      <c r="D270" s="107"/>
      <c r="E270" s="107"/>
      <c r="F270" s="107"/>
      <c r="G270" s="104"/>
      <c r="H270" s="107"/>
      <c r="I270" s="1" t="str">
        <f>IFERROR(IF(#REF!=0,"Wrong Gender!",""),"")</f>
        <v/>
      </c>
      <c r="J270" s="107"/>
      <c r="K270" s="107"/>
      <c r="L270" s="107"/>
      <c r="M270" s="107"/>
      <c r="N270" s="107"/>
      <c r="O270" s="106"/>
      <c r="P270" s="107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</row>
    <row r="271" spans="1:31" ht="15.75" customHeight="1" x14ac:dyDescent="0.2">
      <c r="A271" s="1" t="str">
        <f>IFERROR(IF(#REF!=0,"Wrong Gender!",""),"")</f>
        <v/>
      </c>
      <c r="B271" s="107"/>
      <c r="C271" s="107"/>
      <c r="D271" s="107"/>
      <c r="E271" s="107"/>
      <c r="F271" s="107"/>
      <c r="G271" s="104"/>
      <c r="H271" s="107"/>
      <c r="I271" s="1" t="str">
        <f>IFERROR(IF(#REF!=0,"Wrong Gender!",""),"")</f>
        <v/>
      </c>
      <c r="J271" s="107"/>
      <c r="K271" s="107"/>
      <c r="L271" s="107"/>
      <c r="M271" s="107"/>
      <c r="N271" s="107"/>
      <c r="O271" s="106"/>
      <c r="P271" s="107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</row>
    <row r="272" spans="1:31" ht="15.75" customHeight="1" x14ac:dyDescent="0.2">
      <c r="A272" s="1" t="str">
        <f>IFERROR(IF(#REF!=0,"Wrong Gender!",""),"")</f>
        <v/>
      </c>
      <c r="B272" s="107"/>
      <c r="C272" s="107"/>
      <c r="D272" s="107"/>
      <c r="E272" s="107"/>
      <c r="F272" s="107"/>
      <c r="G272" s="104"/>
      <c r="H272" s="107"/>
      <c r="I272" s="1" t="str">
        <f>IFERROR(IF(#REF!=0,"Wrong Gender!",""),"")</f>
        <v/>
      </c>
      <c r="J272" s="107"/>
      <c r="K272" s="107"/>
      <c r="L272" s="107"/>
      <c r="M272" s="107"/>
      <c r="N272" s="107"/>
      <c r="O272" s="106"/>
      <c r="P272" s="107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</row>
    <row r="273" spans="1:31" ht="15.75" customHeight="1" x14ac:dyDescent="0.2">
      <c r="A273" s="1" t="str">
        <f>IFERROR(IF(#REF!=0,"Wrong Gender!",""),"")</f>
        <v/>
      </c>
      <c r="B273" s="107"/>
      <c r="C273" s="107"/>
      <c r="D273" s="107"/>
      <c r="E273" s="107"/>
      <c r="F273" s="107"/>
      <c r="G273" s="104"/>
      <c r="H273" s="107"/>
      <c r="I273" s="1" t="str">
        <f>IFERROR(IF(#REF!=0,"Wrong Gender!",""),"")</f>
        <v/>
      </c>
      <c r="J273" s="107"/>
      <c r="K273" s="107"/>
      <c r="L273" s="107"/>
      <c r="M273" s="107"/>
      <c r="N273" s="107"/>
      <c r="O273" s="106"/>
      <c r="P273" s="107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</row>
    <row r="274" spans="1:31" ht="15.75" customHeight="1" x14ac:dyDescent="0.2">
      <c r="A274" s="1" t="str">
        <f>IFERROR(IF(#REF!=0,"Wrong Gender!",""),"")</f>
        <v/>
      </c>
      <c r="B274" s="107"/>
      <c r="C274" s="107"/>
      <c r="D274" s="107"/>
      <c r="E274" s="107"/>
      <c r="F274" s="107"/>
      <c r="G274" s="104"/>
      <c r="H274" s="107"/>
      <c r="I274" s="1" t="str">
        <f>IFERROR(IF(#REF!=0,"Wrong Gender!",""),"")</f>
        <v/>
      </c>
      <c r="J274" s="107"/>
      <c r="K274" s="107"/>
      <c r="L274" s="107"/>
      <c r="M274" s="107"/>
      <c r="N274" s="107"/>
      <c r="O274" s="106"/>
      <c r="P274" s="107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</row>
    <row r="275" spans="1:31" ht="15.75" customHeight="1" x14ac:dyDescent="0.2">
      <c r="A275" s="1" t="str">
        <f>IFERROR(IF(#REF!=0,"Wrong Gender!",""),"")</f>
        <v/>
      </c>
      <c r="B275" s="107"/>
      <c r="C275" s="107"/>
      <c r="D275" s="107"/>
      <c r="E275" s="107"/>
      <c r="F275" s="107"/>
      <c r="G275" s="104"/>
      <c r="H275" s="107"/>
      <c r="I275" s="1" t="str">
        <f>IFERROR(IF(#REF!=0,"Wrong Gender!",""),"")</f>
        <v/>
      </c>
      <c r="J275" s="107"/>
      <c r="K275" s="107"/>
      <c r="L275" s="107"/>
      <c r="M275" s="107"/>
      <c r="N275" s="107"/>
      <c r="O275" s="106"/>
      <c r="P275" s="107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</row>
    <row r="276" spans="1:31" ht="15.75" customHeight="1" x14ac:dyDescent="0.2">
      <c r="A276" s="1" t="str">
        <f>IFERROR(IF(#REF!=0,"Wrong Gender!",""),"")</f>
        <v/>
      </c>
      <c r="B276" s="107"/>
      <c r="C276" s="107"/>
      <c r="D276" s="107"/>
      <c r="E276" s="107"/>
      <c r="F276" s="107"/>
      <c r="G276" s="104"/>
      <c r="H276" s="107"/>
      <c r="I276" s="1" t="str">
        <f>IFERROR(IF(#REF!=0,"Wrong Gender!",""),"")</f>
        <v/>
      </c>
      <c r="J276" s="107"/>
      <c r="K276" s="107"/>
      <c r="L276" s="107"/>
      <c r="M276" s="107"/>
      <c r="N276" s="107"/>
      <c r="O276" s="106"/>
      <c r="P276" s="107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</row>
    <row r="277" spans="1:31" ht="15.75" customHeight="1" x14ac:dyDescent="0.2">
      <c r="A277" s="1" t="str">
        <f>IFERROR(IF(#REF!=0,"Wrong Gender!",""),"")</f>
        <v/>
      </c>
      <c r="B277" s="107"/>
      <c r="C277" s="107"/>
      <c r="D277" s="107"/>
      <c r="E277" s="107"/>
      <c r="F277" s="107"/>
      <c r="G277" s="104"/>
      <c r="H277" s="107"/>
      <c r="I277" s="1" t="str">
        <f>IFERROR(IF(#REF!=0,"Wrong Gender!",""),"")</f>
        <v/>
      </c>
      <c r="J277" s="107"/>
      <c r="K277" s="107"/>
      <c r="L277" s="107"/>
      <c r="M277" s="107"/>
      <c r="N277" s="107"/>
      <c r="O277" s="106"/>
      <c r="P277" s="107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</row>
    <row r="278" spans="1:31" ht="15.75" customHeight="1" x14ac:dyDescent="0.2">
      <c r="A278" s="1" t="str">
        <f>IFERROR(IF(#REF!=0,"Wrong Gender!",""),"")</f>
        <v/>
      </c>
      <c r="B278" s="107"/>
      <c r="C278" s="107"/>
      <c r="D278" s="107"/>
      <c r="E278" s="107"/>
      <c r="F278" s="107"/>
      <c r="G278" s="104"/>
      <c r="H278" s="107"/>
      <c r="I278" s="1" t="str">
        <f>IFERROR(IF(#REF!=0,"Wrong Gender!",""),"")</f>
        <v/>
      </c>
      <c r="J278" s="107"/>
      <c r="K278" s="107"/>
      <c r="L278" s="107"/>
      <c r="M278" s="107"/>
      <c r="N278" s="107"/>
      <c r="O278" s="106"/>
      <c r="P278" s="107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</row>
    <row r="279" spans="1:31" ht="15.75" customHeight="1" x14ac:dyDescent="0.2">
      <c r="A279" s="1" t="str">
        <f>IFERROR(IF(#REF!=0,"Wrong Gender!",""),"")</f>
        <v/>
      </c>
      <c r="B279" s="107"/>
      <c r="C279" s="107"/>
      <c r="D279" s="107"/>
      <c r="E279" s="107"/>
      <c r="F279" s="107"/>
      <c r="G279" s="104"/>
      <c r="H279" s="107"/>
      <c r="I279" s="1" t="str">
        <f>IFERROR(IF(#REF!=0,"Wrong Gender!",""),"")</f>
        <v/>
      </c>
      <c r="J279" s="107"/>
      <c r="K279" s="107"/>
      <c r="L279" s="107"/>
      <c r="M279" s="107"/>
      <c r="N279" s="107"/>
      <c r="O279" s="106"/>
      <c r="P279" s="107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</row>
    <row r="280" spans="1:31" ht="15.75" customHeight="1" x14ac:dyDescent="0.2">
      <c r="A280" s="1" t="str">
        <f>IFERROR(IF(#REF!=0,"Wrong Gender!",""),"")</f>
        <v/>
      </c>
      <c r="B280" s="107"/>
      <c r="C280" s="107"/>
      <c r="D280" s="107"/>
      <c r="E280" s="107"/>
      <c r="F280" s="107"/>
      <c r="G280" s="104"/>
      <c r="H280" s="107"/>
      <c r="I280" s="1" t="str">
        <f>IFERROR(IF(#REF!=0,"Wrong Gender!",""),"")</f>
        <v/>
      </c>
      <c r="J280" s="107"/>
      <c r="K280" s="107"/>
      <c r="L280" s="107"/>
      <c r="M280" s="107"/>
      <c r="N280" s="107"/>
      <c r="O280" s="106"/>
      <c r="P280" s="107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</row>
    <row r="281" spans="1:31" ht="15.75" customHeight="1" x14ac:dyDescent="0.2">
      <c r="A281" s="1" t="str">
        <f>IFERROR(IF(#REF!=0,"Wrong Gender!",""),"")</f>
        <v/>
      </c>
      <c r="B281" s="107"/>
      <c r="C281" s="107"/>
      <c r="D281" s="107"/>
      <c r="E281" s="107"/>
      <c r="F281" s="107"/>
      <c r="G281" s="104"/>
      <c r="H281" s="107"/>
      <c r="I281" s="1" t="str">
        <f>IFERROR(IF(#REF!=0,"Wrong Gender!",""),"")</f>
        <v/>
      </c>
      <c r="J281" s="107"/>
      <c r="K281" s="107"/>
      <c r="L281" s="107"/>
      <c r="M281" s="107"/>
      <c r="N281" s="107"/>
      <c r="O281" s="106"/>
      <c r="P281" s="107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</row>
    <row r="282" spans="1:31" ht="15.75" customHeight="1" x14ac:dyDescent="0.2">
      <c r="A282" s="1" t="str">
        <f>IFERROR(IF(#REF!=0,"Wrong Gender!",""),"")</f>
        <v/>
      </c>
      <c r="B282" s="107"/>
      <c r="C282" s="107"/>
      <c r="D282" s="107"/>
      <c r="E282" s="107"/>
      <c r="F282" s="107"/>
      <c r="G282" s="104"/>
      <c r="H282" s="107"/>
      <c r="I282" s="1" t="str">
        <f>IFERROR(IF(#REF!=0,"Wrong Gender!",""),"")</f>
        <v/>
      </c>
      <c r="J282" s="107"/>
      <c r="K282" s="107"/>
      <c r="L282" s="107"/>
      <c r="M282" s="107"/>
      <c r="N282" s="107"/>
      <c r="O282" s="106"/>
      <c r="P282" s="107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</row>
    <row r="283" spans="1:31" ht="15.75" customHeight="1" x14ac:dyDescent="0.2">
      <c r="A283" s="1" t="str">
        <f>IFERROR(IF(#REF!=0,"Wrong Gender!",""),"")</f>
        <v/>
      </c>
      <c r="B283" s="107"/>
      <c r="C283" s="107"/>
      <c r="D283" s="107"/>
      <c r="E283" s="107"/>
      <c r="F283" s="107"/>
      <c r="G283" s="104"/>
      <c r="H283" s="107"/>
      <c r="I283" s="1" t="str">
        <f>IFERROR(IF(#REF!=0,"Wrong Gender!",""),"")</f>
        <v/>
      </c>
      <c r="J283" s="107"/>
      <c r="K283" s="107"/>
      <c r="L283" s="107"/>
      <c r="M283" s="107"/>
      <c r="N283" s="107"/>
      <c r="O283" s="106"/>
      <c r="P283" s="107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</row>
    <row r="284" spans="1:31" ht="15.75" customHeight="1" x14ac:dyDescent="0.2">
      <c r="A284" s="1" t="str">
        <f>IFERROR(IF(#REF!=0,"Wrong Gender!",""),"")</f>
        <v/>
      </c>
      <c r="B284" s="107"/>
      <c r="C284" s="107"/>
      <c r="D284" s="107"/>
      <c r="E284" s="107"/>
      <c r="F284" s="107"/>
      <c r="G284" s="104"/>
      <c r="H284" s="107"/>
      <c r="I284" s="1" t="str">
        <f>IFERROR(IF(#REF!=0,"Wrong Gender!",""),"")</f>
        <v/>
      </c>
      <c r="J284" s="107"/>
      <c r="K284" s="107"/>
      <c r="L284" s="107"/>
      <c r="M284" s="107"/>
      <c r="N284" s="107"/>
      <c r="O284" s="106"/>
      <c r="P284" s="107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</row>
    <row r="285" spans="1:31" ht="15.75" customHeight="1" x14ac:dyDescent="0.2">
      <c r="A285" s="1" t="str">
        <f>IFERROR(IF(#REF!=0,"Wrong Gender!",""),"")</f>
        <v/>
      </c>
      <c r="B285" s="107"/>
      <c r="C285" s="107"/>
      <c r="D285" s="107"/>
      <c r="E285" s="107"/>
      <c r="F285" s="107"/>
      <c r="G285" s="104"/>
      <c r="H285" s="107"/>
      <c r="I285" s="1" t="str">
        <f>IFERROR(IF(#REF!=0,"Wrong Gender!",""),"")</f>
        <v/>
      </c>
      <c r="J285" s="107"/>
      <c r="K285" s="107"/>
      <c r="L285" s="107"/>
      <c r="M285" s="107"/>
      <c r="N285" s="107"/>
      <c r="O285" s="106"/>
      <c r="P285" s="107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</row>
    <row r="286" spans="1:31" ht="15.75" customHeight="1" x14ac:dyDescent="0.2">
      <c r="A286" s="1" t="str">
        <f>IFERROR(IF(#REF!=0,"Wrong Gender!",""),"")</f>
        <v/>
      </c>
      <c r="B286" s="107"/>
      <c r="C286" s="107"/>
      <c r="D286" s="107"/>
      <c r="E286" s="107"/>
      <c r="F286" s="107"/>
      <c r="G286" s="104"/>
      <c r="H286" s="107"/>
      <c r="I286" s="1" t="str">
        <f>IFERROR(IF(#REF!=0,"Wrong Gender!",""),"")</f>
        <v/>
      </c>
      <c r="J286" s="107"/>
      <c r="K286" s="107"/>
      <c r="L286" s="107"/>
      <c r="M286" s="107"/>
      <c r="N286" s="107"/>
      <c r="O286" s="106"/>
      <c r="P286" s="107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</row>
    <row r="287" spans="1:31" ht="15.75" customHeight="1" x14ac:dyDescent="0.2">
      <c r="A287" s="1" t="str">
        <f>IFERROR(IF(#REF!=0,"Wrong Gender!",""),"")</f>
        <v/>
      </c>
      <c r="B287" s="107"/>
      <c r="C287" s="107"/>
      <c r="D287" s="107"/>
      <c r="E287" s="107"/>
      <c r="F287" s="107"/>
      <c r="G287" s="104"/>
      <c r="H287" s="107"/>
      <c r="I287" s="1" t="str">
        <f>IFERROR(IF(#REF!=0,"Wrong Gender!",""),"")</f>
        <v/>
      </c>
      <c r="J287" s="107"/>
      <c r="K287" s="107"/>
      <c r="L287" s="107"/>
      <c r="M287" s="107"/>
      <c r="N287" s="107"/>
      <c r="O287" s="106"/>
      <c r="P287" s="107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</row>
    <row r="288" spans="1:31" ht="15.75" customHeight="1" x14ac:dyDescent="0.2">
      <c r="A288" s="1" t="str">
        <f>IFERROR(IF(#REF!=0,"Wrong Gender!",""),"")</f>
        <v/>
      </c>
      <c r="B288" s="107"/>
      <c r="C288" s="107"/>
      <c r="D288" s="107"/>
      <c r="E288" s="107"/>
      <c r="F288" s="107"/>
      <c r="G288" s="104"/>
      <c r="H288" s="107"/>
      <c r="I288" s="1" t="str">
        <f>IFERROR(IF(#REF!=0,"Wrong Gender!",""),"")</f>
        <v/>
      </c>
      <c r="J288" s="107"/>
      <c r="K288" s="107"/>
      <c r="L288" s="107"/>
      <c r="M288" s="107"/>
      <c r="N288" s="107"/>
      <c r="O288" s="106"/>
      <c r="P288" s="107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</row>
    <row r="289" spans="1:31" ht="15.75" customHeight="1" x14ac:dyDescent="0.2">
      <c r="A289" s="1" t="str">
        <f>IFERROR(IF(#REF!=0,"Wrong Gender!",""),"")</f>
        <v/>
      </c>
      <c r="B289" s="107"/>
      <c r="C289" s="107"/>
      <c r="D289" s="107"/>
      <c r="E289" s="107"/>
      <c r="F289" s="107"/>
      <c r="G289" s="104"/>
      <c r="H289" s="107"/>
      <c r="I289" s="1" t="str">
        <f>IFERROR(IF(#REF!=0,"Wrong Gender!",""),"")</f>
        <v/>
      </c>
      <c r="J289" s="107"/>
      <c r="K289" s="107"/>
      <c r="L289" s="107"/>
      <c r="M289" s="107"/>
      <c r="N289" s="107"/>
      <c r="O289" s="106"/>
      <c r="P289" s="107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</row>
    <row r="290" spans="1:31" ht="15.75" customHeight="1" x14ac:dyDescent="0.2">
      <c r="A290" s="1" t="str">
        <f>IFERROR(IF(#REF!=0,"Wrong Gender!",""),"")</f>
        <v/>
      </c>
      <c r="B290" s="107"/>
      <c r="C290" s="107"/>
      <c r="D290" s="107"/>
      <c r="E290" s="107"/>
      <c r="F290" s="107"/>
      <c r="G290" s="104"/>
      <c r="H290" s="107"/>
      <c r="I290" s="1" t="str">
        <f>IFERROR(IF(#REF!=0,"Wrong Gender!",""),"")</f>
        <v/>
      </c>
      <c r="J290" s="107"/>
      <c r="K290" s="107"/>
      <c r="L290" s="107"/>
      <c r="M290" s="107"/>
      <c r="N290" s="107"/>
      <c r="O290" s="106"/>
      <c r="P290" s="107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</row>
    <row r="291" spans="1:31" ht="15.75" customHeight="1" x14ac:dyDescent="0.2">
      <c r="A291" s="1" t="str">
        <f>IFERROR(IF(#REF!=0,"Wrong Gender!",""),"")</f>
        <v/>
      </c>
      <c r="B291" s="107"/>
      <c r="C291" s="107"/>
      <c r="D291" s="107"/>
      <c r="E291" s="107"/>
      <c r="F291" s="107"/>
      <c r="G291" s="104"/>
      <c r="H291" s="107"/>
      <c r="I291" s="1" t="str">
        <f>IFERROR(IF(#REF!=0,"Wrong Gender!",""),"")</f>
        <v/>
      </c>
      <c r="J291" s="107"/>
      <c r="K291" s="107"/>
      <c r="L291" s="107"/>
      <c r="M291" s="107"/>
      <c r="N291" s="107"/>
      <c r="O291" s="106"/>
      <c r="P291" s="107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</row>
    <row r="292" spans="1:31" ht="15.75" customHeight="1" x14ac:dyDescent="0.2">
      <c r="A292" s="1" t="str">
        <f>IFERROR(IF(#REF!=0,"Wrong Gender!",""),"")</f>
        <v/>
      </c>
      <c r="B292" s="107"/>
      <c r="C292" s="107"/>
      <c r="D292" s="107"/>
      <c r="E292" s="107"/>
      <c r="F292" s="107"/>
      <c r="G292" s="104"/>
      <c r="H292" s="107"/>
      <c r="I292" s="1" t="str">
        <f>IFERROR(IF(#REF!=0,"Wrong Gender!",""),"")</f>
        <v/>
      </c>
      <c r="J292" s="107"/>
      <c r="K292" s="107"/>
      <c r="L292" s="107"/>
      <c r="M292" s="107"/>
      <c r="N292" s="107"/>
      <c r="O292" s="106"/>
      <c r="P292" s="107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</row>
    <row r="293" spans="1:31" ht="15.75" customHeight="1" x14ac:dyDescent="0.2">
      <c r="A293" s="1" t="str">
        <f>IFERROR(IF(#REF!=0,"Wrong Gender!",""),"")</f>
        <v/>
      </c>
      <c r="B293" s="107"/>
      <c r="C293" s="107"/>
      <c r="D293" s="107"/>
      <c r="E293" s="107"/>
      <c r="F293" s="107"/>
      <c r="G293" s="104"/>
      <c r="H293" s="107"/>
      <c r="I293" s="1" t="str">
        <f>IFERROR(IF(#REF!=0,"Wrong Gender!",""),"")</f>
        <v/>
      </c>
      <c r="J293" s="107"/>
      <c r="K293" s="107"/>
      <c r="L293" s="107"/>
      <c r="M293" s="107"/>
      <c r="N293" s="107"/>
      <c r="O293" s="106"/>
      <c r="P293" s="107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</row>
    <row r="294" spans="1:31" ht="15.75" customHeight="1" x14ac:dyDescent="0.2">
      <c r="A294" s="1" t="str">
        <f>IFERROR(IF(#REF!=0,"Wrong Gender!",""),"")</f>
        <v/>
      </c>
      <c r="B294" s="107"/>
      <c r="C294" s="107"/>
      <c r="D294" s="107"/>
      <c r="E294" s="107"/>
      <c r="F294" s="107"/>
      <c r="G294" s="104"/>
      <c r="H294" s="107"/>
      <c r="I294" s="1" t="str">
        <f>IFERROR(IF(#REF!=0,"Wrong Gender!",""),"")</f>
        <v/>
      </c>
      <c r="J294" s="107"/>
      <c r="K294" s="107"/>
      <c r="L294" s="107"/>
      <c r="M294" s="107"/>
      <c r="N294" s="107"/>
      <c r="O294" s="106"/>
      <c r="P294" s="107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</row>
    <row r="295" spans="1:31" ht="15.75" customHeight="1" x14ac:dyDescent="0.2">
      <c r="A295" s="1" t="str">
        <f>IFERROR(IF(#REF!=0,"Wrong Gender!",""),"")</f>
        <v/>
      </c>
      <c r="B295" s="107"/>
      <c r="C295" s="107"/>
      <c r="D295" s="107"/>
      <c r="E295" s="107"/>
      <c r="F295" s="107"/>
      <c r="G295" s="104"/>
      <c r="H295" s="107"/>
      <c r="I295" s="1" t="str">
        <f>IFERROR(IF(#REF!=0,"Wrong Gender!",""),"")</f>
        <v/>
      </c>
      <c r="J295" s="107"/>
      <c r="K295" s="107"/>
      <c r="L295" s="107"/>
      <c r="M295" s="107"/>
      <c r="N295" s="107"/>
      <c r="O295" s="106"/>
      <c r="P295" s="107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</row>
    <row r="296" spans="1:31" ht="15.75" customHeight="1" x14ac:dyDescent="0.2">
      <c r="A296" s="1" t="str">
        <f>IFERROR(IF(#REF!=0,"Wrong Gender!",""),"")</f>
        <v/>
      </c>
      <c r="B296" s="107"/>
      <c r="C296" s="107"/>
      <c r="D296" s="107"/>
      <c r="E296" s="107"/>
      <c r="F296" s="107"/>
      <c r="G296" s="104"/>
      <c r="H296" s="107"/>
      <c r="I296" s="1" t="str">
        <f>IFERROR(IF(#REF!=0,"Wrong Gender!",""),"")</f>
        <v/>
      </c>
      <c r="J296" s="107"/>
      <c r="K296" s="107"/>
      <c r="L296" s="107"/>
      <c r="M296" s="107"/>
      <c r="N296" s="107"/>
      <c r="O296" s="106"/>
      <c r="P296" s="107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</row>
    <row r="297" spans="1:31" ht="15.75" customHeight="1" x14ac:dyDescent="0.2">
      <c r="A297" s="1" t="str">
        <f>IFERROR(IF(#REF!=0,"Wrong Gender!",""),"")</f>
        <v/>
      </c>
      <c r="B297" s="107"/>
      <c r="C297" s="107"/>
      <c r="D297" s="107"/>
      <c r="E297" s="107"/>
      <c r="F297" s="107"/>
      <c r="G297" s="104"/>
      <c r="H297" s="107"/>
      <c r="I297" s="1" t="str">
        <f>IFERROR(IF(#REF!=0,"Wrong Gender!",""),"")</f>
        <v/>
      </c>
      <c r="J297" s="107"/>
      <c r="K297" s="107"/>
      <c r="L297" s="107"/>
      <c r="M297" s="107"/>
      <c r="N297" s="107"/>
      <c r="O297" s="106"/>
      <c r="P297" s="107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</row>
    <row r="298" spans="1:31" ht="15.75" customHeight="1" x14ac:dyDescent="0.2">
      <c r="A298" s="1" t="str">
        <f>IFERROR(IF(#REF!=0,"Wrong Gender!",""),"")</f>
        <v/>
      </c>
      <c r="B298" s="107"/>
      <c r="C298" s="107"/>
      <c r="D298" s="107"/>
      <c r="E298" s="107"/>
      <c r="F298" s="107"/>
      <c r="G298" s="104"/>
      <c r="H298" s="107"/>
      <c r="I298" s="1" t="str">
        <f>IFERROR(IF(#REF!=0,"Wrong Gender!",""),"")</f>
        <v/>
      </c>
      <c r="J298" s="107"/>
      <c r="K298" s="107"/>
      <c r="L298" s="107"/>
      <c r="M298" s="107"/>
      <c r="N298" s="107"/>
      <c r="O298" s="106"/>
      <c r="P298" s="107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</row>
    <row r="299" spans="1:31" ht="15.75" customHeight="1" x14ac:dyDescent="0.2">
      <c r="A299" s="1" t="str">
        <f>IFERROR(IF(#REF!=0,"Wrong Gender!",""),"")</f>
        <v/>
      </c>
      <c r="B299" s="107"/>
      <c r="C299" s="107"/>
      <c r="D299" s="107"/>
      <c r="E299" s="107"/>
      <c r="F299" s="107"/>
      <c r="G299" s="104"/>
      <c r="H299" s="107"/>
      <c r="I299" s="1" t="str">
        <f>IFERROR(IF(#REF!=0,"Wrong Gender!",""),"")</f>
        <v/>
      </c>
      <c r="J299" s="107"/>
      <c r="K299" s="107"/>
      <c r="L299" s="107"/>
      <c r="M299" s="107"/>
      <c r="N299" s="107"/>
      <c r="O299" s="106"/>
      <c r="P299" s="107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</row>
    <row r="300" spans="1:31" ht="15.75" customHeight="1" x14ac:dyDescent="0.2">
      <c r="A300" s="1" t="str">
        <f>IFERROR(IF(#REF!=0,"Wrong Gender!",""),"")</f>
        <v/>
      </c>
      <c r="B300" s="107"/>
      <c r="C300" s="107"/>
      <c r="D300" s="107"/>
      <c r="E300" s="107"/>
      <c r="F300" s="107"/>
      <c r="G300" s="104"/>
      <c r="H300" s="107"/>
      <c r="I300" s="1" t="str">
        <f>IFERROR(IF(#REF!=0,"Wrong Gender!",""),"")</f>
        <v/>
      </c>
      <c r="J300" s="107"/>
      <c r="K300" s="107"/>
      <c r="L300" s="107"/>
      <c r="M300" s="107"/>
      <c r="N300" s="107"/>
      <c r="O300" s="106"/>
      <c r="P300" s="107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</row>
    <row r="301" spans="1:31" ht="15.75" customHeight="1" x14ac:dyDescent="0.2">
      <c r="A301" s="1" t="str">
        <f>IFERROR(IF(#REF!=0,"Wrong Gender!",""),"")</f>
        <v/>
      </c>
      <c r="B301" s="107"/>
      <c r="C301" s="107"/>
      <c r="D301" s="107"/>
      <c r="E301" s="107"/>
      <c r="F301" s="107"/>
      <c r="G301" s="104"/>
      <c r="H301" s="107"/>
      <c r="I301" s="1" t="str">
        <f>IFERROR(IF(#REF!=0,"Wrong Gender!",""),"")</f>
        <v/>
      </c>
      <c r="J301" s="107"/>
      <c r="K301" s="107"/>
      <c r="L301" s="107"/>
      <c r="M301" s="107"/>
      <c r="N301" s="107"/>
      <c r="O301" s="106"/>
      <c r="P301" s="107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</row>
    <row r="302" spans="1:31" ht="15.75" customHeight="1" x14ac:dyDescent="0.2">
      <c r="A302" s="1" t="str">
        <f>IFERROR(IF(#REF!=0,"Wrong Gender!",""),"")</f>
        <v/>
      </c>
      <c r="B302" s="107"/>
      <c r="C302" s="107"/>
      <c r="D302" s="107"/>
      <c r="E302" s="107"/>
      <c r="F302" s="107"/>
      <c r="G302" s="104"/>
      <c r="H302" s="107"/>
      <c r="I302" s="1" t="str">
        <f>IFERROR(IF(#REF!=0,"Wrong Gender!",""),"")</f>
        <v/>
      </c>
      <c r="J302" s="107"/>
      <c r="K302" s="107"/>
      <c r="L302" s="107"/>
      <c r="M302" s="107"/>
      <c r="N302" s="107"/>
      <c r="O302" s="106"/>
      <c r="P302" s="107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</row>
    <row r="303" spans="1:31" ht="15.75" customHeight="1" x14ac:dyDescent="0.2">
      <c r="A303" s="1" t="str">
        <f>IFERROR(IF(#REF!=0,"Wrong Gender!",""),"")</f>
        <v/>
      </c>
      <c r="B303" s="107"/>
      <c r="C303" s="107"/>
      <c r="D303" s="107"/>
      <c r="E303" s="107"/>
      <c r="F303" s="107"/>
      <c r="G303" s="104"/>
      <c r="H303" s="107"/>
      <c r="I303" s="1" t="str">
        <f>IFERROR(IF(#REF!=0,"Wrong Gender!",""),"")</f>
        <v/>
      </c>
      <c r="J303" s="107"/>
      <c r="K303" s="107"/>
      <c r="L303" s="107"/>
      <c r="M303" s="107"/>
      <c r="N303" s="107"/>
      <c r="O303" s="106"/>
      <c r="P303" s="107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</row>
    <row r="304" spans="1:31" ht="15.75" customHeight="1" x14ac:dyDescent="0.2">
      <c r="A304" s="1" t="str">
        <f>IFERROR(IF(#REF!=0,"Wrong Gender!",""),"")</f>
        <v/>
      </c>
      <c r="B304" s="107"/>
      <c r="C304" s="107"/>
      <c r="D304" s="107"/>
      <c r="E304" s="107"/>
      <c r="F304" s="107"/>
      <c r="G304" s="104"/>
      <c r="H304" s="107"/>
      <c r="I304" s="1" t="str">
        <f>IFERROR(IF(#REF!=0,"Wrong Gender!",""),"")</f>
        <v/>
      </c>
      <c r="J304" s="107"/>
      <c r="K304" s="107"/>
      <c r="L304" s="107"/>
      <c r="M304" s="107"/>
      <c r="N304" s="107"/>
      <c r="O304" s="106"/>
      <c r="P304" s="107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</row>
    <row r="305" spans="1:31" ht="15.75" customHeight="1" x14ac:dyDescent="0.2">
      <c r="A305" s="1" t="str">
        <f>IFERROR(IF(#REF!=0,"Wrong Gender!",""),"")</f>
        <v/>
      </c>
      <c r="B305" s="107"/>
      <c r="C305" s="107"/>
      <c r="D305" s="107"/>
      <c r="E305" s="107"/>
      <c r="F305" s="107"/>
      <c r="G305" s="104"/>
      <c r="H305" s="107"/>
      <c r="I305" s="1" t="str">
        <f>IFERROR(IF(#REF!=0,"Wrong Gender!",""),"")</f>
        <v/>
      </c>
      <c r="J305" s="107"/>
      <c r="K305" s="107"/>
      <c r="L305" s="107"/>
      <c r="M305" s="107"/>
      <c r="N305" s="107"/>
      <c r="O305" s="106"/>
      <c r="P305" s="107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</row>
    <row r="306" spans="1:31" ht="15.75" customHeight="1" x14ac:dyDescent="0.2">
      <c r="A306" s="1" t="str">
        <f>IFERROR(IF(#REF!=0,"Wrong Gender!",""),"")</f>
        <v/>
      </c>
      <c r="B306" s="107"/>
      <c r="C306" s="107"/>
      <c r="D306" s="107"/>
      <c r="E306" s="107"/>
      <c r="F306" s="107"/>
      <c r="G306" s="104"/>
      <c r="H306" s="107"/>
      <c r="I306" s="1" t="str">
        <f>IFERROR(IF(#REF!=0,"Wrong Gender!",""),"")</f>
        <v/>
      </c>
      <c r="J306" s="107"/>
      <c r="K306" s="107"/>
      <c r="L306" s="107"/>
      <c r="M306" s="107"/>
      <c r="N306" s="107"/>
      <c r="O306" s="106"/>
      <c r="P306" s="107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</row>
    <row r="307" spans="1:31" ht="15.75" customHeight="1" x14ac:dyDescent="0.2">
      <c r="A307" s="1" t="str">
        <f>IFERROR(IF(#REF!=0,"Wrong Gender!",""),"")</f>
        <v/>
      </c>
      <c r="B307" s="107"/>
      <c r="C307" s="107"/>
      <c r="D307" s="107"/>
      <c r="E307" s="107"/>
      <c r="F307" s="107"/>
      <c r="G307" s="104"/>
      <c r="H307" s="107"/>
      <c r="I307" s="1" t="str">
        <f>IFERROR(IF(#REF!=0,"Wrong Gender!",""),"")</f>
        <v/>
      </c>
      <c r="J307" s="107"/>
      <c r="K307" s="107"/>
      <c r="L307" s="107"/>
      <c r="M307" s="107"/>
      <c r="N307" s="107"/>
      <c r="O307" s="106"/>
      <c r="P307" s="107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</row>
    <row r="308" spans="1:31" ht="15.75" customHeight="1" x14ac:dyDescent="0.2">
      <c r="A308" s="1" t="str">
        <f>IFERROR(IF(#REF!=0,"Wrong Gender!",""),"")</f>
        <v/>
      </c>
      <c r="B308" s="107"/>
      <c r="C308" s="107"/>
      <c r="D308" s="107"/>
      <c r="E308" s="107"/>
      <c r="F308" s="107"/>
      <c r="G308" s="106"/>
      <c r="H308" s="107"/>
      <c r="I308" s="1" t="str">
        <f>IFERROR(IF(#REF!=0,"Wrong Gender!",""),"")</f>
        <v/>
      </c>
      <c r="J308" s="107"/>
      <c r="K308" s="107"/>
      <c r="L308" s="107"/>
      <c r="M308" s="107"/>
      <c r="N308" s="107"/>
      <c r="O308" s="106"/>
      <c r="P308" s="107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</row>
    <row r="309" spans="1:31" ht="15.75" customHeight="1" x14ac:dyDescent="0.2">
      <c r="A309" s="1" t="str">
        <f>IFERROR(IF(#REF!=0,"Wrong Gender!",""),"")</f>
        <v/>
      </c>
      <c r="B309" s="107"/>
      <c r="C309" s="107"/>
      <c r="D309" s="107"/>
      <c r="E309" s="107"/>
      <c r="F309" s="107"/>
      <c r="G309" s="106"/>
      <c r="H309" s="107"/>
      <c r="I309" s="1" t="str">
        <f>IFERROR(IF(#REF!=0,"Wrong Gender!",""),"")</f>
        <v/>
      </c>
      <c r="J309" s="107"/>
      <c r="K309" s="107"/>
      <c r="L309" s="107"/>
      <c r="M309" s="107"/>
      <c r="N309" s="107"/>
      <c r="O309" s="106"/>
      <c r="P309" s="107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</row>
    <row r="310" spans="1:31" ht="15.75" customHeight="1" x14ac:dyDescent="0.2">
      <c r="A310" s="1" t="str">
        <f>IFERROR(IF(#REF!=0,"Wrong Gender!",""),"")</f>
        <v/>
      </c>
      <c r="B310" s="107"/>
      <c r="C310" s="107"/>
      <c r="D310" s="107"/>
      <c r="E310" s="107"/>
      <c r="F310" s="107"/>
      <c r="G310" s="106"/>
      <c r="H310" s="107"/>
      <c r="I310" s="1" t="str">
        <f>IFERROR(IF(#REF!=0,"Wrong Gender!",""),"")</f>
        <v/>
      </c>
      <c r="J310" s="107"/>
      <c r="K310" s="107"/>
      <c r="L310" s="107"/>
      <c r="M310" s="107"/>
      <c r="N310" s="107"/>
      <c r="O310" s="106"/>
      <c r="P310" s="107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</row>
    <row r="311" spans="1:31" ht="15.75" customHeight="1" x14ac:dyDescent="0.2">
      <c r="A311" s="1" t="str">
        <f>IFERROR(IF(#REF!=0,"Wrong Gender!",""),"")</f>
        <v/>
      </c>
      <c r="B311" s="107"/>
      <c r="C311" s="107"/>
      <c r="D311" s="107"/>
      <c r="E311" s="107"/>
      <c r="F311" s="107"/>
      <c r="G311" s="106"/>
      <c r="H311" s="107"/>
      <c r="I311" s="1" t="str">
        <f>IFERROR(IF(#REF!=0,"Wrong Gender!",""),"")</f>
        <v/>
      </c>
      <c r="J311" s="107"/>
      <c r="K311" s="107"/>
      <c r="L311" s="107"/>
      <c r="M311" s="107"/>
      <c r="N311" s="107"/>
      <c r="O311" s="106"/>
      <c r="P311" s="107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</row>
    <row r="312" spans="1:31" ht="15.75" customHeight="1" x14ac:dyDescent="0.2">
      <c r="A312" s="1" t="str">
        <f>IFERROR(IF(#REF!=0,"Wrong Gender!",""),"")</f>
        <v/>
      </c>
      <c r="B312" s="107"/>
      <c r="C312" s="107"/>
      <c r="D312" s="107"/>
      <c r="E312" s="107"/>
      <c r="F312" s="107"/>
      <c r="G312" s="106"/>
      <c r="H312" s="107"/>
      <c r="I312" s="1" t="str">
        <f>IFERROR(IF(#REF!=0,"Wrong Gender!",""),"")</f>
        <v/>
      </c>
      <c r="J312" s="107"/>
      <c r="K312" s="107"/>
      <c r="L312" s="107"/>
      <c r="M312" s="107"/>
      <c r="N312" s="107"/>
      <c r="O312" s="106"/>
      <c r="P312" s="107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</row>
    <row r="313" spans="1:31" ht="15.75" customHeight="1" x14ac:dyDescent="0.2">
      <c r="A313" s="1" t="str">
        <f>IFERROR(IF(#REF!=0,"Wrong Gender!",""),"")</f>
        <v/>
      </c>
      <c r="B313" s="107"/>
      <c r="C313" s="107"/>
      <c r="D313" s="107"/>
      <c r="E313" s="107"/>
      <c r="F313" s="107"/>
      <c r="G313" s="106"/>
      <c r="H313" s="107"/>
      <c r="I313" s="1" t="str">
        <f>IFERROR(IF(#REF!=0,"Wrong Gender!",""),"")</f>
        <v/>
      </c>
      <c r="J313" s="107"/>
      <c r="K313" s="107"/>
      <c r="L313" s="107"/>
      <c r="M313" s="107"/>
      <c r="N313" s="107"/>
      <c r="O313" s="106"/>
      <c r="P313" s="107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</row>
    <row r="314" spans="1:31" ht="15.75" customHeight="1" x14ac:dyDescent="0.2">
      <c r="A314" s="1" t="str">
        <f>IFERROR(IF(#REF!=0,"Wrong Gender!",""),"")</f>
        <v/>
      </c>
      <c r="B314" s="107"/>
      <c r="C314" s="107"/>
      <c r="D314" s="107"/>
      <c r="E314" s="107"/>
      <c r="F314" s="107"/>
      <c r="G314" s="106"/>
      <c r="H314" s="107"/>
      <c r="I314" s="1" t="str">
        <f>IFERROR(IF(#REF!=0,"Wrong Gender!",""),"")</f>
        <v/>
      </c>
      <c r="J314" s="107"/>
      <c r="K314" s="107"/>
      <c r="L314" s="107"/>
      <c r="M314" s="107"/>
      <c r="N314" s="107"/>
      <c r="O314" s="106"/>
      <c r="P314" s="107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</row>
    <row r="315" spans="1:31" ht="15.75" customHeight="1" x14ac:dyDescent="0.2">
      <c r="A315" s="1" t="str">
        <f>IFERROR(IF(#REF!=0,"Wrong Gender!",""),"")</f>
        <v/>
      </c>
      <c r="B315" s="107"/>
      <c r="C315" s="107"/>
      <c r="D315" s="107"/>
      <c r="E315" s="107"/>
      <c r="F315" s="107"/>
      <c r="G315" s="106"/>
      <c r="H315" s="107"/>
      <c r="I315" s="1" t="str">
        <f>IFERROR(IF(#REF!=0,"Wrong Gender!",""),"")</f>
        <v/>
      </c>
      <c r="J315" s="107"/>
      <c r="K315" s="107"/>
      <c r="L315" s="107"/>
      <c r="M315" s="107"/>
      <c r="N315" s="107"/>
      <c r="O315" s="106"/>
      <c r="P315" s="107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</row>
    <row r="316" spans="1:31" ht="15.75" customHeight="1" x14ac:dyDescent="0.2">
      <c r="A316" s="1" t="str">
        <f>IFERROR(IF(#REF!=0,"Wrong Gender!",""),"")</f>
        <v/>
      </c>
      <c r="B316" s="107"/>
      <c r="C316" s="107"/>
      <c r="D316" s="107"/>
      <c r="E316" s="107"/>
      <c r="F316" s="107"/>
      <c r="G316" s="106"/>
      <c r="H316" s="107"/>
      <c r="I316" s="1" t="str">
        <f>IFERROR(IF(#REF!=0,"Wrong Gender!",""),"")</f>
        <v/>
      </c>
      <c r="J316" s="107"/>
      <c r="K316" s="107"/>
      <c r="L316" s="107"/>
      <c r="M316" s="107"/>
      <c r="N316" s="107"/>
      <c r="O316" s="106"/>
      <c r="P316" s="107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</row>
    <row r="317" spans="1:31" ht="15.75" customHeight="1" x14ac:dyDescent="0.2">
      <c r="A317" s="1" t="str">
        <f>IFERROR(IF(#REF!=0,"Wrong Gender!",""),"")</f>
        <v/>
      </c>
      <c r="B317" s="107"/>
      <c r="C317" s="107"/>
      <c r="D317" s="107"/>
      <c r="E317" s="107"/>
      <c r="F317" s="107"/>
      <c r="G317" s="106"/>
      <c r="H317" s="107"/>
      <c r="I317" s="1" t="str">
        <f>IFERROR(IF(#REF!=0,"Wrong Gender!",""),"")</f>
        <v/>
      </c>
      <c r="J317" s="107"/>
      <c r="K317" s="107"/>
      <c r="L317" s="107"/>
      <c r="M317" s="107"/>
      <c r="N317" s="107"/>
      <c r="O317" s="106"/>
      <c r="P317" s="107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</row>
    <row r="318" spans="1:31" ht="15.75" customHeight="1" x14ac:dyDescent="0.2">
      <c r="A318" s="1" t="str">
        <f>IFERROR(IF(#REF!=0,"Wrong Gender!",""),"")</f>
        <v/>
      </c>
      <c r="B318" s="107"/>
      <c r="C318" s="107"/>
      <c r="D318" s="107"/>
      <c r="E318" s="107"/>
      <c r="F318" s="107"/>
      <c r="G318" s="106"/>
      <c r="H318" s="107"/>
      <c r="I318" s="1" t="str">
        <f>IFERROR(IF(#REF!=0,"Wrong Gender!",""),"")</f>
        <v/>
      </c>
      <c r="J318" s="107"/>
      <c r="K318" s="107"/>
      <c r="L318" s="107"/>
      <c r="M318" s="107"/>
      <c r="N318" s="107"/>
      <c r="O318" s="106"/>
      <c r="P318" s="107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</row>
    <row r="319" spans="1:31" ht="15.75" customHeight="1" x14ac:dyDescent="0.2">
      <c r="A319" s="1" t="str">
        <f>IFERROR(IF(#REF!=0,"Wrong Gender!",""),"")</f>
        <v/>
      </c>
      <c r="B319" s="107"/>
      <c r="C319" s="107"/>
      <c r="D319" s="107"/>
      <c r="E319" s="107"/>
      <c r="F319" s="107"/>
      <c r="G319" s="106"/>
      <c r="H319" s="107"/>
      <c r="I319" s="1" t="str">
        <f>IFERROR(IF(#REF!=0,"Wrong Gender!",""),"")</f>
        <v/>
      </c>
      <c r="J319" s="107"/>
      <c r="K319" s="107"/>
      <c r="L319" s="107"/>
      <c r="M319" s="107"/>
      <c r="N319" s="107"/>
      <c r="O319" s="106"/>
      <c r="P319" s="107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</row>
    <row r="320" spans="1:31" ht="15.75" customHeight="1" x14ac:dyDescent="0.2">
      <c r="A320" s="1" t="str">
        <f>IFERROR(IF(#REF!=0,"Wrong Gender!",""),"")</f>
        <v/>
      </c>
      <c r="B320" s="107"/>
      <c r="C320" s="107"/>
      <c r="D320" s="107"/>
      <c r="E320" s="107"/>
      <c r="F320" s="107"/>
      <c r="G320" s="106"/>
      <c r="H320" s="107"/>
      <c r="I320" s="1" t="str">
        <f>IFERROR(IF(#REF!=0,"Wrong Gender!",""),"")</f>
        <v/>
      </c>
      <c r="J320" s="107"/>
      <c r="K320" s="107"/>
      <c r="L320" s="107"/>
      <c r="M320" s="107"/>
      <c r="N320" s="107"/>
      <c r="O320" s="106"/>
      <c r="P320" s="107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</row>
    <row r="321" spans="1:31" ht="15.75" customHeight="1" x14ac:dyDescent="0.2">
      <c r="A321" s="1" t="str">
        <f>IFERROR(IF(#REF!=0,"Wrong Gender!",""),"")</f>
        <v/>
      </c>
      <c r="B321" s="107"/>
      <c r="C321" s="107"/>
      <c r="D321" s="107"/>
      <c r="E321" s="107"/>
      <c r="F321" s="107"/>
      <c r="G321" s="106"/>
      <c r="H321" s="107"/>
      <c r="I321" s="1" t="str">
        <f>IFERROR(IF(#REF!=0,"Wrong Gender!",""),"")</f>
        <v/>
      </c>
      <c r="J321" s="107"/>
      <c r="K321" s="107"/>
      <c r="L321" s="107"/>
      <c r="M321" s="107"/>
      <c r="N321" s="107"/>
      <c r="O321" s="106"/>
      <c r="P321" s="107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</row>
    <row r="322" spans="1:31" ht="15.75" customHeight="1" x14ac:dyDescent="0.2">
      <c r="A322" s="1" t="str">
        <f>IFERROR(IF(#REF!=0,"Wrong Gender!",""),"")</f>
        <v/>
      </c>
      <c r="B322" s="107"/>
      <c r="C322" s="107"/>
      <c r="D322" s="107"/>
      <c r="E322" s="107"/>
      <c r="F322" s="107"/>
      <c r="G322" s="106"/>
      <c r="H322" s="107"/>
      <c r="I322" s="1" t="str">
        <f>IFERROR(IF(#REF!=0,"Wrong Gender!",""),"")</f>
        <v/>
      </c>
      <c r="J322" s="107"/>
      <c r="K322" s="107"/>
      <c r="L322" s="107"/>
      <c r="M322" s="107"/>
      <c r="N322" s="107"/>
      <c r="O322" s="106"/>
      <c r="P322" s="107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</row>
    <row r="323" spans="1:31" ht="15.75" customHeight="1" x14ac:dyDescent="0.2">
      <c r="A323" s="1" t="str">
        <f>IFERROR(IF(#REF!=0,"Wrong Gender!",""),"")</f>
        <v/>
      </c>
      <c r="B323" s="107"/>
      <c r="C323" s="107"/>
      <c r="D323" s="107"/>
      <c r="E323" s="107"/>
      <c r="F323" s="107"/>
      <c r="G323" s="106"/>
      <c r="H323" s="107"/>
      <c r="I323" s="1" t="str">
        <f>IFERROR(IF(#REF!=0,"Wrong Gender!",""),"")</f>
        <v/>
      </c>
      <c r="J323" s="107"/>
      <c r="K323" s="107"/>
      <c r="L323" s="107"/>
      <c r="M323" s="107"/>
      <c r="N323" s="107"/>
      <c r="O323" s="106"/>
      <c r="P323" s="107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</row>
    <row r="324" spans="1:31" ht="15.75" customHeight="1" x14ac:dyDescent="0.2">
      <c r="A324" s="1" t="str">
        <f>IFERROR(IF(#REF!=0,"Wrong Gender!",""),"")</f>
        <v/>
      </c>
      <c r="B324" s="107"/>
      <c r="C324" s="107"/>
      <c r="D324" s="107"/>
      <c r="E324" s="107"/>
      <c r="F324" s="107"/>
      <c r="G324" s="106"/>
      <c r="H324" s="107"/>
      <c r="I324" s="1" t="str">
        <f>IFERROR(IF(#REF!=0,"Wrong Gender!",""),"")</f>
        <v/>
      </c>
      <c r="J324" s="107"/>
      <c r="K324" s="107"/>
      <c r="L324" s="107"/>
      <c r="M324" s="107"/>
      <c r="N324" s="107"/>
      <c r="O324" s="106"/>
      <c r="P324" s="107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</row>
    <row r="325" spans="1:31" ht="15.75" customHeight="1" x14ac:dyDescent="0.2">
      <c r="A325" s="1" t="str">
        <f>IFERROR(IF(#REF!=0,"Wrong Gender!",""),"")</f>
        <v/>
      </c>
      <c r="B325" s="107"/>
      <c r="C325" s="107"/>
      <c r="D325" s="107"/>
      <c r="E325" s="107"/>
      <c r="F325" s="107"/>
      <c r="G325" s="106"/>
      <c r="H325" s="107"/>
      <c r="I325" s="1" t="str">
        <f>IFERROR(IF(#REF!=0,"Wrong Gender!",""),"")</f>
        <v/>
      </c>
      <c r="J325" s="107"/>
      <c r="K325" s="107"/>
      <c r="L325" s="107"/>
      <c r="M325" s="107"/>
      <c r="N325" s="107"/>
      <c r="O325" s="106"/>
      <c r="P325" s="107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</row>
    <row r="326" spans="1:31" ht="15.75" customHeight="1" x14ac:dyDescent="0.2">
      <c r="A326" s="1" t="str">
        <f>IFERROR(IF(#REF!=0,"Wrong Gender!",""),"")</f>
        <v/>
      </c>
      <c r="B326" s="107"/>
      <c r="C326" s="107"/>
      <c r="D326" s="107"/>
      <c r="E326" s="107"/>
      <c r="F326" s="107"/>
      <c r="G326" s="106"/>
      <c r="H326" s="107"/>
      <c r="I326" s="1" t="str">
        <f>IFERROR(IF(#REF!=0,"Wrong Gender!",""),"")</f>
        <v/>
      </c>
      <c r="J326" s="107"/>
      <c r="K326" s="107"/>
      <c r="L326" s="107"/>
      <c r="M326" s="107"/>
      <c r="N326" s="107"/>
      <c r="O326" s="106"/>
      <c r="P326" s="107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</row>
    <row r="327" spans="1:31" ht="15.75" customHeight="1" x14ac:dyDescent="0.2">
      <c r="A327" s="1" t="str">
        <f>IFERROR(IF(#REF!=0,"Wrong Gender!",""),"")</f>
        <v/>
      </c>
      <c r="B327" s="107"/>
      <c r="C327" s="107"/>
      <c r="D327" s="107"/>
      <c r="E327" s="107"/>
      <c r="F327" s="107"/>
      <c r="G327" s="106"/>
      <c r="H327" s="107"/>
      <c r="I327" s="1" t="str">
        <f>IFERROR(IF(#REF!=0,"Wrong Gender!",""),"")</f>
        <v/>
      </c>
      <c r="J327" s="107"/>
      <c r="K327" s="107"/>
      <c r="L327" s="107"/>
      <c r="M327" s="107"/>
      <c r="N327" s="107"/>
      <c r="O327" s="106"/>
      <c r="P327" s="107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</row>
    <row r="328" spans="1:31" ht="15.75" customHeight="1" x14ac:dyDescent="0.2">
      <c r="A328" s="1" t="str">
        <f>IFERROR(IF(#REF!=0,"Wrong Gender!",""),"")</f>
        <v/>
      </c>
      <c r="B328" s="107"/>
      <c r="C328" s="107"/>
      <c r="D328" s="107"/>
      <c r="E328" s="107"/>
      <c r="F328" s="107"/>
      <c r="G328" s="106"/>
      <c r="H328" s="107"/>
      <c r="I328" s="1" t="str">
        <f>IFERROR(IF(#REF!=0,"Wrong Gender!",""),"")</f>
        <v/>
      </c>
      <c r="J328" s="107"/>
      <c r="K328" s="107"/>
      <c r="L328" s="107"/>
      <c r="M328" s="107"/>
      <c r="N328" s="107"/>
      <c r="O328" s="106"/>
      <c r="P328" s="107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</row>
    <row r="329" spans="1:31" ht="15.75" customHeight="1" x14ac:dyDescent="0.2">
      <c r="A329" s="1" t="str">
        <f>IFERROR(IF(#REF!=0,"Wrong Gender!",""),"")</f>
        <v/>
      </c>
      <c r="B329" s="107"/>
      <c r="C329" s="107"/>
      <c r="D329" s="107"/>
      <c r="E329" s="107"/>
      <c r="F329" s="107"/>
      <c r="G329" s="106"/>
      <c r="H329" s="107"/>
      <c r="I329" s="1" t="str">
        <f>IFERROR(IF(#REF!=0,"Wrong Gender!",""),"")</f>
        <v/>
      </c>
      <c r="J329" s="107"/>
      <c r="K329" s="107"/>
      <c r="L329" s="107"/>
      <c r="M329" s="107"/>
      <c r="N329" s="107"/>
      <c r="O329" s="106"/>
      <c r="P329" s="107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</row>
    <row r="330" spans="1:31" ht="15.75" customHeight="1" x14ac:dyDescent="0.2">
      <c r="A330" s="1" t="str">
        <f>IFERROR(IF(#REF!=0,"Wrong Gender!",""),"")</f>
        <v/>
      </c>
      <c r="B330" s="107"/>
      <c r="C330" s="107"/>
      <c r="D330" s="107"/>
      <c r="E330" s="107"/>
      <c r="F330" s="107"/>
      <c r="G330" s="106"/>
      <c r="H330" s="107"/>
      <c r="I330" s="1" t="str">
        <f>IFERROR(IF(#REF!=0,"Wrong Gender!",""),"")</f>
        <v/>
      </c>
      <c r="J330" s="107"/>
      <c r="K330" s="107"/>
      <c r="L330" s="107"/>
      <c r="M330" s="107"/>
      <c r="N330" s="107"/>
      <c r="O330" s="106"/>
      <c r="P330" s="107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</row>
    <row r="331" spans="1:31" ht="15.75" customHeight="1" x14ac:dyDescent="0.2">
      <c r="A331" s="1" t="str">
        <f>IFERROR(IF(#REF!=0,"Wrong Gender!",""),"")</f>
        <v/>
      </c>
      <c r="B331" s="107"/>
      <c r="C331" s="107"/>
      <c r="D331" s="107"/>
      <c r="E331" s="107"/>
      <c r="F331" s="107"/>
      <c r="G331" s="106"/>
      <c r="H331" s="107"/>
      <c r="I331" s="1" t="str">
        <f>IFERROR(IF(#REF!=0,"Wrong Gender!",""),"")</f>
        <v/>
      </c>
      <c r="J331" s="107"/>
      <c r="K331" s="107"/>
      <c r="L331" s="107"/>
      <c r="M331" s="107"/>
      <c r="N331" s="107"/>
      <c r="O331" s="106"/>
      <c r="P331" s="107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</row>
    <row r="332" spans="1:31" ht="15.75" customHeight="1" x14ac:dyDescent="0.2">
      <c r="A332" s="1" t="str">
        <f>IFERROR(IF(#REF!=0,"Wrong Gender!",""),"")</f>
        <v/>
      </c>
      <c r="B332" s="107"/>
      <c r="C332" s="107"/>
      <c r="D332" s="107"/>
      <c r="E332" s="107"/>
      <c r="F332" s="107"/>
      <c r="G332" s="106"/>
      <c r="H332" s="107"/>
      <c r="I332" s="1" t="str">
        <f>IFERROR(IF(#REF!=0,"Wrong Gender!",""),"")</f>
        <v/>
      </c>
      <c r="J332" s="107"/>
      <c r="K332" s="107"/>
      <c r="L332" s="107"/>
      <c r="M332" s="107"/>
      <c r="N332" s="107"/>
      <c r="O332" s="106"/>
      <c r="P332" s="107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</row>
    <row r="333" spans="1:31" ht="15.75" customHeight="1" x14ac:dyDescent="0.2">
      <c r="A333" s="1" t="str">
        <f>IFERROR(IF(#REF!=0,"Wrong Gender!",""),"")</f>
        <v/>
      </c>
      <c r="B333" s="107"/>
      <c r="C333" s="107"/>
      <c r="D333" s="107"/>
      <c r="E333" s="107"/>
      <c r="F333" s="107"/>
      <c r="G333" s="106"/>
      <c r="H333" s="107"/>
      <c r="I333" s="1" t="str">
        <f>IFERROR(IF(#REF!=0,"Wrong Gender!",""),"")</f>
        <v/>
      </c>
      <c r="J333" s="107"/>
      <c r="K333" s="107"/>
      <c r="L333" s="107"/>
      <c r="M333" s="107"/>
      <c r="N333" s="107"/>
      <c r="O333" s="106"/>
      <c r="P333" s="107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</row>
    <row r="334" spans="1:31" ht="15.75" customHeight="1" x14ac:dyDescent="0.2">
      <c r="A334" s="1" t="str">
        <f>IFERROR(IF(#REF!=0,"Wrong Gender!",""),"")</f>
        <v/>
      </c>
      <c r="B334" s="107"/>
      <c r="C334" s="107"/>
      <c r="D334" s="107"/>
      <c r="E334" s="107"/>
      <c r="F334" s="107"/>
      <c r="G334" s="106"/>
      <c r="H334" s="107"/>
      <c r="I334" s="1" t="str">
        <f>IFERROR(IF(#REF!=0,"Wrong Gender!",""),"")</f>
        <v/>
      </c>
      <c r="J334" s="107"/>
      <c r="K334" s="107"/>
      <c r="L334" s="107"/>
      <c r="M334" s="107"/>
      <c r="N334" s="107"/>
      <c r="O334" s="106"/>
      <c r="P334" s="107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</row>
    <row r="335" spans="1:31" ht="15.75" customHeight="1" x14ac:dyDescent="0.2">
      <c r="A335" s="1" t="str">
        <f>IFERROR(IF(#REF!=0,"Wrong Gender!",""),"")</f>
        <v/>
      </c>
      <c r="B335" s="107"/>
      <c r="C335" s="107"/>
      <c r="D335" s="107"/>
      <c r="E335" s="107"/>
      <c r="F335" s="107"/>
      <c r="G335" s="106"/>
      <c r="H335" s="107"/>
      <c r="I335" s="1" t="str">
        <f>IFERROR(IF(#REF!=0,"Wrong Gender!",""),"")</f>
        <v/>
      </c>
      <c r="J335" s="107"/>
      <c r="K335" s="107"/>
      <c r="L335" s="107"/>
      <c r="M335" s="107"/>
      <c r="N335" s="107"/>
      <c r="O335" s="106"/>
      <c r="P335" s="107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</row>
    <row r="336" spans="1:31" ht="15.75" customHeight="1" x14ac:dyDescent="0.2">
      <c r="A336" s="1" t="str">
        <f>IFERROR(IF(#REF!=0,"Wrong Gender!",""),"")</f>
        <v/>
      </c>
      <c r="B336" s="107"/>
      <c r="C336" s="107"/>
      <c r="D336" s="107"/>
      <c r="E336" s="107"/>
      <c r="F336" s="107"/>
      <c r="G336" s="106"/>
      <c r="H336" s="107"/>
      <c r="I336" s="1" t="str">
        <f>IFERROR(IF(#REF!=0,"Wrong Gender!",""),"")</f>
        <v/>
      </c>
      <c r="J336" s="107"/>
      <c r="K336" s="107"/>
      <c r="L336" s="107"/>
      <c r="M336" s="107"/>
      <c r="N336" s="107"/>
      <c r="O336" s="106"/>
      <c r="P336" s="107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</row>
    <row r="337" spans="1:31" ht="15.75" customHeight="1" x14ac:dyDescent="0.2">
      <c r="A337" s="1" t="str">
        <f>IFERROR(IF(#REF!=0,"Wrong Gender!",""),"")</f>
        <v/>
      </c>
      <c r="B337" s="107"/>
      <c r="C337" s="107"/>
      <c r="D337" s="107"/>
      <c r="E337" s="107"/>
      <c r="F337" s="107"/>
      <c r="G337" s="106"/>
      <c r="H337" s="107"/>
      <c r="I337" s="1" t="str">
        <f>IFERROR(IF(#REF!=0,"Wrong Gender!",""),"")</f>
        <v/>
      </c>
      <c r="J337" s="107"/>
      <c r="K337" s="107"/>
      <c r="L337" s="107"/>
      <c r="M337" s="107"/>
      <c r="N337" s="107"/>
      <c r="O337" s="106"/>
      <c r="P337" s="107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</row>
    <row r="338" spans="1:31" ht="15.75" customHeight="1" x14ac:dyDescent="0.2">
      <c r="A338" s="1" t="str">
        <f>IFERROR(IF(#REF!=0,"Wrong Gender!",""),"")</f>
        <v/>
      </c>
      <c r="B338" s="107"/>
      <c r="C338" s="107"/>
      <c r="D338" s="107"/>
      <c r="E338" s="107"/>
      <c r="F338" s="107"/>
      <c r="G338" s="106"/>
      <c r="H338" s="107"/>
      <c r="I338" s="1" t="str">
        <f>IFERROR(IF(#REF!=0,"Wrong Gender!",""),"")</f>
        <v/>
      </c>
      <c r="J338" s="107"/>
      <c r="K338" s="107"/>
      <c r="L338" s="107"/>
      <c r="M338" s="107"/>
      <c r="N338" s="107"/>
      <c r="O338" s="106"/>
      <c r="P338" s="107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</row>
    <row r="339" spans="1:31" ht="15.75" customHeight="1" x14ac:dyDescent="0.2">
      <c r="A339" s="1" t="str">
        <f>IFERROR(IF(#REF!=0,"Wrong Gender!",""),"")</f>
        <v/>
      </c>
      <c r="B339" s="107"/>
      <c r="C339" s="107"/>
      <c r="D339" s="107"/>
      <c r="E339" s="107"/>
      <c r="F339" s="107"/>
      <c r="G339" s="106"/>
      <c r="H339" s="107"/>
      <c r="I339" s="1" t="str">
        <f>IFERROR(IF(#REF!=0,"Wrong Gender!",""),"")</f>
        <v/>
      </c>
      <c r="J339" s="107"/>
      <c r="K339" s="107"/>
      <c r="L339" s="107"/>
      <c r="M339" s="107"/>
      <c r="N339" s="107"/>
      <c r="O339" s="106"/>
      <c r="P339" s="107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</row>
    <row r="340" spans="1:31" ht="15.75" customHeight="1" x14ac:dyDescent="0.2">
      <c r="A340" s="1" t="str">
        <f>IFERROR(IF(#REF!=0,"Wrong Gender!",""),"")</f>
        <v/>
      </c>
      <c r="B340" s="107"/>
      <c r="C340" s="107"/>
      <c r="D340" s="107"/>
      <c r="E340" s="107"/>
      <c r="F340" s="107"/>
      <c r="G340" s="106"/>
      <c r="H340" s="107"/>
      <c r="I340" s="1" t="str">
        <f>IFERROR(IF(#REF!=0,"Wrong Gender!",""),"")</f>
        <v/>
      </c>
      <c r="J340" s="107"/>
      <c r="K340" s="107"/>
      <c r="L340" s="107"/>
      <c r="M340" s="107"/>
      <c r="N340" s="107"/>
      <c r="O340" s="106"/>
      <c r="P340" s="107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</row>
    <row r="341" spans="1:31" ht="15.75" customHeight="1" x14ac:dyDescent="0.2">
      <c r="A341" s="1" t="str">
        <f>IFERROR(IF(#REF!=0,"Wrong Gender!",""),"")</f>
        <v/>
      </c>
      <c r="B341" s="107"/>
      <c r="C341" s="107"/>
      <c r="D341" s="107"/>
      <c r="E341" s="107"/>
      <c r="F341" s="107"/>
      <c r="G341" s="106"/>
      <c r="H341" s="107"/>
      <c r="I341" s="1" t="str">
        <f>IFERROR(IF(#REF!=0,"Wrong Gender!",""),"")</f>
        <v/>
      </c>
      <c r="J341" s="107"/>
      <c r="K341" s="107"/>
      <c r="L341" s="107"/>
      <c r="M341" s="107"/>
      <c r="N341" s="107"/>
      <c r="O341" s="106"/>
      <c r="P341" s="107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</row>
    <row r="342" spans="1:31" ht="15.75" customHeight="1" x14ac:dyDescent="0.2">
      <c r="A342" s="1" t="str">
        <f>IFERROR(IF(#REF!=0,"Wrong Gender!",""),"")</f>
        <v/>
      </c>
      <c r="B342" s="107"/>
      <c r="C342" s="107"/>
      <c r="D342" s="107"/>
      <c r="E342" s="107"/>
      <c r="F342" s="107"/>
      <c r="G342" s="106"/>
      <c r="H342" s="107"/>
      <c r="I342" s="1" t="str">
        <f>IFERROR(IF(#REF!=0,"Wrong Gender!",""),"")</f>
        <v/>
      </c>
      <c r="J342" s="107"/>
      <c r="K342" s="107"/>
      <c r="L342" s="107"/>
      <c r="M342" s="107"/>
      <c r="N342" s="107"/>
      <c r="O342" s="106"/>
      <c r="P342" s="107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</row>
    <row r="343" spans="1:31" ht="15.75" customHeight="1" x14ac:dyDescent="0.2">
      <c r="A343" s="1" t="str">
        <f>IFERROR(IF(#REF!=0,"Wrong Gender!",""),"")</f>
        <v/>
      </c>
      <c r="B343" s="107"/>
      <c r="C343" s="107"/>
      <c r="D343" s="107"/>
      <c r="E343" s="107"/>
      <c r="F343" s="107"/>
      <c r="G343" s="106"/>
      <c r="H343" s="107"/>
      <c r="I343" s="1" t="str">
        <f>IFERROR(IF(#REF!=0,"Wrong Gender!",""),"")</f>
        <v/>
      </c>
      <c r="J343" s="107"/>
      <c r="K343" s="107"/>
      <c r="L343" s="107"/>
      <c r="M343" s="107"/>
      <c r="N343" s="107"/>
      <c r="O343" s="106"/>
      <c r="P343" s="107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</row>
    <row r="344" spans="1:31" ht="15.75" customHeight="1" x14ac:dyDescent="0.2">
      <c r="A344" s="1" t="str">
        <f>IFERROR(IF(#REF!=0,"Wrong Gender!",""),"")</f>
        <v/>
      </c>
      <c r="B344" s="107"/>
      <c r="C344" s="107"/>
      <c r="D344" s="107"/>
      <c r="E344" s="107"/>
      <c r="F344" s="107"/>
      <c r="G344" s="106"/>
      <c r="H344" s="107"/>
      <c r="I344" s="1" t="str">
        <f>IFERROR(IF(#REF!=0,"Wrong Gender!",""),"")</f>
        <v/>
      </c>
      <c r="J344" s="107"/>
      <c r="K344" s="107"/>
      <c r="L344" s="107"/>
      <c r="M344" s="107"/>
      <c r="N344" s="107"/>
      <c r="O344" s="106"/>
      <c r="P344" s="107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</row>
    <row r="345" spans="1:31" ht="15.75" customHeight="1" x14ac:dyDescent="0.2">
      <c r="A345" s="1" t="str">
        <f>IFERROR(IF(#REF!=0,"Wrong Gender!",""),"")</f>
        <v/>
      </c>
      <c r="B345" s="107"/>
      <c r="C345" s="107"/>
      <c r="D345" s="107"/>
      <c r="E345" s="107"/>
      <c r="F345" s="107"/>
      <c r="G345" s="106"/>
      <c r="H345" s="107"/>
      <c r="I345" s="1" t="str">
        <f>IFERROR(IF(#REF!=0,"Wrong Gender!",""),"")</f>
        <v/>
      </c>
      <c r="J345" s="107"/>
      <c r="K345" s="107"/>
      <c r="L345" s="107"/>
      <c r="M345" s="107"/>
      <c r="N345" s="107"/>
      <c r="O345" s="106"/>
      <c r="P345" s="107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</row>
    <row r="346" spans="1:31" ht="15.75" customHeight="1" x14ac:dyDescent="0.2">
      <c r="A346" s="1" t="str">
        <f>IFERROR(IF(#REF!=0,"Wrong Gender!",""),"")</f>
        <v/>
      </c>
      <c r="B346" s="107"/>
      <c r="C346" s="107"/>
      <c r="D346" s="107"/>
      <c r="E346" s="107"/>
      <c r="F346" s="107"/>
      <c r="G346" s="106"/>
      <c r="H346" s="107"/>
      <c r="I346" s="1" t="str">
        <f>IFERROR(IF(#REF!=0,"Wrong Gender!",""),"")</f>
        <v/>
      </c>
      <c r="J346" s="107"/>
      <c r="K346" s="107"/>
      <c r="L346" s="107"/>
      <c r="M346" s="107"/>
      <c r="N346" s="107"/>
      <c r="O346" s="106"/>
      <c r="P346" s="107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</row>
    <row r="347" spans="1:31" ht="15.75" customHeight="1" x14ac:dyDescent="0.2">
      <c r="A347" s="1" t="str">
        <f>IFERROR(IF(#REF!=0,"Wrong Gender!",""),"")</f>
        <v/>
      </c>
      <c r="B347" s="107"/>
      <c r="C347" s="107"/>
      <c r="D347" s="107"/>
      <c r="E347" s="107"/>
      <c r="F347" s="107"/>
      <c r="G347" s="106"/>
      <c r="H347" s="107"/>
      <c r="I347" s="1" t="str">
        <f>IFERROR(IF(#REF!=0,"Wrong Gender!",""),"")</f>
        <v/>
      </c>
      <c r="J347" s="107"/>
      <c r="K347" s="107"/>
      <c r="L347" s="107"/>
      <c r="M347" s="107"/>
      <c r="N347" s="107"/>
      <c r="O347" s="106"/>
      <c r="P347" s="107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</row>
    <row r="348" spans="1:31" ht="15.75" customHeight="1" x14ac:dyDescent="0.2">
      <c r="A348" s="1" t="str">
        <f>IFERROR(IF(#REF!=0,"Wrong Gender!",""),"")</f>
        <v/>
      </c>
      <c r="B348" s="107"/>
      <c r="C348" s="107"/>
      <c r="D348" s="107"/>
      <c r="E348" s="107"/>
      <c r="F348" s="107"/>
      <c r="G348" s="106"/>
      <c r="H348" s="107"/>
      <c r="I348" s="1" t="str">
        <f>IFERROR(IF(#REF!=0,"Wrong Gender!",""),"")</f>
        <v/>
      </c>
      <c r="J348" s="107"/>
      <c r="K348" s="107"/>
      <c r="L348" s="107"/>
      <c r="M348" s="107"/>
      <c r="N348" s="107"/>
      <c r="O348" s="106"/>
      <c r="P348" s="107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</row>
    <row r="349" spans="1:31" ht="15.75" customHeight="1" x14ac:dyDescent="0.2">
      <c r="A349" s="1" t="str">
        <f>IFERROR(IF(#REF!=0,"Wrong Gender!",""),"")</f>
        <v/>
      </c>
      <c r="B349" s="107"/>
      <c r="C349" s="107"/>
      <c r="D349" s="107"/>
      <c r="E349" s="107"/>
      <c r="F349" s="107"/>
      <c r="G349" s="106"/>
      <c r="H349" s="107"/>
      <c r="I349" s="1" t="str">
        <f>IFERROR(IF(#REF!=0,"Wrong Gender!",""),"")</f>
        <v/>
      </c>
      <c r="J349" s="107"/>
      <c r="K349" s="107"/>
      <c r="L349" s="107"/>
      <c r="M349" s="107"/>
      <c r="N349" s="107"/>
      <c r="O349" s="106"/>
      <c r="P349" s="107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</row>
    <row r="350" spans="1:31" ht="15.75" customHeight="1" x14ac:dyDescent="0.2">
      <c r="A350" s="1" t="str">
        <f>IFERROR(IF(#REF!=0,"Wrong Gender!",""),"")</f>
        <v/>
      </c>
      <c r="B350" s="107"/>
      <c r="C350" s="107"/>
      <c r="D350" s="107"/>
      <c r="E350" s="107"/>
      <c r="F350" s="107"/>
      <c r="G350" s="106"/>
      <c r="H350" s="107"/>
      <c r="I350" s="1" t="str">
        <f>IFERROR(IF(#REF!=0,"Wrong Gender!",""),"")</f>
        <v/>
      </c>
      <c r="J350" s="107"/>
      <c r="K350" s="107"/>
      <c r="L350" s="107"/>
      <c r="M350" s="107"/>
      <c r="N350" s="107"/>
      <c r="O350" s="106"/>
      <c r="P350" s="107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</row>
    <row r="351" spans="1:31" ht="15.75" customHeight="1" x14ac:dyDescent="0.2">
      <c r="A351" s="1" t="str">
        <f>IFERROR(IF(#REF!=0,"Wrong Gender!",""),"")</f>
        <v/>
      </c>
      <c r="B351" s="107"/>
      <c r="C351" s="107"/>
      <c r="D351" s="107"/>
      <c r="E351" s="107"/>
      <c r="F351" s="107"/>
      <c r="G351" s="106"/>
      <c r="H351" s="107"/>
      <c r="I351" s="1" t="str">
        <f>IFERROR(IF(#REF!=0,"Wrong Gender!",""),"")</f>
        <v/>
      </c>
      <c r="J351" s="107"/>
      <c r="K351" s="107"/>
      <c r="L351" s="107"/>
      <c r="M351" s="107"/>
      <c r="N351" s="107"/>
      <c r="O351" s="106"/>
      <c r="P351" s="107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</row>
    <row r="352" spans="1:31" ht="15.75" customHeight="1" x14ac:dyDescent="0.2">
      <c r="A352" s="1" t="str">
        <f>IFERROR(IF(#REF!=0,"Wrong Gender!",""),"")</f>
        <v/>
      </c>
      <c r="B352" s="107"/>
      <c r="C352" s="107"/>
      <c r="D352" s="107"/>
      <c r="E352" s="107"/>
      <c r="F352" s="107"/>
      <c r="G352" s="106"/>
      <c r="H352" s="107"/>
      <c r="I352" s="1" t="str">
        <f>IFERROR(IF(#REF!=0,"Wrong Gender!",""),"")</f>
        <v/>
      </c>
      <c r="J352" s="107"/>
      <c r="K352" s="107"/>
      <c r="L352" s="107"/>
      <c r="M352" s="107"/>
      <c r="N352" s="107"/>
      <c r="O352" s="106"/>
      <c r="P352" s="107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</row>
    <row r="353" spans="1:31" ht="15.75" customHeight="1" x14ac:dyDescent="0.2">
      <c r="A353" s="1" t="str">
        <f>IFERROR(IF(#REF!=0,"Wrong Gender!",""),"")</f>
        <v/>
      </c>
      <c r="B353" s="107"/>
      <c r="C353" s="107"/>
      <c r="D353" s="107"/>
      <c r="E353" s="107"/>
      <c r="F353" s="107"/>
      <c r="G353" s="106"/>
      <c r="H353" s="107"/>
      <c r="I353" s="1" t="str">
        <f>IFERROR(IF(#REF!=0,"Wrong Gender!",""),"")</f>
        <v/>
      </c>
      <c r="J353" s="107"/>
      <c r="K353" s="107"/>
      <c r="L353" s="107"/>
      <c r="M353" s="107"/>
      <c r="N353" s="107"/>
      <c r="O353" s="106"/>
      <c r="P353" s="107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</row>
    <row r="354" spans="1:31" ht="15.75" customHeight="1" x14ac:dyDescent="0.2">
      <c r="A354" s="1" t="str">
        <f>IFERROR(IF(#REF!=0,"Wrong Gender!",""),"")</f>
        <v/>
      </c>
      <c r="B354" s="107"/>
      <c r="C354" s="107"/>
      <c r="D354" s="107"/>
      <c r="E354" s="107"/>
      <c r="F354" s="107"/>
      <c r="G354" s="106"/>
      <c r="H354" s="107"/>
      <c r="I354" s="1" t="str">
        <f>IFERROR(IF(#REF!=0,"Wrong Gender!",""),"")</f>
        <v/>
      </c>
      <c r="J354" s="107"/>
      <c r="K354" s="107"/>
      <c r="L354" s="107"/>
      <c r="M354" s="107"/>
      <c r="N354" s="107"/>
      <c r="O354" s="106"/>
      <c r="P354" s="107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</row>
    <row r="355" spans="1:31" ht="15.75" customHeight="1" x14ac:dyDescent="0.2">
      <c r="A355" s="1" t="str">
        <f>IFERROR(IF(#REF!=0,"Wrong Gender!",""),"")</f>
        <v/>
      </c>
      <c r="B355" s="107"/>
      <c r="C355" s="107"/>
      <c r="D355" s="107"/>
      <c r="E355" s="107"/>
      <c r="F355" s="107"/>
      <c r="G355" s="106"/>
      <c r="H355" s="107"/>
      <c r="I355" s="1" t="str">
        <f>IFERROR(IF(#REF!=0,"Wrong Gender!",""),"")</f>
        <v/>
      </c>
      <c r="J355" s="107"/>
      <c r="K355" s="107"/>
      <c r="L355" s="107"/>
      <c r="M355" s="107"/>
      <c r="N355" s="107"/>
      <c r="O355" s="106"/>
      <c r="P355" s="107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</row>
    <row r="356" spans="1:31" ht="15.75" customHeight="1" x14ac:dyDescent="0.2">
      <c r="A356" s="1" t="str">
        <f>IFERROR(IF(#REF!=0,"Wrong Gender!",""),"")</f>
        <v/>
      </c>
      <c r="B356" s="107"/>
      <c r="C356" s="107"/>
      <c r="D356" s="107"/>
      <c r="E356" s="107"/>
      <c r="F356" s="107"/>
      <c r="G356" s="106"/>
      <c r="H356" s="107"/>
      <c r="I356" s="1" t="str">
        <f>IFERROR(IF(#REF!=0,"Wrong Gender!",""),"")</f>
        <v/>
      </c>
      <c r="J356" s="107"/>
      <c r="K356" s="107"/>
      <c r="L356" s="107"/>
      <c r="M356" s="107"/>
      <c r="N356" s="107"/>
      <c r="O356" s="106"/>
      <c r="P356" s="107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</row>
    <row r="357" spans="1:31" ht="15.75" customHeight="1" x14ac:dyDescent="0.2">
      <c r="A357" s="1" t="str">
        <f>IFERROR(IF(#REF!=0,"Wrong Gender!",""),"")</f>
        <v/>
      </c>
      <c r="B357" s="107"/>
      <c r="C357" s="107"/>
      <c r="D357" s="107"/>
      <c r="E357" s="107"/>
      <c r="F357" s="107"/>
      <c r="G357" s="106"/>
      <c r="H357" s="107"/>
      <c r="I357" s="1" t="str">
        <f>IFERROR(IF(#REF!=0,"Wrong Gender!",""),"")</f>
        <v/>
      </c>
      <c r="J357" s="107"/>
      <c r="K357" s="107"/>
      <c r="L357" s="107"/>
      <c r="M357" s="107"/>
      <c r="N357" s="107"/>
      <c r="O357" s="106"/>
      <c r="P357" s="107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</row>
    <row r="358" spans="1:31" ht="15.75" customHeight="1" x14ac:dyDescent="0.2">
      <c r="A358" s="1" t="str">
        <f>IFERROR(IF(#REF!=0,"Wrong Gender!",""),"")</f>
        <v/>
      </c>
      <c r="B358" s="107"/>
      <c r="C358" s="107"/>
      <c r="D358" s="107"/>
      <c r="E358" s="107"/>
      <c r="F358" s="107"/>
      <c r="G358" s="106"/>
      <c r="H358" s="107"/>
      <c r="I358" s="1" t="str">
        <f>IFERROR(IF(#REF!=0,"Wrong Gender!",""),"")</f>
        <v/>
      </c>
      <c r="J358" s="107"/>
      <c r="K358" s="107"/>
      <c r="L358" s="107"/>
      <c r="M358" s="107"/>
      <c r="N358" s="107"/>
      <c r="O358" s="106"/>
      <c r="P358" s="107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</row>
    <row r="359" spans="1:31" ht="15.75" customHeight="1" x14ac:dyDescent="0.2">
      <c r="A359" s="1" t="str">
        <f>IFERROR(IF(#REF!=0,"Wrong Gender!",""),"")</f>
        <v/>
      </c>
      <c r="B359" s="107"/>
      <c r="C359" s="107"/>
      <c r="D359" s="107"/>
      <c r="E359" s="107"/>
      <c r="F359" s="107"/>
      <c r="G359" s="106"/>
      <c r="H359" s="107"/>
      <c r="I359" s="1" t="str">
        <f>IFERROR(IF(#REF!=0,"Wrong Gender!",""),"")</f>
        <v/>
      </c>
      <c r="J359" s="107"/>
      <c r="K359" s="107"/>
      <c r="L359" s="107"/>
      <c r="M359" s="107"/>
      <c r="N359" s="107"/>
      <c r="O359" s="106"/>
      <c r="P359" s="107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</row>
    <row r="360" spans="1:31" ht="15.75" customHeight="1" x14ac:dyDescent="0.2">
      <c r="A360" s="1" t="str">
        <f>IFERROR(IF(#REF!=0,"Wrong Gender!",""),"")</f>
        <v/>
      </c>
      <c r="B360" s="107"/>
      <c r="C360" s="107"/>
      <c r="D360" s="107"/>
      <c r="E360" s="107"/>
      <c r="F360" s="107"/>
      <c r="G360" s="106"/>
      <c r="H360" s="107"/>
      <c r="I360" s="1" t="str">
        <f>IFERROR(IF(#REF!=0,"Wrong Gender!",""),"")</f>
        <v/>
      </c>
      <c r="J360" s="107"/>
      <c r="K360" s="107"/>
      <c r="L360" s="107"/>
      <c r="M360" s="107"/>
      <c r="N360" s="107"/>
      <c r="O360" s="106"/>
      <c r="P360" s="107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</row>
    <row r="361" spans="1:31" ht="15.75" customHeight="1" x14ac:dyDescent="0.2">
      <c r="A361" s="1" t="str">
        <f>IFERROR(IF(#REF!=0,"Wrong Gender!",""),"")</f>
        <v/>
      </c>
      <c r="B361" s="107"/>
      <c r="C361" s="107"/>
      <c r="D361" s="107"/>
      <c r="E361" s="107"/>
      <c r="F361" s="107"/>
      <c r="G361" s="106"/>
      <c r="H361" s="107"/>
      <c r="I361" s="1" t="str">
        <f>IFERROR(IF(#REF!=0,"Wrong Gender!",""),"")</f>
        <v/>
      </c>
      <c r="J361" s="107"/>
      <c r="K361" s="107"/>
      <c r="L361" s="107"/>
      <c r="M361" s="107"/>
      <c r="N361" s="107"/>
      <c r="O361" s="106"/>
      <c r="P361" s="107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</row>
    <row r="362" spans="1:31" ht="15.75" customHeight="1" x14ac:dyDescent="0.2">
      <c r="A362" s="1" t="str">
        <f>IFERROR(IF(#REF!=0,"Wrong Gender!",""),"")</f>
        <v/>
      </c>
      <c r="B362" s="107"/>
      <c r="C362" s="107"/>
      <c r="D362" s="107"/>
      <c r="E362" s="107"/>
      <c r="F362" s="107"/>
      <c r="G362" s="106"/>
      <c r="H362" s="107"/>
      <c r="I362" s="1" t="str">
        <f>IFERROR(IF(#REF!=0,"Wrong Gender!",""),"")</f>
        <v/>
      </c>
      <c r="J362" s="107"/>
      <c r="K362" s="107"/>
      <c r="L362" s="107"/>
      <c r="M362" s="107"/>
      <c r="N362" s="107"/>
      <c r="O362" s="106"/>
      <c r="P362" s="107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</row>
    <row r="363" spans="1:31" ht="15.75" customHeight="1" x14ac:dyDescent="0.2">
      <c r="A363" s="1" t="str">
        <f>IFERROR(IF(#REF!=0,"Wrong Gender!",""),"")</f>
        <v/>
      </c>
      <c r="B363" s="107"/>
      <c r="C363" s="107"/>
      <c r="D363" s="107"/>
      <c r="E363" s="107"/>
      <c r="F363" s="107"/>
      <c r="G363" s="106"/>
      <c r="H363" s="107"/>
      <c r="I363" s="1" t="str">
        <f>IFERROR(IF(#REF!=0,"Wrong Gender!",""),"")</f>
        <v/>
      </c>
      <c r="J363" s="107"/>
      <c r="K363" s="107"/>
      <c r="L363" s="107"/>
      <c r="M363" s="107"/>
      <c r="N363" s="107"/>
      <c r="O363" s="106"/>
      <c r="P363" s="107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</row>
    <row r="364" spans="1:31" ht="15.75" customHeight="1" x14ac:dyDescent="0.2">
      <c r="A364" s="1" t="str">
        <f>IFERROR(IF(#REF!=0,"Wrong Gender!",""),"")</f>
        <v/>
      </c>
      <c r="B364" s="107"/>
      <c r="C364" s="107"/>
      <c r="D364" s="107"/>
      <c r="E364" s="107"/>
      <c r="F364" s="107"/>
      <c r="G364" s="106"/>
      <c r="H364" s="107"/>
      <c r="I364" s="1" t="str">
        <f>IFERROR(IF(#REF!=0,"Wrong Gender!",""),"")</f>
        <v/>
      </c>
      <c r="J364" s="107"/>
      <c r="K364" s="107"/>
      <c r="L364" s="107"/>
      <c r="M364" s="107"/>
      <c r="N364" s="107"/>
      <c r="O364" s="106"/>
      <c r="P364" s="107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</row>
    <row r="365" spans="1:31" ht="15.75" customHeight="1" x14ac:dyDescent="0.2">
      <c r="A365" s="1" t="str">
        <f>IFERROR(IF(#REF!=0,"Wrong Gender!",""),"")</f>
        <v/>
      </c>
      <c r="B365" s="107"/>
      <c r="C365" s="107"/>
      <c r="D365" s="107"/>
      <c r="E365" s="107"/>
      <c r="F365" s="107"/>
      <c r="G365" s="106"/>
      <c r="H365" s="107"/>
      <c r="I365" s="1" t="str">
        <f>IFERROR(IF(#REF!=0,"Wrong Gender!",""),"")</f>
        <v/>
      </c>
      <c r="J365" s="107"/>
      <c r="K365" s="107"/>
      <c r="L365" s="107"/>
      <c r="M365" s="107"/>
      <c r="N365" s="107"/>
      <c r="O365" s="106"/>
      <c r="P365" s="107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</row>
    <row r="366" spans="1:31" ht="15.75" customHeight="1" x14ac:dyDescent="0.2">
      <c r="A366" s="1" t="str">
        <f>IFERROR(IF(#REF!=0,"Wrong Gender!",""),"")</f>
        <v/>
      </c>
      <c r="B366" s="107"/>
      <c r="C366" s="107"/>
      <c r="D366" s="107"/>
      <c r="E366" s="107"/>
      <c r="F366" s="107"/>
      <c r="G366" s="106"/>
      <c r="H366" s="107"/>
      <c r="I366" s="1" t="str">
        <f>IFERROR(IF(#REF!=0,"Wrong Gender!",""),"")</f>
        <v/>
      </c>
      <c r="J366" s="107"/>
      <c r="K366" s="107"/>
      <c r="L366" s="107"/>
      <c r="M366" s="107"/>
      <c r="N366" s="107"/>
      <c r="O366" s="106"/>
      <c r="P366" s="107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</row>
    <row r="367" spans="1:31" ht="15.75" customHeight="1" x14ac:dyDescent="0.2">
      <c r="A367" s="1" t="str">
        <f>IFERROR(IF(#REF!=0,"Wrong Gender!",""),"")</f>
        <v/>
      </c>
      <c r="B367" s="107"/>
      <c r="C367" s="107"/>
      <c r="D367" s="107"/>
      <c r="E367" s="107"/>
      <c r="F367" s="107"/>
      <c r="G367" s="106"/>
      <c r="H367" s="107"/>
      <c r="I367" s="1" t="str">
        <f>IFERROR(IF(#REF!=0,"Wrong Gender!",""),"")</f>
        <v/>
      </c>
      <c r="J367" s="107"/>
      <c r="K367" s="107"/>
      <c r="L367" s="107"/>
      <c r="M367" s="107"/>
      <c r="N367" s="107"/>
      <c r="O367" s="106"/>
      <c r="P367" s="107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</row>
    <row r="368" spans="1:31" ht="15.75" customHeight="1" x14ac:dyDescent="0.2">
      <c r="A368" s="1" t="str">
        <f>IFERROR(IF(#REF!=0,"Wrong Gender!",""),"")</f>
        <v/>
      </c>
      <c r="B368" s="107"/>
      <c r="C368" s="107"/>
      <c r="D368" s="107"/>
      <c r="E368" s="107"/>
      <c r="F368" s="107"/>
      <c r="G368" s="106"/>
      <c r="H368" s="107"/>
      <c r="I368" s="1" t="str">
        <f>IFERROR(IF(#REF!=0,"Wrong Gender!",""),"")</f>
        <v/>
      </c>
      <c r="J368" s="107"/>
      <c r="K368" s="107"/>
      <c r="L368" s="107"/>
      <c r="M368" s="107"/>
      <c r="N368" s="107"/>
      <c r="O368" s="106"/>
      <c r="P368" s="107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</row>
    <row r="369" spans="1:31" ht="15.75" customHeight="1" x14ac:dyDescent="0.2">
      <c r="A369" s="1" t="str">
        <f>IFERROR(IF(#REF!=0,"Wrong Gender!",""),"")</f>
        <v/>
      </c>
      <c r="B369" s="107"/>
      <c r="C369" s="107"/>
      <c r="D369" s="107"/>
      <c r="E369" s="107"/>
      <c r="F369" s="107"/>
      <c r="G369" s="106"/>
      <c r="H369" s="107"/>
      <c r="I369" s="1" t="str">
        <f>IFERROR(IF(#REF!=0,"Wrong Gender!",""),"")</f>
        <v/>
      </c>
      <c r="J369" s="107"/>
      <c r="K369" s="107"/>
      <c r="L369" s="107"/>
      <c r="M369" s="107"/>
      <c r="N369" s="107"/>
      <c r="O369" s="106"/>
      <c r="P369" s="107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</row>
    <row r="370" spans="1:31" ht="15.75" customHeight="1" x14ac:dyDescent="0.2">
      <c r="A370" s="1" t="str">
        <f>IFERROR(IF(#REF!=0,"Wrong Gender!",""),"")</f>
        <v/>
      </c>
      <c r="B370" s="107"/>
      <c r="C370" s="107"/>
      <c r="D370" s="107"/>
      <c r="E370" s="107"/>
      <c r="F370" s="107"/>
      <c r="G370" s="106"/>
      <c r="H370" s="107"/>
      <c r="I370" s="1" t="str">
        <f>IFERROR(IF(#REF!=0,"Wrong Gender!",""),"")</f>
        <v/>
      </c>
      <c r="J370" s="107"/>
      <c r="K370" s="107"/>
      <c r="L370" s="107"/>
      <c r="M370" s="107"/>
      <c r="N370" s="107"/>
      <c r="O370" s="106"/>
      <c r="P370" s="107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</row>
    <row r="371" spans="1:31" ht="15.75" customHeight="1" x14ac:dyDescent="0.2">
      <c r="A371" s="1" t="str">
        <f>IFERROR(IF(#REF!=0,"Wrong Gender!",""),"")</f>
        <v/>
      </c>
      <c r="B371" s="107"/>
      <c r="C371" s="107"/>
      <c r="D371" s="107"/>
      <c r="E371" s="107"/>
      <c r="F371" s="107"/>
      <c r="G371" s="106"/>
      <c r="H371" s="107"/>
      <c r="I371" s="1" t="str">
        <f>IFERROR(IF(#REF!=0,"Wrong Gender!",""),"")</f>
        <v/>
      </c>
      <c r="J371" s="107"/>
      <c r="K371" s="107"/>
      <c r="L371" s="107"/>
      <c r="M371" s="107"/>
      <c r="N371" s="107"/>
      <c r="O371" s="106"/>
      <c r="P371" s="107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</row>
    <row r="372" spans="1:31" ht="15.75" customHeight="1" x14ac:dyDescent="0.2">
      <c r="A372" s="1" t="str">
        <f>IFERROR(IF(#REF!=0,"Wrong Gender!",""),"")</f>
        <v/>
      </c>
      <c r="B372" s="107"/>
      <c r="C372" s="107"/>
      <c r="D372" s="107"/>
      <c r="E372" s="107"/>
      <c r="F372" s="107"/>
      <c r="G372" s="106"/>
      <c r="H372" s="107"/>
      <c r="I372" s="1" t="str">
        <f>IFERROR(IF(#REF!=0,"Wrong Gender!",""),"")</f>
        <v/>
      </c>
      <c r="J372" s="107"/>
      <c r="K372" s="107"/>
      <c r="L372" s="107"/>
      <c r="M372" s="107"/>
      <c r="N372" s="107"/>
      <c r="O372" s="106"/>
      <c r="P372" s="107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</row>
    <row r="373" spans="1:31" ht="15.75" customHeight="1" x14ac:dyDescent="0.2">
      <c r="A373" s="1" t="str">
        <f>IFERROR(IF(#REF!=0,"Wrong Gender!",""),"")</f>
        <v/>
      </c>
      <c r="B373" s="107"/>
      <c r="C373" s="107"/>
      <c r="D373" s="107"/>
      <c r="E373" s="107"/>
      <c r="F373" s="107"/>
      <c r="G373" s="106"/>
      <c r="H373" s="107"/>
      <c r="I373" s="1" t="str">
        <f>IFERROR(IF(#REF!=0,"Wrong Gender!",""),"")</f>
        <v/>
      </c>
      <c r="J373" s="107"/>
      <c r="K373" s="107"/>
      <c r="L373" s="107"/>
      <c r="M373" s="107"/>
      <c r="N373" s="107"/>
      <c r="O373" s="106"/>
      <c r="P373" s="107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</row>
    <row r="374" spans="1:31" ht="15.75" customHeight="1" x14ac:dyDescent="0.2">
      <c r="A374" s="1" t="str">
        <f>IFERROR(IF(#REF!=0,"Wrong Gender!",""),"")</f>
        <v/>
      </c>
      <c r="B374" s="107"/>
      <c r="C374" s="107"/>
      <c r="D374" s="107"/>
      <c r="E374" s="107"/>
      <c r="F374" s="107"/>
      <c r="G374" s="106"/>
      <c r="H374" s="107"/>
      <c r="I374" s="1" t="str">
        <f>IFERROR(IF(#REF!=0,"Wrong Gender!",""),"")</f>
        <v/>
      </c>
      <c r="J374" s="107"/>
      <c r="K374" s="107"/>
      <c r="L374" s="107"/>
      <c r="M374" s="107"/>
      <c r="N374" s="107"/>
      <c r="O374" s="106"/>
      <c r="P374" s="107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</row>
    <row r="375" spans="1:31" ht="15.75" customHeight="1" x14ac:dyDescent="0.2">
      <c r="A375" s="1" t="str">
        <f>IFERROR(IF(#REF!=0,"Wrong Gender!",""),"")</f>
        <v/>
      </c>
      <c r="B375" s="107"/>
      <c r="C375" s="107"/>
      <c r="D375" s="107"/>
      <c r="E375" s="107"/>
      <c r="F375" s="107"/>
      <c r="G375" s="106"/>
      <c r="H375" s="107"/>
      <c r="I375" s="1" t="str">
        <f>IFERROR(IF(#REF!=0,"Wrong Gender!",""),"")</f>
        <v/>
      </c>
      <c r="J375" s="107"/>
      <c r="K375" s="107"/>
      <c r="L375" s="107"/>
      <c r="M375" s="107"/>
      <c r="N375" s="107"/>
      <c r="O375" s="106"/>
      <c r="P375" s="107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</row>
    <row r="376" spans="1:31" ht="15.75" customHeight="1" x14ac:dyDescent="0.2">
      <c r="A376" s="1" t="str">
        <f>IFERROR(IF(#REF!=0,"Wrong Gender!",""),"")</f>
        <v/>
      </c>
      <c r="B376" s="107"/>
      <c r="C376" s="107"/>
      <c r="D376" s="107"/>
      <c r="E376" s="107"/>
      <c r="F376" s="107"/>
      <c r="G376" s="106"/>
      <c r="H376" s="107"/>
      <c r="I376" s="1" t="str">
        <f>IFERROR(IF(#REF!=0,"Wrong Gender!",""),"")</f>
        <v/>
      </c>
      <c r="J376" s="107"/>
      <c r="K376" s="107"/>
      <c r="L376" s="107"/>
      <c r="M376" s="107"/>
      <c r="N376" s="107"/>
      <c r="O376" s="106"/>
      <c r="P376" s="107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</row>
    <row r="377" spans="1:31" ht="15.75" customHeight="1" x14ac:dyDescent="0.2">
      <c r="A377" s="1" t="str">
        <f>IFERROR(IF(#REF!=0,"Wrong Gender!",""),"")</f>
        <v/>
      </c>
      <c r="B377" s="107"/>
      <c r="C377" s="107"/>
      <c r="D377" s="107"/>
      <c r="E377" s="107"/>
      <c r="F377" s="107"/>
      <c r="G377" s="106"/>
      <c r="H377" s="107"/>
      <c r="I377" s="1" t="str">
        <f>IFERROR(IF(#REF!=0,"Wrong Gender!",""),"")</f>
        <v/>
      </c>
      <c r="J377" s="107"/>
      <c r="K377" s="107"/>
      <c r="L377" s="107"/>
      <c r="M377" s="107"/>
      <c r="N377" s="107"/>
      <c r="O377" s="106"/>
      <c r="P377" s="107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</row>
    <row r="378" spans="1:31" ht="15.75" customHeight="1" x14ac:dyDescent="0.2">
      <c r="A378" s="1" t="str">
        <f>IFERROR(IF(#REF!=0,"Wrong Gender!",""),"")</f>
        <v/>
      </c>
      <c r="B378" s="107"/>
      <c r="C378" s="107"/>
      <c r="D378" s="107"/>
      <c r="E378" s="107"/>
      <c r="F378" s="107"/>
      <c r="G378" s="106"/>
      <c r="H378" s="107"/>
      <c r="I378" s="1" t="str">
        <f>IFERROR(IF(#REF!=0,"Wrong Gender!",""),"")</f>
        <v/>
      </c>
      <c r="J378" s="107"/>
      <c r="K378" s="107"/>
      <c r="L378" s="107"/>
      <c r="M378" s="107"/>
      <c r="N378" s="107"/>
      <c r="O378" s="106"/>
      <c r="P378" s="107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</row>
    <row r="379" spans="1:31" ht="15.75" customHeight="1" x14ac:dyDescent="0.2">
      <c r="A379" s="1" t="str">
        <f>IFERROR(IF(#REF!=0,"Wrong Gender!",""),"")</f>
        <v/>
      </c>
      <c r="B379" s="107"/>
      <c r="C379" s="107"/>
      <c r="D379" s="107"/>
      <c r="E379" s="107"/>
      <c r="F379" s="107"/>
      <c r="G379" s="106"/>
      <c r="H379" s="107"/>
      <c r="I379" s="1" t="str">
        <f>IFERROR(IF(#REF!=0,"Wrong Gender!",""),"")</f>
        <v/>
      </c>
      <c r="J379" s="107"/>
      <c r="K379" s="107"/>
      <c r="L379" s="107"/>
      <c r="M379" s="107"/>
      <c r="N379" s="107"/>
      <c r="O379" s="106"/>
      <c r="P379" s="107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</row>
    <row r="380" spans="1:31" ht="15.75" customHeight="1" x14ac:dyDescent="0.2">
      <c r="A380" s="1" t="str">
        <f>IFERROR(IF(#REF!=0,"Wrong Gender!",""),"")</f>
        <v/>
      </c>
      <c r="B380" s="107"/>
      <c r="C380" s="107"/>
      <c r="D380" s="107"/>
      <c r="E380" s="107"/>
      <c r="F380" s="107"/>
      <c r="G380" s="106"/>
      <c r="H380" s="107"/>
      <c r="I380" s="1" t="str">
        <f>IFERROR(IF(#REF!=0,"Wrong Gender!",""),"")</f>
        <v/>
      </c>
      <c r="J380" s="107"/>
      <c r="K380" s="107"/>
      <c r="L380" s="107"/>
      <c r="M380" s="107"/>
      <c r="N380" s="107"/>
      <c r="O380" s="106"/>
      <c r="P380" s="107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</row>
    <row r="381" spans="1:31" ht="15.75" customHeight="1" x14ac:dyDescent="0.2">
      <c r="A381" s="1" t="str">
        <f>IFERROR(IF(#REF!=0,"Wrong Gender!",""),"")</f>
        <v/>
      </c>
      <c r="B381" s="107"/>
      <c r="C381" s="107"/>
      <c r="D381" s="107"/>
      <c r="E381" s="107"/>
      <c r="F381" s="107"/>
      <c r="G381" s="106"/>
      <c r="H381" s="107"/>
      <c r="I381" s="1" t="str">
        <f>IFERROR(IF(#REF!=0,"Wrong Gender!",""),"")</f>
        <v/>
      </c>
      <c r="J381" s="107"/>
      <c r="K381" s="107"/>
      <c r="L381" s="107"/>
      <c r="M381" s="107"/>
      <c r="N381" s="107"/>
      <c r="O381" s="106"/>
      <c r="P381" s="107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</row>
    <row r="382" spans="1:31" ht="15.75" customHeight="1" x14ac:dyDescent="0.2">
      <c r="A382" s="1" t="str">
        <f>IFERROR(IF(#REF!=0,"Wrong Gender!",""),"")</f>
        <v/>
      </c>
      <c r="B382" s="107"/>
      <c r="C382" s="107"/>
      <c r="D382" s="107"/>
      <c r="E382" s="107"/>
      <c r="F382" s="107"/>
      <c r="G382" s="106"/>
      <c r="H382" s="107"/>
      <c r="I382" s="1" t="str">
        <f>IFERROR(IF(#REF!=0,"Wrong Gender!",""),"")</f>
        <v/>
      </c>
      <c r="J382" s="107"/>
      <c r="K382" s="107"/>
      <c r="L382" s="107"/>
      <c r="M382" s="107"/>
      <c r="N382" s="107"/>
      <c r="O382" s="106"/>
      <c r="P382" s="107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</row>
    <row r="383" spans="1:31" ht="15.75" customHeight="1" x14ac:dyDescent="0.2">
      <c r="A383" s="1" t="str">
        <f>IFERROR(IF(#REF!=0,"Wrong Gender!",""),"")</f>
        <v/>
      </c>
      <c r="B383" s="107"/>
      <c r="C383" s="107"/>
      <c r="D383" s="107"/>
      <c r="E383" s="107"/>
      <c r="F383" s="107"/>
      <c r="G383" s="106"/>
      <c r="H383" s="107"/>
      <c r="I383" s="1" t="str">
        <f>IFERROR(IF(#REF!=0,"Wrong Gender!",""),"")</f>
        <v/>
      </c>
      <c r="J383" s="107"/>
      <c r="K383" s="107"/>
      <c r="L383" s="107"/>
      <c r="M383" s="107"/>
      <c r="N383" s="107"/>
      <c r="O383" s="106"/>
      <c r="P383" s="107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</row>
    <row r="384" spans="1:31" ht="15.75" customHeight="1" x14ac:dyDescent="0.2">
      <c r="A384" s="1" t="str">
        <f>IFERROR(IF(#REF!=0,"Wrong Gender!",""),"")</f>
        <v/>
      </c>
      <c r="B384" s="107"/>
      <c r="C384" s="107"/>
      <c r="D384" s="107"/>
      <c r="E384" s="107"/>
      <c r="F384" s="107"/>
      <c r="G384" s="106"/>
      <c r="H384" s="107"/>
      <c r="I384" s="1" t="str">
        <f>IFERROR(IF(#REF!=0,"Wrong Gender!",""),"")</f>
        <v/>
      </c>
      <c r="J384" s="107"/>
      <c r="K384" s="107"/>
      <c r="L384" s="107"/>
      <c r="M384" s="107"/>
      <c r="N384" s="107"/>
      <c r="O384" s="106"/>
      <c r="P384" s="107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</row>
    <row r="385" spans="1:31" ht="15.75" customHeight="1" x14ac:dyDescent="0.2">
      <c r="A385" s="1" t="str">
        <f>IFERROR(IF(#REF!=0,"Wrong Gender!",""),"")</f>
        <v/>
      </c>
      <c r="B385" s="107"/>
      <c r="C385" s="107"/>
      <c r="D385" s="107"/>
      <c r="E385" s="107"/>
      <c r="F385" s="107"/>
      <c r="G385" s="106"/>
      <c r="H385" s="107"/>
      <c r="I385" s="1" t="str">
        <f>IFERROR(IF(#REF!=0,"Wrong Gender!",""),"")</f>
        <v/>
      </c>
      <c r="J385" s="107"/>
      <c r="K385" s="107"/>
      <c r="L385" s="107"/>
      <c r="M385" s="107"/>
      <c r="N385" s="107"/>
      <c r="O385" s="106"/>
      <c r="P385" s="107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</row>
    <row r="386" spans="1:31" ht="15.75" customHeight="1" x14ac:dyDescent="0.2">
      <c r="A386" s="1" t="str">
        <f>IFERROR(IF(#REF!=0,"Wrong Gender!",""),"")</f>
        <v/>
      </c>
      <c r="B386" s="107"/>
      <c r="C386" s="107"/>
      <c r="D386" s="107"/>
      <c r="E386" s="107"/>
      <c r="F386" s="107"/>
      <c r="G386" s="106"/>
      <c r="H386" s="107"/>
      <c r="I386" s="1" t="str">
        <f>IFERROR(IF(#REF!=0,"Wrong Gender!",""),"")</f>
        <v/>
      </c>
      <c r="J386" s="107"/>
      <c r="K386" s="107"/>
      <c r="L386" s="107"/>
      <c r="M386" s="107"/>
      <c r="N386" s="107"/>
      <c r="O386" s="106"/>
      <c r="P386" s="107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</row>
    <row r="387" spans="1:31" ht="15.75" customHeight="1" x14ac:dyDescent="0.2">
      <c r="A387" s="1" t="str">
        <f>IFERROR(IF(#REF!=0,"Wrong Gender!",""),"")</f>
        <v/>
      </c>
      <c r="B387" s="107"/>
      <c r="C387" s="107"/>
      <c r="D387" s="107"/>
      <c r="E387" s="107"/>
      <c r="F387" s="107"/>
      <c r="G387" s="106"/>
      <c r="H387" s="107"/>
      <c r="I387" s="1" t="str">
        <f>IFERROR(IF(#REF!=0,"Wrong Gender!",""),"")</f>
        <v/>
      </c>
      <c r="J387" s="107"/>
      <c r="K387" s="107"/>
      <c r="L387" s="107"/>
      <c r="M387" s="107"/>
      <c r="N387" s="107"/>
      <c r="O387" s="106"/>
      <c r="P387" s="107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</row>
    <row r="388" spans="1:31" ht="15.75" customHeight="1" x14ac:dyDescent="0.2">
      <c r="A388" s="1" t="str">
        <f>IFERROR(IF(#REF!=0,"Wrong Gender!",""),"")</f>
        <v/>
      </c>
      <c r="B388" s="107"/>
      <c r="C388" s="107"/>
      <c r="D388" s="107"/>
      <c r="E388" s="107"/>
      <c r="F388" s="107"/>
      <c r="G388" s="106"/>
      <c r="H388" s="107"/>
      <c r="I388" s="1" t="str">
        <f>IFERROR(IF(#REF!=0,"Wrong Gender!",""),"")</f>
        <v/>
      </c>
      <c r="J388" s="107"/>
      <c r="K388" s="107"/>
      <c r="L388" s="107"/>
      <c r="M388" s="107"/>
      <c r="N388" s="107"/>
      <c r="O388" s="106"/>
      <c r="P388" s="107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</row>
    <row r="389" spans="1:31" ht="15.75" customHeight="1" x14ac:dyDescent="0.2">
      <c r="A389" s="1" t="str">
        <f>IFERROR(IF(#REF!=0,"Wrong Gender!",""),"")</f>
        <v/>
      </c>
      <c r="B389" s="107"/>
      <c r="C389" s="107"/>
      <c r="D389" s="107"/>
      <c r="E389" s="107"/>
      <c r="F389" s="107"/>
      <c r="G389" s="106"/>
      <c r="H389" s="107"/>
      <c r="I389" s="1" t="str">
        <f>IFERROR(IF(#REF!=0,"Wrong Gender!",""),"")</f>
        <v/>
      </c>
      <c r="J389" s="107"/>
      <c r="K389" s="107"/>
      <c r="L389" s="107"/>
      <c r="M389" s="107"/>
      <c r="N389" s="107"/>
      <c r="O389" s="106"/>
      <c r="P389" s="107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</row>
    <row r="390" spans="1:31" ht="15.75" customHeight="1" x14ac:dyDescent="0.2">
      <c r="A390" s="1" t="str">
        <f>IFERROR(IF(#REF!=0,"Wrong Gender!",""),"")</f>
        <v/>
      </c>
      <c r="B390" s="107"/>
      <c r="C390" s="107"/>
      <c r="D390" s="107"/>
      <c r="E390" s="107"/>
      <c r="F390" s="107"/>
      <c r="G390" s="106"/>
      <c r="H390" s="107"/>
      <c r="I390" s="1" t="str">
        <f>IFERROR(IF(#REF!=0,"Wrong Gender!",""),"")</f>
        <v/>
      </c>
      <c r="J390" s="107"/>
      <c r="K390" s="107"/>
      <c r="L390" s="107"/>
      <c r="M390" s="107"/>
      <c r="N390" s="107"/>
      <c r="O390" s="106"/>
      <c r="P390" s="107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</row>
    <row r="391" spans="1:31" ht="15.75" customHeight="1" x14ac:dyDescent="0.2">
      <c r="A391" s="1" t="str">
        <f>IFERROR(IF(#REF!=0,"Wrong Gender!",""),"")</f>
        <v/>
      </c>
      <c r="B391" s="107"/>
      <c r="C391" s="107"/>
      <c r="D391" s="107"/>
      <c r="E391" s="107"/>
      <c r="F391" s="107"/>
      <c r="G391" s="106"/>
      <c r="H391" s="107"/>
      <c r="I391" s="1" t="str">
        <f>IFERROR(IF(#REF!=0,"Wrong Gender!",""),"")</f>
        <v/>
      </c>
      <c r="J391" s="107"/>
      <c r="K391" s="107"/>
      <c r="L391" s="107"/>
      <c r="M391" s="107"/>
      <c r="N391" s="107"/>
      <c r="O391" s="106"/>
      <c r="P391" s="107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</row>
    <row r="392" spans="1:31" ht="15.75" customHeight="1" x14ac:dyDescent="0.2">
      <c r="A392" s="1" t="str">
        <f>IFERROR(IF(#REF!=0,"Wrong Gender!",""),"")</f>
        <v/>
      </c>
      <c r="B392" s="107"/>
      <c r="C392" s="107"/>
      <c r="D392" s="107"/>
      <c r="E392" s="107"/>
      <c r="F392" s="107"/>
      <c r="G392" s="106"/>
      <c r="H392" s="107"/>
      <c r="I392" s="1" t="str">
        <f>IFERROR(IF(#REF!=0,"Wrong Gender!",""),"")</f>
        <v/>
      </c>
      <c r="J392" s="107"/>
      <c r="K392" s="107"/>
      <c r="L392" s="107"/>
      <c r="M392" s="107"/>
      <c r="N392" s="107"/>
      <c r="O392" s="106"/>
      <c r="P392" s="107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</row>
    <row r="393" spans="1:31" ht="15.75" customHeight="1" x14ac:dyDescent="0.2">
      <c r="A393" s="1" t="str">
        <f>IFERROR(IF(#REF!=0,"Wrong Gender!",""),"")</f>
        <v/>
      </c>
      <c r="B393" s="107"/>
      <c r="C393" s="107"/>
      <c r="D393" s="107"/>
      <c r="E393" s="107"/>
      <c r="F393" s="107"/>
      <c r="G393" s="106"/>
      <c r="H393" s="107"/>
      <c r="I393" s="1" t="str">
        <f>IFERROR(IF(#REF!=0,"Wrong Gender!",""),"")</f>
        <v/>
      </c>
      <c r="J393" s="107"/>
      <c r="K393" s="107"/>
      <c r="L393" s="107"/>
      <c r="M393" s="107"/>
      <c r="N393" s="107"/>
      <c r="O393" s="106"/>
      <c r="P393" s="107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</row>
    <row r="394" spans="1:31" ht="15.75" customHeight="1" x14ac:dyDescent="0.2">
      <c r="A394" s="1" t="str">
        <f>IFERROR(IF(#REF!=0,"Wrong Gender!",""),"")</f>
        <v/>
      </c>
      <c r="B394" s="107"/>
      <c r="C394" s="107"/>
      <c r="D394" s="107"/>
      <c r="E394" s="107"/>
      <c r="F394" s="107"/>
      <c r="G394" s="106"/>
      <c r="H394" s="107"/>
      <c r="I394" s="1" t="str">
        <f>IFERROR(IF(#REF!=0,"Wrong Gender!",""),"")</f>
        <v/>
      </c>
      <c r="J394" s="107"/>
      <c r="K394" s="107"/>
      <c r="L394" s="107"/>
      <c r="M394" s="107"/>
      <c r="N394" s="107"/>
      <c r="O394" s="106"/>
      <c r="P394" s="107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</row>
    <row r="395" spans="1:31" ht="15.75" customHeight="1" x14ac:dyDescent="0.2">
      <c r="A395" s="1" t="str">
        <f>IFERROR(IF(#REF!=0,"Wrong Gender!",""),"")</f>
        <v/>
      </c>
      <c r="B395" s="107"/>
      <c r="C395" s="107"/>
      <c r="D395" s="107"/>
      <c r="E395" s="107"/>
      <c r="F395" s="107"/>
      <c r="G395" s="106"/>
      <c r="H395" s="107"/>
      <c r="I395" s="1" t="str">
        <f>IFERROR(IF(#REF!=0,"Wrong Gender!",""),"")</f>
        <v/>
      </c>
      <c r="J395" s="107"/>
      <c r="K395" s="107"/>
      <c r="L395" s="107"/>
      <c r="M395" s="107"/>
      <c r="N395" s="107"/>
      <c r="O395" s="106"/>
      <c r="P395" s="107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</row>
    <row r="396" spans="1:31" ht="15.75" customHeight="1" x14ac:dyDescent="0.2">
      <c r="A396" s="1" t="str">
        <f>IFERROR(IF(#REF!=0,"Wrong Gender!",""),"")</f>
        <v/>
      </c>
      <c r="B396" s="107"/>
      <c r="C396" s="107"/>
      <c r="D396" s="107"/>
      <c r="E396" s="107"/>
      <c r="F396" s="107"/>
      <c r="G396" s="106"/>
      <c r="H396" s="107"/>
      <c r="I396" s="1" t="str">
        <f>IFERROR(IF(#REF!=0,"Wrong Gender!",""),"")</f>
        <v/>
      </c>
      <c r="J396" s="107"/>
      <c r="K396" s="107"/>
      <c r="L396" s="107"/>
      <c r="M396" s="107"/>
      <c r="N396" s="107"/>
      <c r="O396" s="106"/>
      <c r="P396" s="107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</row>
    <row r="397" spans="1:31" ht="15.75" customHeight="1" x14ac:dyDescent="0.2">
      <c r="A397" s="1" t="str">
        <f>IFERROR(IF(#REF!=0,"Wrong Gender!",""),"")</f>
        <v/>
      </c>
      <c r="B397" s="107"/>
      <c r="C397" s="107"/>
      <c r="D397" s="107"/>
      <c r="E397" s="107"/>
      <c r="F397" s="107"/>
      <c r="G397" s="106"/>
      <c r="H397" s="107"/>
      <c r="I397" s="1" t="str">
        <f>IFERROR(IF(#REF!=0,"Wrong Gender!",""),"")</f>
        <v/>
      </c>
      <c r="J397" s="107"/>
      <c r="K397" s="107"/>
      <c r="L397" s="107"/>
      <c r="M397" s="107"/>
      <c r="N397" s="107"/>
      <c r="O397" s="106"/>
      <c r="P397" s="107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</row>
    <row r="398" spans="1:31" ht="15.75" customHeight="1" x14ac:dyDescent="0.2">
      <c r="A398" s="1" t="str">
        <f>IFERROR(IF(#REF!=0,"Wrong Gender!",""),"")</f>
        <v/>
      </c>
      <c r="B398" s="107"/>
      <c r="C398" s="107"/>
      <c r="D398" s="107"/>
      <c r="E398" s="107"/>
      <c r="F398" s="107"/>
      <c r="G398" s="106"/>
      <c r="H398" s="107"/>
      <c r="I398" s="1" t="str">
        <f>IFERROR(IF(#REF!=0,"Wrong Gender!",""),"")</f>
        <v/>
      </c>
      <c r="J398" s="107"/>
      <c r="K398" s="107"/>
      <c r="L398" s="107"/>
      <c r="M398" s="107"/>
      <c r="N398" s="107"/>
      <c r="O398" s="106"/>
      <c r="P398" s="107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</row>
    <row r="399" spans="1:31" ht="15.75" customHeight="1" x14ac:dyDescent="0.2">
      <c r="A399" s="1" t="str">
        <f>IFERROR(IF(#REF!=0,"Wrong Gender!",""),"")</f>
        <v/>
      </c>
      <c r="B399" s="107"/>
      <c r="C399" s="107"/>
      <c r="D399" s="107"/>
      <c r="E399" s="107"/>
      <c r="F399" s="107"/>
      <c r="G399" s="106"/>
      <c r="H399" s="107"/>
      <c r="I399" s="1" t="str">
        <f>IFERROR(IF(#REF!=0,"Wrong Gender!",""),"")</f>
        <v/>
      </c>
      <c r="J399" s="107"/>
      <c r="K399" s="107"/>
      <c r="L399" s="107"/>
      <c r="M399" s="107"/>
      <c r="N399" s="107"/>
      <c r="O399" s="106"/>
      <c r="P399" s="107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</row>
    <row r="400" spans="1:31" ht="15.75" customHeight="1" x14ac:dyDescent="0.2">
      <c r="A400" s="1" t="str">
        <f>IFERROR(IF(#REF!=0,"Wrong Gender!",""),"")</f>
        <v/>
      </c>
      <c r="B400" s="107"/>
      <c r="C400" s="107"/>
      <c r="D400" s="107"/>
      <c r="E400" s="107"/>
      <c r="F400" s="107"/>
      <c r="G400" s="106"/>
      <c r="H400" s="107"/>
      <c r="I400" s="1" t="str">
        <f>IFERROR(IF(#REF!=0,"Wrong Gender!",""),"")</f>
        <v/>
      </c>
      <c r="J400" s="107"/>
      <c r="K400" s="107"/>
      <c r="L400" s="107"/>
      <c r="M400" s="107"/>
      <c r="N400" s="107"/>
      <c r="O400" s="106"/>
      <c r="P400" s="107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</row>
    <row r="401" spans="1:31" ht="15.75" customHeight="1" x14ac:dyDescent="0.2">
      <c r="A401" s="1" t="str">
        <f>IFERROR(IF(#REF!=0,"Wrong Gender!",""),"")</f>
        <v/>
      </c>
      <c r="B401" s="107"/>
      <c r="C401" s="107"/>
      <c r="D401" s="107"/>
      <c r="E401" s="107"/>
      <c r="F401" s="107"/>
      <c r="G401" s="106"/>
      <c r="H401" s="107"/>
      <c r="I401" s="1" t="str">
        <f>IFERROR(IF(#REF!=0,"Wrong Gender!",""),"")</f>
        <v/>
      </c>
      <c r="J401" s="107"/>
      <c r="K401" s="107"/>
      <c r="L401" s="107"/>
      <c r="M401" s="107"/>
      <c r="N401" s="107"/>
      <c r="O401" s="106"/>
      <c r="P401" s="107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</row>
    <row r="402" spans="1:31" ht="15.75" customHeight="1" x14ac:dyDescent="0.2">
      <c r="A402" s="1" t="str">
        <f>IFERROR(IF(#REF!=0,"Wrong Gender!",""),"")</f>
        <v/>
      </c>
      <c r="B402" s="107"/>
      <c r="C402" s="107"/>
      <c r="D402" s="107"/>
      <c r="E402" s="107"/>
      <c r="F402" s="107"/>
      <c r="G402" s="106"/>
      <c r="H402" s="107"/>
      <c r="I402" s="1" t="str">
        <f>IFERROR(IF(#REF!=0,"Wrong Gender!",""),"")</f>
        <v/>
      </c>
      <c r="J402" s="107"/>
      <c r="K402" s="107"/>
      <c r="L402" s="107"/>
      <c r="M402" s="107"/>
      <c r="N402" s="107"/>
      <c r="O402" s="106"/>
      <c r="P402" s="107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</row>
    <row r="403" spans="1:31" ht="15.75" customHeight="1" x14ac:dyDescent="0.2">
      <c r="A403" s="1" t="str">
        <f>IFERROR(IF(#REF!=0,"Wrong Gender!",""),"")</f>
        <v/>
      </c>
      <c r="B403" s="107"/>
      <c r="C403" s="107"/>
      <c r="D403" s="107"/>
      <c r="E403" s="107"/>
      <c r="F403" s="107"/>
      <c r="G403" s="106"/>
      <c r="H403" s="107"/>
      <c r="I403" s="1" t="str">
        <f>IFERROR(IF(#REF!=0,"Wrong Gender!",""),"")</f>
        <v/>
      </c>
      <c r="J403" s="107"/>
      <c r="K403" s="107"/>
      <c r="L403" s="107"/>
      <c r="M403" s="107"/>
      <c r="N403" s="107"/>
      <c r="O403" s="106"/>
      <c r="P403" s="107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</row>
    <row r="404" spans="1:31" ht="15.75" customHeight="1" x14ac:dyDescent="0.2">
      <c r="A404" s="1" t="str">
        <f>IFERROR(IF(#REF!=0,"Wrong Gender!",""),"")</f>
        <v/>
      </c>
      <c r="B404" s="107"/>
      <c r="C404" s="107"/>
      <c r="D404" s="107"/>
      <c r="E404" s="107"/>
      <c r="F404" s="107"/>
      <c r="G404" s="106"/>
      <c r="H404" s="107"/>
      <c r="I404" s="1" t="str">
        <f>IFERROR(IF(#REF!=0,"Wrong Gender!",""),"")</f>
        <v/>
      </c>
      <c r="J404" s="107"/>
      <c r="K404" s="107"/>
      <c r="L404" s="107"/>
      <c r="M404" s="107"/>
      <c r="N404" s="107"/>
      <c r="O404" s="106"/>
      <c r="P404" s="107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</row>
    <row r="405" spans="1:31" ht="15.75" customHeight="1" x14ac:dyDescent="0.2">
      <c r="A405" s="1" t="str">
        <f>IFERROR(IF(#REF!=0,"Wrong Gender!",""),"")</f>
        <v/>
      </c>
      <c r="B405" s="107"/>
      <c r="C405" s="107"/>
      <c r="D405" s="107"/>
      <c r="E405" s="107"/>
      <c r="F405" s="107"/>
      <c r="G405" s="106"/>
      <c r="H405" s="107"/>
      <c r="I405" s="1" t="str">
        <f>IFERROR(IF(#REF!=0,"Wrong Gender!",""),"")</f>
        <v/>
      </c>
      <c r="J405" s="107"/>
      <c r="K405" s="107"/>
      <c r="L405" s="107"/>
      <c r="M405" s="107"/>
      <c r="N405" s="107"/>
      <c r="O405" s="106"/>
      <c r="P405" s="107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</row>
    <row r="406" spans="1:31" ht="15.75" customHeight="1" x14ac:dyDescent="0.2">
      <c r="A406" s="1" t="str">
        <f>IFERROR(IF(#REF!=0,"Wrong Gender!",""),"")</f>
        <v/>
      </c>
      <c r="B406" s="107"/>
      <c r="C406" s="107"/>
      <c r="D406" s="107"/>
      <c r="E406" s="107"/>
      <c r="F406" s="107"/>
      <c r="G406" s="106"/>
      <c r="H406" s="107"/>
      <c r="I406" s="1" t="str">
        <f>IFERROR(IF(#REF!=0,"Wrong Gender!",""),"")</f>
        <v/>
      </c>
      <c r="J406" s="107"/>
      <c r="K406" s="107"/>
      <c r="L406" s="107"/>
      <c r="M406" s="107"/>
      <c r="N406" s="107"/>
      <c r="O406" s="106"/>
      <c r="P406" s="107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</row>
    <row r="407" spans="1:31" ht="15.75" customHeight="1" x14ac:dyDescent="0.2">
      <c r="A407" s="1" t="str">
        <f>IFERROR(IF(#REF!=0,"Wrong Gender!",""),"")</f>
        <v/>
      </c>
      <c r="B407" s="107"/>
      <c r="C407" s="107"/>
      <c r="D407" s="107"/>
      <c r="E407" s="107"/>
      <c r="F407" s="107"/>
      <c r="G407" s="106"/>
      <c r="H407" s="107"/>
      <c r="I407" s="1" t="str">
        <f>IFERROR(IF(#REF!=0,"Wrong Gender!",""),"")</f>
        <v/>
      </c>
      <c r="J407" s="107"/>
      <c r="K407" s="107"/>
      <c r="L407" s="107"/>
      <c r="M407" s="107"/>
      <c r="N407" s="107"/>
      <c r="O407" s="106"/>
      <c r="P407" s="107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</row>
    <row r="408" spans="1:31" ht="15.75" customHeight="1" x14ac:dyDescent="0.2">
      <c r="A408" s="1" t="str">
        <f>IFERROR(IF(#REF!=0,"Wrong Gender!",""),"")</f>
        <v/>
      </c>
      <c r="B408" s="107"/>
      <c r="C408" s="107"/>
      <c r="D408" s="107"/>
      <c r="E408" s="107"/>
      <c r="F408" s="107"/>
      <c r="G408" s="106"/>
      <c r="H408" s="107"/>
      <c r="I408" s="1" t="str">
        <f>IFERROR(IF(#REF!=0,"Wrong Gender!",""),"")</f>
        <v/>
      </c>
      <c r="J408" s="107"/>
      <c r="K408" s="107"/>
      <c r="L408" s="107"/>
      <c r="M408" s="107"/>
      <c r="N408" s="107"/>
      <c r="O408" s="106"/>
      <c r="P408" s="107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</row>
    <row r="409" spans="1:31" ht="15.75" customHeight="1" x14ac:dyDescent="0.2">
      <c r="A409" s="1" t="str">
        <f>IFERROR(IF(#REF!=0,"Wrong Gender!",""),"")</f>
        <v/>
      </c>
      <c r="B409" s="107"/>
      <c r="C409" s="107"/>
      <c r="D409" s="107"/>
      <c r="E409" s="107"/>
      <c r="F409" s="107"/>
      <c r="G409" s="106"/>
      <c r="H409" s="107"/>
      <c r="I409" s="1" t="str">
        <f>IFERROR(IF(#REF!=0,"Wrong Gender!",""),"")</f>
        <v/>
      </c>
      <c r="J409" s="107"/>
      <c r="K409" s="107"/>
      <c r="L409" s="107"/>
      <c r="M409" s="107"/>
      <c r="N409" s="107"/>
      <c r="O409" s="106"/>
      <c r="P409" s="107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</row>
    <row r="410" spans="1:31" ht="15.75" customHeight="1" x14ac:dyDescent="0.2">
      <c r="A410" s="1" t="str">
        <f>IFERROR(IF(#REF!=0,"Wrong Gender!",""),"")</f>
        <v/>
      </c>
      <c r="B410" s="107"/>
      <c r="C410" s="107"/>
      <c r="D410" s="107"/>
      <c r="E410" s="107"/>
      <c r="F410" s="107"/>
      <c r="G410" s="106"/>
      <c r="H410" s="107"/>
      <c r="I410" s="1" t="str">
        <f>IFERROR(IF(#REF!=0,"Wrong Gender!",""),"")</f>
        <v/>
      </c>
      <c r="J410" s="107"/>
      <c r="K410" s="107"/>
      <c r="L410" s="107"/>
      <c r="M410" s="107"/>
      <c r="N410" s="107"/>
      <c r="O410" s="106"/>
      <c r="P410" s="107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</row>
    <row r="411" spans="1:31" ht="15.75" customHeight="1" x14ac:dyDescent="0.2">
      <c r="A411" s="1" t="str">
        <f>IFERROR(IF(#REF!=0,"Wrong Gender!",""),"")</f>
        <v/>
      </c>
      <c r="B411" s="107"/>
      <c r="C411" s="107"/>
      <c r="D411" s="107"/>
      <c r="E411" s="107"/>
      <c r="F411" s="107"/>
      <c r="G411" s="106"/>
      <c r="H411" s="107"/>
      <c r="I411" s="1" t="str">
        <f>IFERROR(IF(#REF!=0,"Wrong Gender!",""),"")</f>
        <v/>
      </c>
      <c r="J411" s="107"/>
      <c r="K411" s="107"/>
      <c r="L411" s="107"/>
      <c r="M411" s="107"/>
      <c r="N411" s="107"/>
      <c r="O411" s="106"/>
      <c r="P411" s="107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</row>
    <row r="412" spans="1:31" ht="15.75" customHeight="1" x14ac:dyDescent="0.2">
      <c r="A412" s="1" t="str">
        <f>IFERROR(IF(#REF!=0,"Wrong Gender!",""),"")</f>
        <v/>
      </c>
      <c r="B412" s="107"/>
      <c r="C412" s="107"/>
      <c r="D412" s="107"/>
      <c r="E412" s="107"/>
      <c r="F412" s="107"/>
      <c r="G412" s="106"/>
      <c r="H412" s="107"/>
      <c r="I412" s="1" t="str">
        <f>IFERROR(IF(#REF!=0,"Wrong Gender!",""),"")</f>
        <v/>
      </c>
      <c r="J412" s="107"/>
      <c r="K412" s="107"/>
      <c r="L412" s="107"/>
      <c r="M412" s="107"/>
      <c r="N412" s="107"/>
      <c r="O412" s="106"/>
      <c r="P412" s="107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</row>
    <row r="413" spans="1:31" ht="15.75" customHeight="1" x14ac:dyDescent="0.2">
      <c r="A413" s="1" t="str">
        <f>IFERROR(IF(#REF!=0,"Wrong Gender!",""),"")</f>
        <v/>
      </c>
      <c r="B413" s="107"/>
      <c r="C413" s="107"/>
      <c r="D413" s="107"/>
      <c r="E413" s="107"/>
      <c r="F413" s="107"/>
      <c r="G413" s="106"/>
      <c r="H413" s="107"/>
      <c r="I413" s="1" t="str">
        <f>IFERROR(IF(#REF!=0,"Wrong Gender!",""),"")</f>
        <v/>
      </c>
      <c r="J413" s="107"/>
      <c r="K413" s="107"/>
      <c r="L413" s="107"/>
      <c r="M413" s="107"/>
      <c r="N413" s="107"/>
      <c r="O413" s="106"/>
      <c r="P413" s="107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</row>
    <row r="414" spans="1:31" ht="15.75" customHeight="1" x14ac:dyDescent="0.2">
      <c r="A414" s="1" t="str">
        <f>IFERROR(IF(#REF!=0,"Wrong Gender!",""),"")</f>
        <v/>
      </c>
      <c r="B414" s="107"/>
      <c r="C414" s="107"/>
      <c r="D414" s="107"/>
      <c r="E414" s="107"/>
      <c r="F414" s="107"/>
      <c r="G414" s="106"/>
      <c r="H414" s="107"/>
      <c r="I414" s="1" t="str">
        <f>IFERROR(IF(#REF!=0,"Wrong Gender!",""),"")</f>
        <v/>
      </c>
      <c r="J414" s="107"/>
      <c r="K414" s="107"/>
      <c r="L414" s="107"/>
      <c r="M414" s="107"/>
      <c r="N414" s="107"/>
      <c r="O414" s="106"/>
      <c r="P414" s="107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</row>
    <row r="415" spans="1:31" ht="15.75" customHeight="1" x14ac:dyDescent="0.2">
      <c r="A415" s="1" t="str">
        <f>IFERROR(IF(#REF!=0,"Wrong Gender!",""),"")</f>
        <v/>
      </c>
      <c r="B415" s="107"/>
      <c r="C415" s="107"/>
      <c r="D415" s="107"/>
      <c r="E415" s="107"/>
      <c r="F415" s="107"/>
      <c r="G415" s="106"/>
      <c r="H415" s="107"/>
      <c r="I415" s="1" t="str">
        <f>IFERROR(IF(#REF!=0,"Wrong Gender!",""),"")</f>
        <v/>
      </c>
      <c r="J415" s="107"/>
      <c r="K415" s="107"/>
      <c r="L415" s="107"/>
      <c r="M415" s="107"/>
      <c r="N415" s="107"/>
      <c r="O415" s="106"/>
      <c r="P415" s="107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</row>
    <row r="416" spans="1:31" ht="15.75" customHeight="1" x14ac:dyDescent="0.2">
      <c r="A416" s="1" t="str">
        <f>IFERROR(IF(#REF!=0,"Wrong Gender!",""),"")</f>
        <v/>
      </c>
      <c r="B416" s="107"/>
      <c r="C416" s="107"/>
      <c r="D416" s="107"/>
      <c r="E416" s="107"/>
      <c r="F416" s="107"/>
      <c r="G416" s="106"/>
      <c r="H416" s="107"/>
      <c r="I416" s="1" t="str">
        <f>IFERROR(IF(#REF!=0,"Wrong Gender!",""),"")</f>
        <v/>
      </c>
      <c r="J416" s="107"/>
      <c r="K416" s="107"/>
      <c r="L416" s="107"/>
      <c r="M416" s="107"/>
      <c r="N416" s="107"/>
      <c r="O416" s="106"/>
      <c r="P416" s="107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</row>
    <row r="417" spans="1:31" ht="15.75" customHeight="1" x14ac:dyDescent="0.2">
      <c r="A417" s="1" t="str">
        <f>IFERROR(IF(#REF!=0,"Wrong Gender!",""),"")</f>
        <v/>
      </c>
      <c r="B417" s="107"/>
      <c r="C417" s="107"/>
      <c r="D417" s="107"/>
      <c r="E417" s="107"/>
      <c r="F417" s="107"/>
      <c r="G417" s="106"/>
      <c r="H417" s="107"/>
      <c r="I417" s="1" t="str">
        <f>IFERROR(IF(#REF!=0,"Wrong Gender!",""),"")</f>
        <v/>
      </c>
      <c r="J417" s="107"/>
      <c r="K417" s="107"/>
      <c r="L417" s="107"/>
      <c r="M417" s="107"/>
      <c r="N417" s="107"/>
      <c r="O417" s="106"/>
      <c r="P417" s="107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</row>
    <row r="418" spans="1:31" ht="15.75" customHeight="1" x14ac:dyDescent="0.2">
      <c r="A418" s="1" t="str">
        <f>IFERROR(IF(#REF!=0,"Wrong Gender!",""),"")</f>
        <v/>
      </c>
      <c r="B418" s="107"/>
      <c r="C418" s="107"/>
      <c r="D418" s="107"/>
      <c r="E418" s="107"/>
      <c r="F418" s="107"/>
      <c r="G418" s="106"/>
      <c r="H418" s="107"/>
      <c r="I418" s="1" t="str">
        <f>IFERROR(IF(#REF!=0,"Wrong Gender!",""),"")</f>
        <v/>
      </c>
      <c r="J418" s="107"/>
      <c r="K418" s="107"/>
      <c r="L418" s="107"/>
      <c r="M418" s="107"/>
      <c r="N418" s="107"/>
      <c r="O418" s="106"/>
      <c r="P418" s="107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</row>
    <row r="419" spans="1:31" ht="15.75" customHeight="1" x14ac:dyDescent="0.2">
      <c r="A419" s="1" t="str">
        <f>IFERROR(IF(#REF!=0,"Wrong Gender!",""),"")</f>
        <v/>
      </c>
      <c r="B419" s="107"/>
      <c r="C419" s="107"/>
      <c r="D419" s="107"/>
      <c r="E419" s="107"/>
      <c r="F419" s="107"/>
      <c r="G419" s="106"/>
      <c r="H419" s="107"/>
      <c r="I419" s="1" t="str">
        <f>IFERROR(IF(#REF!=0,"Wrong Gender!",""),"")</f>
        <v/>
      </c>
      <c r="J419" s="107"/>
      <c r="K419" s="107"/>
      <c r="L419" s="107"/>
      <c r="M419" s="107"/>
      <c r="N419" s="107"/>
      <c r="O419" s="106"/>
      <c r="P419" s="107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</row>
    <row r="420" spans="1:31" ht="15.75" customHeight="1" x14ac:dyDescent="0.2">
      <c r="A420" s="1" t="str">
        <f>IFERROR(IF(#REF!=0,"Wrong Gender!",""),"")</f>
        <v/>
      </c>
      <c r="B420" s="107"/>
      <c r="C420" s="107"/>
      <c r="D420" s="107"/>
      <c r="E420" s="107"/>
      <c r="F420" s="107"/>
      <c r="G420" s="106"/>
      <c r="H420" s="107"/>
      <c r="I420" s="1" t="str">
        <f>IFERROR(IF(#REF!=0,"Wrong Gender!",""),"")</f>
        <v/>
      </c>
      <c r="J420" s="107"/>
      <c r="K420" s="107"/>
      <c r="L420" s="107"/>
      <c r="M420" s="107"/>
      <c r="N420" s="107"/>
      <c r="O420" s="106"/>
      <c r="P420" s="107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</row>
    <row r="421" spans="1:31" ht="15.75" customHeight="1" x14ac:dyDescent="0.2">
      <c r="A421" s="1" t="str">
        <f>IFERROR(IF(#REF!=0,"Wrong Gender!",""),"")</f>
        <v/>
      </c>
      <c r="B421" s="107"/>
      <c r="C421" s="107"/>
      <c r="D421" s="107"/>
      <c r="E421" s="107"/>
      <c r="F421" s="107"/>
      <c r="G421" s="106"/>
      <c r="H421" s="107"/>
      <c r="I421" s="1" t="str">
        <f>IFERROR(IF(#REF!=0,"Wrong Gender!",""),"")</f>
        <v/>
      </c>
      <c r="J421" s="107"/>
      <c r="K421" s="107"/>
      <c r="L421" s="107"/>
      <c r="M421" s="107"/>
      <c r="N421" s="107"/>
      <c r="O421" s="106"/>
      <c r="P421" s="107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</row>
    <row r="422" spans="1:31" ht="15.75" customHeight="1" x14ac:dyDescent="0.2">
      <c r="A422" s="1" t="str">
        <f>IFERROR(IF(#REF!=0,"Wrong Gender!",""),"")</f>
        <v/>
      </c>
      <c r="B422" s="107"/>
      <c r="C422" s="107"/>
      <c r="D422" s="107"/>
      <c r="E422" s="107"/>
      <c r="F422" s="107"/>
      <c r="G422" s="106"/>
      <c r="H422" s="107"/>
      <c r="I422" s="1" t="str">
        <f>IFERROR(IF(#REF!=0,"Wrong Gender!",""),"")</f>
        <v/>
      </c>
      <c r="J422" s="107"/>
      <c r="K422" s="107"/>
      <c r="L422" s="107"/>
      <c r="M422" s="107"/>
      <c r="N422" s="107"/>
      <c r="O422" s="106"/>
      <c r="P422" s="107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</row>
    <row r="423" spans="1:31" ht="15.75" customHeight="1" x14ac:dyDescent="0.2">
      <c r="A423" s="1" t="str">
        <f>IFERROR(IF(#REF!=0,"Wrong Gender!",""),"")</f>
        <v/>
      </c>
      <c r="B423" s="107"/>
      <c r="C423" s="107"/>
      <c r="D423" s="107"/>
      <c r="E423" s="107"/>
      <c r="F423" s="107"/>
      <c r="G423" s="106"/>
      <c r="H423" s="107"/>
      <c r="I423" s="1" t="str">
        <f>IFERROR(IF(#REF!=0,"Wrong Gender!",""),"")</f>
        <v/>
      </c>
      <c r="J423" s="107"/>
      <c r="K423" s="107"/>
      <c r="L423" s="107"/>
      <c r="M423" s="107"/>
      <c r="N423" s="107"/>
      <c r="O423" s="106"/>
      <c r="P423" s="107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</row>
    <row r="424" spans="1:31" ht="15.75" customHeight="1" x14ac:dyDescent="0.2">
      <c r="A424" s="1" t="str">
        <f>IFERROR(IF(#REF!=0,"Wrong Gender!",""),"")</f>
        <v/>
      </c>
      <c r="B424" s="107"/>
      <c r="C424" s="107"/>
      <c r="D424" s="107"/>
      <c r="E424" s="107"/>
      <c r="F424" s="107"/>
      <c r="G424" s="106"/>
      <c r="H424" s="107"/>
      <c r="I424" s="1" t="str">
        <f>IFERROR(IF(#REF!=0,"Wrong Gender!",""),"")</f>
        <v/>
      </c>
      <c r="J424" s="107"/>
      <c r="K424" s="107"/>
      <c r="L424" s="107"/>
      <c r="M424" s="107"/>
      <c r="N424" s="107"/>
      <c r="O424" s="106"/>
      <c r="P424" s="107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</row>
    <row r="425" spans="1:31" ht="15.75" customHeight="1" x14ac:dyDescent="0.2">
      <c r="A425" s="1" t="str">
        <f>IFERROR(IF(#REF!=0,"Wrong Gender!",""),"")</f>
        <v/>
      </c>
      <c r="B425" s="107"/>
      <c r="C425" s="107"/>
      <c r="D425" s="107"/>
      <c r="E425" s="107"/>
      <c r="F425" s="107"/>
      <c r="G425" s="106"/>
      <c r="H425" s="107"/>
      <c r="I425" s="1" t="str">
        <f>IFERROR(IF(#REF!=0,"Wrong Gender!",""),"")</f>
        <v/>
      </c>
      <c r="J425" s="107"/>
      <c r="K425" s="107"/>
      <c r="L425" s="107"/>
      <c r="M425" s="107"/>
      <c r="N425" s="107"/>
      <c r="O425" s="106"/>
      <c r="P425" s="107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</row>
    <row r="426" spans="1:31" ht="15.75" customHeight="1" x14ac:dyDescent="0.2">
      <c r="A426" s="1" t="str">
        <f>IFERROR(IF(#REF!=0,"Wrong Gender!",""),"")</f>
        <v/>
      </c>
      <c r="B426" s="107"/>
      <c r="C426" s="107"/>
      <c r="D426" s="107"/>
      <c r="E426" s="107"/>
      <c r="F426" s="107"/>
      <c r="G426" s="106"/>
      <c r="H426" s="107"/>
      <c r="I426" s="1" t="str">
        <f>IFERROR(IF(#REF!=0,"Wrong Gender!",""),"")</f>
        <v/>
      </c>
      <c r="J426" s="107"/>
      <c r="K426" s="107"/>
      <c r="L426" s="107"/>
      <c r="M426" s="107"/>
      <c r="N426" s="107"/>
      <c r="O426" s="106"/>
      <c r="P426" s="107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</row>
    <row r="427" spans="1:31" ht="15.75" customHeight="1" x14ac:dyDescent="0.2">
      <c r="A427" s="1" t="str">
        <f>IFERROR(IF(#REF!=0,"Wrong Gender!",""),"")</f>
        <v/>
      </c>
      <c r="B427" s="107"/>
      <c r="C427" s="107"/>
      <c r="D427" s="107"/>
      <c r="E427" s="107"/>
      <c r="F427" s="107"/>
      <c r="G427" s="106"/>
      <c r="H427" s="107"/>
      <c r="I427" s="1" t="str">
        <f>IFERROR(IF(#REF!=0,"Wrong Gender!",""),"")</f>
        <v/>
      </c>
      <c r="J427" s="107"/>
      <c r="K427" s="107"/>
      <c r="L427" s="107"/>
      <c r="M427" s="107"/>
      <c r="N427" s="107"/>
      <c r="O427" s="106"/>
      <c r="P427" s="107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</row>
    <row r="428" spans="1:31" ht="15.75" customHeight="1" x14ac:dyDescent="0.2">
      <c r="A428" s="1" t="str">
        <f>IFERROR(IF(#REF!=0,"Wrong Gender!",""),"")</f>
        <v/>
      </c>
      <c r="B428" s="107"/>
      <c r="C428" s="107"/>
      <c r="D428" s="107"/>
      <c r="E428" s="107"/>
      <c r="F428" s="107"/>
      <c r="G428" s="106"/>
      <c r="H428" s="107"/>
      <c r="I428" s="1" t="str">
        <f>IFERROR(IF(#REF!=0,"Wrong Gender!",""),"")</f>
        <v/>
      </c>
      <c r="J428" s="107"/>
      <c r="K428" s="107"/>
      <c r="L428" s="107"/>
      <c r="M428" s="107"/>
      <c r="N428" s="107"/>
      <c r="O428" s="106"/>
      <c r="P428" s="107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</row>
    <row r="429" spans="1:31" ht="15.75" customHeight="1" x14ac:dyDescent="0.2">
      <c r="A429" s="1" t="str">
        <f>IFERROR(IF(#REF!=0,"Wrong Gender!",""),"")</f>
        <v/>
      </c>
      <c r="B429" s="107"/>
      <c r="C429" s="107"/>
      <c r="D429" s="107"/>
      <c r="E429" s="107"/>
      <c r="F429" s="107"/>
      <c r="G429" s="106"/>
      <c r="H429" s="107"/>
      <c r="I429" s="1" t="str">
        <f>IFERROR(IF(#REF!=0,"Wrong Gender!",""),"")</f>
        <v/>
      </c>
      <c r="J429" s="107"/>
      <c r="K429" s="107"/>
      <c r="L429" s="107"/>
      <c r="M429" s="107"/>
      <c r="N429" s="107"/>
      <c r="O429" s="106"/>
      <c r="P429" s="107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</row>
    <row r="430" spans="1:31" ht="15.75" customHeight="1" x14ac:dyDescent="0.2">
      <c r="A430" s="1" t="str">
        <f>IFERROR(IF(#REF!=0,"Wrong Gender!",""),"")</f>
        <v/>
      </c>
      <c r="B430" s="107"/>
      <c r="C430" s="107"/>
      <c r="D430" s="107"/>
      <c r="E430" s="107"/>
      <c r="F430" s="107"/>
      <c r="G430" s="106"/>
      <c r="H430" s="107"/>
      <c r="I430" s="1" t="str">
        <f>IFERROR(IF(#REF!=0,"Wrong Gender!",""),"")</f>
        <v/>
      </c>
      <c r="J430" s="107"/>
      <c r="K430" s="107"/>
      <c r="L430" s="107"/>
      <c r="M430" s="107"/>
      <c r="N430" s="107"/>
      <c r="O430" s="106"/>
      <c r="P430" s="107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</row>
    <row r="431" spans="1:31" ht="15.75" customHeight="1" x14ac:dyDescent="0.2">
      <c r="A431" s="1" t="str">
        <f>IFERROR(IF(#REF!=0,"Wrong Gender!",""),"")</f>
        <v/>
      </c>
      <c r="B431" s="107"/>
      <c r="C431" s="107"/>
      <c r="D431" s="107"/>
      <c r="E431" s="107"/>
      <c r="F431" s="107"/>
      <c r="G431" s="106"/>
      <c r="H431" s="107"/>
      <c r="I431" s="1" t="str">
        <f>IFERROR(IF(#REF!=0,"Wrong Gender!",""),"")</f>
        <v/>
      </c>
      <c r="J431" s="107"/>
      <c r="K431" s="107"/>
      <c r="L431" s="107"/>
      <c r="M431" s="107"/>
      <c r="N431" s="107"/>
      <c r="O431" s="106"/>
      <c r="P431" s="107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</row>
    <row r="432" spans="1:31" ht="15.75" customHeight="1" x14ac:dyDescent="0.2">
      <c r="A432" s="1" t="str">
        <f>IFERROR(IF(#REF!=0,"Wrong Gender!",""),"")</f>
        <v/>
      </c>
      <c r="B432" s="107"/>
      <c r="C432" s="107"/>
      <c r="D432" s="107"/>
      <c r="E432" s="107"/>
      <c r="F432" s="107"/>
      <c r="G432" s="106"/>
      <c r="H432" s="107"/>
      <c r="I432" s="1" t="str">
        <f>IFERROR(IF(#REF!=0,"Wrong Gender!",""),"")</f>
        <v/>
      </c>
      <c r="J432" s="107"/>
      <c r="K432" s="107"/>
      <c r="L432" s="107"/>
      <c r="M432" s="107"/>
      <c r="N432" s="107"/>
      <c r="O432" s="106"/>
      <c r="P432" s="107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</row>
    <row r="433" spans="1:31" ht="15.75" customHeight="1" x14ac:dyDescent="0.2">
      <c r="A433" s="1" t="str">
        <f>IFERROR(IF(#REF!=0,"Wrong Gender!",""),"")</f>
        <v/>
      </c>
      <c r="B433" s="107"/>
      <c r="C433" s="107"/>
      <c r="D433" s="107"/>
      <c r="E433" s="107"/>
      <c r="F433" s="107"/>
      <c r="G433" s="106"/>
      <c r="H433" s="107"/>
      <c r="I433" s="1" t="str">
        <f>IFERROR(IF(#REF!=0,"Wrong Gender!",""),"")</f>
        <v/>
      </c>
      <c r="J433" s="107"/>
      <c r="K433" s="107"/>
      <c r="L433" s="107"/>
      <c r="M433" s="107"/>
      <c r="N433" s="107"/>
      <c r="O433" s="106"/>
      <c r="P433" s="107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</row>
    <row r="434" spans="1:31" ht="15.75" customHeight="1" x14ac:dyDescent="0.2">
      <c r="A434" s="1" t="str">
        <f>IFERROR(IF(#REF!=0,"Wrong Gender!",""),"")</f>
        <v/>
      </c>
      <c r="B434" s="107"/>
      <c r="C434" s="107"/>
      <c r="D434" s="107"/>
      <c r="E434" s="107"/>
      <c r="F434" s="107"/>
      <c r="G434" s="106"/>
      <c r="H434" s="107"/>
      <c r="I434" s="1" t="str">
        <f>IFERROR(IF(#REF!=0,"Wrong Gender!",""),"")</f>
        <v/>
      </c>
      <c r="J434" s="107"/>
      <c r="K434" s="107"/>
      <c r="L434" s="107"/>
      <c r="M434" s="107"/>
      <c r="N434" s="107"/>
      <c r="O434" s="106"/>
      <c r="P434" s="107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</row>
    <row r="435" spans="1:31" ht="15.75" customHeight="1" x14ac:dyDescent="0.2">
      <c r="A435" s="1" t="str">
        <f>IFERROR(IF(#REF!=0,"Wrong Gender!",""),"")</f>
        <v/>
      </c>
      <c r="B435" s="107"/>
      <c r="C435" s="107"/>
      <c r="D435" s="107"/>
      <c r="E435" s="107"/>
      <c r="F435" s="107"/>
      <c r="G435" s="106"/>
      <c r="H435" s="107"/>
      <c r="I435" s="1" t="str">
        <f>IFERROR(IF(#REF!=0,"Wrong Gender!",""),"")</f>
        <v/>
      </c>
      <c r="J435" s="107"/>
      <c r="K435" s="107"/>
      <c r="L435" s="107"/>
      <c r="M435" s="107"/>
      <c r="N435" s="107"/>
      <c r="O435" s="106"/>
      <c r="P435" s="107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</row>
    <row r="436" spans="1:31" ht="15.75" customHeight="1" x14ac:dyDescent="0.2">
      <c r="A436" s="1" t="str">
        <f>IFERROR(IF(#REF!=0,"Wrong Gender!",""),"")</f>
        <v/>
      </c>
      <c r="B436" s="107"/>
      <c r="C436" s="107"/>
      <c r="D436" s="107"/>
      <c r="E436" s="107"/>
      <c r="F436" s="107"/>
      <c r="G436" s="106"/>
      <c r="H436" s="107"/>
      <c r="I436" s="1" t="str">
        <f>IFERROR(IF(#REF!=0,"Wrong Gender!",""),"")</f>
        <v/>
      </c>
      <c r="J436" s="107"/>
      <c r="K436" s="107"/>
      <c r="L436" s="107"/>
      <c r="M436" s="107"/>
      <c r="N436" s="107"/>
      <c r="O436" s="106"/>
      <c r="P436" s="107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</row>
    <row r="437" spans="1:31" ht="15.75" customHeight="1" x14ac:dyDescent="0.2">
      <c r="A437" s="1" t="str">
        <f>IFERROR(IF(#REF!=0,"Wrong Gender!",""),"")</f>
        <v/>
      </c>
      <c r="B437" s="107"/>
      <c r="C437" s="107"/>
      <c r="D437" s="107"/>
      <c r="E437" s="107"/>
      <c r="F437" s="107"/>
      <c r="G437" s="106"/>
      <c r="H437" s="107"/>
      <c r="I437" s="1" t="str">
        <f>IFERROR(IF(#REF!=0,"Wrong Gender!",""),"")</f>
        <v/>
      </c>
      <c r="J437" s="107"/>
      <c r="K437" s="107"/>
      <c r="L437" s="107"/>
      <c r="M437" s="107"/>
      <c r="N437" s="107"/>
      <c r="O437" s="106"/>
      <c r="P437" s="107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</row>
    <row r="438" spans="1:31" ht="15.75" customHeight="1" x14ac:dyDescent="0.2">
      <c r="A438" s="1" t="str">
        <f>IFERROR(IF(#REF!=0,"Wrong Gender!",""),"")</f>
        <v/>
      </c>
      <c r="B438" s="107"/>
      <c r="C438" s="107"/>
      <c r="D438" s="107"/>
      <c r="E438" s="107"/>
      <c r="F438" s="107"/>
      <c r="G438" s="106"/>
      <c r="H438" s="107"/>
      <c r="I438" s="1" t="str">
        <f>IFERROR(IF(#REF!=0,"Wrong Gender!",""),"")</f>
        <v/>
      </c>
      <c r="J438" s="107"/>
      <c r="K438" s="107"/>
      <c r="L438" s="107"/>
      <c r="M438" s="107"/>
      <c r="N438" s="107"/>
      <c r="O438" s="106"/>
      <c r="P438" s="107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</row>
    <row r="439" spans="1:31" ht="15.75" customHeight="1" x14ac:dyDescent="0.2">
      <c r="A439" s="1" t="str">
        <f>IFERROR(IF(#REF!=0,"Wrong Gender!",""),"")</f>
        <v/>
      </c>
      <c r="B439" s="107"/>
      <c r="C439" s="107"/>
      <c r="D439" s="107"/>
      <c r="E439" s="107"/>
      <c r="F439" s="107"/>
      <c r="G439" s="106"/>
      <c r="H439" s="107"/>
      <c r="I439" s="1" t="str">
        <f>IFERROR(IF(#REF!=0,"Wrong Gender!",""),"")</f>
        <v/>
      </c>
      <c r="J439" s="107"/>
      <c r="K439" s="107"/>
      <c r="L439" s="107"/>
      <c r="M439" s="107"/>
      <c r="N439" s="107"/>
      <c r="O439" s="106"/>
      <c r="P439" s="107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</row>
    <row r="440" spans="1:31" ht="15.75" customHeight="1" x14ac:dyDescent="0.2">
      <c r="A440" s="1" t="str">
        <f>IFERROR(IF(#REF!=0,"Wrong Gender!",""),"")</f>
        <v/>
      </c>
      <c r="B440" s="107"/>
      <c r="C440" s="107"/>
      <c r="D440" s="107"/>
      <c r="E440" s="107"/>
      <c r="F440" s="107"/>
      <c r="G440" s="106"/>
      <c r="H440" s="107"/>
      <c r="I440" s="1" t="str">
        <f>IFERROR(IF(#REF!=0,"Wrong Gender!",""),"")</f>
        <v/>
      </c>
      <c r="J440" s="107"/>
      <c r="K440" s="107"/>
      <c r="L440" s="107"/>
      <c r="M440" s="107"/>
      <c r="N440" s="107"/>
      <c r="O440" s="106"/>
      <c r="P440" s="107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</row>
    <row r="441" spans="1:31" ht="15.75" customHeight="1" x14ac:dyDescent="0.2">
      <c r="A441" s="1" t="str">
        <f>IFERROR(IF(#REF!=0,"Wrong Gender!",""),"")</f>
        <v/>
      </c>
      <c r="B441" s="107"/>
      <c r="C441" s="107"/>
      <c r="D441" s="107"/>
      <c r="E441" s="107"/>
      <c r="F441" s="107"/>
      <c r="G441" s="106"/>
      <c r="H441" s="107"/>
      <c r="I441" s="1" t="str">
        <f>IFERROR(IF(#REF!=0,"Wrong Gender!",""),"")</f>
        <v/>
      </c>
      <c r="J441" s="107"/>
      <c r="K441" s="107"/>
      <c r="L441" s="107"/>
      <c r="M441" s="107"/>
      <c r="N441" s="107"/>
      <c r="O441" s="106"/>
      <c r="P441" s="107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</row>
    <row r="442" spans="1:31" ht="15.75" customHeight="1" x14ac:dyDescent="0.2">
      <c r="A442" s="1" t="str">
        <f>IFERROR(IF(#REF!=0,"Wrong Gender!",""),"")</f>
        <v/>
      </c>
      <c r="B442" s="107"/>
      <c r="C442" s="107"/>
      <c r="D442" s="107"/>
      <c r="E442" s="107"/>
      <c r="F442" s="107"/>
      <c r="G442" s="106"/>
      <c r="H442" s="107"/>
      <c r="I442" s="1" t="str">
        <f>IFERROR(IF(#REF!=0,"Wrong Gender!",""),"")</f>
        <v/>
      </c>
      <c r="J442" s="107"/>
      <c r="K442" s="107"/>
      <c r="L442" s="107"/>
      <c r="M442" s="107"/>
      <c r="N442" s="107"/>
      <c r="O442" s="106"/>
      <c r="P442" s="107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</row>
    <row r="443" spans="1:31" ht="15.75" customHeight="1" x14ac:dyDescent="0.2">
      <c r="A443" s="1" t="str">
        <f>IFERROR(IF(#REF!=0,"Wrong Gender!",""),"")</f>
        <v/>
      </c>
      <c r="B443" s="107"/>
      <c r="C443" s="107"/>
      <c r="D443" s="107"/>
      <c r="E443" s="107"/>
      <c r="F443" s="107"/>
      <c r="G443" s="106"/>
      <c r="H443" s="107"/>
      <c r="I443" s="1" t="str">
        <f>IFERROR(IF(#REF!=0,"Wrong Gender!",""),"")</f>
        <v/>
      </c>
      <c r="J443" s="107"/>
      <c r="K443" s="107"/>
      <c r="L443" s="107"/>
      <c r="M443" s="107"/>
      <c r="N443" s="107"/>
      <c r="O443" s="106"/>
      <c r="P443" s="107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</row>
    <row r="444" spans="1:31" ht="15.75" customHeight="1" x14ac:dyDescent="0.2">
      <c r="A444" s="1" t="str">
        <f>IFERROR(IF(#REF!=0,"Wrong Gender!",""),"")</f>
        <v/>
      </c>
      <c r="B444" s="107"/>
      <c r="C444" s="107"/>
      <c r="D444" s="107"/>
      <c r="E444" s="107"/>
      <c r="F444" s="107"/>
      <c r="G444" s="106"/>
      <c r="H444" s="107"/>
      <c r="I444" s="1" t="str">
        <f>IFERROR(IF(#REF!=0,"Wrong Gender!",""),"")</f>
        <v/>
      </c>
      <c r="J444" s="107"/>
      <c r="K444" s="107"/>
      <c r="L444" s="107"/>
      <c r="M444" s="107"/>
      <c r="N444" s="107"/>
      <c r="O444" s="106"/>
      <c r="P444" s="107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</row>
    <row r="445" spans="1:31" ht="15.75" customHeight="1" x14ac:dyDescent="0.2">
      <c r="A445" s="1" t="str">
        <f>IFERROR(IF(#REF!=0,"Wrong Gender!",""),"")</f>
        <v/>
      </c>
      <c r="B445" s="107"/>
      <c r="C445" s="107"/>
      <c r="D445" s="107"/>
      <c r="E445" s="107"/>
      <c r="F445" s="107"/>
      <c r="G445" s="106"/>
      <c r="H445" s="107"/>
      <c r="I445" s="1" t="str">
        <f>IFERROR(IF(#REF!=0,"Wrong Gender!",""),"")</f>
        <v/>
      </c>
      <c r="J445" s="107"/>
      <c r="K445" s="107"/>
      <c r="L445" s="107"/>
      <c r="M445" s="107"/>
      <c r="N445" s="107"/>
      <c r="O445" s="106"/>
      <c r="P445" s="107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</row>
    <row r="446" spans="1:31" ht="15.75" customHeight="1" x14ac:dyDescent="0.2">
      <c r="A446" s="1" t="str">
        <f>IFERROR(IF(#REF!=0,"Wrong Gender!",""),"")</f>
        <v/>
      </c>
      <c r="B446" s="107"/>
      <c r="C446" s="107"/>
      <c r="D446" s="107"/>
      <c r="E446" s="107"/>
      <c r="F446" s="107"/>
      <c r="G446" s="106"/>
      <c r="H446" s="107"/>
      <c r="I446" s="1" t="str">
        <f>IFERROR(IF(#REF!=0,"Wrong Gender!",""),"")</f>
        <v/>
      </c>
      <c r="J446" s="107"/>
      <c r="K446" s="107"/>
      <c r="L446" s="107"/>
      <c r="M446" s="107"/>
      <c r="N446" s="107"/>
      <c r="O446" s="106"/>
      <c r="P446" s="107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</row>
    <row r="447" spans="1:31" ht="15.75" customHeight="1" x14ac:dyDescent="0.2">
      <c r="A447" s="1" t="str">
        <f>IFERROR(IF(#REF!=0,"Wrong Gender!",""),"")</f>
        <v/>
      </c>
      <c r="B447" s="107"/>
      <c r="C447" s="107"/>
      <c r="D447" s="107"/>
      <c r="E447" s="107"/>
      <c r="F447" s="107"/>
      <c r="G447" s="106"/>
      <c r="H447" s="107"/>
      <c r="I447" s="1" t="str">
        <f>IFERROR(IF(#REF!=0,"Wrong Gender!",""),"")</f>
        <v/>
      </c>
      <c r="J447" s="107"/>
      <c r="K447" s="107"/>
      <c r="L447" s="107"/>
      <c r="M447" s="107"/>
      <c r="N447" s="107"/>
      <c r="O447" s="106"/>
      <c r="P447" s="107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</row>
    <row r="448" spans="1:31" ht="15.75" customHeight="1" x14ac:dyDescent="0.2">
      <c r="A448" s="1" t="str">
        <f>IFERROR(IF(#REF!=0,"Wrong Gender!",""),"")</f>
        <v/>
      </c>
      <c r="B448" s="107"/>
      <c r="C448" s="107"/>
      <c r="D448" s="107"/>
      <c r="E448" s="107"/>
      <c r="F448" s="107"/>
      <c r="G448" s="106"/>
      <c r="H448" s="107"/>
      <c r="I448" s="1" t="str">
        <f>IFERROR(IF(#REF!=0,"Wrong Gender!",""),"")</f>
        <v/>
      </c>
      <c r="J448" s="107"/>
      <c r="K448" s="107"/>
      <c r="L448" s="107"/>
      <c r="M448" s="107"/>
      <c r="N448" s="107"/>
      <c r="O448" s="106"/>
      <c r="P448" s="107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</row>
    <row r="449" spans="1:31" ht="15.75" customHeight="1" x14ac:dyDescent="0.2">
      <c r="A449" s="1" t="str">
        <f>IFERROR(IF(#REF!=0,"Wrong Gender!",""),"")</f>
        <v/>
      </c>
      <c r="B449" s="107"/>
      <c r="C449" s="107"/>
      <c r="D449" s="107"/>
      <c r="E449" s="107"/>
      <c r="F449" s="107"/>
      <c r="G449" s="106"/>
      <c r="H449" s="107"/>
      <c r="I449" s="1" t="str">
        <f>IFERROR(IF(#REF!=0,"Wrong Gender!",""),"")</f>
        <v/>
      </c>
      <c r="J449" s="107"/>
      <c r="K449" s="107"/>
      <c r="L449" s="107"/>
      <c r="M449" s="107"/>
      <c r="N449" s="107"/>
      <c r="O449" s="106"/>
      <c r="P449" s="107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</row>
    <row r="450" spans="1:31" ht="15.75" customHeight="1" x14ac:dyDescent="0.2">
      <c r="A450" s="1" t="str">
        <f>IFERROR(IF(#REF!=0,"Wrong Gender!",""),"")</f>
        <v/>
      </c>
      <c r="B450" s="107"/>
      <c r="C450" s="107"/>
      <c r="D450" s="107"/>
      <c r="E450" s="107"/>
      <c r="F450" s="107"/>
      <c r="G450" s="106"/>
      <c r="H450" s="107"/>
      <c r="I450" s="1" t="str">
        <f>IFERROR(IF(#REF!=0,"Wrong Gender!",""),"")</f>
        <v/>
      </c>
      <c r="J450" s="107"/>
      <c r="K450" s="107"/>
      <c r="L450" s="107"/>
      <c r="M450" s="107"/>
      <c r="N450" s="107"/>
      <c r="O450" s="106"/>
      <c r="P450" s="107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</row>
    <row r="451" spans="1:31" ht="15.75" customHeight="1" x14ac:dyDescent="0.2">
      <c r="A451" s="1" t="str">
        <f>IFERROR(IF(#REF!=0,"Wrong Gender!",""),"")</f>
        <v/>
      </c>
      <c r="B451" s="107"/>
      <c r="C451" s="107"/>
      <c r="D451" s="107"/>
      <c r="E451" s="107"/>
      <c r="F451" s="107"/>
      <c r="G451" s="106"/>
      <c r="H451" s="107"/>
      <c r="I451" s="1" t="str">
        <f>IFERROR(IF(#REF!=0,"Wrong Gender!",""),"")</f>
        <v/>
      </c>
      <c r="J451" s="107"/>
      <c r="K451" s="107"/>
      <c r="L451" s="107"/>
      <c r="M451" s="107"/>
      <c r="N451" s="107"/>
      <c r="O451" s="106"/>
      <c r="P451" s="107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</row>
    <row r="452" spans="1:31" ht="15.75" customHeight="1" x14ac:dyDescent="0.2">
      <c r="A452" s="1" t="str">
        <f>IFERROR(IF(#REF!=0,"Wrong Gender!",""),"")</f>
        <v/>
      </c>
      <c r="B452" s="107"/>
      <c r="C452" s="107"/>
      <c r="D452" s="107"/>
      <c r="E452" s="107"/>
      <c r="F452" s="107"/>
      <c r="G452" s="106"/>
      <c r="H452" s="107"/>
      <c r="I452" s="1" t="str">
        <f>IFERROR(IF(#REF!=0,"Wrong Gender!",""),"")</f>
        <v/>
      </c>
      <c r="J452" s="107"/>
      <c r="K452" s="107"/>
      <c r="L452" s="107"/>
      <c r="M452" s="107"/>
      <c r="N452" s="107"/>
      <c r="O452" s="106"/>
      <c r="P452" s="107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</row>
    <row r="453" spans="1:31" ht="15.75" customHeight="1" x14ac:dyDescent="0.2">
      <c r="A453" s="1" t="str">
        <f>IFERROR(IF(#REF!=0,"Wrong Gender!",""),"")</f>
        <v/>
      </c>
      <c r="B453" s="107"/>
      <c r="C453" s="107"/>
      <c r="D453" s="107"/>
      <c r="E453" s="107"/>
      <c r="F453" s="107"/>
      <c r="G453" s="106"/>
      <c r="H453" s="107"/>
      <c r="I453" s="1" t="str">
        <f>IFERROR(IF(#REF!=0,"Wrong Gender!",""),"")</f>
        <v/>
      </c>
      <c r="J453" s="107"/>
      <c r="K453" s="107"/>
      <c r="L453" s="107"/>
      <c r="M453" s="107"/>
      <c r="N453" s="107"/>
      <c r="O453" s="106"/>
      <c r="P453" s="107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</row>
    <row r="454" spans="1:31" ht="15.75" customHeight="1" x14ac:dyDescent="0.2">
      <c r="A454" s="1" t="str">
        <f>IFERROR(IF(#REF!=0,"Wrong Gender!",""),"")</f>
        <v/>
      </c>
      <c r="B454" s="107"/>
      <c r="C454" s="107"/>
      <c r="D454" s="107"/>
      <c r="E454" s="107"/>
      <c r="F454" s="107"/>
      <c r="G454" s="106"/>
      <c r="H454" s="107"/>
      <c r="I454" s="1" t="str">
        <f>IFERROR(IF(#REF!=0,"Wrong Gender!",""),"")</f>
        <v/>
      </c>
      <c r="J454" s="107"/>
      <c r="K454" s="107"/>
      <c r="L454" s="107"/>
      <c r="M454" s="107"/>
      <c r="N454" s="107"/>
      <c r="O454" s="106"/>
      <c r="P454" s="107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</row>
    <row r="455" spans="1:31" ht="15.75" customHeight="1" x14ac:dyDescent="0.2">
      <c r="A455" s="1" t="str">
        <f>IFERROR(IF(#REF!=0,"Wrong Gender!",""),"")</f>
        <v/>
      </c>
      <c r="B455" s="107"/>
      <c r="C455" s="107"/>
      <c r="D455" s="107"/>
      <c r="E455" s="107"/>
      <c r="F455" s="107"/>
      <c r="G455" s="106"/>
      <c r="H455" s="107"/>
      <c r="I455" s="1" t="str">
        <f>IFERROR(IF(#REF!=0,"Wrong Gender!",""),"")</f>
        <v/>
      </c>
      <c r="J455" s="107"/>
      <c r="K455" s="107"/>
      <c r="L455" s="107"/>
      <c r="M455" s="107"/>
      <c r="N455" s="107"/>
      <c r="O455" s="106"/>
      <c r="P455" s="107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</row>
    <row r="456" spans="1:31" ht="15.75" customHeight="1" x14ac:dyDescent="0.2">
      <c r="A456" s="1" t="str">
        <f>IFERROR(IF(#REF!=0,"Wrong Gender!",""),"")</f>
        <v/>
      </c>
      <c r="B456" s="107"/>
      <c r="C456" s="107"/>
      <c r="D456" s="107"/>
      <c r="E456" s="107"/>
      <c r="F456" s="107"/>
      <c r="G456" s="106"/>
      <c r="H456" s="107"/>
      <c r="I456" s="1" t="str">
        <f>IFERROR(IF(#REF!=0,"Wrong Gender!",""),"")</f>
        <v/>
      </c>
      <c r="J456" s="107"/>
      <c r="K456" s="107"/>
      <c r="L456" s="107"/>
      <c r="M456" s="107"/>
      <c r="N456" s="107"/>
      <c r="O456" s="106"/>
      <c r="P456" s="107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</row>
    <row r="457" spans="1:31" ht="15.75" customHeight="1" x14ac:dyDescent="0.2">
      <c r="A457" s="1" t="str">
        <f>IFERROR(IF(#REF!=0,"Wrong Gender!",""),"")</f>
        <v/>
      </c>
      <c r="B457" s="107"/>
      <c r="C457" s="107"/>
      <c r="D457" s="107"/>
      <c r="E457" s="107"/>
      <c r="F457" s="107"/>
      <c r="G457" s="106"/>
      <c r="H457" s="107"/>
      <c r="I457" s="1" t="str">
        <f>IFERROR(IF(#REF!=0,"Wrong Gender!",""),"")</f>
        <v/>
      </c>
      <c r="J457" s="107"/>
      <c r="K457" s="107"/>
      <c r="L457" s="107"/>
      <c r="M457" s="107"/>
      <c r="N457" s="107"/>
      <c r="O457" s="106"/>
      <c r="P457" s="107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</row>
    <row r="458" spans="1:31" ht="15.75" customHeight="1" x14ac:dyDescent="0.2">
      <c r="A458" s="1" t="str">
        <f>IFERROR(IF(#REF!=0,"Wrong Gender!",""),"")</f>
        <v/>
      </c>
      <c r="B458" s="107"/>
      <c r="C458" s="107"/>
      <c r="D458" s="107"/>
      <c r="E458" s="107"/>
      <c r="F458" s="107"/>
      <c r="G458" s="106"/>
      <c r="H458" s="107"/>
      <c r="I458" s="1" t="str">
        <f>IFERROR(IF(#REF!=0,"Wrong Gender!",""),"")</f>
        <v/>
      </c>
      <c r="J458" s="107"/>
      <c r="K458" s="107"/>
      <c r="L458" s="107"/>
      <c r="M458" s="107"/>
      <c r="N458" s="107"/>
      <c r="O458" s="106"/>
      <c r="P458" s="107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</row>
    <row r="459" spans="1:31" ht="15.75" customHeight="1" x14ac:dyDescent="0.2">
      <c r="A459" s="1" t="str">
        <f>IFERROR(IF(#REF!=0,"Wrong Gender!",""),"")</f>
        <v/>
      </c>
      <c r="B459" s="107"/>
      <c r="C459" s="107"/>
      <c r="D459" s="107"/>
      <c r="E459" s="107"/>
      <c r="F459" s="107"/>
      <c r="G459" s="106"/>
      <c r="H459" s="107"/>
      <c r="I459" s="1" t="str">
        <f>IFERROR(IF(#REF!=0,"Wrong Gender!",""),"")</f>
        <v/>
      </c>
      <c r="J459" s="107"/>
      <c r="K459" s="107"/>
      <c r="L459" s="107"/>
      <c r="M459" s="107"/>
      <c r="N459" s="107"/>
      <c r="O459" s="106"/>
      <c r="P459" s="107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</row>
    <row r="460" spans="1:31" ht="15.75" customHeight="1" x14ac:dyDescent="0.2">
      <c r="A460" s="1" t="str">
        <f>IFERROR(IF(#REF!=0,"Wrong Gender!",""),"")</f>
        <v/>
      </c>
      <c r="B460" s="107"/>
      <c r="C460" s="107"/>
      <c r="D460" s="107"/>
      <c r="E460" s="107"/>
      <c r="F460" s="107"/>
      <c r="G460" s="106"/>
      <c r="H460" s="107"/>
      <c r="I460" s="1" t="str">
        <f>IFERROR(IF(#REF!=0,"Wrong Gender!",""),"")</f>
        <v/>
      </c>
      <c r="J460" s="107"/>
      <c r="K460" s="107"/>
      <c r="L460" s="107"/>
      <c r="M460" s="107"/>
      <c r="N460" s="107"/>
      <c r="O460" s="106"/>
      <c r="P460" s="107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</row>
    <row r="461" spans="1:31" ht="15.75" customHeight="1" x14ac:dyDescent="0.2">
      <c r="A461" s="1" t="str">
        <f>IFERROR(IF(#REF!=0,"Wrong Gender!",""),"")</f>
        <v/>
      </c>
      <c r="B461" s="107"/>
      <c r="C461" s="107"/>
      <c r="D461" s="107"/>
      <c r="E461" s="107"/>
      <c r="F461" s="107"/>
      <c r="G461" s="106"/>
      <c r="H461" s="107"/>
      <c r="I461" s="1" t="str">
        <f>IFERROR(IF(#REF!=0,"Wrong Gender!",""),"")</f>
        <v/>
      </c>
      <c r="J461" s="107"/>
      <c r="K461" s="107"/>
      <c r="L461" s="107"/>
      <c r="M461" s="107"/>
      <c r="N461" s="107"/>
      <c r="O461" s="106"/>
      <c r="P461" s="107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</row>
    <row r="462" spans="1:31" ht="15.75" customHeight="1" x14ac:dyDescent="0.2">
      <c r="A462" s="1" t="str">
        <f>IFERROR(IF(#REF!=0,"Wrong Gender!",""),"")</f>
        <v/>
      </c>
      <c r="B462" s="107"/>
      <c r="C462" s="107"/>
      <c r="D462" s="107"/>
      <c r="E462" s="107"/>
      <c r="F462" s="107"/>
      <c r="G462" s="106"/>
      <c r="H462" s="107"/>
      <c r="I462" s="1" t="str">
        <f>IFERROR(IF(#REF!=0,"Wrong Gender!",""),"")</f>
        <v/>
      </c>
      <c r="J462" s="107"/>
      <c r="K462" s="107"/>
      <c r="L462" s="107"/>
      <c r="M462" s="107"/>
      <c r="N462" s="107"/>
      <c r="O462" s="106"/>
      <c r="P462" s="107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</row>
    <row r="463" spans="1:31" ht="15.75" customHeight="1" x14ac:dyDescent="0.2">
      <c r="A463" s="1" t="str">
        <f>IFERROR(IF(#REF!=0,"Wrong Gender!",""),"")</f>
        <v/>
      </c>
      <c r="B463" s="107"/>
      <c r="C463" s="107"/>
      <c r="D463" s="107"/>
      <c r="E463" s="107"/>
      <c r="F463" s="107"/>
      <c r="G463" s="106"/>
      <c r="H463" s="107"/>
      <c r="I463" s="1" t="str">
        <f>IFERROR(IF(#REF!=0,"Wrong Gender!",""),"")</f>
        <v/>
      </c>
      <c r="J463" s="107"/>
      <c r="K463" s="107"/>
      <c r="L463" s="107"/>
      <c r="M463" s="107"/>
      <c r="N463" s="107"/>
      <c r="O463" s="106"/>
      <c r="P463" s="107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</row>
    <row r="464" spans="1:31" ht="15.75" customHeight="1" x14ac:dyDescent="0.2">
      <c r="A464" s="1" t="str">
        <f>IFERROR(IF(#REF!=0,"Wrong Gender!",""),"")</f>
        <v/>
      </c>
      <c r="B464" s="107"/>
      <c r="C464" s="107"/>
      <c r="D464" s="107"/>
      <c r="E464" s="107"/>
      <c r="F464" s="107"/>
      <c r="G464" s="106"/>
      <c r="H464" s="107"/>
      <c r="I464" s="1" t="str">
        <f>IFERROR(IF(#REF!=0,"Wrong Gender!",""),"")</f>
        <v/>
      </c>
      <c r="J464" s="107"/>
      <c r="K464" s="107"/>
      <c r="L464" s="107"/>
      <c r="M464" s="107"/>
      <c r="N464" s="107"/>
      <c r="O464" s="106"/>
      <c r="P464" s="107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</row>
    <row r="465" spans="1:31" ht="15.75" customHeight="1" x14ac:dyDescent="0.2">
      <c r="A465" s="1" t="str">
        <f>IFERROR(IF(#REF!=0,"Wrong Gender!",""),"")</f>
        <v/>
      </c>
      <c r="B465" s="107"/>
      <c r="C465" s="107"/>
      <c r="D465" s="107"/>
      <c r="E465" s="107"/>
      <c r="F465" s="107"/>
      <c r="G465" s="106"/>
      <c r="H465" s="107"/>
      <c r="I465" s="1" t="str">
        <f>IFERROR(IF(#REF!=0,"Wrong Gender!",""),"")</f>
        <v/>
      </c>
      <c r="J465" s="107"/>
      <c r="K465" s="107"/>
      <c r="L465" s="107"/>
      <c r="M465" s="107"/>
      <c r="N465" s="107"/>
      <c r="O465" s="106"/>
      <c r="P465" s="107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</row>
    <row r="466" spans="1:31" ht="15.75" customHeight="1" x14ac:dyDescent="0.2">
      <c r="A466" s="1" t="str">
        <f>IFERROR(IF(#REF!=0,"Wrong Gender!",""),"")</f>
        <v/>
      </c>
      <c r="B466" s="107"/>
      <c r="C466" s="107"/>
      <c r="D466" s="107"/>
      <c r="E466" s="107"/>
      <c r="F466" s="107"/>
      <c r="G466" s="106"/>
      <c r="H466" s="107"/>
      <c r="I466" s="1" t="str">
        <f>IFERROR(IF(#REF!=0,"Wrong Gender!",""),"")</f>
        <v/>
      </c>
      <c r="J466" s="107"/>
      <c r="K466" s="107"/>
      <c r="L466" s="107"/>
      <c r="M466" s="107"/>
      <c r="N466" s="107"/>
      <c r="O466" s="106"/>
      <c r="P466" s="107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</row>
    <row r="467" spans="1:31" ht="15.75" customHeight="1" x14ac:dyDescent="0.2">
      <c r="A467" s="1" t="str">
        <f>IFERROR(IF(#REF!=0,"Wrong Gender!",""),"")</f>
        <v/>
      </c>
      <c r="B467" s="107"/>
      <c r="C467" s="107"/>
      <c r="D467" s="107"/>
      <c r="E467" s="107"/>
      <c r="F467" s="107"/>
      <c r="G467" s="106"/>
      <c r="H467" s="107"/>
      <c r="I467" s="1" t="str">
        <f>IFERROR(IF(#REF!=0,"Wrong Gender!",""),"")</f>
        <v/>
      </c>
      <c r="J467" s="107"/>
      <c r="K467" s="107"/>
      <c r="L467" s="107"/>
      <c r="M467" s="107"/>
      <c r="N467" s="107"/>
      <c r="O467" s="106"/>
      <c r="P467" s="107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</row>
    <row r="468" spans="1:31" ht="15.75" customHeight="1" x14ac:dyDescent="0.2">
      <c r="A468" s="1" t="str">
        <f>IFERROR(IF(#REF!=0,"Wrong Gender!",""),"")</f>
        <v/>
      </c>
      <c r="B468" s="107"/>
      <c r="C468" s="107"/>
      <c r="D468" s="107"/>
      <c r="E468" s="107"/>
      <c r="F468" s="107"/>
      <c r="G468" s="106"/>
      <c r="H468" s="107"/>
      <c r="I468" s="1" t="str">
        <f>IFERROR(IF(#REF!=0,"Wrong Gender!",""),"")</f>
        <v/>
      </c>
      <c r="J468" s="107"/>
      <c r="K468" s="107"/>
      <c r="L468" s="107"/>
      <c r="M468" s="107"/>
      <c r="N468" s="107"/>
      <c r="O468" s="106"/>
      <c r="P468" s="107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</row>
    <row r="469" spans="1:31" ht="15.75" customHeight="1" x14ac:dyDescent="0.2">
      <c r="A469" s="1" t="str">
        <f>IFERROR(IF(#REF!=0,"Wrong Gender!",""),"")</f>
        <v/>
      </c>
      <c r="B469" s="107"/>
      <c r="C469" s="107"/>
      <c r="D469" s="107"/>
      <c r="E469" s="107"/>
      <c r="F469" s="107"/>
      <c r="G469" s="106"/>
      <c r="H469" s="107"/>
      <c r="I469" s="1" t="str">
        <f>IFERROR(IF(#REF!=0,"Wrong Gender!",""),"")</f>
        <v/>
      </c>
      <c r="J469" s="107"/>
      <c r="K469" s="107"/>
      <c r="L469" s="107"/>
      <c r="M469" s="107"/>
      <c r="N469" s="107"/>
      <c r="O469" s="106"/>
      <c r="P469" s="107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</row>
    <row r="470" spans="1:31" ht="15.75" customHeight="1" x14ac:dyDescent="0.2">
      <c r="A470" s="1" t="str">
        <f>IFERROR(IF(#REF!=0,"Wrong Gender!",""),"")</f>
        <v/>
      </c>
      <c r="B470" s="107"/>
      <c r="C470" s="107"/>
      <c r="D470" s="107"/>
      <c r="E470" s="107"/>
      <c r="F470" s="107"/>
      <c r="G470" s="106"/>
      <c r="H470" s="107"/>
      <c r="I470" s="1" t="str">
        <f>IFERROR(IF(#REF!=0,"Wrong Gender!",""),"")</f>
        <v/>
      </c>
      <c r="J470" s="107"/>
      <c r="K470" s="107"/>
      <c r="L470" s="107"/>
      <c r="M470" s="107"/>
      <c r="N470" s="107"/>
      <c r="O470" s="106"/>
      <c r="P470" s="107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</row>
    <row r="471" spans="1:31" ht="15.75" customHeight="1" x14ac:dyDescent="0.2">
      <c r="A471" s="1" t="str">
        <f>IFERROR(IF(#REF!=0,"Wrong Gender!",""),"")</f>
        <v/>
      </c>
      <c r="B471" s="107"/>
      <c r="C471" s="107"/>
      <c r="D471" s="107"/>
      <c r="E471" s="107"/>
      <c r="F471" s="107"/>
      <c r="G471" s="106"/>
      <c r="H471" s="107"/>
      <c r="I471" s="1" t="str">
        <f>IFERROR(IF(#REF!=0,"Wrong Gender!",""),"")</f>
        <v/>
      </c>
      <c r="J471" s="107"/>
      <c r="K471" s="107"/>
      <c r="L471" s="107"/>
      <c r="M471" s="107"/>
      <c r="N471" s="107"/>
      <c r="O471" s="106"/>
      <c r="P471" s="107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</row>
    <row r="472" spans="1:31" ht="15.75" customHeight="1" x14ac:dyDescent="0.2">
      <c r="A472" s="1" t="str">
        <f>IFERROR(IF(#REF!=0,"Wrong Gender!",""),"")</f>
        <v/>
      </c>
      <c r="B472" s="107"/>
      <c r="C472" s="107"/>
      <c r="D472" s="107"/>
      <c r="E472" s="107"/>
      <c r="F472" s="107"/>
      <c r="G472" s="106"/>
      <c r="H472" s="107"/>
      <c r="I472" s="1" t="str">
        <f>IFERROR(IF(#REF!=0,"Wrong Gender!",""),"")</f>
        <v/>
      </c>
      <c r="J472" s="107"/>
      <c r="K472" s="107"/>
      <c r="L472" s="107"/>
      <c r="M472" s="107"/>
      <c r="N472" s="107"/>
      <c r="O472" s="106"/>
      <c r="P472" s="107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</row>
    <row r="473" spans="1:31" ht="15.75" customHeight="1" x14ac:dyDescent="0.2">
      <c r="A473" s="1" t="str">
        <f>IFERROR(IF(#REF!=0,"Wrong Gender!",""),"")</f>
        <v/>
      </c>
      <c r="B473" s="107"/>
      <c r="C473" s="107"/>
      <c r="D473" s="107"/>
      <c r="E473" s="107"/>
      <c r="F473" s="107"/>
      <c r="G473" s="106"/>
      <c r="H473" s="107"/>
      <c r="I473" s="1" t="str">
        <f>IFERROR(IF(#REF!=0,"Wrong Gender!",""),"")</f>
        <v/>
      </c>
      <c r="J473" s="107"/>
      <c r="K473" s="107"/>
      <c r="L473" s="107"/>
      <c r="M473" s="107"/>
      <c r="N473" s="107"/>
      <c r="O473" s="106"/>
      <c r="P473" s="107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</row>
    <row r="474" spans="1:31" ht="15.75" customHeight="1" x14ac:dyDescent="0.2">
      <c r="A474" s="1" t="str">
        <f>IFERROR(IF(#REF!=0,"Wrong Gender!",""),"")</f>
        <v/>
      </c>
      <c r="B474" s="107"/>
      <c r="C474" s="107"/>
      <c r="D474" s="107"/>
      <c r="E474" s="107"/>
      <c r="F474" s="107"/>
      <c r="G474" s="106"/>
      <c r="H474" s="107"/>
      <c r="I474" s="1" t="str">
        <f>IFERROR(IF(#REF!=0,"Wrong Gender!",""),"")</f>
        <v/>
      </c>
      <c r="J474" s="107"/>
      <c r="K474" s="107"/>
      <c r="L474" s="107"/>
      <c r="M474" s="107"/>
      <c r="N474" s="107"/>
      <c r="O474" s="106"/>
      <c r="P474" s="107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</row>
    <row r="475" spans="1:31" ht="15.75" customHeight="1" x14ac:dyDescent="0.2">
      <c r="A475" s="1" t="str">
        <f>IFERROR(IF(#REF!=0,"Wrong Gender!",""),"")</f>
        <v/>
      </c>
      <c r="B475" s="107"/>
      <c r="C475" s="107"/>
      <c r="D475" s="107"/>
      <c r="E475" s="107"/>
      <c r="F475" s="107"/>
      <c r="G475" s="106"/>
      <c r="H475" s="107"/>
      <c r="I475" s="1" t="str">
        <f>IFERROR(IF(#REF!=0,"Wrong Gender!",""),"")</f>
        <v/>
      </c>
      <c r="J475" s="107"/>
      <c r="K475" s="107"/>
      <c r="L475" s="107"/>
      <c r="M475" s="107"/>
      <c r="N475" s="107"/>
      <c r="O475" s="106"/>
      <c r="P475" s="107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</row>
    <row r="476" spans="1:31" ht="15.75" customHeight="1" x14ac:dyDescent="0.2">
      <c r="A476" s="1" t="str">
        <f>IFERROR(IF(#REF!=0,"Wrong Gender!",""),"")</f>
        <v/>
      </c>
      <c r="B476" s="107"/>
      <c r="C476" s="107"/>
      <c r="D476" s="107"/>
      <c r="E476" s="107"/>
      <c r="F476" s="107"/>
      <c r="G476" s="106"/>
      <c r="H476" s="107"/>
      <c r="I476" s="1" t="str">
        <f>IFERROR(IF(#REF!=0,"Wrong Gender!",""),"")</f>
        <v/>
      </c>
      <c r="J476" s="107"/>
      <c r="K476" s="107"/>
      <c r="L476" s="107"/>
      <c r="M476" s="107"/>
      <c r="N476" s="107"/>
      <c r="O476" s="106"/>
      <c r="P476" s="107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</row>
    <row r="477" spans="1:31" ht="15.75" customHeight="1" x14ac:dyDescent="0.2">
      <c r="A477" s="1" t="str">
        <f>IFERROR(IF(#REF!=0,"Wrong Gender!",""),"")</f>
        <v/>
      </c>
      <c r="B477" s="107"/>
      <c r="C477" s="107"/>
      <c r="D477" s="107"/>
      <c r="E477" s="107"/>
      <c r="F477" s="107"/>
      <c r="G477" s="106"/>
      <c r="H477" s="107"/>
      <c r="I477" s="1" t="str">
        <f>IFERROR(IF(#REF!=0,"Wrong Gender!",""),"")</f>
        <v/>
      </c>
      <c r="J477" s="107"/>
      <c r="K477" s="107"/>
      <c r="L477" s="107"/>
      <c r="M477" s="107"/>
      <c r="N477" s="107"/>
      <c r="O477" s="106"/>
      <c r="P477" s="107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</row>
    <row r="478" spans="1:31" ht="15.75" customHeight="1" x14ac:dyDescent="0.2">
      <c r="A478" s="1" t="str">
        <f>IFERROR(IF(#REF!=0,"Wrong Gender!",""),"")</f>
        <v/>
      </c>
      <c r="B478" s="107"/>
      <c r="C478" s="107"/>
      <c r="D478" s="107"/>
      <c r="E478" s="107"/>
      <c r="F478" s="107"/>
      <c r="G478" s="106"/>
      <c r="H478" s="107"/>
      <c r="I478" s="1" t="str">
        <f>IFERROR(IF(#REF!=0,"Wrong Gender!",""),"")</f>
        <v/>
      </c>
      <c r="J478" s="107"/>
      <c r="K478" s="107"/>
      <c r="L478" s="107"/>
      <c r="M478" s="107"/>
      <c r="N478" s="107"/>
      <c r="O478" s="106"/>
      <c r="P478" s="107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</row>
    <row r="479" spans="1:31" ht="15.75" customHeight="1" x14ac:dyDescent="0.2">
      <c r="A479" s="1" t="str">
        <f>IFERROR(IF(#REF!=0,"Wrong Gender!",""),"")</f>
        <v/>
      </c>
      <c r="B479" s="107"/>
      <c r="C479" s="107"/>
      <c r="D479" s="107"/>
      <c r="E479" s="107"/>
      <c r="F479" s="107"/>
      <c r="G479" s="106"/>
      <c r="H479" s="107"/>
      <c r="I479" s="1" t="str">
        <f>IFERROR(IF(#REF!=0,"Wrong Gender!",""),"")</f>
        <v/>
      </c>
      <c r="J479" s="107"/>
      <c r="K479" s="107"/>
      <c r="L479" s="107"/>
      <c r="M479" s="107"/>
      <c r="N479" s="107"/>
      <c r="O479" s="106"/>
      <c r="P479" s="107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</row>
    <row r="480" spans="1:31" ht="15.75" customHeight="1" x14ac:dyDescent="0.2">
      <c r="A480" s="1" t="str">
        <f>IFERROR(IF(#REF!=0,"Wrong Gender!",""),"")</f>
        <v/>
      </c>
      <c r="B480" s="107"/>
      <c r="C480" s="107"/>
      <c r="D480" s="107"/>
      <c r="E480" s="107"/>
      <c r="F480" s="107"/>
      <c r="G480" s="106"/>
      <c r="H480" s="107"/>
      <c r="I480" s="1" t="str">
        <f>IFERROR(IF(#REF!=0,"Wrong Gender!",""),"")</f>
        <v/>
      </c>
      <c r="J480" s="107"/>
      <c r="K480" s="107"/>
      <c r="L480" s="107"/>
      <c r="M480" s="107"/>
      <c r="N480" s="107"/>
      <c r="O480" s="106"/>
      <c r="P480" s="107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</row>
    <row r="481" spans="1:31" ht="15.75" customHeight="1" x14ac:dyDescent="0.2">
      <c r="A481" s="1" t="str">
        <f>IFERROR(IF(#REF!=0,"Wrong Gender!",""),"")</f>
        <v/>
      </c>
      <c r="B481" s="107"/>
      <c r="C481" s="107"/>
      <c r="D481" s="107"/>
      <c r="E481" s="107"/>
      <c r="F481" s="107"/>
      <c r="G481" s="106"/>
      <c r="H481" s="107"/>
      <c r="I481" s="1" t="str">
        <f>IFERROR(IF(#REF!=0,"Wrong Gender!",""),"")</f>
        <v/>
      </c>
      <c r="J481" s="107"/>
      <c r="K481" s="107"/>
      <c r="L481" s="107"/>
      <c r="M481" s="107"/>
      <c r="N481" s="107"/>
      <c r="O481" s="106"/>
      <c r="P481" s="107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</row>
    <row r="482" spans="1:31" ht="15.75" customHeight="1" x14ac:dyDescent="0.2">
      <c r="A482" s="1" t="str">
        <f>IFERROR(IF(#REF!=0,"Wrong Gender!",""),"")</f>
        <v/>
      </c>
      <c r="B482" s="107"/>
      <c r="C482" s="107"/>
      <c r="D482" s="107"/>
      <c r="E482" s="107"/>
      <c r="F482" s="107"/>
      <c r="G482" s="106"/>
      <c r="H482" s="107"/>
      <c r="I482" s="1" t="str">
        <f>IFERROR(IF(#REF!=0,"Wrong Gender!",""),"")</f>
        <v/>
      </c>
      <c r="J482" s="107"/>
      <c r="K482" s="107"/>
      <c r="L482" s="107"/>
      <c r="M482" s="107"/>
      <c r="N482" s="107"/>
      <c r="O482" s="106"/>
      <c r="P482" s="107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</row>
    <row r="483" spans="1:31" ht="15.75" customHeight="1" x14ac:dyDescent="0.2">
      <c r="A483" s="1" t="str">
        <f>IFERROR(IF(#REF!=0,"Wrong Gender!",""),"")</f>
        <v/>
      </c>
      <c r="B483" s="107"/>
      <c r="C483" s="107"/>
      <c r="D483" s="107"/>
      <c r="E483" s="107"/>
      <c r="F483" s="107"/>
      <c r="G483" s="106"/>
      <c r="H483" s="107"/>
      <c r="I483" s="1" t="str">
        <f>IFERROR(IF(#REF!=0,"Wrong Gender!",""),"")</f>
        <v/>
      </c>
      <c r="J483" s="107"/>
      <c r="K483" s="107"/>
      <c r="L483" s="107"/>
      <c r="M483" s="107"/>
      <c r="N483" s="107"/>
      <c r="O483" s="106"/>
      <c r="P483" s="107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</row>
    <row r="484" spans="1:31" ht="15.75" customHeight="1" x14ac:dyDescent="0.2">
      <c r="A484" s="1" t="str">
        <f>IFERROR(IF(#REF!=0,"Wrong Gender!",""),"")</f>
        <v/>
      </c>
      <c r="B484" s="107"/>
      <c r="C484" s="107"/>
      <c r="D484" s="107"/>
      <c r="E484" s="107"/>
      <c r="F484" s="107"/>
      <c r="G484" s="106"/>
      <c r="H484" s="107"/>
      <c r="I484" s="1" t="str">
        <f>IFERROR(IF(#REF!=0,"Wrong Gender!",""),"")</f>
        <v/>
      </c>
      <c r="J484" s="107"/>
      <c r="K484" s="107"/>
      <c r="L484" s="107"/>
      <c r="M484" s="107"/>
      <c r="N484" s="107"/>
      <c r="O484" s="106"/>
      <c r="P484" s="107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</row>
    <row r="485" spans="1:31" ht="15.75" customHeight="1" x14ac:dyDescent="0.2">
      <c r="A485" s="1" t="str">
        <f>IFERROR(IF(#REF!=0,"Wrong Gender!",""),"")</f>
        <v/>
      </c>
      <c r="B485" s="107"/>
      <c r="C485" s="107"/>
      <c r="D485" s="107"/>
      <c r="E485" s="107"/>
      <c r="F485" s="107"/>
      <c r="G485" s="106"/>
      <c r="H485" s="107"/>
      <c r="I485" s="1" t="str">
        <f>IFERROR(IF(#REF!=0,"Wrong Gender!",""),"")</f>
        <v/>
      </c>
      <c r="J485" s="107"/>
      <c r="K485" s="107"/>
      <c r="L485" s="107"/>
      <c r="M485" s="107"/>
      <c r="N485" s="107"/>
      <c r="O485" s="106"/>
      <c r="P485" s="107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</row>
    <row r="486" spans="1:31" ht="15.75" customHeight="1" x14ac:dyDescent="0.2">
      <c r="A486" s="1" t="str">
        <f>IFERROR(IF(#REF!=0,"Wrong Gender!",""),"")</f>
        <v/>
      </c>
      <c r="B486" s="107"/>
      <c r="C486" s="107"/>
      <c r="D486" s="107"/>
      <c r="E486" s="107"/>
      <c r="F486" s="107"/>
      <c r="G486" s="106"/>
      <c r="H486" s="107"/>
      <c r="I486" s="1" t="str">
        <f>IFERROR(IF(#REF!=0,"Wrong Gender!",""),"")</f>
        <v/>
      </c>
      <c r="J486" s="107"/>
      <c r="K486" s="107"/>
      <c r="L486" s="107"/>
      <c r="M486" s="107"/>
      <c r="N486" s="107"/>
      <c r="O486" s="106"/>
      <c r="P486" s="107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</row>
    <row r="487" spans="1:31" ht="15.75" customHeight="1" x14ac:dyDescent="0.2">
      <c r="A487" s="1" t="str">
        <f>IFERROR(IF(#REF!=0,"Wrong Gender!",""),"")</f>
        <v/>
      </c>
      <c r="B487" s="107"/>
      <c r="C487" s="107"/>
      <c r="D487" s="107"/>
      <c r="E487" s="107"/>
      <c r="F487" s="107"/>
      <c r="G487" s="106"/>
      <c r="H487" s="107"/>
      <c r="I487" s="1" t="str">
        <f>IFERROR(IF(#REF!=0,"Wrong Gender!",""),"")</f>
        <v/>
      </c>
      <c r="J487" s="107"/>
      <c r="K487" s="107"/>
      <c r="L487" s="107"/>
      <c r="M487" s="107"/>
      <c r="N487" s="107"/>
      <c r="O487" s="106"/>
      <c r="P487" s="107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</row>
    <row r="488" spans="1:31" ht="15.75" customHeight="1" x14ac:dyDescent="0.2">
      <c r="A488" s="1" t="str">
        <f>IFERROR(IF(#REF!=0,"Wrong Gender!",""),"")</f>
        <v/>
      </c>
      <c r="B488" s="107"/>
      <c r="C488" s="107"/>
      <c r="D488" s="107"/>
      <c r="E488" s="107"/>
      <c r="F488" s="107"/>
      <c r="G488" s="106"/>
      <c r="H488" s="107"/>
      <c r="I488" s="1" t="str">
        <f>IFERROR(IF(#REF!=0,"Wrong Gender!",""),"")</f>
        <v/>
      </c>
      <c r="J488" s="107"/>
      <c r="K488" s="107"/>
      <c r="L488" s="107"/>
      <c r="M488" s="107"/>
      <c r="N488" s="107"/>
      <c r="O488" s="106"/>
      <c r="P488" s="107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</row>
    <row r="489" spans="1:31" ht="15.75" customHeight="1" x14ac:dyDescent="0.2">
      <c r="A489" s="1" t="str">
        <f>IFERROR(IF(#REF!=0,"Wrong Gender!",""),"")</f>
        <v/>
      </c>
      <c r="B489" s="107"/>
      <c r="C489" s="107"/>
      <c r="D489" s="107"/>
      <c r="E489" s="107"/>
      <c r="F489" s="107"/>
      <c r="G489" s="106"/>
      <c r="H489" s="107"/>
      <c r="I489" s="1" t="str">
        <f>IFERROR(IF(#REF!=0,"Wrong Gender!",""),"")</f>
        <v/>
      </c>
      <c r="J489" s="107"/>
      <c r="K489" s="107"/>
      <c r="L489" s="107"/>
      <c r="M489" s="107"/>
      <c r="N489" s="107"/>
      <c r="O489" s="106"/>
      <c r="P489" s="107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</row>
    <row r="490" spans="1:31" ht="15.75" customHeight="1" x14ac:dyDescent="0.2">
      <c r="A490" s="1" t="str">
        <f>IFERROR(IF(#REF!=0,"Wrong Gender!",""),"")</f>
        <v/>
      </c>
      <c r="B490" s="107"/>
      <c r="C490" s="107"/>
      <c r="D490" s="107"/>
      <c r="E490" s="107"/>
      <c r="F490" s="107"/>
      <c r="G490" s="106"/>
      <c r="H490" s="107"/>
      <c r="I490" s="1" t="str">
        <f>IFERROR(IF(#REF!=0,"Wrong Gender!",""),"")</f>
        <v/>
      </c>
      <c r="J490" s="107"/>
      <c r="K490" s="107"/>
      <c r="L490" s="107"/>
      <c r="M490" s="107"/>
      <c r="N490" s="107"/>
      <c r="O490" s="106"/>
      <c r="P490" s="107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</row>
    <row r="491" spans="1:31" ht="15.75" customHeight="1" x14ac:dyDescent="0.2">
      <c r="A491" s="1" t="str">
        <f>IFERROR(IF(#REF!=0,"Wrong Gender!",""),"")</f>
        <v/>
      </c>
      <c r="B491" s="107"/>
      <c r="C491" s="107"/>
      <c r="D491" s="107"/>
      <c r="E491" s="107"/>
      <c r="F491" s="107"/>
      <c r="G491" s="106"/>
      <c r="H491" s="107"/>
      <c r="I491" s="1" t="str">
        <f>IFERROR(IF(#REF!=0,"Wrong Gender!",""),"")</f>
        <v/>
      </c>
      <c r="J491" s="107"/>
      <c r="K491" s="107"/>
      <c r="L491" s="107"/>
      <c r="M491" s="107"/>
      <c r="N491" s="107"/>
      <c r="O491" s="106"/>
      <c r="P491" s="107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</row>
    <row r="492" spans="1:31" ht="15.75" customHeight="1" x14ac:dyDescent="0.2">
      <c r="A492" s="1" t="str">
        <f>IFERROR(IF(#REF!=0,"Wrong Gender!",""),"")</f>
        <v/>
      </c>
      <c r="B492" s="107"/>
      <c r="C492" s="107"/>
      <c r="D492" s="107"/>
      <c r="E492" s="107"/>
      <c r="F492" s="107"/>
      <c r="G492" s="106"/>
      <c r="H492" s="107"/>
      <c r="I492" s="1" t="str">
        <f>IFERROR(IF(#REF!=0,"Wrong Gender!",""),"")</f>
        <v/>
      </c>
      <c r="J492" s="107"/>
      <c r="K492" s="107"/>
      <c r="L492" s="107"/>
      <c r="M492" s="107"/>
      <c r="N492" s="107"/>
      <c r="O492" s="106"/>
      <c r="P492" s="107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</row>
    <row r="493" spans="1:31" ht="15.75" customHeight="1" x14ac:dyDescent="0.2">
      <c r="A493" s="1" t="str">
        <f>IFERROR(IF(#REF!=0,"Wrong Gender!",""),"")</f>
        <v/>
      </c>
      <c r="B493" s="107"/>
      <c r="C493" s="107"/>
      <c r="D493" s="107"/>
      <c r="E493" s="107"/>
      <c r="F493" s="107"/>
      <c r="G493" s="106"/>
      <c r="H493" s="107"/>
      <c r="I493" s="1" t="str">
        <f>IFERROR(IF(#REF!=0,"Wrong Gender!",""),"")</f>
        <v/>
      </c>
      <c r="J493" s="107"/>
      <c r="K493" s="107"/>
      <c r="L493" s="107"/>
      <c r="M493" s="107"/>
      <c r="N493" s="107"/>
      <c r="O493" s="106"/>
      <c r="P493" s="107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</row>
    <row r="494" spans="1:31" ht="15.75" customHeight="1" x14ac:dyDescent="0.2">
      <c r="A494" s="1" t="str">
        <f>IFERROR(IF(#REF!=0,"Wrong Gender!",""),"")</f>
        <v/>
      </c>
      <c r="B494" s="107"/>
      <c r="C494" s="107"/>
      <c r="D494" s="107"/>
      <c r="E494" s="107"/>
      <c r="F494" s="107"/>
      <c r="G494" s="106"/>
      <c r="H494" s="107"/>
      <c r="I494" s="1" t="str">
        <f>IFERROR(IF(#REF!=0,"Wrong Gender!",""),"")</f>
        <v/>
      </c>
      <c r="J494" s="107"/>
      <c r="K494" s="107"/>
      <c r="L494" s="107"/>
      <c r="M494" s="107"/>
      <c r="N494" s="107"/>
      <c r="O494" s="106"/>
      <c r="P494" s="107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</row>
    <row r="495" spans="1:31" ht="15.75" customHeight="1" x14ac:dyDescent="0.2">
      <c r="A495" s="1" t="str">
        <f>IFERROR(IF(#REF!=0,"Wrong Gender!",""),"")</f>
        <v/>
      </c>
      <c r="B495" s="107"/>
      <c r="C495" s="107"/>
      <c r="D495" s="107"/>
      <c r="E495" s="107"/>
      <c r="F495" s="107"/>
      <c r="G495" s="106"/>
      <c r="H495" s="107"/>
      <c r="I495" s="1" t="str">
        <f>IFERROR(IF(#REF!=0,"Wrong Gender!",""),"")</f>
        <v/>
      </c>
      <c r="J495" s="107"/>
      <c r="K495" s="107"/>
      <c r="L495" s="107"/>
      <c r="M495" s="107"/>
      <c r="N495" s="107"/>
      <c r="O495" s="106"/>
      <c r="P495" s="107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</row>
    <row r="496" spans="1:31" ht="15.75" customHeight="1" x14ac:dyDescent="0.2">
      <c r="A496" s="1" t="str">
        <f>IFERROR(IF(#REF!=0,"Wrong Gender!",""),"")</f>
        <v/>
      </c>
      <c r="B496" s="107"/>
      <c r="C496" s="107"/>
      <c r="D496" s="107"/>
      <c r="E496" s="107"/>
      <c r="F496" s="107"/>
      <c r="G496" s="106"/>
      <c r="H496" s="107"/>
      <c r="I496" s="1" t="str">
        <f>IFERROR(IF(#REF!=0,"Wrong Gender!",""),"")</f>
        <v/>
      </c>
      <c r="J496" s="107"/>
      <c r="K496" s="107"/>
      <c r="L496" s="107"/>
      <c r="M496" s="107"/>
      <c r="N496" s="107"/>
      <c r="O496" s="106"/>
      <c r="P496" s="107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</row>
    <row r="497" spans="1:31" ht="15.75" customHeight="1" x14ac:dyDescent="0.2">
      <c r="A497" s="1" t="str">
        <f>IFERROR(IF(#REF!=0,"Wrong Gender!",""),"")</f>
        <v/>
      </c>
      <c r="B497" s="107"/>
      <c r="C497" s="107"/>
      <c r="D497" s="107"/>
      <c r="E497" s="107"/>
      <c r="F497" s="107"/>
      <c r="G497" s="106"/>
      <c r="H497" s="107"/>
      <c r="I497" s="1" t="str">
        <f>IFERROR(IF(#REF!=0,"Wrong Gender!",""),"")</f>
        <v/>
      </c>
      <c r="J497" s="107"/>
      <c r="K497" s="107"/>
      <c r="L497" s="107"/>
      <c r="M497" s="107"/>
      <c r="N497" s="107"/>
      <c r="O497" s="106"/>
      <c r="P497" s="107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</row>
    <row r="498" spans="1:31" ht="15.75" customHeight="1" x14ac:dyDescent="0.2">
      <c r="A498" s="1" t="str">
        <f>IFERROR(IF(#REF!=0,"Wrong Gender!",""),"")</f>
        <v/>
      </c>
      <c r="B498" s="107"/>
      <c r="C498" s="107"/>
      <c r="D498" s="107"/>
      <c r="E498" s="107"/>
      <c r="F498" s="107"/>
      <c r="G498" s="106"/>
      <c r="H498" s="107"/>
      <c r="I498" s="1" t="str">
        <f>IFERROR(IF(#REF!=0,"Wrong Gender!",""),"")</f>
        <v/>
      </c>
      <c r="J498" s="107"/>
      <c r="K498" s="107"/>
      <c r="L498" s="107"/>
      <c r="M498" s="107"/>
      <c r="N498" s="107"/>
      <c r="O498" s="106"/>
      <c r="P498" s="107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</row>
    <row r="499" spans="1:31" ht="15.75" customHeight="1" x14ac:dyDescent="0.2">
      <c r="A499" s="1" t="str">
        <f>IFERROR(IF(#REF!=0,"Wrong Gender!",""),"")</f>
        <v/>
      </c>
      <c r="B499" s="107"/>
      <c r="C499" s="107"/>
      <c r="D499" s="107"/>
      <c r="E499" s="107"/>
      <c r="F499" s="107"/>
      <c r="G499" s="106"/>
      <c r="H499" s="107"/>
      <c r="I499" s="1" t="str">
        <f>IFERROR(IF(#REF!=0,"Wrong Gender!",""),"")</f>
        <v/>
      </c>
      <c r="J499" s="107"/>
      <c r="K499" s="107"/>
      <c r="L499" s="107"/>
      <c r="M499" s="107"/>
      <c r="N499" s="107"/>
      <c r="O499" s="106"/>
      <c r="P499" s="107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</row>
    <row r="500" spans="1:31" ht="15.75" customHeight="1" x14ac:dyDescent="0.2">
      <c r="A500" s="1" t="str">
        <f>IFERROR(IF(#REF!=0,"Wrong Gender!",""),"")</f>
        <v/>
      </c>
      <c r="B500" s="107"/>
      <c r="C500" s="107"/>
      <c r="D500" s="107"/>
      <c r="E500" s="107"/>
      <c r="F500" s="107"/>
      <c r="G500" s="106"/>
      <c r="H500" s="107"/>
      <c r="I500" s="1" t="str">
        <f>IFERROR(IF(#REF!=0,"Wrong Gender!",""),"")</f>
        <v/>
      </c>
      <c r="J500" s="107"/>
      <c r="K500" s="107"/>
      <c r="L500" s="107"/>
      <c r="M500" s="107"/>
      <c r="N500" s="107"/>
      <c r="O500" s="106"/>
      <c r="P500" s="107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</row>
    <row r="501" spans="1:31" ht="15.75" customHeight="1" x14ac:dyDescent="0.2">
      <c r="A501" s="1" t="str">
        <f>IFERROR(IF(#REF!=0,"Wrong Gender!",""),"")</f>
        <v/>
      </c>
      <c r="B501" s="107"/>
      <c r="C501" s="107"/>
      <c r="D501" s="107"/>
      <c r="E501" s="107"/>
      <c r="F501" s="107"/>
      <c r="G501" s="106"/>
      <c r="H501" s="107"/>
      <c r="I501" s="1" t="str">
        <f>IFERROR(IF(#REF!=0,"Wrong Gender!",""),"")</f>
        <v/>
      </c>
      <c r="J501" s="107"/>
      <c r="K501" s="107"/>
      <c r="L501" s="107"/>
      <c r="M501" s="107"/>
      <c r="N501" s="107"/>
      <c r="O501" s="106"/>
      <c r="P501" s="107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</row>
    <row r="502" spans="1:31" ht="15.75" customHeight="1" x14ac:dyDescent="0.2">
      <c r="A502" s="1" t="str">
        <f>IFERROR(IF(#REF!=0,"Wrong Gender!",""),"")</f>
        <v/>
      </c>
      <c r="B502" s="107"/>
      <c r="C502" s="107"/>
      <c r="D502" s="107"/>
      <c r="E502" s="107"/>
      <c r="F502" s="107"/>
      <c r="G502" s="106"/>
      <c r="H502" s="107"/>
      <c r="I502" s="1" t="str">
        <f>IFERROR(IF(#REF!=0,"Wrong Gender!",""),"")</f>
        <v/>
      </c>
      <c r="J502" s="107"/>
      <c r="K502" s="107"/>
      <c r="L502" s="107"/>
      <c r="M502" s="107"/>
      <c r="N502" s="107"/>
      <c r="O502" s="106"/>
      <c r="P502" s="107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</row>
    <row r="503" spans="1:31" ht="15.75" customHeight="1" x14ac:dyDescent="0.2">
      <c r="A503" s="1" t="str">
        <f>IFERROR(IF(#REF!=0,"Wrong Gender!",""),"")</f>
        <v/>
      </c>
      <c r="B503" s="107"/>
      <c r="C503" s="107"/>
      <c r="D503" s="107"/>
      <c r="E503" s="107"/>
      <c r="F503" s="107"/>
      <c r="G503" s="106"/>
      <c r="H503" s="107"/>
      <c r="I503" s="1" t="str">
        <f>IFERROR(IF(#REF!=0,"Wrong Gender!",""),"")</f>
        <v/>
      </c>
      <c r="J503" s="107"/>
      <c r="K503" s="107"/>
      <c r="L503" s="107"/>
      <c r="M503" s="107"/>
      <c r="N503" s="107"/>
      <c r="O503" s="106"/>
      <c r="P503" s="107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</row>
    <row r="504" spans="1:31" ht="15.75" customHeight="1" x14ac:dyDescent="0.2">
      <c r="A504" s="1" t="str">
        <f>IFERROR(IF(#REF!=0,"Wrong Gender!",""),"")</f>
        <v/>
      </c>
      <c r="B504" s="107"/>
      <c r="C504" s="107"/>
      <c r="D504" s="107"/>
      <c r="E504" s="107"/>
      <c r="F504" s="107"/>
      <c r="G504" s="106"/>
      <c r="H504" s="107"/>
      <c r="I504" s="1" t="str">
        <f>IFERROR(IF(#REF!=0,"Wrong Gender!",""),"")</f>
        <v/>
      </c>
      <c r="J504" s="107"/>
      <c r="K504" s="107"/>
      <c r="L504" s="107"/>
      <c r="M504" s="107"/>
      <c r="N504" s="107"/>
      <c r="O504" s="106"/>
      <c r="P504" s="107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</row>
    <row r="505" spans="1:31" ht="15.75" customHeight="1" x14ac:dyDescent="0.2">
      <c r="A505" s="1" t="str">
        <f>IFERROR(IF(#REF!=0,"Wrong Gender!",""),"")</f>
        <v/>
      </c>
      <c r="B505" s="107"/>
      <c r="C505" s="107"/>
      <c r="D505" s="107"/>
      <c r="E505" s="107"/>
      <c r="F505" s="107"/>
      <c r="G505" s="106"/>
      <c r="H505" s="107"/>
      <c r="I505" s="1" t="str">
        <f>IFERROR(IF(#REF!=0,"Wrong Gender!",""),"")</f>
        <v/>
      </c>
      <c r="J505" s="107"/>
      <c r="K505" s="107"/>
      <c r="L505" s="107"/>
      <c r="M505" s="107"/>
      <c r="N505" s="107"/>
      <c r="O505" s="106"/>
      <c r="P505" s="107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</row>
    <row r="506" spans="1:31" ht="15.75" customHeight="1" x14ac:dyDescent="0.2">
      <c r="A506" s="1" t="str">
        <f>IFERROR(IF(#REF!=0,"Wrong Gender!",""),"")</f>
        <v/>
      </c>
      <c r="B506" s="107"/>
      <c r="C506" s="107"/>
      <c r="D506" s="107"/>
      <c r="E506" s="107"/>
      <c r="F506" s="107"/>
      <c r="G506" s="106"/>
      <c r="H506" s="107"/>
      <c r="I506" s="1" t="str">
        <f>IFERROR(IF(#REF!=0,"Wrong Gender!",""),"")</f>
        <v/>
      </c>
      <c r="J506" s="107"/>
      <c r="K506" s="107"/>
      <c r="L506" s="107"/>
      <c r="M506" s="107"/>
      <c r="N506" s="107"/>
      <c r="O506" s="106"/>
      <c r="P506" s="107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</row>
    <row r="507" spans="1:31" ht="15.75" customHeight="1" x14ac:dyDescent="0.2">
      <c r="A507" s="1" t="str">
        <f>IFERROR(IF(#REF!=0,"Wrong Gender!",""),"")</f>
        <v/>
      </c>
      <c r="B507" s="107"/>
      <c r="C507" s="107"/>
      <c r="D507" s="107"/>
      <c r="E507" s="107"/>
      <c r="F507" s="107"/>
      <c r="G507" s="106"/>
      <c r="H507" s="107"/>
      <c r="I507" s="1" t="str">
        <f>IFERROR(IF(#REF!=0,"Wrong Gender!",""),"")</f>
        <v/>
      </c>
      <c r="J507" s="107"/>
      <c r="K507" s="107"/>
      <c r="L507" s="107"/>
      <c r="M507" s="107"/>
      <c r="N507" s="107"/>
      <c r="O507" s="106"/>
      <c r="P507" s="107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</row>
    <row r="508" spans="1:31" ht="15.75" customHeight="1" x14ac:dyDescent="0.2">
      <c r="A508" s="1" t="str">
        <f>IFERROR(IF(#REF!=0,"Wrong Gender!",""),"")</f>
        <v/>
      </c>
      <c r="B508" s="107"/>
      <c r="C508" s="107"/>
      <c r="D508" s="107"/>
      <c r="E508" s="107"/>
      <c r="F508" s="107"/>
      <c r="G508" s="106"/>
      <c r="H508" s="107"/>
      <c r="I508" s="1" t="str">
        <f>IFERROR(IF(#REF!=0,"Wrong Gender!",""),"")</f>
        <v/>
      </c>
      <c r="J508" s="107"/>
      <c r="K508" s="107"/>
      <c r="L508" s="107"/>
      <c r="M508" s="107"/>
      <c r="N508" s="107"/>
      <c r="O508" s="106"/>
      <c r="P508" s="107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</row>
    <row r="509" spans="1:31" ht="15.75" customHeight="1" x14ac:dyDescent="0.2">
      <c r="A509" s="1" t="str">
        <f>IFERROR(IF(#REF!=0,"Wrong Gender!",""),"")</f>
        <v/>
      </c>
      <c r="B509" s="107"/>
      <c r="C509" s="107"/>
      <c r="D509" s="107"/>
      <c r="E509" s="107"/>
      <c r="F509" s="107"/>
      <c r="G509" s="106"/>
      <c r="H509" s="107"/>
      <c r="I509" s="1" t="str">
        <f>IFERROR(IF(#REF!=0,"Wrong Gender!",""),"")</f>
        <v/>
      </c>
      <c r="J509" s="107"/>
      <c r="K509" s="107"/>
      <c r="L509" s="107"/>
      <c r="M509" s="107"/>
      <c r="N509" s="107"/>
      <c r="O509" s="106"/>
      <c r="P509" s="107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</row>
    <row r="510" spans="1:31" ht="15.75" customHeight="1" x14ac:dyDescent="0.2">
      <c r="A510" s="1" t="str">
        <f>IFERROR(IF(#REF!=0,"Wrong Gender!",""),"")</f>
        <v/>
      </c>
      <c r="B510" s="107"/>
      <c r="C510" s="107"/>
      <c r="D510" s="107"/>
      <c r="E510" s="107"/>
      <c r="F510" s="107"/>
      <c r="G510" s="106"/>
      <c r="H510" s="107"/>
      <c r="I510" s="1" t="str">
        <f>IFERROR(IF(#REF!=0,"Wrong Gender!",""),"")</f>
        <v/>
      </c>
      <c r="J510" s="107"/>
      <c r="K510" s="107"/>
      <c r="L510" s="107"/>
      <c r="M510" s="107"/>
      <c r="N510" s="107"/>
      <c r="O510" s="106"/>
      <c r="P510" s="107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</row>
    <row r="511" spans="1:31" ht="15.75" customHeight="1" x14ac:dyDescent="0.2">
      <c r="A511" s="1" t="str">
        <f>IFERROR(IF(#REF!=0,"Wrong Gender!",""),"")</f>
        <v/>
      </c>
      <c r="B511" s="107"/>
      <c r="C511" s="107"/>
      <c r="D511" s="107"/>
      <c r="E511" s="107"/>
      <c r="F511" s="107"/>
      <c r="G511" s="106"/>
      <c r="H511" s="107"/>
      <c r="I511" s="1" t="str">
        <f>IFERROR(IF(#REF!=0,"Wrong Gender!",""),"")</f>
        <v/>
      </c>
      <c r="J511" s="107"/>
      <c r="K511" s="107"/>
      <c r="L511" s="107"/>
      <c r="M511" s="107"/>
      <c r="N511" s="107"/>
      <c r="O511" s="106"/>
      <c r="P511" s="107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</row>
    <row r="512" spans="1:31" ht="15.75" customHeight="1" x14ac:dyDescent="0.2">
      <c r="A512" s="1" t="str">
        <f>IFERROR(IF(#REF!=0,"Wrong Gender!",""),"")</f>
        <v/>
      </c>
      <c r="B512" s="107"/>
      <c r="C512" s="107"/>
      <c r="D512" s="107"/>
      <c r="E512" s="107"/>
      <c r="F512" s="107"/>
      <c r="G512" s="106"/>
      <c r="H512" s="107"/>
      <c r="I512" s="1" t="str">
        <f>IFERROR(IF(#REF!=0,"Wrong Gender!",""),"")</f>
        <v/>
      </c>
      <c r="J512" s="107"/>
      <c r="K512" s="107"/>
      <c r="L512" s="107"/>
      <c r="M512" s="107"/>
      <c r="N512" s="107"/>
      <c r="O512" s="106"/>
      <c r="P512" s="107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</row>
    <row r="513" spans="1:31" ht="15.75" customHeight="1" x14ac:dyDescent="0.2">
      <c r="A513" s="1" t="str">
        <f>IFERROR(IF(#REF!=0,"Wrong Gender!",""),"")</f>
        <v/>
      </c>
      <c r="B513" s="107"/>
      <c r="C513" s="107"/>
      <c r="D513" s="107"/>
      <c r="E513" s="107"/>
      <c r="F513" s="107"/>
      <c r="G513" s="106"/>
      <c r="H513" s="107"/>
      <c r="I513" s="1" t="str">
        <f>IFERROR(IF(#REF!=0,"Wrong Gender!",""),"")</f>
        <v/>
      </c>
      <c r="J513" s="107"/>
      <c r="K513" s="107"/>
      <c r="L513" s="107"/>
      <c r="M513" s="107"/>
      <c r="N513" s="107"/>
      <c r="O513" s="106"/>
      <c r="P513" s="107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</row>
    <row r="514" spans="1:31" ht="15.75" customHeight="1" x14ac:dyDescent="0.2">
      <c r="A514" s="1" t="str">
        <f>IFERROR(IF(#REF!=0,"Wrong Gender!",""),"")</f>
        <v/>
      </c>
      <c r="B514" s="107"/>
      <c r="C514" s="107"/>
      <c r="D514" s="107"/>
      <c r="E514" s="107"/>
      <c r="F514" s="107"/>
      <c r="G514" s="106"/>
      <c r="H514" s="107"/>
      <c r="I514" s="1" t="str">
        <f>IFERROR(IF(#REF!=0,"Wrong Gender!",""),"")</f>
        <v/>
      </c>
      <c r="J514" s="107"/>
      <c r="K514" s="107"/>
      <c r="L514" s="107"/>
      <c r="M514" s="107"/>
      <c r="N514" s="107"/>
      <c r="O514" s="106"/>
      <c r="P514" s="107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</row>
    <row r="515" spans="1:31" ht="15.75" customHeight="1" x14ac:dyDescent="0.2">
      <c r="A515" s="1" t="str">
        <f>IFERROR(IF(#REF!=0,"Wrong Gender!",""),"")</f>
        <v/>
      </c>
      <c r="B515" s="107"/>
      <c r="C515" s="107"/>
      <c r="D515" s="107"/>
      <c r="E515" s="107"/>
      <c r="F515" s="107"/>
      <c r="G515" s="106"/>
      <c r="H515" s="107"/>
      <c r="I515" s="1" t="str">
        <f>IFERROR(IF(#REF!=0,"Wrong Gender!",""),"")</f>
        <v/>
      </c>
      <c r="J515" s="107"/>
      <c r="K515" s="107"/>
      <c r="L515" s="107"/>
      <c r="M515" s="107"/>
      <c r="N515" s="107"/>
      <c r="O515" s="106"/>
      <c r="P515" s="107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</row>
    <row r="516" spans="1:31" ht="15.75" customHeight="1" x14ac:dyDescent="0.2">
      <c r="A516" s="1" t="str">
        <f>IFERROR(IF(#REF!=0,"Wrong Gender!",""),"")</f>
        <v/>
      </c>
      <c r="B516" s="107"/>
      <c r="C516" s="107"/>
      <c r="D516" s="107"/>
      <c r="E516" s="107"/>
      <c r="F516" s="107"/>
      <c r="G516" s="106"/>
      <c r="H516" s="107"/>
      <c r="I516" s="1" t="str">
        <f>IFERROR(IF(#REF!=0,"Wrong Gender!",""),"")</f>
        <v/>
      </c>
      <c r="J516" s="107"/>
      <c r="K516" s="107"/>
      <c r="L516" s="107"/>
      <c r="M516" s="107"/>
      <c r="N516" s="107"/>
      <c r="O516" s="106"/>
      <c r="P516" s="107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</row>
    <row r="517" spans="1:31" ht="15.75" customHeight="1" x14ac:dyDescent="0.2">
      <c r="A517" s="1" t="str">
        <f>IFERROR(IF(#REF!=0,"Wrong Gender!",""),"")</f>
        <v/>
      </c>
      <c r="B517" s="107"/>
      <c r="C517" s="107"/>
      <c r="D517" s="107"/>
      <c r="E517" s="107"/>
      <c r="F517" s="107"/>
      <c r="G517" s="106"/>
      <c r="H517" s="107"/>
      <c r="I517" s="1" t="str">
        <f>IFERROR(IF(#REF!=0,"Wrong Gender!",""),"")</f>
        <v/>
      </c>
      <c r="J517" s="107"/>
      <c r="K517" s="107"/>
      <c r="L517" s="107"/>
      <c r="M517" s="107"/>
      <c r="N517" s="107"/>
      <c r="O517" s="106"/>
      <c r="P517" s="107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</row>
    <row r="518" spans="1:31" ht="15.75" customHeight="1" x14ac:dyDescent="0.2">
      <c r="A518" s="1" t="str">
        <f>IFERROR(IF(#REF!=0,"Wrong Gender!",""),"")</f>
        <v/>
      </c>
      <c r="B518" s="107"/>
      <c r="C518" s="107"/>
      <c r="D518" s="107"/>
      <c r="E518" s="107"/>
      <c r="F518" s="107"/>
      <c r="G518" s="106"/>
      <c r="H518" s="107"/>
      <c r="I518" s="1" t="str">
        <f>IFERROR(IF(#REF!=0,"Wrong Gender!",""),"")</f>
        <v/>
      </c>
      <c r="J518" s="107"/>
      <c r="K518" s="107"/>
      <c r="L518" s="107"/>
      <c r="M518" s="107"/>
      <c r="N518" s="107"/>
      <c r="O518" s="106"/>
      <c r="P518" s="107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</row>
    <row r="519" spans="1:31" ht="15.75" customHeight="1" x14ac:dyDescent="0.2">
      <c r="A519" s="1" t="str">
        <f>IFERROR(IF(#REF!=0,"Wrong Gender!",""),"")</f>
        <v/>
      </c>
      <c r="B519" s="107"/>
      <c r="C519" s="107"/>
      <c r="D519" s="107"/>
      <c r="E519" s="107"/>
      <c r="F519" s="107"/>
      <c r="G519" s="106"/>
      <c r="H519" s="107"/>
      <c r="I519" s="1" t="str">
        <f>IFERROR(IF(#REF!=0,"Wrong Gender!",""),"")</f>
        <v/>
      </c>
      <c r="J519" s="107"/>
      <c r="K519" s="107"/>
      <c r="L519" s="107"/>
      <c r="M519" s="107"/>
      <c r="N519" s="107"/>
      <c r="O519" s="106"/>
      <c r="P519" s="107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</row>
    <row r="520" spans="1:31" ht="15.75" customHeight="1" x14ac:dyDescent="0.2">
      <c r="A520" s="1" t="str">
        <f>IFERROR(IF(#REF!=0,"Wrong Gender!",""),"")</f>
        <v/>
      </c>
      <c r="B520" s="107"/>
      <c r="C520" s="107"/>
      <c r="D520" s="107"/>
      <c r="E520" s="107"/>
      <c r="F520" s="107"/>
      <c r="G520" s="106"/>
      <c r="H520" s="107"/>
      <c r="I520" s="1" t="str">
        <f>IFERROR(IF(#REF!=0,"Wrong Gender!",""),"")</f>
        <v/>
      </c>
      <c r="J520" s="107"/>
      <c r="K520" s="107"/>
      <c r="L520" s="107"/>
      <c r="M520" s="107"/>
      <c r="N520" s="107"/>
      <c r="O520" s="106"/>
      <c r="P520" s="107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</row>
    <row r="521" spans="1:31" ht="15.75" customHeight="1" x14ac:dyDescent="0.2">
      <c r="A521" s="1" t="str">
        <f>IFERROR(IF(#REF!=0,"Wrong Gender!",""),"")</f>
        <v/>
      </c>
      <c r="B521" s="107"/>
      <c r="C521" s="107"/>
      <c r="D521" s="107"/>
      <c r="E521" s="107"/>
      <c r="F521" s="107"/>
      <c r="G521" s="106"/>
      <c r="H521" s="107"/>
      <c r="I521" s="1" t="str">
        <f>IFERROR(IF(#REF!=0,"Wrong Gender!",""),"")</f>
        <v/>
      </c>
      <c r="J521" s="107"/>
      <c r="K521" s="107"/>
      <c r="L521" s="107"/>
      <c r="M521" s="107"/>
      <c r="N521" s="107"/>
      <c r="O521" s="106"/>
      <c r="P521" s="107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</row>
    <row r="522" spans="1:31" ht="15.75" customHeight="1" x14ac:dyDescent="0.2">
      <c r="A522" s="1" t="str">
        <f>IFERROR(IF(#REF!=0,"Wrong Gender!",""),"")</f>
        <v/>
      </c>
      <c r="B522" s="107"/>
      <c r="C522" s="107"/>
      <c r="D522" s="107"/>
      <c r="E522" s="107"/>
      <c r="F522" s="107"/>
      <c r="G522" s="106"/>
      <c r="H522" s="107"/>
      <c r="I522" s="1" t="str">
        <f>IFERROR(IF(#REF!=0,"Wrong Gender!",""),"")</f>
        <v/>
      </c>
      <c r="J522" s="107"/>
      <c r="K522" s="107"/>
      <c r="L522" s="107"/>
      <c r="M522" s="107"/>
      <c r="N522" s="107"/>
      <c r="O522" s="106"/>
      <c r="P522" s="107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</row>
    <row r="523" spans="1:31" ht="15.75" customHeight="1" x14ac:dyDescent="0.2">
      <c r="A523" s="1" t="str">
        <f>IFERROR(IF(#REF!=0,"Wrong Gender!",""),"")</f>
        <v/>
      </c>
      <c r="B523" s="107"/>
      <c r="C523" s="107"/>
      <c r="D523" s="107"/>
      <c r="E523" s="107"/>
      <c r="F523" s="107"/>
      <c r="G523" s="106"/>
      <c r="H523" s="107"/>
      <c r="I523" s="1" t="str">
        <f>IFERROR(IF(#REF!=0,"Wrong Gender!",""),"")</f>
        <v/>
      </c>
      <c r="J523" s="107"/>
      <c r="K523" s="107"/>
      <c r="L523" s="107"/>
      <c r="M523" s="107"/>
      <c r="N523" s="107"/>
      <c r="O523" s="106"/>
      <c r="P523" s="107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</row>
    <row r="524" spans="1:31" ht="15.75" customHeight="1" x14ac:dyDescent="0.2">
      <c r="A524" s="1" t="str">
        <f>IFERROR(IF(#REF!=0,"Wrong Gender!",""),"")</f>
        <v/>
      </c>
      <c r="B524" s="107"/>
      <c r="C524" s="107"/>
      <c r="D524" s="107"/>
      <c r="E524" s="107"/>
      <c r="F524" s="107"/>
      <c r="G524" s="106"/>
      <c r="H524" s="107"/>
      <c r="I524" s="1" t="str">
        <f>IFERROR(IF(#REF!=0,"Wrong Gender!",""),"")</f>
        <v/>
      </c>
      <c r="J524" s="107"/>
      <c r="K524" s="107"/>
      <c r="L524" s="107"/>
      <c r="M524" s="107"/>
      <c r="N524" s="107"/>
      <c r="O524" s="106"/>
      <c r="P524" s="107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</row>
    <row r="525" spans="1:31" ht="15.75" customHeight="1" x14ac:dyDescent="0.2">
      <c r="A525" s="1" t="str">
        <f>IFERROR(IF(#REF!=0,"Wrong Gender!",""),"")</f>
        <v/>
      </c>
      <c r="B525" s="107"/>
      <c r="C525" s="107"/>
      <c r="D525" s="107"/>
      <c r="E525" s="107"/>
      <c r="F525" s="107"/>
      <c r="G525" s="106"/>
      <c r="H525" s="107"/>
      <c r="I525" s="1" t="str">
        <f>IFERROR(IF(#REF!=0,"Wrong Gender!",""),"")</f>
        <v/>
      </c>
      <c r="J525" s="107"/>
      <c r="K525" s="107"/>
      <c r="L525" s="107"/>
      <c r="M525" s="107"/>
      <c r="N525" s="107"/>
      <c r="O525" s="106"/>
      <c r="P525" s="107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</row>
    <row r="526" spans="1:31" ht="15.75" customHeight="1" x14ac:dyDescent="0.2">
      <c r="A526" s="1" t="str">
        <f>IFERROR(IF(#REF!=0,"Wrong Gender!",""),"")</f>
        <v/>
      </c>
      <c r="B526" s="107"/>
      <c r="C526" s="107"/>
      <c r="D526" s="107"/>
      <c r="E526" s="107"/>
      <c r="F526" s="107"/>
      <c r="G526" s="106"/>
      <c r="H526" s="107"/>
      <c r="I526" s="1" t="str">
        <f>IFERROR(IF(#REF!=0,"Wrong Gender!",""),"")</f>
        <v/>
      </c>
      <c r="J526" s="107"/>
      <c r="K526" s="107"/>
      <c r="L526" s="107"/>
      <c r="M526" s="107"/>
      <c r="N526" s="107"/>
      <c r="O526" s="106"/>
      <c r="P526" s="107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</row>
    <row r="527" spans="1:31" ht="15.75" customHeight="1" x14ac:dyDescent="0.2">
      <c r="A527" s="1" t="str">
        <f>IFERROR(IF(#REF!=0,"Wrong Gender!",""),"")</f>
        <v/>
      </c>
      <c r="B527" s="107"/>
      <c r="C527" s="107"/>
      <c r="D527" s="107"/>
      <c r="E527" s="107"/>
      <c r="F527" s="107"/>
      <c r="G527" s="106"/>
      <c r="H527" s="107"/>
      <c r="I527" s="1" t="str">
        <f>IFERROR(IF(#REF!=0,"Wrong Gender!",""),"")</f>
        <v/>
      </c>
      <c r="J527" s="107"/>
      <c r="K527" s="107"/>
      <c r="L527" s="107"/>
      <c r="M527" s="107"/>
      <c r="N527" s="107"/>
      <c r="O527" s="106"/>
      <c r="P527" s="107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</row>
    <row r="528" spans="1:31" ht="15.75" customHeight="1" x14ac:dyDescent="0.2">
      <c r="A528" s="1" t="str">
        <f>IFERROR(IF(#REF!=0,"Wrong Gender!",""),"")</f>
        <v/>
      </c>
      <c r="B528" s="107"/>
      <c r="C528" s="107"/>
      <c r="D528" s="107"/>
      <c r="E528" s="107"/>
      <c r="F528" s="107"/>
      <c r="G528" s="106"/>
      <c r="H528" s="107"/>
      <c r="I528" s="1" t="str">
        <f>IFERROR(IF(#REF!=0,"Wrong Gender!",""),"")</f>
        <v/>
      </c>
      <c r="J528" s="107"/>
      <c r="K528" s="107"/>
      <c r="L528" s="107"/>
      <c r="M528" s="107"/>
      <c r="N528" s="107"/>
      <c r="O528" s="106"/>
      <c r="P528" s="107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</row>
    <row r="529" spans="1:31" ht="15.75" customHeight="1" x14ac:dyDescent="0.2">
      <c r="A529" s="1" t="str">
        <f>IFERROR(IF(#REF!=0,"Wrong Gender!",""),"")</f>
        <v/>
      </c>
      <c r="B529" s="107"/>
      <c r="C529" s="107"/>
      <c r="D529" s="107"/>
      <c r="E529" s="107"/>
      <c r="F529" s="107"/>
      <c r="G529" s="106"/>
      <c r="H529" s="107"/>
      <c r="I529" s="1" t="str">
        <f>IFERROR(IF(#REF!=0,"Wrong Gender!",""),"")</f>
        <v/>
      </c>
      <c r="J529" s="107"/>
      <c r="K529" s="107"/>
      <c r="L529" s="107"/>
      <c r="M529" s="107"/>
      <c r="N529" s="107"/>
      <c r="O529" s="106"/>
      <c r="P529" s="107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</row>
    <row r="530" spans="1:31" ht="15.75" customHeight="1" x14ac:dyDescent="0.2">
      <c r="A530" s="1" t="str">
        <f>IFERROR(IF(#REF!=0,"Wrong Gender!",""),"")</f>
        <v/>
      </c>
      <c r="B530" s="107"/>
      <c r="C530" s="107"/>
      <c r="D530" s="107"/>
      <c r="E530" s="107"/>
      <c r="F530" s="107"/>
      <c r="G530" s="106"/>
      <c r="H530" s="107"/>
      <c r="I530" s="1" t="str">
        <f>IFERROR(IF(#REF!=0,"Wrong Gender!",""),"")</f>
        <v/>
      </c>
      <c r="J530" s="107"/>
      <c r="K530" s="107"/>
      <c r="L530" s="107"/>
      <c r="M530" s="107"/>
      <c r="N530" s="107"/>
      <c r="O530" s="106"/>
      <c r="P530" s="107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</row>
    <row r="531" spans="1:31" ht="15.75" customHeight="1" x14ac:dyDescent="0.2">
      <c r="A531" s="1" t="str">
        <f>IFERROR(IF(#REF!=0,"Wrong Gender!",""),"")</f>
        <v/>
      </c>
      <c r="B531" s="107"/>
      <c r="C531" s="107"/>
      <c r="D531" s="107"/>
      <c r="E531" s="107"/>
      <c r="F531" s="107"/>
      <c r="G531" s="106"/>
      <c r="H531" s="107"/>
      <c r="I531" s="1" t="str">
        <f>IFERROR(IF(#REF!=0,"Wrong Gender!",""),"")</f>
        <v/>
      </c>
      <c r="J531" s="107"/>
      <c r="K531" s="107"/>
      <c r="L531" s="107"/>
      <c r="M531" s="107"/>
      <c r="N531" s="107"/>
      <c r="O531" s="106"/>
      <c r="P531" s="107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</row>
    <row r="532" spans="1:31" ht="15.75" customHeight="1" x14ac:dyDescent="0.2">
      <c r="A532" s="1" t="str">
        <f>IFERROR(IF(#REF!=0,"Wrong Gender!",""),"")</f>
        <v/>
      </c>
      <c r="B532" s="107"/>
      <c r="C532" s="107"/>
      <c r="D532" s="107"/>
      <c r="E532" s="107"/>
      <c r="F532" s="107"/>
      <c r="G532" s="106"/>
      <c r="H532" s="107"/>
      <c r="I532" s="1" t="str">
        <f>IFERROR(IF(#REF!=0,"Wrong Gender!",""),"")</f>
        <v/>
      </c>
      <c r="J532" s="107"/>
      <c r="K532" s="107"/>
      <c r="L532" s="107"/>
      <c r="M532" s="107"/>
      <c r="N532" s="107"/>
      <c r="O532" s="106"/>
      <c r="P532" s="107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</row>
    <row r="533" spans="1:31" ht="15.75" customHeight="1" x14ac:dyDescent="0.2">
      <c r="A533" s="1" t="str">
        <f>IFERROR(IF(#REF!=0,"Wrong Gender!",""),"")</f>
        <v/>
      </c>
      <c r="B533" s="107"/>
      <c r="C533" s="107"/>
      <c r="D533" s="107"/>
      <c r="E533" s="107"/>
      <c r="F533" s="107"/>
      <c r="G533" s="106"/>
      <c r="H533" s="107"/>
      <c r="I533" s="1" t="str">
        <f>IFERROR(IF(#REF!=0,"Wrong Gender!",""),"")</f>
        <v/>
      </c>
      <c r="J533" s="107"/>
      <c r="K533" s="107"/>
      <c r="L533" s="107"/>
      <c r="M533" s="107"/>
      <c r="N533" s="107"/>
      <c r="O533" s="106"/>
      <c r="P533" s="107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</row>
    <row r="534" spans="1:31" ht="15.75" customHeight="1" x14ac:dyDescent="0.2">
      <c r="A534" s="1" t="str">
        <f>IFERROR(IF(#REF!=0,"Wrong Gender!",""),"")</f>
        <v/>
      </c>
      <c r="B534" s="107"/>
      <c r="C534" s="107"/>
      <c r="D534" s="107"/>
      <c r="E534" s="107"/>
      <c r="F534" s="107"/>
      <c r="G534" s="106"/>
      <c r="H534" s="107"/>
      <c r="I534" s="1" t="str">
        <f>IFERROR(IF(#REF!=0,"Wrong Gender!",""),"")</f>
        <v/>
      </c>
      <c r="J534" s="107"/>
      <c r="K534" s="107"/>
      <c r="L534" s="107"/>
      <c r="M534" s="107"/>
      <c r="N534" s="107"/>
      <c r="O534" s="106"/>
      <c r="P534" s="107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</row>
    <row r="535" spans="1:31" ht="15.75" customHeight="1" x14ac:dyDescent="0.2">
      <c r="A535" s="1" t="str">
        <f>IFERROR(IF(#REF!=0,"Wrong Gender!",""),"")</f>
        <v/>
      </c>
      <c r="B535" s="107"/>
      <c r="C535" s="107"/>
      <c r="D535" s="107"/>
      <c r="E535" s="107"/>
      <c r="F535" s="107"/>
      <c r="G535" s="106"/>
      <c r="H535" s="107"/>
      <c r="I535" s="1" t="str">
        <f>IFERROR(IF(#REF!=0,"Wrong Gender!",""),"")</f>
        <v/>
      </c>
      <c r="J535" s="107"/>
      <c r="K535" s="107"/>
      <c r="L535" s="107"/>
      <c r="M535" s="107"/>
      <c r="N535" s="107"/>
      <c r="O535" s="106"/>
      <c r="P535" s="107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</row>
    <row r="536" spans="1:31" ht="15.75" customHeight="1" x14ac:dyDescent="0.2">
      <c r="A536" s="1" t="str">
        <f>IFERROR(IF(#REF!=0,"Wrong Gender!",""),"")</f>
        <v/>
      </c>
      <c r="B536" s="107"/>
      <c r="C536" s="107"/>
      <c r="D536" s="107"/>
      <c r="E536" s="107"/>
      <c r="F536" s="107"/>
      <c r="G536" s="106"/>
      <c r="H536" s="107"/>
      <c r="I536" s="1" t="str">
        <f>IFERROR(IF(#REF!=0,"Wrong Gender!",""),"")</f>
        <v/>
      </c>
      <c r="J536" s="107"/>
      <c r="K536" s="107"/>
      <c r="L536" s="107"/>
      <c r="M536" s="107"/>
      <c r="N536" s="107"/>
      <c r="O536" s="106"/>
      <c r="P536" s="107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</row>
    <row r="537" spans="1:31" ht="15.75" customHeight="1" x14ac:dyDescent="0.2">
      <c r="A537" s="1" t="str">
        <f>IFERROR(IF(#REF!=0,"Wrong Gender!",""),"")</f>
        <v/>
      </c>
      <c r="B537" s="107"/>
      <c r="C537" s="107"/>
      <c r="D537" s="107"/>
      <c r="E537" s="107"/>
      <c r="F537" s="107"/>
      <c r="G537" s="106"/>
      <c r="H537" s="107"/>
      <c r="I537" s="1" t="str">
        <f>IFERROR(IF(#REF!=0,"Wrong Gender!",""),"")</f>
        <v/>
      </c>
      <c r="J537" s="107"/>
      <c r="K537" s="107"/>
      <c r="L537" s="107"/>
      <c r="M537" s="107"/>
      <c r="N537" s="107"/>
      <c r="O537" s="106"/>
      <c r="P537" s="107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</row>
    <row r="538" spans="1:31" ht="15.75" customHeight="1" x14ac:dyDescent="0.2">
      <c r="A538" s="1" t="str">
        <f>IFERROR(IF(#REF!=0,"Wrong Gender!",""),"")</f>
        <v/>
      </c>
      <c r="B538" s="107"/>
      <c r="C538" s="107"/>
      <c r="D538" s="107"/>
      <c r="E538" s="107"/>
      <c r="F538" s="107"/>
      <c r="G538" s="106"/>
      <c r="H538" s="107"/>
      <c r="I538" s="1" t="str">
        <f>IFERROR(IF(#REF!=0,"Wrong Gender!",""),"")</f>
        <v/>
      </c>
      <c r="J538" s="107"/>
      <c r="K538" s="107"/>
      <c r="L538" s="107"/>
      <c r="M538" s="107"/>
      <c r="N538" s="107"/>
      <c r="O538" s="106"/>
      <c r="P538" s="107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</row>
    <row r="539" spans="1:31" ht="15.75" customHeight="1" x14ac:dyDescent="0.2">
      <c r="A539" s="1" t="str">
        <f>IFERROR(IF(#REF!=0,"Wrong Gender!",""),"")</f>
        <v/>
      </c>
      <c r="B539" s="107"/>
      <c r="C539" s="107"/>
      <c r="D539" s="107"/>
      <c r="E539" s="107"/>
      <c r="F539" s="107"/>
      <c r="G539" s="106"/>
      <c r="H539" s="107"/>
      <c r="I539" s="1" t="str">
        <f>IFERROR(IF(#REF!=0,"Wrong Gender!",""),"")</f>
        <v/>
      </c>
      <c r="J539" s="107"/>
      <c r="K539" s="107"/>
      <c r="L539" s="107"/>
      <c r="M539" s="107"/>
      <c r="N539" s="107"/>
      <c r="O539" s="106"/>
      <c r="P539" s="107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</row>
    <row r="540" spans="1:31" ht="15.75" customHeight="1" x14ac:dyDescent="0.2">
      <c r="A540" s="1" t="str">
        <f>IFERROR(IF(#REF!=0,"Wrong Gender!",""),"")</f>
        <v/>
      </c>
      <c r="B540" s="107"/>
      <c r="C540" s="107"/>
      <c r="D540" s="107"/>
      <c r="E540" s="107"/>
      <c r="F540" s="107"/>
      <c r="G540" s="106"/>
      <c r="H540" s="107"/>
      <c r="I540" s="1" t="str">
        <f>IFERROR(IF(#REF!=0,"Wrong Gender!",""),"")</f>
        <v/>
      </c>
      <c r="J540" s="107"/>
      <c r="K540" s="107"/>
      <c r="L540" s="107"/>
      <c r="M540" s="107"/>
      <c r="N540" s="107"/>
      <c r="O540" s="106"/>
      <c r="P540" s="107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</row>
    <row r="541" spans="1:31" ht="15.75" customHeight="1" x14ac:dyDescent="0.2">
      <c r="A541" s="1" t="str">
        <f>IFERROR(IF(#REF!=0,"Wrong Gender!",""),"")</f>
        <v/>
      </c>
      <c r="B541" s="107"/>
      <c r="C541" s="107"/>
      <c r="D541" s="107"/>
      <c r="E541" s="107"/>
      <c r="F541" s="107"/>
      <c r="G541" s="106"/>
      <c r="H541" s="107"/>
      <c r="I541" s="1" t="str">
        <f>IFERROR(IF(#REF!=0,"Wrong Gender!",""),"")</f>
        <v/>
      </c>
      <c r="J541" s="107"/>
      <c r="K541" s="107"/>
      <c r="L541" s="107"/>
      <c r="M541" s="107"/>
      <c r="N541" s="107"/>
      <c r="O541" s="106"/>
      <c r="P541" s="107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</row>
    <row r="542" spans="1:31" ht="15.75" customHeight="1" x14ac:dyDescent="0.2">
      <c r="A542" s="1" t="str">
        <f>IFERROR(IF(#REF!=0,"Wrong Gender!",""),"")</f>
        <v/>
      </c>
      <c r="B542" s="107"/>
      <c r="C542" s="107"/>
      <c r="D542" s="107"/>
      <c r="E542" s="107"/>
      <c r="F542" s="107"/>
      <c r="G542" s="106"/>
      <c r="H542" s="107"/>
      <c r="I542" s="1" t="str">
        <f>IFERROR(IF(#REF!=0,"Wrong Gender!",""),"")</f>
        <v/>
      </c>
      <c r="J542" s="107"/>
      <c r="K542" s="107"/>
      <c r="L542" s="107"/>
      <c r="M542" s="107"/>
      <c r="N542" s="107"/>
      <c r="O542" s="106"/>
      <c r="P542" s="107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</row>
    <row r="543" spans="1:31" ht="15.75" customHeight="1" x14ac:dyDescent="0.2">
      <c r="A543" s="1" t="str">
        <f>IFERROR(IF(#REF!=0,"Wrong Gender!",""),"")</f>
        <v/>
      </c>
      <c r="B543" s="107"/>
      <c r="C543" s="107"/>
      <c r="D543" s="107"/>
      <c r="E543" s="107"/>
      <c r="F543" s="107"/>
      <c r="G543" s="106"/>
      <c r="H543" s="107"/>
      <c r="I543" s="1" t="str">
        <f>IFERROR(IF(#REF!=0,"Wrong Gender!",""),"")</f>
        <v/>
      </c>
      <c r="J543" s="107"/>
      <c r="K543" s="107"/>
      <c r="L543" s="107"/>
      <c r="M543" s="107"/>
      <c r="N543" s="107"/>
      <c r="O543" s="106"/>
      <c r="P543" s="107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</row>
    <row r="544" spans="1:31" ht="15.75" customHeight="1" x14ac:dyDescent="0.2">
      <c r="A544" s="1" t="str">
        <f>IFERROR(IF(#REF!=0,"Wrong Gender!",""),"")</f>
        <v/>
      </c>
      <c r="B544" s="107"/>
      <c r="C544" s="107"/>
      <c r="D544" s="107"/>
      <c r="E544" s="107"/>
      <c r="F544" s="107"/>
      <c r="G544" s="106"/>
      <c r="H544" s="107"/>
      <c r="I544" s="1" t="str">
        <f>IFERROR(IF(#REF!=0,"Wrong Gender!",""),"")</f>
        <v/>
      </c>
      <c r="J544" s="107"/>
      <c r="K544" s="107"/>
      <c r="L544" s="107"/>
      <c r="M544" s="107"/>
      <c r="N544" s="107"/>
      <c r="O544" s="106"/>
      <c r="P544" s="107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</row>
    <row r="545" spans="1:31" ht="15.75" customHeight="1" x14ac:dyDescent="0.2">
      <c r="A545" s="1" t="str">
        <f>IFERROR(IF(#REF!=0,"Wrong Gender!",""),"")</f>
        <v/>
      </c>
      <c r="B545" s="107"/>
      <c r="C545" s="107"/>
      <c r="D545" s="107"/>
      <c r="E545" s="107"/>
      <c r="F545" s="107"/>
      <c r="G545" s="106"/>
      <c r="H545" s="107"/>
      <c r="I545" s="1" t="str">
        <f>IFERROR(IF(#REF!=0,"Wrong Gender!",""),"")</f>
        <v/>
      </c>
      <c r="J545" s="107"/>
      <c r="K545" s="107"/>
      <c r="L545" s="107"/>
      <c r="M545" s="107"/>
      <c r="N545" s="107"/>
      <c r="O545" s="106"/>
      <c r="P545" s="107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</row>
    <row r="546" spans="1:31" ht="15.75" customHeight="1" x14ac:dyDescent="0.2">
      <c r="A546" s="1" t="str">
        <f>IFERROR(IF(#REF!=0,"Wrong Gender!",""),"")</f>
        <v/>
      </c>
      <c r="B546" s="107"/>
      <c r="C546" s="107"/>
      <c r="D546" s="107"/>
      <c r="E546" s="107"/>
      <c r="F546" s="107"/>
      <c r="G546" s="106"/>
      <c r="H546" s="107"/>
      <c r="I546" s="1" t="str">
        <f>IFERROR(IF(#REF!=0,"Wrong Gender!",""),"")</f>
        <v/>
      </c>
      <c r="J546" s="107"/>
      <c r="K546" s="107"/>
      <c r="L546" s="107"/>
      <c r="M546" s="107"/>
      <c r="N546" s="107"/>
      <c r="O546" s="106"/>
      <c r="P546" s="107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</row>
    <row r="547" spans="1:31" ht="15.75" customHeight="1" x14ac:dyDescent="0.2">
      <c r="A547" s="1" t="str">
        <f>IFERROR(IF(#REF!=0,"Wrong Gender!",""),"")</f>
        <v/>
      </c>
      <c r="B547" s="107"/>
      <c r="C547" s="107"/>
      <c r="D547" s="107"/>
      <c r="E547" s="107"/>
      <c r="F547" s="107"/>
      <c r="G547" s="106"/>
      <c r="H547" s="107"/>
      <c r="I547" s="1" t="str">
        <f>IFERROR(IF(#REF!=0,"Wrong Gender!",""),"")</f>
        <v/>
      </c>
      <c r="J547" s="107"/>
      <c r="K547" s="107"/>
      <c r="L547" s="107"/>
      <c r="M547" s="107"/>
      <c r="N547" s="107"/>
      <c r="O547" s="106"/>
      <c r="P547" s="107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</row>
    <row r="548" spans="1:31" ht="15.75" customHeight="1" x14ac:dyDescent="0.2">
      <c r="A548" s="1" t="str">
        <f>IFERROR(IF(#REF!=0,"Wrong Gender!",""),"")</f>
        <v/>
      </c>
      <c r="B548" s="107"/>
      <c r="C548" s="107"/>
      <c r="D548" s="107"/>
      <c r="E548" s="107"/>
      <c r="F548" s="107"/>
      <c r="G548" s="106"/>
      <c r="H548" s="107"/>
      <c r="I548" s="1" t="str">
        <f>IFERROR(IF(#REF!=0,"Wrong Gender!",""),"")</f>
        <v/>
      </c>
      <c r="J548" s="107"/>
      <c r="K548" s="107"/>
      <c r="L548" s="107"/>
      <c r="M548" s="107"/>
      <c r="N548" s="107"/>
      <c r="O548" s="106"/>
      <c r="P548" s="107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</row>
    <row r="549" spans="1:31" ht="15.75" customHeight="1" x14ac:dyDescent="0.2">
      <c r="A549" s="1" t="str">
        <f>IFERROR(IF(#REF!=0,"Wrong Gender!",""),"")</f>
        <v/>
      </c>
      <c r="B549" s="107"/>
      <c r="C549" s="107"/>
      <c r="D549" s="107"/>
      <c r="E549" s="107"/>
      <c r="F549" s="107"/>
      <c r="G549" s="106"/>
      <c r="H549" s="107"/>
      <c r="I549" s="1" t="str">
        <f>IFERROR(IF(#REF!=0,"Wrong Gender!",""),"")</f>
        <v/>
      </c>
      <c r="J549" s="107"/>
      <c r="K549" s="107"/>
      <c r="L549" s="107"/>
      <c r="M549" s="107"/>
      <c r="N549" s="107"/>
      <c r="O549" s="106"/>
      <c r="P549" s="107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</row>
    <row r="550" spans="1:31" ht="15.75" customHeight="1" x14ac:dyDescent="0.2">
      <c r="A550" s="1" t="str">
        <f>IFERROR(IF(#REF!=0,"Wrong Gender!",""),"")</f>
        <v/>
      </c>
      <c r="B550" s="107"/>
      <c r="C550" s="107"/>
      <c r="D550" s="107"/>
      <c r="E550" s="107"/>
      <c r="F550" s="107"/>
      <c r="G550" s="106"/>
      <c r="H550" s="107"/>
      <c r="I550" s="1" t="str">
        <f>IFERROR(IF(#REF!=0,"Wrong Gender!",""),"")</f>
        <v/>
      </c>
      <c r="J550" s="107"/>
      <c r="K550" s="107"/>
      <c r="L550" s="107"/>
      <c r="M550" s="107"/>
      <c r="N550" s="107"/>
      <c r="O550" s="106"/>
      <c r="P550" s="107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</row>
    <row r="551" spans="1:31" ht="15.75" customHeight="1" x14ac:dyDescent="0.2">
      <c r="A551" s="1" t="str">
        <f>IFERROR(IF(#REF!=0,"Wrong Gender!",""),"")</f>
        <v/>
      </c>
      <c r="B551" s="107"/>
      <c r="C551" s="107"/>
      <c r="D551" s="107"/>
      <c r="E551" s="107"/>
      <c r="F551" s="107"/>
      <c r="G551" s="106"/>
      <c r="H551" s="107"/>
      <c r="I551" s="1" t="str">
        <f>IFERROR(IF(#REF!=0,"Wrong Gender!",""),"")</f>
        <v/>
      </c>
      <c r="J551" s="107"/>
      <c r="K551" s="107"/>
      <c r="L551" s="107"/>
      <c r="M551" s="107"/>
      <c r="N551" s="107"/>
      <c r="O551" s="106"/>
      <c r="P551" s="107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</row>
    <row r="552" spans="1:31" ht="15.75" customHeight="1" x14ac:dyDescent="0.2">
      <c r="A552" s="1" t="str">
        <f>IFERROR(IF(#REF!=0,"Wrong Gender!",""),"")</f>
        <v/>
      </c>
      <c r="B552" s="107"/>
      <c r="C552" s="107"/>
      <c r="D552" s="107"/>
      <c r="E552" s="107"/>
      <c r="F552" s="107"/>
      <c r="G552" s="106"/>
      <c r="H552" s="107"/>
      <c r="I552" s="1" t="str">
        <f>IFERROR(IF(#REF!=0,"Wrong Gender!",""),"")</f>
        <v/>
      </c>
      <c r="J552" s="107"/>
      <c r="K552" s="107"/>
      <c r="L552" s="107"/>
      <c r="M552" s="107"/>
      <c r="N552" s="107"/>
      <c r="O552" s="106"/>
      <c r="P552" s="107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</row>
    <row r="553" spans="1:31" ht="15.75" customHeight="1" x14ac:dyDescent="0.2">
      <c r="A553" s="1" t="str">
        <f>IFERROR(IF(#REF!=0,"Wrong Gender!",""),"")</f>
        <v/>
      </c>
      <c r="B553" s="107"/>
      <c r="C553" s="107"/>
      <c r="D553" s="107"/>
      <c r="E553" s="107"/>
      <c r="F553" s="107"/>
      <c r="G553" s="106"/>
      <c r="H553" s="107"/>
      <c r="I553" s="1" t="str">
        <f>IFERROR(IF(#REF!=0,"Wrong Gender!",""),"")</f>
        <v/>
      </c>
      <c r="J553" s="107"/>
      <c r="K553" s="107"/>
      <c r="L553" s="107"/>
      <c r="M553" s="107"/>
      <c r="N553" s="107"/>
      <c r="O553" s="106"/>
      <c r="P553" s="107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</row>
    <row r="554" spans="1:31" ht="15.75" customHeight="1" x14ac:dyDescent="0.2">
      <c r="A554" s="1" t="str">
        <f>IFERROR(IF(#REF!=0,"Wrong Gender!",""),"")</f>
        <v/>
      </c>
      <c r="B554" s="107"/>
      <c r="C554" s="107"/>
      <c r="D554" s="107"/>
      <c r="E554" s="107"/>
      <c r="F554" s="107"/>
      <c r="G554" s="106"/>
      <c r="H554" s="107"/>
      <c r="I554" s="1" t="str">
        <f>IFERROR(IF(#REF!=0,"Wrong Gender!",""),"")</f>
        <v/>
      </c>
      <c r="J554" s="107"/>
      <c r="K554" s="107"/>
      <c r="L554" s="107"/>
      <c r="M554" s="107"/>
      <c r="N554" s="107"/>
      <c r="O554" s="106"/>
      <c r="P554" s="107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</row>
    <row r="555" spans="1:31" ht="15.75" customHeight="1" x14ac:dyDescent="0.2">
      <c r="A555" s="1" t="str">
        <f>IFERROR(IF(#REF!=0,"Wrong Gender!",""),"")</f>
        <v/>
      </c>
      <c r="B555" s="107"/>
      <c r="C555" s="107"/>
      <c r="D555" s="107"/>
      <c r="E555" s="107"/>
      <c r="F555" s="107"/>
      <c r="G555" s="106"/>
      <c r="H555" s="107"/>
      <c r="I555" s="1" t="str">
        <f>IFERROR(IF(#REF!=0,"Wrong Gender!",""),"")</f>
        <v/>
      </c>
      <c r="J555" s="107"/>
      <c r="K555" s="107"/>
      <c r="L555" s="107"/>
      <c r="M555" s="107"/>
      <c r="N555" s="107"/>
      <c r="O555" s="106"/>
      <c r="P555" s="107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</row>
    <row r="556" spans="1:31" ht="15.75" customHeight="1" x14ac:dyDescent="0.2">
      <c r="A556" s="1" t="str">
        <f>IFERROR(IF(#REF!=0,"Wrong Gender!",""),"")</f>
        <v/>
      </c>
      <c r="B556" s="107"/>
      <c r="C556" s="107"/>
      <c r="D556" s="107"/>
      <c r="E556" s="107"/>
      <c r="F556" s="107"/>
      <c r="G556" s="106"/>
      <c r="H556" s="107"/>
      <c r="I556" s="1" t="str">
        <f>IFERROR(IF(#REF!=0,"Wrong Gender!",""),"")</f>
        <v/>
      </c>
      <c r="J556" s="107"/>
      <c r="K556" s="107"/>
      <c r="L556" s="107"/>
      <c r="M556" s="107"/>
      <c r="N556" s="107"/>
      <c r="O556" s="106"/>
      <c r="P556" s="107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</row>
    <row r="557" spans="1:31" ht="15.75" customHeight="1" x14ac:dyDescent="0.2">
      <c r="A557" s="1" t="str">
        <f>IFERROR(IF(#REF!=0,"Wrong Gender!",""),"")</f>
        <v/>
      </c>
      <c r="B557" s="107"/>
      <c r="C557" s="107"/>
      <c r="D557" s="107"/>
      <c r="E557" s="107"/>
      <c r="F557" s="107"/>
      <c r="G557" s="106"/>
      <c r="H557" s="107"/>
      <c r="I557" s="1" t="str">
        <f>IFERROR(IF(#REF!=0,"Wrong Gender!",""),"")</f>
        <v/>
      </c>
      <c r="J557" s="107"/>
      <c r="K557" s="107"/>
      <c r="L557" s="107"/>
      <c r="M557" s="107"/>
      <c r="N557" s="107"/>
      <c r="O557" s="106"/>
      <c r="P557" s="107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</row>
    <row r="558" spans="1:31" ht="15.75" customHeight="1" x14ac:dyDescent="0.2">
      <c r="A558" s="1" t="str">
        <f>IFERROR(IF(#REF!=0,"Wrong Gender!",""),"")</f>
        <v/>
      </c>
      <c r="B558" s="107"/>
      <c r="C558" s="107"/>
      <c r="D558" s="107"/>
      <c r="E558" s="107"/>
      <c r="F558" s="107"/>
      <c r="G558" s="106"/>
      <c r="H558" s="107"/>
      <c r="I558" s="1" t="str">
        <f>IFERROR(IF(#REF!=0,"Wrong Gender!",""),"")</f>
        <v/>
      </c>
      <c r="J558" s="107"/>
      <c r="K558" s="107"/>
      <c r="L558" s="107"/>
      <c r="M558" s="107"/>
      <c r="N558" s="107"/>
      <c r="O558" s="106"/>
      <c r="P558" s="107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</row>
    <row r="559" spans="1:31" ht="15.75" customHeight="1" x14ac:dyDescent="0.2">
      <c r="A559" s="1" t="str">
        <f>IFERROR(IF(#REF!=0,"Wrong Gender!",""),"")</f>
        <v/>
      </c>
      <c r="B559" s="107"/>
      <c r="C559" s="107"/>
      <c r="D559" s="107"/>
      <c r="E559" s="107"/>
      <c r="F559" s="107"/>
      <c r="G559" s="106"/>
      <c r="H559" s="107"/>
      <c r="I559" s="1" t="str">
        <f>IFERROR(IF(#REF!=0,"Wrong Gender!",""),"")</f>
        <v/>
      </c>
      <c r="J559" s="107"/>
      <c r="K559" s="107"/>
      <c r="L559" s="107"/>
      <c r="M559" s="107"/>
      <c r="N559" s="107"/>
      <c r="O559" s="106"/>
      <c r="P559" s="107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</row>
    <row r="560" spans="1:31" ht="15.75" customHeight="1" x14ac:dyDescent="0.2">
      <c r="A560" s="1" t="str">
        <f>IFERROR(IF(#REF!=0,"Wrong Gender!",""),"")</f>
        <v/>
      </c>
      <c r="B560" s="107"/>
      <c r="C560" s="107"/>
      <c r="D560" s="107"/>
      <c r="E560" s="107"/>
      <c r="F560" s="107"/>
      <c r="G560" s="106"/>
      <c r="H560" s="107"/>
      <c r="I560" s="1" t="str">
        <f>IFERROR(IF(#REF!=0,"Wrong Gender!",""),"")</f>
        <v/>
      </c>
      <c r="J560" s="107"/>
      <c r="K560" s="107"/>
      <c r="L560" s="107"/>
      <c r="M560" s="107"/>
      <c r="N560" s="107"/>
      <c r="O560" s="106"/>
      <c r="P560" s="107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</row>
    <row r="561" spans="1:31" ht="15.75" customHeight="1" x14ac:dyDescent="0.2">
      <c r="A561" s="1" t="str">
        <f>IFERROR(IF(#REF!=0,"Wrong Gender!",""),"")</f>
        <v/>
      </c>
      <c r="B561" s="107"/>
      <c r="C561" s="107"/>
      <c r="D561" s="107"/>
      <c r="E561" s="107"/>
      <c r="F561" s="107"/>
      <c r="G561" s="106"/>
      <c r="H561" s="107"/>
      <c r="I561" s="1" t="str">
        <f>IFERROR(IF(#REF!=0,"Wrong Gender!",""),"")</f>
        <v/>
      </c>
      <c r="J561" s="107"/>
      <c r="K561" s="107"/>
      <c r="L561" s="107"/>
      <c r="M561" s="107"/>
      <c r="N561" s="107"/>
      <c r="O561" s="106"/>
      <c r="P561" s="107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</row>
    <row r="562" spans="1:31" ht="15.75" customHeight="1" x14ac:dyDescent="0.2">
      <c r="A562" s="1" t="str">
        <f>IFERROR(IF(#REF!=0,"Wrong Gender!",""),"")</f>
        <v/>
      </c>
      <c r="B562" s="107"/>
      <c r="C562" s="107"/>
      <c r="D562" s="107"/>
      <c r="E562" s="107"/>
      <c r="F562" s="107"/>
      <c r="G562" s="106"/>
      <c r="H562" s="107"/>
      <c r="I562" s="1" t="str">
        <f>IFERROR(IF(#REF!=0,"Wrong Gender!",""),"")</f>
        <v/>
      </c>
      <c r="J562" s="107"/>
      <c r="K562" s="107"/>
      <c r="L562" s="107"/>
      <c r="M562" s="107"/>
      <c r="N562" s="107"/>
      <c r="O562" s="106"/>
      <c r="P562" s="107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</row>
    <row r="563" spans="1:31" ht="15.75" customHeight="1" x14ac:dyDescent="0.2">
      <c r="A563" s="1" t="str">
        <f>IFERROR(IF(#REF!=0,"Wrong Gender!",""),"")</f>
        <v/>
      </c>
      <c r="B563" s="107"/>
      <c r="C563" s="107"/>
      <c r="D563" s="107"/>
      <c r="E563" s="107"/>
      <c r="F563" s="107"/>
      <c r="G563" s="106"/>
      <c r="H563" s="107"/>
      <c r="I563" s="1" t="str">
        <f>IFERROR(IF(#REF!=0,"Wrong Gender!",""),"")</f>
        <v/>
      </c>
      <c r="J563" s="107"/>
      <c r="K563" s="107"/>
      <c r="L563" s="107"/>
      <c r="M563" s="107"/>
      <c r="N563" s="107"/>
      <c r="O563" s="106"/>
      <c r="P563" s="107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</row>
    <row r="564" spans="1:31" ht="15.75" customHeight="1" x14ac:dyDescent="0.2">
      <c r="A564" s="1" t="str">
        <f>IFERROR(IF(#REF!=0,"Wrong Gender!",""),"")</f>
        <v/>
      </c>
      <c r="B564" s="107"/>
      <c r="C564" s="107"/>
      <c r="D564" s="107"/>
      <c r="E564" s="107"/>
      <c r="F564" s="107"/>
      <c r="G564" s="106"/>
      <c r="H564" s="107"/>
      <c r="I564" s="1" t="str">
        <f>IFERROR(IF(#REF!=0,"Wrong Gender!",""),"")</f>
        <v/>
      </c>
      <c r="J564" s="107"/>
      <c r="K564" s="107"/>
      <c r="L564" s="107"/>
      <c r="M564" s="107"/>
      <c r="N564" s="107"/>
      <c r="O564" s="106"/>
      <c r="P564" s="107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</row>
    <row r="565" spans="1:31" ht="15.75" customHeight="1" x14ac:dyDescent="0.2">
      <c r="A565" s="1" t="str">
        <f>IFERROR(IF(#REF!=0,"Wrong Gender!",""),"")</f>
        <v/>
      </c>
      <c r="B565" s="107"/>
      <c r="C565" s="107"/>
      <c r="D565" s="107"/>
      <c r="E565" s="107"/>
      <c r="F565" s="107"/>
      <c r="G565" s="106"/>
      <c r="H565" s="107"/>
      <c r="I565" s="1" t="str">
        <f>IFERROR(IF(#REF!=0,"Wrong Gender!",""),"")</f>
        <v/>
      </c>
      <c r="J565" s="107"/>
      <c r="K565" s="107"/>
      <c r="L565" s="107"/>
      <c r="M565" s="107"/>
      <c r="N565" s="107"/>
      <c r="O565" s="106"/>
      <c r="P565" s="107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</row>
    <row r="566" spans="1:31" ht="15.75" customHeight="1" x14ac:dyDescent="0.2">
      <c r="A566" s="1" t="str">
        <f>IFERROR(IF(#REF!=0,"Wrong Gender!",""),"")</f>
        <v/>
      </c>
      <c r="B566" s="107"/>
      <c r="C566" s="107"/>
      <c r="D566" s="107"/>
      <c r="E566" s="107"/>
      <c r="F566" s="107"/>
      <c r="G566" s="106"/>
      <c r="H566" s="107"/>
      <c r="I566" s="1" t="str">
        <f>IFERROR(IF(#REF!=0,"Wrong Gender!",""),"")</f>
        <v/>
      </c>
      <c r="J566" s="107"/>
      <c r="K566" s="107"/>
      <c r="L566" s="107"/>
      <c r="M566" s="107"/>
      <c r="N566" s="107"/>
      <c r="O566" s="106"/>
      <c r="P566" s="107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</row>
    <row r="567" spans="1:31" ht="15.75" customHeight="1" x14ac:dyDescent="0.2">
      <c r="A567" s="1" t="str">
        <f>IFERROR(IF(#REF!=0,"Wrong Gender!",""),"")</f>
        <v/>
      </c>
      <c r="B567" s="107"/>
      <c r="C567" s="107"/>
      <c r="D567" s="107"/>
      <c r="E567" s="107"/>
      <c r="F567" s="107"/>
      <c r="G567" s="106"/>
      <c r="H567" s="107"/>
      <c r="I567" s="1" t="str">
        <f>IFERROR(IF(#REF!=0,"Wrong Gender!",""),"")</f>
        <v/>
      </c>
      <c r="J567" s="107"/>
      <c r="K567" s="107"/>
      <c r="L567" s="107"/>
      <c r="M567" s="107"/>
      <c r="N567" s="107"/>
      <c r="O567" s="106"/>
      <c r="P567" s="107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</row>
    <row r="568" spans="1:31" ht="15.75" customHeight="1" x14ac:dyDescent="0.2">
      <c r="A568" s="1" t="str">
        <f>IFERROR(IF(#REF!=0,"Wrong Gender!",""),"")</f>
        <v/>
      </c>
      <c r="B568" s="107"/>
      <c r="C568" s="107"/>
      <c r="D568" s="107"/>
      <c r="E568" s="107"/>
      <c r="F568" s="107"/>
      <c r="G568" s="106"/>
      <c r="H568" s="107"/>
      <c r="I568" s="1" t="str">
        <f>IFERROR(IF(#REF!=0,"Wrong Gender!",""),"")</f>
        <v/>
      </c>
      <c r="J568" s="107"/>
      <c r="K568" s="107"/>
      <c r="L568" s="107"/>
      <c r="M568" s="107"/>
      <c r="N568" s="107"/>
      <c r="O568" s="106"/>
      <c r="P568" s="107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</row>
    <row r="569" spans="1:31" ht="15.75" customHeight="1" x14ac:dyDescent="0.2">
      <c r="A569" s="1" t="str">
        <f>IFERROR(IF(#REF!=0,"Wrong Gender!",""),"")</f>
        <v/>
      </c>
      <c r="B569" s="107"/>
      <c r="C569" s="107"/>
      <c r="D569" s="107"/>
      <c r="E569" s="107"/>
      <c r="F569" s="107"/>
      <c r="G569" s="106"/>
      <c r="H569" s="107"/>
      <c r="I569" s="1" t="str">
        <f>IFERROR(IF(#REF!=0,"Wrong Gender!",""),"")</f>
        <v/>
      </c>
      <c r="J569" s="107"/>
      <c r="K569" s="107"/>
      <c r="L569" s="107"/>
      <c r="M569" s="107"/>
      <c r="N569" s="107"/>
      <c r="O569" s="106"/>
      <c r="P569" s="107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</row>
    <row r="570" spans="1:31" ht="15.75" customHeight="1" x14ac:dyDescent="0.2">
      <c r="A570" s="1" t="str">
        <f>IFERROR(IF(#REF!=0,"Wrong Gender!",""),"")</f>
        <v/>
      </c>
      <c r="B570" s="107"/>
      <c r="C570" s="107"/>
      <c r="D570" s="107"/>
      <c r="E570" s="107"/>
      <c r="F570" s="107"/>
      <c r="G570" s="106"/>
      <c r="H570" s="107"/>
      <c r="I570" s="1" t="str">
        <f>IFERROR(IF(#REF!=0,"Wrong Gender!",""),"")</f>
        <v/>
      </c>
      <c r="J570" s="107"/>
      <c r="K570" s="107"/>
      <c r="L570" s="107"/>
      <c r="M570" s="107"/>
      <c r="N570" s="107"/>
      <c r="O570" s="106"/>
      <c r="P570" s="107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</row>
    <row r="571" spans="1:31" ht="15.75" customHeight="1" x14ac:dyDescent="0.2">
      <c r="A571" s="1" t="str">
        <f>IFERROR(IF(#REF!=0,"Wrong Gender!",""),"")</f>
        <v/>
      </c>
      <c r="B571" s="107"/>
      <c r="C571" s="107"/>
      <c r="D571" s="107"/>
      <c r="E571" s="107"/>
      <c r="F571" s="107"/>
      <c r="G571" s="106"/>
      <c r="H571" s="107"/>
      <c r="I571" s="1" t="str">
        <f>IFERROR(IF(#REF!=0,"Wrong Gender!",""),"")</f>
        <v/>
      </c>
      <c r="J571" s="107"/>
      <c r="K571" s="107"/>
      <c r="L571" s="107"/>
      <c r="M571" s="107"/>
      <c r="N571" s="107"/>
      <c r="O571" s="106"/>
      <c r="P571" s="107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</row>
    <row r="572" spans="1:31" ht="15.75" customHeight="1" x14ac:dyDescent="0.2">
      <c r="A572" s="1" t="str">
        <f>IFERROR(IF(#REF!=0,"Wrong Gender!",""),"")</f>
        <v/>
      </c>
      <c r="B572" s="107"/>
      <c r="C572" s="107"/>
      <c r="D572" s="107"/>
      <c r="E572" s="107"/>
      <c r="F572" s="107"/>
      <c r="G572" s="106"/>
      <c r="H572" s="107"/>
      <c r="I572" s="1" t="str">
        <f>IFERROR(IF(#REF!=0,"Wrong Gender!",""),"")</f>
        <v/>
      </c>
      <c r="J572" s="107"/>
      <c r="K572" s="107"/>
      <c r="L572" s="107"/>
      <c r="M572" s="107"/>
      <c r="N572" s="107"/>
      <c r="O572" s="106"/>
      <c r="P572" s="107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</row>
    <row r="573" spans="1:31" ht="15.75" customHeight="1" x14ac:dyDescent="0.2">
      <c r="A573" s="1" t="str">
        <f>IFERROR(IF(#REF!=0,"Wrong Gender!",""),"")</f>
        <v/>
      </c>
      <c r="B573" s="107"/>
      <c r="C573" s="107"/>
      <c r="D573" s="107"/>
      <c r="E573" s="107"/>
      <c r="F573" s="107"/>
      <c r="G573" s="106"/>
      <c r="H573" s="107"/>
      <c r="I573" s="1" t="str">
        <f>IFERROR(IF(#REF!=0,"Wrong Gender!",""),"")</f>
        <v/>
      </c>
      <c r="J573" s="107"/>
      <c r="K573" s="107"/>
      <c r="L573" s="107"/>
      <c r="M573" s="107"/>
      <c r="N573" s="107"/>
      <c r="O573" s="106"/>
      <c r="P573" s="107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</row>
    <row r="574" spans="1:31" ht="15.75" customHeight="1" x14ac:dyDescent="0.2">
      <c r="A574" s="1" t="str">
        <f>IFERROR(IF(#REF!=0,"Wrong Gender!",""),"")</f>
        <v/>
      </c>
      <c r="B574" s="107"/>
      <c r="C574" s="107"/>
      <c r="D574" s="107"/>
      <c r="E574" s="107"/>
      <c r="F574" s="107"/>
      <c r="G574" s="106"/>
      <c r="H574" s="107"/>
      <c r="I574" s="1" t="str">
        <f>IFERROR(IF(#REF!=0,"Wrong Gender!",""),"")</f>
        <v/>
      </c>
      <c r="J574" s="107"/>
      <c r="K574" s="107"/>
      <c r="L574" s="107"/>
      <c r="M574" s="107"/>
      <c r="N574" s="107"/>
      <c r="O574" s="106"/>
      <c r="P574" s="107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</row>
    <row r="575" spans="1:31" ht="15.75" customHeight="1" x14ac:dyDescent="0.2">
      <c r="A575" s="1" t="str">
        <f>IFERROR(IF(#REF!=0,"Wrong Gender!",""),"")</f>
        <v/>
      </c>
      <c r="B575" s="107"/>
      <c r="C575" s="107"/>
      <c r="D575" s="107"/>
      <c r="E575" s="107"/>
      <c r="F575" s="107"/>
      <c r="G575" s="106"/>
      <c r="H575" s="107"/>
      <c r="I575" s="1" t="str">
        <f>IFERROR(IF(#REF!=0,"Wrong Gender!",""),"")</f>
        <v/>
      </c>
      <c r="J575" s="107"/>
      <c r="K575" s="107"/>
      <c r="L575" s="107"/>
      <c r="M575" s="107"/>
      <c r="N575" s="107"/>
      <c r="O575" s="106"/>
      <c r="P575" s="107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</row>
    <row r="576" spans="1:31" ht="15.75" customHeight="1" x14ac:dyDescent="0.2">
      <c r="A576" s="1" t="str">
        <f>IFERROR(IF(#REF!=0,"Wrong Gender!",""),"")</f>
        <v/>
      </c>
      <c r="B576" s="107"/>
      <c r="C576" s="107"/>
      <c r="D576" s="107"/>
      <c r="E576" s="107"/>
      <c r="F576" s="107"/>
      <c r="G576" s="106"/>
      <c r="H576" s="107"/>
      <c r="I576" s="1" t="str">
        <f>IFERROR(IF(#REF!=0,"Wrong Gender!",""),"")</f>
        <v/>
      </c>
      <c r="J576" s="107"/>
      <c r="K576" s="107"/>
      <c r="L576" s="107"/>
      <c r="M576" s="107"/>
      <c r="N576" s="107"/>
      <c r="O576" s="106"/>
      <c r="P576" s="107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</row>
    <row r="577" spans="1:31" ht="15.75" customHeight="1" x14ac:dyDescent="0.2">
      <c r="A577" s="1" t="str">
        <f>IFERROR(IF(#REF!=0,"Wrong Gender!",""),"")</f>
        <v/>
      </c>
      <c r="B577" s="107"/>
      <c r="C577" s="107"/>
      <c r="D577" s="107"/>
      <c r="E577" s="107"/>
      <c r="F577" s="107"/>
      <c r="G577" s="106"/>
      <c r="H577" s="107"/>
      <c r="I577" s="1" t="str">
        <f>IFERROR(IF(#REF!=0,"Wrong Gender!",""),"")</f>
        <v/>
      </c>
      <c r="J577" s="107"/>
      <c r="K577" s="107"/>
      <c r="L577" s="107"/>
      <c r="M577" s="107"/>
      <c r="N577" s="107"/>
      <c r="O577" s="106"/>
      <c r="P577" s="107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</row>
    <row r="578" spans="1:31" ht="15.75" customHeight="1" x14ac:dyDescent="0.2">
      <c r="A578" s="1" t="str">
        <f>IFERROR(IF(#REF!=0,"Wrong Gender!",""),"")</f>
        <v/>
      </c>
      <c r="B578" s="107"/>
      <c r="C578" s="107"/>
      <c r="D578" s="107"/>
      <c r="E578" s="107"/>
      <c r="F578" s="107"/>
      <c r="G578" s="106"/>
      <c r="H578" s="107"/>
      <c r="I578" s="1" t="str">
        <f>IFERROR(IF(#REF!=0,"Wrong Gender!",""),"")</f>
        <v/>
      </c>
      <c r="J578" s="107"/>
      <c r="K578" s="107"/>
      <c r="L578" s="107"/>
      <c r="M578" s="107"/>
      <c r="N578" s="107"/>
      <c r="O578" s="106"/>
      <c r="P578" s="107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</row>
    <row r="579" spans="1:31" ht="15.75" customHeight="1" x14ac:dyDescent="0.2">
      <c r="A579" s="1" t="str">
        <f>IFERROR(IF(#REF!=0,"Wrong Gender!",""),"")</f>
        <v/>
      </c>
      <c r="B579" s="107"/>
      <c r="C579" s="107"/>
      <c r="D579" s="107"/>
      <c r="E579" s="107"/>
      <c r="F579" s="107"/>
      <c r="G579" s="106"/>
      <c r="H579" s="107"/>
      <c r="I579" s="1" t="str">
        <f>IFERROR(IF(#REF!=0,"Wrong Gender!",""),"")</f>
        <v/>
      </c>
      <c r="J579" s="107"/>
      <c r="K579" s="107"/>
      <c r="L579" s="107"/>
      <c r="M579" s="107"/>
      <c r="N579" s="107"/>
      <c r="O579" s="106"/>
      <c r="P579" s="107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</row>
    <row r="580" spans="1:31" ht="15.75" customHeight="1" x14ac:dyDescent="0.2">
      <c r="A580" s="1" t="str">
        <f>IFERROR(IF(#REF!=0,"Wrong Gender!",""),"")</f>
        <v/>
      </c>
      <c r="B580" s="107"/>
      <c r="C580" s="107"/>
      <c r="D580" s="107"/>
      <c r="E580" s="107"/>
      <c r="F580" s="107"/>
      <c r="G580" s="106"/>
      <c r="H580" s="107"/>
      <c r="I580" s="1" t="str">
        <f>IFERROR(IF(#REF!=0,"Wrong Gender!",""),"")</f>
        <v/>
      </c>
      <c r="J580" s="107"/>
      <c r="K580" s="107"/>
      <c r="L580" s="107"/>
      <c r="M580" s="107"/>
      <c r="N580" s="107"/>
      <c r="O580" s="106"/>
      <c r="P580" s="107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</row>
    <row r="581" spans="1:31" ht="15.75" customHeight="1" x14ac:dyDescent="0.2">
      <c r="A581" s="1" t="str">
        <f>IFERROR(IF(#REF!=0,"Wrong Gender!",""),"")</f>
        <v/>
      </c>
      <c r="B581" s="107"/>
      <c r="C581" s="107"/>
      <c r="D581" s="107"/>
      <c r="E581" s="107"/>
      <c r="F581" s="107"/>
      <c r="G581" s="106"/>
      <c r="H581" s="107"/>
      <c r="I581" s="1" t="str">
        <f>IFERROR(IF(#REF!=0,"Wrong Gender!",""),"")</f>
        <v/>
      </c>
      <c r="J581" s="107"/>
      <c r="K581" s="107"/>
      <c r="L581" s="107"/>
      <c r="M581" s="107"/>
      <c r="N581" s="107"/>
      <c r="O581" s="106"/>
      <c r="P581" s="107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</row>
    <row r="582" spans="1:31" ht="15.75" customHeight="1" x14ac:dyDescent="0.2">
      <c r="A582" s="1" t="str">
        <f>IFERROR(IF(#REF!=0,"Wrong Gender!",""),"")</f>
        <v/>
      </c>
      <c r="B582" s="107"/>
      <c r="C582" s="107"/>
      <c r="D582" s="107"/>
      <c r="E582" s="107"/>
      <c r="F582" s="107"/>
      <c r="G582" s="106"/>
      <c r="H582" s="107"/>
      <c r="I582" s="1" t="str">
        <f>IFERROR(IF(#REF!=0,"Wrong Gender!",""),"")</f>
        <v/>
      </c>
      <c r="J582" s="107"/>
      <c r="K582" s="107"/>
      <c r="L582" s="107"/>
      <c r="M582" s="107"/>
      <c r="N582" s="107"/>
      <c r="O582" s="106"/>
      <c r="P582" s="107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</row>
    <row r="583" spans="1:31" ht="15.75" customHeight="1" x14ac:dyDescent="0.2">
      <c r="A583" s="1" t="str">
        <f>IFERROR(IF(#REF!=0,"Wrong Gender!",""),"")</f>
        <v/>
      </c>
      <c r="B583" s="107"/>
      <c r="C583" s="107"/>
      <c r="D583" s="107"/>
      <c r="E583" s="107"/>
      <c r="F583" s="107"/>
      <c r="G583" s="106"/>
      <c r="H583" s="107"/>
      <c r="I583" s="1" t="str">
        <f>IFERROR(IF(#REF!=0,"Wrong Gender!",""),"")</f>
        <v/>
      </c>
      <c r="J583" s="107"/>
      <c r="K583" s="107"/>
      <c r="L583" s="107"/>
      <c r="M583" s="107"/>
      <c r="N583" s="107"/>
      <c r="O583" s="106"/>
      <c r="P583" s="107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</row>
    <row r="584" spans="1:31" ht="15.75" customHeight="1" x14ac:dyDescent="0.2">
      <c r="A584" s="1" t="str">
        <f>IFERROR(IF(#REF!=0,"Wrong Gender!",""),"")</f>
        <v/>
      </c>
      <c r="B584" s="107"/>
      <c r="C584" s="107"/>
      <c r="D584" s="107"/>
      <c r="E584" s="107"/>
      <c r="F584" s="107"/>
      <c r="G584" s="106"/>
      <c r="H584" s="107"/>
      <c r="I584" s="1" t="str">
        <f>IFERROR(IF(#REF!=0,"Wrong Gender!",""),"")</f>
        <v/>
      </c>
      <c r="J584" s="107"/>
      <c r="K584" s="107"/>
      <c r="L584" s="107"/>
      <c r="M584" s="107"/>
      <c r="N584" s="107"/>
      <c r="O584" s="106"/>
      <c r="P584" s="107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</row>
    <row r="585" spans="1:31" ht="15.75" customHeight="1" x14ac:dyDescent="0.2">
      <c r="A585" s="1" t="str">
        <f>IFERROR(IF(#REF!=0,"Wrong Gender!",""),"")</f>
        <v/>
      </c>
      <c r="B585" s="107"/>
      <c r="C585" s="107"/>
      <c r="D585" s="107"/>
      <c r="E585" s="107"/>
      <c r="F585" s="107"/>
      <c r="G585" s="106"/>
      <c r="H585" s="107"/>
      <c r="I585" s="1" t="str">
        <f>IFERROR(IF(#REF!=0,"Wrong Gender!",""),"")</f>
        <v/>
      </c>
      <c r="J585" s="107"/>
      <c r="K585" s="107"/>
      <c r="L585" s="107"/>
      <c r="M585" s="107"/>
      <c r="N585" s="107"/>
      <c r="O585" s="106"/>
      <c r="P585" s="107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</row>
    <row r="586" spans="1:31" ht="15.75" customHeight="1" x14ac:dyDescent="0.2">
      <c r="A586" s="1" t="str">
        <f>IFERROR(IF(#REF!=0,"Wrong Gender!",""),"")</f>
        <v/>
      </c>
      <c r="B586" s="107"/>
      <c r="C586" s="107"/>
      <c r="D586" s="107"/>
      <c r="E586" s="107"/>
      <c r="F586" s="107"/>
      <c r="G586" s="106"/>
      <c r="H586" s="107"/>
      <c r="I586" s="1" t="str">
        <f>IFERROR(IF(#REF!=0,"Wrong Gender!",""),"")</f>
        <v/>
      </c>
      <c r="J586" s="107"/>
      <c r="K586" s="107"/>
      <c r="L586" s="107"/>
      <c r="M586" s="107"/>
      <c r="N586" s="107"/>
      <c r="O586" s="106"/>
      <c r="P586" s="107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</row>
    <row r="587" spans="1:31" ht="15.75" customHeight="1" x14ac:dyDescent="0.2">
      <c r="A587" s="1" t="str">
        <f>IFERROR(IF(#REF!=0,"Wrong Gender!",""),"")</f>
        <v/>
      </c>
      <c r="B587" s="107"/>
      <c r="C587" s="107"/>
      <c r="D587" s="107"/>
      <c r="E587" s="107"/>
      <c r="F587" s="107"/>
      <c r="G587" s="106"/>
      <c r="H587" s="107"/>
      <c r="I587" s="1" t="str">
        <f>IFERROR(IF(#REF!=0,"Wrong Gender!",""),"")</f>
        <v/>
      </c>
      <c r="J587" s="107"/>
      <c r="K587" s="107"/>
      <c r="L587" s="107"/>
      <c r="M587" s="107"/>
      <c r="N587" s="107"/>
      <c r="O587" s="106"/>
      <c r="P587" s="107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</row>
    <row r="588" spans="1:31" ht="15.75" customHeight="1" x14ac:dyDescent="0.2">
      <c r="A588" s="1" t="str">
        <f>IFERROR(IF(#REF!=0,"Wrong Gender!",""),"")</f>
        <v/>
      </c>
      <c r="B588" s="107"/>
      <c r="C588" s="107"/>
      <c r="D588" s="107"/>
      <c r="E588" s="107"/>
      <c r="F588" s="107"/>
      <c r="G588" s="106"/>
      <c r="H588" s="107"/>
      <c r="I588" s="1" t="str">
        <f>IFERROR(IF(#REF!=0,"Wrong Gender!",""),"")</f>
        <v/>
      </c>
      <c r="J588" s="107"/>
      <c r="K588" s="107"/>
      <c r="L588" s="107"/>
      <c r="M588" s="107"/>
      <c r="N588" s="107"/>
      <c r="O588" s="106"/>
      <c r="P588" s="107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</row>
    <row r="589" spans="1:31" ht="15.75" customHeight="1" x14ac:dyDescent="0.2">
      <c r="A589" s="1" t="str">
        <f>IFERROR(IF(#REF!=0,"Wrong Gender!",""),"")</f>
        <v/>
      </c>
      <c r="B589" s="107"/>
      <c r="C589" s="107"/>
      <c r="D589" s="107"/>
      <c r="E589" s="107"/>
      <c r="F589" s="107"/>
      <c r="G589" s="106"/>
      <c r="H589" s="107"/>
      <c r="I589" s="1" t="str">
        <f>IFERROR(IF(#REF!=0,"Wrong Gender!",""),"")</f>
        <v/>
      </c>
      <c r="J589" s="107"/>
      <c r="K589" s="107"/>
      <c r="L589" s="107"/>
      <c r="M589" s="107"/>
      <c r="N589" s="107"/>
      <c r="O589" s="106"/>
      <c r="P589" s="107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</row>
    <row r="590" spans="1:31" ht="15.75" customHeight="1" x14ac:dyDescent="0.2">
      <c r="A590" s="1" t="str">
        <f>IFERROR(IF(#REF!=0,"Wrong Gender!",""),"")</f>
        <v/>
      </c>
      <c r="B590" s="107"/>
      <c r="C590" s="107"/>
      <c r="D590" s="107"/>
      <c r="E590" s="107"/>
      <c r="F590" s="107"/>
      <c r="G590" s="106"/>
      <c r="H590" s="107"/>
      <c r="I590" s="1" t="str">
        <f>IFERROR(IF(#REF!=0,"Wrong Gender!",""),"")</f>
        <v/>
      </c>
      <c r="J590" s="107"/>
      <c r="K590" s="107"/>
      <c r="L590" s="107"/>
      <c r="M590" s="107"/>
      <c r="N590" s="107"/>
      <c r="O590" s="106"/>
      <c r="P590" s="107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</row>
    <row r="591" spans="1:31" ht="15.75" customHeight="1" x14ac:dyDescent="0.2">
      <c r="A591" s="1" t="str">
        <f>IFERROR(IF(#REF!=0,"Wrong Gender!",""),"")</f>
        <v/>
      </c>
      <c r="B591" s="107"/>
      <c r="C591" s="107"/>
      <c r="D591" s="107"/>
      <c r="E591" s="107"/>
      <c r="F591" s="107"/>
      <c r="G591" s="106"/>
      <c r="H591" s="107"/>
      <c r="I591" s="1" t="str">
        <f>IFERROR(IF(#REF!=0,"Wrong Gender!",""),"")</f>
        <v/>
      </c>
      <c r="J591" s="107"/>
      <c r="K591" s="107"/>
      <c r="L591" s="107"/>
      <c r="M591" s="107"/>
      <c r="N591" s="107"/>
      <c r="O591" s="106"/>
      <c r="P591" s="107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</row>
    <row r="592" spans="1:31" ht="15.75" customHeight="1" x14ac:dyDescent="0.2">
      <c r="A592" s="1" t="str">
        <f>IFERROR(IF(#REF!=0,"Wrong Gender!",""),"")</f>
        <v/>
      </c>
      <c r="B592" s="107"/>
      <c r="C592" s="107"/>
      <c r="D592" s="107"/>
      <c r="E592" s="107"/>
      <c r="F592" s="107"/>
      <c r="G592" s="106"/>
      <c r="H592" s="107"/>
      <c r="I592" s="1" t="str">
        <f>IFERROR(IF(#REF!=0,"Wrong Gender!",""),"")</f>
        <v/>
      </c>
      <c r="J592" s="107"/>
      <c r="K592" s="107"/>
      <c r="L592" s="107"/>
      <c r="M592" s="107"/>
      <c r="N592" s="107"/>
      <c r="O592" s="106"/>
      <c r="P592" s="107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</row>
    <row r="593" spans="1:31" ht="15.75" customHeight="1" x14ac:dyDescent="0.2">
      <c r="A593" s="1" t="str">
        <f>IFERROR(IF(#REF!=0,"Wrong Gender!",""),"")</f>
        <v/>
      </c>
      <c r="B593" s="107"/>
      <c r="C593" s="107"/>
      <c r="D593" s="107"/>
      <c r="E593" s="107"/>
      <c r="F593" s="107"/>
      <c r="G593" s="106"/>
      <c r="H593" s="107"/>
      <c r="I593" s="1" t="str">
        <f>IFERROR(IF(#REF!=0,"Wrong Gender!",""),"")</f>
        <v/>
      </c>
      <c r="J593" s="107"/>
      <c r="K593" s="107"/>
      <c r="L593" s="107"/>
      <c r="M593" s="107"/>
      <c r="N593" s="107"/>
      <c r="O593" s="106"/>
      <c r="P593" s="107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</row>
    <row r="594" spans="1:31" ht="15.75" customHeight="1" x14ac:dyDescent="0.2">
      <c r="A594" s="1" t="str">
        <f>IFERROR(IF(#REF!=0,"Wrong Gender!",""),"")</f>
        <v/>
      </c>
      <c r="B594" s="107"/>
      <c r="C594" s="107"/>
      <c r="D594" s="107"/>
      <c r="E594" s="107"/>
      <c r="F594" s="107"/>
      <c r="G594" s="106"/>
      <c r="H594" s="107"/>
      <c r="I594" s="1" t="str">
        <f>IFERROR(IF(#REF!=0,"Wrong Gender!",""),"")</f>
        <v/>
      </c>
      <c r="J594" s="107"/>
      <c r="K594" s="107"/>
      <c r="L594" s="107"/>
      <c r="M594" s="107"/>
      <c r="N594" s="107"/>
      <c r="O594" s="106"/>
      <c r="P594" s="107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</row>
    <row r="595" spans="1:31" ht="15.75" customHeight="1" x14ac:dyDescent="0.2">
      <c r="A595" s="1" t="str">
        <f>IFERROR(IF(#REF!=0,"Wrong Gender!",""),"")</f>
        <v/>
      </c>
      <c r="B595" s="107"/>
      <c r="C595" s="107"/>
      <c r="D595" s="107"/>
      <c r="E595" s="107"/>
      <c r="F595" s="107"/>
      <c r="G595" s="106"/>
      <c r="H595" s="107"/>
      <c r="I595" s="1" t="str">
        <f>IFERROR(IF(#REF!=0,"Wrong Gender!",""),"")</f>
        <v/>
      </c>
      <c r="J595" s="107"/>
      <c r="K595" s="107"/>
      <c r="L595" s="107"/>
      <c r="M595" s="107"/>
      <c r="N595" s="107"/>
      <c r="O595" s="106"/>
      <c r="P595" s="107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</row>
    <row r="596" spans="1:31" ht="15.75" customHeight="1" x14ac:dyDescent="0.2">
      <c r="A596" s="1" t="str">
        <f>IFERROR(IF(#REF!=0,"Wrong Gender!",""),"")</f>
        <v/>
      </c>
      <c r="B596" s="107"/>
      <c r="C596" s="107"/>
      <c r="D596" s="107"/>
      <c r="E596" s="107"/>
      <c r="F596" s="107"/>
      <c r="G596" s="106"/>
      <c r="H596" s="107"/>
      <c r="I596" s="1" t="str">
        <f>IFERROR(IF(#REF!=0,"Wrong Gender!",""),"")</f>
        <v/>
      </c>
      <c r="J596" s="107"/>
      <c r="K596" s="107"/>
      <c r="L596" s="107"/>
      <c r="M596" s="107"/>
      <c r="N596" s="107"/>
      <c r="O596" s="106"/>
      <c r="P596" s="107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</row>
    <row r="597" spans="1:31" ht="15.75" customHeight="1" x14ac:dyDescent="0.2">
      <c r="A597" s="1" t="str">
        <f>IFERROR(IF(#REF!=0,"Wrong Gender!",""),"")</f>
        <v/>
      </c>
      <c r="B597" s="107"/>
      <c r="C597" s="107"/>
      <c r="D597" s="107"/>
      <c r="E597" s="107"/>
      <c r="F597" s="107"/>
      <c r="G597" s="106"/>
      <c r="H597" s="107"/>
      <c r="I597" s="1" t="str">
        <f>IFERROR(IF(#REF!=0,"Wrong Gender!",""),"")</f>
        <v/>
      </c>
      <c r="J597" s="107"/>
      <c r="K597" s="107"/>
      <c r="L597" s="107"/>
      <c r="M597" s="107"/>
      <c r="N597" s="107"/>
      <c r="O597" s="106"/>
      <c r="P597" s="107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</row>
    <row r="598" spans="1:31" ht="15.75" customHeight="1" x14ac:dyDescent="0.2">
      <c r="A598" s="1" t="str">
        <f>IFERROR(IF(#REF!=0,"Wrong Gender!",""),"")</f>
        <v/>
      </c>
      <c r="B598" s="107"/>
      <c r="C598" s="107"/>
      <c r="D598" s="107"/>
      <c r="E598" s="107"/>
      <c r="F598" s="107"/>
      <c r="G598" s="106"/>
      <c r="H598" s="107"/>
      <c r="I598" s="1" t="str">
        <f>IFERROR(IF(#REF!=0,"Wrong Gender!",""),"")</f>
        <v/>
      </c>
      <c r="J598" s="107"/>
      <c r="K598" s="107"/>
      <c r="L598" s="107"/>
      <c r="M598" s="107"/>
      <c r="N598" s="107"/>
      <c r="O598" s="106"/>
      <c r="P598" s="107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</row>
    <row r="599" spans="1:31" ht="15.75" customHeight="1" x14ac:dyDescent="0.2">
      <c r="A599" s="1" t="str">
        <f>IFERROR(IF(#REF!=0,"Wrong Gender!",""),"")</f>
        <v/>
      </c>
      <c r="B599" s="107"/>
      <c r="C599" s="107"/>
      <c r="D599" s="107"/>
      <c r="E599" s="107"/>
      <c r="F599" s="107"/>
      <c r="G599" s="106"/>
      <c r="H599" s="107"/>
      <c r="I599" s="1" t="str">
        <f>IFERROR(IF(#REF!=0,"Wrong Gender!",""),"")</f>
        <v/>
      </c>
      <c r="J599" s="107"/>
      <c r="K599" s="107"/>
      <c r="L599" s="107"/>
      <c r="M599" s="107"/>
      <c r="N599" s="107"/>
      <c r="O599" s="106"/>
      <c r="P599" s="107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</row>
    <row r="600" spans="1:31" ht="15.75" customHeight="1" x14ac:dyDescent="0.2">
      <c r="A600" s="1" t="str">
        <f>IFERROR(IF(#REF!=0,"Wrong Gender!",""),"")</f>
        <v/>
      </c>
      <c r="B600" s="107"/>
      <c r="C600" s="107"/>
      <c r="D600" s="107"/>
      <c r="E600" s="107"/>
      <c r="F600" s="107"/>
      <c r="G600" s="106"/>
      <c r="H600" s="107"/>
      <c r="I600" s="1" t="str">
        <f>IFERROR(IF(#REF!=0,"Wrong Gender!",""),"")</f>
        <v/>
      </c>
      <c r="J600" s="107"/>
      <c r="K600" s="107"/>
      <c r="L600" s="107"/>
      <c r="M600" s="107"/>
      <c r="N600" s="107"/>
      <c r="O600" s="106"/>
      <c r="P600" s="107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</row>
    <row r="601" spans="1:31" ht="15.75" customHeight="1" x14ac:dyDescent="0.2">
      <c r="A601" s="1" t="str">
        <f>IFERROR(IF(#REF!=0,"Wrong Gender!",""),"")</f>
        <v/>
      </c>
      <c r="B601" s="107"/>
      <c r="C601" s="107"/>
      <c r="D601" s="107"/>
      <c r="E601" s="107"/>
      <c r="F601" s="107"/>
      <c r="G601" s="106"/>
      <c r="H601" s="107"/>
      <c r="I601" s="1" t="str">
        <f>IFERROR(IF(#REF!=0,"Wrong Gender!",""),"")</f>
        <v/>
      </c>
      <c r="J601" s="107"/>
      <c r="K601" s="107"/>
      <c r="L601" s="107"/>
      <c r="M601" s="107"/>
      <c r="N601" s="107"/>
      <c r="O601" s="106"/>
      <c r="P601" s="107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</row>
    <row r="602" spans="1:31" ht="15.75" customHeight="1" x14ac:dyDescent="0.2">
      <c r="A602" s="1" t="str">
        <f>IFERROR(IF(#REF!=0,"Wrong Gender!",""),"")</f>
        <v/>
      </c>
      <c r="B602" s="107"/>
      <c r="C602" s="107"/>
      <c r="D602" s="107"/>
      <c r="E602" s="107"/>
      <c r="F602" s="107"/>
      <c r="G602" s="106"/>
      <c r="H602" s="107"/>
      <c r="I602" s="1" t="str">
        <f>IFERROR(IF(#REF!=0,"Wrong Gender!",""),"")</f>
        <v/>
      </c>
      <c r="J602" s="107"/>
      <c r="K602" s="107"/>
      <c r="L602" s="107"/>
      <c r="M602" s="107"/>
      <c r="N602" s="107"/>
      <c r="O602" s="106"/>
      <c r="P602" s="107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</row>
    <row r="603" spans="1:31" ht="15.75" customHeight="1" x14ac:dyDescent="0.2">
      <c r="A603" s="1" t="str">
        <f>IFERROR(IF(#REF!=0,"Wrong Gender!",""),"")</f>
        <v/>
      </c>
      <c r="B603" s="107"/>
      <c r="C603" s="107"/>
      <c r="D603" s="107"/>
      <c r="E603" s="107"/>
      <c r="F603" s="107"/>
      <c r="G603" s="106"/>
      <c r="H603" s="107"/>
      <c r="I603" s="1" t="str">
        <f>IFERROR(IF(#REF!=0,"Wrong Gender!",""),"")</f>
        <v/>
      </c>
      <c r="J603" s="107"/>
      <c r="K603" s="107"/>
      <c r="L603" s="107"/>
      <c r="M603" s="107"/>
      <c r="N603" s="107"/>
      <c r="O603" s="106"/>
      <c r="P603" s="107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</row>
    <row r="604" spans="1:31" ht="15.75" customHeight="1" x14ac:dyDescent="0.2">
      <c r="A604" s="1" t="str">
        <f>IFERROR(IF(#REF!=0,"Wrong Gender!",""),"")</f>
        <v/>
      </c>
      <c r="B604" s="107"/>
      <c r="C604" s="107"/>
      <c r="D604" s="107"/>
      <c r="E604" s="107"/>
      <c r="F604" s="107"/>
      <c r="G604" s="106"/>
      <c r="H604" s="107"/>
      <c r="I604" s="1" t="str">
        <f>IFERROR(IF(#REF!=0,"Wrong Gender!",""),"")</f>
        <v/>
      </c>
      <c r="J604" s="107"/>
      <c r="K604" s="107"/>
      <c r="L604" s="107"/>
      <c r="M604" s="107"/>
      <c r="N604" s="107"/>
      <c r="O604" s="106"/>
      <c r="P604" s="107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</row>
    <row r="605" spans="1:31" ht="15.75" customHeight="1" x14ac:dyDescent="0.2">
      <c r="A605" s="1" t="str">
        <f>IFERROR(IF(#REF!=0,"Wrong Gender!",""),"")</f>
        <v/>
      </c>
      <c r="B605" s="107"/>
      <c r="C605" s="107"/>
      <c r="D605" s="107"/>
      <c r="E605" s="107"/>
      <c r="F605" s="107"/>
      <c r="G605" s="106"/>
      <c r="H605" s="107"/>
      <c r="I605" s="1" t="str">
        <f>IFERROR(IF(#REF!=0,"Wrong Gender!",""),"")</f>
        <v/>
      </c>
      <c r="J605" s="107"/>
      <c r="K605" s="107"/>
      <c r="L605" s="107"/>
      <c r="M605" s="107"/>
      <c r="N605" s="107"/>
      <c r="O605" s="106"/>
      <c r="P605" s="107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</row>
    <row r="606" spans="1:31" ht="15.75" customHeight="1" x14ac:dyDescent="0.2">
      <c r="A606" s="1" t="str">
        <f>IFERROR(IF(#REF!=0,"Wrong Gender!",""),"")</f>
        <v/>
      </c>
      <c r="B606" s="107"/>
      <c r="C606" s="107"/>
      <c r="D606" s="107"/>
      <c r="E606" s="107"/>
      <c r="F606" s="107"/>
      <c r="G606" s="106"/>
      <c r="H606" s="107"/>
      <c r="I606" s="1"/>
      <c r="J606" s="107"/>
      <c r="K606" s="107"/>
      <c r="L606" s="107"/>
      <c r="M606" s="107"/>
      <c r="N606" s="107"/>
      <c r="O606" s="106"/>
      <c r="P606" s="107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</row>
  </sheetData>
  <mergeCells count="8">
    <mergeCell ref="O5:P5"/>
    <mergeCell ref="B3:H3"/>
    <mergeCell ref="J3:P3"/>
    <mergeCell ref="B4:E4"/>
    <mergeCell ref="J4:M4"/>
    <mergeCell ref="B5:D5"/>
    <mergeCell ref="G5:H5"/>
    <mergeCell ref="J5:L5"/>
  </mergeCells>
  <pageMargins left="0.7" right="0.7" top="0.75" bottom="0.75" header="0.51180555555555496" footer="0.51180555555555496"/>
  <pageSetup firstPageNumber="0" orientation="landscape" horizontalDpi="300" verticalDpi="30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5E02FA-06CB-9142-BF56-CD81A5E7DA6A}">
  <dimension ref="A1:BN606"/>
  <sheetViews>
    <sheetView tabSelected="1" workbookViewId="0">
      <selection activeCell="I4" sqref="I4"/>
    </sheetView>
  </sheetViews>
  <sheetFormatPr baseColWidth="10" defaultColWidth="8.6640625" defaultRowHeight="16" x14ac:dyDescent="0.2"/>
  <cols>
    <col min="1" max="1" width="13.6640625" customWidth="1"/>
    <col min="2" max="2" width="11.1640625" customWidth="1"/>
    <col min="3" max="3" width="12.1640625" customWidth="1"/>
    <col min="4" max="4" width="15.1640625" customWidth="1"/>
    <col min="5" max="5" width="11.1640625" customWidth="1"/>
    <col min="6" max="6" width="9.5" customWidth="1"/>
    <col min="7" max="7" width="12.6640625" customWidth="1"/>
    <col min="8" max="8" width="7.1640625" customWidth="1"/>
    <col min="9" max="9" width="17" customWidth="1"/>
    <col min="10" max="10" width="11.1640625" customWidth="1"/>
    <col min="11" max="11" width="12.1640625" customWidth="1"/>
    <col min="12" max="13" width="11.1640625" customWidth="1"/>
    <col min="14" max="14" width="11.6640625" customWidth="1"/>
    <col min="15" max="15" width="12.6640625" customWidth="1"/>
    <col min="16" max="16" width="7.1640625" customWidth="1"/>
    <col min="17" max="17" width="14.1640625" customWidth="1"/>
    <col min="18" max="18" width="11.6640625" customWidth="1"/>
    <col min="19" max="19" width="11.1640625" customWidth="1"/>
    <col min="20" max="20" width="11.6640625" customWidth="1"/>
    <col min="21" max="21" width="11.1640625" customWidth="1"/>
    <col min="22" max="22" width="12" customWidth="1"/>
    <col min="23" max="32" width="11.1640625" customWidth="1"/>
    <col min="33" max="34" width="11.1640625" hidden="1" customWidth="1"/>
    <col min="35" max="993" width="11.1640625" customWidth="1"/>
  </cols>
  <sheetData>
    <row r="1" spans="1:34" ht="15.75" customHeight="1" x14ac:dyDescent="0.2">
      <c r="A1" s="1"/>
      <c r="B1" s="1"/>
      <c r="C1" s="1"/>
      <c r="D1" s="1"/>
      <c r="E1" s="1"/>
      <c r="F1" s="1"/>
      <c r="G1" s="90"/>
      <c r="H1" s="89"/>
      <c r="I1" s="1"/>
      <c r="J1" s="1"/>
      <c r="K1" s="1"/>
      <c r="L1" s="1"/>
      <c r="M1" s="1"/>
      <c r="N1" s="1"/>
      <c r="O1" s="90"/>
      <c r="P1" s="89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</row>
    <row r="2" spans="1:34" ht="15.75" customHeight="1" x14ac:dyDescent="0.2">
      <c r="A2" s="1"/>
      <c r="B2" s="1"/>
      <c r="C2" s="1"/>
      <c r="D2" s="1"/>
      <c r="E2" s="1"/>
      <c r="F2" s="1"/>
      <c r="G2" s="90"/>
      <c r="H2" s="1"/>
      <c r="I2" s="1"/>
      <c r="J2" s="1"/>
      <c r="K2" s="1"/>
      <c r="L2" s="1"/>
      <c r="M2" s="1"/>
      <c r="N2" s="1"/>
      <c r="O2" s="90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</row>
    <row r="3" spans="1:34" ht="28.5" customHeight="1" x14ac:dyDescent="0.3">
      <c r="A3" s="91"/>
      <c r="B3" s="128" t="s">
        <v>39</v>
      </c>
      <c r="C3" s="128"/>
      <c r="D3" s="128"/>
      <c r="E3" s="128"/>
      <c r="F3" s="128"/>
      <c r="G3" s="128"/>
      <c r="H3" s="128"/>
      <c r="I3" s="91"/>
      <c r="J3" s="128" t="s">
        <v>40</v>
      </c>
      <c r="K3" s="128"/>
      <c r="L3" s="128"/>
      <c r="M3" s="128"/>
      <c r="N3" s="128"/>
      <c r="O3" s="128"/>
      <c r="P3" s="128"/>
      <c r="Q3" s="92"/>
      <c r="R3" s="92"/>
      <c r="S3" s="92"/>
      <c r="T3" s="92"/>
      <c r="U3" s="92"/>
      <c r="V3" s="92"/>
      <c r="W3" s="92"/>
      <c r="X3" s="92"/>
      <c r="Y3" s="92"/>
      <c r="Z3" s="92"/>
      <c r="AA3" s="1"/>
      <c r="AB3" s="1"/>
      <c r="AC3" s="1"/>
      <c r="AD3" s="1"/>
      <c r="AE3" s="1"/>
      <c r="AF3" s="1"/>
    </row>
    <row r="4" spans="1:34" ht="28.5" customHeight="1" x14ac:dyDescent="0.3">
      <c r="A4" s="91"/>
      <c r="B4" s="129" t="str">
        <f>CONCATENATE("LUCA XC Race ",'[1]Season Set up'!A20," ",'[1]Season Set up'!B20)</f>
        <v>LUCA XC Race 3 Mitcham Common</v>
      </c>
      <c r="C4" s="129"/>
      <c r="D4" s="129"/>
      <c r="E4" s="129"/>
      <c r="F4" s="94"/>
      <c r="G4" s="96"/>
      <c r="H4" s="95"/>
      <c r="I4" s="91"/>
      <c r="J4" s="129" t="str">
        <f>CONCATENATE("LUCA XC Race ",'[1]Season Set up'!A20," ",'[1]Season Set up'!B20)</f>
        <v>LUCA XC Race 3 Mitcham Common</v>
      </c>
      <c r="K4" s="129"/>
      <c r="L4" s="129"/>
      <c r="M4" s="129"/>
      <c r="N4" s="94"/>
      <c r="O4" s="96"/>
      <c r="P4" s="95"/>
      <c r="Q4" s="92"/>
      <c r="R4" s="92"/>
      <c r="S4" s="92"/>
      <c r="T4" s="92"/>
      <c r="U4" s="92"/>
      <c r="V4" s="92"/>
      <c r="W4" s="92"/>
      <c r="X4" s="92"/>
      <c r="Y4" s="92"/>
      <c r="Z4" s="92"/>
      <c r="AA4" s="1"/>
      <c r="AB4" s="1"/>
      <c r="AC4" s="1"/>
      <c r="AD4" s="1"/>
      <c r="AE4" s="1"/>
      <c r="AF4" s="1"/>
    </row>
    <row r="5" spans="1:34" ht="28.5" customHeight="1" x14ac:dyDescent="0.3">
      <c r="A5" s="91"/>
      <c r="B5" s="130" t="str">
        <f>'[1]Season Set up'!C20</f>
        <v>Wednesday, 24 January 2024</v>
      </c>
      <c r="C5" s="130"/>
      <c r="D5" s="130"/>
      <c r="E5" s="93"/>
      <c r="F5" s="97"/>
      <c r="G5" s="127" t="str">
        <f>CONCATENATE("Hosted by ",'[1]Season Set up'!D20)</f>
        <v>Hosted by St George's</v>
      </c>
      <c r="H5" s="127"/>
      <c r="I5" s="57"/>
      <c r="J5" s="130" t="str">
        <f>'[1]Season Set up'!C20</f>
        <v>Wednesday, 24 January 2024</v>
      </c>
      <c r="K5" s="130"/>
      <c r="L5" s="130"/>
      <c r="M5" s="93"/>
      <c r="N5" s="97"/>
      <c r="O5" s="127" t="str">
        <f>CONCATENATE("Hosted by ",'[1]Season Set up'!D20)</f>
        <v>Hosted by St George's</v>
      </c>
      <c r="P5" s="127"/>
      <c r="Q5" s="92"/>
      <c r="R5" s="92"/>
      <c r="S5" s="92"/>
      <c r="T5" s="92"/>
      <c r="U5" s="92"/>
      <c r="V5" s="92"/>
      <c r="W5" s="92"/>
      <c r="X5" s="92"/>
      <c r="Y5" s="92"/>
      <c r="Z5" s="92"/>
      <c r="AA5" s="1"/>
      <c r="AB5" s="1"/>
      <c r="AC5" s="1"/>
      <c r="AD5" s="1"/>
      <c r="AE5" s="1"/>
      <c r="AF5" s="1"/>
    </row>
    <row r="6" spans="1:34" ht="27.75" customHeight="1" x14ac:dyDescent="0.25">
      <c r="A6" s="1"/>
      <c r="B6" s="64" t="s">
        <v>28</v>
      </c>
      <c r="C6" s="64" t="s">
        <v>29</v>
      </c>
      <c r="D6" s="64" t="s">
        <v>30</v>
      </c>
      <c r="E6" s="64" t="s">
        <v>6</v>
      </c>
      <c r="F6" s="64" t="s">
        <v>13</v>
      </c>
      <c r="G6" s="98" t="s">
        <v>31</v>
      </c>
      <c r="H6" s="63" t="s">
        <v>21</v>
      </c>
      <c r="I6" s="67"/>
      <c r="J6" s="64" t="s">
        <v>28</v>
      </c>
      <c r="K6" s="64" t="s">
        <v>29</v>
      </c>
      <c r="L6" s="64" t="s">
        <v>30</v>
      </c>
      <c r="M6" s="64" t="s">
        <v>6</v>
      </c>
      <c r="N6" s="64" t="s">
        <v>13</v>
      </c>
      <c r="O6" s="98" t="s">
        <v>31</v>
      </c>
      <c r="P6" s="63" t="s">
        <v>21</v>
      </c>
      <c r="Q6" s="99"/>
      <c r="R6" s="99"/>
      <c r="S6" s="99"/>
      <c r="T6" s="99"/>
      <c r="U6" s="99"/>
      <c r="V6" s="99"/>
      <c r="W6" s="99"/>
      <c r="X6" s="99"/>
      <c r="Y6" s="99"/>
      <c r="Z6" s="99"/>
      <c r="AA6" s="1"/>
      <c r="AB6" s="1"/>
      <c r="AC6" s="1"/>
      <c r="AD6" s="1"/>
      <c r="AE6" s="1"/>
      <c r="AF6" s="1"/>
    </row>
    <row r="7" spans="1:34" ht="15.75" customHeight="1" x14ac:dyDescent="0.2">
      <c r="A7" s="1" t="str">
        <f>IFERROR(IF(#REF!=0,"Wrong Gender!",""),"")</f>
        <v/>
      </c>
      <c r="B7" s="18">
        <v>1</v>
      </c>
      <c r="C7" s="18" t="s">
        <v>338</v>
      </c>
      <c r="D7" s="18" t="s">
        <v>339</v>
      </c>
      <c r="E7" s="18" t="s">
        <v>86</v>
      </c>
      <c r="F7" s="18" t="s">
        <v>63</v>
      </c>
      <c r="G7" s="106">
        <v>29.44</v>
      </c>
      <c r="H7" s="18">
        <v>200</v>
      </c>
      <c r="I7" s="1" t="s">
        <v>44</v>
      </c>
      <c r="J7" s="18">
        <v>1</v>
      </c>
      <c r="K7" s="18" t="s">
        <v>384</v>
      </c>
      <c r="L7" s="18" t="s">
        <v>385</v>
      </c>
      <c r="M7" s="18" t="s">
        <v>86</v>
      </c>
      <c r="N7" s="18" t="s">
        <v>63</v>
      </c>
      <c r="O7" s="106">
        <v>21.43</v>
      </c>
      <c r="P7" s="18">
        <v>200</v>
      </c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</row>
    <row r="8" spans="1:34" ht="15.75" customHeight="1" x14ac:dyDescent="0.2">
      <c r="A8" s="1" t="str">
        <f>IFERROR(IF(#REF!=0,"Wrong Gender!",""),"")</f>
        <v/>
      </c>
      <c r="B8" s="18">
        <v>2</v>
      </c>
      <c r="C8" s="18" t="s">
        <v>334</v>
      </c>
      <c r="D8" s="18" t="s">
        <v>335</v>
      </c>
      <c r="E8" s="18" t="s">
        <v>76</v>
      </c>
      <c r="F8" s="18" t="s">
        <v>47</v>
      </c>
      <c r="G8" s="106">
        <v>30.11</v>
      </c>
      <c r="H8" s="18">
        <v>199</v>
      </c>
      <c r="I8" s="1" t="s">
        <v>44</v>
      </c>
      <c r="J8" s="18">
        <v>2</v>
      </c>
      <c r="K8" s="18" t="s">
        <v>621</v>
      </c>
      <c r="L8" s="18" t="s">
        <v>622</v>
      </c>
      <c r="M8" s="18" t="s">
        <v>88</v>
      </c>
      <c r="N8" s="18" t="s">
        <v>73</v>
      </c>
      <c r="O8" s="106">
        <v>21.56</v>
      </c>
      <c r="P8" s="18">
        <v>199</v>
      </c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t="s">
        <v>42</v>
      </c>
      <c r="AH8" t="str">
        <f>IF(COUNTIF($AG$8:AG8,AG8) = 6,CONCATENATE(AG8," SPACER"),CONCATENATE(AG8," A"))</f>
        <v>KCL A</v>
      </c>
    </row>
    <row r="9" spans="1:34" ht="15.75" customHeight="1" x14ac:dyDescent="0.2">
      <c r="A9" s="1" t="str">
        <f>IFERROR(IF(#REF!=0,"Wrong Gender!",""),"")</f>
        <v/>
      </c>
      <c r="B9" s="18">
        <v>3</v>
      </c>
      <c r="C9" s="18" t="s">
        <v>336</v>
      </c>
      <c r="D9" s="18" t="s">
        <v>337</v>
      </c>
      <c r="E9" s="18" t="s">
        <v>83</v>
      </c>
      <c r="F9" s="18" t="s">
        <v>58</v>
      </c>
      <c r="G9" s="106">
        <v>30.52</v>
      </c>
      <c r="H9" s="18">
        <v>198</v>
      </c>
      <c r="I9" s="1" t="s">
        <v>44</v>
      </c>
      <c r="J9" s="18">
        <v>3</v>
      </c>
      <c r="K9" s="18" t="s">
        <v>700</v>
      </c>
      <c r="L9" s="18" t="s">
        <v>701</v>
      </c>
      <c r="M9" s="18" t="s">
        <v>78</v>
      </c>
      <c r="N9" s="18" t="s">
        <v>51</v>
      </c>
      <c r="O9" s="106">
        <v>22.34</v>
      </c>
      <c r="P9" s="18">
        <v>198</v>
      </c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t="s">
        <v>42</v>
      </c>
      <c r="AH9" t="str">
        <f>IF(COUNTIF($AG$8:AG9,AG9) = 6,CONCATENATE(AG9," SPACER"),CONCATENATE(AG9," A"))</f>
        <v>KCL A</v>
      </c>
    </row>
    <row r="10" spans="1:34" ht="15.75" customHeight="1" x14ac:dyDescent="0.2">
      <c r="A10" s="1" t="str">
        <f>IFERROR(IF(#REF!=0,"Wrong Gender!",""),"")</f>
        <v/>
      </c>
      <c r="B10" s="18">
        <v>4</v>
      </c>
      <c r="C10" s="18" t="s">
        <v>564</v>
      </c>
      <c r="D10" s="18" t="s">
        <v>565</v>
      </c>
      <c r="E10" s="18" t="s">
        <v>88</v>
      </c>
      <c r="F10" s="18" t="s">
        <v>73</v>
      </c>
      <c r="G10" s="106">
        <v>30.59</v>
      </c>
      <c r="H10" s="18">
        <v>197</v>
      </c>
      <c r="I10" s="1" t="s">
        <v>44</v>
      </c>
      <c r="J10" s="18">
        <v>4</v>
      </c>
      <c r="K10" s="18" t="s">
        <v>521</v>
      </c>
      <c r="L10" s="18" t="s">
        <v>522</v>
      </c>
      <c r="M10" s="18" t="s">
        <v>78</v>
      </c>
      <c r="N10" s="18" t="s">
        <v>51</v>
      </c>
      <c r="O10" s="106">
        <v>22.48</v>
      </c>
      <c r="P10" s="18">
        <v>197</v>
      </c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t="s">
        <v>42</v>
      </c>
      <c r="AH10" t="str">
        <f>IF(COUNTIF($AG$8:AG10,AG10) = 6,CONCATENATE(AG10," SPACER"),CONCATENATE(AG10," A"))</f>
        <v>KCL A</v>
      </c>
    </row>
    <row r="11" spans="1:34" ht="15.75" customHeight="1" x14ac:dyDescent="0.2">
      <c r="A11" s="1" t="str">
        <f>IFERROR(IF(#REF!=0,"Wrong Gender!",""),"")</f>
        <v/>
      </c>
      <c r="B11" s="18">
        <v>5</v>
      </c>
      <c r="C11" s="18" t="s">
        <v>664</v>
      </c>
      <c r="D11" s="18" t="s">
        <v>665</v>
      </c>
      <c r="E11" s="18" t="s">
        <v>79</v>
      </c>
      <c r="F11" s="18" t="s">
        <v>54</v>
      </c>
      <c r="G11" s="106">
        <v>31.01</v>
      </c>
      <c r="H11" s="18">
        <v>196</v>
      </c>
      <c r="I11" s="1" t="s">
        <v>44</v>
      </c>
      <c r="J11" s="18">
        <v>5</v>
      </c>
      <c r="K11" s="18" t="s">
        <v>386</v>
      </c>
      <c r="L11" s="18" t="s">
        <v>387</v>
      </c>
      <c r="M11" s="18" t="s">
        <v>76</v>
      </c>
      <c r="N11" s="18" t="s">
        <v>47</v>
      </c>
      <c r="O11" s="106">
        <v>22.53</v>
      </c>
      <c r="P11" s="18">
        <v>196</v>
      </c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t="s">
        <v>42</v>
      </c>
      <c r="AH11" t="str">
        <f>IF(COUNTIF($AG$8:AG11,AG11) = 6,CONCATENATE(AG11," SPACER"),CONCATENATE(AG11," A"))</f>
        <v>KCL A</v>
      </c>
    </row>
    <row r="12" spans="1:34" ht="15.75" customHeight="1" x14ac:dyDescent="0.2">
      <c r="A12" s="1" t="str">
        <f>IFERROR(IF(#REF!=0,"Wrong Gender!",""),"")</f>
        <v/>
      </c>
      <c r="B12" s="18">
        <v>6</v>
      </c>
      <c r="C12" s="18" t="s">
        <v>44</v>
      </c>
      <c r="D12" s="18" t="s">
        <v>44</v>
      </c>
      <c r="E12" s="18" t="s">
        <v>44</v>
      </c>
      <c r="F12" s="18" t="s">
        <v>44</v>
      </c>
      <c r="G12" s="106">
        <v>31.08</v>
      </c>
      <c r="H12" s="18" t="s">
        <v>44</v>
      </c>
      <c r="I12" s="1" t="s">
        <v>44</v>
      </c>
      <c r="J12" s="18">
        <v>6</v>
      </c>
      <c r="K12" s="18" t="s">
        <v>433</v>
      </c>
      <c r="L12" s="18" t="s">
        <v>523</v>
      </c>
      <c r="M12" s="18" t="s">
        <v>78</v>
      </c>
      <c r="N12" s="18" t="s">
        <v>51</v>
      </c>
      <c r="O12" s="106">
        <v>23.19</v>
      </c>
      <c r="P12" s="18">
        <v>195</v>
      </c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t="s">
        <v>42</v>
      </c>
      <c r="AH12" t="str">
        <f>IF(COUNTIF($AG$8:AG12,AG12) = 6,CONCATENATE(AG12," SPACER"),CONCATENATE(AG12," A"))</f>
        <v>KCL A</v>
      </c>
    </row>
    <row r="13" spans="1:34" ht="15.75" customHeight="1" x14ac:dyDescent="0.2">
      <c r="A13" s="1" t="str">
        <f>IFERROR(IF(#REF!=0,"Wrong Gender!",""),"")</f>
        <v/>
      </c>
      <c r="B13" s="18">
        <v>7</v>
      </c>
      <c r="C13" s="18" t="s">
        <v>578</v>
      </c>
      <c r="D13" s="18" t="s">
        <v>579</v>
      </c>
      <c r="E13" s="18" t="s">
        <v>79</v>
      </c>
      <c r="F13" s="18" t="s">
        <v>54</v>
      </c>
      <c r="G13" s="106">
        <v>31.21</v>
      </c>
      <c r="H13" s="18">
        <v>195</v>
      </c>
      <c r="I13" s="1" t="s">
        <v>44</v>
      </c>
      <c r="J13" s="18">
        <v>7</v>
      </c>
      <c r="K13" s="18" t="s">
        <v>702</v>
      </c>
      <c r="L13" s="18" t="s">
        <v>703</v>
      </c>
      <c r="M13" s="18" t="s">
        <v>78</v>
      </c>
      <c r="N13" s="18" t="s">
        <v>51</v>
      </c>
      <c r="O13" s="106">
        <v>23.25</v>
      </c>
      <c r="P13" s="18">
        <v>194</v>
      </c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t="s">
        <v>42</v>
      </c>
      <c r="AH13" t="str">
        <f>IF(COUNTIF($AG$8:AG13,AG13) = 6,CONCATENATE(AG13," SPACER"),CONCATENATE(AG13," A"))</f>
        <v>KCL SPACER</v>
      </c>
    </row>
    <row r="14" spans="1:34" ht="15.75" customHeight="1" x14ac:dyDescent="0.2">
      <c r="A14" s="1" t="str">
        <f>IFERROR(IF(#REF!=0,"Wrong Gender!",""),"")</f>
        <v/>
      </c>
      <c r="B14" s="18">
        <v>8</v>
      </c>
      <c r="C14" s="18" t="s">
        <v>566</v>
      </c>
      <c r="D14" s="18" t="s">
        <v>567</v>
      </c>
      <c r="E14" s="18" t="s">
        <v>79</v>
      </c>
      <c r="F14" s="18" t="s">
        <v>54</v>
      </c>
      <c r="G14" s="106">
        <v>31.23</v>
      </c>
      <c r="H14" s="18">
        <v>194</v>
      </c>
      <c r="I14" s="1" t="s">
        <v>44</v>
      </c>
      <c r="J14" s="18">
        <v>8</v>
      </c>
      <c r="K14" s="18" t="s">
        <v>390</v>
      </c>
      <c r="L14" s="18" t="s">
        <v>391</v>
      </c>
      <c r="M14" s="18" t="s">
        <v>86</v>
      </c>
      <c r="N14" s="18" t="s">
        <v>63</v>
      </c>
      <c r="O14" s="106">
        <v>23.28</v>
      </c>
      <c r="P14" s="18">
        <v>193</v>
      </c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</row>
    <row r="15" spans="1:34" ht="15.75" customHeight="1" x14ac:dyDescent="0.2">
      <c r="A15" s="1" t="str">
        <f>IFERROR(IF(#REF!=0,"Wrong Gender!",""),"")</f>
        <v/>
      </c>
      <c r="B15" s="18">
        <v>9</v>
      </c>
      <c r="C15" s="18" t="s">
        <v>568</v>
      </c>
      <c r="D15" s="18" t="s">
        <v>569</v>
      </c>
      <c r="E15" s="18" t="s">
        <v>79</v>
      </c>
      <c r="F15" s="18" t="s">
        <v>54</v>
      </c>
      <c r="G15" s="106">
        <v>32.119999999999997</v>
      </c>
      <c r="H15" s="18">
        <v>193</v>
      </c>
      <c r="I15" s="1" t="s">
        <v>44</v>
      </c>
      <c r="J15" s="18">
        <v>9</v>
      </c>
      <c r="K15" s="18" t="s">
        <v>433</v>
      </c>
      <c r="L15" s="18" t="s">
        <v>528</v>
      </c>
      <c r="M15" s="18" t="s">
        <v>85</v>
      </c>
      <c r="N15" s="18" t="s">
        <v>61</v>
      </c>
      <c r="O15" s="106">
        <v>23.42</v>
      </c>
      <c r="P15" s="18">
        <v>192</v>
      </c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</row>
    <row r="16" spans="1:34" ht="15.75" customHeight="1" x14ac:dyDescent="0.2">
      <c r="A16" s="1" t="str">
        <f>IFERROR(IF(#REF!=0,"Wrong Gender!",""),"")</f>
        <v/>
      </c>
      <c r="B16" s="18">
        <v>10</v>
      </c>
      <c r="C16" s="18" t="s">
        <v>380</v>
      </c>
      <c r="D16" s="18" t="s">
        <v>666</v>
      </c>
      <c r="E16" s="18" t="s">
        <v>79</v>
      </c>
      <c r="F16" s="18" t="s">
        <v>54</v>
      </c>
      <c r="G16" s="106">
        <v>32.47</v>
      </c>
      <c r="H16" s="18">
        <v>192</v>
      </c>
      <c r="I16" s="1" t="s">
        <v>44</v>
      </c>
      <c r="J16" s="18">
        <v>10</v>
      </c>
      <c r="K16" s="18" t="s">
        <v>524</v>
      </c>
      <c r="L16" s="18" t="s">
        <v>525</v>
      </c>
      <c r="M16" s="18" t="s">
        <v>75</v>
      </c>
      <c r="N16" s="18" t="s">
        <v>45</v>
      </c>
      <c r="O16" s="106">
        <v>23.44</v>
      </c>
      <c r="P16" s="18">
        <v>191</v>
      </c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</row>
    <row r="17" spans="1:32" ht="15.75" customHeight="1" x14ac:dyDescent="0.2">
      <c r="A17" s="1" t="str">
        <f>IFERROR(IF(#REF!=0,"Wrong Gender!",""),"")</f>
        <v/>
      </c>
      <c r="B17" s="18">
        <v>11</v>
      </c>
      <c r="C17" s="18" t="s">
        <v>350</v>
      </c>
      <c r="D17" s="18" t="s">
        <v>351</v>
      </c>
      <c r="E17" s="18" t="s">
        <v>78</v>
      </c>
      <c r="F17" s="18" t="s">
        <v>51</v>
      </c>
      <c r="G17" s="106">
        <v>33.229999999999997</v>
      </c>
      <c r="H17" s="18">
        <v>191</v>
      </c>
      <c r="I17" s="1" t="s">
        <v>44</v>
      </c>
      <c r="J17" s="18">
        <v>11</v>
      </c>
      <c r="K17" s="18" t="s">
        <v>411</v>
      </c>
      <c r="L17" s="18" t="s">
        <v>625</v>
      </c>
      <c r="M17" s="18" t="s">
        <v>79</v>
      </c>
      <c r="N17" s="18" t="s">
        <v>54</v>
      </c>
      <c r="O17" s="106">
        <v>23.57</v>
      </c>
      <c r="P17" s="18">
        <v>190</v>
      </c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</row>
    <row r="18" spans="1:32" ht="15.75" customHeight="1" x14ac:dyDescent="0.2">
      <c r="A18" s="1" t="str">
        <f>IFERROR(IF(#REF!=0,"Wrong Gender!",""),"")</f>
        <v/>
      </c>
      <c r="B18" s="18">
        <v>12</v>
      </c>
      <c r="C18" s="18" t="s">
        <v>342</v>
      </c>
      <c r="D18" s="18" t="s">
        <v>343</v>
      </c>
      <c r="E18" s="18" t="s">
        <v>79</v>
      </c>
      <c r="F18" s="18" t="s">
        <v>55</v>
      </c>
      <c r="G18" s="106">
        <v>33.28</v>
      </c>
      <c r="H18" s="18">
        <v>190</v>
      </c>
      <c r="I18" s="1" t="s">
        <v>44</v>
      </c>
      <c r="J18" s="18">
        <v>12</v>
      </c>
      <c r="K18" s="18" t="s">
        <v>388</v>
      </c>
      <c r="L18" s="18" t="s">
        <v>389</v>
      </c>
      <c r="M18" s="18" t="s">
        <v>76</v>
      </c>
      <c r="N18" s="18" t="s">
        <v>47</v>
      </c>
      <c r="O18" s="106">
        <v>24.06</v>
      </c>
      <c r="P18" s="18">
        <v>189</v>
      </c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</row>
    <row r="19" spans="1:32" ht="15.75" customHeight="1" x14ac:dyDescent="0.2">
      <c r="A19" s="1" t="str">
        <f>IFERROR(IF(#REF!=0,"Wrong Gender!",""),"")</f>
        <v/>
      </c>
      <c r="B19" s="18">
        <v>13</v>
      </c>
      <c r="C19" s="18" t="s">
        <v>576</v>
      </c>
      <c r="D19" s="18" t="s">
        <v>577</v>
      </c>
      <c r="E19" s="18" t="s">
        <v>84</v>
      </c>
      <c r="F19" s="18" t="s">
        <v>59</v>
      </c>
      <c r="G19" s="106">
        <v>33.35</v>
      </c>
      <c r="H19" s="18">
        <v>189</v>
      </c>
      <c r="I19" s="1" t="s">
        <v>44</v>
      </c>
      <c r="J19" s="18">
        <v>13</v>
      </c>
      <c r="K19" s="18" t="s">
        <v>623</v>
      </c>
      <c r="L19" s="18" t="s">
        <v>624</v>
      </c>
      <c r="M19" s="18" t="s">
        <v>87</v>
      </c>
      <c r="N19" s="18" t="s">
        <v>65</v>
      </c>
      <c r="O19" s="106">
        <v>24.35</v>
      </c>
      <c r="P19" s="18">
        <v>188</v>
      </c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</row>
    <row r="20" spans="1:32" ht="15.75" customHeight="1" x14ac:dyDescent="0.2">
      <c r="A20" s="1" t="str">
        <f>IFERROR(IF(#REF!=0,"Wrong Gender!",""),"")</f>
        <v/>
      </c>
      <c r="B20" s="18">
        <v>14</v>
      </c>
      <c r="C20" s="18" t="s">
        <v>338</v>
      </c>
      <c r="D20" s="18" t="s">
        <v>472</v>
      </c>
      <c r="E20" s="18" t="s">
        <v>75</v>
      </c>
      <c r="F20" s="18" t="s">
        <v>45</v>
      </c>
      <c r="G20" s="106">
        <v>33.36</v>
      </c>
      <c r="H20" s="18">
        <v>188</v>
      </c>
      <c r="I20" s="1" t="s">
        <v>44</v>
      </c>
      <c r="J20" s="18">
        <v>14</v>
      </c>
      <c r="K20" s="18" t="s">
        <v>398</v>
      </c>
      <c r="L20" s="18" t="s">
        <v>399</v>
      </c>
      <c r="M20" s="18" t="s">
        <v>83</v>
      </c>
      <c r="N20" s="18" t="s">
        <v>58</v>
      </c>
      <c r="O20" s="106">
        <v>24.42</v>
      </c>
      <c r="P20" s="18">
        <v>187</v>
      </c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</row>
    <row r="21" spans="1:32" ht="15.75" customHeight="1" x14ac:dyDescent="0.2">
      <c r="A21" s="1" t="str">
        <f>IFERROR(IF(#REF!=0,"Wrong Gender!",""),"")</f>
        <v/>
      </c>
      <c r="B21" s="18">
        <v>15</v>
      </c>
      <c r="C21" s="18" t="s">
        <v>667</v>
      </c>
      <c r="D21" s="18" t="s">
        <v>668</v>
      </c>
      <c r="E21" s="18" t="s">
        <v>75</v>
      </c>
      <c r="F21" s="18" t="s">
        <v>45</v>
      </c>
      <c r="G21" s="106">
        <v>33.380000000000003</v>
      </c>
      <c r="H21" s="18">
        <v>187</v>
      </c>
      <c r="I21" s="1" t="s">
        <v>44</v>
      </c>
      <c r="J21" s="18">
        <v>15</v>
      </c>
      <c r="K21" s="18" t="s">
        <v>531</v>
      </c>
      <c r="L21" s="18" t="s">
        <v>532</v>
      </c>
      <c r="M21" s="18" t="s">
        <v>75</v>
      </c>
      <c r="N21" s="18" t="s">
        <v>45</v>
      </c>
      <c r="O21" s="106">
        <v>24.5</v>
      </c>
      <c r="P21" s="18">
        <v>186</v>
      </c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</row>
    <row r="22" spans="1:32" ht="15.75" customHeight="1" x14ac:dyDescent="0.2">
      <c r="A22" s="1" t="str">
        <f>IFERROR(IF(#REF!=0,"Wrong Gender!",""),"")</f>
        <v/>
      </c>
      <c r="B22" s="18">
        <v>16</v>
      </c>
      <c r="C22" s="18" t="s">
        <v>669</v>
      </c>
      <c r="D22" s="18" t="s">
        <v>670</v>
      </c>
      <c r="E22" s="18" t="s">
        <v>78</v>
      </c>
      <c r="F22" s="18" t="s">
        <v>51</v>
      </c>
      <c r="G22" s="106">
        <v>33.42</v>
      </c>
      <c r="H22" s="18">
        <v>186</v>
      </c>
      <c r="I22" s="1" t="s">
        <v>44</v>
      </c>
      <c r="J22" s="18">
        <v>16</v>
      </c>
      <c r="K22" s="18" t="s">
        <v>394</v>
      </c>
      <c r="L22" s="18" t="s">
        <v>395</v>
      </c>
      <c r="M22" s="18" t="s">
        <v>76</v>
      </c>
      <c r="N22" s="18" t="s">
        <v>47</v>
      </c>
      <c r="O22" s="106">
        <v>25.07</v>
      </c>
      <c r="P22" s="18">
        <v>185</v>
      </c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</row>
    <row r="23" spans="1:32" ht="15.75" customHeight="1" x14ac:dyDescent="0.2">
      <c r="A23" s="1" t="str">
        <f>IFERROR(IF(#REF!=0,"Wrong Gender!",""),"")</f>
        <v/>
      </c>
      <c r="B23" s="18">
        <v>17</v>
      </c>
      <c r="C23" s="18" t="s">
        <v>464</v>
      </c>
      <c r="D23" s="18" t="s">
        <v>473</v>
      </c>
      <c r="E23" s="18" t="s">
        <v>78</v>
      </c>
      <c r="F23" s="18" t="s">
        <v>51</v>
      </c>
      <c r="G23" s="106">
        <v>34</v>
      </c>
      <c r="H23" s="18">
        <v>185</v>
      </c>
      <c r="I23" s="1" t="s">
        <v>44</v>
      </c>
      <c r="J23" s="18">
        <v>17</v>
      </c>
      <c r="K23" s="18" t="s">
        <v>398</v>
      </c>
      <c r="L23" s="18" t="s">
        <v>704</v>
      </c>
      <c r="M23" s="18" t="s">
        <v>79</v>
      </c>
      <c r="N23" s="18" t="s">
        <v>54</v>
      </c>
      <c r="O23" s="106">
        <v>25.18</v>
      </c>
      <c r="P23" s="18">
        <v>184</v>
      </c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</row>
    <row r="24" spans="1:32" ht="15.75" customHeight="1" x14ac:dyDescent="0.2">
      <c r="A24" s="1" t="str">
        <f>IFERROR(IF(#REF!=0,"Wrong Gender!",""),"")</f>
        <v/>
      </c>
      <c r="B24" s="18">
        <v>18</v>
      </c>
      <c r="C24" s="18" t="s">
        <v>44</v>
      </c>
      <c r="D24" s="18" t="s">
        <v>44</v>
      </c>
      <c r="E24" s="18" t="s">
        <v>44</v>
      </c>
      <c r="F24" s="18" t="s">
        <v>44</v>
      </c>
      <c r="G24" s="106">
        <v>34.04</v>
      </c>
      <c r="H24" s="18" t="s">
        <v>44</v>
      </c>
      <c r="I24" s="1" t="s">
        <v>44</v>
      </c>
      <c r="J24" s="18">
        <v>18</v>
      </c>
      <c r="K24" s="18" t="s">
        <v>405</v>
      </c>
      <c r="L24" s="18" t="s">
        <v>406</v>
      </c>
      <c r="M24" s="18" t="s">
        <v>75</v>
      </c>
      <c r="N24" s="18" t="s">
        <v>45</v>
      </c>
      <c r="O24" s="106">
        <v>25.25</v>
      </c>
      <c r="P24" s="18">
        <v>183</v>
      </c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</row>
    <row r="25" spans="1:32" ht="15.75" customHeight="1" x14ac:dyDescent="0.2">
      <c r="A25" s="1" t="str">
        <f>IFERROR(IF(#REF!=0,"Wrong Gender!",""),"")</f>
        <v/>
      </c>
      <c r="B25" s="18">
        <v>19</v>
      </c>
      <c r="C25" s="18" t="s">
        <v>671</v>
      </c>
      <c r="D25" s="18" t="s">
        <v>672</v>
      </c>
      <c r="E25" s="18" t="s">
        <v>79</v>
      </c>
      <c r="F25" s="18" t="s">
        <v>55</v>
      </c>
      <c r="G25" s="106">
        <v>34.08</v>
      </c>
      <c r="H25" s="18">
        <v>184</v>
      </c>
      <c r="I25" s="1" t="s">
        <v>44</v>
      </c>
      <c r="J25" s="18">
        <v>19</v>
      </c>
      <c r="K25" s="18" t="s">
        <v>419</v>
      </c>
      <c r="L25" s="18" t="s">
        <v>705</v>
      </c>
      <c r="M25" s="18" t="s">
        <v>83</v>
      </c>
      <c r="N25" s="18" t="s">
        <v>58</v>
      </c>
      <c r="O25" s="106">
        <v>25.41</v>
      </c>
      <c r="P25" s="18">
        <v>182</v>
      </c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</row>
    <row r="26" spans="1:32" ht="15.75" customHeight="1" x14ac:dyDescent="0.2">
      <c r="A26" s="1" t="str">
        <f>IFERROR(IF(#REF!=0,"Wrong Gender!",""),"")</f>
        <v/>
      </c>
      <c r="B26" s="18">
        <v>20</v>
      </c>
      <c r="C26" s="18" t="s">
        <v>574</v>
      </c>
      <c r="D26" s="18" t="s">
        <v>575</v>
      </c>
      <c r="E26" s="18" t="s">
        <v>77</v>
      </c>
      <c r="F26" s="18" t="s">
        <v>49</v>
      </c>
      <c r="G26" s="106">
        <v>34.11</v>
      </c>
      <c r="H26" s="18">
        <v>183</v>
      </c>
      <c r="I26" s="1" t="s">
        <v>44</v>
      </c>
      <c r="J26" s="18">
        <v>20</v>
      </c>
      <c r="K26" s="18" t="s">
        <v>529</v>
      </c>
      <c r="L26" s="18" t="s">
        <v>530</v>
      </c>
      <c r="M26" s="18" t="s">
        <v>85</v>
      </c>
      <c r="N26" s="18" t="s">
        <v>61</v>
      </c>
      <c r="O26" s="106">
        <v>25.46</v>
      </c>
      <c r="P26" s="18">
        <v>181</v>
      </c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</row>
    <row r="27" spans="1:32" ht="15.75" customHeight="1" x14ac:dyDescent="0.2">
      <c r="A27" s="1" t="str">
        <f>IFERROR(IF(#REF!=0,"Wrong Gender!",""),"")</f>
        <v/>
      </c>
      <c r="B27" s="18">
        <v>21</v>
      </c>
      <c r="C27" s="18" t="s">
        <v>475</v>
      </c>
      <c r="D27" s="18" t="s">
        <v>476</v>
      </c>
      <c r="E27" s="18" t="s">
        <v>85</v>
      </c>
      <c r="F27" s="18" t="s">
        <v>61</v>
      </c>
      <c r="G27" s="106">
        <v>34.14</v>
      </c>
      <c r="H27" s="18">
        <v>182</v>
      </c>
      <c r="I27" s="1" t="s">
        <v>44</v>
      </c>
      <c r="J27" s="18">
        <v>21</v>
      </c>
      <c r="K27" s="18" t="s">
        <v>409</v>
      </c>
      <c r="L27" s="18" t="s">
        <v>410</v>
      </c>
      <c r="M27" s="18" t="s">
        <v>86</v>
      </c>
      <c r="N27" s="18" t="s">
        <v>63</v>
      </c>
      <c r="O27" s="106">
        <v>25.46</v>
      </c>
      <c r="P27" s="18">
        <v>180</v>
      </c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</row>
    <row r="28" spans="1:32" ht="15.75" customHeight="1" x14ac:dyDescent="0.2">
      <c r="A28" s="1" t="str">
        <f>IFERROR(IF(#REF!=0,"Wrong Gender!",""),"")</f>
        <v/>
      </c>
      <c r="B28" s="18">
        <v>22</v>
      </c>
      <c r="C28" s="18" t="s">
        <v>482</v>
      </c>
      <c r="D28" s="18" t="s">
        <v>483</v>
      </c>
      <c r="E28" s="18" t="s">
        <v>78</v>
      </c>
      <c r="F28" s="18" t="s">
        <v>51</v>
      </c>
      <c r="G28" s="106">
        <v>34.17</v>
      </c>
      <c r="H28" s="18">
        <v>181</v>
      </c>
      <c r="I28" s="1" t="s">
        <v>44</v>
      </c>
      <c r="J28" s="18">
        <v>22</v>
      </c>
      <c r="K28" s="18" t="s">
        <v>632</v>
      </c>
      <c r="L28" s="18" t="s">
        <v>633</v>
      </c>
      <c r="M28" s="18" t="s">
        <v>84</v>
      </c>
      <c r="N28" s="18" t="s">
        <v>59</v>
      </c>
      <c r="O28" s="106">
        <v>26</v>
      </c>
      <c r="P28" s="18">
        <v>179</v>
      </c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</row>
    <row r="29" spans="1:32" ht="15.75" customHeight="1" x14ac:dyDescent="0.2">
      <c r="A29" s="1" t="str">
        <f>IFERROR(IF(#REF!=0,"Wrong Gender!",""),"")</f>
        <v/>
      </c>
      <c r="B29" s="18">
        <v>23</v>
      </c>
      <c r="C29" s="18" t="s">
        <v>477</v>
      </c>
      <c r="D29" s="18" t="s">
        <v>478</v>
      </c>
      <c r="E29" s="18" t="s">
        <v>85</v>
      </c>
      <c r="F29" s="18" t="s">
        <v>61</v>
      </c>
      <c r="G29" s="106">
        <v>34.229999999999997</v>
      </c>
      <c r="H29" s="18">
        <v>180</v>
      </c>
      <c r="I29" s="1" t="s">
        <v>44</v>
      </c>
      <c r="J29" s="18">
        <v>23</v>
      </c>
      <c r="K29" s="18" t="s">
        <v>706</v>
      </c>
      <c r="L29" s="18" t="s">
        <v>707</v>
      </c>
      <c r="M29" s="18" t="s">
        <v>78</v>
      </c>
      <c r="N29" s="18" t="s">
        <v>52</v>
      </c>
      <c r="O29" s="106">
        <v>26</v>
      </c>
      <c r="P29" s="18">
        <v>178</v>
      </c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</row>
    <row r="30" spans="1:32" ht="15.75" customHeight="1" x14ac:dyDescent="0.2">
      <c r="A30" s="1" t="str">
        <f>IFERROR(IF(#REF!=0,"Wrong Gender!",""),"")</f>
        <v/>
      </c>
      <c r="B30" s="18">
        <v>24</v>
      </c>
      <c r="C30" s="18" t="s">
        <v>466</v>
      </c>
      <c r="D30" s="18" t="s">
        <v>467</v>
      </c>
      <c r="E30" s="18" t="s">
        <v>82</v>
      </c>
      <c r="F30" s="18" t="s">
        <v>57</v>
      </c>
      <c r="G30" s="106">
        <v>34.229999999999997</v>
      </c>
      <c r="H30" s="18">
        <v>179</v>
      </c>
      <c r="I30" s="1" t="s">
        <v>44</v>
      </c>
      <c r="J30" s="18">
        <v>24</v>
      </c>
      <c r="K30" s="18" t="s">
        <v>539</v>
      </c>
      <c r="L30" s="18" t="s">
        <v>540</v>
      </c>
      <c r="M30" s="18" t="s">
        <v>75</v>
      </c>
      <c r="N30" s="18" t="s">
        <v>45</v>
      </c>
      <c r="O30" s="106">
        <v>26.06</v>
      </c>
      <c r="P30" s="18">
        <v>177</v>
      </c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</row>
    <row r="31" spans="1:32" ht="15.75" customHeight="1" x14ac:dyDescent="0.2">
      <c r="A31" s="1" t="str">
        <f>IFERROR(IF(#REF!=0,"Wrong Gender!",""),"")</f>
        <v/>
      </c>
      <c r="B31" s="18">
        <v>25</v>
      </c>
      <c r="C31" s="18" t="s">
        <v>673</v>
      </c>
      <c r="D31" s="18" t="s">
        <v>674</v>
      </c>
      <c r="E31" s="18" t="s">
        <v>75</v>
      </c>
      <c r="F31" s="18" t="s">
        <v>45</v>
      </c>
      <c r="G31" s="106">
        <v>34.25</v>
      </c>
      <c r="H31" s="18">
        <v>178</v>
      </c>
      <c r="I31" s="1" t="s">
        <v>44</v>
      </c>
      <c r="J31" s="18">
        <v>25</v>
      </c>
      <c r="K31" s="18" t="s">
        <v>398</v>
      </c>
      <c r="L31" s="18" t="s">
        <v>400</v>
      </c>
      <c r="M31" s="18" t="s">
        <v>86</v>
      </c>
      <c r="N31" s="18" t="s">
        <v>63</v>
      </c>
      <c r="O31" s="106">
        <v>26.26</v>
      </c>
      <c r="P31" s="18">
        <v>176</v>
      </c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</row>
    <row r="32" spans="1:32" ht="15.75" customHeight="1" x14ac:dyDescent="0.2">
      <c r="A32" s="1" t="str">
        <f>IFERROR(IF(#REF!=0,"Wrong Gender!",""),"")</f>
        <v/>
      </c>
      <c r="B32" s="18">
        <v>26</v>
      </c>
      <c r="C32" s="18" t="s">
        <v>591</v>
      </c>
      <c r="D32" s="18" t="s">
        <v>592</v>
      </c>
      <c r="E32" s="18" t="s">
        <v>84</v>
      </c>
      <c r="F32" s="18" t="s">
        <v>59</v>
      </c>
      <c r="G32" s="106">
        <v>34.299999999999997</v>
      </c>
      <c r="H32" s="18">
        <v>177</v>
      </c>
      <c r="I32" s="1" t="s">
        <v>44</v>
      </c>
      <c r="J32" s="18">
        <v>26</v>
      </c>
      <c r="K32" s="18" t="s">
        <v>398</v>
      </c>
      <c r="L32" s="18" t="s">
        <v>636</v>
      </c>
      <c r="M32" s="18" t="s">
        <v>87</v>
      </c>
      <c r="N32" s="18" t="s">
        <v>65</v>
      </c>
      <c r="O32" s="106">
        <v>26.32</v>
      </c>
      <c r="P32" s="18">
        <v>175</v>
      </c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</row>
    <row r="33" spans="1:32" ht="15.75" customHeight="1" x14ac:dyDescent="0.2">
      <c r="A33" s="1" t="str">
        <f>IFERROR(IF(#REF!=0,"Wrong Gender!",""),"")</f>
        <v/>
      </c>
      <c r="B33" s="18">
        <v>27</v>
      </c>
      <c r="C33" s="18" t="s">
        <v>464</v>
      </c>
      <c r="D33" s="18" t="s">
        <v>675</v>
      </c>
      <c r="E33" s="18" t="s">
        <v>82</v>
      </c>
      <c r="F33" s="18" t="s">
        <v>57</v>
      </c>
      <c r="G33" s="106">
        <v>34.409999999999997</v>
      </c>
      <c r="H33" s="18">
        <v>176</v>
      </c>
      <c r="I33" s="1" t="s">
        <v>44</v>
      </c>
      <c r="J33" s="18">
        <v>27</v>
      </c>
      <c r="K33" s="18" t="s">
        <v>641</v>
      </c>
      <c r="L33" s="18" t="s">
        <v>642</v>
      </c>
      <c r="M33" s="18" t="s">
        <v>79</v>
      </c>
      <c r="N33" s="18" t="s">
        <v>54</v>
      </c>
      <c r="O33" s="106">
        <v>26.48</v>
      </c>
      <c r="P33" s="18">
        <v>174</v>
      </c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</row>
    <row r="34" spans="1:32" ht="15.75" customHeight="1" x14ac:dyDescent="0.2">
      <c r="A34" s="1" t="str">
        <f>IFERROR(IF(#REF!=0,"Wrong Gender!",""),"")</f>
        <v/>
      </c>
      <c r="B34" s="18">
        <v>28</v>
      </c>
      <c r="C34" s="18" t="s">
        <v>352</v>
      </c>
      <c r="D34" s="18" t="s">
        <v>353</v>
      </c>
      <c r="E34" s="18" t="s">
        <v>76</v>
      </c>
      <c r="F34" s="18" t="s">
        <v>47</v>
      </c>
      <c r="G34" s="106">
        <v>35.08</v>
      </c>
      <c r="H34" s="18">
        <v>175</v>
      </c>
      <c r="I34" s="1" t="s">
        <v>44</v>
      </c>
      <c r="J34" s="18">
        <v>28</v>
      </c>
      <c r="K34" s="18" t="s">
        <v>407</v>
      </c>
      <c r="L34" s="18" t="s">
        <v>408</v>
      </c>
      <c r="M34" s="18" t="s">
        <v>76</v>
      </c>
      <c r="N34" s="18" t="s">
        <v>47</v>
      </c>
      <c r="O34" s="106">
        <v>26.49</v>
      </c>
      <c r="P34" s="18">
        <v>173</v>
      </c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</row>
    <row r="35" spans="1:32" ht="15.75" customHeight="1" x14ac:dyDescent="0.2">
      <c r="A35" s="1" t="str">
        <f>IFERROR(IF(#REF!=0,"Wrong Gender!",""),"")</f>
        <v/>
      </c>
      <c r="B35" s="18">
        <v>29</v>
      </c>
      <c r="C35" s="18" t="s">
        <v>669</v>
      </c>
      <c r="D35" s="18" t="s">
        <v>676</v>
      </c>
      <c r="E35" s="18" t="s">
        <v>86</v>
      </c>
      <c r="F35" s="18" t="s">
        <v>63</v>
      </c>
      <c r="G35" s="106">
        <v>35.22</v>
      </c>
      <c r="H35" s="18">
        <v>174</v>
      </c>
      <c r="I35" s="1" t="s">
        <v>44</v>
      </c>
      <c r="J35" s="18">
        <v>29</v>
      </c>
      <c r="K35" s="18" t="s">
        <v>708</v>
      </c>
      <c r="L35" s="18" t="s">
        <v>709</v>
      </c>
      <c r="M35" s="18" t="s">
        <v>82</v>
      </c>
      <c r="N35" s="18" t="s">
        <v>57</v>
      </c>
      <c r="O35" s="106">
        <v>26.55</v>
      </c>
      <c r="P35" s="18">
        <v>172</v>
      </c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</row>
    <row r="36" spans="1:32" ht="15.75" customHeight="1" x14ac:dyDescent="0.2">
      <c r="A36" s="1" t="str">
        <f>IFERROR(IF(#REF!=0,"Wrong Gender!",""),"")</f>
        <v/>
      </c>
      <c r="B36" s="18">
        <v>30</v>
      </c>
      <c r="C36" s="18" t="s">
        <v>360</v>
      </c>
      <c r="D36" s="18" t="s">
        <v>481</v>
      </c>
      <c r="E36" s="18" t="s">
        <v>82</v>
      </c>
      <c r="F36" s="18" t="s">
        <v>57</v>
      </c>
      <c r="G36" s="106">
        <v>35.26</v>
      </c>
      <c r="H36" s="18">
        <v>173</v>
      </c>
      <c r="I36" s="1" t="s">
        <v>44</v>
      </c>
      <c r="J36" s="18">
        <v>30</v>
      </c>
      <c r="K36" s="18" t="s">
        <v>415</v>
      </c>
      <c r="L36" s="18" t="s">
        <v>416</v>
      </c>
      <c r="M36" s="18" t="s">
        <v>83</v>
      </c>
      <c r="N36" s="18" t="s">
        <v>58</v>
      </c>
      <c r="O36" s="106">
        <v>27.05</v>
      </c>
      <c r="P36" s="18">
        <v>171</v>
      </c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</row>
    <row r="37" spans="1:32" ht="15.75" customHeight="1" x14ac:dyDescent="0.2">
      <c r="A37" s="1" t="str">
        <f>IFERROR(IF(#REF!=0,"Wrong Gender!",""),"")</f>
        <v/>
      </c>
      <c r="B37" s="18">
        <v>31</v>
      </c>
      <c r="C37" s="18" t="s">
        <v>479</v>
      </c>
      <c r="D37" s="18" t="s">
        <v>480</v>
      </c>
      <c r="E37" s="18" t="s">
        <v>85</v>
      </c>
      <c r="F37" s="18" t="s">
        <v>61</v>
      </c>
      <c r="G37" s="106">
        <v>35.29</v>
      </c>
      <c r="H37" s="18">
        <v>172</v>
      </c>
      <c r="I37" s="1" t="s">
        <v>44</v>
      </c>
      <c r="J37" s="18">
        <v>31</v>
      </c>
      <c r="K37" s="18" t="s">
        <v>411</v>
      </c>
      <c r="L37" s="18" t="s">
        <v>412</v>
      </c>
      <c r="M37" s="18" t="s">
        <v>86</v>
      </c>
      <c r="N37" s="18" t="s">
        <v>64</v>
      </c>
      <c r="O37" s="106">
        <v>27.08</v>
      </c>
      <c r="P37" s="18">
        <v>170</v>
      </c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</row>
    <row r="38" spans="1:32" ht="15.75" customHeight="1" x14ac:dyDescent="0.2">
      <c r="A38" s="1" t="str">
        <f>IFERROR(IF(#REF!=0,"Wrong Gender!",""),"")</f>
        <v/>
      </c>
      <c r="B38" s="18">
        <v>32</v>
      </c>
      <c r="C38" s="18" t="s">
        <v>587</v>
      </c>
      <c r="D38" s="18" t="s">
        <v>588</v>
      </c>
      <c r="E38" s="18" t="s">
        <v>84</v>
      </c>
      <c r="F38" s="18" t="s">
        <v>59</v>
      </c>
      <c r="G38" s="108">
        <v>35.33</v>
      </c>
      <c r="H38" s="18">
        <v>171</v>
      </c>
      <c r="I38" s="1" t="s">
        <v>44</v>
      </c>
      <c r="J38" s="18">
        <v>32</v>
      </c>
      <c r="K38" s="18" t="s">
        <v>649</v>
      </c>
      <c r="L38" s="18" t="s">
        <v>650</v>
      </c>
      <c r="M38" s="18" t="s">
        <v>79</v>
      </c>
      <c r="N38" s="18" t="s">
        <v>54</v>
      </c>
      <c r="O38" s="106">
        <v>27.13</v>
      </c>
      <c r="P38" s="18">
        <v>169</v>
      </c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</row>
    <row r="39" spans="1:32" ht="15.75" customHeight="1" x14ac:dyDescent="0.2">
      <c r="A39" s="1" t="str">
        <f>IFERROR(IF(#REF!=0,"Wrong Gender!",""),"")</f>
        <v/>
      </c>
      <c r="B39" s="18">
        <v>33</v>
      </c>
      <c r="C39" s="18" t="s">
        <v>677</v>
      </c>
      <c r="D39" s="18" t="s">
        <v>678</v>
      </c>
      <c r="E39" s="18" t="s">
        <v>79</v>
      </c>
      <c r="F39" s="18" t="s">
        <v>55</v>
      </c>
      <c r="G39" s="106">
        <v>35.36</v>
      </c>
      <c r="H39" s="18">
        <v>170</v>
      </c>
      <c r="I39" s="1" t="s">
        <v>44</v>
      </c>
      <c r="J39" s="18">
        <v>33</v>
      </c>
      <c r="K39" s="18" t="s">
        <v>710</v>
      </c>
      <c r="L39" s="18" t="s">
        <v>711</v>
      </c>
      <c r="M39" s="18" t="s">
        <v>78</v>
      </c>
      <c r="N39" s="18" t="s">
        <v>52</v>
      </c>
      <c r="O39" s="106">
        <v>27.18</v>
      </c>
      <c r="P39" s="18">
        <v>168</v>
      </c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</row>
    <row r="40" spans="1:32" ht="15.75" customHeight="1" x14ac:dyDescent="0.2">
      <c r="A40" s="1" t="str">
        <f>IFERROR(IF(#REF!=0,"Wrong Gender!",""),"")</f>
        <v/>
      </c>
      <c r="B40" s="18">
        <v>34</v>
      </c>
      <c r="C40" s="18" t="s">
        <v>585</v>
      </c>
      <c r="D40" s="18" t="s">
        <v>586</v>
      </c>
      <c r="E40" s="18" t="s">
        <v>79</v>
      </c>
      <c r="F40" s="18" t="s">
        <v>55</v>
      </c>
      <c r="G40" s="106">
        <v>35.380000000000003</v>
      </c>
      <c r="H40" s="18">
        <v>169</v>
      </c>
      <c r="I40" s="1" t="s">
        <v>44</v>
      </c>
      <c r="J40" s="18">
        <v>34</v>
      </c>
      <c r="K40" s="18" t="s">
        <v>712</v>
      </c>
      <c r="L40" s="18" t="s">
        <v>713</v>
      </c>
      <c r="M40" s="18" t="s">
        <v>88</v>
      </c>
      <c r="N40" s="18" t="s">
        <v>73</v>
      </c>
      <c r="O40" s="106">
        <v>27.29</v>
      </c>
      <c r="P40" s="18">
        <v>167</v>
      </c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</row>
    <row r="41" spans="1:32" ht="15.75" customHeight="1" x14ac:dyDescent="0.2">
      <c r="A41" s="1" t="str">
        <f>IFERROR(IF(#REF!=0,"Wrong Gender!",""),"")</f>
        <v/>
      </c>
      <c r="B41" s="18">
        <v>35</v>
      </c>
      <c r="C41" s="18" t="s">
        <v>667</v>
      </c>
      <c r="D41" s="18" t="s">
        <v>679</v>
      </c>
      <c r="E41" s="18" t="s">
        <v>79</v>
      </c>
      <c r="F41" s="18" t="s">
        <v>55</v>
      </c>
      <c r="G41" s="106">
        <v>35.39</v>
      </c>
      <c r="H41" s="18">
        <v>168</v>
      </c>
      <c r="I41" s="1" t="s">
        <v>44</v>
      </c>
      <c r="J41" s="18">
        <v>35</v>
      </c>
      <c r="K41" s="18" t="s">
        <v>714</v>
      </c>
      <c r="L41" s="18" t="s">
        <v>715</v>
      </c>
      <c r="M41" s="18" t="s">
        <v>78</v>
      </c>
      <c r="N41" s="18" t="s">
        <v>52</v>
      </c>
      <c r="O41" s="106">
        <v>27.29</v>
      </c>
      <c r="P41" s="18">
        <v>166</v>
      </c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</row>
    <row r="42" spans="1:32" ht="15.75" customHeight="1" x14ac:dyDescent="0.2">
      <c r="A42" s="1" t="str">
        <f>IFERROR(IF(#REF!=0,"Wrong Gender!",""),"")</f>
        <v/>
      </c>
      <c r="B42" s="18">
        <v>36</v>
      </c>
      <c r="C42" s="18" t="s">
        <v>502</v>
      </c>
      <c r="D42" s="18" t="s">
        <v>503</v>
      </c>
      <c r="E42" s="18" t="s">
        <v>78</v>
      </c>
      <c r="F42" s="18" t="s">
        <v>51</v>
      </c>
      <c r="G42" s="106">
        <v>36.06</v>
      </c>
      <c r="H42" s="18">
        <v>167</v>
      </c>
      <c r="I42" s="1" t="s">
        <v>44</v>
      </c>
      <c r="J42" s="18">
        <v>36</v>
      </c>
      <c r="K42" s="18" t="s">
        <v>429</v>
      </c>
      <c r="L42" s="18" t="s">
        <v>430</v>
      </c>
      <c r="M42" s="18" t="s">
        <v>86</v>
      </c>
      <c r="N42" s="18" t="s">
        <v>64</v>
      </c>
      <c r="O42" s="106">
        <v>27.35</v>
      </c>
      <c r="P42" s="18">
        <v>165</v>
      </c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</row>
    <row r="43" spans="1:32" ht="15.75" customHeight="1" x14ac:dyDescent="0.2">
      <c r="A43" s="1" t="str">
        <f>IFERROR(IF(#REF!=0,"Wrong Gender!",""),"")</f>
        <v/>
      </c>
      <c r="B43" s="18">
        <v>37</v>
      </c>
      <c r="C43" s="18" t="s">
        <v>484</v>
      </c>
      <c r="D43" s="18" t="s">
        <v>485</v>
      </c>
      <c r="E43" s="18" t="s">
        <v>85</v>
      </c>
      <c r="F43" s="18" t="s">
        <v>61</v>
      </c>
      <c r="G43" s="106">
        <v>36.21</v>
      </c>
      <c r="H43" s="18">
        <v>166</v>
      </c>
      <c r="I43" s="1" t="s">
        <v>44</v>
      </c>
      <c r="J43" s="18">
        <v>37</v>
      </c>
      <c r="K43" s="18" t="s">
        <v>419</v>
      </c>
      <c r="L43" s="18" t="s">
        <v>420</v>
      </c>
      <c r="M43" s="18" t="s">
        <v>86</v>
      </c>
      <c r="N43" s="18" t="s">
        <v>64</v>
      </c>
      <c r="O43" s="106">
        <v>28.07</v>
      </c>
      <c r="P43" s="18">
        <v>164</v>
      </c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</row>
    <row r="44" spans="1:32" ht="15.75" customHeight="1" x14ac:dyDescent="0.2">
      <c r="A44" s="1" t="str">
        <f>IFERROR(IF(#REF!=0,"Wrong Gender!",""),"")</f>
        <v/>
      </c>
      <c r="B44" s="18">
        <v>38</v>
      </c>
      <c r="C44" s="18" t="s">
        <v>464</v>
      </c>
      <c r="D44" s="18" t="s">
        <v>581</v>
      </c>
      <c r="E44" s="18" t="s">
        <v>79</v>
      </c>
      <c r="F44" s="18" t="s">
        <v>56</v>
      </c>
      <c r="G44" s="106">
        <v>36.25</v>
      </c>
      <c r="H44" s="18">
        <v>165</v>
      </c>
      <c r="I44" s="1" t="s">
        <v>44</v>
      </c>
      <c r="J44" s="18">
        <v>38</v>
      </c>
      <c r="K44" s="18" t="s">
        <v>645</v>
      </c>
      <c r="L44" s="18" t="s">
        <v>646</v>
      </c>
      <c r="M44" s="18" t="s">
        <v>79</v>
      </c>
      <c r="N44" s="18" t="s">
        <v>55</v>
      </c>
      <c r="O44" s="106">
        <v>28.09</v>
      </c>
      <c r="P44" s="18">
        <v>163</v>
      </c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</row>
    <row r="45" spans="1:32" ht="15.75" customHeight="1" x14ac:dyDescent="0.2">
      <c r="A45" s="1" t="str">
        <f>IFERROR(IF(#REF!=0,"Wrong Gender!",""),"")</f>
        <v/>
      </c>
      <c r="B45" s="18">
        <v>39</v>
      </c>
      <c r="C45" s="18" t="s">
        <v>680</v>
      </c>
      <c r="D45" s="18" t="s">
        <v>681</v>
      </c>
      <c r="E45" s="18" t="s">
        <v>81</v>
      </c>
      <c r="F45" s="18" t="s">
        <v>99</v>
      </c>
      <c r="G45" s="106">
        <v>36.450000000000003</v>
      </c>
      <c r="H45" s="18">
        <v>164</v>
      </c>
      <c r="I45" s="1" t="s">
        <v>44</v>
      </c>
      <c r="J45" s="18">
        <v>39</v>
      </c>
      <c r="K45" s="18" t="s">
        <v>444</v>
      </c>
      <c r="L45" s="18" t="s">
        <v>716</v>
      </c>
      <c r="M45" s="18" t="s">
        <v>85</v>
      </c>
      <c r="N45" s="18" t="s">
        <v>61</v>
      </c>
      <c r="O45" s="106">
        <v>28.12</v>
      </c>
      <c r="P45" s="18">
        <v>162</v>
      </c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</row>
    <row r="46" spans="1:32" ht="15.75" customHeight="1" x14ac:dyDescent="0.2">
      <c r="A46" s="1" t="str">
        <f>IFERROR(IF(#REF!=0,"Wrong Gender!",""),"")</f>
        <v/>
      </c>
      <c r="B46" s="18">
        <v>40</v>
      </c>
      <c r="C46" s="18" t="s">
        <v>682</v>
      </c>
      <c r="D46" s="18" t="s">
        <v>683</v>
      </c>
      <c r="E46" s="18" t="s">
        <v>83</v>
      </c>
      <c r="F46" s="18" t="s">
        <v>58</v>
      </c>
      <c r="G46" s="106">
        <v>36.49</v>
      </c>
      <c r="H46" s="18">
        <v>163</v>
      </c>
      <c r="I46" s="1" t="s">
        <v>44</v>
      </c>
      <c r="J46" s="18">
        <v>40</v>
      </c>
      <c r="K46" s="18" t="s">
        <v>717</v>
      </c>
      <c r="L46" s="18" t="s">
        <v>718</v>
      </c>
      <c r="M46" s="18" t="s">
        <v>76</v>
      </c>
      <c r="N46" s="18" t="s">
        <v>48</v>
      </c>
      <c r="O46" s="106">
        <v>28.14</v>
      </c>
      <c r="P46" s="18">
        <v>161</v>
      </c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</row>
    <row r="47" spans="1:32" ht="15.75" customHeight="1" x14ac:dyDescent="0.2">
      <c r="A47" s="1" t="str">
        <f>IFERROR(IF(#REF!=0,"Wrong Gender!",""),"")</f>
        <v/>
      </c>
      <c r="B47" s="18">
        <v>41</v>
      </c>
      <c r="C47" s="18" t="s">
        <v>613</v>
      </c>
      <c r="D47" s="18" t="s">
        <v>614</v>
      </c>
      <c r="E47" s="18" t="s">
        <v>79</v>
      </c>
      <c r="F47" s="18" t="s">
        <v>56</v>
      </c>
      <c r="G47" s="106">
        <v>36.590000000000003</v>
      </c>
      <c r="H47" s="18">
        <v>162</v>
      </c>
      <c r="I47" s="1" t="s">
        <v>44</v>
      </c>
      <c r="J47" s="18">
        <v>41</v>
      </c>
      <c r="K47" s="18" t="s">
        <v>544</v>
      </c>
      <c r="L47" s="18" t="s">
        <v>545</v>
      </c>
      <c r="M47" s="18" t="s">
        <v>82</v>
      </c>
      <c r="N47" s="18" t="s">
        <v>57</v>
      </c>
      <c r="O47" s="106">
        <v>28.22</v>
      </c>
      <c r="P47" s="18">
        <v>160</v>
      </c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</row>
    <row r="48" spans="1:32" ht="15.75" customHeight="1" x14ac:dyDescent="0.2">
      <c r="A48" s="1" t="str">
        <f>IFERROR(IF(#REF!=0,"Wrong Gender!",""),"")</f>
        <v/>
      </c>
      <c r="B48" s="18">
        <v>42</v>
      </c>
      <c r="C48" s="18" t="s">
        <v>494</v>
      </c>
      <c r="D48" s="18" t="s">
        <v>495</v>
      </c>
      <c r="E48" s="18" t="s">
        <v>75</v>
      </c>
      <c r="F48" s="18" t="s">
        <v>45</v>
      </c>
      <c r="G48" s="106">
        <v>37.01</v>
      </c>
      <c r="H48" s="18">
        <v>161</v>
      </c>
      <c r="I48" s="1" t="s">
        <v>44</v>
      </c>
      <c r="J48" s="18">
        <v>42</v>
      </c>
      <c r="K48" s="18" t="s">
        <v>643</v>
      </c>
      <c r="L48" s="18" t="s">
        <v>644</v>
      </c>
      <c r="M48" s="18" t="s">
        <v>88</v>
      </c>
      <c r="N48" s="18" t="s">
        <v>73</v>
      </c>
      <c r="O48" s="106">
        <v>28.24</v>
      </c>
      <c r="P48" s="18">
        <v>159</v>
      </c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</row>
    <row r="49" spans="1:32" ht="15.75" customHeight="1" x14ac:dyDescent="0.2">
      <c r="A49" s="1" t="str">
        <f>IFERROR(IF(#REF!=0,"Wrong Gender!",""),"")</f>
        <v/>
      </c>
      <c r="B49" s="18">
        <v>43</v>
      </c>
      <c r="C49" s="18" t="s">
        <v>589</v>
      </c>
      <c r="D49" s="18" t="s">
        <v>590</v>
      </c>
      <c r="E49" s="18" t="s">
        <v>79</v>
      </c>
      <c r="F49" s="18" t="s">
        <v>56</v>
      </c>
      <c r="G49" s="106">
        <v>37.03</v>
      </c>
      <c r="H49" s="18">
        <v>160</v>
      </c>
      <c r="I49" s="1" t="s">
        <v>44</v>
      </c>
      <c r="J49" s="18">
        <v>43</v>
      </c>
      <c r="K49" s="18" t="s">
        <v>546</v>
      </c>
      <c r="L49" s="18" t="s">
        <v>547</v>
      </c>
      <c r="M49" s="18" t="s">
        <v>82</v>
      </c>
      <c r="N49" s="18" t="s">
        <v>57</v>
      </c>
      <c r="O49" s="106">
        <v>28.35</v>
      </c>
      <c r="P49" s="18">
        <v>158</v>
      </c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</row>
    <row r="50" spans="1:32" ht="15.75" customHeight="1" x14ac:dyDescent="0.2">
      <c r="A50" s="1" t="str">
        <f>IFERROR(IF(#REF!=0,"Wrong Gender!",""),"")</f>
        <v/>
      </c>
      <c r="B50" s="18">
        <v>44</v>
      </c>
      <c r="C50" s="18" t="s">
        <v>502</v>
      </c>
      <c r="D50" s="18" t="s">
        <v>582</v>
      </c>
      <c r="E50" s="18" t="s">
        <v>79</v>
      </c>
      <c r="F50" s="18" t="s">
        <v>56</v>
      </c>
      <c r="G50" s="106">
        <v>37.049999999999997</v>
      </c>
      <c r="H50" s="18">
        <v>159</v>
      </c>
      <c r="I50" s="1" t="s">
        <v>44</v>
      </c>
      <c r="J50" s="18">
        <v>44</v>
      </c>
      <c r="K50" s="18" t="s">
        <v>433</v>
      </c>
      <c r="L50" s="18" t="s">
        <v>434</v>
      </c>
      <c r="M50" s="18" t="s">
        <v>83</v>
      </c>
      <c r="N50" s="18" t="s">
        <v>58</v>
      </c>
      <c r="O50" s="106">
        <v>29.03</v>
      </c>
      <c r="P50" s="18">
        <v>157</v>
      </c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</row>
    <row r="51" spans="1:32" ht="15.75" customHeight="1" x14ac:dyDescent="0.2">
      <c r="A51" s="1" t="str">
        <f>IFERROR(IF(#REF!=0,"Wrong Gender!",""),"")</f>
        <v/>
      </c>
      <c r="B51" s="18">
        <v>45</v>
      </c>
      <c r="C51" s="18" t="s">
        <v>44</v>
      </c>
      <c r="D51" s="18" t="s">
        <v>44</v>
      </c>
      <c r="E51" s="18" t="s">
        <v>44</v>
      </c>
      <c r="F51" s="18" t="s">
        <v>44</v>
      </c>
      <c r="G51" s="106">
        <v>37.24</v>
      </c>
      <c r="H51" s="18" t="s">
        <v>44</v>
      </c>
      <c r="I51" s="1" t="s">
        <v>44</v>
      </c>
      <c r="J51" s="18">
        <v>45</v>
      </c>
      <c r="K51" s="18" t="s">
        <v>637</v>
      </c>
      <c r="L51" s="18" t="s">
        <v>638</v>
      </c>
      <c r="M51" s="18" t="s">
        <v>79</v>
      </c>
      <c r="N51" s="18" t="s">
        <v>55</v>
      </c>
      <c r="O51" s="106">
        <v>29.07</v>
      </c>
      <c r="P51" s="18">
        <v>156</v>
      </c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</row>
    <row r="52" spans="1:32" ht="15.75" customHeight="1" x14ac:dyDescent="0.2">
      <c r="A52" s="1" t="str">
        <f>IFERROR(IF(#REF!=0,"Wrong Gender!",""),"")</f>
        <v/>
      </c>
      <c r="B52" s="18">
        <v>46</v>
      </c>
      <c r="C52" s="18" t="s">
        <v>684</v>
      </c>
      <c r="D52" s="18" t="s">
        <v>685</v>
      </c>
      <c r="E52" s="18" t="s">
        <v>78</v>
      </c>
      <c r="F52" s="18" t="s">
        <v>52</v>
      </c>
      <c r="G52" s="106">
        <v>37.35</v>
      </c>
      <c r="H52" s="18">
        <v>158</v>
      </c>
      <c r="I52" s="1" t="s">
        <v>44</v>
      </c>
      <c r="J52" s="18">
        <v>46</v>
      </c>
      <c r="K52" s="18" t="s">
        <v>439</v>
      </c>
      <c r="L52" s="18" t="s">
        <v>440</v>
      </c>
      <c r="M52" s="18" t="s">
        <v>86</v>
      </c>
      <c r="N52" s="18" t="s">
        <v>64</v>
      </c>
      <c r="O52" s="106">
        <v>29.12</v>
      </c>
      <c r="P52" s="18">
        <v>155</v>
      </c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</row>
    <row r="53" spans="1:32" ht="15.75" customHeight="1" x14ac:dyDescent="0.2">
      <c r="A53" s="1" t="str">
        <f>IFERROR(IF(#REF!=0,"Wrong Gender!",""),"")</f>
        <v/>
      </c>
      <c r="B53" s="18">
        <v>47</v>
      </c>
      <c r="C53" s="18" t="s">
        <v>488</v>
      </c>
      <c r="D53" s="18" t="s">
        <v>736</v>
      </c>
      <c r="E53" s="18" t="s">
        <v>76</v>
      </c>
      <c r="F53" s="18" t="s">
        <v>47</v>
      </c>
      <c r="G53" s="106">
        <v>37.39</v>
      </c>
      <c r="H53" s="18">
        <v>157</v>
      </c>
      <c r="I53" s="1" t="s">
        <v>44</v>
      </c>
      <c r="J53" s="18">
        <v>47</v>
      </c>
      <c r="K53" s="18" t="s">
        <v>394</v>
      </c>
      <c r="L53" s="18" t="s">
        <v>651</v>
      </c>
      <c r="M53" s="18" t="s">
        <v>84</v>
      </c>
      <c r="N53" s="18" t="s">
        <v>59</v>
      </c>
      <c r="O53" s="106">
        <v>29.13</v>
      </c>
      <c r="P53" s="18">
        <v>154</v>
      </c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</row>
    <row r="54" spans="1:32" ht="15.75" customHeight="1" x14ac:dyDescent="0.2">
      <c r="A54" s="1" t="str">
        <f>IFERROR(IF(#REF!=0,"Wrong Gender!",""),"")</f>
        <v/>
      </c>
      <c r="B54" s="18">
        <v>48</v>
      </c>
      <c r="C54" s="18" t="s">
        <v>593</v>
      </c>
      <c r="D54" s="18" t="s">
        <v>594</v>
      </c>
      <c r="E54" s="18" t="s">
        <v>77</v>
      </c>
      <c r="F54" s="18" t="s">
        <v>49</v>
      </c>
      <c r="G54" s="106">
        <v>37.53</v>
      </c>
      <c r="H54" s="18">
        <v>156</v>
      </c>
      <c r="I54" s="1" t="s">
        <v>44</v>
      </c>
      <c r="J54" s="18">
        <v>48</v>
      </c>
      <c r="K54" s="18" t="s">
        <v>719</v>
      </c>
      <c r="L54" s="18" t="s">
        <v>720</v>
      </c>
      <c r="M54" s="18" t="s">
        <v>83</v>
      </c>
      <c r="N54" s="18" t="s">
        <v>67</v>
      </c>
      <c r="O54" s="106">
        <v>29.18</v>
      </c>
      <c r="P54" s="18">
        <v>153</v>
      </c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</row>
    <row r="55" spans="1:32" ht="15.75" customHeight="1" x14ac:dyDescent="0.2">
      <c r="A55" s="1" t="str">
        <f>IFERROR(IF(#REF!=0,"Wrong Gender!",""),"")</f>
        <v/>
      </c>
      <c r="B55" s="18">
        <v>49</v>
      </c>
      <c r="C55" s="18" t="s">
        <v>490</v>
      </c>
      <c r="D55" s="18" t="s">
        <v>491</v>
      </c>
      <c r="E55" s="18" t="s">
        <v>82</v>
      </c>
      <c r="F55" s="18" t="s">
        <v>57</v>
      </c>
      <c r="G55" s="106">
        <v>37.57</v>
      </c>
      <c r="H55" s="18">
        <v>155</v>
      </c>
      <c r="I55" s="1" t="s">
        <v>44</v>
      </c>
      <c r="J55" s="18">
        <v>49</v>
      </c>
      <c r="K55" s="18" t="s">
        <v>435</v>
      </c>
      <c r="L55" s="18" t="s">
        <v>436</v>
      </c>
      <c r="M55" s="18" t="s">
        <v>83</v>
      </c>
      <c r="N55" s="18" t="s">
        <v>67</v>
      </c>
      <c r="O55" s="106">
        <v>29.32</v>
      </c>
      <c r="P55" s="18">
        <v>152</v>
      </c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</row>
    <row r="56" spans="1:32" ht="15.75" customHeight="1" x14ac:dyDescent="0.2">
      <c r="A56" s="1" t="str">
        <f>IFERROR(IF(#REF!=0,"Wrong Gender!",""),"")</f>
        <v/>
      </c>
      <c r="B56" s="18">
        <v>50</v>
      </c>
      <c r="C56" s="18" t="s">
        <v>492</v>
      </c>
      <c r="D56" s="18" t="s">
        <v>493</v>
      </c>
      <c r="E56" s="18" t="s">
        <v>85</v>
      </c>
      <c r="F56" s="18" t="s">
        <v>61</v>
      </c>
      <c r="G56" s="106">
        <v>38.19</v>
      </c>
      <c r="H56" s="18">
        <v>154</v>
      </c>
      <c r="I56" s="1" t="s">
        <v>44</v>
      </c>
      <c r="J56" s="18">
        <v>50</v>
      </c>
      <c r="K56" s="18" t="s">
        <v>639</v>
      </c>
      <c r="L56" s="18" t="s">
        <v>640</v>
      </c>
      <c r="M56" s="18" t="s">
        <v>79</v>
      </c>
      <c r="N56" s="18" t="s">
        <v>55</v>
      </c>
      <c r="O56" s="106">
        <v>29.36</v>
      </c>
      <c r="P56" s="18">
        <v>151</v>
      </c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</row>
    <row r="57" spans="1:32" ht="15.75" customHeight="1" x14ac:dyDescent="0.2">
      <c r="A57" s="1" t="str">
        <f>IFERROR(IF(#REF!=0,"Wrong Gender!",""),"")</f>
        <v/>
      </c>
      <c r="B57" s="18">
        <v>51</v>
      </c>
      <c r="C57" s="18" t="s">
        <v>508</v>
      </c>
      <c r="D57" s="18" t="s">
        <v>509</v>
      </c>
      <c r="E57" s="18" t="s">
        <v>78</v>
      </c>
      <c r="F57" s="18" t="s">
        <v>52</v>
      </c>
      <c r="G57" s="106">
        <v>38.229999999999997</v>
      </c>
      <c r="H57" s="18">
        <v>153</v>
      </c>
      <c r="I57" s="1" t="s">
        <v>44</v>
      </c>
      <c r="J57" s="18">
        <v>51</v>
      </c>
      <c r="K57" s="18" t="s">
        <v>437</v>
      </c>
      <c r="L57" s="18" t="s">
        <v>438</v>
      </c>
      <c r="M57" s="18" t="s">
        <v>78</v>
      </c>
      <c r="N57" s="18" t="s">
        <v>52</v>
      </c>
      <c r="O57" s="106">
        <v>29.37</v>
      </c>
      <c r="P57" s="18">
        <v>150</v>
      </c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</row>
    <row r="58" spans="1:32" ht="15.75" customHeight="1" x14ac:dyDescent="0.2">
      <c r="A58" s="1" t="str">
        <f>IFERROR(IF(#REF!=0,"Wrong Gender!",""),"")</f>
        <v/>
      </c>
      <c r="B58" s="18">
        <v>52</v>
      </c>
      <c r="C58" s="18" t="s">
        <v>686</v>
      </c>
      <c r="D58" s="18" t="s">
        <v>687</v>
      </c>
      <c r="E58" s="18" t="s">
        <v>78</v>
      </c>
      <c r="F58" s="18" t="s">
        <v>52</v>
      </c>
      <c r="G58" s="106">
        <v>38.29</v>
      </c>
      <c r="H58" s="18">
        <v>152</v>
      </c>
      <c r="I58" s="1" t="s">
        <v>44</v>
      </c>
      <c r="J58" s="18">
        <v>52</v>
      </c>
      <c r="K58" s="18" t="s">
        <v>652</v>
      </c>
      <c r="L58" s="18" t="s">
        <v>653</v>
      </c>
      <c r="M58" s="18" t="s">
        <v>87</v>
      </c>
      <c r="N58" s="18" t="s">
        <v>65</v>
      </c>
      <c r="O58" s="106">
        <v>29.56</v>
      </c>
      <c r="P58" s="18">
        <v>149</v>
      </c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</row>
    <row r="59" spans="1:32" ht="15.75" customHeight="1" x14ac:dyDescent="0.2">
      <c r="A59" s="1" t="str">
        <f>IFERROR(IF(#REF!=0,"Wrong Gender!",""),"")</f>
        <v/>
      </c>
      <c r="B59" s="18">
        <v>53</v>
      </c>
      <c r="C59" s="18" t="s">
        <v>574</v>
      </c>
      <c r="D59" s="18" t="s">
        <v>600</v>
      </c>
      <c r="E59" s="18" t="s">
        <v>87</v>
      </c>
      <c r="F59" s="18" t="s">
        <v>65</v>
      </c>
      <c r="G59" s="106">
        <v>38.29</v>
      </c>
      <c r="H59" s="18">
        <v>151</v>
      </c>
      <c r="I59" s="1" t="s">
        <v>44</v>
      </c>
      <c r="J59" s="18">
        <v>53</v>
      </c>
      <c r="K59" s="18" t="s">
        <v>721</v>
      </c>
      <c r="L59" s="18" t="s">
        <v>722</v>
      </c>
      <c r="M59" s="18" t="s">
        <v>83</v>
      </c>
      <c r="N59" s="18" t="s">
        <v>67</v>
      </c>
      <c r="O59" s="106">
        <v>30.06</v>
      </c>
      <c r="P59" s="18">
        <v>148</v>
      </c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</row>
    <row r="60" spans="1:32" ht="15.75" customHeight="1" x14ac:dyDescent="0.2">
      <c r="A60" s="1" t="str">
        <f>IFERROR(IF(#REF!=0,"Wrong Gender!",""),"")</f>
        <v/>
      </c>
      <c r="B60" s="18">
        <v>54</v>
      </c>
      <c r="C60" s="18" t="s">
        <v>604</v>
      </c>
      <c r="D60" s="18" t="s">
        <v>605</v>
      </c>
      <c r="E60" s="18" t="s">
        <v>77</v>
      </c>
      <c r="F60" s="18" t="s">
        <v>49</v>
      </c>
      <c r="G60" s="106">
        <v>38.299999999999997</v>
      </c>
      <c r="H60" s="18">
        <v>150</v>
      </c>
      <c r="I60" s="1" t="s">
        <v>44</v>
      </c>
      <c r="J60" s="18">
        <v>54</v>
      </c>
      <c r="K60" s="18" t="s">
        <v>441</v>
      </c>
      <c r="L60" s="18" t="s">
        <v>365</v>
      </c>
      <c r="M60" s="18" t="s">
        <v>86</v>
      </c>
      <c r="N60" s="18" t="s">
        <v>71</v>
      </c>
      <c r="O60" s="106">
        <v>30.46</v>
      </c>
      <c r="P60" s="18">
        <v>147</v>
      </c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</row>
    <row r="61" spans="1:32" ht="15.75" customHeight="1" x14ac:dyDescent="0.2">
      <c r="A61" s="1" t="str">
        <f>IFERROR(IF(#REF!=0,"Wrong Gender!",""),"")</f>
        <v/>
      </c>
      <c r="B61" s="18">
        <v>55</v>
      </c>
      <c r="C61" s="18" t="s">
        <v>466</v>
      </c>
      <c r="D61" s="18" t="s">
        <v>598</v>
      </c>
      <c r="E61" s="18" t="s">
        <v>79</v>
      </c>
      <c r="F61" s="18" t="s">
        <v>56</v>
      </c>
      <c r="G61" s="106">
        <v>38.32</v>
      </c>
      <c r="H61" s="18">
        <v>149</v>
      </c>
      <c r="I61" s="1" t="s">
        <v>44</v>
      </c>
      <c r="J61" s="18">
        <v>55</v>
      </c>
      <c r="K61" s="18" t="s">
        <v>560</v>
      </c>
      <c r="L61" s="18" t="s">
        <v>561</v>
      </c>
      <c r="M61" s="18" t="s">
        <v>82</v>
      </c>
      <c r="N61" s="18" t="s">
        <v>57</v>
      </c>
      <c r="O61" s="106">
        <v>30.55</v>
      </c>
      <c r="P61" s="18">
        <v>146</v>
      </c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</row>
    <row r="62" spans="1:32" ht="15.75" customHeight="1" x14ac:dyDescent="0.2">
      <c r="A62" s="1" t="str">
        <f>IFERROR(IF(#REF!=0,"Wrong Gender!",""),"")</f>
        <v/>
      </c>
      <c r="B62" s="18">
        <v>56</v>
      </c>
      <c r="C62" s="18" t="s">
        <v>466</v>
      </c>
      <c r="D62" s="18" t="s">
        <v>597</v>
      </c>
      <c r="E62" s="18" t="s">
        <v>87</v>
      </c>
      <c r="F62" s="18" t="s">
        <v>65</v>
      </c>
      <c r="G62" s="106">
        <v>38.33</v>
      </c>
      <c r="H62" s="18">
        <v>148</v>
      </c>
      <c r="I62" s="1" t="s">
        <v>44</v>
      </c>
      <c r="J62" s="18">
        <v>56</v>
      </c>
      <c r="K62" s="18" t="s">
        <v>431</v>
      </c>
      <c r="L62" s="18" t="s">
        <v>432</v>
      </c>
      <c r="M62" s="18" t="s">
        <v>83</v>
      </c>
      <c r="N62" s="18" t="s">
        <v>67</v>
      </c>
      <c r="O62" s="106">
        <v>30.56</v>
      </c>
      <c r="P62" s="18">
        <v>145</v>
      </c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</row>
    <row r="63" spans="1:32" ht="15.75" customHeight="1" x14ac:dyDescent="0.2">
      <c r="A63" s="1" t="str">
        <f>IFERROR(IF(#REF!=0,"Wrong Gender!",""),"")</f>
        <v/>
      </c>
      <c r="B63" s="18">
        <v>57</v>
      </c>
      <c r="C63" s="18" t="s">
        <v>500</v>
      </c>
      <c r="D63" s="18" t="s">
        <v>501</v>
      </c>
      <c r="E63" s="18" t="s">
        <v>75</v>
      </c>
      <c r="F63" s="18" t="s">
        <v>45</v>
      </c>
      <c r="G63" s="106">
        <v>38.369999999999997</v>
      </c>
      <c r="H63" s="18">
        <v>147</v>
      </c>
      <c r="I63" s="1" t="s">
        <v>44</v>
      </c>
      <c r="J63" s="18">
        <v>57</v>
      </c>
      <c r="K63" s="18" t="s">
        <v>442</v>
      </c>
      <c r="L63" s="18" t="s">
        <v>443</v>
      </c>
      <c r="M63" s="18" t="s">
        <v>86</v>
      </c>
      <c r="N63" s="18" t="s">
        <v>71</v>
      </c>
      <c r="O63" s="106">
        <v>31.17</v>
      </c>
      <c r="P63" s="18">
        <v>144</v>
      </c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</row>
    <row r="64" spans="1:32" ht="15.75" customHeight="1" x14ac:dyDescent="0.2">
      <c r="A64" s="1" t="str">
        <f>IFERROR(IF(#REF!=0,"Wrong Gender!",""),"")</f>
        <v/>
      </c>
      <c r="B64" s="18">
        <v>58</v>
      </c>
      <c r="C64" s="18" t="s">
        <v>688</v>
      </c>
      <c r="D64" s="18" t="s">
        <v>689</v>
      </c>
      <c r="E64" s="18" t="s">
        <v>78</v>
      </c>
      <c r="F64" s="18" t="s">
        <v>52</v>
      </c>
      <c r="G64" s="106">
        <v>38.47</v>
      </c>
      <c r="H64" s="18">
        <v>146</v>
      </c>
      <c r="I64" s="1" t="s">
        <v>44</v>
      </c>
      <c r="J64" s="18">
        <v>58</v>
      </c>
      <c r="K64" s="18" t="s">
        <v>444</v>
      </c>
      <c r="L64" s="18" t="s">
        <v>445</v>
      </c>
      <c r="M64" s="18" t="s">
        <v>83</v>
      </c>
      <c r="N64" s="18" t="s">
        <v>68</v>
      </c>
      <c r="O64" s="106">
        <v>31.23</v>
      </c>
      <c r="P64" s="18">
        <v>143</v>
      </c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</row>
    <row r="65" spans="1:32" ht="15.75" customHeight="1" x14ac:dyDescent="0.2">
      <c r="A65" s="1" t="str">
        <f>IFERROR(IF(#REF!=0,"Wrong Gender!",""),"")</f>
        <v/>
      </c>
      <c r="B65" s="18">
        <v>59</v>
      </c>
      <c r="C65" s="18" t="s">
        <v>690</v>
      </c>
      <c r="D65" s="18" t="s">
        <v>691</v>
      </c>
      <c r="E65" s="18" t="s">
        <v>82</v>
      </c>
      <c r="F65" s="18" t="s">
        <v>57</v>
      </c>
      <c r="G65" s="106">
        <v>38.549999999999997</v>
      </c>
      <c r="H65" s="18">
        <v>145</v>
      </c>
      <c r="I65" s="1" t="s">
        <v>44</v>
      </c>
      <c r="J65" s="18">
        <v>59</v>
      </c>
      <c r="K65" s="18" t="s">
        <v>554</v>
      </c>
      <c r="L65" s="18" t="s">
        <v>555</v>
      </c>
      <c r="M65" s="18" t="s">
        <v>78</v>
      </c>
      <c r="N65" s="18" t="s">
        <v>53</v>
      </c>
      <c r="O65" s="106">
        <v>31.43</v>
      </c>
      <c r="P65" s="18">
        <v>142</v>
      </c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</row>
    <row r="66" spans="1:32" ht="15.75" customHeight="1" x14ac:dyDescent="0.2">
      <c r="A66" s="1" t="str">
        <f>IFERROR(IF(#REF!=0,"Wrong Gender!",""),"")</f>
        <v/>
      </c>
      <c r="B66" s="18">
        <v>60</v>
      </c>
      <c r="C66" s="18" t="s">
        <v>366</v>
      </c>
      <c r="D66" s="18" t="s">
        <v>367</v>
      </c>
      <c r="E66" s="18" t="s">
        <v>78</v>
      </c>
      <c r="F66" s="18" t="s">
        <v>52</v>
      </c>
      <c r="G66" s="106">
        <v>39</v>
      </c>
      <c r="H66" s="18">
        <v>144</v>
      </c>
      <c r="I66" s="1" t="s">
        <v>44</v>
      </c>
      <c r="J66" s="18">
        <v>60</v>
      </c>
      <c r="K66" s="18" t="s">
        <v>723</v>
      </c>
      <c r="L66" s="18" t="s">
        <v>724</v>
      </c>
      <c r="M66" s="18" t="s">
        <v>78</v>
      </c>
      <c r="N66" s="18" t="s">
        <v>53</v>
      </c>
      <c r="O66" s="106">
        <v>31.5</v>
      </c>
      <c r="P66" s="18">
        <v>141</v>
      </c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</row>
    <row r="67" spans="1:32" ht="15.75" customHeight="1" x14ac:dyDescent="0.2">
      <c r="A67" s="1" t="str">
        <f>IFERROR(IF(#REF!=0,"Wrong Gender!",""),"")</f>
        <v/>
      </c>
      <c r="B67" s="18">
        <v>61</v>
      </c>
      <c r="C67" s="18" t="s">
        <v>606</v>
      </c>
      <c r="D67" s="18" t="s">
        <v>607</v>
      </c>
      <c r="E67" s="18" t="s">
        <v>87</v>
      </c>
      <c r="F67" s="18" t="s">
        <v>65</v>
      </c>
      <c r="G67" s="106">
        <v>39.15</v>
      </c>
      <c r="H67" s="18">
        <v>143</v>
      </c>
      <c r="I67" s="1" t="s">
        <v>44</v>
      </c>
      <c r="J67" s="18">
        <v>61</v>
      </c>
      <c r="K67" s="18" t="s">
        <v>654</v>
      </c>
      <c r="L67" s="18" t="s">
        <v>655</v>
      </c>
      <c r="M67" s="18" t="s">
        <v>84</v>
      </c>
      <c r="N67" s="18" t="s">
        <v>59</v>
      </c>
      <c r="O67" s="106">
        <v>32.049999999999997</v>
      </c>
      <c r="P67" s="18">
        <v>140</v>
      </c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</row>
    <row r="68" spans="1:32" ht="15.75" customHeight="1" x14ac:dyDescent="0.2">
      <c r="A68" s="1" t="str">
        <f>IFERROR(IF(#REF!=0,"Wrong Gender!",""),"")</f>
        <v/>
      </c>
      <c r="B68" s="18">
        <v>62</v>
      </c>
      <c r="C68" s="18" t="s">
        <v>583</v>
      </c>
      <c r="D68" s="18" t="s">
        <v>584</v>
      </c>
      <c r="E68" s="18" t="s">
        <v>79</v>
      </c>
      <c r="F68" s="18" t="s">
        <v>97</v>
      </c>
      <c r="G68" s="106">
        <v>39.299999999999997</v>
      </c>
      <c r="H68" s="18">
        <v>142</v>
      </c>
      <c r="I68" s="1" t="s">
        <v>44</v>
      </c>
      <c r="J68" s="18">
        <v>62</v>
      </c>
      <c r="K68" s="18" t="s">
        <v>725</v>
      </c>
      <c r="L68" s="18" t="s">
        <v>726</v>
      </c>
      <c r="M68" s="18" t="s">
        <v>78</v>
      </c>
      <c r="N68" s="18" t="s">
        <v>53</v>
      </c>
      <c r="O68" s="106">
        <v>32.19</v>
      </c>
      <c r="P68" s="18">
        <v>139</v>
      </c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</row>
    <row r="69" spans="1:32" ht="15.75" customHeight="1" x14ac:dyDescent="0.2">
      <c r="A69" s="1" t="str">
        <f>IFERROR(IF(#REF!=0,"Wrong Gender!",""),"")</f>
        <v/>
      </c>
      <c r="B69" s="18">
        <v>63</v>
      </c>
      <c r="C69" s="18" t="s">
        <v>44</v>
      </c>
      <c r="D69" s="18" t="s">
        <v>44</v>
      </c>
      <c r="E69" s="18" t="s">
        <v>44</v>
      </c>
      <c r="F69" s="18" t="s">
        <v>44</v>
      </c>
      <c r="G69" s="106">
        <v>39.4</v>
      </c>
      <c r="H69" s="18" t="s">
        <v>44</v>
      </c>
      <c r="I69" s="1" t="s">
        <v>44</v>
      </c>
      <c r="J69" s="18">
        <v>63</v>
      </c>
      <c r="K69" s="18" t="s">
        <v>452</v>
      </c>
      <c r="L69" s="18" t="s">
        <v>453</v>
      </c>
      <c r="M69" s="18" t="s">
        <v>83</v>
      </c>
      <c r="N69" s="18" t="s">
        <v>68</v>
      </c>
      <c r="O69" s="106">
        <v>32.42</v>
      </c>
      <c r="P69" s="18">
        <v>138</v>
      </c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</row>
    <row r="70" spans="1:32" ht="15.75" customHeight="1" x14ac:dyDescent="0.2">
      <c r="A70" s="1" t="str">
        <f>IFERROR(IF(#REF!=0,"Wrong Gender!",""),"")</f>
        <v/>
      </c>
      <c r="B70" s="18">
        <v>64</v>
      </c>
      <c r="C70" s="18" t="s">
        <v>44</v>
      </c>
      <c r="D70" s="18" t="s">
        <v>44</v>
      </c>
      <c r="E70" s="18" t="s">
        <v>44</v>
      </c>
      <c r="F70" s="18" t="s">
        <v>44</v>
      </c>
      <c r="G70" s="106">
        <v>39.5</v>
      </c>
      <c r="H70" s="18" t="s">
        <v>44</v>
      </c>
      <c r="I70" s="1" t="s">
        <v>44</v>
      </c>
      <c r="J70" s="18">
        <v>64</v>
      </c>
      <c r="K70" s="18" t="s">
        <v>448</v>
      </c>
      <c r="L70" s="18" t="s">
        <v>449</v>
      </c>
      <c r="M70" s="18" t="s">
        <v>86</v>
      </c>
      <c r="N70" s="18" t="s">
        <v>71</v>
      </c>
      <c r="O70" s="106">
        <v>32.549999999999997</v>
      </c>
      <c r="P70" s="18">
        <v>137</v>
      </c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</row>
    <row r="71" spans="1:32" ht="15.75" customHeight="1" x14ac:dyDescent="0.2">
      <c r="A71" s="1" t="str">
        <f>IFERROR(IF(#REF!=0,"Wrong Gender!",""),"")</f>
        <v/>
      </c>
      <c r="B71" s="18">
        <v>65</v>
      </c>
      <c r="C71" s="18" t="s">
        <v>606</v>
      </c>
      <c r="D71" s="18" t="s">
        <v>609</v>
      </c>
      <c r="E71" s="18" t="s">
        <v>84</v>
      </c>
      <c r="F71" s="18" t="s">
        <v>59</v>
      </c>
      <c r="G71" s="106">
        <v>40.14</v>
      </c>
      <c r="H71" s="18">
        <v>141</v>
      </c>
      <c r="I71" s="1" t="s">
        <v>44</v>
      </c>
      <c r="J71" s="18">
        <v>65</v>
      </c>
      <c r="K71" s="18" t="s">
        <v>44</v>
      </c>
      <c r="L71" s="18" t="s">
        <v>44</v>
      </c>
      <c r="M71" s="18" t="s">
        <v>44</v>
      </c>
      <c r="N71" s="18" t="s">
        <v>44</v>
      </c>
      <c r="O71" s="106">
        <v>32.56</v>
      </c>
      <c r="P71" s="18" t="s">
        <v>44</v>
      </c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</row>
    <row r="72" spans="1:32" ht="15.75" customHeight="1" x14ac:dyDescent="0.2">
      <c r="A72" s="1" t="str">
        <f>IFERROR(IF(#REF!=0,"Wrong Gender!",""),"")</f>
        <v/>
      </c>
      <c r="B72" s="18">
        <v>66</v>
      </c>
      <c r="C72" s="18" t="s">
        <v>364</v>
      </c>
      <c r="D72" s="18" t="s">
        <v>365</v>
      </c>
      <c r="E72" s="18" t="s">
        <v>86</v>
      </c>
      <c r="F72" s="18" t="s">
        <v>63</v>
      </c>
      <c r="G72" s="106">
        <v>40.14</v>
      </c>
      <c r="H72" s="18">
        <v>140</v>
      </c>
      <c r="I72" s="1" t="s">
        <v>44</v>
      </c>
      <c r="J72" s="18">
        <v>66</v>
      </c>
      <c r="K72" s="18" t="s">
        <v>556</v>
      </c>
      <c r="L72" s="18" t="s">
        <v>557</v>
      </c>
      <c r="M72" s="18" t="s">
        <v>75</v>
      </c>
      <c r="N72" s="18" t="s">
        <v>46</v>
      </c>
      <c r="O72" s="106">
        <v>33.18</v>
      </c>
      <c r="P72" s="18">
        <v>136</v>
      </c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</row>
    <row r="73" spans="1:32" ht="15.75" customHeight="1" x14ac:dyDescent="0.2">
      <c r="A73" s="1" t="str">
        <f>IFERROR(IF(#REF!=0,"Wrong Gender!",""),"")</f>
        <v/>
      </c>
      <c r="B73" s="18">
        <v>67</v>
      </c>
      <c r="C73" s="18" t="s">
        <v>516</v>
      </c>
      <c r="D73" s="18" t="s">
        <v>517</v>
      </c>
      <c r="E73" s="18" t="s">
        <v>78</v>
      </c>
      <c r="F73" s="18" t="s">
        <v>53</v>
      </c>
      <c r="G73" s="106">
        <v>41.04</v>
      </c>
      <c r="H73" s="18">
        <v>139</v>
      </c>
      <c r="I73" s="1" t="s">
        <v>44</v>
      </c>
      <c r="J73" s="18">
        <v>67</v>
      </c>
      <c r="K73" s="18" t="s">
        <v>446</v>
      </c>
      <c r="L73" s="18" t="s">
        <v>447</v>
      </c>
      <c r="M73" s="18" t="s">
        <v>83</v>
      </c>
      <c r="N73" s="18" t="s">
        <v>68</v>
      </c>
      <c r="O73" s="106">
        <v>34.08</v>
      </c>
      <c r="P73" s="18">
        <v>135</v>
      </c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</row>
    <row r="74" spans="1:32" ht="15.75" customHeight="1" x14ac:dyDescent="0.2">
      <c r="A74" s="1" t="str">
        <f>IFERROR(IF(#REF!=0,"Wrong Gender!",""),"")</f>
        <v/>
      </c>
      <c r="B74" s="18">
        <v>68</v>
      </c>
      <c r="C74" s="18" t="s">
        <v>673</v>
      </c>
      <c r="D74" s="18" t="s">
        <v>692</v>
      </c>
      <c r="E74" s="18" t="s">
        <v>79</v>
      </c>
      <c r="F74" s="18" t="s">
        <v>97</v>
      </c>
      <c r="G74" s="106">
        <v>41.22</v>
      </c>
      <c r="H74" s="18">
        <v>138</v>
      </c>
      <c r="I74" s="1" t="s">
        <v>44</v>
      </c>
      <c r="J74" s="18">
        <v>68</v>
      </c>
      <c r="K74" s="18" t="s">
        <v>727</v>
      </c>
      <c r="L74" s="18" t="s">
        <v>681</v>
      </c>
      <c r="M74" s="18" t="s">
        <v>82</v>
      </c>
      <c r="N74" s="18" t="s">
        <v>100</v>
      </c>
      <c r="O74" s="106">
        <v>34.11</v>
      </c>
      <c r="P74" s="18">
        <v>134</v>
      </c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</row>
    <row r="75" spans="1:32" ht="15.75" customHeight="1" x14ac:dyDescent="0.2">
      <c r="A75" s="1" t="str">
        <f>IFERROR(IF(#REF!=0,"Wrong Gender!",""),"")</f>
        <v/>
      </c>
      <c r="B75" s="18">
        <v>69</v>
      </c>
      <c r="C75" s="18" t="s">
        <v>512</v>
      </c>
      <c r="D75" s="18" t="s">
        <v>513</v>
      </c>
      <c r="E75" s="18" t="s">
        <v>82</v>
      </c>
      <c r="F75" s="18" t="s">
        <v>100</v>
      </c>
      <c r="G75" s="106">
        <v>42.04</v>
      </c>
      <c r="H75" s="18">
        <v>137</v>
      </c>
      <c r="I75" s="1" t="s">
        <v>44</v>
      </c>
      <c r="J75" s="18">
        <v>69</v>
      </c>
      <c r="K75" s="18" t="s">
        <v>450</v>
      </c>
      <c r="L75" s="18" t="s">
        <v>451</v>
      </c>
      <c r="M75" s="18" t="s">
        <v>76</v>
      </c>
      <c r="N75" s="18" t="s">
        <v>48</v>
      </c>
      <c r="O75" s="106">
        <v>34.17</v>
      </c>
      <c r="P75" s="18">
        <v>133</v>
      </c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</row>
    <row r="76" spans="1:32" ht="15.75" customHeight="1" x14ac:dyDescent="0.2">
      <c r="A76" s="1" t="str">
        <f>IFERROR(IF(#REF!=0,"Wrong Gender!",""),"")</f>
        <v/>
      </c>
      <c r="B76" s="18">
        <v>70</v>
      </c>
      <c r="C76" s="18" t="s">
        <v>338</v>
      </c>
      <c r="D76" s="18" t="s">
        <v>612</v>
      </c>
      <c r="E76" s="18" t="s">
        <v>84</v>
      </c>
      <c r="F76" s="18" t="s">
        <v>59</v>
      </c>
      <c r="G76" s="106">
        <v>42.4</v>
      </c>
      <c r="H76" s="18">
        <v>136</v>
      </c>
      <c r="I76" s="1" t="s">
        <v>44</v>
      </c>
      <c r="J76" s="18">
        <v>70</v>
      </c>
      <c r="K76" s="18" t="s">
        <v>456</v>
      </c>
      <c r="L76" s="18" t="s">
        <v>457</v>
      </c>
      <c r="M76" s="18" t="s">
        <v>86</v>
      </c>
      <c r="N76" s="18" t="s">
        <v>71</v>
      </c>
      <c r="O76" s="106">
        <v>34.51</v>
      </c>
      <c r="P76" s="18">
        <v>132</v>
      </c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</row>
    <row r="77" spans="1:32" ht="15.75" customHeight="1" x14ac:dyDescent="0.2">
      <c r="A77" s="1" t="str">
        <f>IFERROR(IF(#REF!=0,"Wrong Gender!",""),"")</f>
        <v/>
      </c>
      <c r="B77" s="18">
        <v>71</v>
      </c>
      <c r="C77" s="18" t="s">
        <v>693</v>
      </c>
      <c r="D77" s="18" t="s">
        <v>694</v>
      </c>
      <c r="E77" s="18" t="s">
        <v>78</v>
      </c>
      <c r="F77" s="18" t="s">
        <v>53</v>
      </c>
      <c r="G77" s="106">
        <v>42.41</v>
      </c>
      <c r="H77" s="18">
        <v>135</v>
      </c>
      <c r="I77" s="1" t="s">
        <v>44</v>
      </c>
      <c r="J77" s="18">
        <v>71</v>
      </c>
      <c r="K77" s="18" t="s">
        <v>454</v>
      </c>
      <c r="L77" s="18" t="s">
        <v>455</v>
      </c>
      <c r="M77" s="18" t="s">
        <v>83</v>
      </c>
      <c r="N77" s="18" t="s">
        <v>68</v>
      </c>
      <c r="O77" s="106">
        <v>36.270000000000003</v>
      </c>
      <c r="P77" s="18">
        <v>131</v>
      </c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</row>
    <row r="78" spans="1:32" ht="15.75" customHeight="1" x14ac:dyDescent="0.2">
      <c r="A78" s="1" t="str">
        <f>IFERROR(IF(#REF!=0,"Wrong Gender!",""),"")</f>
        <v/>
      </c>
      <c r="B78" s="18">
        <v>72</v>
      </c>
      <c r="C78" s="18" t="s">
        <v>512</v>
      </c>
      <c r="D78" s="18" t="s">
        <v>695</v>
      </c>
      <c r="E78" s="18" t="s">
        <v>78</v>
      </c>
      <c r="F78" s="18" t="s">
        <v>53</v>
      </c>
      <c r="G78" s="106">
        <v>42.42</v>
      </c>
      <c r="H78" s="18">
        <v>134</v>
      </c>
      <c r="I78" s="1" t="s">
        <v>44</v>
      </c>
      <c r="J78" s="18">
        <v>72</v>
      </c>
      <c r="K78" s="18" t="s">
        <v>456</v>
      </c>
      <c r="L78" s="18" t="s">
        <v>728</v>
      </c>
      <c r="M78" s="18" t="s">
        <v>84</v>
      </c>
      <c r="N78" s="18" t="s">
        <v>59</v>
      </c>
      <c r="O78" s="106">
        <v>36.380000000000003</v>
      </c>
      <c r="P78" s="18">
        <v>130</v>
      </c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</row>
    <row r="79" spans="1:32" ht="15.75" customHeight="1" x14ac:dyDescent="0.2">
      <c r="A79" s="1" t="str">
        <f>IFERROR(IF(#REF!=0,"Wrong Gender!",""),"")</f>
        <v/>
      </c>
      <c r="B79" s="18">
        <v>73</v>
      </c>
      <c r="C79" s="18" t="s">
        <v>44</v>
      </c>
      <c r="D79" s="18" t="s">
        <v>44</v>
      </c>
      <c r="E79" s="18" t="s">
        <v>44</v>
      </c>
      <c r="F79" s="18" t="s">
        <v>44</v>
      </c>
      <c r="G79" s="106">
        <v>43.11</v>
      </c>
      <c r="H79" s="18" t="s">
        <v>44</v>
      </c>
      <c r="I79" s="1" t="s">
        <v>44</v>
      </c>
      <c r="J79" s="18">
        <v>73</v>
      </c>
      <c r="K79" s="18" t="s">
        <v>458</v>
      </c>
      <c r="L79" s="18" t="s">
        <v>459</v>
      </c>
      <c r="M79" s="18" t="s">
        <v>83</v>
      </c>
      <c r="N79" s="18" t="s">
        <v>69</v>
      </c>
      <c r="O79" s="106">
        <v>36.520000000000003</v>
      </c>
      <c r="P79" s="18">
        <v>129</v>
      </c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</row>
    <row r="80" spans="1:32" ht="15.75" customHeight="1" x14ac:dyDescent="0.2">
      <c r="A80" s="1" t="str">
        <f>IFERROR(IF(#REF!=0,"Wrong Gender!",""),"")</f>
        <v/>
      </c>
      <c r="B80" s="18">
        <v>74</v>
      </c>
      <c r="C80" s="18" t="s">
        <v>380</v>
      </c>
      <c r="D80" s="18" t="s">
        <v>381</v>
      </c>
      <c r="E80" s="18" t="s">
        <v>76</v>
      </c>
      <c r="F80" s="18" t="s">
        <v>47</v>
      </c>
      <c r="G80" s="106">
        <v>43.15</v>
      </c>
      <c r="H80" s="18">
        <v>133</v>
      </c>
      <c r="I80" s="1" t="s">
        <v>44</v>
      </c>
      <c r="J80" s="18">
        <v>74</v>
      </c>
      <c r="K80" s="18" t="s">
        <v>533</v>
      </c>
      <c r="L80" s="18" t="s">
        <v>663</v>
      </c>
      <c r="M80" s="18" t="s">
        <v>84</v>
      </c>
      <c r="N80" s="18" t="s">
        <v>60</v>
      </c>
      <c r="O80" s="106">
        <v>37.020000000000003</v>
      </c>
      <c r="P80" s="18">
        <v>128</v>
      </c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</row>
    <row r="81" spans="1:32" ht="15.75" customHeight="1" x14ac:dyDescent="0.2">
      <c r="A81" s="1" t="str">
        <f>IFERROR(IF(#REF!=0,"Wrong Gender!",""),"")</f>
        <v/>
      </c>
      <c r="B81" s="18">
        <v>75</v>
      </c>
      <c r="C81" s="18" t="s">
        <v>610</v>
      </c>
      <c r="D81" s="18" t="s">
        <v>611</v>
      </c>
      <c r="E81" s="18" t="s">
        <v>87</v>
      </c>
      <c r="F81" s="18" t="s">
        <v>65</v>
      </c>
      <c r="G81" s="106">
        <v>43.16</v>
      </c>
      <c r="H81" s="18">
        <v>132</v>
      </c>
      <c r="I81" s="1" t="s">
        <v>44</v>
      </c>
      <c r="J81" s="18">
        <v>75</v>
      </c>
      <c r="K81" s="18" t="s">
        <v>729</v>
      </c>
      <c r="L81" s="18" t="s">
        <v>730</v>
      </c>
      <c r="M81" s="18" t="s">
        <v>78</v>
      </c>
      <c r="N81" s="18" t="s">
        <v>53</v>
      </c>
      <c r="O81" s="106">
        <v>38.11</v>
      </c>
      <c r="P81" s="18">
        <v>127</v>
      </c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</row>
    <row r="82" spans="1:32" ht="15.75" customHeight="1" x14ac:dyDescent="0.2">
      <c r="A82" s="1" t="str">
        <f>IFERROR(IF(#REF!=0,"Wrong Gender!",""),"")</f>
        <v/>
      </c>
      <c r="B82" s="18">
        <v>76</v>
      </c>
      <c r="C82" s="18" t="s">
        <v>44</v>
      </c>
      <c r="D82" s="18" t="s">
        <v>44</v>
      </c>
      <c r="E82" s="18" t="s">
        <v>44</v>
      </c>
      <c r="F82" s="18" t="s">
        <v>44</v>
      </c>
      <c r="G82" s="106">
        <v>43.55</v>
      </c>
      <c r="H82" s="18" t="s">
        <v>44</v>
      </c>
      <c r="I82" s="1" t="s">
        <v>44</v>
      </c>
      <c r="J82" s="18"/>
      <c r="K82" s="18" t="s">
        <v>44</v>
      </c>
      <c r="L82" s="18" t="s">
        <v>44</v>
      </c>
      <c r="M82" s="18" t="s">
        <v>44</v>
      </c>
      <c r="N82" s="18" t="s">
        <v>44</v>
      </c>
      <c r="O82" s="106"/>
      <c r="P82" s="18" t="s">
        <v>44</v>
      </c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</row>
    <row r="83" spans="1:32" ht="15.75" customHeight="1" x14ac:dyDescent="0.2">
      <c r="A83" s="1" t="str">
        <f>IFERROR(IF(#REF!=0,"Wrong Gender!",""),"")</f>
        <v/>
      </c>
      <c r="B83" s="18">
        <v>77</v>
      </c>
      <c r="C83" s="18" t="s">
        <v>737</v>
      </c>
      <c r="D83" s="18" t="s">
        <v>738</v>
      </c>
      <c r="E83" s="18" t="s">
        <v>82</v>
      </c>
      <c r="F83" s="18" t="s">
        <v>100</v>
      </c>
      <c r="G83" s="106">
        <v>44.24</v>
      </c>
      <c r="H83" s="18">
        <v>131</v>
      </c>
      <c r="I83" s="1" t="s">
        <v>44</v>
      </c>
      <c r="J83" s="18"/>
      <c r="K83" s="18" t="s">
        <v>44</v>
      </c>
      <c r="L83" s="18" t="s">
        <v>44</v>
      </c>
      <c r="M83" s="18" t="s">
        <v>44</v>
      </c>
      <c r="N83" s="18" t="s">
        <v>44</v>
      </c>
      <c r="O83" s="106"/>
      <c r="P83" s="18" t="s">
        <v>44</v>
      </c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</row>
    <row r="84" spans="1:32" ht="15.75" customHeight="1" x14ac:dyDescent="0.2">
      <c r="A84" s="1" t="str">
        <f>IFERROR(IF(#REF!=0,"Wrong Gender!",""),"")</f>
        <v/>
      </c>
      <c r="B84" s="18">
        <v>78</v>
      </c>
      <c r="C84" s="18" t="s">
        <v>696</v>
      </c>
      <c r="D84" s="18" t="s">
        <v>697</v>
      </c>
      <c r="E84" s="18" t="s">
        <v>78</v>
      </c>
      <c r="F84" s="18" t="s">
        <v>53</v>
      </c>
      <c r="G84" s="106">
        <v>44.27</v>
      </c>
      <c r="H84" s="18">
        <v>130</v>
      </c>
      <c r="I84" s="1" t="s">
        <v>44</v>
      </c>
      <c r="J84" s="18"/>
      <c r="K84" s="18" t="s">
        <v>44</v>
      </c>
      <c r="L84" s="18" t="s">
        <v>44</v>
      </c>
      <c r="M84" s="18" t="s">
        <v>44</v>
      </c>
      <c r="N84" s="18" t="s">
        <v>44</v>
      </c>
      <c r="O84" s="106"/>
      <c r="P84" s="18" t="s">
        <v>44</v>
      </c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</row>
    <row r="85" spans="1:32" ht="15.75" customHeight="1" x14ac:dyDescent="0.2">
      <c r="A85" s="1" t="str">
        <f>IFERROR(IF(#REF!=0,"Wrong Gender!",""),"")</f>
        <v/>
      </c>
      <c r="B85" s="18">
        <v>79</v>
      </c>
      <c r="C85" s="18" t="s">
        <v>382</v>
      </c>
      <c r="D85" s="18" t="s">
        <v>383</v>
      </c>
      <c r="E85" s="18" t="s">
        <v>76</v>
      </c>
      <c r="F85" s="18" t="s">
        <v>47</v>
      </c>
      <c r="G85" s="106">
        <v>47.05</v>
      </c>
      <c r="H85" s="18">
        <v>129</v>
      </c>
      <c r="I85" s="1" t="s">
        <v>44</v>
      </c>
      <c r="J85" s="18"/>
      <c r="K85" s="18" t="s">
        <v>44</v>
      </c>
      <c r="L85" s="18" t="s">
        <v>44</v>
      </c>
      <c r="M85" s="18" t="s">
        <v>44</v>
      </c>
      <c r="N85" s="18" t="s">
        <v>44</v>
      </c>
      <c r="O85" s="106"/>
      <c r="P85" s="18" t="s">
        <v>44</v>
      </c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</row>
    <row r="86" spans="1:32" ht="15.75" customHeight="1" x14ac:dyDescent="0.2">
      <c r="A86" s="1" t="str">
        <f>IFERROR(IF(#REF!=0,"Wrong Gender!",""),"")</f>
        <v/>
      </c>
      <c r="B86" s="18">
        <v>80</v>
      </c>
      <c r="C86" s="18" t="s">
        <v>619</v>
      </c>
      <c r="D86" s="18" t="s">
        <v>620</v>
      </c>
      <c r="E86" s="18" t="s">
        <v>79</v>
      </c>
      <c r="F86" s="18" t="s">
        <v>97</v>
      </c>
      <c r="G86" s="106">
        <v>50.33</v>
      </c>
      <c r="H86" s="18">
        <v>128</v>
      </c>
      <c r="I86" s="1" t="s">
        <v>44</v>
      </c>
      <c r="J86" s="18"/>
      <c r="K86" s="18" t="s">
        <v>44</v>
      </c>
      <c r="L86" s="18" t="s">
        <v>44</v>
      </c>
      <c r="M86" s="18" t="s">
        <v>44</v>
      </c>
      <c r="N86" s="18" t="s">
        <v>44</v>
      </c>
      <c r="O86" s="106"/>
      <c r="P86" s="18" t="s">
        <v>44</v>
      </c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</row>
    <row r="87" spans="1:32" ht="15.75" customHeight="1" x14ac:dyDescent="0.2">
      <c r="A87" s="1" t="str">
        <f>IFERROR(IF(#REF!=0,"Wrong Gender!",""),"")</f>
        <v/>
      </c>
      <c r="B87" s="18">
        <v>81</v>
      </c>
      <c r="C87" s="18" t="s">
        <v>698</v>
      </c>
      <c r="D87" s="18" t="s">
        <v>699</v>
      </c>
      <c r="E87" s="18" t="s">
        <v>86</v>
      </c>
      <c r="F87" s="18" t="s">
        <v>63</v>
      </c>
      <c r="G87" s="106">
        <v>54.12</v>
      </c>
      <c r="H87" s="18">
        <v>127</v>
      </c>
      <c r="I87" s="1" t="s">
        <v>44</v>
      </c>
      <c r="J87" s="18"/>
      <c r="K87" s="18" t="s">
        <v>44</v>
      </c>
      <c r="L87" s="18" t="s">
        <v>44</v>
      </c>
      <c r="M87" s="18" t="s">
        <v>44</v>
      </c>
      <c r="N87" s="18" t="s">
        <v>44</v>
      </c>
      <c r="O87" s="106"/>
      <c r="P87" s="18" t="s">
        <v>44</v>
      </c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</row>
    <row r="88" spans="1:32" ht="15.75" customHeight="1" x14ac:dyDescent="0.2">
      <c r="A88" s="1"/>
      <c r="B88" s="18"/>
      <c r="C88" s="18"/>
      <c r="D88" s="18"/>
      <c r="E88" s="18"/>
      <c r="F88" s="18"/>
      <c r="G88" s="106"/>
      <c r="H88" s="18"/>
      <c r="I88" s="1"/>
      <c r="J88" s="18"/>
      <c r="K88" s="18"/>
      <c r="L88" s="18"/>
      <c r="M88" s="18"/>
      <c r="N88" s="18"/>
      <c r="O88" s="106"/>
      <c r="P88" s="18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</row>
    <row r="89" spans="1:32" ht="15.75" customHeight="1" x14ac:dyDescent="0.2">
      <c r="A89" s="1"/>
      <c r="B89" s="18"/>
      <c r="C89" s="18"/>
      <c r="D89" s="18"/>
      <c r="E89" s="18"/>
      <c r="F89" s="18"/>
      <c r="G89" s="106"/>
      <c r="H89" s="18"/>
      <c r="I89" s="1"/>
      <c r="J89" s="18"/>
      <c r="K89" s="18"/>
      <c r="L89" s="18"/>
      <c r="M89" s="18"/>
      <c r="N89" s="18"/>
      <c r="O89" s="106"/>
      <c r="P89" s="18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</row>
    <row r="90" spans="1:32" ht="15.75" customHeight="1" x14ac:dyDescent="0.2">
      <c r="A90" s="1"/>
      <c r="B90" s="18"/>
      <c r="C90" s="18"/>
      <c r="D90" s="18"/>
      <c r="E90" s="18"/>
      <c r="F90" s="18"/>
      <c r="G90" s="106"/>
      <c r="H90" s="18"/>
      <c r="I90" s="1"/>
      <c r="J90" s="18"/>
      <c r="K90" s="18"/>
      <c r="L90" s="18"/>
      <c r="M90" s="18"/>
      <c r="N90" s="18"/>
      <c r="O90" s="106"/>
      <c r="P90" s="18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</row>
    <row r="91" spans="1:32" ht="15.75" customHeight="1" x14ac:dyDescent="0.2">
      <c r="A91" s="1"/>
      <c r="B91" s="18"/>
      <c r="C91" s="18"/>
      <c r="D91" s="18"/>
      <c r="E91" s="18"/>
      <c r="F91" s="18"/>
      <c r="G91" s="106"/>
      <c r="H91" s="18"/>
      <c r="I91" s="1"/>
      <c r="J91" s="18"/>
      <c r="K91" s="18"/>
      <c r="L91" s="18"/>
      <c r="M91" s="18"/>
      <c r="N91" s="18"/>
      <c r="O91" s="106"/>
      <c r="P91" s="18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</row>
    <row r="92" spans="1:32" ht="15.75" customHeight="1" x14ac:dyDescent="0.2">
      <c r="A92" s="1"/>
      <c r="B92" s="18"/>
      <c r="C92" s="18"/>
      <c r="D92" s="18"/>
      <c r="E92" s="18"/>
      <c r="F92" s="18"/>
      <c r="G92" s="106"/>
      <c r="H92" s="18"/>
      <c r="I92" s="1"/>
      <c r="J92" s="18"/>
      <c r="K92" s="18"/>
      <c r="L92" s="18"/>
      <c r="M92" s="18"/>
      <c r="N92" s="18"/>
      <c r="O92" s="106"/>
      <c r="P92" s="18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</row>
    <row r="93" spans="1:32" ht="15.75" customHeight="1" x14ac:dyDescent="0.2">
      <c r="A93" s="1"/>
      <c r="B93" s="18"/>
      <c r="C93" s="18"/>
      <c r="D93" s="18"/>
      <c r="E93" s="18"/>
      <c r="F93" s="18"/>
      <c r="G93" s="106"/>
      <c r="H93" s="18"/>
      <c r="I93" s="1"/>
      <c r="J93" s="18"/>
      <c r="K93" s="18"/>
      <c r="L93" s="18"/>
      <c r="M93" s="18"/>
      <c r="N93" s="18"/>
      <c r="O93" s="106"/>
      <c r="P93" s="18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</row>
    <row r="94" spans="1:32" ht="15.75" customHeight="1" x14ac:dyDescent="0.2">
      <c r="A94" s="1"/>
      <c r="B94" s="18"/>
      <c r="C94" s="18"/>
      <c r="D94" s="18"/>
      <c r="E94" s="18"/>
      <c r="F94" s="18"/>
      <c r="G94" s="106"/>
      <c r="H94" s="18"/>
      <c r="I94" s="1"/>
      <c r="J94" s="18"/>
      <c r="K94" s="18"/>
      <c r="L94" s="18"/>
      <c r="M94" s="18"/>
      <c r="N94" s="18"/>
      <c r="O94" s="106"/>
      <c r="P94" s="18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</row>
    <row r="95" spans="1:32" ht="15.75" customHeight="1" x14ac:dyDescent="0.2">
      <c r="A95" s="1"/>
      <c r="B95" s="18"/>
      <c r="C95" s="18"/>
      <c r="D95" s="18"/>
      <c r="E95" s="18"/>
      <c r="F95" s="18"/>
      <c r="G95" s="106"/>
      <c r="H95" s="18"/>
      <c r="I95" s="1"/>
      <c r="J95" s="18"/>
      <c r="K95" s="18"/>
      <c r="L95" s="18"/>
      <c r="M95" s="18"/>
      <c r="N95" s="18"/>
      <c r="O95" s="106"/>
      <c r="P95" s="18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</row>
    <row r="96" spans="1:32" ht="15.75" customHeight="1" x14ac:dyDescent="0.2">
      <c r="A96" s="1"/>
      <c r="B96" s="18"/>
      <c r="C96" s="18"/>
      <c r="D96" s="18"/>
      <c r="E96" s="18"/>
      <c r="F96" s="18"/>
      <c r="G96" s="106"/>
      <c r="H96" s="18"/>
      <c r="I96" s="1"/>
      <c r="J96" s="18"/>
      <c r="K96" s="18"/>
      <c r="L96" s="18"/>
      <c r="M96" s="18"/>
      <c r="N96" s="18"/>
      <c r="O96" s="106"/>
      <c r="P96" s="18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</row>
    <row r="97" spans="1:32" ht="15.75" customHeight="1" x14ac:dyDescent="0.2">
      <c r="A97" s="1"/>
      <c r="B97" s="18"/>
      <c r="C97" s="18"/>
      <c r="D97" s="18"/>
      <c r="E97" s="18"/>
      <c r="F97" s="18"/>
      <c r="G97" s="106"/>
      <c r="H97" s="18"/>
      <c r="I97" s="1"/>
      <c r="J97" s="18"/>
      <c r="K97" s="18"/>
      <c r="L97" s="18"/>
      <c r="M97" s="18"/>
      <c r="N97" s="18"/>
      <c r="O97" s="106"/>
      <c r="P97" s="18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</row>
    <row r="98" spans="1:32" ht="15.75" customHeight="1" x14ac:dyDescent="0.2">
      <c r="A98" s="1"/>
      <c r="B98" s="18"/>
      <c r="C98" s="18"/>
      <c r="D98" s="18"/>
      <c r="E98" s="18"/>
      <c r="F98" s="18"/>
      <c r="G98" s="106"/>
      <c r="H98" s="18"/>
      <c r="I98" s="1"/>
      <c r="J98" s="107"/>
      <c r="K98" s="107"/>
      <c r="L98" s="107"/>
      <c r="M98" s="107"/>
      <c r="N98" s="107"/>
      <c r="O98" s="106"/>
      <c r="P98" s="107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</row>
    <row r="99" spans="1:32" ht="15.75" customHeight="1" x14ac:dyDescent="0.2">
      <c r="A99" s="1"/>
      <c r="B99" s="18"/>
      <c r="C99" s="18"/>
      <c r="D99" s="18"/>
      <c r="E99" s="18"/>
      <c r="F99" s="18"/>
      <c r="G99" s="106"/>
      <c r="H99" s="18"/>
      <c r="I99" s="1"/>
      <c r="J99" s="107"/>
      <c r="K99" s="107"/>
      <c r="L99" s="107"/>
      <c r="M99" s="107"/>
      <c r="N99" s="107"/>
      <c r="O99" s="106"/>
      <c r="P99" s="107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</row>
    <row r="100" spans="1:32" ht="15.75" customHeight="1" x14ac:dyDescent="0.2">
      <c r="A100" s="1"/>
      <c r="B100" s="18"/>
      <c r="C100" s="18"/>
      <c r="D100" s="18"/>
      <c r="E100" s="18"/>
      <c r="F100" s="18"/>
      <c r="G100" s="106"/>
      <c r="H100" s="18"/>
      <c r="I100" s="1"/>
      <c r="J100" s="107"/>
      <c r="K100" s="107"/>
      <c r="L100" s="107"/>
      <c r="M100" s="107"/>
      <c r="N100" s="107"/>
      <c r="O100" s="106"/>
      <c r="P100" s="107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</row>
    <row r="101" spans="1:32" ht="15.75" customHeight="1" x14ac:dyDescent="0.2">
      <c r="A101" s="1"/>
      <c r="B101" s="18"/>
      <c r="C101" s="18"/>
      <c r="D101" s="18"/>
      <c r="E101" s="18"/>
      <c r="F101" s="18"/>
      <c r="G101" s="106"/>
      <c r="H101" s="18"/>
      <c r="I101" s="1"/>
      <c r="J101" s="107"/>
      <c r="K101" s="107"/>
      <c r="L101" s="107"/>
      <c r="M101" s="107"/>
      <c r="N101" s="107"/>
      <c r="O101" s="106"/>
      <c r="P101" s="107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</row>
    <row r="102" spans="1:32" ht="15.75" customHeight="1" x14ac:dyDescent="0.2">
      <c r="A102" s="1"/>
      <c r="B102" s="18"/>
      <c r="C102" s="18"/>
      <c r="D102" s="18"/>
      <c r="E102" s="18"/>
      <c r="F102" s="18"/>
      <c r="G102" s="106"/>
      <c r="H102" s="18"/>
      <c r="I102" s="1"/>
      <c r="J102" s="107"/>
      <c r="K102" s="107"/>
      <c r="L102" s="107"/>
      <c r="M102" s="107"/>
      <c r="N102" s="107"/>
      <c r="O102" s="106"/>
      <c r="P102" s="107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</row>
    <row r="103" spans="1:32" ht="15.75" customHeight="1" x14ac:dyDescent="0.2">
      <c r="A103" s="1"/>
      <c r="B103" s="18"/>
      <c r="C103" s="18"/>
      <c r="D103" s="18"/>
      <c r="E103" s="18"/>
      <c r="F103" s="18"/>
      <c r="G103" s="106"/>
      <c r="H103" s="18"/>
      <c r="I103" s="1"/>
      <c r="J103" s="107"/>
      <c r="K103" s="107"/>
      <c r="L103" s="107"/>
      <c r="M103" s="107"/>
      <c r="N103" s="107"/>
      <c r="O103" s="106"/>
      <c r="P103" s="107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</row>
    <row r="104" spans="1:32" ht="15.75" customHeight="1" x14ac:dyDescent="0.2">
      <c r="A104" s="1"/>
      <c r="B104" s="18"/>
      <c r="C104" s="18"/>
      <c r="D104" s="18"/>
      <c r="E104" s="18"/>
      <c r="F104" s="18"/>
      <c r="G104" s="106"/>
      <c r="H104" s="18"/>
      <c r="I104" s="1"/>
      <c r="J104" s="107"/>
      <c r="K104" s="107"/>
      <c r="L104" s="107"/>
      <c r="M104" s="107"/>
      <c r="N104" s="107"/>
      <c r="O104" s="106"/>
      <c r="P104" s="107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</row>
    <row r="105" spans="1:32" ht="15.75" customHeight="1" x14ac:dyDescent="0.2">
      <c r="A105" s="1"/>
      <c r="B105" s="18"/>
      <c r="C105" s="18"/>
      <c r="D105" s="18"/>
      <c r="E105" s="18"/>
      <c r="F105" s="18"/>
      <c r="G105" s="106"/>
      <c r="H105" s="18"/>
      <c r="I105" s="1"/>
      <c r="J105" s="107"/>
      <c r="K105" s="107"/>
      <c r="L105" s="107"/>
      <c r="M105" s="107"/>
      <c r="N105" s="107"/>
      <c r="O105" s="106"/>
      <c r="P105" s="107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</row>
    <row r="106" spans="1:32" ht="15.75" customHeight="1" x14ac:dyDescent="0.2">
      <c r="A106" s="1" t="str">
        <f>IFERROR(IF(#REF!=0,"Wrong Gender!",""),"")</f>
        <v/>
      </c>
      <c r="B106" s="107"/>
      <c r="C106" s="107"/>
      <c r="D106" s="107"/>
      <c r="E106" s="107"/>
      <c r="F106" s="107"/>
      <c r="G106" s="106"/>
      <c r="H106" s="107"/>
      <c r="I106" s="1" t="str">
        <f>IFERROR(IF(#REF!=0,"Wrong Gender!",""),"")</f>
        <v/>
      </c>
      <c r="J106" s="107"/>
      <c r="K106" s="107"/>
      <c r="L106" s="107"/>
      <c r="M106" s="107"/>
      <c r="N106" s="107"/>
      <c r="O106" s="106"/>
      <c r="P106" s="107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</row>
    <row r="107" spans="1:32" ht="15.75" customHeight="1" x14ac:dyDescent="0.2">
      <c r="A107" s="1" t="str">
        <f>IFERROR(IF(#REF!=0,"Wrong Gender!",""),"")</f>
        <v/>
      </c>
      <c r="B107" s="107"/>
      <c r="C107" s="107"/>
      <c r="D107" s="107"/>
      <c r="E107" s="107"/>
      <c r="F107" s="107"/>
      <c r="G107" s="106"/>
      <c r="H107" s="107"/>
      <c r="I107" s="1" t="str">
        <f>IFERROR(IF(#REF!=0,"Wrong Gender!",""),"")</f>
        <v/>
      </c>
      <c r="J107" s="107"/>
      <c r="K107" s="107"/>
      <c r="L107" s="107"/>
      <c r="M107" s="107"/>
      <c r="N107" s="107"/>
      <c r="O107" s="106"/>
      <c r="P107" s="107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</row>
    <row r="108" spans="1:32" ht="15.75" customHeight="1" x14ac:dyDescent="0.2">
      <c r="A108" s="1" t="str">
        <f>IFERROR(IF(#REF!=0,"Wrong Gender!",""),"")</f>
        <v/>
      </c>
      <c r="B108" s="107"/>
      <c r="C108" s="107"/>
      <c r="D108" s="107"/>
      <c r="E108" s="107"/>
      <c r="F108" s="107"/>
      <c r="G108" s="106"/>
      <c r="H108" s="107"/>
      <c r="I108" s="1" t="str">
        <f>IFERROR(IF(#REF!=0,"Wrong Gender!",""),"")</f>
        <v/>
      </c>
      <c r="J108" s="107"/>
      <c r="K108" s="107"/>
      <c r="L108" s="107"/>
      <c r="M108" s="107"/>
      <c r="N108" s="107"/>
      <c r="O108" s="106"/>
      <c r="P108" s="107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</row>
    <row r="109" spans="1:32" ht="15.75" customHeight="1" x14ac:dyDescent="0.2">
      <c r="A109" s="1" t="str">
        <f>IFERROR(IF(#REF!=0,"Wrong Gender!",""),"")</f>
        <v/>
      </c>
      <c r="B109" s="107"/>
      <c r="C109" s="107"/>
      <c r="D109" s="107"/>
      <c r="E109" s="107"/>
      <c r="F109" s="107"/>
      <c r="G109" s="106"/>
      <c r="H109" s="107"/>
      <c r="I109" s="1" t="str">
        <f>IFERROR(IF(#REF!=0,"Wrong Gender!",""),"")</f>
        <v/>
      </c>
      <c r="J109" s="107"/>
      <c r="K109" s="107"/>
      <c r="L109" s="107"/>
      <c r="M109" s="107"/>
      <c r="N109" s="107"/>
      <c r="O109" s="106"/>
      <c r="P109" s="107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</row>
    <row r="110" spans="1:32" ht="15.75" customHeight="1" x14ac:dyDescent="0.2">
      <c r="A110" s="1" t="str">
        <f>IFERROR(IF(#REF!=0,"Wrong Gender!",""),"")</f>
        <v/>
      </c>
      <c r="B110" s="107"/>
      <c r="C110" s="107"/>
      <c r="D110" s="107"/>
      <c r="E110" s="107"/>
      <c r="F110" s="107"/>
      <c r="G110" s="106"/>
      <c r="H110" s="107"/>
      <c r="I110" s="1" t="str">
        <f>IFERROR(IF(#REF!=0,"Wrong Gender!",""),"")</f>
        <v/>
      </c>
      <c r="J110" s="107"/>
      <c r="K110" s="107"/>
      <c r="L110" s="107"/>
      <c r="M110" s="107"/>
      <c r="N110" s="107"/>
      <c r="O110" s="106"/>
      <c r="P110" s="107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</row>
    <row r="111" spans="1:32" ht="15.75" customHeight="1" x14ac:dyDescent="0.2">
      <c r="A111" s="1" t="str">
        <f>IFERROR(IF(#REF!=0,"Wrong Gender!",""),"")</f>
        <v/>
      </c>
      <c r="B111" s="107"/>
      <c r="C111" s="107"/>
      <c r="D111" s="107"/>
      <c r="E111" s="107"/>
      <c r="F111" s="107"/>
      <c r="G111" s="106"/>
      <c r="H111" s="107"/>
      <c r="I111" s="1" t="str">
        <f>IFERROR(IF(#REF!=0,"Wrong Gender!",""),"")</f>
        <v/>
      </c>
      <c r="J111" s="107"/>
      <c r="K111" s="107"/>
      <c r="L111" s="107"/>
      <c r="M111" s="107"/>
      <c r="N111" s="107"/>
      <c r="O111" s="106"/>
      <c r="P111" s="107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</row>
    <row r="112" spans="1:32" ht="15.75" customHeight="1" x14ac:dyDescent="0.2">
      <c r="A112" s="1" t="str">
        <f>IFERROR(IF(#REF!=0,"Wrong Gender!",""),"")</f>
        <v/>
      </c>
      <c r="B112" s="107"/>
      <c r="C112" s="107"/>
      <c r="D112" s="107"/>
      <c r="E112" s="107"/>
      <c r="F112" s="107"/>
      <c r="G112" s="106"/>
      <c r="H112" s="107"/>
      <c r="I112" s="1" t="str">
        <f>IFERROR(IF(#REF!=0,"Wrong Gender!",""),"")</f>
        <v/>
      </c>
      <c r="J112" s="107"/>
      <c r="K112" s="107"/>
      <c r="L112" s="107"/>
      <c r="M112" s="107"/>
      <c r="N112" s="107"/>
      <c r="O112" s="106"/>
      <c r="P112" s="107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</row>
    <row r="113" spans="1:32" ht="15.75" customHeight="1" x14ac:dyDescent="0.2">
      <c r="A113" s="1" t="str">
        <f>IFERROR(IF(#REF!=0,"Wrong Gender!",""),"")</f>
        <v/>
      </c>
      <c r="B113" s="107"/>
      <c r="C113" s="107"/>
      <c r="D113" s="107"/>
      <c r="E113" s="107"/>
      <c r="F113" s="107"/>
      <c r="G113" s="106"/>
      <c r="H113" s="107"/>
      <c r="I113" s="1" t="str">
        <f>IFERROR(IF(#REF!=0,"Wrong Gender!",""),"")</f>
        <v/>
      </c>
      <c r="J113" s="107"/>
      <c r="K113" s="107"/>
      <c r="L113" s="107"/>
      <c r="M113" s="107"/>
      <c r="N113" s="107"/>
      <c r="O113" s="106"/>
      <c r="P113" s="107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</row>
    <row r="114" spans="1:32" ht="15.75" customHeight="1" x14ac:dyDescent="0.2">
      <c r="A114" s="1" t="str">
        <f>IFERROR(IF(#REF!=0,"Wrong Gender!",""),"")</f>
        <v/>
      </c>
      <c r="B114" s="107"/>
      <c r="C114" s="107"/>
      <c r="D114" s="107"/>
      <c r="E114" s="107"/>
      <c r="F114" s="107"/>
      <c r="G114" s="106"/>
      <c r="H114" s="107"/>
      <c r="I114" s="1" t="str">
        <f>IFERROR(IF(#REF!=0,"Wrong Gender!",""),"")</f>
        <v/>
      </c>
      <c r="J114" s="107"/>
      <c r="K114" s="107"/>
      <c r="L114" s="107"/>
      <c r="M114" s="107"/>
      <c r="N114" s="107"/>
      <c r="O114" s="106"/>
      <c r="P114" s="107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</row>
    <row r="115" spans="1:32" ht="15.75" customHeight="1" x14ac:dyDescent="0.2">
      <c r="A115" s="1" t="str">
        <f>IFERROR(IF(#REF!=0,"Wrong Gender!",""),"")</f>
        <v/>
      </c>
      <c r="B115" s="107"/>
      <c r="C115" s="107"/>
      <c r="D115" s="107"/>
      <c r="E115" s="107"/>
      <c r="F115" s="107"/>
      <c r="G115" s="106"/>
      <c r="H115" s="107"/>
      <c r="I115" s="1" t="str">
        <f>IFERROR(IF(#REF!=0,"Wrong Gender!",""),"")</f>
        <v/>
      </c>
      <c r="J115" s="107"/>
      <c r="K115" s="107"/>
      <c r="L115" s="107"/>
      <c r="M115" s="107"/>
      <c r="N115" s="107"/>
      <c r="O115" s="106"/>
      <c r="P115" s="107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</row>
    <row r="116" spans="1:32" ht="15.75" customHeight="1" x14ac:dyDescent="0.2">
      <c r="A116" s="1" t="str">
        <f>IFERROR(IF(#REF!=0,"Wrong Gender!",""),"")</f>
        <v/>
      </c>
      <c r="B116" s="107"/>
      <c r="C116" s="107"/>
      <c r="D116" s="107"/>
      <c r="E116" s="107"/>
      <c r="F116" s="107"/>
      <c r="G116" s="106"/>
      <c r="H116" s="107"/>
      <c r="I116" s="1" t="str">
        <f>IFERROR(IF(#REF!=0,"Wrong Gender!",""),"")</f>
        <v/>
      </c>
      <c r="J116" s="107"/>
      <c r="K116" s="107"/>
      <c r="L116" s="107"/>
      <c r="M116" s="107"/>
      <c r="N116" s="107"/>
      <c r="O116" s="106"/>
      <c r="P116" s="107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</row>
    <row r="117" spans="1:32" ht="15.75" customHeight="1" x14ac:dyDescent="0.2">
      <c r="A117" s="1" t="str">
        <f>IFERROR(IF(#REF!=0,"Wrong Gender!",""),"")</f>
        <v/>
      </c>
      <c r="B117" s="107"/>
      <c r="C117" s="107"/>
      <c r="D117" s="107"/>
      <c r="E117" s="107"/>
      <c r="F117" s="107"/>
      <c r="G117" s="106"/>
      <c r="H117" s="107"/>
      <c r="I117" s="1" t="str">
        <f>IFERROR(IF(#REF!=0,"Wrong Gender!",""),"")</f>
        <v/>
      </c>
      <c r="J117" s="107"/>
      <c r="K117" s="107"/>
      <c r="L117" s="107"/>
      <c r="M117" s="107"/>
      <c r="N117" s="107"/>
      <c r="O117" s="106"/>
      <c r="P117" s="107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</row>
    <row r="118" spans="1:32" ht="15.75" customHeight="1" x14ac:dyDescent="0.2">
      <c r="A118" s="1" t="str">
        <f>IFERROR(IF(#REF!=0,"Wrong Gender!",""),"")</f>
        <v/>
      </c>
      <c r="B118" s="107"/>
      <c r="C118" s="107"/>
      <c r="D118" s="107"/>
      <c r="E118" s="107"/>
      <c r="F118" s="107"/>
      <c r="G118" s="106"/>
      <c r="H118" s="107"/>
      <c r="I118" s="1" t="str">
        <f>IFERROR(IF(#REF!=0,"Wrong Gender!",""),"")</f>
        <v/>
      </c>
      <c r="J118" s="107"/>
      <c r="K118" s="107"/>
      <c r="L118" s="107"/>
      <c r="M118" s="107"/>
      <c r="N118" s="107"/>
      <c r="O118" s="106"/>
      <c r="P118" s="107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</row>
    <row r="119" spans="1:32" ht="15.75" customHeight="1" x14ac:dyDescent="0.2">
      <c r="A119" s="1" t="str">
        <f>IFERROR(IF(#REF!=0,"Wrong Gender!",""),"")</f>
        <v/>
      </c>
      <c r="B119" s="107"/>
      <c r="C119" s="107"/>
      <c r="D119" s="107"/>
      <c r="E119" s="107"/>
      <c r="F119" s="107"/>
      <c r="G119" s="106"/>
      <c r="H119" s="107"/>
      <c r="I119" s="1" t="str">
        <f>IFERROR(IF(#REF!=0,"Wrong Gender!",""),"")</f>
        <v/>
      </c>
      <c r="J119" s="107"/>
      <c r="K119" s="107"/>
      <c r="L119" s="107"/>
      <c r="M119" s="107"/>
      <c r="N119" s="107"/>
      <c r="O119" s="106"/>
      <c r="P119" s="107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</row>
    <row r="120" spans="1:32" ht="15.75" customHeight="1" x14ac:dyDescent="0.2">
      <c r="A120" s="1" t="str">
        <f>IFERROR(IF(#REF!=0,"Wrong Gender!",""),"")</f>
        <v/>
      </c>
      <c r="B120" s="107"/>
      <c r="C120" s="107"/>
      <c r="D120" s="107"/>
      <c r="E120" s="107"/>
      <c r="F120" s="107"/>
      <c r="G120" s="106"/>
      <c r="H120" s="107"/>
      <c r="I120" s="1" t="str">
        <f>IFERROR(IF(#REF!=0,"Wrong Gender!",""),"")</f>
        <v/>
      </c>
      <c r="J120" s="107"/>
      <c r="K120" s="107"/>
      <c r="L120" s="107"/>
      <c r="M120" s="107"/>
      <c r="N120" s="107"/>
      <c r="O120" s="106"/>
      <c r="P120" s="107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</row>
    <row r="121" spans="1:32" ht="15.75" customHeight="1" x14ac:dyDescent="0.2">
      <c r="A121" s="1" t="str">
        <f>IFERROR(IF(#REF!=0,"Wrong Gender!",""),"")</f>
        <v/>
      </c>
      <c r="B121" s="107"/>
      <c r="C121" s="107"/>
      <c r="D121" s="107"/>
      <c r="E121" s="107"/>
      <c r="F121" s="107"/>
      <c r="G121" s="106"/>
      <c r="H121" s="107"/>
      <c r="I121" s="1" t="str">
        <f>IFERROR(IF(#REF!=0,"Wrong Gender!",""),"")</f>
        <v/>
      </c>
      <c r="J121" s="107"/>
      <c r="K121" s="107"/>
      <c r="L121" s="107"/>
      <c r="M121" s="107"/>
      <c r="N121" s="107"/>
      <c r="O121" s="106"/>
      <c r="P121" s="107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</row>
    <row r="122" spans="1:32" ht="15.75" customHeight="1" x14ac:dyDescent="0.2">
      <c r="A122" s="1" t="str">
        <f>IFERROR(IF(#REF!=0,"Wrong Gender!",""),"")</f>
        <v/>
      </c>
      <c r="B122" s="107"/>
      <c r="C122" s="107"/>
      <c r="D122" s="107"/>
      <c r="E122" s="107"/>
      <c r="F122" s="107"/>
      <c r="G122" s="106"/>
      <c r="H122" s="107"/>
      <c r="I122" s="1" t="str">
        <f>IFERROR(IF(#REF!=0,"Wrong Gender!",""),"")</f>
        <v/>
      </c>
      <c r="J122" s="107"/>
      <c r="K122" s="107"/>
      <c r="L122" s="107"/>
      <c r="M122" s="107"/>
      <c r="N122" s="107"/>
      <c r="O122" s="106"/>
      <c r="P122" s="107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</row>
    <row r="123" spans="1:32" ht="15.75" customHeight="1" x14ac:dyDescent="0.2">
      <c r="A123" s="1" t="str">
        <f>IFERROR(IF(#REF!=0,"Wrong Gender!",""),"")</f>
        <v/>
      </c>
      <c r="B123" s="107"/>
      <c r="C123" s="107"/>
      <c r="D123" s="107"/>
      <c r="E123" s="107"/>
      <c r="F123" s="107"/>
      <c r="G123" s="106"/>
      <c r="H123" s="107"/>
      <c r="I123" s="1" t="str">
        <f>IFERROR(IF(#REF!=0,"Wrong Gender!",""),"")</f>
        <v/>
      </c>
      <c r="J123" s="107"/>
      <c r="K123" s="107"/>
      <c r="L123" s="107"/>
      <c r="M123" s="107"/>
      <c r="N123" s="107"/>
      <c r="O123" s="106"/>
      <c r="P123" s="107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</row>
    <row r="124" spans="1:32" ht="15.75" customHeight="1" x14ac:dyDescent="0.2">
      <c r="A124" s="1" t="str">
        <f>IFERROR(IF(#REF!=0,"Wrong Gender!",""),"")</f>
        <v/>
      </c>
      <c r="B124" s="107"/>
      <c r="C124" s="107"/>
      <c r="D124" s="107"/>
      <c r="E124" s="107"/>
      <c r="F124" s="107"/>
      <c r="G124" s="106"/>
      <c r="H124" s="107"/>
      <c r="I124" s="1" t="str">
        <f>IFERROR(IF(#REF!=0,"Wrong Gender!",""),"")</f>
        <v/>
      </c>
      <c r="J124" s="107"/>
      <c r="K124" s="107"/>
      <c r="L124" s="107"/>
      <c r="M124" s="107"/>
      <c r="N124" s="107"/>
      <c r="O124" s="106"/>
      <c r="P124" s="107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</row>
    <row r="125" spans="1:32" ht="15.75" customHeight="1" x14ac:dyDescent="0.2">
      <c r="A125" s="1" t="str">
        <f>IFERROR(IF(#REF!=0,"Wrong Gender!",""),"")</f>
        <v/>
      </c>
      <c r="B125" s="107"/>
      <c r="C125" s="107"/>
      <c r="D125" s="107"/>
      <c r="E125" s="107"/>
      <c r="F125" s="107"/>
      <c r="G125" s="106"/>
      <c r="H125" s="107"/>
      <c r="I125" s="1" t="str">
        <f>IFERROR(IF(#REF!=0,"Wrong Gender!",""),"")</f>
        <v/>
      </c>
      <c r="J125" s="107"/>
      <c r="K125" s="107"/>
      <c r="L125" s="107"/>
      <c r="M125" s="107"/>
      <c r="N125" s="107"/>
      <c r="O125" s="106"/>
      <c r="P125" s="107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</row>
    <row r="126" spans="1:32" ht="15.75" customHeight="1" x14ac:dyDescent="0.2">
      <c r="A126" s="1" t="str">
        <f>IFERROR(IF(#REF!=0,"Wrong Gender!",""),"")</f>
        <v/>
      </c>
      <c r="B126" s="107"/>
      <c r="C126" s="107"/>
      <c r="D126" s="107"/>
      <c r="E126" s="107"/>
      <c r="F126" s="107"/>
      <c r="G126" s="106"/>
      <c r="H126" s="107"/>
      <c r="I126" s="1" t="str">
        <f>IFERROR(IF(#REF!=0,"Wrong Gender!",""),"")</f>
        <v/>
      </c>
      <c r="J126" s="107"/>
      <c r="K126" s="107"/>
      <c r="L126" s="107"/>
      <c r="M126" s="107"/>
      <c r="N126" s="107"/>
      <c r="O126" s="106"/>
      <c r="P126" s="107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</row>
    <row r="127" spans="1:32" ht="15.75" customHeight="1" x14ac:dyDescent="0.2">
      <c r="A127" s="1" t="str">
        <f>IFERROR(IF(#REF!=0,"Wrong Gender!",""),"")</f>
        <v/>
      </c>
      <c r="B127" s="107"/>
      <c r="C127" s="107"/>
      <c r="D127" s="107"/>
      <c r="E127" s="107"/>
      <c r="F127" s="107"/>
      <c r="G127" s="106"/>
      <c r="H127" s="107"/>
      <c r="I127" s="1" t="str">
        <f>IFERROR(IF(#REF!=0,"Wrong Gender!",""),"")</f>
        <v/>
      </c>
      <c r="J127" s="107"/>
      <c r="K127" s="107"/>
      <c r="L127" s="107"/>
      <c r="M127" s="107"/>
      <c r="N127" s="107"/>
      <c r="O127" s="106"/>
      <c r="P127" s="107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</row>
    <row r="128" spans="1:32" ht="15.75" customHeight="1" x14ac:dyDescent="0.2">
      <c r="A128" s="1" t="str">
        <f>IFERROR(IF(#REF!=0,"Wrong Gender!",""),"")</f>
        <v/>
      </c>
      <c r="B128" s="107"/>
      <c r="C128" s="107"/>
      <c r="D128" s="107"/>
      <c r="E128" s="107"/>
      <c r="F128" s="107"/>
      <c r="G128" s="106"/>
      <c r="H128" s="107"/>
      <c r="I128" s="1" t="str">
        <f>IFERROR(IF(#REF!=0,"Wrong Gender!",""),"")</f>
        <v/>
      </c>
      <c r="J128" s="107"/>
      <c r="K128" s="107"/>
      <c r="L128" s="107"/>
      <c r="M128" s="107"/>
      <c r="N128" s="107"/>
      <c r="O128" s="106"/>
      <c r="P128" s="107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</row>
    <row r="129" spans="1:32" ht="15.75" customHeight="1" x14ac:dyDescent="0.2">
      <c r="A129" s="1" t="str">
        <f>IFERROR(IF(#REF!=0,"Wrong Gender!",""),"")</f>
        <v/>
      </c>
      <c r="B129" s="107"/>
      <c r="C129" s="107"/>
      <c r="D129" s="107"/>
      <c r="E129" s="107"/>
      <c r="F129" s="107"/>
      <c r="G129" s="106"/>
      <c r="H129" s="107"/>
      <c r="I129" s="1" t="str">
        <f>IFERROR(IF(#REF!=0,"Wrong Gender!",""),"")</f>
        <v/>
      </c>
      <c r="J129" s="107"/>
      <c r="K129" s="107"/>
      <c r="L129" s="107"/>
      <c r="M129" s="107"/>
      <c r="N129" s="107"/>
      <c r="O129" s="106"/>
      <c r="P129" s="107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</row>
    <row r="130" spans="1:32" ht="15.75" customHeight="1" x14ac:dyDescent="0.2">
      <c r="A130" s="1" t="str">
        <f>IFERROR(IF(#REF!=0,"Wrong Gender!",""),"")</f>
        <v/>
      </c>
      <c r="B130" s="107"/>
      <c r="C130" s="107"/>
      <c r="D130" s="107"/>
      <c r="E130" s="107"/>
      <c r="F130" s="107"/>
      <c r="G130" s="106"/>
      <c r="H130" s="107"/>
      <c r="I130" s="1" t="str">
        <f>IFERROR(IF(#REF!=0,"Wrong Gender!",""),"")</f>
        <v/>
      </c>
      <c r="J130" s="107"/>
      <c r="K130" s="107"/>
      <c r="L130" s="107"/>
      <c r="M130" s="107"/>
      <c r="N130" s="107"/>
      <c r="O130" s="106"/>
      <c r="P130" s="107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</row>
    <row r="131" spans="1:32" ht="15.75" customHeight="1" x14ac:dyDescent="0.2">
      <c r="A131" s="1" t="str">
        <f>IFERROR(IF(#REF!=0,"Wrong Gender!",""),"")</f>
        <v/>
      </c>
      <c r="B131" s="107"/>
      <c r="C131" s="107"/>
      <c r="D131" s="107"/>
      <c r="E131" s="107"/>
      <c r="F131" s="107"/>
      <c r="G131" s="106"/>
      <c r="H131" s="107"/>
      <c r="I131" s="1" t="str">
        <f>IFERROR(IF(#REF!=0,"Wrong Gender!",""),"")</f>
        <v/>
      </c>
      <c r="J131" s="107"/>
      <c r="K131" s="107"/>
      <c r="L131" s="107"/>
      <c r="M131" s="107"/>
      <c r="N131" s="107"/>
      <c r="O131" s="106"/>
      <c r="P131" s="107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</row>
    <row r="132" spans="1:32" ht="15.75" customHeight="1" x14ac:dyDescent="0.2">
      <c r="A132" s="1" t="str">
        <f>IFERROR(IF(#REF!=0,"Wrong Gender!",""),"")</f>
        <v/>
      </c>
      <c r="B132" s="107"/>
      <c r="C132" s="107"/>
      <c r="D132" s="107"/>
      <c r="E132" s="107"/>
      <c r="F132" s="107"/>
      <c r="G132" s="106"/>
      <c r="H132" s="107"/>
      <c r="I132" s="1" t="str">
        <f>IFERROR(IF(#REF!=0,"Wrong Gender!",""),"")</f>
        <v/>
      </c>
      <c r="J132" s="107"/>
      <c r="K132" s="107"/>
      <c r="L132" s="107"/>
      <c r="M132" s="107"/>
      <c r="N132" s="107"/>
      <c r="O132" s="106"/>
      <c r="P132" s="107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</row>
    <row r="133" spans="1:32" ht="15.75" customHeight="1" x14ac:dyDescent="0.2">
      <c r="A133" s="1" t="str">
        <f>IFERROR(IF(#REF!=0,"Wrong Gender!",""),"")</f>
        <v/>
      </c>
      <c r="B133" s="107"/>
      <c r="C133" s="107"/>
      <c r="D133" s="107"/>
      <c r="E133" s="107"/>
      <c r="F133" s="107"/>
      <c r="G133" s="106"/>
      <c r="H133" s="107"/>
      <c r="I133" s="1" t="str">
        <f>IFERROR(IF(#REF!=0,"Wrong Gender!",""),"")</f>
        <v/>
      </c>
      <c r="J133" s="107"/>
      <c r="K133" s="107"/>
      <c r="L133" s="107"/>
      <c r="M133" s="107"/>
      <c r="N133" s="107"/>
      <c r="O133" s="106"/>
      <c r="P133" s="107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</row>
    <row r="134" spans="1:32" ht="15.75" customHeight="1" x14ac:dyDescent="0.2">
      <c r="A134" s="1" t="str">
        <f>IFERROR(IF(#REF!=0,"Wrong Gender!",""),"")</f>
        <v/>
      </c>
      <c r="B134" s="107"/>
      <c r="C134" s="107"/>
      <c r="D134" s="107"/>
      <c r="E134" s="107"/>
      <c r="F134" s="107"/>
      <c r="G134" s="106"/>
      <c r="H134" s="107"/>
      <c r="I134" s="1" t="str">
        <f>IFERROR(IF(#REF!=0,"Wrong Gender!",""),"")</f>
        <v/>
      </c>
      <c r="J134" s="107"/>
      <c r="K134" s="107"/>
      <c r="L134" s="107"/>
      <c r="M134" s="107"/>
      <c r="N134" s="107"/>
      <c r="O134" s="106"/>
      <c r="P134" s="107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</row>
    <row r="135" spans="1:32" ht="15.75" customHeight="1" x14ac:dyDescent="0.2">
      <c r="A135" s="1" t="str">
        <f>IFERROR(IF(#REF!=0,"Wrong Gender!",""),"")</f>
        <v/>
      </c>
      <c r="B135" s="107"/>
      <c r="C135" s="107"/>
      <c r="D135" s="107"/>
      <c r="E135" s="107"/>
      <c r="F135" s="107"/>
      <c r="G135" s="106"/>
      <c r="H135" s="107"/>
      <c r="I135" s="1" t="str">
        <f>IFERROR(IF(#REF!=0,"Wrong Gender!",""),"")</f>
        <v/>
      </c>
      <c r="J135" s="107"/>
      <c r="K135" s="107"/>
      <c r="L135" s="107"/>
      <c r="M135" s="107"/>
      <c r="N135" s="107"/>
      <c r="O135" s="106"/>
      <c r="P135" s="107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</row>
    <row r="136" spans="1:32" ht="15.75" customHeight="1" x14ac:dyDescent="0.2">
      <c r="A136" s="1" t="str">
        <f>IFERROR(IF(#REF!=0,"Wrong Gender!",""),"")</f>
        <v/>
      </c>
      <c r="B136" s="107"/>
      <c r="C136" s="107"/>
      <c r="D136" s="107"/>
      <c r="E136" s="107"/>
      <c r="F136" s="107"/>
      <c r="G136" s="106"/>
      <c r="H136" s="107"/>
      <c r="I136" s="1" t="str">
        <f>IFERROR(IF(#REF!=0,"Wrong Gender!",""),"")</f>
        <v/>
      </c>
      <c r="J136" s="107"/>
      <c r="K136" s="107"/>
      <c r="L136" s="107"/>
      <c r="M136" s="107"/>
      <c r="N136" s="107"/>
      <c r="O136" s="106"/>
      <c r="P136" s="107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</row>
    <row r="137" spans="1:32" ht="15.75" customHeight="1" x14ac:dyDescent="0.2">
      <c r="A137" s="1" t="str">
        <f>IFERROR(IF(#REF!=0,"Wrong Gender!",""),"")</f>
        <v/>
      </c>
      <c r="B137" s="107"/>
      <c r="C137" s="107"/>
      <c r="D137" s="107"/>
      <c r="E137" s="107"/>
      <c r="F137" s="107"/>
      <c r="G137" s="106"/>
      <c r="H137" s="107"/>
      <c r="I137" s="1" t="str">
        <f>IFERROR(IF(#REF!=0,"Wrong Gender!",""),"")</f>
        <v/>
      </c>
      <c r="J137" s="107"/>
      <c r="K137" s="107"/>
      <c r="L137" s="107"/>
      <c r="M137" s="107"/>
      <c r="N137" s="107"/>
      <c r="O137" s="106"/>
      <c r="P137" s="107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</row>
    <row r="138" spans="1:32" ht="15.75" customHeight="1" x14ac:dyDescent="0.2">
      <c r="A138" s="1" t="str">
        <f>IFERROR(IF(#REF!=0,"Wrong Gender!",""),"")</f>
        <v/>
      </c>
      <c r="B138" s="107"/>
      <c r="C138" s="107"/>
      <c r="D138" s="107"/>
      <c r="E138" s="107"/>
      <c r="F138" s="107"/>
      <c r="G138" s="106"/>
      <c r="H138" s="107"/>
      <c r="I138" s="1" t="str">
        <f>IFERROR(IF(#REF!=0,"Wrong Gender!",""),"")</f>
        <v/>
      </c>
      <c r="J138" s="107"/>
      <c r="K138" s="107"/>
      <c r="L138" s="107"/>
      <c r="M138" s="107"/>
      <c r="N138" s="107"/>
      <c r="O138" s="106"/>
      <c r="P138" s="107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</row>
    <row r="139" spans="1:32" ht="15.75" customHeight="1" x14ac:dyDescent="0.2">
      <c r="A139" s="1" t="str">
        <f>IFERROR(IF(#REF!=0,"Wrong Gender!",""),"")</f>
        <v/>
      </c>
      <c r="B139" s="107"/>
      <c r="C139" s="107"/>
      <c r="D139" s="107"/>
      <c r="E139" s="107"/>
      <c r="F139" s="107"/>
      <c r="G139" s="106"/>
      <c r="H139" s="107"/>
      <c r="I139" s="1" t="str">
        <f>IFERROR(IF(#REF!=0,"Wrong Gender!",""),"")</f>
        <v/>
      </c>
      <c r="J139" s="107"/>
      <c r="K139" s="107"/>
      <c r="L139" s="107"/>
      <c r="M139" s="107"/>
      <c r="N139" s="107"/>
      <c r="O139" s="106"/>
      <c r="P139" s="107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</row>
    <row r="140" spans="1:32" ht="15.75" customHeight="1" x14ac:dyDescent="0.2">
      <c r="A140" s="1" t="str">
        <f>IFERROR(IF(#REF!=0,"Wrong Gender!",""),"")</f>
        <v/>
      </c>
      <c r="B140" s="107"/>
      <c r="C140" s="107"/>
      <c r="D140" s="107"/>
      <c r="E140" s="107"/>
      <c r="F140" s="107"/>
      <c r="G140" s="106"/>
      <c r="H140" s="107"/>
      <c r="I140" s="1" t="str">
        <f>IFERROR(IF(#REF!=0,"Wrong Gender!",""),"")</f>
        <v/>
      </c>
      <c r="J140" s="107"/>
      <c r="K140" s="107"/>
      <c r="L140" s="107"/>
      <c r="M140" s="107"/>
      <c r="N140" s="107"/>
      <c r="O140" s="106"/>
      <c r="P140" s="107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</row>
    <row r="141" spans="1:32" ht="15.75" customHeight="1" x14ac:dyDescent="0.2">
      <c r="A141" s="1" t="str">
        <f>IFERROR(IF(#REF!=0,"Wrong Gender!",""),"")</f>
        <v/>
      </c>
      <c r="B141" s="107"/>
      <c r="C141" s="107"/>
      <c r="D141" s="107"/>
      <c r="E141" s="107"/>
      <c r="F141" s="107"/>
      <c r="G141" s="106"/>
      <c r="H141" s="107"/>
      <c r="I141" s="1" t="str">
        <f>IFERROR(IF(#REF!=0,"Wrong Gender!",""),"")</f>
        <v/>
      </c>
      <c r="J141" s="107"/>
      <c r="K141" s="107"/>
      <c r="L141" s="107"/>
      <c r="M141" s="107"/>
      <c r="N141" s="107"/>
      <c r="O141" s="106"/>
      <c r="P141" s="107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</row>
    <row r="142" spans="1:32" ht="15.75" customHeight="1" x14ac:dyDescent="0.2">
      <c r="A142" s="1" t="str">
        <f>IFERROR(IF(#REF!=0,"Wrong Gender!",""),"")</f>
        <v/>
      </c>
      <c r="B142" s="107"/>
      <c r="C142" s="107"/>
      <c r="D142" s="107"/>
      <c r="E142" s="107"/>
      <c r="F142" s="107"/>
      <c r="G142" s="106"/>
      <c r="H142" s="107"/>
      <c r="I142" s="1" t="str">
        <f>IFERROR(IF(#REF!=0,"Wrong Gender!",""),"")</f>
        <v/>
      </c>
      <c r="J142" s="107"/>
      <c r="K142" s="107"/>
      <c r="L142" s="107"/>
      <c r="M142" s="107"/>
      <c r="N142" s="107"/>
      <c r="O142" s="106"/>
      <c r="P142" s="107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</row>
    <row r="143" spans="1:32" ht="15.75" customHeight="1" x14ac:dyDescent="0.2">
      <c r="A143" s="1" t="str">
        <f>IFERROR(IF(#REF!=0,"Wrong Gender!",""),"")</f>
        <v/>
      </c>
      <c r="B143" s="107"/>
      <c r="C143" s="107"/>
      <c r="D143" s="107"/>
      <c r="E143" s="107"/>
      <c r="F143" s="107"/>
      <c r="G143" s="106"/>
      <c r="H143" s="107"/>
      <c r="I143" s="1" t="str">
        <f>IFERROR(IF(#REF!=0,"Wrong Gender!",""),"")</f>
        <v/>
      </c>
      <c r="J143" s="107"/>
      <c r="K143" s="107"/>
      <c r="L143" s="107"/>
      <c r="M143" s="107"/>
      <c r="N143" s="107"/>
      <c r="O143" s="106"/>
      <c r="P143" s="107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</row>
    <row r="144" spans="1:32" ht="15.75" customHeight="1" x14ac:dyDescent="0.2">
      <c r="A144" s="1" t="str">
        <f>IFERROR(IF(#REF!=0,"Wrong Gender!",""),"")</f>
        <v/>
      </c>
      <c r="B144" s="107"/>
      <c r="C144" s="107"/>
      <c r="D144" s="107"/>
      <c r="E144" s="107"/>
      <c r="F144" s="107"/>
      <c r="G144" s="106"/>
      <c r="H144" s="107"/>
      <c r="I144" s="1" t="str">
        <f>IFERROR(IF(#REF!=0,"Wrong Gender!",""),"")</f>
        <v/>
      </c>
      <c r="J144" s="107"/>
      <c r="K144" s="107"/>
      <c r="L144" s="107"/>
      <c r="M144" s="107"/>
      <c r="N144" s="107"/>
      <c r="O144" s="106"/>
      <c r="P144" s="107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</row>
    <row r="145" spans="1:32" ht="15.75" customHeight="1" x14ac:dyDescent="0.2">
      <c r="A145" s="1" t="str">
        <f>IFERROR(IF(#REF!=0,"Wrong Gender!",""),"")</f>
        <v/>
      </c>
      <c r="B145" s="107"/>
      <c r="C145" s="107"/>
      <c r="D145" s="107"/>
      <c r="E145" s="107"/>
      <c r="F145" s="107"/>
      <c r="G145" s="106"/>
      <c r="H145" s="107"/>
      <c r="I145" s="1" t="str">
        <f>IFERROR(IF(#REF!=0,"Wrong Gender!",""),"")</f>
        <v/>
      </c>
      <c r="J145" s="107"/>
      <c r="K145" s="107"/>
      <c r="L145" s="107"/>
      <c r="M145" s="107"/>
      <c r="N145" s="107"/>
      <c r="O145" s="106"/>
      <c r="P145" s="107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</row>
    <row r="146" spans="1:32" ht="15.75" customHeight="1" x14ac:dyDescent="0.2">
      <c r="A146" s="1" t="str">
        <f>IFERROR(IF(#REF!=0,"Wrong Gender!",""),"")</f>
        <v/>
      </c>
      <c r="B146" s="107"/>
      <c r="C146" s="107"/>
      <c r="D146" s="107"/>
      <c r="E146" s="107"/>
      <c r="F146" s="107"/>
      <c r="G146" s="106"/>
      <c r="H146" s="107"/>
      <c r="I146" s="1" t="str">
        <f>IFERROR(IF(#REF!=0,"Wrong Gender!",""),"")</f>
        <v/>
      </c>
      <c r="J146" s="107"/>
      <c r="K146" s="107"/>
      <c r="L146" s="107"/>
      <c r="M146" s="107"/>
      <c r="N146" s="107"/>
      <c r="O146" s="106"/>
      <c r="P146" s="107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</row>
    <row r="147" spans="1:32" ht="15.75" customHeight="1" x14ac:dyDescent="0.2">
      <c r="A147" s="1" t="str">
        <f>IFERROR(IF(#REF!=0,"Wrong Gender!",""),"")</f>
        <v/>
      </c>
      <c r="B147" s="107"/>
      <c r="C147" s="107"/>
      <c r="D147" s="107"/>
      <c r="E147" s="107"/>
      <c r="F147" s="107"/>
      <c r="G147" s="106"/>
      <c r="H147" s="107"/>
      <c r="I147" s="1" t="str">
        <f>IFERROR(IF(#REF!=0,"Wrong Gender!",""),"")</f>
        <v/>
      </c>
      <c r="J147" s="107"/>
      <c r="K147" s="107"/>
      <c r="L147" s="107"/>
      <c r="M147" s="107"/>
      <c r="N147" s="107"/>
      <c r="O147" s="106"/>
      <c r="P147" s="107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</row>
    <row r="148" spans="1:32" ht="15.75" customHeight="1" x14ac:dyDescent="0.2">
      <c r="A148" s="1" t="str">
        <f>IFERROR(IF(#REF!=0,"Wrong Gender!",""),"")</f>
        <v/>
      </c>
      <c r="B148" s="107"/>
      <c r="C148" s="107"/>
      <c r="D148" s="107"/>
      <c r="E148" s="107"/>
      <c r="F148" s="107"/>
      <c r="G148" s="106"/>
      <c r="H148" s="107"/>
      <c r="I148" s="1" t="str">
        <f>IFERROR(IF(#REF!=0,"Wrong Gender!",""),"")</f>
        <v/>
      </c>
      <c r="J148" s="107"/>
      <c r="K148" s="107"/>
      <c r="L148" s="107"/>
      <c r="M148" s="107"/>
      <c r="N148" s="107"/>
      <c r="O148" s="106"/>
      <c r="P148" s="107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</row>
    <row r="149" spans="1:32" ht="15.75" customHeight="1" x14ac:dyDescent="0.2">
      <c r="A149" s="1" t="str">
        <f>IFERROR(IF(#REF!=0,"Wrong Gender!",""),"")</f>
        <v/>
      </c>
      <c r="B149" s="107"/>
      <c r="C149" s="107"/>
      <c r="D149" s="107"/>
      <c r="E149" s="107"/>
      <c r="F149" s="107"/>
      <c r="G149" s="106"/>
      <c r="H149" s="107"/>
      <c r="I149" s="1" t="str">
        <f>IFERROR(IF(#REF!=0,"Wrong Gender!",""),"")</f>
        <v/>
      </c>
      <c r="J149" s="107"/>
      <c r="K149" s="107"/>
      <c r="L149" s="107"/>
      <c r="M149" s="107"/>
      <c r="N149" s="107"/>
      <c r="O149" s="106"/>
      <c r="P149" s="107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</row>
    <row r="150" spans="1:32" ht="15.75" customHeight="1" x14ac:dyDescent="0.2">
      <c r="A150" s="1" t="str">
        <f>IFERROR(IF(#REF!=0,"Wrong Gender!",""),"")</f>
        <v/>
      </c>
      <c r="B150" s="107"/>
      <c r="C150" s="107"/>
      <c r="D150" s="107"/>
      <c r="E150" s="107"/>
      <c r="F150" s="107"/>
      <c r="G150" s="106"/>
      <c r="H150" s="107"/>
      <c r="I150" s="1" t="str">
        <f>IFERROR(IF(#REF!=0,"Wrong Gender!",""),"")</f>
        <v/>
      </c>
      <c r="J150" s="107"/>
      <c r="K150" s="107"/>
      <c r="L150" s="107"/>
      <c r="M150" s="107"/>
      <c r="N150" s="107"/>
      <c r="O150" s="106"/>
      <c r="P150" s="107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</row>
    <row r="151" spans="1:32" ht="15.75" customHeight="1" x14ac:dyDescent="0.2">
      <c r="A151" s="1" t="str">
        <f>IFERROR(IF(#REF!=0,"Wrong Gender!",""),"")</f>
        <v/>
      </c>
      <c r="B151" s="107"/>
      <c r="C151" s="107"/>
      <c r="D151" s="107"/>
      <c r="E151" s="107"/>
      <c r="F151" s="107"/>
      <c r="G151" s="106"/>
      <c r="H151" s="107"/>
      <c r="I151" s="1" t="str">
        <f>IFERROR(IF(#REF!=0,"Wrong Gender!",""),"")</f>
        <v/>
      </c>
      <c r="J151" s="107"/>
      <c r="K151" s="107"/>
      <c r="L151" s="107"/>
      <c r="M151" s="107"/>
      <c r="N151" s="107"/>
      <c r="O151" s="106"/>
      <c r="P151" s="107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</row>
    <row r="152" spans="1:32" ht="15.75" customHeight="1" x14ac:dyDescent="0.2">
      <c r="A152" s="1" t="str">
        <f>IFERROR(IF(#REF!=0,"Wrong Gender!",""),"")</f>
        <v/>
      </c>
      <c r="B152" s="107"/>
      <c r="C152" s="107"/>
      <c r="D152" s="107"/>
      <c r="E152" s="107"/>
      <c r="F152" s="107"/>
      <c r="G152" s="106"/>
      <c r="H152" s="107"/>
      <c r="I152" s="1" t="str">
        <f>IFERROR(IF(#REF!=0,"Wrong Gender!",""),"")</f>
        <v/>
      </c>
      <c r="J152" s="107"/>
      <c r="K152" s="107"/>
      <c r="L152" s="107"/>
      <c r="M152" s="107"/>
      <c r="N152" s="107"/>
      <c r="O152" s="106"/>
      <c r="P152" s="107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</row>
    <row r="153" spans="1:32" ht="15.75" customHeight="1" x14ac:dyDescent="0.2">
      <c r="A153" s="1" t="str">
        <f>IFERROR(IF(#REF!=0,"Wrong Gender!",""),"")</f>
        <v/>
      </c>
      <c r="B153" s="107"/>
      <c r="C153" s="107"/>
      <c r="D153" s="107"/>
      <c r="E153" s="107"/>
      <c r="F153" s="107"/>
      <c r="G153" s="106"/>
      <c r="H153" s="107"/>
      <c r="I153" s="1" t="str">
        <f>IFERROR(IF(#REF!=0,"Wrong Gender!",""),"")</f>
        <v/>
      </c>
      <c r="J153" s="107"/>
      <c r="K153" s="107"/>
      <c r="L153" s="107"/>
      <c r="M153" s="107"/>
      <c r="N153" s="107"/>
      <c r="O153" s="106"/>
      <c r="P153" s="107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</row>
    <row r="154" spans="1:32" ht="15.75" customHeight="1" x14ac:dyDescent="0.2">
      <c r="A154" s="1" t="str">
        <f>IFERROR(IF(#REF!=0,"Wrong Gender!",""),"")</f>
        <v/>
      </c>
      <c r="B154" s="107"/>
      <c r="C154" s="107"/>
      <c r="D154" s="107"/>
      <c r="E154" s="107"/>
      <c r="F154" s="107"/>
      <c r="G154" s="106"/>
      <c r="H154" s="107"/>
      <c r="I154" s="1" t="str">
        <f>IFERROR(IF(#REF!=0,"Wrong Gender!",""),"")</f>
        <v/>
      </c>
      <c r="J154" s="107"/>
      <c r="K154" s="107"/>
      <c r="L154" s="107"/>
      <c r="M154" s="107"/>
      <c r="N154" s="107"/>
      <c r="O154" s="106"/>
      <c r="P154" s="107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</row>
    <row r="155" spans="1:32" ht="15.75" customHeight="1" x14ac:dyDescent="0.2">
      <c r="A155" s="1" t="str">
        <f>IFERROR(IF(#REF!=0,"Wrong Gender!",""),"")</f>
        <v/>
      </c>
      <c r="B155" s="107"/>
      <c r="C155" s="107"/>
      <c r="D155" s="107"/>
      <c r="E155" s="107"/>
      <c r="F155" s="107"/>
      <c r="G155" s="106"/>
      <c r="H155" s="107"/>
      <c r="I155" s="1" t="str">
        <f>IFERROR(IF(#REF!=0,"Wrong Gender!",""),"")</f>
        <v/>
      </c>
      <c r="J155" s="107"/>
      <c r="K155" s="107"/>
      <c r="L155" s="107"/>
      <c r="M155" s="107"/>
      <c r="N155" s="107"/>
      <c r="O155" s="106"/>
      <c r="P155" s="107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</row>
    <row r="156" spans="1:32" ht="15.75" customHeight="1" x14ac:dyDescent="0.2">
      <c r="A156" s="1" t="str">
        <f>IFERROR(IF(#REF!=0,"Wrong Gender!",""),"")</f>
        <v/>
      </c>
      <c r="B156" s="107"/>
      <c r="C156" s="107"/>
      <c r="D156" s="107"/>
      <c r="E156" s="107"/>
      <c r="F156" s="107"/>
      <c r="G156" s="106"/>
      <c r="H156" s="107"/>
      <c r="I156" s="1" t="str">
        <f>IFERROR(IF(#REF!=0,"Wrong Gender!",""),"")</f>
        <v/>
      </c>
      <c r="J156" s="107"/>
      <c r="K156" s="107"/>
      <c r="L156" s="107"/>
      <c r="M156" s="107"/>
      <c r="N156" s="107"/>
      <c r="O156" s="106"/>
      <c r="P156" s="107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</row>
    <row r="157" spans="1:32" ht="15.75" customHeight="1" x14ac:dyDescent="0.2">
      <c r="A157" s="1" t="str">
        <f>IFERROR(IF(#REF!=0,"Wrong Gender!",""),"")</f>
        <v/>
      </c>
      <c r="B157" s="107"/>
      <c r="C157" s="107"/>
      <c r="D157" s="107"/>
      <c r="E157" s="107"/>
      <c r="F157" s="107"/>
      <c r="G157" s="106"/>
      <c r="H157" s="107"/>
      <c r="I157" s="1" t="str">
        <f>IFERROR(IF(#REF!=0,"Wrong Gender!",""),"")</f>
        <v/>
      </c>
      <c r="J157" s="107"/>
      <c r="K157" s="107"/>
      <c r="L157" s="107"/>
      <c r="M157" s="107"/>
      <c r="N157" s="107"/>
      <c r="O157" s="106"/>
      <c r="P157" s="107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</row>
    <row r="158" spans="1:32" ht="15.75" customHeight="1" x14ac:dyDescent="0.2">
      <c r="A158" s="1" t="str">
        <f>IFERROR(IF(#REF!=0,"Wrong Gender!",""),"")</f>
        <v/>
      </c>
      <c r="B158" s="107"/>
      <c r="C158" s="107"/>
      <c r="D158" s="107"/>
      <c r="E158" s="107"/>
      <c r="F158" s="107"/>
      <c r="G158" s="106"/>
      <c r="H158" s="107"/>
      <c r="I158" s="1" t="str">
        <f>IFERROR(IF(#REF!=0,"Wrong Gender!",""),"")</f>
        <v/>
      </c>
      <c r="J158" s="107"/>
      <c r="K158" s="107"/>
      <c r="L158" s="107"/>
      <c r="M158" s="107"/>
      <c r="N158" s="107"/>
      <c r="O158" s="106"/>
      <c r="P158" s="107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</row>
    <row r="159" spans="1:32" ht="15.75" customHeight="1" x14ac:dyDescent="0.2">
      <c r="A159" s="1" t="str">
        <f>IFERROR(IF(#REF!=0,"Wrong Gender!",""),"")</f>
        <v/>
      </c>
      <c r="B159" s="107"/>
      <c r="C159" s="107"/>
      <c r="D159" s="107"/>
      <c r="E159" s="107"/>
      <c r="F159" s="107"/>
      <c r="G159" s="106"/>
      <c r="H159" s="107"/>
      <c r="I159" s="1" t="str">
        <f>IFERROR(IF(#REF!=0,"Wrong Gender!",""),"")</f>
        <v/>
      </c>
      <c r="J159" s="107"/>
      <c r="K159" s="107"/>
      <c r="L159" s="107"/>
      <c r="M159" s="107"/>
      <c r="N159" s="107"/>
      <c r="O159" s="106"/>
      <c r="P159" s="107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</row>
    <row r="160" spans="1:32" ht="15.75" customHeight="1" x14ac:dyDescent="0.2">
      <c r="A160" s="1" t="str">
        <f>IFERROR(IF(#REF!=0,"Wrong Gender!",""),"")</f>
        <v/>
      </c>
      <c r="B160" s="107"/>
      <c r="C160" s="107"/>
      <c r="D160" s="107"/>
      <c r="E160" s="107"/>
      <c r="F160" s="107"/>
      <c r="G160" s="106"/>
      <c r="H160" s="107"/>
      <c r="I160" s="1" t="str">
        <f>IFERROR(IF(#REF!=0,"Wrong Gender!",""),"")</f>
        <v/>
      </c>
      <c r="J160" s="107"/>
      <c r="K160" s="107"/>
      <c r="L160" s="107"/>
      <c r="M160" s="107"/>
      <c r="N160" s="107"/>
      <c r="O160" s="106"/>
      <c r="P160" s="107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</row>
    <row r="161" spans="1:32" ht="15.75" customHeight="1" x14ac:dyDescent="0.2">
      <c r="A161" s="1" t="str">
        <f>IFERROR(IF(#REF!=0,"Wrong Gender!",""),"")</f>
        <v/>
      </c>
      <c r="B161" s="107"/>
      <c r="C161" s="107"/>
      <c r="D161" s="107"/>
      <c r="E161" s="107"/>
      <c r="F161" s="107"/>
      <c r="G161" s="106"/>
      <c r="H161" s="107"/>
      <c r="I161" s="1" t="str">
        <f>IFERROR(IF(#REF!=0,"Wrong Gender!",""),"")</f>
        <v/>
      </c>
      <c r="J161" s="107"/>
      <c r="K161" s="107"/>
      <c r="L161" s="107"/>
      <c r="M161" s="107"/>
      <c r="N161" s="107"/>
      <c r="O161" s="106"/>
      <c r="P161" s="107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</row>
    <row r="162" spans="1:32" ht="15.75" customHeight="1" x14ac:dyDescent="0.2">
      <c r="A162" s="1" t="str">
        <f>IFERROR(IF(#REF!=0,"Wrong Gender!",""),"")</f>
        <v/>
      </c>
      <c r="B162" s="107"/>
      <c r="C162" s="107"/>
      <c r="D162" s="107"/>
      <c r="E162" s="107"/>
      <c r="F162" s="107"/>
      <c r="G162" s="106"/>
      <c r="H162" s="107"/>
      <c r="I162" s="1" t="str">
        <f>IFERROR(IF(#REF!=0,"Wrong Gender!",""),"")</f>
        <v/>
      </c>
      <c r="J162" s="107"/>
      <c r="K162" s="107"/>
      <c r="L162" s="107"/>
      <c r="M162" s="107"/>
      <c r="N162" s="107"/>
      <c r="O162" s="106"/>
      <c r="P162" s="107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</row>
    <row r="163" spans="1:32" ht="15.75" customHeight="1" x14ac:dyDescent="0.2">
      <c r="A163" s="1" t="str">
        <f>IFERROR(IF(#REF!=0,"Wrong Gender!",""),"")</f>
        <v/>
      </c>
      <c r="B163" s="107"/>
      <c r="C163" s="107"/>
      <c r="D163" s="107"/>
      <c r="E163" s="107"/>
      <c r="F163" s="107"/>
      <c r="G163" s="106"/>
      <c r="H163" s="107"/>
      <c r="I163" s="1" t="str">
        <f>IFERROR(IF(#REF!=0,"Wrong Gender!",""),"")</f>
        <v/>
      </c>
      <c r="J163" s="107"/>
      <c r="K163" s="107"/>
      <c r="L163" s="107"/>
      <c r="M163" s="107"/>
      <c r="N163" s="107"/>
      <c r="O163" s="106"/>
      <c r="P163" s="107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</row>
    <row r="164" spans="1:32" ht="15.75" customHeight="1" x14ac:dyDescent="0.2">
      <c r="A164" s="1" t="str">
        <f>IFERROR(IF(#REF!=0,"Wrong Gender!",""),"")</f>
        <v/>
      </c>
      <c r="B164" s="107"/>
      <c r="C164" s="107"/>
      <c r="D164" s="107"/>
      <c r="E164" s="107"/>
      <c r="F164" s="107"/>
      <c r="G164" s="106"/>
      <c r="H164" s="107"/>
      <c r="I164" s="1" t="str">
        <f>IFERROR(IF(#REF!=0,"Wrong Gender!",""),"")</f>
        <v/>
      </c>
      <c r="J164" s="107"/>
      <c r="K164" s="107"/>
      <c r="L164" s="107"/>
      <c r="M164" s="107"/>
      <c r="N164" s="107"/>
      <c r="O164" s="106"/>
      <c r="P164" s="107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</row>
    <row r="165" spans="1:32" ht="15.75" customHeight="1" x14ac:dyDescent="0.2">
      <c r="A165" s="1" t="str">
        <f>IFERROR(IF(#REF!=0,"Wrong Gender!",""),"")</f>
        <v/>
      </c>
      <c r="B165" s="107"/>
      <c r="C165" s="107"/>
      <c r="D165" s="107"/>
      <c r="E165" s="107"/>
      <c r="F165" s="107"/>
      <c r="G165" s="106"/>
      <c r="H165" s="107"/>
      <c r="I165" s="1" t="str">
        <f>IFERROR(IF(#REF!=0,"Wrong Gender!",""),"")</f>
        <v/>
      </c>
      <c r="J165" s="107"/>
      <c r="K165" s="107"/>
      <c r="L165" s="107"/>
      <c r="M165" s="107"/>
      <c r="N165" s="107"/>
      <c r="O165" s="106"/>
      <c r="P165" s="107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</row>
    <row r="166" spans="1:32" ht="15.75" customHeight="1" x14ac:dyDescent="0.2">
      <c r="A166" s="1" t="str">
        <f>IFERROR(IF(#REF!=0,"Wrong Gender!",""),"")</f>
        <v/>
      </c>
      <c r="B166" s="107"/>
      <c r="C166" s="107"/>
      <c r="D166" s="107"/>
      <c r="E166" s="107"/>
      <c r="F166" s="107"/>
      <c r="G166" s="106"/>
      <c r="H166" s="107"/>
      <c r="I166" s="1" t="str">
        <f>IFERROR(IF(#REF!=0,"Wrong Gender!",""),"")</f>
        <v/>
      </c>
      <c r="J166" s="107"/>
      <c r="K166" s="107"/>
      <c r="L166" s="107"/>
      <c r="M166" s="107"/>
      <c r="N166" s="107"/>
      <c r="O166" s="106"/>
      <c r="P166" s="107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</row>
    <row r="167" spans="1:32" ht="15.75" customHeight="1" x14ac:dyDescent="0.2">
      <c r="A167" s="1" t="str">
        <f>IFERROR(IF(#REF!=0,"Wrong Gender!",""),"")</f>
        <v/>
      </c>
      <c r="B167" s="107"/>
      <c r="C167" s="107"/>
      <c r="D167" s="107"/>
      <c r="E167" s="107"/>
      <c r="F167" s="107"/>
      <c r="G167" s="106"/>
      <c r="H167" s="107"/>
      <c r="I167" s="1" t="str">
        <f>IFERROR(IF(#REF!=0,"Wrong Gender!",""),"")</f>
        <v/>
      </c>
      <c r="J167" s="107"/>
      <c r="K167" s="107"/>
      <c r="L167" s="107"/>
      <c r="M167" s="107"/>
      <c r="N167" s="107"/>
      <c r="O167" s="106"/>
      <c r="P167" s="107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</row>
    <row r="168" spans="1:32" ht="15.75" customHeight="1" x14ac:dyDescent="0.2">
      <c r="A168" s="1" t="str">
        <f>IFERROR(IF(#REF!=0,"Wrong Gender!",""),"")</f>
        <v/>
      </c>
      <c r="B168" s="107"/>
      <c r="C168" s="107"/>
      <c r="D168" s="107"/>
      <c r="E168" s="107"/>
      <c r="F168" s="107"/>
      <c r="G168" s="106"/>
      <c r="H168" s="107"/>
      <c r="I168" s="1" t="str">
        <f>IFERROR(IF(#REF!=0,"Wrong Gender!",""),"")</f>
        <v/>
      </c>
      <c r="J168" s="107"/>
      <c r="K168" s="107"/>
      <c r="L168" s="107"/>
      <c r="M168" s="107"/>
      <c r="N168" s="107"/>
      <c r="O168" s="106"/>
      <c r="P168" s="107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</row>
    <row r="169" spans="1:32" ht="15.75" customHeight="1" x14ac:dyDescent="0.2">
      <c r="A169" s="1" t="str">
        <f>IFERROR(IF(#REF!=0,"Wrong Gender!",""),"")</f>
        <v/>
      </c>
      <c r="B169" s="107"/>
      <c r="C169" s="107"/>
      <c r="D169" s="107"/>
      <c r="E169" s="107"/>
      <c r="F169" s="107"/>
      <c r="G169" s="106"/>
      <c r="H169" s="107"/>
      <c r="I169" s="1" t="str">
        <f>IFERROR(IF(#REF!=0,"Wrong Gender!",""),"")</f>
        <v/>
      </c>
      <c r="J169" s="107"/>
      <c r="K169" s="107"/>
      <c r="L169" s="107"/>
      <c r="M169" s="107"/>
      <c r="N169" s="107"/>
      <c r="O169" s="106"/>
      <c r="P169" s="107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</row>
    <row r="170" spans="1:32" ht="15.75" customHeight="1" x14ac:dyDescent="0.2">
      <c r="A170" s="1" t="str">
        <f>IFERROR(IF(#REF!=0,"Wrong Gender!",""),"")</f>
        <v/>
      </c>
      <c r="B170" s="107"/>
      <c r="C170" s="107"/>
      <c r="D170" s="107"/>
      <c r="E170" s="107"/>
      <c r="F170" s="107"/>
      <c r="G170" s="106"/>
      <c r="H170" s="107"/>
      <c r="I170" s="1" t="str">
        <f>IFERROR(IF(#REF!=0,"Wrong Gender!",""),"")</f>
        <v/>
      </c>
      <c r="J170" s="107"/>
      <c r="K170" s="107"/>
      <c r="L170" s="107"/>
      <c r="M170" s="107"/>
      <c r="N170" s="107"/>
      <c r="O170" s="106"/>
      <c r="P170" s="107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</row>
    <row r="171" spans="1:32" ht="15.75" customHeight="1" x14ac:dyDescent="0.2">
      <c r="A171" s="1" t="str">
        <f>IFERROR(IF(#REF!=0,"Wrong Gender!",""),"")</f>
        <v/>
      </c>
      <c r="B171" s="107"/>
      <c r="C171" s="107"/>
      <c r="D171" s="107"/>
      <c r="E171" s="107"/>
      <c r="F171" s="107"/>
      <c r="G171" s="106"/>
      <c r="H171" s="107"/>
      <c r="I171" s="1" t="str">
        <f>IFERROR(IF(#REF!=0,"Wrong Gender!",""),"")</f>
        <v/>
      </c>
      <c r="J171" s="107"/>
      <c r="K171" s="107"/>
      <c r="L171" s="107"/>
      <c r="M171" s="107"/>
      <c r="N171" s="107"/>
      <c r="O171" s="106"/>
      <c r="P171" s="107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</row>
    <row r="172" spans="1:32" ht="15.75" customHeight="1" x14ac:dyDescent="0.2">
      <c r="A172" s="1" t="str">
        <f>IFERROR(IF(#REF!=0,"Wrong Gender!",""),"")</f>
        <v/>
      </c>
      <c r="B172" s="107"/>
      <c r="C172" s="107"/>
      <c r="D172" s="107"/>
      <c r="E172" s="107"/>
      <c r="F172" s="107"/>
      <c r="G172" s="106"/>
      <c r="H172" s="107"/>
      <c r="I172" s="1" t="str">
        <f>IFERROR(IF(#REF!=0,"Wrong Gender!",""),"")</f>
        <v/>
      </c>
      <c r="J172" s="107"/>
      <c r="K172" s="107"/>
      <c r="L172" s="107"/>
      <c r="M172" s="107"/>
      <c r="N172" s="107"/>
      <c r="O172" s="106"/>
      <c r="P172" s="107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</row>
    <row r="173" spans="1:32" ht="15.75" customHeight="1" x14ac:dyDescent="0.2">
      <c r="A173" s="1" t="str">
        <f>IFERROR(IF(#REF!=0,"Wrong Gender!",""),"")</f>
        <v/>
      </c>
      <c r="B173" s="107"/>
      <c r="C173" s="107"/>
      <c r="D173" s="107"/>
      <c r="E173" s="107"/>
      <c r="F173" s="107"/>
      <c r="G173" s="106"/>
      <c r="H173" s="107"/>
      <c r="I173" s="1" t="str">
        <f>IFERROR(IF(#REF!=0,"Wrong Gender!",""),"")</f>
        <v/>
      </c>
      <c r="J173" s="107"/>
      <c r="K173" s="107"/>
      <c r="L173" s="107"/>
      <c r="M173" s="107"/>
      <c r="N173" s="107"/>
      <c r="O173" s="106"/>
      <c r="P173" s="107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</row>
    <row r="174" spans="1:32" ht="15.75" customHeight="1" x14ac:dyDescent="0.2">
      <c r="A174" s="1" t="str">
        <f>IFERROR(IF(#REF!=0,"Wrong Gender!",""),"")</f>
        <v/>
      </c>
      <c r="B174" s="107"/>
      <c r="C174" s="107"/>
      <c r="D174" s="107"/>
      <c r="E174" s="107"/>
      <c r="F174" s="107"/>
      <c r="G174" s="106"/>
      <c r="H174" s="107"/>
      <c r="I174" s="1" t="str">
        <f>IFERROR(IF(#REF!=0,"Wrong Gender!",""),"")</f>
        <v/>
      </c>
      <c r="J174" s="107"/>
      <c r="K174" s="107"/>
      <c r="L174" s="107"/>
      <c r="M174" s="107"/>
      <c r="N174" s="107"/>
      <c r="O174" s="106"/>
      <c r="P174" s="107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</row>
    <row r="175" spans="1:32" ht="15.75" customHeight="1" x14ac:dyDescent="0.2">
      <c r="A175" s="1" t="str">
        <f>IFERROR(IF(#REF!=0,"Wrong Gender!",""),"")</f>
        <v/>
      </c>
      <c r="B175" s="107"/>
      <c r="C175" s="107"/>
      <c r="D175" s="107"/>
      <c r="E175" s="107"/>
      <c r="F175" s="107"/>
      <c r="G175" s="106"/>
      <c r="H175" s="107"/>
      <c r="I175" s="1" t="str">
        <f>IFERROR(IF(#REF!=0,"Wrong Gender!",""),"")</f>
        <v/>
      </c>
      <c r="J175" s="107"/>
      <c r="K175" s="107"/>
      <c r="L175" s="107"/>
      <c r="M175" s="107"/>
      <c r="N175" s="107"/>
      <c r="O175" s="106"/>
      <c r="P175" s="107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</row>
    <row r="176" spans="1:32" ht="15.75" customHeight="1" x14ac:dyDescent="0.2">
      <c r="A176" s="1" t="str">
        <f>IFERROR(IF(#REF!=0,"Wrong Gender!",""),"")</f>
        <v/>
      </c>
      <c r="B176" s="107"/>
      <c r="C176" s="107"/>
      <c r="D176" s="107"/>
      <c r="E176" s="107"/>
      <c r="F176" s="107"/>
      <c r="G176" s="106"/>
      <c r="H176" s="107"/>
      <c r="I176" s="1" t="str">
        <f>IFERROR(IF(#REF!=0,"Wrong Gender!",""),"")</f>
        <v/>
      </c>
      <c r="J176" s="107"/>
      <c r="K176" s="107"/>
      <c r="L176" s="107"/>
      <c r="M176" s="107"/>
      <c r="N176" s="107"/>
      <c r="O176" s="106"/>
      <c r="P176" s="107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</row>
    <row r="177" spans="1:32" ht="15.75" customHeight="1" x14ac:dyDescent="0.2">
      <c r="A177" s="1" t="str">
        <f>IFERROR(IF(#REF!=0,"Wrong Gender!",""),"")</f>
        <v/>
      </c>
      <c r="B177" s="107"/>
      <c r="C177" s="107"/>
      <c r="D177" s="107"/>
      <c r="E177" s="107"/>
      <c r="F177" s="107"/>
      <c r="G177" s="106"/>
      <c r="H177" s="107"/>
      <c r="I177" s="1" t="str">
        <f>IFERROR(IF(#REF!=0,"Wrong Gender!",""),"")</f>
        <v/>
      </c>
      <c r="J177" s="107"/>
      <c r="K177" s="107"/>
      <c r="L177" s="107"/>
      <c r="M177" s="107"/>
      <c r="N177" s="107"/>
      <c r="O177" s="106"/>
      <c r="P177" s="107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</row>
    <row r="178" spans="1:32" ht="15.75" customHeight="1" x14ac:dyDescent="0.2">
      <c r="A178" s="1" t="str">
        <f>IFERROR(IF(#REF!=0,"Wrong Gender!",""),"")</f>
        <v/>
      </c>
      <c r="B178" s="107"/>
      <c r="C178" s="107"/>
      <c r="D178" s="107"/>
      <c r="E178" s="107"/>
      <c r="F178" s="107"/>
      <c r="G178" s="106"/>
      <c r="H178" s="107"/>
      <c r="I178" s="1" t="str">
        <f>IFERROR(IF(#REF!=0,"Wrong Gender!",""),"")</f>
        <v/>
      </c>
      <c r="J178" s="107"/>
      <c r="K178" s="107"/>
      <c r="L178" s="107"/>
      <c r="M178" s="107"/>
      <c r="N178" s="107"/>
      <c r="O178" s="106"/>
      <c r="P178" s="107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</row>
    <row r="179" spans="1:32" ht="15.75" customHeight="1" x14ac:dyDescent="0.2">
      <c r="A179" s="1" t="str">
        <f>IFERROR(IF(#REF!=0,"Wrong Gender!",""),"")</f>
        <v/>
      </c>
      <c r="B179" s="107"/>
      <c r="C179" s="107"/>
      <c r="D179" s="107"/>
      <c r="E179" s="107"/>
      <c r="F179" s="107"/>
      <c r="G179" s="106"/>
      <c r="H179" s="107"/>
      <c r="I179" s="1" t="str">
        <f>IFERROR(IF(#REF!=0,"Wrong Gender!",""),"")</f>
        <v/>
      </c>
      <c r="J179" s="107"/>
      <c r="K179" s="107"/>
      <c r="L179" s="107"/>
      <c r="M179" s="107"/>
      <c r="N179" s="107"/>
      <c r="O179" s="106"/>
      <c r="P179" s="107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</row>
    <row r="180" spans="1:32" ht="15.75" customHeight="1" x14ac:dyDescent="0.2">
      <c r="A180" s="1" t="str">
        <f>IFERROR(IF(#REF!=0,"Wrong Gender!",""),"")</f>
        <v/>
      </c>
      <c r="B180" s="107"/>
      <c r="C180" s="107"/>
      <c r="D180" s="107"/>
      <c r="E180" s="107"/>
      <c r="F180" s="107"/>
      <c r="G180" s="106"/>
      <c r="H180" s="107"/>
      <c r="I180" s="1" t="str">
        <f>IFERROR(IF(#REF!=0,"Wrong Gender!",""),"")</f>
        <v/>
      </c>
      <c r="J180" s="107"/>
      <c r="K180" s="107"/>
      <c r="L180" s="107"/>
      <c r="M180" s="107"/>
      <c r="N180" s="107"/>
      <c r="O180" s="106"/>
      <c r="P180" s="107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</row>
    <row r="181" spans="1:32" ht="15.75" customHeight="1" x14ac:dyDescent="0.2">
      <c r="A181" s="1" t="str">
        <f>IFERROR(IF(#REF!=0,"Wrong Gender!",""),"")</f>
        <v/>
      </c>
      <c r="B181" s="107"/>
      <c r="C181" s="107"/>
      <c r="D181" s="107"/>
      <c r="E181" s="107"/>
      <c r="F181" s="107"/>
      <c r="G181" s="106"/>
      <c r="H181" s="107"/>
      <c r="I181" s="1" t="str">
        <f>IFERROR(IF(#REF!=0,"Wrong Gender!",""),"")</f>
        <v/>
      </c>
      <c r="J181" s="107"/>
      <c r="K181" s="107"/>
      <c r="L181" s="107"/>
      <c r="M181" s="107"/>
      <c r="N181" s="107"/>
      <c r="O181" s="106"/>
      <c r="P181" s="107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</row>
    <row r="182" spans="1:32" ht="15.75" customHeight="1" x14ac:dyDescent="0.2">
      <c r="A182" s="1" t="str">
        <f>IFERROR(IF(#REF!=0,"Wrong Gender!",""),"")</f>
        <v/>
      </c>
      <c r="B182" s="107"/>
      <c r="C182" s="107"/>
      <c r="D182" s="107"/>
      <c r="E182" s="107"/>
      <c r="F182" s="107"/>
      <c r="G182" s="106"/>
      <c r="H182" s="107"/>
      <c r="I182" s="1" t="str">
        <f>IFERROR(IF(#REF!=0,"Wrong Gender!",""),"")</f>
        <v/>
      </c>
      <c r="J182" s="107"/>
      <c r="K182" s="107"/>
      <c r="L182" s="107"/>
      <c r="M182" s="107"/>
      <c r="N182" s="107"/>
      <c r="O182" s="106"/>
      <c r="P182" s="107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</row>
    <row r="183" spans="1:32" ht="15.75" customHeight="1" x14ac:dyDescent="0.2">
      <c r="A183" s="1" t="str">
        <f>IFERROR(IF(#REF!=0,"Wrong Gender!",""),"")</f>
        <v/>
      </c>
      <c r="B183" s="107"/>
      <c r="C183" s="107"/>
      <c r="D183" s="107"/>
      <c r="E183" s="107"/>
      <c r="F183" s="107"/>
      <c r="G183" s="106"/>
      <c r="H183" s="107"/>
      <c r="I183" s="1" t="str">
        <f>IFERROR(IF(#REF!=0,"Wrong Gender!",""),"")</f>
        <v/>
      </c>
      <c r="J183" s="107"/>
      <c r="K183" s="107"/>
      <c r="L183" s="107"/>
      <c r="M183" s="107"/>
      <c r="N183" s="107"/>
      <c r="O183" s="106"/>
      <c r="P183" s="107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</row>
    <row r="184" spans="1:32" ht="15.75" customHeight="1" x14ac:dyDescent="0.2">
      <c r="A184" s="1" t="str">
        <f>IFERROR(IF(#REF!=0,"Wrong Gender!",""),"")</f>
        <v/>
      </c>
      <c r="B184" s="107"/>
      <c r="C184" s="107"/>
      <c r="D184" s="107"/>
      <c r="E184" s="107"/>
      <c r="F184" s="107"/>
      <c r="G184" s="106"/>
      <c r="H184" s="107"/>
      <c r="I184" s="1" t="str">
        <f>IFERROR(IF(#REF!=0,"Wrong Gender!",""),"")</f>
        <v/>
      </c>
      <c r="J184" s="107"/>
      <c r="K184" s="107"/>
      <c r="L184" s="107"/>
      <c r="M184" s="107"/>
      <c r="N184" s="107"/>
      <c r="O184" s="106"/>
      <c r="P184" s="107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</row>
    <row r="185" spans="1:32" ht="15.75" customHeight="1" x14ac:dyDescent="0.2">
      <c r="A185" s="1" t="str">
        <f>IFERROR(IF(#REF!=0,"Wrong Gender!",""),"")</f>
        <v/>
      </c>
      <c r="B185" s="107"/>
      <c r="C185" s="107"/>
      <c r="D185" s="107"/>
      <c r="E185" s="107"/>
      <c r="F185" s="107"/>
      <c r="G185" s="106"/>
      <c r="H185" s="107"/>
      <c r="I185" s="1" t="str">
        <f>IFERROR(IF(#REF!=0,"Wrong Gender!",""),"")</f>
        <v/>
      </c>
      <c r="J185" s="107"/>
      <c r="K185" s="107"/>
      <c r="L185" s="107"/>
      <c r="M185" s="107"/>
      <c r="N185" s="107"/>
      <c r="O185" s="106"/>
      <c r="P185" s="107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</row>
    <row r="186" spans="1:32" ht="15.75" customHeight="1" x14ac:dyDescent="0.2">
      <c r="A186" s="1" t="str">
        <f>IFERROR(IF(#REF!=0,"Wrong Gender!",""),"")</f>
        <v/>
      </c>
      <c r="B186" s="107"/>
      <c r="C186" s="107"/>
      <c r="D186" s="107"/>
      <c r="E186" s="107"/>
      <c r="F186" s="107"/>
      <c r="G186" s="106"/>
      <c r="H186" s="107"/>
      <c r="I186" s="1" t="str">
        <f>IFERROR(IF(#REF!=0,"Wrong Gender!",""),"")</f>
        <v/>
      </c>
      <c r="J186" s="107"/>
      <c r="K186" s="107"/>
      <c r="L186" s="107"/>
      <c r="M186" s="107"/>
      <c r="N186" s="107"/>
      <c r="O186" s="106"/>
      <c r="P186" s="107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</row>
    <row r="187" spans="1:32" ht="15.75" customHeight="1" x14ac:dyDescent="0.2">
      <c r="A187" s="1" t="str">
        <f>IFERROR(IF(#REF!=0,"Wrong Gender!",""),"")</f>
        <v/>
      </c>
      <c r="B187" s="107"/>
      <c r="C187" s="107"/>
      <c r="D187" s="107"/>
      <c r="E187" s="107"/>
      <c r="F187" s="107"/>
      <c r="G187" s="106"/>
      <c r="H187" s="107"/>
      <c r="I187" s="1" t="str">
        <f>IFERROR(IF(#REF!=0,"Wrong Gender!",""),"")</f>
        <v/>
      </c>
      <c r="J187" s="107"/>
      <c r="K187" s="107"/>
      <c r="L187" s="107"/>
      <c r="M187" s="107"/>
      <c r="N187" s="107"/>
      <c r="O187" s="106"/>
      <c r="P187" s="107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</row>
    <row r="188" spans="1:32" ht="15.75" customHeight="1" x14ac:dyDescent="0.2">
      <c r="A188" s="1" t="str">
        <f>IFERROR(IF(#REF!=0,"Wrong Gender!",""),"")</f>
        <v/>
      </c>
      <c r="B188" s="107"/>
      <c r="C188" s="107"/>
      <c r="D188" s="107"/>
      <c r="E188" s="107"/>
      <c r="F188" s="107"/>
      <c r="G188" s="106"/>
      <c r="H188" s="107"/>
      <c r="I188" s="1" t="str">
        <f>IFERROR(IF(#REF!=0,"Wrong Gender!",""),"")</f>
        <v/>
      </c>
      <c r="J188" s="107"/>
      <c r="K188" s="107"/>
      <c r="L188" s="107"/>
      <c r="M188" s="107"/>
      <c r="N188" s="107"/>
      <c r="O188" s="106"/>
      <c r="P188" s="107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</row>
    <row r="189" spans="1:32" ht="15.75" customHeight="1" x14ac:dyDescent="0.2">
      <c r="A189" s="1" t="str">
        <f>IFERROR(IF(#REF!=0,"Wrong Gender!",""),"")</f>
        <v/>
      </c>
      <c r="B189" s="107"/>
      <c r="C189" s="107"/>
      <c r="D189" s="107"/>
      <c r="E189" s="107"/>
      <c r="F189" s="107"/>
      <c r="G189" s="106"/>
      <c r="H189" s="107"/>
      <c r="I189" s="1" t="str">
        <f>IFERROR(IF(#REF!=0,"Wrong Gender!",""),"")</f>
        <v/>
      </c>
      <c r="J189" s="107"/>
      <c r="K189" s="107"/>
      <c r="L189" s="107"/>
      <c r="M189" s="107"/>
      <c r="N189" s="107"/>
      <c r="O189" s="106"/>
      <c r="P189" s="107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</row>
    <row r="190" spans="1:32" ht="15.75" customHeight="1" x14ac:dyDescent="0.2">
      <c r="A190" s="1" t="str">
        <f>IFERROR(IF(#REF!=0,"Wrong Gender!",""),"")</f>
        <v/>
      </c>
      <c r="B190" s="107"/>
      <c r="C190" s="107"/>
      <c r="D190" s="107"/>
      <c r="E190" s="107"/>
      <c r="F190" s="107"/>
      <c r="G190" s="106"/>
      <c r="H190" s="107"/>
      <c r="I190" s="1" t="str">
        <f>IFERROR(IF(#REF!=0,"Wrong Gender!",""),"")</f>
        <v/>
      </c>
      <c r="J190" s="107"/>
      <c r="K190" s="107"/>
      <c r="L190" s="107"/>
      <c r="M190" s="107"/>
      <c r="N190" s="107"/>
      <c r="O190" s="106"/>
      <c r="P190" s="107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</row>
    <row r="191" spans="1:32" ht="15.75" customHeight="1" x14ac:dyDescent="0.2">
      <c r="A191" s="1" t="str">
        <f>IFERROR(IF(#REF!=0,"Wrong Gender!",""),"")</f>
        <v/>
      </c>
      <c r="B191" s="107"/>
      <c r="C191" s="107"/>
      <c r="D191" s="107"/>
      <c r="E191" s="107"/>
      <c r="F191" s="107"/>
      <c r="G191" s="106"/>
      <c r="H191" s="107"/>
      <c r="I191" s="1" t="str">
        <f>IFERROR(IF(#REF!=0,"Wrong Gender!",""),"")</f>
        <v/>
      </c>
      <c r="J191" s="107"/>
      <c r="K191" s="107"/>
      <c r="L191" s="107"/>
      <c r="M191" s="107"/>
      <c r="N191" s="107"/>
      <c r="O191" s="106"/>
      <c r="P191" s="107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</row>
    <row r="192" spans="1:32" ht="15.75" customHeight="1" x14ac:dyDescent="0.2">
      <c r="A192" s="1" t="str">
        <f>IFERROR(IF(#REF!=0,"Wrong Gender!",""),"")</f>
        <v/>
      </c>
      <c r="B192" s="107"/>
      <c r="C192" s="107"/>
      <c r="D192" s="107"/>
      <c r="E192" s="107"/>
      <c r="F192" s="107"/>
      <c r="G192" s="106"/>
      <c r="H192" s="107"/>
      <c r="I192" s="1" t="str">
        <f>IFERROR(IF(#REF!=0,"Wrong Gender!",""),"")</f>
        <v/>
      </c>
      <c r="J192" s="107"/>
      <c r="K192" s="107"/>
      <c r="L192" s="107"/>
      <c r="M192" s="107"/>
      <c r="N192" s="107"/>
      <c r="O192" s="106"/>
      <c r="P192" s="107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</row>
    <row r="193" spans="1:32" ht="15.75" customHeight="1" x14ac:dyDescent="0.2">
      <c r="A193" s="1" t="str">
        <f>IFERROR(IF(#REF!=0,"Wrong Gender!",""),"")</f>
        <v/>
      </c>
      <c r="B193" s="107"/>
      <c r="C193" s="107"/>
      <c r="D193" s="107"/>
      <c r="E193" s="107"/>
      <c r="F193" s="107"/>
      <c r="G193" s="106"/>
      <c r="H193" s="107"/>
      <c r="I193" s="1" t="str">
        <f>IFERROR(IF(#REF!=0,"Wrong Gender!",""),"")</f>
        <v/>
      </c>
      <c r="J193" s="107"/>
      <c r="K193" s="107"/>
      <c r="L193" s="107"/>
      <c r="M193" s="107"/>
      <c r="N193" s="107"/>
      <c r="O193" s="106"/>
      <c r="P193" s="107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</row>
    <row r="194" spans="1:32" ht="15.75" customHeight="1" x14ac:dyDescent="0.2">
      <c r="A194" s="1" t="str">
        <f>IFERROR(IF(#REF!=0,"Wrong Gender!",""),"")</f>
        <v/>
      </c>
      <c r="B194" s="107"/>
      <c r="C194" s="107"/>
      <c r="D194" s="107"/>
      <c r="E194" s="107"/>
      <c r="F194" s="107"/>
      <c r="G194" s="106"/>
      <c r="H194" s="107"/>
      <c r="I194" s="1" t="str">
        <f>IFERROR(IF(#REF!=0,"Wrong Gender!",""),"")</f>
        <v/>
      </c>
      <c r="J194" s="107"/>
      <c r="K194" s="107"/>
      <c r="L194" s="107"/>
      <c r="M194" s="107"/>
      <c r="N194" s="107"/>
      <c r="O194" s="106"/>
      <c r="P194" s="107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</row>
    <row r="195" spans="1:32" ht="15.75" customHeight="1" x14ac:dyDescent="0.2">
      <c r="A195" s="1" t="str">
        <f>IFERROR(IF(#REF!=0,"Wrong Gender!",""),"")</f>
        <v/>
      </c>
      <c r="B195" s="107"/>
      <c r="C195" s="107"/>
      <c r="D195" s="107"/>
      <c r="E195" s="107"/>
      <c r="F195" s="107"/>
      <c r="G195" s="106"/>
      <c r="H195" s="107"/>
      <c r="I195" s="1" t="str">
        <f>IFERROR(IF(#REF!=0,"Wrong Gender!",""),"")</f>
        <v/>
      </c>
      <c r="J195" s="107"/>
      <c r="K195" s="107"/>
      <c r="L195" s="107"/>
      <c r="M195" s="107"/>
      <c r="N195" s="107"/>
      <c r="O195" s="106"/>
      <c r="P195" s="107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</row>
    <row r="196" spans="1:32" ht="15.75" customHeight="1" x14ac:dyDescent="0.2">
      <c r="A196" s="1" t="str">
        <f>IFERROR(IF(#REF!=0,"Wrong Gender!",""),"")</f>
        <v/>
      </c>
      <c r="B196" s="107"/>
      <c r="C196" s="107"/>
      <c r="D196" s="107"/>
      <c r="E196" s="107"/>
      <c r="F196" s="107"/>
      <c r="G196" s="106"/>
      <c r="H196" s="107"/>
      <c r="I196" s="1" t="str">
        <f>IFERROR(IF(#REF!=0,"Wrong Gender!",""),"")</f>
        <v/>
      </c>
      <c r="J196" s="107"/>
      <c r="K196" s="107"/>
      <c r="L196" s="107"/>
      <c r="M196" s="107"/>
      <c r="N196" s="107"/>
      <c r="O196" s="106"/>
      <c r="P196" s="107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</row>
    <row r="197" spans="1:32" ht="15.75" customHeight="1" x14ac:dyDescent="0.2">
      <c r="A197" s="1" t="str">
        <f>IFERROR(IF(#REF!=0,"Wrong Gender!",""),"")</f>
        <v/>
      </c>
      <c r="B197" s="107"/>
      <c r="C197" s="107"/>
      <c r="D197" s="107"/>
      <c r="E197" s="107"/>
      <c r="F197" s="107"/>
      <c r="G197" s="106"/>
      <c r="H197" s="107"/>
      <c r="I197" s="1" t="str">
        <f>IFERROR(IF(#REF!=0,"Wrong Gender!",""),"")</f>
        <v/>
      </c>
      <c r="J197" s="107"/>
      <c r="K197" s="107"/>
      <c r="L197" s="107"/>
      <c r="M197" s="107"/>
      <c r="N197" s="107"/>
      <c r="O197" s="106"/>
      <c r="P197" s="107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</row>
    <row r="198" spans="1:32" ht="15.75" customHeight="1" x14ac:dyDescent="0.2">
      <c r="A198" s="1" t="str">
        <f>IFERROR(IF(#REF!=0,"Wrong Gender!",""),"")</f>
        <v/>
      </c>
      <c r="B198" s="107"/>
      <c r="C198" s="107"/>
      <c r="D198" s="107"/>
      <c r="E198" s="107"/>
      <c r="F198" s="107"/>
      <c r="G198" s="106"/>
      <c r="H198" s="107"/>
      <c r="I198" s="1" t="str">
        <f>IFERROR(IF(#REF!=0,"Wrong Gender!",""),"")</f>
        <v/>
      </c>
      <c r="J198" s="107"/>
      <c r="K198" s="107"/>
      <c r="L198" s="107"/>
      <c r="M198" s="107"/>
      <c r="N198" s="107"/>
      <c r="O198" s="106"/>
      <c r="P198" s="107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</row>
    <row r="199" spans="1:32" ht="15.75" customHeight="1" x14ac:dyDescent="0.2">
      <c r="A199" s="1" t="str">
        <f>IFERROR(IF(#REF!=0,"Wrong Gender!",""),"")</f>
        <v/>
      </c>
      <c r="B199" s="107"/>
      <c r="C199" s="107"/>
      <c r="D199" s="107"/>
      <c r="E199" s="107"/>
      <c r="F199" s="107"/>
      <c r="G199" s="106"/>
      <c r="H199" s="107"/>
      <c r="I199" s="1" t="str">
        <f>IFERROR(IF(#REF!=0,"Wrong Gender!",""),"")</f>
        <v/>
      </c>
      <c r="J199" s="107"/>
      <c r="K199" s="107"/>
      <c r="L199" s="107"/>
      <c r="M199" s="107"/>
      <c r="N199" s="107"/>
      <c r="O199" s="106"/>
      <c r="P199" s="107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</row>
    <row r="200" spans="1:32" ht="15.75" customHeight="1" x14ac:dyDescent="0.2">
      <c r="A200" s="1" t="str">
        <f>IFERROR(IF(#REF!=0,"Wrong Gender!",""),"")</f>
        <v/>
      </c>
      <c r="B200" s="107"/>
      <c r="C200" s="107"/>
      <c r="D200" s="107"/>
      <c r="E200" s="107"/>
      <c r="F200" s="107"/>
      <c r="G200" s="106"/>
      <c r="H200" s="107"/>
      <c r="I200" s="1" t="str">
        <f>IFERROR(IF(#REF!=0,"Wrong Gender!",""),"")</f>
        <v/>
      </c>
      <c r="J200" s="107"/>
      <c r="K200" s="107"/>
      <c r="L200" s="107"/>
      <c r="M200" s="107"/>
      <c r="N200" s="107"/>
      <c r="O200" s="106"/>
      <c r="P200" s="107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</row>
    <row r="201" spans="1:32" ht="15.75" customHeight="1" x14ac:dyDescent="0.2">
      <c r="A201" s="1" t="str">
        <f>IFERROR(IF(#REF!=0,"Wrong Gender!",""),"")</f>
        <v/>
      </c>
      <c r="B201" s="107"/>
      <c r="C201" s="107"/>
      <c r="D201" s="107"/>
      <c r="E201" s="107"/>
      <c r="F201" s="107"/>
      <c r="G201" s="106"/>
      <c r="H201" s="107"/>
      <c r="I201" s="1" t="str">
        <f>IFERROR(IF(#REF!=0,"Wrong Gender!",""),"")</f>
        <v/>
      </c>
      <c r="J201" s="107"/>
      <c r="K201" s="107"/>
      <c r="L201" s="107"/>
      <c r="M201" s="107"/>
      <c r="N201" s="107"/>
      <c r="O201" s="106"/>
      <c r="P201" s="107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</row>
    <row r="202" spans="1:32" ht="15.75" customHeight="1" x14ac:dyDescent="0.2">
      <c r="A202" s="1" t="str">
        <f>IFERROR(IF(#REF!=0,"Wrong Gender!",""),"")</f>
        <v/>
      </c>
      <c r="B202" s="107"/>
      <c r="C202" s="107"/>
      <c r="D202" s="107"/>
      <c r="E202" s="107"/>
      <c r="F202" s="107"/>
      <c r="G202" s="106"/>
      <c r="H202" s="107"/>
      <c r="I202" s="1" t="str">
        <f>IFERROR(IF(#REF!=0,"Wrong Gender!",""),"")</f>
        <v/>
      </c>
      <c r="J202" s="107"/>
      <c r="K202" s="107"/>
      <c r="L202" s="107"/>
      <c r="M202" s="107"/>
      <c r="N202" s="107"/>
      <c r="O202" s="106"/>
      <c r="P202" s="107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</row>
    <row r="203" spans="1:32" ht="15.75" customHeight="1" x14ac:dyDescent="0.2">
      <c r="A203" s="1" t="str">
        <f>IFERROR(IF(#REF!=0,"Wrong Gender!",""),"")</f>
        <v/>
      </c>
      <c r="B203" s="107"/>
      <c r="C203" s="107"/>
      <c r="D203" s="107"/>
      <c r="E203" s="107"/>
      <c r="F203" s="107"/>
      <c r="G203" s="106"/>
      <c r="H203" s="107"/>
      <c r="I203" s="1" t="str">
        <f>IFERROR(IF(#REF!=0,"Wrong Gender!",""),"")</f>
        <v/>
      </c>
      <c r="J203" s="107"/>
      <c r="K203" s="107"/>
      <c r="L203" s="107"/>
      <c r="M203" s="107"/>
      <c r="N203" s="107"/>
      <c r="O203" s="106"/>
      <c r="P203" s="107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</row>
    <row r="204" spans="1:32" ht="15.75" customHeight="1" x14ac:dyDescent="0.2">
      <c r="A204" s="1" t="str">
        <f>IFERROR(IF(#REF!=0,"Wrong Gender!",""),"")</f>
        <v/>
      </c>
      <c r="B204" s="107"/>
      <c r="C204" s="107"/>
      <c r="D204" s="107"/>
      <c r="E204" s="107"/>
      <c r="F204" s="107"/>
      <c r="G204" s="106"/>
      <c r="H204" s="107"/>
      <c r="I204" s="1" t="str">
        <f>IFERROR(IF(#REF!=0,"Wrong Gender!",""),"")</f>
        <v/>
      </c>
      <c r="J204" s="107"/>
      <c r="K204" s="107"/>
      <c r="L204" s="107"/>
      <c r="M204" s="107"/>
      <c r="N204" s="107"/>
      <c r="O204" s="106"/>
      <c r="P204" s="107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</row>
    <row r="205" spans="1:32" ht="15.75" customHeight="1" x14ac:dyDescent="0.2">
      <c r="A205" s="1" t="str">
        <f>IFERROR(IF(#REF!=0,"Wrong Gender!",""),"")</f>
        <v/>
      </c>
      <c r="B205" s="107"/>
      <c r="C205" s="107"/>
      <c r="D205" s="107"/>
      <c r="E205" s="107"/>
      <c r="F205" s="107"/>
      <c r="G205" s="106"/>
      <c r="H205" s="107"/>
      <c r="I205" s="1" t="str">
        <f>IFERROR(IF(#REF!=0,"Wrong Gender!",""),"")</f>
        <v/>
      </c>
      <c r="J205" s="107"/>
      <c r="K205" s="107"/>
      <c r="L205" s="107"/>
      <c r="M205" s="107"/>
      <c r="N205" s="107"/>
      <c r="O205" s="106"/>
      <c r="P205" s="107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</row>
    <row r="206" spans="1:32" ht="15.75" customHeight="1" x14ac:dyDescent="0.2">
      <c r="A206" s="1" t="str">
        <f>IFERROR(IF(#REF!=0,"Wrong Gender!",""),"")</f>
        <v/>
      </c>
      <c r="B206" s="107"/>
      <c r="C206" s="107"/>
      <c r="D206" s="107"/>
      <c r="E206" s="107"/>
      <c r="F206" s="107"/>
      <c r="G206" s="106"/>
      <c r="H206" s="107"/>
      <c r="I206" s="1" t="str">
        <f>IFERROR(IF(#REF!=0,"Wrong Gender!",""),"")</f>
        <v/>
      </c>
      <c r="J206" s="107"/>
      <c r="K206" s="107"/>
      <c r="L206" s="107"/>
      <c r="M206" s="107"/>
      <c r="N206" s="107"/>
      <c r="O206" s="106"/>
      <c r="P206" s="107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</row>
    <row r="207" spans="1:32" ht="15.75" customHeight="1" x14ac:dyDescent="0.2">
      <c r="A207" s="1" t="str">
        <f>IFERROR(IF(#REF!=0,"Wrong Gender!",""),"")</f>
        <v/>
      </c>
      <c r="B207" s="107"/>
      <c r="C207" s="107"/>
      <c r="D207" s="107"/>
      <c r="E207" s="107"/>
      <c r="F207" s="107"/>
      <c r="G207" s="106"/>
      <c r="H207" s="107"/>
      <c r="I207" s="1" t="str">
        <f>IFERROR(IF(#REF!=0,"Wrong Gender!",""),"")</f>
        <v/>
      </c>
      <c r="J207" s="107"/>
      <c r="K207" s="107"/>
      <c r="L207" s="107"/>
      <c r="M207" s="107"/>
      <c r="N207" s="107"/>
      <c r="O207" s="106"/>
      <c r="P207" s="107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</row>
    <row r="208" spans="1:32" ht="15.75" customHeight="1" x14ac:dyDescent="0.2">
      <c r="A208" s="1" t="str">
        <f>IFERROR(IF(#REF!=0,"Wrong Gender!",""),"")</f>
        <v/>
      </c>
      <c r="B208" s="107"/>
      <c r="C208" s="107"/>
      <c r="D208" s="107"/>
      <c r="E208" s="107"/>
      <c r="F208" s="107"/>
      <c r="G208" s="106"/>
      <c r="H208" s="107"/>
      <c r="I208" s="1" t="str">
        <f>IFERROR(IF(#REF!=0,"Wrong Gender!",""),"")</f>
        <v/>
      </c>
      <c r="J208" s="107"/>
      <c r="K208" s="107"/>
      <c r="L208" s="107"/>
      <c r="M208" s="107"/>
      <c r="N208" s="107"/>
      <c r="O208" s="106"/>
      <c r="P208" s="107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</row>
    <row r="209" spans="1:32" ht="15.75" customHeight="1" x14ac:dyDescent="0.2">
      <c r="A209" s="1" t="str">
        <f>IFERROR(IF(#REF!=0,"Wrong Gender!",""),"")</f>
        <v/>
      </c>
      <c r="B209" s="107"/>
      <c r="C209" s="107"/>
      <c r="D209" s="107"/>
      <c r="E209" s="107"/>
      <c r="F209" s="107"/>
      <c r="G209" s="106"/>
      <c r="H209" s="107"/>
      <c r="I209" s="1" t="str">
        <f>IFERROR(IF(#REF!=0,"Wrong Gender!",""),"")</f>
        <v/>
      </c>
      <c r="J209" s="107"/>
      <c r="K209" s="107"/>
      <c r="L209" s="107"/>
      <c r="M209" s="107"/>
      <c r="N209" s="107"/>
      <c r="O209" s="106"/>
      <c r="P209" s="107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</row>
    <row r="210" spans="1:32" ht="15.75" customHeight="1" x14ac:dyDescent="0.2">
      <c r="A210" s="1" t="str">
        <f>IFERROR(IF(#REF!=0,"Wrong Gender!",""),"")</f>
        <v/>
      </c>
      <c r="B210" s="107"/>
      <c r="C210" s="107"/>
      <c r="D210" s="107"/>
      <c r="E210" s="107"/>
      <c r="F210" s="107"/>
      <c r="G210" s="106"/>
      <c r="H210" s="107"/>
      <c r="I210" s="1" t="str">
        <f>IFERROR(IF(#REF!=0,"Wrong Gender!",""),"")</f>
        <v/>
      </c>
      <c r="J210" s="107"/>
      <c r="K210" s="107"/>
      <c r="L210" s="107"/>
      <c r="M210" s="107"/>
      <c r="N210" s="107"/>
      <c r="O210" s="106"/>
      <c r="P210" s="107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</row>
    <row r="211" spans="1:32" ht="15.75" customHeight="1" x14ac:dyDescent="0.2">
      <c r="A211" s="1" t="str">
        <f>IFERROR(IF(#REF!=0,"Wrong Gender!",""),"")</f>
        <v/>
      </c>
      <c r="B211" s="107"/>
      <c r="C211" s="107"/>
      <c r="D211" s="107"/>
      <c r="E211" s="107"/>
      <c r="F211" s="107"/>
      <c r="G211" s="106"/>
      <c r="H211" s="107"/>
      <c r="I211" s="1" t="str">
        <f>IFERROR(IF(#REF!=0,"Wrong Gender!",""),"")</f>
        <v/>
      </c>
      <c r="J211" s="107"/>
      <c r="K211" s="107"/>
      <c r="L211" s="107"/>
      <c r="M211" s="107"/>
      <c r="N211" s="107"/>
      <c r="O211" s="106"/>
      <c r="P211" s="107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</row>
    <row r="212" spans="1:32" ht="15.75" customHeight="1" x14ac:dyDescent="0.2">
      <c r="A212" s="1" t="str">
        <f>IFERROR(IF(#REF!=0,"Wrong Gender!",""),"")</f>
        <v/>
      </c>
      <c r="B212" s="107"/>
      <c r="C212" s="107"/>
      <c r="D212" s="107"/>
      <c r="E212" s="107"/>
      <c r="F212" s="107"/>
      <c r="G212" s="106"/>
      <c r="H212" s="107"/>
      <c r="I212" s="1" t="str">
        <f>IFERROR(IF(#REF!=0,"Wrong Gender!",""),"")</f>
        <v/>
      </c>
      <c r="J212" s="107"/>
      <c r="K212" s="107"/>
      <c r="L212" s="107"/>
      <c r="M212" s="107"/>
      <c r="N212" s="107"/>
      <c r="O212" s="106"/>
      <c r="P212" s="107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</row>
    <row r="213" spans="1:32" ht="15.75" customHeight="1" x14ac:dyDescent="0.2">
      <c r="A213" s="1" t="str">
        <f>IFERROR(IF(#REF!=0,"Wrong Gender!",""),"")</f>
        <v/>
      </c>
      <c r="B213" s="107"/>
      <c r="C213" s="107"/>
      <c r="D213" s="107"/>
      <c r="E213" s="107"/>
      <c r="F213" s="107"/>
      <c r="G213" s="106"/>
      <c r="H213" s="107"/>
      <c r="I213" s="1" t="str">
        <f>IFERROR(IF(#REF!=0,"Wrong Gender!",""),"")</f>
        <v/>
      </c>
      <c r="J213" s="107"/>
      <c r="K213" s="107"/>
      <c r="L213" s="107"/>
      <c r="M213" s="107"/>
      <c r="N213" s="107"/>
      <c r="O213" s="106"/>
      <c r="P213" s="107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</row>
    <row r="214" spans="1:32" ht="15.75" customHeight="1" x14ac:dyDescent="0.2">
      <c r="A214" s="1" t="str">
        <f>IFERROR(IF(#REF!=0,"Wrong Gender!",""),"")</f>
        <v/>
      </c>
      <c r="B214" s="107"/>
      <c r="C214" s="107"/>
      <c r="D214" s="107"/>
      <c r="E214" s="107"/>
      <c r="F214" s="107"/>
      <c r="G214" s="106"/>
      <c r="H214" s="107"/>
      <c r="I214" s="1" t="str">
        <f>IFERROR(IF(#REF!=0,"Wrong Gender!",""),"")</f>
        <v/>
      </c>
      <c r="J214" s="107"/>
      <c r="K214" s="107"/>
      <c r="L214" s="107"/>
      <c r="M214" s="107"/>
      <c r="N214" s="107"/>
      <c r="O214" s="106"/>
      <c r="P214" s="107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</row>
    <row r="215" spans="1:32" ht="15.75" customHeight="1" x14ac:dyDescent="0.2">
      <c r="A215" s="1" t="str">
        <f>IFERROR(IF(#REF!=0,"Wrong Gender!",""),"")</f>
        <v/>
      </c>
      <c r="B215" s="107"/>
      <c r="C215" s="107"/>
      <c r="D215" s="107"/>
      <c r="E215" s="107"/>
      <c r="F215" s="107"/>
      <c r="G215" s="106"/>
      <c r="H215" s="107"/>
      <c r="I215" s="1" t="str">
        <f>IFERROR(IF(#REF!=0,"Wrong Gender!",""),"")</f>
        <v/>
      </c>
      <c r="J215" s="107"/>
      <c r="K215" s="107"/>
      <c r="L215" s="107"/>
      <c r="M215" s="107"/>
      <c r="N215" s="107"/>
      <c r="O215" s="106"/>
      <c r="P215" s="107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</row>
    <row r="216" spans="1:32" ht="15.75" customHeight="1" x14ac:dyDescent="0.2">
      <c r="A216" s="1" t="str">
        <f>IFERROR(IF(#REF!=0,"Wrong Gender!",""),"")</f>
        <v/>
      </c>
      <c r="B216" s="107"/>
      <c r="C216" s="107"/>
      <c r="D216" s="107"/>
      <c r="E216" s="107"/>
      <c r="F216" s="107"/>
      <c r="G216" s="106"/>
      <c r="H216" s="107"/>
      <c r="I216" s="1" t="str">
        <f>IFERROR(IF(#REF!=0,"Wrong Gender!",""),"")</f>
        <v/>
      </c>
      <c r="J216" s="107"/>
      <c r="K216" s="107"/>
      <c r="L216" s="107"/>
      <c r="M216" s="107"/>
      <c r="N216" s="107"/>
      <c r="O216" s="106"/>
      <c r="P216" s="107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</row>
    <row r="217" spans="1:32" ht="15.75" customHeight="1" x14ac:dyDescent="0.2">
      <c r="A217" s="1" t="str">
        <f>IFERROR(IF(#REF!=0,"Wrong Gender!",""),"")</f>
        <v/>
      </c>
      <c r="B217" s="107"/>
      <c r="C217" s="107"/>
      <c r="D217" s="107"/>
      <c r="E217" s="107"/>
      <c r="F217" s="107"/>
      <c r="G217" s="106"/>
      <c r="H217" s="107"/>
      <c r="I217" s="1" t="str">
        <f>IFERROR(IF(#REF!=0,"Wrong Gender!",""),"")</f>
        <v/>
      </c>
      <c r="J217" s="107"/>
      <c r="K217" s="107"/>
      <c r="L217" s="107"/>
      <c r="M217" s="107"/>
      <c r="N217" s="107"/>
      <c r="O217" s="106"/>
      <c r="P217" s="107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</row>
    <row r="218" spans="1:32" ht="15.75" customHeight="1" x14ac:dyDescent="0.2">
      <c r="A218" s="1" t="str">
        <f>IFERROR(IF(#REF!=0,"Wrong Gender!",""),"")</f>
        <v/>
      </c>
      <c r="B218" s="107"/>
      <c r="C218" s="107"/>
      <c r="D218" s="107"/>
      <c r="E218" s="107"/>
      <c r="F218" s="107"/>
      <c r="G218" s="106"/>
      <c r="H218" s="107"/>
      <c r="I218" s="1" t="str">
        <f>IFERROR(IF(#REF!=0,"Wrong Gender!",""),"")</f>
        <v/>
      </c>
      <c r="J218" s="107"/>
      <c r="K218" s="107"/>
      <c r="L218" s="107"/>
      <c r="M218" s="107"/>
      <c r="N218" s="107"/>
      <c r="O218" s="106"/>
      <c r="P218" s="107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</row>
    <row r="219" spans="1:32" ht="15.75" customHeight="1" x14ac:dyDescent="0.2">
      <c r="A219" s="1" t="str">
        <f>IFERROR(IF(#REF!=0,"Wrong Gender!",""),"")</f>
        <v/>
      </c>
      <c r="B219" s="107"/>
      <c r="C219" s="107"/>
      <c r="D219" s="107"/>
      <c r="E219" s="107"/>
      <c r="F219" s="107"/>
      <c r="G219" s="106"/>
      <c r="H219" s="107"/>
      <c r="I219" s="1" t="str">
        <f>IFERROR(IF(#REF!=0,"Wrong Gender!",""),"")</f>
        <v/>
      </c>
      <c r="J219" s="107"/>
      <c r="K219" s="107"/>
      <c r="L219" s="107"/>
      <c r="M219" s="107"/>
      <c r="N219" s="107"/>
      <c r="O219" s="106"/>
      <c r="P219" s="107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</row>
    <row r="220" spans="1:32" ht="15.75" customHeight="1" x14ac:dyDescent="0.2">
      <c r="A220" s="1" t="str">
        <f>IFERROR(IF(#REF!=0,"Wrong Gender!",""),"")</f>
        <v/>
      </c>
      <c r="B220" s="107"/>
      <c r="C220" s="107"/>
      <c r="D220" s="107"/>
      <c r="E220" s="107"/>
      <c r="F220" s="107"/>
      <c r="G220" s="106"/>
      <c r="H220" s="107"/>
      <c r="I220" s="1" t="str">
        <f>IFERROR(IF(#REF!=0,"Wrong Gender!",""),"")</f>
        <v/>
      </c>
      <c r="J220" s="107"/>
      <c r="K220" s="107"/>
      <c r="L220" s="107"/>
      <c r="M220" s="107"/>
      <c r="N220" s="107"/>
      <c r="O220" s="106"/>
      <c r="P220" s="107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</row>
    <row r="221" spans="1:32" ht="15.75" customHeight="1" x14ac:dyDescent="0.2">
      <c r="A221" s="1" t="str">
        <f>IFERROR(IF(#REF!=0,"Wrong Gender!",""),"")</f>
        <v/>
      </c>
      <c r="B221" s="107"/>
      <c r="C221" s="107"/>
      <c r="D221" s="107"/>
      <c r="E221" s="107"/>
      <c r="F221" s="107"/>
      <c r="G221" s="106"/>
      <c r="H221" s="107"/>
      <c r="I221" s="1" t="str">
        <f>IFERROR(IF(#REF!=0,"Wrong Gender!",""),"")</f>
        <v/>
      </c>
      <c r="J221" s="107"/>
      <c r="K221" s="107"/>
      <c r="L221" s="107"/>
      <c r="M221" s="107"/>
      <c r="N221" s="107"/>
      <c r="O221" s="106"/>
      <c r="P221" s="107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</row>
    <row r="222" spans="1:32" ht="15.75" customHeight="1" x14ac:dyDescent="0.2">
      <c r="A222" s="1" t="str">
        <f>IFERROR(IF(#REF!=0,"Wrong Gender!",""),"")</f>
        <v/>
      </c>
      <c r="B222" s="107"/>
      <c r="C222" s="107"/>
      <c r="D222" s="107"/>
      <c r="E222" s="107"/>
      <c r="F222" s="107"/>
      <c r="G222" s="106"/>
      <c r="H222" s="107"/>
      <c r="I222" s="1" t="str">
        <f>IFERROR(IF(#REF!=0,"Wrong Gender!",""),"")</f>
        <v/>
      </c>
      <c r="J222" s="107"/>
      <c r="K222" s="107"/>
      <c r="L222" s="107"/>
      <c r="M222" s="107"/>
      <c r="N222" s="107"/>
      <c r="O222" s="106"/>
      <c r="P222" s="107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</row>
    <row r="223" spans="1:32" ht="15.75" customHeight="1" x14ac:dyDescent="0.2">
      <c r="A223" s="1" t="str">
        <f>IFERROR(IF(#REF!=0,"Wrong Gender!",""),"")</f>
        <v/>
      </c>
      <c r="B223" s="107"/>
      <c r="C223" s="107"/>
      <c r="D223" s="107"/>
      <c r="E223" s="107"/>
      <c r="F223" s="107"/>
      <c r="G223" s="106"/>
      <c r="H223" s="107"/>
      <c r="I223" s="1" t="str">
        <f>IFERROR(IF(#REF!=0,"Wrong Gender!",""),"")</f>
        <v/>
      </c>
      <c r="J223" s="107"/>
      <c r="K223" s="107"/>
      <c r="L223" s="107"/>
      <c r="M223" s="107"/>
      <c r="N223" s="107"/>
      <c r="O223" s="106"/>
      <c r="P223" s="107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</row>
    <row r="224" spans="1:32" ht="15.75" customHeight="1" x14ac:dyDescent="0.2">
      <c r="A224" s="1" t="str">
        <f>IFERROR(IF(#REF!=0,"Wrong Gender!",""),"")</f>
        <v/>
      </c>
      <c r="B224" s="107"/>
      <c r="C224" s="107"/>
      <c r="D224" s="107"/>
      <c r="E224" s="107"/>
      <c r="F224" s="107"/>
      <c r="G224" s="106"/>
      <c r="H224" s="107"/>
      <c r="I224" s="1" t="str">
        <f>IFERROR(IF(#REF!=0,"Wrong Gender!",""),"")</f>
        <v/>
      </c>
      <c r="J224" s="107"/>
      <c r="K224" s="107"/>
      <c r="L224" s="107"/>
      <c r="M224" s="107"/>
      <c r="N224" s="107"/>
      <c r="O224" s="106"/>
      <c r="P224" s="107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</row>
    <row r="225" spans="1:32" ht="15.75" customHeight="1" x14ac:dyDescent="0.2">
      <c r="A225" s="1" t="str">
        <f>IFERROR(IF(#REF!=0,"Wrong Gender!",""),"")</f>
        <v/>
      </c>
      <c r="B225" s="107"/>
      <c r="C225" s="107"/>
      <c r="D225" s="107"/>
      <c r="E225" s="107"/>
      <c r="F225" s="107"/>
      <c r="G225" s="106"/>
      <c r="H225" s="107"/>
      <c r="I225" s="1" t="str">
        <f>IFERROR(IF(#REF!=0,"Wrong Gender!",""),"")</f>
        <v/>
      </c>
      <c r="J225" s="107"/>
      <c r="K225" s="107"/>
      <c r="L225" s="107"/>
      <c r="M225" s="107"/>
      <c r="N225" s="107"/>
      <c r="O225" s="106"/>
      <c r="P225" s="107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</row>
    <row r="226" spans="1:32" ht="15.75" customHeight="1" x14ac:dyDescent="0.2">
      <c r="A226" s="1" t="str">
        <f>IFERROR(IF(#REF!=0,"Wrong Gender!",""),"")</f>
        <v/>
      </c>
      <c r="B226" s="107"/>
      <c r="C226" s="107"/>
      <c r="D226" s="107"/>
      <c r="E226" s="107"/>
      <c r="F226" s="107"/>
      <c r="G226" s="106"/>
      <c r="H226" s="107"/>
      <c r="I226" s="1" t="str">
        <f>IFERROR(IF(#REF!=0,"Wrong Gender!",""),"")</f>
        <v/>
      </c>
      <c r="J226" s="107"/>
      <c r="K226" s="107"/>
      <c r="L226" s="107"/>
      <c r="M226" s="107"/>
      <c r="N226" s="107"/>
      <c r="O226" s="106"/>
      <c r="P226" s="107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</row>
    <row r="227" spans="1:32" ht="15.75" customHeight="1" x14ac:dyDescent="0.2">
      <c r="A227" s="1" t="str">
        <f>IFERROR(IF(#REF!=0,"Wrong Gender!",""),"")</f>
        <v/>
      </c>
      <c r="B227" s="107"/>
      <c r="C227" s="107"/>
      <c r="D227" s="107"/>
      <c r="E227" s="107"/>
      <c r="F227" s="107"/>
      <c r="G227" s="106"/>
      <c r="H227" s="107"/>
      <c r="I227" s="1" t="str">
        <f>IFERROR(IF(#REF!=0,"Wrong Gender!",""),"")</f>
        <v/>
      </c>
      <c r="J227" s="107"/>
      <c r="K227" s="107"/>
      <c r="L227" s="107"/>
      <c r="M227" s="107"/>
      <c r="N227" s="107"/>
      <c r="O227" s="106"/>
      <c r="P227" s="107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</row>
    <row r="228" spans="1:32" ht="15.75" customHeight="1" x14ac:dyDescent="0.2">
      <c r="A228" s="1" t="str">
        <f>IFERROR(IF(#REF!=0,"Wrong Gender!",""),"")</f>
        <v/>
      </c>
      <c r="B228" s="107"/>
      <c r="C228" s="107"/>
      <c r="D228" s="107"/>
      <c r="E228" s="107"/>
      <c r="F228" s="107"/>
      <c r="G228" s="106"/>
      <c r="H228" s="107"/>
      <c r="I228" s="1" t="str">
        <f>IFERROR(IF(#REF!=0,"Wrong Gender!",""),"")</f>
        <v/>
      </c>
      <c r="J228" s="107"/>
      <c r="K228" s="107"/>
      <c r="L228" s="107"/>
      <c r="M228" s="107"/>
      <c r="N228" s="107"/>
      <c r="O228" s="106"/>
      <c r="P228" s="107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</row>
    <row r="229" spans="1:32" ht="15.75" customHeight="1" x14ac:dyDescent="0.2">
      <c r="A229" s="1" t="str">
        <f>IFERROR(IF(#REF!=0,"Wrong Gender!",""),"")</f>
        <v/>
      </c>
      <c r="B229" s="107"/>
      <c r="C229" s="107"/>
      <c r="D229" s="107"/>
      <c r="E229" s="107"/>
      <c r="F229" s="107"/>
      <c r="G229" s="106"/>
      <c r="H229" s="107"/>
      <c r="I229" s="1" t="str">
        <f>IFERROR(IF(#REF!=0,"Wrong Gender!",""),"")</f>
        <v/>
      </c>
      <c r="J229" s="107"/>
      <c r="K229" s="107"/>
      <c r="L229" s="107"/>
      <c r="M229" s="107"/>
      <c r="N229" s="107"/>
      <c r="O229" s="106"/>
      <c r="P229" s="107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</row>
    <row r="230" spans="1:32" ht="15.75" customHeight="1" x14ac:dyDescent="0.2">
      <c r="A230" s="1" t="str">
        <f>IFERROR(IF(#REF!=0,"Wrong Gender!",""),"")</f>
        <v/>
      </c>
      <c r="B230" s="107"/>
      <c r="C230" s="107"/>
      <c r="D230" s="107"/>
      <c r="E230" s="107"/>
      <c r="F230" s="107"/>
      <c r="G230" s="106"/>
      <c r="H230" s="107"/>
      <c r="I230" s="1" t="str">
        <f>IFERROR(IF(#REF!=0,"Wrong Gender!",""),"")</f>
        <v/>
      </c>
      <c r="J230" s="107"/>
      <c r="K230" s="107"/>
      <c r="L230" s="107"/>
      <c r="M230" s="107"/>
      <c r="N230" s="107"/>
      <c r="O230" s="106"/>
      <c r="P230" s="107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</row>
    <row r="231" spans="1:32" ht="15.75" customHeight="1" x14ac:dyDescent="0.2">
      <c r="A231" s="1" t="str">
        <f>IFERROR(IF(#REF!=0,"Wrong Gender!",""),"")</f>
        <v/>
      </c>
      <c r="B231" s="107"/>
      <c r="C231" s="107"/>
      <c r="D231" s="107"/>
      <c r="E231" s="107"/>
      <c r="F231" s="107"/>
      <c r="G231" s="106"/>
      <c r="H231" s="107"/>
      <c r="I231" s="1" t="str">
        <f>IFERROR(IF(#REF!=0,"Wrong Gender!",""),"")</f>
        <v/>
      </c>
      <c r="J231" s="107"/>
      <c r="K231" s="107"/>
      <c r="L231" s="107"/>
      <c r="M231" s="107"/>
      <c r="N231" s="107"/>
      <c r="O231" s="106"/>
      <c r="P231" s="107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</row>
    <row r="232" spans="1:32" ht="15.75" customHeight="1" x14ac:dyDescent="0.2">
      <c r="A232" s="1" t="str">
        <f>IFERROR(IF(#REF!=0,"Wrong Gender!",""),"")</f>
        <v/>
      </c>
      <c r="B232" s="107"/>
      <c r="C232" s="107"/>
      <c r="D232" s="107"/>
      <c r="E232" s="107"/>
      <c r="F232" s="107"/>
      <c r="G232" s="106"/>
      <c r="H232" s="107"/>
      <c r="I232" s="1" t="str">
        <f>IFERROR(IF(#REF!=0,"Wrong Gender!",""),"")</f>
        <v/>
      </c>
      <c r="J232" s="107"/>
      <c r="K232" s="107"/>
      <c r="L232" s="107"/>
      <c r="M232" s="107"/>
      <c r="N232" s="107"/>
      <c r="O232" s="106"/>
      <c r="P232" s="107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</row>
    <row r="233" spans="1:32" ht="15.75" customHeight="1" x14ac:dyDescent="0.2">
      <c r="A233" s="1" t="str">
        <f>IFERROR(IF(#REF!=0,"Wrong Gender!",""),"")</f>
        <v/>
      </c>
      <c r="B233" s="107"/>
      <c r="C233" s="107"/>
      <c r="D233" s="107"/>
      <c r="E233" s="107"/>
      <c r="F233" s="107"/>
      <c r="G233" s="106"/>
      <c r="H233" s="107"/>
      <c r="I233" s="1" t="str">
        <f>IFERROR(IF(#REF!=0,"Wrong Gender!",""),"")</f>
        <v/>
      </c>
      <c r="J233" s="107"/>
      <c r="K233" s="107"/>
      <c r="L233" s="107"/>
      <c r="M233" s="107"/>
      <c r="N233" s="107"/>
      <c r="O233" s="106"/>
      <c r="P233" s="107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</row>
    <row r="234" spans="1:32" ht="15.75" customHeight="1" x14ac:dyDescent="0.2">
      <c r="A234" s="1" t="str">
        <f>IFERROR(IF(#REF!=0,"Wrong Gender!",""),"")</f>
        <v/>
      </c>
      <c r="B234" s="107"/>
      <c r="C234" s="107"/>
      <c r="D234" s="107"/>
      <c r="E234" s="107"/>
      <c r="F234" s="107"/>
      <c r="G234" s="106"/>
      <c r="H234" s="107"/>
      <c r="I234" s="1" t="str">
        <f>IFERROR(IF(#REF!=0,"Wrong Gender!",""),"")</f>
        <v/>
      </c>
      <c r="J234" s="107"/>
      <c r="K234" s="107"/>
      <c r="L234" s="107"/>
      <c r="M234" s="107"/>
      <c r="N234" s="107"/>
      <c r="O234" s="106"/>
      <c r="P234" s="107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</row>
    <row r="235" spans="1:32" ht="15.75" customHeight="1" x14ac:dyDescent="0.2">
      <c r="A235" s="1" t="str">
        <f>IFERROR(IF(#REF!=0,"Wrong Gender!",""),"")</f>
        <v/>
      </c>
      <c r="B235" s="107"/>
      <c r="C235" s="107"/>
      <c r="D235" s="107"/>
      <c r="E235" s="107"/>
      <c r="F235" s="107"/>
      <c r="G235" s="106"/>
      <c r="H235" s="107"/>
      <c r="I235" s="1" t="str">
        <f>IFERROR(IF(#REF!=0,"Wrong Gender!",""),"")</f>
        <v/>
      </c>
      <c r="J235" s="107"/>
      <c r="K235" s="107"/>
      <c r="L235" s="107"/>
      <c r="M235" s="107"/>
      <c r="N235" s="107"/>
      <c r="O235" s="106"/>
      <c r="P235" s="107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</row>
    <row r="236" spans="1:32" ht="15.75" customHeight="1" x14ac:dyDescent="0.2">
      <c r="A236" s="1" t="str">
        <f>IFERROR(IF(#REF!=0,"Wrong Gender!",""),"")</f>
        <v/>
      </c>
      <c r="B236" s="107"/>
      <c r="C236" s="107"/>
      <c r="D236" s="107"/>
      <c r="E236" s="107"/>
      <c r="F236" s="107"/>
      <c r="G236" s="106"/>
      <c r="H236" s="107"/>
      <c r="I236" s="1" t="str">
        <f>IFERROR(IF(#REF!=0,"Wrong Gender!",""),"")</f>
        <v/>
      </c>
      <c r="J236" s="107"/>
      <c r="K236" s="107"/>
      <c r="L236" s="107"/>
      <c r="M236" s="107"/>
      <c r="N236" s="107"/>
      <c r="O236" s="106"/>
      <c r="P236" s="107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</row>
    <row r="237" spans="1:32" ht="15.75" customHeight="1" x14ac:dyDescent="0.2">
      <c r="A237" s="1" t="str">
        <f>IFERROR(IF(#REF!=0,"Wrong Gender!",""),"")</f>
        <v/>
      </c>
      <c r="B237" s="107"/>
      <c r="C237" s="107"/>
      <c r="D237" s="107"/>
      <c r="E237" s="107"/>
      <c r="F237" s="107"/>
      <c r="G237" s="106"/>
      <c r="H237" s="107"/>
      <c r="I237" s="1" t="str">
        <f>IFERROR(IF(#REF!=0,"Wrong Gender!",""),"")</f>
        <v/>
      </c>
      <c r="J237" s="107"/>
      <c r="K237" s="107"/>
      <c r="L237" s="107"/>
      <c r="M237" s="107"/>
      <c r="N237" s="107"/>
      <c r="O237" s="106"/>
      <c r="P237" s="107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</row>
    <row r="238" spans="1:32" ht="15.75" customHeight="1" x14ac:dyDescent="0.2">
      <c r="A238" s="1" t="str">
        <f>IFERROR(IF(#REF!=0,"Wrong Gender!",""),"")</f>
        <v/>
      </c>
      <c r="B238" s="107"/>
      <c r="C238" s="107"/>
      <c r="D238" s="107"/>
      <c r="E238" s="107"/>
      <c r="F238" s="107"/>
      <c r="G238" s="106"/>
      <c r="H238" s="107"/>
      <c r="I238" s="1" t="str">
        <f>IFERROR(IF(#REF!=0,"Wrong Gender!",""),"")</f>
        <v/>
      </c>
      <c r="J238" s="107"/>
      <c r="K238" s="107"/>
      <c r="L238" s="107"/>
      <c r="M238" s="107"/>
      <c r="N238" s="107"/>
      <c r="O238" s="106"/>
      <c r="P238" s="107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</row>
    <row r="239" spans="1:32" ht="15.75" customHeight="1" x14ac:dyDescent="0.2">
      <c r="A239" s="1" t="str">
        <f>IFERROR(IF(#REF!=0,"Wrong Gender!",""),"")</f>
        <v/>
      </c>
      <c r="B239" s="107"/>
      <c r="C239" s="107"/>
      <c r="D239" s="107"/>
      <c r="E239" s="107"/>
      <c r="F239" s="107"/>
      <c r="G239" s="106"/>
      <c r="H239" s="107"/>
      <c r="I239" s="1" t="str">
        <f>IFERROR(IF(#REF!=0,"Wrong Gender!",""),"")</f>
        <v/>
      </c>
      <c r="J239" s="107"/>
      <c r="K239" s="107"/>
      <c r="L239" s="107"/>
      <c r="M239" s="107"/>
      <c r="N239" s="107"/>
      <c r="O239" s="106"/>
      <c r="P239" s="107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</row>
    <row r="240" spans="1:32" ht="15.75" customHeight="1" x14ac:dyDescent="0.2">
      <c r="A240" s="1" t="str">
        <f>IFERROR(IF(#REF!=0,"Wrong Gender!",""),"")</f>
        <v/>
      </c>
      <c r="B240" s="107"/>
      <c r="C240" s="107"/>
      <c r="D240" s="107"/>
      <c r="E240" s="107"/>
      <c r="F240" s="107"/>
      <c r="G240" s="106"/>
      <c r="H240" s="107"/>
      <c r="I240" s="1" t="str">
        <f>IFERROR(IF(#REF!=0,"Wrong Gender!",""),"")</f>
        <v/>
      </c>
      <c r="J240" s="107"/>
      <c r="K240" s="107"/>
      <c r="L240" s="107"/>
      <c r="M240" s="107"/>
      <c r="N240" s="107"/>
      <c r="O240" s="106"/>
      <c r="P240" s="107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</row>
    <row r="241" spans="1:32" ht="15.75" customHeight="1" x14ac:dyDescent="0.2">
      <c r="A241" s="1" t="str">
        <f>IFERROR(IF(#REF!=0,"Wrong Gender!",""),"")</f>
        <v/>
      </c>
      <c r="B241" s="107"/>
      <c r="C241" s="107"/>
      <c r="D241" s="107"/>
      <c r="E241" s="107"/>
      <c r="F241" s="107"/>
      <c r="G241" s="106"/>
      <c r="H241" s="107"/>
      <c r="I241" s="1" t="str">
        <f>IFERROR(IF(#REF!=0,"Wrong Gender!",""),"")</f>
        <v/>
      </c>
      <c r="J241" s="107"/>
      <c r="K241" s="107"/>
      <c r="L241" s="107"/>
      <c r="M241" s="107"/>
      <c r="N241" s="107"/>
      <c r="O241" s="106"/>
      <c r="P241" s="107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</row>
    <row r="242" spans="1:32" ht="15.75" customHeight="1" x14ac:dyDescent="0.2">
      <c r="A242" s="1" t="str">
        <f>IFERROR(IF(#REF!=0,"Wrong Gender!",""),"")</f>
        <v/>
      </c>
      <c r="B242" s="107"/>
      <c r="C242" s="107"/>
      <c r="D242" s="107"/>
      <c r="E242" s="107"/>
      <c r="F242" s="107"/>
      <c r="G242" s="106"/>
      <c r="H242" s="107"/>
      <c r="I242" s="1" t="str">
        <f>IFERROR(IF(#REF!=0,"Wrong Gender!",""),"")</f>
        <v/>
      </c>
      <c r="J242" s="107"/>
      <c r="K242" s="107"/>
      <c r="L242" s="107"/>
      <c r="M242" s="107"/>
      <c r="N242" s="107"/>
      <c r="O242" s="106"/>
      <c r="P242" s="107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</row>
    <row r="243" spans="1:32" ht="15.75" customHeight="1" x14ac:dyDescent="0.2">
      <c r="A243" s="1" t="str">
        <f>IFERROR(IF(#REF!=0,"Wrong Gender!",""),"")</f>
        <v/>
      </c>
      <c r="B243" s="107"/>
      <c r="C243" s="107"/>
      <c r="D243" s="107"/>
      <c r="E243" s="107"/>
      <c r="F243" s="107"/>
      <c r="G243" s="106"/>
      <c r="H243" s="107"/>
      <c r="I243" s="1" t="str">
        <f>IFERROR(IF(#REF!=0,"Wrong Gender!",""),"")</f>
        <v/>
      </c>
      <c r="J243" s="107"/>
      <c r="K243" s="107"/>
      <c r="L243" s="107"/>
      <c r="M243" s="107"/>
      <c r="N243" s="107"/>
      <c r="O243" s="106"/>
      <c r="P243" s="107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</row>
    <row r="244" spans="1:32" ht="15.75" customHeight="1" x14ac:dyDescent="0.2">
      <c r="A244" s="1" t="str">
        <f>IFERROR(IF(#REF!=0,"Wrong Gender!",""),"")</f>
        <v/>
      </c>
      <c r="B244" s="107"/>
      <c r="C244" s="107"/>
      <c r="D244" s="107"/>
      <c r="E244" s="107"/>
      <c r="F244" s="107"/>
      <c r="G244" s="106"/>
      <c r="H244" s="107"/>
      <c r="I244" s="1" t="str">
        <f>IFERROR(IF(#REF!=0,"Wrong Gender!",""),"")</f>
        <v/>
      </c>
      <c r="J244" s="107"/>
      <c r="K244" s="107"/>
      <c r="L244" s="107"/>
      <c r="M244" s="107"/>
      <c r="N244" s="107"/>
      <c r="O244" s="106"/>
      <c r="P244" s="107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</row>
    <row r="245" spans="1:32" ht="15.75" customHeight="1" x14ac:dyDescent="0.2">
      <c r="A245" s="1" t="str">
        <f>IFERROR(IF(#REF!=0,"Wrong Gender!",""),"")</f>
        <v/>
      </c>
      <c r="B245" s="107"/>
      <c r="C245" s="107"/>
      <c r="D245" s="107"/>
      <c r="E245" s="107"/>
      <c r="F245" s="107"/>
      <c r="G245" s="106"/>
      <c r="H245" s="107"/>
      <c r="I245" s="1" t="str">
        <f>IFERROR(IF(#REF!=0,"Wrong Gender!",""),"")</f>
        <v/>
      </c>
      <c r="J245" s="107"/>
      <c r="K245" s="107"/>
      <c r="L245" s="107"/>
      <c r="M245" s="107"/>
      <c r="N245" s="107"/>
      <c r="O245" s="106"/>
      <c r="P245" s="107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</row>
    <row r="246" spans="1:32" ht="15.75" customHeight="1" x14ac:dyDescent="0.2">
      <c r="A246" s="1" t="str">
        <f>IFERROR(IF(#REF!=0,"Wrong Gender!",""),"")</f>
        <v/>
      </c>
      <c r="B246" s="107"/>
      <c r="C246" s="107"/>
      <c r="D246" s="107"/>
      <c r="E246" s="107"/>
      <c r="F246" s="107"/>
      <c r="G246" s="106"/>
      <c r="H246" s="107"/>
      <c r="I246" s="1" t="str">
        <f>IFERROR(IF(#REF!=0,"Wrong Gender!",""),"")</f>
        <v/>
      </c>
      <c r="J246" s="107"/>
      <c r="K246" s="107"/>
      <c r="L246" s="107"/>
      <c r="M246" s="107"/>
      <c r="N246" s="107"/>
      <c r="O246" s="106"/>
      <c r="P246" s="107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</row>
    <row r="247" spans="1:32" ht="15.75" customHeight="1" x14ac:dyDescent="0.2">
      <c r="A247" s="1" t="str">
        <f>IFERROR(IF(#REF!=0,"Wrong Gender!",""),"")</f>
        <v/>
      </c>
      <c r="B247" s="107"/>
      <c r="C247" s="107"/>
      <c r="D247" s="107"/>
      <c r="E247" s="107"/>
      <c r="F247" s="107"/>
      <c r="G247" s="106"/>
      <c r="H247" s="107"/>
      <c r="I247" s="1" t="str">
        <f>IFERROR(IF(#REF!=0,"Wrong Gender!",""),"")</f>
        <v/>
      </c>
      <c r="J247" s="107"/>
      <c r="K247" s="107"/>
      <c r="L247" s="107"/>
      <c r="M247" s="107"/>
      <c r="N247" s="107"/>
      <c r="O247" s="106"/>
      <c r="P247" s="107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</row>
    <row r="248" spans="1:32" ht="15.75" customHeight="1" x14ac:dyDescent="0.2">
      <c r="A248" s="1" t="str">
        <f>IFERROR(IF(#REF!=0,"Wrong Gender!",""),"")</f>
        <v/>
      </c>
      <c r="B248" s="107"/>
      <c r="C248" s="107"/>
      <c r="D248" s="107"/>
      <c r="E248" s="107"/>
      <c r="F248" s="107"/>
      <c r="G248" s="106"/>
      <c r="H248" s="107"/>
      <c r="I248" s="1" t="str">
        <f>IFERROR(IF(#REF!=0,"Wrong Gender!",""),"")</f>
        <v/>
      </c>
      <c r="J248" s="107"/>
      <c r="K248" s="107"/>
      <c r="L248" s="107"/>
      <c r="M248" s="107"/>
      <c r="N248" s="107"/>
      <c r="O248" s="106"/>
      <c r="P248" s="107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</row>
    <row r="249" spans="1:32" ht="15.75" customHeight="1" x14ac:dyDescent="0.2">
      <c r="A249" s="1" t="str">
        <f>IFERROR(IF(#REF!=0,"Wrong Gender!",""),"")</f>
        <v/>
      </c>
      <c r="B249" s="107"/>
      <c r="C249" s="107"/>
      <c r="D249" s="107"/>
      <c r="E249" s="107"/>
      <c r="F249" s="107"/>
      <c r="G249" s="106"/>
      <c r="H249" s="107"/>
      <c r="I249" s="1" t="str">
        <f>IFERROR(IF(#REF!=0,"Wrong Gender!",""),"")</f>
        <v/>
      </c>
      <c r="J249" s="107"/>
      <c r="K249" s="107"/>
      <c r="L249" s="107"/>
      <c r="M249" s="107"/>
      <c r="N249" s="107"/>
      <c r="O249" s="106"/>
      <c r="P249" s="107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</row>
    <row r="250" spans="1:32" ht="15.75" customHeight="1" x14ac:dyDescent="0.2">
      <c r="A250" s="1" t="str">
        <f>IFERROR(IF(#REF!=0,"Wrong Gender!",""),"")</f>
        <v/>
      </c>
      <c r="B250" s="107"/>
      <c r="C250" s="107"/>
      <c r="D250" s="107"/>
      <c r="E250" s="107"/>
      <c r="F250" s="107"/>
      <c r="G250" s="106"/>
      <c r="H250" s="107"/>
      <c r="I250" s="1" t="str">
        <f>IFERROR(IF(#REF!=0,"Wrong Gender!",""),"")</f>
        <v/>
      </c>
      <c r="J250" s="107"/>
      <c r="K250" s="107"/>
      <c r="L250" s="107"/>
      <c r="M250" s="107"/>
      <c r="N250" s="107"/>
      <c r="O250" s="106"/>
      <c r="P250" s="107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</row>
    <row r="251" spans="1:32" ht="15.75" customHeight="1" x14ac:dyDescent="0.2">
      <c r="A251" s="1" t="str">
        <f>IFERROR(IF(#REF!=0,"Wrong Gender!",""),"")</f>
        <v/>
      </c>
      <c r="B251" s="107"/>
      <c r="C251" s="107"/>
      <c r="D251" s="107"/>
      <c r="E251" s="107"/>
      <c r="F251" s="107"/>
      <c r="G251" s="106"/>
      <c r="H251" s="107"/>
      <c r="I251" s="1" t="str">
        <f>IFERROR(IF(#REF!=0,"Wrong Gender!",""),"")</f>
        <v/>
      </c>
      <c r="J251" s="107"/>
      <c r="K251" s="107"/>
      <c r="L251" s="107"/>
      <c r="M251" s="107"/>
      <c r="N251" s="107"/>
      <c r="O251" s="106"/>
      <c r="P251" s="107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</row>
    <row r="252" spans="1:32" ht="15.75" customHeight="1" x14ac:dyDescent="0.2">
      <c r="A252" s="1" t="str">
        <f>IFERROR(IF(#REF!=0,"Wrong Gender!",""),"")</f>
        <v/>
      </c>
      <c r="B252" s="107"/>
      <c r="C252" s="107"/>
      <c r="D252" s="107"/>
      <c r="E252" s="107"/>
      <c r="F252" s="107"/>
      <c r="G252" s="106"/>
      <c r="H252" s="107"/>
      <c r="I252" s="1" t="str">
        <f>IFERROR(IF(#REF!=0,"Wrong Gender!",""),"")</f>
        <v/>
      </c>
      <c r="J252" s="107"/>
      <c r="K252" s="107"/>
      <c r="L252" s="107"/>
      <c r="M252" s="107"/>
      <c r="N252" s="107"/>
      <c r="O252" s="106"/>
      <c r="P252" s="107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</row>
    <row r="253" spans="1:32" ht="15.75" customHeight="1" x14ac:dyDescent="0.2">
      <c r="A253" s="1" t="str">
        <f>IFERROR(IF(#REF!=0,"Wrong Gender!",""),"")</f>
        <v/>
      </c>
      <c r="B253" s="107"/>
      <c r="C253" s="107"/>
      <c r="D253" s="107"/>
      <c r="E253" s="107"/>
      <c r="F253" s="107"/>
      <c r="G253" s="106"/>
      <c r="H253" s="107"/>
      <c r="I253" s="1" t="str">
        <f>IFERROR(IF(#REF!=0,"Wrong Gender!",""),"")</f>
        <v/>
      </c>
      <c r="J253" s="107"/>
      <c r="K253" s="107"/>
      <c r="L253" s="107"/>
      <c r="M253" s="107"/>
      <c r="N253" s="107"/>
      <c r="O253" s="106"/>
      <c r="P253" s="107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</row>
    <row r="254" spans="1:32" ht="15.75" customHeight="1" x14ac:dyDescent="0.2">
      <c r="A254" s="1" t="str">
        <f>IFERROR(IF(#REF!=0,"Wrong Gender!",""),"")</f>
        <v/>
      </c>
      <c r="B254" s="107"/>
      <c r="C254" s="107"/>
      <c r="D254" s="107"/>
      <c r="E254" s="107"/>
      <c r="F254" s="107"/>
      <c r="G254" s="106"/>
      <c r="H254" s="107"/>
      <c r="I254" s="1" t="str">
        <f>IFERROR(IF(#REF!=0,"Wrong Gender!",""),"")</f>
        <v/>
      </c>
      <c r="J254" s="107"/>
      <c r="K254" s="107"/>
      <c r="L254" s="107"/>
      <c r="M254" s="107"/>
      <c r="N254" s="107"/>
      <c r="O254" s="106"/>
      <c r="P254" s="107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</row>
    <row r="255" spans="1:32" ht="15.75" customHeight="1" x14ac:dyDescent="0.2">
      <c r="A255" s="1" t="str">
        <f>IFERROR(IF(#REF!=0,"Wrong Gender!",""),"")</f>
        <v/>
      </c>
      <c r="B255" s="107"/>
      <c r="C255" s="107"/>
      <c r="D255" s="107"/>
      <c r="E255" s="107"/>
      <c r="F255" s="107"/>
      <c r="G255" s="106"/>
      <c r="H255" s="107"/>
      <c r="I255" s="1" t="str">
        <f>IFERROR(IF(#REF!=0,"Wrong Gender!",""),"")</f>
        <v/>
      </c>
      <c r="J255" s="107"/>
      <c r="K255" s="107"/>
      <c r="L255" s="107"/>
      <c r="M255" s="107"/>
      <c r="N255" s="107"/>
      <c r="O255" s="106"/>
      <c r="P255" s="107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</row>
    <row r="256" spans="1:32" ht="15.75" customHeight="1" x14ac:dyDescent="0.2">
      <c r="A256" s="1" t="str">
        <f>IFERROR(IF(#REF!=0,"Wrong Gender!",""),"")</f>
        <v/>
      </c>
      <c r="B256" s="107"/>
      <c r="C256" s="107"/>
      <c r="D256" s="107"/>
      <c r="E256" s="107"/>
      <c r="F256" s="107"/>
      <c r="G256" s="106"/>
      <c r="H256" s="107"/>
      <c r="I256" s="1" t="str">
        <f>IFERROR(IF(#REF!=0,"Wrong Gender!",""),"")</f>
        <v/>
      </c>
      <c r="J256" s="107"/>
      <c r="K256" s="107"/>
      <c r="L256" s="107"/>
      <c r="M256" s="107"/>
      <c r="N256" s="107"/>
      <c r="O256" s="106"/>
      <c r="P256" s="107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</row>
    <row r="257" spans="1:32" ht="15.75" customHeight="1" x14ac:dyDescent="0.2">
      <c r="A257" s="1" t="str">
        <f>IFERROR(IF(#REF!=0,"Wrong Gender!",""),"")</f>
        <v/>
      </c>
      <c r="B257" s="107"/>
      <c r="C257" s="107"/>
      <c r="D257" s="107"/>
      <c r="E257" s="107"/>
      <c r="F257" s="107"/>
      <c r="G257" s="106"/>
      <c r="H257" s="107"/>
      <c r="I257" s="1" t="str">
        <f>IFERROR(IF(#REF!=0,"Wrong Gender!",""),"")</f>
        <v/>
      </c>
      <c r="J257" s="107"/>
      <c r="K257" s="107"/>
      <c r="L257" s="107"/>
      <c r="M257" s="107"/>
      <c r="N257" s="107"/>
      <c r="O257" s="106"/>
      <c r="P257" s="107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</row>
    <row r="258" spans="1:32" ht="15.75" customHeight="1" x14ac:dyDescent="0.2">
      <c r="A258" s="1" t="str">
        <f>IFERROR(IF(#REF!=0,"Wrong Gender!",""),"")</f>
        <v/>
      </c>
      <c r="B258" s="107"/>
      <c r="C258" s="107"/>
      <c r="D258" s="107"/>
      <c r="E258" s="107"/>
      <c r="F258" s="107"/>
      <c r="G258" s="106"/>
      <c r="H258" s="107"/>
      <c r="I258" s="1" t="str">
        <f>IFERROR(IF(#REF!=0,"Wrong Gender!",""),"")</f>
        <v/>
      </c>
      <c r="J258" s="107"/>
      <c r="K258" s="107"/>
      <c r="L258" s="107"/>
      <c r="M258" s="107"/>
      <c r="N258" s="107"/>
      <c r="O258" s="106"/>
      <c r="P258" s="107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</row>
    <row r="259" spans="1:32" ht="15.75" customHeight="1" x14ac:dyDescent="0.2">
      <c r="A259" s="1" t="str">
        <f>IFERROR(IF(#REF!=0,"Wrong Gender!",""),"")</f>
        <v/>
      </c>
      <c r="B259" s="107"/>
      <c r="C259" s="107"/>
      <c r="D259" s="107"/>
      <c r="E259" s="107"/>
      <c r="F259" s="107"/>
      <c r="G259" s="106"/>
      <c r="H259" s="107"/>
      <c r="I259" s="1" t="str">
        <f>IFERROR(IF(#REF!=0,"Wrong Gender!",""),"")</f>
        <v/>
      </c>
      <c r="J259" s="107"/>
      <c r="K259" s="107"/>
      <c r="L259" s="107"/>
      <c r="M259" s="107"/>
      <c r="N259" s="107"/>
      <c r="O259" s="106"/>
      <c r="P259" s="107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</row>
    <row r="260" spans="1:32" ht="15.75" customHeight="1" x14ac:dyDescent="0.2">
      <c r="A260" s="1" t="str">
        <f>IFERROR(IF(#REF!=0,"Wrong Gender!",""),"")</f>
        <v/>
      </c>
      <c r="B260" s="107"/>
      <c r="C260" s="107"/>
      <c r="D260" s="107"/>
      <c r="E260" s="107"/>
      <c r="F260" s="107"/>
      <c r="G260" s="106"/>
      <c r="H260" s="107"/>
      <c r="I260" s="1" t="str">
        <f>IFERROR(IF(#REF!=0,"Wrong Gender!",""),"")</f>
        <v/>
      </c>
      <c r="J260" s="107"/>
      <c r="K260" s="107"/>
      <c r="L260" s="107"/>
      <c r="M260" s="107"/>
      <c r="N260" s="107"/>
      <c r="O260" s="106"/>
      <c r="P260" s="107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</row>
    <row r="261" spans="1:32" ht="15.75" customHeight="1" x14ac:dyDescent="0.2">
      <c r="A261" s="1" t="str">
        <f>IFERROR(IF(#REF!=0,"Wrong Gender!",""),"")</f>
        <v/>
      </c>
      <c r="B261" s="107"/>
      <c r="C261" s="107"/>
      <c r="D261" s="107"/>
      <c r="E261" s="107"/>
      <c r="F261" s="107"/>
      <c r="G261" s="106"/>
      <c r="H261" s="107"/>
      <c r="I261" s="1" t="str">
        <f>IFERROR(IF(#REF!=0,"Wrong Gender!",""),"")</f>
        <v/>
      </c>
      <c r="J261" s="107"/>
      <c r="K261" s="107"/>
      <c r="L261" s="107"/>
      <c r="M261" s="107"/>
      <c r="N261" s="107"/>
      <c r="O261" s="106"/>
      <c r="P261" s="107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</row>
    <row r="262" spans="1:32" ht="15.75" customHeight="1" x14ac:dyDescent="0.2">
      <c r="A262" s="1" t="str">
        <f>IFERROR(IF(#REF!=0,"Wrong Gender!",""),"")</f>
        <v/>
      </c>
      <c r="B262" s="107"/>
      <c r="C262" s="107"/>
      <c r="D262" s="107"/>
      <c r="E262" s="107"/>
      <c r="F262" s="107"/>
      <c r="G262" s="106"/>
      <c r="H262" s="107"/>
      <c r="I262" s="1" t="str">
        <f>IFERROR(IF(#REF!=0,"Wrong Gender!",""),"")</f>
        <v/>
      </c>
      <c r="J262" s="107"/>
      <c r="K262" s="107"/>
      <c r="L262" s="107"/>
      <c r="M262" s="107"/>
      <c r="N262" s="107"/>
      <c r="O262" s="106"/>
      <c r="P262" s="107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</row>
    <row r="263" spans="1:32" ht="15.75" customHeight="1" x14ac:dyDescent="0.2">
      <c r="A263" s="1" t="str">
        <f>IFERROR(IF(#REF!=0,"Wrong Gender!",""),"")</f>
        <v/>
      </c>
      <c r="B263" s="107"/>
      <c r="C263" s="107"/>
      <c r="D263" s="107"/>
      <c r="E263" s="107"/>
      <c r="F263" s="107"/>
      <c r="G263" s="106"/>
      <c r="H263" s="107"/>
      <c r="I263" s="1" t="str">
        <f>IFERROR(IF(#REF!=0,"Wrong Gender!",""),"")</f>
        <v/>
      </c>
      <c r="J263" s="107"/>
      <c r="K263" s="107"/>
      <c r="L263" s="107"/>
      <c r="M263" s="107"/>
      <c r="N263" s="107"/>
      <c r="O263" s="106"/>
      <c r="P263" s="107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</row>
    <row r="264" spans="1:32" ht="15.75" customHeight="1" x14ac:dyDescent="0.2">
      <c r="A264" s="1" t="str">
        <f>IFERROR(IF(#REF!=0,"Wrong Gender!",""),"")</f>
        <v/>
      </c>
      <c r="B264" s="107"/>
      <c r="C264" s="107"/>
      <c r="D264" s="107"/>
      <c r="E264" s="107"/>
      <c r="F264" s="107"/>
      <c r="G264" s="106"/>
      <c r="H264" s="107"/>
      <c r="I264" s="1" t="str">
        <f>IFERROR(IF(#REF!=0,"Wrong Gender!",""),"")</f>
        <v/>
      </c>
      <c r="J264" s="107"/>
      <c r="K264" s="107"/>
      <c r="L264" s="107"/>
      <c r="M264" s="107"/>
      <c r="N264" s="107"/>
      <c r="O264" s="106"/>
      <c r="P264" s="107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</row>
    <row r="265" spans="1:32" ht="15.75" customHeight="1" x14ac:dyDescent="0.2">
      <c r="A265" s="1" t="str">
        <f>IFERROR(IF(#REF!=0,"Wrong Gender!",""),"")</f>
        <v/>
      </c>
      <c r="B265" s="107"/>
      <c r="C265" s="107"/>
      <c r="D265" s="107"/>
      <c r="E265" s="107"/>
      <c r="F265" s="107"/>
      <c r="G265" s="106"/>
      <c r="H265" s="107"/>
      <c r="I265" s="1" t="str">
        <f>IFERROR(IF(#REF!=0,"Wrong Gender!",""),"")</f>
        <v/>
      </c>
      <c r="J265" s="107"/>
      <c r="K265" s="107"/>
      <c r="L265" s="107"/>
      <c r="M265" s="107"/>
      <c r="N265" s="107"/>
      <c r="O265" s="106"/>
      <c r="P265" s="107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</row>
    <row r="266" spans="1:32" ht="15.75" customHeight="1" x14ac:dyDescent="0.2">
      <c r="A266" s="1" t="str">
        <f>IFERROR(IF(#REF!=0,"Wrong Gender!",""),"")</f>
        <v/>
      </c>
      <c r="B266" s="107"/>
      <c r="C266" s="107"/>
      <c r="D266" s="107"/>
      <c r="E266" s="107"/>
      <c r="F266" s="107"/>
      <c r="G266" s="106"/>
      <c r="H266" s="107"/>
      <c r="I266" s="1" t="str">
        <f>IFERROR(IF(#REF!=0,"Wrong Gender!",""),"")</f>
        <v/>
      </c>
      <c r="J266" s="107"/>
      <c r="K266" s="107"/>
      <c r="L266" s="107"/>
      <c r="M266" s="107"/>
      <c r="N266" s="107"/>
      <c r="O266" s="106"/>
      <c r="P266" s="107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</row>
    <row r="267" spans="1:32" ht="15.75" customHeight="1" x14ac:dyDescent="0.2">
      <c r="A267" s="1" t="str">
        <f>IFERROR(IF(#REF!=0,"Wrong Gender!",""),"")</f>
        <v/>
      </c>
      <c r="B267" s="107"/>
      <c r="C267" s="107"/>
      <c r="D267" s="107"/>
      <c r="E267" s="107"/>
      <c r="F267" s="107"/>
      <c r="G267" s="106"/>
      <c r="H267" s="107"/>
      <c r="I267" s="1" t="str">
        <f>IFERROR(IF(#REF!=0,"Wrong Gender!",""),"")</f>
        <v/>
      </c>
      <c r="J267" s="107"/>
      <c r="K267" s="107"/>
      <c r="L267" s="107"/>
      <c r="M267" s="107"/>
      <c r="N267" s="107"/>
      <c r="O267" s="106"/>
      <c r="P267" s="107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</row>
    <row r="268" spans="1:32" ht="15.75" customHeight="1" x14ac:dyDescent="0.2">
      <c r="A268" s="1" t="str">
        <f>IFERROR(IF(#REF!=0,"Wrong Gender!",""),"")</f>
        <v/>
      </c>
      <c r="B268" s="107"/>
      <c r="C268" s="107"/>
      <c r="D268" s="107"/>
      <c r="E268" s="107"/>
      <c r="F268" s="107"/>
      <c r="G268" s="106"/>
      <c r="H268" s="107"/>
      <c r="I268" s="1" t="str">
        <f>IFERROR(IF(#REF!=0,"Wrong Gender!",""),"")</f>
        <v/>
      </c>
      <c r="J268" s="107"/>
      <c r="K268" s="107"/>
      <c r="L268" s="107"/>
      <c r="M268" s="107"/>
      <c r="N268" s="107"/>
      <c r="O268" s="106"/>
      <c r="P268" s="107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</row>
    <row r="269" spans="1:32" ht="15.75" customHeight="1" x14ac:dyDescent="0.2">
      <c r="A269" s="1" t="str">
        <f>IFERROR(IF(#REF!=0,"Wrong Gender!",""),"")</f>
        <v/>
      </c>
      <c r="B269" s="107"/>
      <c r="C269" s="107"/>
      <c r="D269" s="107"/>
      <c r="E269" s="107"/>
      <c r="F269" s="107"/>
      <c r="G269" s="106"/>
      <c r="H269" s="107"/>
      <c r="I269" s="1" t="str">
        <f>IFERROR(IF(#REF!=0,"Wrong Gender!",""),"")</f>
        <v/>
      </c>
      <c r="J269" s="107"/>
      <c r="K269" s="107"/>
      <c r="L269" s="107"/>
      <c r="M269" s="107"/>
      <c r="N269" s="107"/>
      <c r="O269" s="106"/>
      <c r="P269" s="107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</row>
    <row r="270" spans="1:32" ht="15.75" customHeight="1" x14ac:dyDescent="0.2">
      <c r="A270" s="1" t="str">
        <f>IFERROR(IF(#REF!=0,"Wrong Gender!",""),"")</f>
        <v/>
      </c>
      <c r="B270" s="107"/>
      <c r="C270" s="107"/>
      <c r="D270" s="107"/>
      <c r="E270" s="107"/>
      <c r="F270" s="107"/>
      <c r="G270" s="106"/>
      <c r="H270" s="107"/>
      <c r="I270" s="1" t="str">
        <f>IFERROR(IF(#REF!=0,"Wrong Gender!",""),"")</f>
        <v/>
      </c>
      <c r="J270" s="107"/>
      <c r="K270" s="107"/>
      <c r="L270" s="107"/>
      <c r="M270" s="107"/>
      <c r="N270" s="107"/>
      <c r="O270" s="106"/>
      <c r="P270" s="107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</row>
    <row r="271" spans="1:32" ht="15.75" customHeight="1" x14ac:dyDescent="0.2">
      <c r="A271" s="1" t="str">
        <f>IFERROR(IF(#REF!=0,"Wrong Gender!",""),"")</f>
        <v/>
      </c>
      <c r="B271" s="107"/>
      <c r="C271" s="107"/>
      <c r="D271" s="107"/>
      <c r="E271" s="107"/>
      <c r="F271" s="107"/>
      <c r="G271" s="106"/>
      <c r="H271" s="107"/>
      <c r="I271" s="1" t="str">
        <f>IFERROR(IF(#REF!=0,"Wrong Gender!",""),"")</f>
        <v/>
      </c>
      <c r="J271" s="107"/>
      <c r="K271" s="107"/>
      <c r="L271" s="107"/>
      <c r="M271" s="107"/>
      <c r="N271" s="107"/>
      <c r="O271" s="106"/>
      <c r="P271" s="107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</row>
    <row r="272" spans="1:32" ht="15.75" customHeight="1" x14ac:dyDescent="0.2">
      <c r="A272" s="1" t="str">
        <f>IFERROR(IF(#REF!=0,"Wrong Gender!",""),"")</f>
        <v/>
      </c>
      <c r="B272" s="107"/>
      <c r="C272" s="107"/>
      <c r="D272" s="107"/>
      <c r="E272" s="107"/>
      <c r="F272" s="107"/>
      <c r="G272" s="106"/>
      <c r="H272" s="107"/>
      <c r="I272" s="1" t="str">
        <f>IFERROR(IF(#REF!=0,"Wrong Gender!",""),"")</f>
        <v/>
      </c>
      <c r="J272" s="107"/>
      <c r="K272" s="107"/>
      <c r="L272" s="107"/>
      <c r="M272" s="107"/>
      <c r="N272" s="107"/>
      <c r="O272" s="106"/>
      <c r="P272" s="107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</row>
    <row r="273" spans="1:32" ht="15.75" customHeight="1" x14ac:dyDescent="0.2">
      <c r="A273" s="1" t="str">
        <f>IFERROR(IF(#REF!=0,"Wrong Gender!",""),"")</f>
        <v/>
      </c>
      <c r="B273" s="107"/>
      <c r="C273" s="107"/>
      <c r="D273" s="107"/>
      <c r="E273" s="107"/>
      <c r="F273" s="107"/>
      <c r="G273" s="106"/>
      <c r="H273" s="107"/>
      <c r="I273" s="1" t="str">
        <f>IFERROR(IF(#REF!=0,"Wrong Gender!",""),"")</f>
        <v/>
      </c>
      <c r="J273" s="107"/>
      <c r="K273" s="107"/>
      <c r="L273" s="107"/>
      <c r="M273" s="107"/>
      <c r="N273" s="107"/>
      <c r="O273" s="106"/>
      <c r="P273" s="107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</row>
    <row r="274" spans="1:32" ht="15.75" customHeight="1" x14ac:dyDescent="0.2">
      <c r="A274" s="1" t="str">
        <f>IFERROR(IF(#REF!=0,"Wrong Gender!",""),"")</f>
        <v/>
      </c>
      <c r="B274" s="107"/>
      <c r="C274" s="107"/>
      <c r="D274" s="107"/>
      <c r="E274" s="107"/>
      <c r="F274" s="107"/>
      <c r="G274" s="106"/>
      <c r="H274" s="107"/>
      <c r="I274" s="1" t="str">
        <f>IFERROR(IF(#REF!=0,"Wrong Gender!",""),"")</f>
        <v/>
      </c>
      <c r="J274" s="107"/>
      <c r="K274" s="107"/>
      <c r="L274" s="107"/>
      <c r="M274" s="107"/>
      <c r="N274" s="107"/>
      <c r="O274" s="106"/>
      <c r="P274" s="107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</row>
    <row r="275" spans="1:32" ht="15.75" customHeight="1" x14ac:dyDescent="0.2">
      <c r="A275" s="1" t="str">
        <f>IFERROR(IF(#REF!=0,"Wrong Gender!",""),"")</f>
        <v/>
      </c>
      <c r="B275" s="107"/>
      <c r="C275" s="107"/>
      <c r="D275" s="107"/>
      <c r="E275" s="107"/>
      <c r="F275" s="107"/>
      <c r="G275" s="106"/>
      <c r="H275" s="107"/>
      <c r="I275" s="1" t="str">
        <f>IFERROR(IF(#REF!=0,"Wrong Gender!",""),"")</f>
        <v/>
      </c>
      <c r="J275" s="107"/>
      <c r="K275" s="107"/>
      <c r="L275" s="107"/>
      <c r="M275" s="107"/>
      <c r="N275" s="107"/>
      <c r="O275" s="106"/>
      <c r="P275" s="107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</row>
    <row r="276" spans="1:32" ht="15.75" customHeight="1" x14ac:dyDescent="0.2">
      <c r="A276" s="1" t="str">
        <f>IFERROR(IF(#REF!=0,"Wrong Gender!",""),"")</f>
        <v/>
      </c>
      <c r="B276" s="107"/>
      <c r="C276" s="107"/>
      <c r="D276" s="107"/>
      <c r="E276" s="107"/>
      <c r="F276" s="107"/>
      <c r="G276" s="106"/>
      <c r="H276" s="107"/>
      <c r="I276" s="1" t="str">
        <f>IFERROR(IF(#REF!=0,"Wrong Gender!",""),"")</f>
        <v/>
      </c>
      <c r="J276" s="107"/>
      <c r="K276" s="107"/>
      <c r="L276" s="107"/>
      <c r="M276" s="107"/>
      <c r="N276" s="107"/>
      <c r="O276" s="106"/>
      <c r="P276" s="107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</row>
    <row r="277" spans="1:32" ht="15.75" customHeight="1" x14ac:dyDescent="0.2">
      <c r="A277" s="1" t="str">
        <f>IFERROR(IF(#REF!=0,"Wrong Gender!",""),"")</f>
        <v/>
      </c>
      <c r="B277" s="107"/>
      <c r="C277" s="107"/>
      <c r="D277" s="107"/>
      <c r="E277" s="107"/>
      <c r="F277" s="107"/>
      <c r="G277" s="106"/>
      <c r="H277" s="107"/>
      <c r="I277" s="1" t="str">
        <f>IFERROR(IF(#REF!=0,"Wrong Gender!",""),"")</f>
        <v/>
      </c>
      <c r="J277" s="107"/>
      <c r="K277" s="107"/>
      <c r="L277" s="107"/>
      <c r="M277" s="107"/>
      <c r="N277" s="107"/>
      <c r="O277" s="106"/>
      <c r="P277" s="107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</row>
    <row r="278" spans="1:32" ht="15.75" customHeight="1" x14ac:dyDescent="0.2">
      <c r="A278" s="1" t="str">
        <f>IFERROR(IF(#REF!=0,"Wrong Gender!",""),"")</f>
        <v/>
      </c>
      <c r="B278" s="107"/>
      <c r="C278" s="107"/>
      <c r="D278" s="107"/>
      <c r="E278" s="107"/>
      <c r="F278" s="107"/>
      <c r="G278" s="106"/>
      <c r="H278" s="107"/>
      <c r="I278" s="1" t="str">
        <f>IFERROR(IF(#REF!=0,"Wrong Gender!",""),"")</f>
        <v/>
      </c>
      <c r="J278" s="107"/>
      <c r="K278" s="107"/>
      <c r="L278" s="107"/>
      <c r="M278" s="107"/>
      <c r="N278" s="107"/>
      <c r="O278" s="106"/>
      <c r="P278" s="107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</row>
    <row r="279" spans="1:32" ht="15.75" customHeight="1" x14ac:dyDescent="0.2">
      <c r="A279" s="1" t="str">
        <f>IFERROR(IF(#REF!=0,"Wrong Gender!",""),"")</f>
        <v/>
      </c>
      <c r="B279" s="107"/>
      <c r="C279" s="107"/>
      <c r="D279" s="107"/>
      <c r="E279" s="107"/>
      <c r="F279" s="107"/>
      <c r="G279" s="106"/>
      <c r="H279" s="107"/>
      <c r="I279" s="1" t="str">
        <f>IFERROR(IF(#REF!=0,"Wrong Gender!",""),"")</f>
        <v/>
      </c>
      <c r="J279" s="107"/>
      <c r="K279" s="107"/>
      <c r="L279" s="107"/>
      <c r="M279" s="107"/>
      <c r="N279" s="107"/>
      <c r="O279" s="106"/>
      <c r="P279" s="107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</row>
    <row r="280" spans="1:32" ht="15.75" customHeight="1" x14ac:dyDescent="0.2">
      <c r="A280" s="1" t="str">
        <f>IFERROR(IF(#REF!=0,"Wrong Gender!",""),"")</f>
        <v/>
      </c>
      <c r="B280" s="107"/>
      <c r="C280" s="107"/>
      <c r="D280" s="107"/>
      <c r="E280" s="107"/>
      <c r="F280" s="107"/>
      <c r="G280" s="106"/>
      <c r="H280" s="107"/>
      <c r="I280" s="1" t="str">
        <f>IFERROR(IF(#REF!=0,"Wrong Gender!",""),"")</f>
        <v/>
      </c>
      <c r="J280" s="107"/>
      <c r="K280" s="107"/>
      <c r="L280" s="107"/>
      <c r="M280" s="107"/>
      <c r="N280" s="107"/>
      <c r="O280" s="106"/>
      <c r="P280" s="107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</row>
    <row r="281" spans="1:32" ht="15.75" customHeight="1" x14ac:dyDescent="0.2">
      <c r="A281" s="1" t="str">
        <f>IFERROR(IF(#REF!=0,"Wrong Gender!",""),"")</f>
        <v/>
      </c>
      <c r="B281" s="107"/>
      <c r="C281" s="107"/>
      <c r="D281" s="107"/>
      <c r="E281" s="107"/>
      <c r="F281" s="107"/>
      <c r="G281" s="106"/>
      <c r="H281" s="107"/>
      <c r="I281" s="1" t="str">
        <f>IFERROR(IF(#REF!=0,"Wrong Gender!",""),"")</f>
        <v/>
      </c>
      <c r="J281" s="107"/>
      <c r="K281" s="107"/>
      <c r="L281" s="107"/>
      <c r="M281" s="107"/>
      <c r="N281" s="107"/>
      <c r="O281" s="106"/>
      <c r="P281" s="107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</row>
    <row r="282" spans="1:32" ht="15.75" customHeight="1" x14ac:dyDescent="0.2">
      <c r="A282" s="1" t="str">
        <f>IFERROR(IF(#REF!=0,"Wrong Gender!",""),"")</f>
        <v/>
      </c>
      <c r="B282" s="107"/>
      <c r="C282" s="107"/>
      <c r="D282" s="107"/>
      <c r="E282" s="107"/>
      <c r="F282" s="107"/>
      <c r="G282" s="106"/>
      <c r="H282" s="107"/>
      <c r="I282" s="1" t="str">
        <f>IFERROR(IF(#REF!=0,"Wrong Gender!",""),"")</f>
        <v/>
      </c>
      <c r="J282" s="107"/>
      <c r="K282" s="107"/>
      <c r="L282" s="107"/>
      <c r="M282" s="107"/>
      <c r="N282" s="107"/>
      <c r="O282" s="106"/>
      <c r="P282" s="107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</row>
    <row r="283" spans="1:32" ht="15.75" customHeight="1" x14ac:dyDescent="0.2">
      <c r="A283" s="1" t="str">
        <f>IFERROR(IF(#REF!=0,"Wrong Gender!",""),"")</f>
        <v/>
      </c>
      <c r="B283" s="107"/>
      <c r="C283" s="107"/>
      <c r="D283" s="107"/>
      <c r="E283" s="107"/>
      <c r="F283" s="107"/>
      <c r="G283" s="106"/>
      <c r="H283" s="107"/>
      <c r="I283" s="1" t="str">
        <f>IFERROR(IF(#REF!=0,"Wrong Gender!",""),"")</f>
        <v/>
      </c>
      <c r="J283" s="107"/>
      <c r="K283" s="107"/>
      <c r="L283" s="107"/>
      <c r="M283" s="107"/>
      <c r="N283" s="107"/>
      <c r="O283" s="106"/>
      <c r="P283" s="107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</row>
    <row r="284" spans="1:32" ht="15.75" customHeight="1" x14ac:dyDescent="0.2">
      <c r="A284" s="1" t="str">
        <f>IFERROR(IF(#REF!=0,"Wrong Gender!",""),"")</f>
        <v/>
      </c>
      <c r="B284" s="107"/>
      <c r="C284" s="107"/>
      <c r="D284" s="107"/>
      <c r="E284" s="107"/>
      <c r="F284" s="107"/>
      <c r="G284" s="106"/>
      <c r="H284" s="107"/>
      <c r="I284" s="1" t="str">
        <f>IFERROR(IF(#REF!=0,"Wrong Gender!",""),"")</f>
        <v/>
      </c>
      <c r="J284" s="107"/>
      <c r="K284" s="107"/>
      <c r="L284" s="107"/>
      <c r="M284" s="107"/>
      <c r="N284" s="107"/>
      <c r="O284" s="106"/>
      <c r="P284" s="107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</row>
    <row r="285" spans="1:32" ht="15.75" customHeight="1" x14ac:dyDescent="0.2">
      <c r="A285" s="1" t="str">
        <f>IFERROR(IF(#REF!=0,"Wrong Gender!",""),"")</f>
        <v/>
      </c>
      <c r="B285" s="107"/>
      <c r="C285" s="107"/>
      <c r="D285" s="107"/>
      <c r="E285" s="107"/>
      <c r="F285" s="107"/>
      <c r="G285" s="106"/>
      <c r="H285" s="107"/>
      <c r="I285" s="1" t="str">
        <f>IFERROR(IF(#REF!=0,"Wrong Gender!",""),"")</f>
        <v/>
      </c>
      <c r="J285" s="107"/>
      <c r="K285" s="107"/>
      <c r="L285" s="107"/>
      <c r="M285" s="107"/>
      <c r="N285" s="107"/>
      <c r="O285" s="106"/>
      <c r="P285" s="107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</row>
    <row r="286" spans="1:32" ht="15.75" customHeight="1" x14ac:dyDescent="0.2">
      <c r="A286" s="1" t="str">
        <f>IFERROR(IF(#REF!=0,"Wrong Gender!",""),"")</f>
        <v/>
      </c>
      <c r="B286" s="107"/>
      <c r="C286" s="107"/>
      <c r="D286" s="107"/>
      <c r="E286" s="107"/>
      <c r="F286" s="107"/>
      <c r="G286" s="106"/>
      <c r="H286" s="107"/>
      <c r="I286" s="1" t="str">
        <f>IFERROR(IF(#REF!=0,"Wrong Gender!",""),"")</f>
        <v/>
      </c>
      <c r="J286" s="107"/>
      <c r="K286" s="107"/>
      <c r="L286" s="107"/>
      <c r="M286" s="107"/>
      <c r="N286" s="107"/>
      <c r="O286" s="106"/>
      <c r="P286" s="107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</row>
    <row r="287" spans="1:32" ht="15.75" customHeight="1" x14ac:dyDescent="0.2">
      <c r="A287" s="1" t="str">
        <f>IFERROR(IF(#REF!=0,"Wrong Gender!",""),"")</f>
        <v/>
      </c>
      <c r="B287" s="107"/>
      <c r="C287" s="107"/>
      <c r="D287" s="107"/>
      <c r="E287" s="107"/>
      <c r="F287" s="107"/>
      <c r="G287" s="106"/>
      <c r="H287" s="107"/>
      <c r="I287" s="1" t="str">
        <f>IFERROR(IF(#REF!=0,"Wrong Gender!",""),"")</f>
        <v/>
      </c>
      <c r="J287" s="107"/>
      <c r="K287" s="107"/>
      <c r="L287" s="107"/>
      <c r="M287" s="107"/>
      <c r="N287" s="107"/>
      <c r="O287" s="106"/>
      <c r="P287" s="107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</row>
    <row r="288" spans="1:32" ht="15.75" customHeight="1" x14ac:dyDescent="0.2">
      <c r="A288" s="1" t="str">
        <f>IFERROR(IF(#REF!=0,"Wrong Gender!",""),"")</f>
        <v/>
      </c>
      <c r="B288" s="107"/>
      <c r="C288" s="107"/>
      <c r="D288" s="107"/>
      <c r="E288" s="107"/>
      <c r="F288" s="107"/>
      <c r="G288" s="106"/>
      <c r="H288" s="107"/>
      <c r="I288" s="1" t="str">
        <f>IFERROR(IF(#REF!=0,"Wrong Gender!",""),"")</f>
        <v/>
      </c>
      <c r="J288" s="107"/>
      <c r="K288" s="107"/>
      <c r="L288" s="107"/>
      <c r="M288" s="107"/>
      <c r="N288" s="107"/>
      <c r="O288" s="106"/>
      <c r="P288" s="107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</row>
    <row r="289" spans="1:32" ht="15.75" customHeight="1" x14ac:dyDescent="0.2">
      <c r="A289" s="1" t="str">
        <f>IFERROR(IF(#REF!=0,"Wrong Gender!",""),"")</f>
        <v/>
      </c>
      <c r="B289" s="107"/>
      <c r="C289" s="107"/>
      <c r="D289" s="107"/>
      <c r="E289" s="107"/>
      <c r="F289" s="107"/>
      <c r="G289" s="106"/>
      <c r="H289" s="107"/>
      <c r="I289" s="1" t="str">
        <f>IFERROR(IF(#REF!=0,"Wrong Gender!",""),"")</f>
        <v/>
      </c>
      <c r="J289" s="107"/>
      <c r="K289" s="107"/>
      <c r="L289" s="107"/>
      <c r="M289" s="107"/>
      <c r="N289" s="107"/>
      <c r="O289" s="106"/>
      <c r="P289" s="107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</row>
    <row r="290" spans="1:32" ht="15.75" customHeight="1" x14ac:dyDescent="0.2">
      <c r="A290" s="1" t="str">
        <f>IFERROR(IF(#REF!=0,"Wrong Gender!",""),"")</f>
        <v/>
      </c>
      <c r="B290" s="107"/>
      <c r="C290" s="107"/>
      <c r="D290" s="107"/>
      <c r="E290" s="107"/>
      <c r="F290" s="107"/>
      <c r="G290" s="106"/>
      <c r="H290" s="107"/>
      <c r="I290" s="1" t="str">
        <f>IFERROR(IF(#REF!=0,"Wrong Gender!",""),"")</f>
        <v/>
      </c>
      <c r="J290" s="107"/>
      <c r="K290" s="107"/>
      <c r="L290" s="107"/>
      <c r="M290" s="107"/>
      <c r="N290" s="107"/>
      <c r="O290" s="106"/>
      <c r="P290" s="107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</row>
    <row r="291" spans="1:32" ht="15.75" customHeight="1" x14ac:dyDescent="0.2">
      <c r="A291" s="1" t="str">
        <f>IFERROR(IF(#REF!=0,"Wrong Gender!",""),"")</f>
        <v/>
      </c>
      <c r="B291" s="107"/>
      <c r="C291" s="107"/>
      <c r="D291" s="107"/>
      <c r="E291" s="107"/>
      <c r="F291" s="107"/>
      <c r="G291" s="106"/>
      <c r="H291" s="107"/>
      <c r="I291" s="1" t="str">
        <f>IFERROR(IF(#REF!=0,"Wrong Gender!",""),"")</f>
        <v/>
      </c>
      <c r="J291" s="107"/>
      <c r="K291" s="107"/>
      <c r="L291" s="107"/>
      <c r="M291" s="107"/>
      <c r="N291" s="107"/>
      <c r="O291" s="106"/>
      <c r="P291" s="107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</row>
    <row r="292" spans="1:32" ht="15.75" customHeight="1" x14ac:dyDescent="0.2">
      <c r="A292" s="1" t="str">
        <f>IFERROR(IF(#REF!=0,"Wrong Gender!",""),"")</f>
        <v/>
      </c>
      <c r="B292" s="107"/>
      <c r="C292" s="107"/>
      <c r="D292" s="107"/>
      <c r="E292" s="107"/>
      <c r="F292" s="107"/>
      <c r="G292" s="106"/>
      <c r="H292" s="107"/>
      <c r="I292" s="1" t="str">
        <f>IFERROR(IF(#REF!=0,"Wrong Gender!",""),"")</f>
        <v/>
      </c>
      <c r="J292" s="107"/>
      <c r="K292" s="107"/>
      <c r="L292" s="107"/>
      <c r="M292" s="107"/>
      <c r="N292" s="107"/>
      <c r="O292" s="106"/>
      <c r="P292" s="107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</row>
    <row r="293" spans="1:32" ht="15.75" customHeight="1" x14ac:dyDescent="0.2">
      <c r="A293" s="1" t="str">
        <f>IFERROR(IF(#REF!=0,"Wrong Gender!",""),"")</f>
        <v/>
      </c>
      <c r="B293" s="107"/>
      <c r="C293" s="107"/>
      <c r="D293" s="107"/>
      <c r="E293" s="107"/>
      <c r="F293" s="107"/>
      <c r="G293" s="106"/>
      <c r="H293" s="107"/>
      <c r="I293" s="1" t="str">
        <f>IFERROR(IF(#REF!=0,"Wrong Gender!",""),"")</f>
        <v/>
      </c>
      <c r="J293" s="107"/>
      <c r="K293" s="107"/>
      <c r="L293" s="107"/>
      <c r="M293" s="107"/>
      <c r="N293" s="107"/>
      <c r="O293" s="106"/>
      <c r="P293" s="107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</row>
    <row r="294" spans="1:32" ht="15.75" customHeight="1" x14ac:dyDescent="0.2">
      <c r="A294" s="1" t="str">
        <f>IFERROR(IF(#REF!=0,"Wrong Gender!",""),"")</f>
        <v/>
      </c>
      <c r="B294" s="107"/>
      <c r="C294" s="107"/>
      <c r="D294" s="107"/>
      <c r="E294" s="107"/>
      <c r="F294" s="107"/>
      <c r="G294" s="106"/>
      <c r="H294" s="107"/>
      <c r="I294" s="1" t="str">
        <f>IFERROR(IF(#REF!=0,"Wrong Gender!",""),"")</f>
        <v/>
      </c>
      <c r="J294" s="107"/>
      <c r="K294" s="107"/>
      <c r="L294" s="107"/>
      <c r="M294" s="107"/>
      <c r="N294" s="107"/>
      <c r="O294" s="106"/>
      <c r="P294" s="107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</row>
    <row r="295" spans="1:32" ht="15.75" customHeight="1" x14ac:dyDescent="0.2">
      <c r="A295" s="1" t="str">
        <f>IFERROR(IF(#REF!=0,"Wrong Gender!",""),"")</f>
        <v/>
      </c>
      <c r="B295" s="107"/>
      <c r="C295" s="107"/>
      <c r="D295" s="107"/>
      <c r="E295" s="107"/>
      <c r="F295" s="107"/>
      <c r="G295" s="106"/>
      <c r="H295" s="107"/>
      <c r="I295" s="1" t="str">
        <f>IFERROR(IF(#REF!=0,"Wrong Gender!",""),"")</f>
        <v/>
      </c>
      <c r="J295" s="107"/>
      <c r="K295" s="107"/>
      <c r="L295" s="107"/>
      <c r="M295" s="107"/>
      <c r="N295" s="107"/>
      <c r="O295" s="106"/>
      <c r="P295" s="107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</row>
    <row r="296" spans="1:32" ht="15.75" customHeight="1" x14ac:dyDescent="0.2">
      <c r="A296" s="1" t="str">
        <f>IFERROR(IF(#REF!=0,"Wrong Gender!",""),"")</f>
        <v/>
      </c>
      <c r="B296" s="107"/>
      <c r="C296" s="107"/>
      <c r="D296" s="107"/>
      <c r="E296" s="107"/>
      <c r="F296" s="107"/>
      <c r="G296" s="106"/>
      <c r="H296" s="107"/>
      <c r="I296" s="1" t="str">
        <f>IFERROR(IF(#REF!=0,"Wrong Gender!",""),"")</f>
        <v/>
      </c>
      <c r="J296" s="107"/>
      <c r="K296" s="107"/>
      <c r="L296" s="107"/>
      <c r="M296" s="107"/>
      <c r="N296" s="107"/>
      <c r="O296" s="106"/>
      <c r="P296" s="107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</row>
    <row r="297" spans="1:32" ht="15.75" customHeight="1" x14ac:dyDescent="0.2">
      <c r="A297" s="1" t="str">
        <f>IFERROR(IF(#REF!=0,"Wrong Gender!",""),"")</f>
        <v/>
      </c>
      <c r="B297" s="107"/>
      <c r="C297" s="107"/>
      <c r="D297" s="107"/>
      <c r="E297" s="107"/>
      <c r="F297" s="107"/>
      <c r="G297" s="106"/>
      <c r="H297" s="107"/>
      <c r="I297" s="1" t="str">
        <f>IFERROR(IF(#REF!=0,"Wrong Gender!",""),"")</f>
        <v/>
      </c>
      <c r="J297" s="107"/>
      <c r="K297" s="107"/>
      <c r="L297" s="107"/>
      <c r="M297" s="107"/>
      <c r="N297" s="107"/>
      <c r="O297" s="106"/>
      <c r="P297" s="107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</row>
    <row r="298" spans="1:32" ht="15.75" customHeight="1" x14ac:dyDescent="0.2">
      <c r="A298" s="1" t="str">
        <f>IFERROR(IF(#REF!=0,"Wrong Gender!",""),"")</f>
        <v/>
      </c>
      <c r="B298" s="107"/>
      <c r="C298" s="107"/>
      <c r="D298" s="107"/>
      <c r="E298" s="107"/>
      <c r="F298" s="107"/>
      <c r="G298" s="106"/>
      <c r="H298" s="107"/>
      <c r="I298" s="1" t="str">
        <f>IFERROR(IF(#REF!=0,"Wrong Gender!",""),"")</f>
        <v/>
      </c>
      <c r="J298" s="107"/>
      <c r="K298" s="107"/>
      <c r="L298" s="107"/>
      <c r="M298" s="107"/>
      <c r="N298" s="107"/>
      <c r="O298" s="106"/>
      <c r="P298" s="107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</row>
    <row r="299" spans="1:32" ht="15.75" customHeight="1" x14ac:dyDescent="0.2">
      <c r="A299" s="1" t="str">
        <f>IFERROR(IF(#REF!=0,"Wrong Gender!",""),"")</f>
        <v/>
      </c>
      <c r="B299" s="107"/>
      <c r="C299" s="107"/>
      <c r="D299" s="107"/>
      <c r="E299" s="107"/>
      <c r="F299" s="107"/>
      <c r="G299" s="106"/>
      <c r="H299" s="107"/>
      <c r="I299" s="1" t="str">
        <f>IFERROR(IF(#REF!=0,"Wrong Gender!",""),"")</f>
        <v/>
      </c>
      <c r="J299" s="107"/>
      <c r="K299" s="107"/>
      <c r="L299" s="107"/>
      <c r="M299" s="107"/>
      <c r="N299" s="107"/>
      <c r="O299" s="106"/>
      <c r="P299" s="107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</row>
    <row r="300" spans="1:32" ht="15.75" customHeight="1" x14ac:dyDescent="0.2">
      <c r="A300" s="1" t="str">
        <f>IFERROR(IF(#REF!=0,"Wrong Gender!",""),"")</f>
        <v/>
      </c>
      <c r="B300" s="107"/>
      <c r="C300" s="107"/>
      <c r="D300" s="107"/>
      <c r="E300" s="107"/>
      <c r="F300" s="107"/>
      <c r="G300" s="106"/>
      <c r="H300" s="107"/>
      <c r="I300" s="1" t="str">
        <f>IFERROR(IF(#REF!=0,"Wrong Gender!",""),"")</f>
        <v/>
      </c>
      <c r="J300" s="107"/>
      <c r="K300" s="107"/>
      <c r="L300" s="107"/>
      <c r="M300" s="107"/>
      <c r="N300" s="107"/>
      <c r="O300" s="106"/>
      <c r="P300" s="107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</row>
    <row r="301" spans="1:32" ht="15.75" customHeight="1" x14ac:dyDescent="0.2">
      <c r="A301" s="1" t="str">
        <f>IFERROR(IF(#REF!=0,"Wrong Gender!",""),"")</f>
        <v/>
      </c>
      <c r="B301" s="107"/>
      <c r="C301" s="107"/>
      <c r="D301" s="107"/>
      <c r="E301" s="107"/>
      <c r="F301" s="107"/>
      <c r="G301" s="106"/>
      <c r="H301" s="107"/>
      <c r="I301" s="1" t="str">
        <f>IFERROR(IF(#REF!=0,"Wrong Gender!",""),"")</f>
        <v/>
      </c>
      <c r="J301" s="107"/>
      <c r="K301" s="107"/>
      <c r="L301" s="107"/>
      <c r="M301" s="107"/>
      <c r="N301" s="107"/>
      <c r="O301" s="106"/>
      <c r="P301" s="107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</row>
    <row r="302" spans="1:32" ht="15.75" customHeight="1" x14ac:dyDescent="0.2">
      <c r="A302" s="1" t="str">
        <f>IFERROR(IF(#REF!=0,"Wrong Gender!",""),"")</f>
        <v/>
      </c>
      <c r="B302" s="107"/>
      <c r="C302" s="107"/>
      <c r="D302" s="107"/>
      <c r="E302" s="107"/>
      <c r="F302" s="107"/>
      <c r="G302" s="106"/>
      <c r="H302" s="107"/>
      <c r="I302" s="1" t="str">
        <f>IFERROR(IF(#REF!=0,"Wrong Gender!",""),"")</f>
        <v/>
      </c>
      <c r="J302" s="107"/>
      <c r="K302" s="107"/>
      <c r="L302" s="107"/>
      <c r="M302" s="107"/>
      <c r="N302" s="107"/>
      <c r="O302" s="106"/>
      <c r="P302" s="107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</row>
    <row r="303" spans="1:32" ht="15.75" customHeight="1" x14ac:dyDescent="0.2">
      <c r="A303" s="1" t="str">
        <f>IFERROR(IF(#REF!=0,"Wrong Gender!",""),"")</f>
        <v/>
      </c>
      <c r="B303" s="107"/>
      <c r="C303" s="107"/>
      <c r="D303" s="107"/>
      <c r="E303" s="107"/>
      <c r="F303" s="107"/>
      <c r="G303" s="106"/>
      <c r="H303" s="107"/>
      <c r="I303" s="1" t="str">
        <f>IFERROR(IF(#REF!=0,"Wrong Gender!",""),"")</f>
        <v/>
      </c>
      <c r="J303" s="107"/>
      <c r="K303" s="107"/>
      <c r="L303" s="107"/>
      <c r="M303" s="107"/>
      <c r="N303" s="107"/>
      <c r="O303" s="106"/>
      <c r="P303" s="107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</row>
    <row r="304" spans="1:32" ht="15.75" customHeight="1" x14ac:dyDescent="0.2">
      <c r="A304" s="1" t="str">
        <f>IFERROR(IF(#REF!=0,"Wrong Gender!",""),"")</f>
        <v/>
      </c>
      <c r="B304" s="107"/>
      <c r="C304" s="107"/>
      <c r="D304" s="107"/>
      <c r="E304" s="107"/>
      <c r="F304" s="107"/>
      <c r="G304" s="106"/>
      <c r="H304" s="107"/>
      <c r="I304" s="1" t="str">
        <f>IFERROR(IF(#REF!=0,"Wrong Gender!",""),"")</f>
        <v/>
      </c>
      <c r="J304" s="107"/>
      <c r="K304" s="107"/>
      <c r="L304" s="107"/>
      <c r="M304" s="107"/>
      <c r="N304" s="107"/>
      <c r="O304" s="106"/>
      <c r="P304" s="107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</row>
    <row r="305" spans="1:32" ht="15.75" customHeight="1" x14ac:dyDescent="0.2">
      <c r="A305" s="1" t="str">
        <f>IFERROR(IF(#REF!=0,"Wrong Gender!",""),"")</f>
        <v/>
      </c>
      <c r="B305" s="107"/>
      <c r="C305" s="107"/>
      <c r="D305" s="107"/>
      <c r="E305" s="107"/>
      <c r="F305" s="107"/>
      <c r="G305" s="106"/>
      <c r="H305" s="107"/>
      <c r="I305" s="1" t="str">
        <f>IFERROR(IF(#REF!=0,"Wrong Gender!",""),"")</f>
        <v/>
      </c>
      <c r="J305" s="107"/>
      <c r="K305" s="107"/>
      <c r="L305" s="107"/>
      <c r="M305" s="107"/>
      <c r="N305" s="107"/>
      <c r="O305" s="106"/>
      <c r="P305" s="107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</row>
    <row r="306" spans="1:32" ht="15.75" customHeight="1" x14ac:dyDescent="0.2">
      <c r="A306" s="1" t="str">
        <f>IFERROR(IF(#REF!=0,"Wrong Gender!",""),"")</f>
        <v/>
      </c>
      <c r="B306" s="107"/>
      <c r="C306" s="107"/>
      <c r="D306" s="107"/>
      <c r="E306" s="107"/>
      <c r="F306" s="107"/>
      <c r="G306" s="106"/>
      <c r="H306" s="107"/>
      <c r="I306" s="1" t="str">
        <f>IFERROR(IF(#REF!=0,"Wrong Gender!",""),"")</f>
        <v/>
      </c>
      <c r="J306" s="107"/>
      <c r="K306" s="107"/>
      <c r="L306" s="107"/>
      <c r="M306" s="107"/>
      <c r="N306" s="107"/>
      <c r="O306" s="106"/>
      <c r="P306" s="107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</row>
    <row r="307" spans="1:32" ht="15.75" customHeight="1" x14ac:dyDescent="0.2">
      <c r="A307" s="1" t="str">
        <f>IFERROR(IF(#REF!=0,"Wrong Gender!",""),"")</f>
        <v/>
      </c>
      <c r="B307" s="107"/>
      <c r="C307" s="107"/>
      <c r="D307" s="107"/>
      <c r="E307" s="107"/>
      <c r="F307" s="107"/>
      <c r="G307" s="106"/>
      <c r="H307" s="107"/>
      <c r="I307" s="1" t="str">
        <f>IFERROR(IF(#REF!=0,"Wrong Gender!",""),"")</f>
        <v/>
      </c>
      <c r="J307" s="107"/>
      <c r="K307" s="107"/>
      <c r="L307" s="107"/>
      <c r="M307" s="107"/>
      <c r="N307" s="107"/>
      <c r="O307" s="106"/>
      <c r="P307" s="107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</row>
    <row r="308" spans="1:32" ht="15.75" customHeight="1" x14ac:dyDescent="0.2">
      <c r="A308" s="1" t="str">
        <f>IFERROR(IF(#REF!=0,"Wrong Gender!",""),"")</f>
        <v/>
      </c>
      <c r="B308" s="107"/>
      <c r="C308" s="107"/>
      <c r="D308" s="107"/>
      <c r="E308" s="107"/>
      <c r="F308" s="107"/>
      <c r="G308" s="106"/>
      <c r="H308" s="107"/>
      <c r="I308" s="1" t="str">
        <f>IFERROR(IF(#REF!=0,"Wrong Gender!",""),"")</f>
        <v/>
      </c>
      <c r="J308" s="107"/>
      <c r="K308" s="107"/>
      <c r="L308" s="107"/>
      <c r="M308" s="107"/>
      <c r="N308" s="107"/>
      <c r="O308" s="106"/>
      <c r="P308" s="107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</row>
    <row r="309" spans="1:32" ht="15.75" customHeight="1" x14ac:dyDescent="0.2">
      <c r="A309" s="1" t="str">
        <f>IFERROR(IF(#REF!=0,"Wrong Gender!",""),"")</f>
        <v/>
      </c>
      <c r="B309" s="107"/>
      <c r="C309" s="107"/>
      <c r="D309" s="107"/>
      <c r="E309" s="107"/>
      <c r="F309" s="107"/>
      <c r="G309" s="106"/>
      <c r="H309" s="107"/>
      <c r="I309" s="1" t="str">
        <f>IFERROR(IF(#REF!=0,"Wrong Gender!",""),"")</f>
        <v/>
      </c>
      <c r="J309" s="107"/>
      <c r="K309" s="107"/>
      <c r="L309" s="107"/>
      <c r="M309" s="107"/>
      <c r="N309" s="107"/>
      <c r="O309" s="106"/>
      <c r="P309" s="107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</row>
    <row r="310" spans="1:32" ht="15.75" customHeight="1" x14ac:dyDescent="0.2">
      <c r="A310" s="1" t="str">
        <f>IFERROR(IF(#REF!=0,"Wrong Gender!",""),"")</f>
        <v/>
      </c>
      <c r="B310" s="107"/>
      <c r="C310" s="107"/>
      <c r="D310" s="107"/>
      <c r="E310" s="107"/>
      <c r="F310" s="107"/>
      <c r="G310" s="106"/>
      <c r="H310" s="107"/>
      <c r="I310" s="1" t="str">
        <f>IFERROR(IF(#REF!=0,"Wrong Gender!",""),"")</f>
        <v/>
      </c>
      <c r="J310" s="107"/>
      <c r="K310" s="107"/>
      <c r="L310" s="107"/>
      <c r="M310" s="107"/>
      <c r="N310" s="107"/>
      <c r="O310" s="106"/>
      <c r="P310" s="107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</row>
    <row r="311" spans="1:32" ht="15.75" customHeight="1" x14ac:dyDescent="0.2">
      <c r="A311" s="1" t="str">
        <f>IFERROR(IF(#REF!=0,"Wrong Gender!",""),"")</f>
        <v/>
      </c>
      <c r="B311" s="107"/>
      <c r="C311" s="107"/>
      <c r="D311" s="107"/>
      <c r="E311" s="107"/>
      <c r="F311" s="107"/>
      <c r="G311" s="106"/>
      <c r="H311" s="107"/>
      <c r="I311" s="1" t="str">
        <f>IFERROR(IF(#REF!=0,"Wrong Gender!",""),"")</f>
        <v/>
      </c>
      <c r="J311" s="107"/>
      <c r="K311" s="107"/>
      <c r="L311" s="107"/>
      <c r="M311" s="107"/>
      <c r="N311" s="107"/>
      <c r="O311" s="106"/>
      <c r="P311" s="107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</row>
    <row r="312" spans="1:32" ht="15.75" customHeight="1" x14ac:dyDescent="0.2">
      <c r="A312" s="1" t="str">
        <f>IFERROR(IF(#REF!=0,"Wrong Gender!",""),"")</f>
        <v/>
      </c>
      <c r="B312" s="107"/>
      <c r="C312" s="107"/>
      <c r="D312" s="107"/>
      <c r="E312" s="107"/>
      <c r="F312" s="107"/>
      <c r="G312" s="106"/>
      <c r="H312" s="107"/>
      <c r="I312" s="1" t="str">
        <f>IFERROR(IF(#REF!=0,"Wrong Gender!",""),"")</f>
        <v/>
      </c>
      <c r="J312" s="107"/>
      <c r="K312" s="107"/>
      <c r="L312" s="107"/>
      <c r="M312" s="107"/>
      <c r="N312" s="107"/>
      <c r="O312" s="106"/>
      <c r="P312" s="107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</row>
    <row r="313" spans="1:32" ht="15.75" customHeight="1" x14ac:dyDescent="0.2">
      <c r="A313" s="1" t="str">
        <f>IFERROR(IF(#REF!=0,"Wrong Gender!",""),"")</f>
        <v/>
      </c>
      <c r="B313" s="107"/>
      <c r="C313" s="107"/>
      <c r="D313" s="107"/>
      <c r="E313" s="107"/>
      <c r="F313" s="107"/>
      <c r="G313" s="106"/>
      <c r="H313" s="107"/>
      <c r="I313" s="1" t="str">
        <f>IFERROR(IF(#REF!=0,"Wrong Gender!",""),"")</f>
        <v/>
      </c>
      <c r="J313" s="107"/>
      <c r="K313" s="107"/>
      <c r="L313" s="107"/>
      <c r="M313" s="107"/>
      <c r="N313" s="107"/>
      <c r="O313" s="106"/>
      <c r="P313" s="107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</row>
    <row r="314" spans="1:32" ht="15.75" customHeight="1" x14ac:dyDescent="0.2">
      <c r="A314" s="1" t="str">
        <f>IFERROR(IF(#REF!=0,"Wrong Gender!",""),"")</f>
        <v/>
      </c>
      <c r="B314" s="107"/>
      <c r="C314" s="107"/>
      <c r="D314" s="107"/>
      <c r="E314" s="107"/>
      <c r="F314" s="107"/>
      <c r="G314" s="106"/>
      <c r="H314" s="107"/>
      <c r="I314" s="1" t="str">
        <f>IFERROR(IF(#REF!=0,"Wrong Gender!",""),"")</f>
        <v/>
      </c>
      <c r="J314" s="107"/>
      <c r="K314" s="107"/>
      <c r="L314" s="107"/>
      <c r="M314" s="107"/>
      <c r="N314" s="107"/>
      <c r="O314" s="106"/>
      <c r="P314" s="107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</row>
    <row r="315" spans="1:32" ht="15.75" customHeight="1" x14ac:dyDescent="0.2">
      <c r="A315" s="1" t="str">
        <f>IFERROR(IF(#REF!=0,"Wrong Gender!",""),"")</f>
        <v/>
      </c>
      <c r="B315" s="107"/>
      <c r="C315" s="107"/>
      <c r="D315" s="107"/>
      <c r="E315" s="107"/>
      <c r="F315" s="107"/>
      <c r="G315" s="106"/>
      <c r="H315" s="107"/>
      <c r="I315" s="1" t="str">
        <f>IFERROR(IF(#REF!=0,"Wrong Gender!",""),"")</f>
        <v/>
      </c>
      <c r="J315" s="107"/>
      <c r="K315" s="107"/>
      <c r="L315" s="107"/>
      <c r="M315" s="107"/>
      <c r="N315" s="107"/>
      <c r="O315" s="106"/>
      <c r="P315" s="107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</row>
    <row r="316" spans="1:32" ht="15.75" customHeight="1" x14ac:dyDescent="0.2">
      <c r="A316" s="1" t="str">
        <f>IFERROR(IF(#REF!=0,"Wrong Gender!",""),"")</f>
        <v/>
      </c>
      <c r="B316" s="107"/>
      <c r="C316" s="107"/>
      <c r="D316" s="107"/>
      <c r="E316" s="107"/>
      <c r="F316" s="107"/>
      <c r="G316" s="106"/>
      <c r="H316" s="107"/>
      <c r="I316" s="1" t="str">
        <f>IFERROR(IF(#REF!=0,"Wrong Gender!",""),"")</f>
        <v/>
      </c>
      <c r="J316" s="107"/>
      <c r="K316" s="107"/>
      <c r="L316" s="107"/>
      <c r="M316" s="107"/>
      <c r="N316" s="107"/>
      <c r="O316" s="106"/>
      <c r="P316" s="107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</row>
    <row r="317" spans="1:32" ht="15.75" customHeight="1" x14ac:dyDescent="0.2">
      <c r="A317" s="1" t="str">
        <f>IFERROR(IF(#REF!=0,"Wrong Gender!",""),"")</f>
        <v/>
      </c>
      <c r="B317" s="107"/>
      <c r="C317" s="107"/>
      <c r="D317" s="107"/>
      <c r="E317" s="107"/>
      <c r="F317" s="107"/>
      <c r="G317" s="106"/>
      <c r="H317" s="107"/>
      <c r="I317" s="1" t="str">
        <f>IFERROR(IF(#REF!=0,"Wrong Gender!",""),"")</f>
        <v/>
      </c>
      <c r="J317" s="107"/>
      <c r="K317" s="107"/>
      <c r="L317" s="107"/>
      <c r="M317" s="107"/>
      <c r="N317" s="107"/>
      <c r="O317" s="106"/>
      <c r="P317" s="107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</row>
    <row r="318" spans="1:32" ht="15.75" customHeight="1" x14ac:dyDescent="0.2">
      <c r="A318" s="1" t="str">
        <f>IFERROR(IF(#REF!=0,"Wrong Gender!",""),"")</f>
        <v/>
      </c>
      <c r="B318" s="107"/>
      <c r="C318" s="107"/>
      <c r="D318" s="107"/>
      <c r="E318" s="107"/>
      <c r="F318" s="107"/>
      <c r="G318" s="106"/>
      <c r="H318" s="107"/>
      <c r="I318" s="1" t="str">
        <f>IFERROR(IF(#REF!=0,"Wrong Gender!",""),"")</f>
        <v/>
      </c>
      <c r="J318" s="107"/>
      <c r="K318" s="107"/>
      <c r="L318" s="107"/>
      <c r="M318" s="107"/>
      <c r="N318" s="107"/>
      <c r="O318" s="106"/>
      <c r="P318" s="107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</row>
    <row r="319" spans="1:32" ht="15.75" customHeight="1" x14ac:dyDescent="0.2">
      <c r="A319" s="1" t="str">
        <f>IFERROR(IF(#REF!=0,"Wrong Gender!",""),"")</f>
        <v/>
      </c>
      <c r="B319" s="107"/>
      <c r="C319" s="107"/>
      <c r="D319" s="107"/>
      <c r="E319" s="107"/>
      <c r="F319" s="107"/>
      <c r="G319" s="106"/>
      <c r="H319" s="107"/>
      <c r="I319" s="1" t="str">
        <f>IFERROR(IF(#REF!=0,"Wrong Gender!",""),"")</f>
        <v/>
      </c>
      <c r="J319" s="107"/>
      <c r="K319" s="107"/>
      <c r="L319" s="107"/>
      <c r="M319" s="107"/>
      <c r="N319" s="107"/>
      <c r="O319" s="106"/>
      <c r="P319" s="107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</row>
    <row r="320" spans="1:32" ht="15.75" customHeight="1" x14ac:dyDescent="0.2">
      <c r="A320" s="1" t="str">
        <f>IFERROR(IF(#REF!=0,"Wrong Gender!",""),"")</f>
        <v/>
      </c>
      <c r="B320" s="107"/>
      <c r="C320" s="107"/>
      <c r="D320" s="107"/>
      <c r="E320" s="107"/>
      <c r="F320" s="107"/>
      <c r="G320" s="106"/>
      <c r="H320" s="107"/>
      <c r="I320" s="1" t="str">
        <f>IFERROR(IF(#REF!=0,"Wrong Gender!",""),"")</f>
        <v/>
      </c>
      <c r="J320" s="107"/>
      <c r="K320" s="107"/>
      <c r="L320" s="107"/>
      <c r="M320" s="107"/>
      <c r="N320" s="107"/>
      <c r="O320" s="106"/>
      <c r="P320" s="107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</row>
    <row r="321" spans="1:32" ht="15.75" customHeight="1" x14ac:dyDescent="0.2">
      <c r="A321" s="1" t="str">
        <f>IFERROR(IF(#REF!=0,"Wrong Gender!",""),"")</f>
        <v/>
      </c>
      <c r="B321" s="107"/>
      <c r="C321" s="107"/>
      <c r="D321" s="107"/>
      <c r="E321" s="107"/>
      <c r="F321" s="107"/>
      <c r="G321" s="106"/>
      <c r="H321" s="107"/>
      <c r="I321" s="1" t="str">
        <f>IFERROR(IF(#REF!=0,"Wrong Gender!",""),"")</f>
        <v/>
      </c>
      <c r="J321" s="107"/>
      <c r="K321" s="107"/>
      <c r="L321" s="107"/>
      <c r="M321" s="107"/>
      <c r="N321" s="107"/>
      <c r="O321" s="106"/>
      <c r="P321" s="107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</row>
    <row r="322" spans="1:32" ht="15.75" customHeight="1" x14ac:dyDescent="0.2">
      <c r="A322" s="1" t="str">
        <f>IFERROR(IF(#REF!=0,"Wrong Gender!",""),"")</f>
        <v/>
      </c>
      <c r="B322" s="107"/>
      <c r="C322" s="107"/>
      <c r="D322" s="107"/>
      <c r="E322" s="107"/>
      <c r="F322" s="107"/>
      <c r="G322" s="106"/>
      <c r="H322" s="107"/>
      <c r="I322" s="1" t="str">
        <f>IFERROR(IF(#REF!=0,"Wrong Gender!",""),"")</f>
        <v/>
      </c>
      <c r="J322" s="107"/>
      <c r="K322" s="107"/>
      <c r="L322" s="107"/>
      <c r="M322" s="107"/>
      <c r="N322" s="107"/>
      <c r="O322" s="106"/>
      <c r="P322" s="107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</row>
    <row r="323" spans="1:32" ht="15.75" customHeight="1" x14ac:dyDescent="0.2">
      <c r="A323" s="1" t="str">
        <f>IFERROR(IF(#REF!=0,"Wrong Gender!",""),"")</f>
        <v/>
      </c>
      <c r="B323" s="107"/>
      <c r="C323" s="107"/>
      <c r="D323" s="107"/>
      <c r="E323" s="107"/>
      <c r="F323" s="107"/>
      <c r="G323" s="106"/>
      <c r="H323" s="107"/>
      <c r="I323" s="1" t="str">
        <f>IFERROR(IF(#REF!=0,"Wrong Gender!",""),"")</f>
        <v/>
      </c>
      <c r="J323" s="107"/>
      <c r="K323" s="107"/>
      <c r="L323" s="107"/>
      <c r="M323" s="107"/>
      <c r="N323" s="107"/>
      <c r="O323" s="106"/>
      <c r="P323" s="107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</row>
    <row r="324" spans="1:32" ht="15.75" customHeight="1" x14ac:dyDescent="0.2">
      <c r="A324" s="1" t="str">
        <f>IFERROR(IF(#REF!=0,"Wrong Gender!",""),"")</f>
        <v/>
      </c>
      <c r="B324" s="107"/>
      <c r="C324" s="107"/>
      <c r="D324" s="107"/>
      <c r="E324" s="107"/>
      <c r="F324" s="107"/>
      <c r="G324" s="106"/>
      <c r="H324" s="107"/>
      <c r="I324" s="1" t="str">
        <f>IFERROR(IF(#REF!=0,"Wrong Gender!",""),"")</f>
        <v/>
      </c>
      <c r="J324" s="107"/>
      <c r="K324" s="107"/>
      <c r="L324" s="107"/>
      <c r="M324" s="107"/>
      <c r="N324" s="107"/>
      <c r="O324" s="106"/>
      <c r="P324" s="107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</row>
    <row r="325" spans="1:32" ht="15.75" customHeight="1" x14ac:dyDescent="0.2">
      <c r="A325" s="1" t="str">
        <f>IFERROR(IF(#REF!=0,"Wrong Gender!",""),"")</f>
        <v/>
      </c>
      <c r="B325" s="107"/>
      <c r="C325" s="107"/>
      <c r="D325" s="107"/>
      <c r="E325" s="107"/>
      <c r="F325" s="107"/>
      <c r="G325" s="106"/>
      <c r="H325" s="107"/>
      <c r="I325" s="1" t="str">
        <f>IFERROR(IF(#REF!=0,"Wrong Gender!",""),"")</f>
        <v/>
      </c>
      <c r="J325" s="107"/>
      <c r="K325" s="107"/>
      <c r="L325" s="107"/>
      <c r="M325" s="107"/>
      <c r="N325" s="107"/>
      <c r="O325" s="106"/>
      <c r="P325" s="107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</row>
    <row r="326" spans="1:32" ht="15.75" customHeight="1" x14ac:dyDescent="0.2">
      <c r="A326" s="1" t="str">
        <f>IFERROR(IF(#REF!=0,"Wrong Gender!",""),"")</f>
        <v/>
      </c>
      <c r="B326" s="107"/>
      <c r="C326" s="107"/>
      <c r="D326" s="107"/>
      <c r="E326" s="107"/>
      <c r="F326" s="107"/>
      <c r="G326" s="106"/>
      <c r="H326" s="107"/>
      <c r="I326" s="1" t="str">
        <f>IFERROR(IF(#REF!=0,"Wrong Gender!",""),"")</f>
        <v/>
      </c>
      <c r="J326" s="107"/>
      <c r="K326" s="107"/>
      <c r="L326" s="107"/>
      <c r="M326" s="107"/>
      <c r="N326" s="107"/>
      <c r="O326" s="106"/>
      <c r="P326" s="107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</row>
    <row r="327" spans="1:32" ht="15.75" customHeight="1" x14ac:dyDescent="0.2">
      <c r="A327" s="1" t="str">
        <f>IFERROR(IF(#REF!=0,"Wrong Gender!",""),"")</f>
        <v/>
      </c>
      <c r="B327" s="107"/>
      <c r="C327" s="107"/>
      <c r="D327" s="107"/>
      <c r="E327" s="107"/>
      <c r="F327" s="107"/>
      <c r="G327" s="106"/>
      <c r="H327" s="107"/>
      <c r="I327" s="1" t="str">
        <f>IFERROR(IF(#REF!=0,"Wrong Gender!",""),"")</f>
        <v/>
      </c>
      <c r="J327" s="107"/>
      <c r="K327" s="107"/>
      <c r="L327" s="107"/>
      <c r="M327" s="107"/>
      <c r="N327" s="107"/>
      <c r="O327" s="106"/>
      <c r="P327" s="107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</row>
    <row r="328" spans="1:32" ht="15.75" customHeight="1" x14ac:dyDescent="0.2">
      <c r="A328" s="1" t="str">
        <f>IFERROR(IF(#REF!=0,"Wrong Gender!",""),"")</f>
        <v/>
      </c>
      <c r="B328" s="107"/>
      <c r="C328" s="107"/>
      <c r="D328" s="107"/>
      <c r="E328" s="107"/>
      <c r="F328" s="107"/>
      <c r="G328" s="106"/>
      <c r="H328" s="107"/>
      <c r="I328" s="1" t="str">
        <f>IFERROR(IF(#REF!=0,"Wrong Gender!",""),"")</f>
        <v/>
      </c>
      <c r="J328" s="107"/>
      <c r="K328" s="107"/>
      <c r="L328" s="107"/>
      <c r="M328" s="107"/>
      <c r="N328" s="107"/>
      <c r="O328" s="106"/>
      <c r="P328" s="107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</row>
    <row r="329" spans="1:32" ht="15.75" customHeight="1" x14ac:dyDescent="0.2">
      <c r="A329" s="1" t="str">
        <f>IFERROR(IF(#REF!=0,"Wrong Gender!",""),"")</f>
        <v/>
      </c>
      <c r="B329" s="107"/>
      <c r="C329" s="107"/>
      <c r="D329" s="107"/>
      <c r="E329" s="107"/>
      <c r="F329" s="107"/>
      <c r="G329" s="106"/>
      <c r="H329" s="107"/>
      <c r="I329" s="1" t="str">
        <f>IFERROR(IF(#REF!=0,"Wrong Gender!",""),"")</f>
        <v/>
      </c>
      <c r="J329" s="107"/>
      <c r="K329" s="107"/>
      <c r="L329" s="107"/>
      <c r="M329" s="107"/>
      <c r="N329" s="107"/>
      <c r="O329" s="106"/>
      <c r="P329" s="107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</row>
    <row r="330" spans="1:32" ht="15.75" customHeight="1" x14ac:dyDescent="0.2">
      <c r="A330" s="1" t="str">
        <f>IFERROR(IF(#REF!=0,"Wrong Gender!",""),"")</f>
        <v/>
      </c>
      <c r="B330" s="107"/>
      <c r="C330" s="107"/>
      <c r="D330" s="107"/>
      <c r="E330" s="107"/>
      <c r="F330" s="107"/>
      <c r="G330" s="106"/>
      <c r="H330" s="107"/>
      <c r="I330" s="1" t="str">
        <f>IFERROR(IF(#REF!=0,"Wrong Gender!",""),"")</f>
        <v/>
      </c>
      <c r="J330" s="107"/>
      <c r="K330" s="107"/>
      <c r="L330" s="107"/>
      <c r="M330" s="107"/>
      <c r="N330" s="107"/>
      <c r="O330" s="106"/>
      <c r="P330" s="107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</row>
    <row r="331" spans="1:32" ht="15.75" customHeight="1" x14ac:dyDescent="0.2">
      <c r="A331" s="1" t="str">
        <f>IFERROR(IF(#REF!=0,"Wrong Gender!",""),"")</f>
        <v/>
      </c>
      <c r="B331" s="107"/>
      <c r="C331" s="107"/>
      <c r="D331" s="107"/>
      <c r="E331" s="107"/>
      <c r="F331" s="107"/>
      <c r="G331" s="106"/>
      <c r="H331" s="107"/>
      <c r="I331" s="1" t="str">
        <f>IFERROR(IF(#REF!=0,"Wrong Gender!",""),"")</f>
        <v/>
      </c>
      <c r="J331" s="107"/>
      <c r="K331" s="107"/>
      <c r="L331" s="107"/>
      <c r="M331" s="107"/>
      <c r="N331" s="107"/>
      <c r="O331" s="106"/>
      <c r="P331" s="107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</row>
    <row r="332" spans="1:32" ht="15.75" customHeight="1" x14ac:dyDescent="0.2">
      <c r="A332" s="1" t="str">
        <f>IFERROR(IF(#REF!=0,"Wrong Gender!",""),"")</f>
        <v/>
      </c>
      <c r="B332" s="107"/>
      <c r="C332" s="107"/>
      <c r="D332" s="107"/>
      <c r="E332" s="107"/>
      <c r="F332" s="107"/>
      <c r="G332" s="106"/>
      <c r="H332" s="107"/>
      <c r="I332" s="1" t="str">
        <f>IFERROR(IF(#REF!=0,"Wrong Gender!",""),"")</f>
        <v/>
      </c>
      <c r="J332" s="107"/>
      <c r="K332" s="107"/>
      <c r="L332" s="107"/>
      <c r="M332" s="107"/>
      <c r="N332" s="107"/>
      <c r="O332" s="106"/>
      <c r="P332" s="107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</row>
    <row r="333" spans="1:32" ht="15.75" customHeight="1" x14ac:dyDescent="0.2">
      <c r="A333" s="1" t="str">
        <f>IFERROR(IF(#REF!=0,"Wrong Gender!",""),"")</f>
        <v/>
      </c>
      <c r="B333" s="107"/>
      <c r="C333" s="107"/>
      <c r="D333" s="107"/>
      <c r="E333" s="107"/>
      <c r="F333" s="107"/>
      <c r="G333" s="106"/>
      <c r="H333" s="107"/>
      <c r="I333" s="1" t="str">
        <f>IFERROR(IF(#REF!=0,"Wrong Gender!",""),"")</f>
        <v/>
      </c>
      <c r="J333" s="107"/>
      <c r="K333" s="107"/>
      <c r="L333" s="107"/>
      <c r="M333" s="107"/>
      <c r="N333" s="107"/>
      <c r="O333" s="106"/>
      <c r="P333" s="107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</row>
    <row r="334" spans="1:32" ht="15.75" customHeight="1" x14ac:dyDescent="0.2">
      <c r="A334" s="1" t="str">
        <f>IFERROR(IF(#REF!=0,"Wrong Gender!",""),"")</f>
        <v/>
      </c>
      <c r="B334" s="107"/>
      <c r="C334" s="107"/>
      <c r="D334" s="107"/>
      <c r="E334" s="107"/>
      <c r="F334" s="107"/>
      <c r="G334" s="106"/>
      <c r="H334" s="107"/>
      <c r="I334" s="1" t="str">
        <f>IFERROR(IF(#REF!=0,"Wrong Gender!",""),"")</f>
        <v/>
      </c>
      <c r="J334" s="107"/>
      <c r="K334" s="107"/>
      <c r="L334" s="107"/>
      <c r="M334" s="107"/>
      <c r="N334" s="107"/>
      <c r="O334" s="106"/>
      <c r="P334" s="107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</row>
    <row r="335" spans="1:32" ht="15.75" customHeight="1" x14ac:dyDescent="0.2">
      <c r="A335" s="1" t="str">
        <f>IFERROR(IF(#REF!=0,"Wrong Gender!",""),"")</f>
        <v/>
      </c>
      <c r="B335" s="107"/>
      <c r="C335" s="107"/>
      <c r="D335" s="107"/>
      <c r="E335" s="107"/>
      <c r="F335" s="107"/>
      <c r="G335" s="106"/>
      <c r="H335" s="107"/>
      <c r="I335" s="1" t="str">
        <f>IFERROR(IF(#REF!=0,"Wrong Gender!",""),"")</f>
        <v/>
      </c>
      <c r="J335" s="107"/>
      <c r="K335" s="107"/>
      <c r="L335" s="107"/>
      <c r="M335" s="107"/>
      <c r="N335" s="107"/>
      <c r="O335" s="106"/>
      <c r="P335" s="107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</row>
    <row r="336" spans="1:32" ht="15.75" customHeight="1" x14ac:dyDescent="0.2">
      <c r="A336" s="1" t="str">
        <f>IFERROR(IF(#REF!=0,"Wrong Gender!",""),"")</f>
        <v/>
      </c>
      <c r="B336" s="107"/>
      <c r="C336" s="107"/>
      <c r="D336" s="107"/>
      <c r="E336" s="107"/>
      <c r="F336" s="107"/>
      <c r="G336" s="106"/>
      <c r="H336" s="107"/>
      <c r="I336" s="1" t="str">
        <f>IFERROR(IF(#REF!=0,"Wrong Gender!",""),"")</f>
        <v/>
      </c>
      <c r="J336" s="107"/>
      <c r="K336" s="107"/>
      <c r="L336" s="107"/>
      <c r="M336" s="107"/>
      <c r="N336" s="107"/>
      <c r="O336" s="106"/>
      <c r="P336" s="107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</row>
    <row r="337" spans="1:32" ht="15.75" customHeight="1" x14ac:dyDescent="0.2">
      <c r="A337" s="1" t="str">
        <f>IFERROR(IF(#REF!=0,"Wrong Gender!",""),"")</f>
        <v/>
      </c>
      <c r="B337" s="107"/>
      <c r="C337" s="107"/>
      <c r="D337" s="107"/>
      <c r="E337" s="107"/>
      <c r="F337" s="107"/>
      <c r="G337" s="106"/>
      <c r="H337" s="107"/>
      <c r="I337" s="1" t="str">
        <f>IFERROR(IF(#REF!=0,"Wrong Gender!",""),"")</f>
        <v/>
      </c>
      <c r="J337" s="107"/>
      <c r="K337" s="107"/>
      <c r="L337" s="107"/>
      <c r="M337" s="107"/>
      <c r="N337" s="107"/>
      <c r="O337" s="106"/>
      <c r="P337" s="107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</row>
    <row r="338" spans="1:32" ht="15.75" customHeight="1" x14ac:dyDescent="0.2">
      <c r="A338" s="1" t="str">
        <f>IFERROR(IF(#REF!=0,"Wrong Gender!",""),"")</f>
        <v/>
      </c>
      <c r="B338" s="107"/>
      <c r="C338" s="107"/>
      <c r="D338" s="107"/>
      <c r="E338" s="107"/>
      <c r="F338" s="107"/>
      <c r="G338" s="106"/>
      <c r="H338" s="107"/>
      <c r="I338" s="1" t="str">
        <f>IFERROR(IF(#REF!=0,"Wrong Gender!",""),"")</f>
        <v/>
      </c>
      <c r="J338" s="107"/>
      <c r="K338" s="107"/>
      <c r="L338" s="107"/>
      <c r="M338" s="107"/>
      <c r="N338" s="107"/>
      <c r="O338" s="106"/>
      <c r="P338" s="107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</row>
    <row r="339" spans="1:32" ht="15.75" customHeight="1" x14ac:dyDescent="0.2">
      <c r="A339" s="1" t="str">
        <f>IFERROR(IF(#REF!=0,"Wrong Gender!",""),"")</f>
        <v/>
      </c>
      <c r="B339" s="107"/>
      <c r="C339" s="107"/>
      <c r="D339" s="107"/>
      <c r="E339" s="107"/>
      <c r="F339" s="107"/>
      <c r="G339" s="106"/>
      <c r="H339" s="107"/>
      <c r="I339" s="1" t="str">
        <f>IFERROR(IF(#REF!=0,"Wrong Gender!",""),"")</f>
        <v/>
      </c>
      <c r="J339" s="107"/>
      <c r="K339" s="107"/>
      <c r="L339" s="107"/>
      <c r="M339" s="107"/>
      <c r="N339" s="107"/>
      <c r="O339" s="106"/>
      <c r="P339" s="107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</row>
    <row r="340" spans="1:32" ht="15.75" customHeight="1" x14ac:dyDescent="0.2">
      <c r="A340" s="1" t="str">
        <f>IFERROR(IF(#REF!=0,"Wrong Gender!",""),"")</f>
        <v/>
      </c>
      <c r="B340" s="107"/>
      <c r="C340" s="107"/>
      <c r="D340" s="107"/>
      <c r="E340" s="107"/>
      <c r="F340" s="107"/>
      <c r="G340" s="106"/>
      <c r="H340" s="107"/>
      <c r="I340" s="1" t="str">
        <f>IFERROR(IF(#REF!=0,"Wrong Gender!",""),"")</f>
        <v/>
      </c>
      <c r="J340" s="107"/>
      <c r="K340" s="107"/>
      <c r="L340" s="107"/>
      <c r="M340" s="107"/>
      <c r="N340" s="107"/>
      <c r="O340" s="106"/>
      <c r="P340" s="107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</row>
    <row r="341" spans="1:32" ht="15.75" customHeight="1" x14ac:dyDescent="0.2">
      <c r="A341" s="1" t="str">
        <f>IFERROR(IF(#REF!=0,"Wrong Gender!",""),"")</f>
        <v/>
      </c>
      <c r="B341" s="107"/>
      <c r="C341" s="107"/>
      <c r="D341" s="107"/>
      <c r="E341" s="107"/>
      <c r="F341" s="107"/>
      <c r="G341" s="106"/>
      <c r="H341" s="107"/>
      <c r="I341" s="1" t="str">
        <f>IFERROR(IF(#REF!=0,"Wrong Gender!",""),"")</f>
        <v/>
      </c>
      <c r="J341" s="107"/>
      <c r="K341" s="107"/>
      <c r="L341" s="107"/>
      <c r="M341" s="107"/>
      <c r="N341" s="107"/>
      <c r="O341" s="106"/>
      <c r="P341" s="107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</row>
    <row r="342" spans="1:32" ht="15.75" customHeight="1" x14ac:dyDescent="0.2">
      <c r="A342" s="1" t="str">
        <f>IFERROR(IF(#REF!=0,"Wrong Gender!",""),"")</f>
        <v/>
      </c>
      <c r="B342" s="107"/>
      <c r="C342" s="107"/>
      <c r="D342" s="107"/>
      <c r="E342" s="107"/>
      <c r="F342" s="107"/>
      <c r="G342" s="106"/>
      <c r="H342" s="107"/>
      <c r="I342" s="1" t="str">
        <f>IFERROR(IF(#REF!=0,"Wrong Gender!",""),"")</f>
        <v/>
      </c>
      <c r="J342" s="107"/>
      <c r="K342" s="107"/>
      <c r="L342" s="107"/>
      <c r="M342" s="107"/>
      <c r="N342" s="107"/>
      <c r="O342" s="106"/>
      <c r="P342" s="107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</row>
    <row r="343" spans="1:32" ht="15.75" customHeight="1" x14ac:dyDescent="0.2">
      <c r="A343" s="1" t="str">
        <f>IFERROR(IF(#REF!=0,"Wrong Gender!",""),"")</f>
        <v/>
      </c>
      <c r="B343" s="107"/>
      <c r="C343" s="107"/>
      <c r="D343" s="107"/>
      <c r="E343" s="107"/>
      <c r="F343" s="107"/>
      <c r="G343" s="106"/>
      <c r="H343" s="107"/>
      <c r="I343" s="1" t="str">
        <f>IFERROR(IF(#REF!=0,"Wrong Gender!",""),"")</f>
        <v/>
      </c>
      <c r="J343" s="107"/>
      <c r="K343" s="107"/>
      <c r="L343" s="107"/>
      <c r="M343" s="107"/>
      <c r="N343" s="107"/>
      <c r="O343" s="106"/>
      <c r="P343" s="107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</row>
    <row r="344" spans="1:32" ht="15.75" customHeight="1" x14ac:dyDescent="0.2">
      <c r="A344" s="1" t="str">
        <f>IFERROR(IF(#REF!=0,"Wrong Gender!",""),"")</f>
        <v/>
      </c>
      <c r="B344" s="107"/>
      <c r="C344" s="107"/>
      <c r="D344" s="107"/>
      <c r="E344" s="107"/>
      <c r="F344" s="107"/>
      <c r="G344" s="106"/>
      <c r="H344" s="107"/>
      <c r="I344" s="1" t="str">
        <f>IFERROR(IF(#REF!=0,"Wrong Gender!",""),"")</f>
        <v/>
      </c>
      <c r="J344" s="107"/>
      <c r="K344" s="107"/>
      <c r="L344" s="107"/>
      <c r="M344" s="107"/>
      <c r="N344" s="107"/>
      <c r="O344" s="106"/>
      <c r="P344" s="107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</row>
    <row r="345" spans="1:32" ht="15.75" customHeight="1" x14ac:dyDescent="0.2">
      <c r="A345" s="1" t="str">
        <f>IFERROR(IF(#REF!=0,"Wrong Gender!",""),"")</f>
        <v/>
      </c>
      <c r="B345" s="107"/>
      <c r="C345" s="107"/>
      <c r="D345" s="107"/>
      <c r="E345" s="107"/>
      <c r="F345" s="107"/>
      <c r="G345" s="106"/>
      <c r="H345" s="107"/>
      <c r="I345" s="1" t="str">
        <f>IFERROR(IF(#REF!=0,"Wrong Gender!",""),"")</f>
        <v/>
      </c>
      <c r="J345" s="107"/>
      <c r="K345" s="107"/>
      <c r="L345" s="107"/>
      <c r="M345" s="107"/>
      <c r="N345" s="107"/>
      <c r="O345" s="106"/>
      <c r="P345" s="107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</row>
    <row r="346" spans="1:32" ht="15.75" customHeight="1" x14ac:dyDescent="0.2">
      <c r="A346" s="1" t="str">
        <f>IFERROR(IF(#REF!=0,"Wrong Gender!",""),"")</f>
        <v/>
      </c>
      <c r="B346" s="107"/>
      <c r="C346" s="107"/>
      <c r="D346" s="107"/>
      <c r="E346" s="107"/>
      <c r="F346" s="107"/>
      <c r="G346" s="106"/>
      <c r="H346" s="107"/>
      <c r="I346" s="1" t="str">
        <f>IFERROR(IF(#REF!=0,"Wrong Gender!",""),"")</f>
        <v/>
      </c>
      <c r="J346" s="107"/>
      <c r="K346" s="107"/>
      <c r="L346" s="107"/>
      <c r="M346" s="107"/>
      <c r="N346" s="107"/>
      <c r="O346" s="106"/>
      <c r="P346" s="107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</row>
    <row r="347" spans="1:32" ht="15.75" customHeight="1" x14ac:dyDescent="0.2">
      <c r="A347" s="1" t="str">
        <f>IFERROR(IF(#REF!=0,"Wrong Gender!",""),"")</f>
        <v/>
      </c>
      <c r="B347" s="107"/>
      <c r="C347" s="107"/>
      <c r="D347" s="107"/>
      <c r="E347" s="107"/>
      <c r="F347" s="107"/>
      <c r="G347" s="106"/>
      <c r="H347" s="107"/>
      <c r="I347" s="1" t="str">
        <f>IFERROR(IF(#REF!=0,"Wrong Gender!",""),"")</f>
        <v/>
      </c>
      <c r="J347" s="107"/>
      <c r="K347" s="107"/>
      <c r="L347" s="107"/>
      <c r="M347" s="107"/>
      <c r="N347" s="107"/>
      <c r="O347" s="106"/>
      <c r="P347" s="107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</row>
    <row r="348" spans="1:32" ht="15.75" customHeight="1" x14ac:dyDescent="0.2">
      <c r="A348" s="1" t="str">
        <f>IFERROR(IF(#REF!=0,"Wrong Gender!",""),"")</f>
        <v/>
      </c>
      <c r="B348" s="107"/>
      <c r="C348" s="107"/>
      <c r="D348" s="107"/>
      <c r="E348" s="107"/>
      <c r="F348" s="107"/>
      <c r="G348" s="106"/>
      <c r="H348" s="107"/>
      <c r="I348" s="1" t="str">
        <f>IFERROR(IF(#REF!=0,"Wrong Gender!",""),"")</f>
        <v/>
      </c>
      <c r="J348" s="107"/>
      <c r="K348" s="107"/>
      <c r="L348" s="107"/>
      <c r="M348" s="107"/>
      <c r="N348" s="107"/>
      <c r="O348" s="106"/>
      <c r="P348" s="107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</row>
    <row r="349" spans="1:32" ht="15.75" customHeight="1" x14ac:dyDescent="0.2">
      <c r="A349" s="1" t="str">
        <f>IFERROR(IF(#REF!=0,"Wrong Gender!",""),"")</f>
        <v/>
      </c>
      <c r="B349" s="107"/>
      <c r="C349" s="107"/>
      <c r="D349" s="107"/>
      <c r="E349" s="107"/>
      <c r="F349" s="107"/>
      <c r="G349" s="106"/>
      <c r="H349" s="107"/>
      <c r="I349" s="1" t="str">
        <f>IFERROR(IF(#REF!=0,"Wrong Gender!",""),"")</f>
        <v/>
      </c>
      <c r="J349" s="107"/>
      <c r="K349" s="107"/>
      <c r="L349" s="107"/>
      <c r="M349" s="107"/>
      <c r="N349" s="107"/>
      <c r="O349" s="106"/>
      <c r="P349" s="107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</row>
    <row r="350" spans="1:32" ht="15.75" customHeight="1" x14ac:dyDescent="0.2">
      <c r="A350" s="1" t="str">
        <f>IFERROR(IF(#REF!=0,"Wrong Gender!",""),"")</f>
        <v/>
      </c>
      <c r="B350" s="107"/>
      <c r="C350" s="107"/>
      <c r="D350" s="107"/>
      <c r="E350" s="107"/>
      <c r="F350" s="107"/>
      <c r="G350" s="106"/>
      <c r="H350" s="107"/>
      <c r="I350" s="1" t="str">
        <f>IFERROR(IF(#REF!=0,"Wrong Gender!",""),"")</f>
        <v/>
      </c>
      <c r="J350" s="107"/>
      <c r="K350" s="107"/>
      <c r="L350" s="107"/>
      <c r="M350" s="107"/>
      <c r="N350" s="107"/>
      <c r="O350" s="106"/>
      <c r="P350" s="107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</row>
    <row r="351" spans="1:32" ht="15.75" customHeight="1" x14ac:dyDescent="0.2">
      <c r="A351" s="1" t="str">
        <f>IFERROR(IF(#REF!=0,"Wrong Gender!",""),"")</f>
        <v/>
      </c>
      <c r="B351" s="107"/>
      <c r="C351" s="107"/>
      <c r="D351" s="107"/>
      <c r="E351" s="107"/>
      <c r="F351" s="107"/>
      <c r="G351" s="106"/>
      <c r="H351" s="107"/>
      <c r="I351" s="1" t="str">
        <f>IFERROR(IF(#REF!=0,"Wrong Gender!",""),"")</f>
        <v/>
      </c>
      <c r="J351" s="107"/>
      <c r="K351" s="107"/>
      <c r="L351" s="107"/>
      <c r="M351" s="107"/>
      <c r="N351" s="107"/>
      <c r="O351" s="106"/>
      <c r="P351" s="107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</row>
    <row r="352" spans="1:32" ht="15.75" customHeight="1" x14ac:dyDescent="0.2">
      <c r="A352" s="1" t="str">
        <f>IFERROR(IF(#REF!=0,"Wrong Gender!",""),"")</f>
        <v/>
      </c>
      <c r="B352" s="107"/>
      <c r="C352" s="107"/>
      <c r="D352" s="107"/>
      <c r="E352" s="107"/>
      <c r="F352" s="107"/>
      <c r="G352" s="106"/>
      <c r="H352" s="107"/>
      <c r="I352" s="1" t="str">
        <f>IFERROR(IF(#REF!=0,"Wrong Gender!",""),"")</f>
        <v/>
      </c>
      <c r="J352" s="107"/>
      <c r="K352" s="107"/>
      <c r="L352" s="107"/>
      <c r="M352" s="107"/>
      <c r="N352" s="107"/>
      <c r="O352" s="106"/>
      <c r="P352" s="107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</row>
    <row r="353" spans="1:32" ht="15.75" customHeight="1" x14ac:dyDescent="0.2">
      <c r="A353" s="1" t="str">
        <f>IFERROR(IF(#REF!=0,"Wrong Gender!",""),"")</f>
        <v/>
      </c>
      <c r="B353" s="107"/>
      <c r="C353" s="107"/>
      <c r="D353" s="107"/>
      <c r="E353" s="107"/>
      <c r="F353" s="107"/>
      <c r="G353" s="106"/>
      <c r="H353" s="107"/>
      <c r="I353" s="1" t="str">
        <f>IFERROR(IF(#REF!=0,"Wrong Gender!",""),"")</f>
        <v/>
      </c>
      <c r="J353" s="107"/>
      <c r="K353" s="107"/>
      <c r="L353" s="107"/>
      <c r="M353" s="107"/>
      <c r="N353" s="107"/>
      <c r="O353" s="106"/>
      <c r="P353" s="107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</row>
    <row r="354" spans="1:32" ht="15.75" customHeight="1" x14ac:dyDescent="0.2">
      <c r="A354" s="1" t="str">
        <f>IFERROR(IF(#REF!=0,"Wrong Gender!",""),"")</f>
        <v/>
      </c>
      <c r="B354" s="107"/>
      <c r="C354" s="107"/>
      <c r="D354" s="107"/>
      <c r="E354" s="107"/>
      <c r="F354" s="107"/>
      <c r="G354" s="106"/>
      <c r="H354" s="107"/>
      <c r="I354" s="1" t="str">
        <f>IFERROR(IF(#REF!=0,"Wrong Gender!",""),"")</f>
        <v/>
      </c>
      <c r="J354" s="107"/>
      <c r="K354" s="107"/>
      <c r="L354" s="107"/>
      <c r="M354" s="107"/>
      <c r="N354" s="107"/>
      <c r="O354" s="106"/>
      <c r="P354" s="107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</row>
    <row r="355" spans="1:32" ht="15.75" customHeight="1" x14ac:dyDescent="0.2">
      <c r="A355" s="1" t="str">
        <f>IFERROR(IF(#REF!=0,"Wrong Gender!",""),"")</f>
        <v/>
      </c>
      <c r="B355" s="107"/>
      <c r="C355" s="107"/>
      <c r="D355" s="107"/>
      <c r="E355" s="107"/>
      <c r="F355" s="107"/>
      <c r="G355" s="106"/>
      <c r="H355" s="107"/>
      <c r="I355" s="1" t="str">
        <f>IFERROR(IF(#REF!=0,"Wrong Gender!",""),"")</f>
        <v/>
      </c>
      <c r="J355" s="107"/>
      <c r="K355" s="107"/>
      <c r="L355" s="107"/>
      <c r="M355" s="107"/>
      <c r="N355" s="107"/>
      <c r="O355" s="106"/>
      <c r="P355" s="107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</row>
    <row r="356" spans="1:32" ht="15.75" customHeight="1" x14ac:dyDescent="0.2">
      <c r="A356" s="1" t="str">
        <f>IFERROR(IF(#REF!=0,"Wrong Gender!",""),"")</f>
        <v/>
      </c>
      <c r="B356" s="107"/>
      <c r="C356" s="107"/>
      <c r="D356" s="107"/>
      <c r="E356" s="107"/>
      <c r="F356" s="107"/>
      <c r="G356" s="106"/>
      <c r="H356" s="107"/>
      <c r="I356" s="1" t="str">
        <f>IFERROR(IF(#REF!=0,"Wrong Gender!",""),"")</f>
        <v/>
      </c>
      <c r="J356" s="107"/>
      <c r="K356" s="107"/>
      <c r="L356" s="107"/>
      <c r="M356" s="107"/>
      <c r="N356" s="107"/>
      <c r="O356" s="106"/>
      <c r="P356" s="107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</row>
    <row r="357" spans="1:32" ht="15.75" customHeight="1" x14ac:dyDescent="0.2">
      <c r="A357" s="1" t="str">
        <f>IFERROR(IF(#REF!=0,"Wrong Gender!",""),"")</f>
        <v/>
      </c>
      <c r="B357" s="107"/>
      <c r="C357" s="107"/>
      <c r="D357" s="107"/>
      <c r="E357" s="107"/>
      <c r="F357" s="107"/>
      <c r="G357" s="106"/>
      <c r="H357" s="107"/>
      <c r="I357" s="1" t="str">
        <f>IFERROR(IF(#REF!=0,"Wrong Gender!",""),"")</f>
        <v/>
      </c>
      <c r="J357" s="107"/>
      <c r="K357" s="107"/>
      <c r="L357" s="107"/>
      <c r="M357" s="107"/>
      <c r="N357" s="107"/>
      <c r="O357" s="106"/>
      <c r="P357" s="107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</row>
    <row r="358" spans="1:32" ht="15.75" customHeight="1" x14ac:dyDescent="0.2">
      <c r="A358" s="1" t="str">
        <f>IFERROR(IF(#REF!=0,"Wrong Gender!",""),"")</f>
        <v/>
      </c>
      <c r="B358" s="107"/>
      <c r="C358" s="107"/>
      <c r="D358" s="107"/>
      <c r="E358" s="107"/>
      <c r="F358" s="107"/>
      <c r="G358" s="106"/>
      <c r="H358" s="107"/>
      <c r="I358" s="1" t="str">
        <f>IFERROR(IF(#REF!=0,"Wrong Gender!",""),"")</f>
        <v/>
      </c>
      <c r="J358" s="107"/>
      <c r="K358" s="107"/>
      <c r="L358" s="107"/>
      <c r="M358" s="107"/>
      <c r="N358" s="107"/>
      <c r="O358" s="106"/>
      <c r="P358" s="107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</row>
    <row r="359" spans="1:32" ht="15.75" customHeight="1" x14ac:dyDescent="0.2">
      <c r="A359" s="1" t="str">
        <f>IFERROR(IF(#REF!=0,"Wrong Gender!",""),"")</f>
        <v/>
      </c>
      <c r="B359" s="107"/>
      <c r="C359" s="107"/>
      <c r="D359" s="107"/>
      <c r="E359" s="107"/>
      <c r="F359" s="107"/>
      <c r="G359" s="106"/>
      <c r="H359" s="107"/>
      <c r="I359" s="1" t="str">
        <f>IFERROR(IF(#REF!=0,"Wrong Gender!",""),"")</f>
        <v/>
      </c>
      <c r="J359" s="107"/>
      <c r="K359" s="107"/>
      <c r="L359" s="107"/>
      <c r="M359" s="107"/>
      <c r="N359" s="107"/>
      <c r="O359" s="106"/>
      <c r="P359" s="107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</row>
    <row r="360" spans="1:32" ht="15.75" customHeight="1" x14ac:dyDescent="0.2">
      <c r="A360" s="1" t="str">
        <f>IFERROR(IF(#REF!=0,"Wrong Gender!",""),"")</f>
        <v/>
      </c>
      <c r="B360" s="107"/>
      <c r="C360" s="107"/>
      <c r="D360" s="107"/>
      <c r="E360" s="107"/>
      <c r="F360" s="107"/>
      <c r="G360" s="106"/>
      <c r="H360" s="107"/>
      <c r="I360" s="1" t="str">
        <f>IFERROR(IF(#REF!=0,"Wrong Gender!",""),"")</f>
        <v/>
      </c>
      <c r="J360" s="107"/>
      <c r="K360" s="107"/>
      <c r="L360" s="107"/>
      <c r="M360" s="107"/>
      <c r="N360" s="107"/>
      <c r="O360" s="106"/>
      <c r="P360" s="107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</row>
    <row r="361" spans="1:32" ht="15.75" customHeight="1" x14ac:dyDescent="0.2">
      <c r="A361" s="1" t="str">
        <f>IFERROR(IF(#REF!=0,"Wrong Gender!",""),"")</f>
        <v/>
      </c>
      <c r="B361" s="107"/>
      <c r="C361" s="107"/>
      <c r="D361" s="107"/>
      <c r="E361" s="107"/>
      <c r="F361" s="107"/>
      <c r="G361" s="106"/>
      <c r="H361" s="107"/>
      <c r="I361" s="1" t="str">
        <f>IFERROR(IF(#REF!=0,"Wrong Gender!",""),"")</f>
        <v/>
      </c>
      <c r="J361" s="107"/>
      <c r="K361" s="107"/>
      <c r="L361" s="107"/>
      <c r="M361" s="107"/>
      <c r="N361" s="107"/>
      <c r="O361" s="106"/>
      <c r="P361" s="107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</row>
    <row r="362" spans="1:32" ht="15.75" customHeight="1" x14ac:dyDescent="0.2">
      <c r="A362" s="1" t="str">
        <f>IFERROR(IF(#REF!=0,"Wrong Gender!",""),"")</f>
        <v/>
      </c>
      <c r="B362" s="107"/>
      <c r="C362" s="107"/>
      <c r="D362" s="107"/>
      <c r="E362" s="107"/>
      <c r="F362" s="107"/>
      <c r="G362" s="106"/>
      <c r="H362" s="107"/>
      <c r="I362" s="1" t="str">
        <f>IFERROR(IF(#REF!=0,"Wrong Gender!",""),"")</f>
        <v/>
      </c>
      <c r="J362" s="107"/>
      <c r="K362" s="107"/>
      <c r="L362" s="107"/>
      <c r="M362" s="107"/>
      <c r="N362" s="107"/>
      <c r="O362" s="106"/>
      <c r="P362" s="107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</row>
    <row r="363" spans="1:32" ht="15.75" customHeight="1" x14ac:dyDescent="0.2">
      <c r="A363" s="1" t="str">
        <f>IFERROR(IF(#REF!=0,"Wrong Gender!",""),"")</f>
        <v/>
      </c>
      <c r="B363" s="107"/>
      <c r="C363" s="107"/>
      <c r="D363" s="107"/>
      <c r="E363" s="107"/>
      <c r="F363" s="107"/>
      <c r="G363" s="106"/>
      <c r="H363" s="107"/>
      <c r="I363" s="1" t="str">
        <f>IFERROR(IF(#REF!=0,"Wrong Gender!",""),"")</f>
        <v/>
      </c>
      <c r="J363" s="107"/>
      <c r="K363" s="107"/>
      <c r="L363" s="107"/>
      <c r="M363" s="107"/>
      <c r="N363" s="107"/>
      <c r="O363" s="106"/>
      <c r="P363" s="107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</row>
    <row r="364" spans="1:32" ht="15.75" customHeight="1" x14ac:dyDescent="0.2">
      <c r="A364" s="1" t="str">
        <f>IFERROR(IF(#REF!=0,"Wrong Gender!",""),"")</f>
        <v/>
      </c>
      <c r="B364" s="107"/>
      <c r="C364" s="107"/>
      <c r="D364" s="107"/>
      <c r="E364" s="107"/>
      <c r="F364" s="107"/>
      <c r="G364" s="106"/>
      <c r="H364" s="107"/>
      <c r="I364" s="1" t="str">
        <f>IFERROR(IF(#REF!=0,"Wrong Gender!",""),"")</f>
        <v/>
      </c>
      <c r="J364" s="107"/>
      <c r="K364" s="107"/>
      <c r="L364" s="107"/>
      <c r="M364" s="107"/>
      <c r="N364" s="107"/>
      <c r="O364" s="106"/>
      <c r="P364" s="107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</row>
    <row r="365" spans="1:32" ht="15.75" customHeight="1" x14ac:dyDescent="0.2">
      <c r="A365" s="1" t="str">
        <f>IFERROR(IF(#REF!=0,"Wrong Gender!",""),"")</f>
        <v/>
      </c>
      <c r="B365" s="107"/>
      <c r="C365" s="107"/>
      <c r="D365" s="107"/>
      <c r="E365" s="107"/>
      <c r="F365" s="107"/>
      <c r="G365" s="106"/>
      <c r="H365" s="107"/>
      <c r="I365" s="1" t="str">
        <f>IFERROR(IF(#REF!=0,"Wrong Gender!",""),"")</f>
        <v/>
      </c>
      <c r="J365" s="107"/>
      <c r="K365" s="107"/>
      <c r="L365" s="107"/>
      <c r="M365" s="107"/>
      <c r="N365" s="107"/>
      <c r="O365" s="106"/>
      <c r="P365" s="107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</row>
    <row r="366" spans="1:32" ht="15.75" customHeight="1" x14ac:dyDescent="0.2">
      <c r="A366" s="1" t="str">
        <f>IFERROR(IF(#REF!=0,"Wrong Gender!",""),"")</f>
        <v/>
      </c>
      <c r="B366" s="107"/>
      <c r="C366" s="107"/>
      <c r="D366" s="107"/>
      <c r="E366" s="107"/>
      <c r="F366" s="107"/>
      <c r="G366" s="106"/>
      <c r="H366" s="107"/>
      <c r="I366" s="1" t="str">
        <f>IFERROR(IF(#REF!=0,"Wrong Gender!",""),"")</f>
        <v/>
      </c>
      <c r="J366" s="107"/>
      <c r="K366" s="107"/>
      <c r="L366" s="107"/>
      <c r="M366" s="107"/>
      <c r="N366" s="107"/>
      <c r="O366" s="106"/>
      <c r="P366" s="107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</row>
    <row r="367" spans="1:32" ht="15.75" customHeight="1" x14ac:dyDescent="0.2">
      <c r="A367" s="1" t="str">
        <f>IFERROR(IF(#REF!=0,"Wrong Gender!",""),"")</f>
        <v/>
      </c>
      <c r="B367" s="107"/>
      <c r="C367" s="107"/>
      <c r="D367" s="107"/>
      <c r="E367" s="107"/>
      <c r="F367" s="107"/>
      <c r="G367" s="106"/>
      <c r="H367" s="107"/>
      <c r="I367" s="1" t="str">
        <f>IFERROR(IF(#REF!=0,"Wrong Gender!",""),"")</f>
        <v/>
      </c>
      <c r="J367" s="107"/>
      <c r="K367" s="107"/>
      <c r="L367" s="107"/>
      <c r="M367" s="107"/>
      <c r="N367" s="107"/>
      <c r="O367" s="106"/>
      <c r="P367" s="107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</row>
    <row r="368" spans="1:32" ht="15.75" customHeight="1" x14ac:dyDescent="0.2">
      <c r="A368" s="1" t="str">
        <f>IFERROR(IF(#REF!=0,"Wrong Gender!",""),"")</f>
        <v/>
      </c>
      <c r="B368" s="107"/>
      <c r="C368" s="107"/>
      <c r="D368" s="107"/>
      <c r="E368" s="107"/>
      <c r="F368" s="107"/>
      <c r="G368" s="106"/>
      <c r="H368" s="107"/>
      <c r="I368" s="1" t="str">
        <f>IFERROR(IF(#REF!=0,"Wrong Gender!",""),"")</f>
        <v/>
      </c>
      <c r="J368" s="107"/>
      <c r="K368" s="107"/>
      <c r="L368" s="107"/>
      <c r="M368" s="107"/>
      <c r="N368" s="107"/>
      <c r="O368" s="106"/>
      <c r="P368" s="107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</row>
    <row r="369" spans="1:32" ht="15.75" customHeight="1" x14ac:dyDescent="0.2">
      <c r="A369" s="1" t="str">
        <f>IFERROR(IF(#REF!=0,"Wrong Gender!",""),"")</f>
        <v/>
      </c>
      <c r="B369" s="107"/>
      <c r="C369" s="107"/>
      <c r="D369" s="107"/>
      <c r="E369" s="107"/>
      <c r="F369" s="107"/>
      <c r="G369" s="106"/>
      <c r="H369" s="107"/>
      <c r="I369" s="1" t="str">
        <f>IFERROR(IF(#REF!=0,"Wrong Gender!",""),"")</f>
        <v/>
      </c>
      <c r="J369" s="107"/>
      <c r="K369" s="107"/>
      <c r="L369" s="107"/>
      <c r="M369" s="107"/>
      <c r="N369" s="107"/>
      <c r="O369" s="106"/>
      <c r="P369" s="107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</row>
    <row r="370" spans="1:32" ht="15.75" customHeight="1" x14ac:dyDescent="0.2">
      <c r="A370" s="1" t="str">
        <f>IFERROR(IF(#REF!=0,"Wrong Gender!",""),"")</f>
        <v/>
      </c>
      <c r="B370" s="107"/>
      <c r="C370" s="107"/>
      <c r="D370" s="107"/>
      <c r="E370" s="107"/>
      <c r="F370" s="107"/>
      <c r="G370" s="106"/>
      <c r="H370" s="107"/>
      <c r="I370" s="1" t="str">
        <f>IFERROR(IF(#REF!=0,"Wrong Gender!",""),"")</f>
        <v/>
      </c>
      <c r="J370" s="107"/>
      <c r="K370" s="107"/>
      <c r="L370" s="107"/>
      <c r="M370" s="107"/>
      <c r="N370" s="107"/>
      <c r="O370" s="106"/>
      <c r="P370" s="107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</row>
    <row r="371" spans="1:32" ht="15.75" customHeight="1" x14ac:dyDescent="0.2">
      <c r="A371" s="1" t="str">
        <f>IFERROR(IF(#REF!=0,"Wrong Gender!",""),"")</f>
        <v/>
      </c>
      <c r="B371" s="107"/>
      <c r="C371" s="107"/>
      <c r="D371" s="107"/>
      <c r="E371" s="107"/>
      <c r="F371" s="107"/>
      <c r="G371" s="106"/>
      <c r="H371" s="107"/>
      <c r="I371" s="1" t="str">
        <f>IFERROR(IF(#REF!=0,"Wrong Gender!",""),"")</f>
        <v/>
      </c>
      <c r="J371" s="107"/>
      <c r="K371" s="107"/>
      <c r="L371" s="107"/>
      <c r="M371" s="107"/>
      <c r="N371" s="107"/>
      <c r="O371" s="106"/>
      <c r="P371" s="107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</row>
    <row r="372" spans="1:32" ht="15.75" customHeight="1" x14ac:dyDescent="0.2">
      <c r="A372" s="1" t="str">
        <f>IFERROR(IF(#REF!=0,"Wrong Gender!",""),"")</f>
        <v/>
      </c>
      <c r="B372" s="107"/>
      <c r="C372" s="107"/>
      <c r="D372" s="107"/>
      <c r="E372" s="107"/>
      <c r="F372" s="107"/>
      <c r="G372" s="106"/>
      <c r="H372" s="107"/>
      <c r="I372" s="1" t="str">
        <f>IFERROR(IF(#REF!=0,"Wrong Gender!",""),"")</f>
        <v/>
      </c>
      <c r="J372" s="107"/>
      <c r="K372" s="107"/>
      <c r="L372" s="107"/>
      <c r="M372" s="107"/>
      <c r="N372" s="107"/>
      <c r="O372" s="106"/>
      <c r="P372" s="107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</row>
    <row r="373" spans="1:32" ht="15.75" customHeight="1" x14ac:dyDescent="0.2">
      <c r="A373" s="1" t="str">
        <f>IFERROR(IF(#REF!=0,"Wrong Gender!",""),"")</f>
        <v/>
      </c>
      <c r="B373" s="107"/>
      <c r="C373" s="107"/>
      <c r="D373" s="107"/>
      <c r="E373" s="107"/>
      <c r="F373" s="107"/>
      <c r="G373" s="106"/>
      <c r="H373" s="107"/>
      <c r="I373" s="1" t="str">
        <f>IFERROR(IF(#REF!=0,"Wrong Gender!",""),"")</f>
        <v/>
      </c>
      <c r="J373" s="107"/>
      <c r="K373" s="107"/>
      <c r="L373" s="107"/>
      <c r="M373" s="107"/>
      <c r="N373" s="107"/>
      <c r="O373" s="106"/>
      <c r="P373" s="107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</row>
    <row r="374" spans="1:32" ht="15.75" customHeight="1" x14ac:dyDescent="0.2">
      <c r="A374" s="1" t="str">
        <f>IFERROR(IF(#REF!=0,"Wrong Gender!",""),"")</f>
        <v/>
      </c>
      <c r="B374" s="107"/>
      <c r="C374" s="107"/>
      <c r="D374" s="107"/>
      <c r="E374" s="107"/>
      <c r="F374" s="107"/>
      <c r="G374" s="106"/>
      <c r="H374" s="107"/>
      <c r="I374" s="1" t="str">
        <f>IFERROR(IF(#REF!=0,"Wrong Gender!",""),"")</f>
        <v/>
      </c>
      <c r="J374" s="107"/>
      <c r="K374" s="107"/>
      <c r="L374" s="107"/>
      <c r="M374" s="107"/>
      <c r="N374" s="107"/>
      <c r="O374" s="106"/>
      <c r="P374" s="107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</row>
    <row r="375" spans="1:32" ht="15.75" customHeight="1" x14ac:dyDescent="0.2">
      <c r="A375" s="1" t="str">
        <f>IFERROR(IF(#REF!=0,"Wrong Gender!",""),"")</f>
        <v/>
      </c>
      <c r="B375" s="107"/>
      <c r="C375" s="107"/>
      <c r="D375" s="107"/>
      <c r="E375" s="107"/>
      <c r="F375" s="107"/>
      <c r="G375" s="106"/>
      <c r="H375" s="107"/>
      <c r="I375" s="1" t="str">
        <f>IFERROR(IF(#REF!=0,"Wrong Gender!",""),"")</f>
        <v/>
      </c>
      <c r="J375" s="107"/>
      <c r="K375" s="107"/>
      <c r="L375" s="107"/>
      <c r="M375" s="107"/>
      <c r="N375" s="107"/>
      <c r="O375" s="106"/>
      <c r="P375" s="107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</row>
    <row r="376" spans="1:32" ht="15.75" customHeight="1" x14ac:dyDescent="0.2">
      <c r="A376" s="1" t="str">
        <f>IFERROR(IF(#REF!=0,"Wrong Gender!",""),"")</f>
        <v/>
      </c>
      <c r="B376" s="107"/>
      <c r="C376" s="107"/>
      <c r="D376" s="107"/>
      <c r="E376" s="107"/>
      <c r="F376" s="107"/>
      <c r="G376" s="106"/>
      <c r="H376" s="107"/>
      <c r="I376" s="1" t="str">
        <f>IFERROR(IF(#REF!=0,"Wrong Gender!",""),"")</f>
        <v/>
      </c>
      <c r="J376" s="107"/>
      <c r="K376" s="107"/>
      <c r="L376" s="107"/>
      <c r="M376" s="107"/>
      <c r="N376" s="107"/>
      <c r="O376" s="106"/>
      <c r="P376" s="107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</row>
    <row r="377" spans="1:32" ht="15.75" customHeight="1" x14ac:dyDescent="0.2">
      <c r="A377" s="1" t="str">
        <f>IFERROR(IF(#REF!=0,"Wrong Gender!",""),"")</f>
        <v/>
      </c>
      <c r="B377" s="107"/>
      <c r="C377" s="107"/>
      <c r="D377" s="107"/>
      <c r="E377" s="107"/>
      <c r="F377" s="107"/>
      <c r="G377" s="106"/>
      <c r="H377" s="107"/>
      <c r="I377" s="1" t="str">
        <f>IFERROR(IF(#REF!=0,"Wrong Gender!",""),"")</f>
        <v/>
      </c>
      <c r="J377" s="107"/>
      <c r="K377" s="107"/>
      <c r="L377" s="107"/>
      <c r="M377" s="107"/>
      <c r="N377" s="107"/>
      <c r="O377" s="106"/>
      <c r="P377" s="107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</row>
    <row r="378" spans="1:32" ht="15.75" customHeight="1" x14ac:dyDescent="0.2">
      <c r="A378" s="1" t="str">
        <f>IFERROR(IF(#REF!=0,"Wrong Gender!",""),"")</f>
        <v/>
      </c>
      <c r="B378" s="107"/>
      <c r="C378" s="107"/>
      <c r="D378" s="107"/>
      <c r="E378" s="107"/>
      <c r="F378" s="107"/>
      <c r="G378" s="106"/>
      <c r="H378" s="107"/>
      <c r="I378" s="1" t="str">
        <f>IFERROR(IF(#REF!=0,"Wrong Gender!",""),"")</f>
        <v/>
      </c>
      <c r="J378" s="107"/>
      <c r="K378" s="107"/>
      <c r="L378" s="107"/>
      <c r="M378" s="107"/>
      <c r="N378" s="107"/>
      <c r="O378" s="106"/>
      <c r="P378" s="107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</row>
    <row r="379" spans="1:32" ht="15.75" customHeight="1" x14ac:dyDescent="0.2">
      <c r="A379" s="1" t="str">
        <f>IFERROR(IF(#REF!=0,"Wrong Gender!",""),"")</f>
        <v/>
      </c>
      <c r="B379" s="107"/>
      <c r="C379" s="107"/>
      <c r="D379" s="107"/>
      <c r="E379" s="107"/>
      <c r="F379" s="107"/>
      <c r="G379" s="106"/>
      <c r="H379" s="107"/>
      <c r="I379" s="1" t="str">
        <f>IFERROR(IF(#REF!=0,"Wrong Gender!",""),"")</f>
        <v/>
      </c>
      <c r="J379" s="107"/>
      <c r="K379" s="107"/>
      <c r="L379" s="107"/>
      <c r="M379" s="107"/>
      <c r="N379" s="107"/>
      <c r="O379" s="106"/>
      <c r="P379" s="107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</row>
    <row r="380" spans="1:32" ht="15.75" customHeight="1" x14ac:dyDescent="0.2">
      <c r="A380" s="1" t="str">
        <f>IFERROR(IF(#REF!=0,"Wrong Gender!",""),"")</f>
        <v/>
      </c>
      <c r="B380" s="107"/>
      <c r="C380" s="107"/>
      <c r="D380" s="107"/>
      <c r="E380" s="107"/>
      <c r="F380" s="107"/>
      <c r="G380" s="106"/>
      <c r="H380" s="107"/>
      <c r="I380" s="1" t="str">
        <f>IFERROR(IF(#REF!=0,"Wrong Gender!",""),"")</f>
        <v/>
      </c>
      <c r="J380" s="107"/>
      <c r="K380" s="107"/>
      <c r="L380" s="107"/>
      <c r="M380" s="107"/>
      <c r="N380" s="107"/>
      <c r="O380" s="106"/>
      <c r="P380" s="107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</row>
    <row r="381" spans="1:32" ht="15.75" customHeight="1" x14ac:dyDescent="0.2">
      <c r="A381" s="1" t="str">
        <f>IFERROR(IF(#REF!=0,"Wrong Gender!",""),"")</f>
        <v/>
      </c>
      <c r="B381" s="107"/>
      <c r="C381" s="107"/>
      <c r="D381" s="107"/>
      <c r="E381" s="107"/>
      <c r="F381" s="107"/>
      <c r="G381" s="106"/>
      <c r="H381" s="107"/>
      <c r="I381" s="1" t="str">
        <f>IFERROR(IF(#REF!=0,"Wrong Gender!",""),"")</f>
        <v/>
      </c>
      <c r="J381" s="107"/>
      <c r="K381" s="107"/>
      <c r="L381" s="107"/>
      <c r="M381" s="107"/>
      <c r="N381" s="107"/>
      <c r="O381" s="106"/>
      <c r="P381" s="107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</row>
    <row r="382" spans="1:32" ht="15.75" customHeight="1" x14ac:dyDescent="0.2">
      <c r="A382" s="1" t="str">
        <f>IFERROR(IF(#REF!=0,"Wrong Gender!",""),"")</f>
        <v/>
      </c>
      <c r="B382" s="107"/>
      <c r="C382" s="107"/>
      <c r="D382" s="107"/>
      <c r="E382" s="107"/>
      <c r="F382" s="107"/>
      <c r="G382" s="106"/>
      <c r="H382" s="107"/>
      <c r="I382" s="1" t="str">
        <f>IFERROR(IF(#REF!=0,"Wrong Gender!",""),"")</f>
        <v/>
      </c>
      <c r="J382" s="107"/>
      <c r="K382" s="107"/>
      <c r="L382" s="107"/>
      <c r="M382" s="107"/>
      <c r="N382" s="107"/>
      <c r="O382" s="106"/>
      <c r="P382" s="107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</row>
    <row r="383" spans="1:32" ht="15.75" customHeight="1" x14ac:dyDescent="0.2">
      <c r="A383" s="1" t="str">
        <f>IFERROR(IF(#REF!=0,"Wrong Gender!",""),"")</f>
        <v/>
      </c>
      <c r="B383" s="107"/>
      <c r="C383" s="107"/>
      <c r="D383" s="107"/>
      <c r="E383" s="107"/>
      <c r="F383" s="107"/>
      <c r="G383" s="106"/>
      <c r="H383" s="107"/>
      <c r="I383" s="1" t="str">
        <f>IFERROR(IF(#REF!=0,"Wrong Gender!",""),"")</f>
        <v/>
      </c>
      <c r="J383" s="107"/>
      <c r="K383" s="107"/>
      <c r="L383" s="107"/>
      <c r="M383" s="107"/>
      <c r="N383" s="107"/>
      <c r="O383" s="106"/>
      <c r="P383" s="107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</row>
    <row r="384" spans="1:32" ht="15.75" customHeight="1" x14ac:dyDescent="0.2">
      <c r="A384" s="1" t="str">
        <f>IFERROR(IF(#REF!=0,"Wrong Gender!",""),"")</f>
        <v/>
      </c>
      <c r="B384" s="107"/>
      <c r="C384" s="107"/>
      <c r="D384" s="107"/>
      <c r="E384" s="107"/>
      <c r="F384" s="107"/>
      <c r="G384" s="106"/>
      <c r="H384" s="107"/>
      <c r="I384" s="1" t="str">
        <f>IFERROR(IF(#REF!=0,"Wrong Gender!",""),"")</f>
        <v/>
      </c>
      <c r="J384" s="107"/>
      <c r="K384" s="107"/>
      <c r="L384" s="107"/>
      <c r="M384" s="107"/>
      <c r="N384" s="107"/>
      <c r="O384" s="106"/>
      <c r="P384" s="107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</row>
    <row r="385" spans="1:32" ht="15.75" customHeight="1" x14ac:dyDescent="0.2">
      <c r="A385" s="1" t="str">
        <f>IFERROR(IF(#REF!=0,"Wrong Gender!",""),"")</f>
        <v/>
      </c>
      <c r="B385" s="107"/>
      <c r="C385" s="107"/>
      <c r="D385" s="107"/>
      <c r="E385" s="107"/>
      <c r="F385" s="107"/>
      <c r="G385" s="106"/>
      <c r="H385" s="107"/>
      <c r="I385" s="1" t="str">
        <f>IFERROR(IF(#REF!=0,"Wrong Gender!",""),"")</f>
        <v/>
      </c>
      <c r="J385" s="107"/>
      <c r="K385" s="107"/>
      <c r="L385" s="107"/>
      <c r="M385" s="107"/>
      <c r="N385" s="107"/>
      <c r="O385" s="106"/>
      <c r="P385" s="107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</row>
    <row r="386" spans="1:32" ht="15.75" customHeight="1" x14ac:dyDescent="0.2">
      <c r="A386" s="1" t="str">
        <f>IFERROR(IF(#REF!=0,"Wrong Gender!",""),"")</f>
        <v/>
      </c>
      <c r="B386" s="107"/>
      <c r="C386" s="107"/>
      <c r="D386" s="107"/>
      <c r="E386" s="107"/>
      <c r="F386" s="107"/>
      <c r="G386" s="106"/>
      <c r="H386" s="107"/>
      <c r="I386" s="1" t="str">
        <f>IFERROR(IF(#REF!=0,"Wrong Gender!",""),"")</f>
        <v/>
      </c>
      <c r="J386" s="107"/>
      <c r="K386" s="107"/>
      <c r="L386" s="107"/>
      <c r="M386" s="107"/>
      <c r="N386" s="107"/>
      <c r="O386" s="106"/>
      <c r="P386" s="107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</row>
    <row r="387" spans="1:32" ht="15.75" customHeight="1" x14ac:dyDescent="0.2">
      <c r="A387" s="1" t="str">
        <f>IFERROR(IF(#REF!=0,"Wrong Gender!",""),"")</f>
        <v/>
      </c>
      <c r="B387" s="107"/>
      <c r="C387" s="107"/>
      <c r="D387" s="107"/>
      <c r="E387" s="107"/>
      <c r="F387" s="107"/>
      <c r="G387" s="106"/>
      <c r="H387" s="107"/>
      <c r="I387" s="1" t="str">
        <f>IFERROR(IF(#REF!=0,"Wrong Gender!",""),"")</f>
        <v/>
      </c>
      <c r="J387" s="107"/>
      <c r="K387" s="107"/>
      <c r="L387" s="107"/>
      <c r="M387" s="107"/>
      <c r="N387" s="107"/>
      <c r="O387" s="106"/>
      <c r="P387" s="107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</row>
    <row r="388" spans="1:32" ht="15.75" customHeight="1" x14ac:dyDescent="0.2">
      <c r="A388" s="1" t="str">
        <f>IFERROR(IF(#REF!=0,"Wrong Gender!",""),"")</f>
        <v/>
      </c>
      <c r="B388" s="107"/>
      <c r="C388" s="107"/>
      <c r="D388" s="107"/>
      <c r="E388" s="107"/>
      <c r="F388" s="107"/>
      <c r="G388" s="106"/>
      <c r="H388" s="107"/>
      <c r="I388" s="1" t="str">
        <f>IFERROR(IF(#REF!=0,"Wrong Gender!",""),"")</f>
        <v/>
      </c>
      <c r="J388" s="107"/>
      <c r="K388" s="107"/>
      <c r="L388" s="107"/>
      <c r="M388" s="107"/>
      <c r="N388" s="107"/>
      <c r="O388" s="106"/>
      <c r="P388" s="107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</row>
    <row r="389" spans="1:32" ht="15.75" customHeight="1" x14ac:dyDescent="0.2">
      <c r="A389" s="1" t="str">
        <f>IFERROR(IF(#REF!=0,"Wrong Gender!",""),"")</f>
        <v/>
      </c>
      <c r="B389" s="107"/>
      <c r="C389" s="107"/>
      <c r="D389" s="107"/>
      <c r="E389" s="107"/>
      <c r="F389" s="107"/>
      <c r="G389" s="106"/>
      <c r="H389" s="107"/>
      <c r="I389" s="1" t="str">
        <f>IFERROR(IF(#REF!=0,"Wrong Gender!",""),"")</f>
        <v/>
      </c>
      <c r="J389" s="107"/>
      <c r="K389" s="107"/>
      <c r="L389" s="107"/>
      <c r="M389" s="107"/>
      <c r="N389" s="107"/>
      <c r="O389" s="106"/>
      <c r="P389" s="107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</row>
    <row r="390" spans="1:32" ht="15.75" customHeight="1" x14ac:dyDescent="0.2">
      <c r="A390" s="1" t="str">
        <f>IFERROR(IF(#REF!=0,"Wrong Gender!",""),"")</f>
        <v/>
      </c>
      <c r="B390" s="107"/>
      <c r="C390" s="107"/>
      <c r="D390" s="107"/>
      <c r="E390" s="107"/>
      <c r="F390" s="107"/>
      <c r="G390" s="106"/>
      <c r="H390" s="107"/>
      <c r="I390" s="1" t="str">
        <f>IFERROR(IF(#REF!=0,"Wrong Gender!",""),"")</f>
        <v/>
      </c>
      <c r="J390" s="107"/>
      <c r="K390" s="107"/>
      <c r="L390" s="107"/>
      <c r="M390" s="107"/>
      <c r="N390" s="107"/>
      <c r="O390" s="106"/>
      <c r="P390" s="107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</row>
    <row r="391" spans="1:32" ht="15.75" customHeight="1" x14ac:dyDescent="0.2">
      <c r="A391" s="1" t="str">
        <f>IFERROR(IF(#REF!=0,"Wrong Gender!",""),"")</f>
        <v/>
      </c>
      <c r="B391" s="107"/>
      <c r="C391" s="107"/>
      <c r="D391" s="107"/>
      <c r="E391" s="107"/>
      <c r="F391" s="107"/>
      <c r="G391" s="106"/>
      <c r="H391" s="107"/>
      <c r="I391" s="1" t="str">
        <f>IFERROR(IF(#REF!=0,"Wrong Gender!",""),"")</f>
        <v/>
      </c>
      <c r="J391" s="107"/>
      <c r="K391" s="107"/>
      <c r="L391" s="107"/>
      <c r="M391" s="107"/>
      <c r="N391" s="107"/>
      <c r="O391" s="106"/>
      <c r="P391" s="107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</row>
    <row r="392" spans="1:32" ht="15.75" customHeight="1" x14ac:dyDescent="0.2">
      <c r="A392" s="1" t="str">
        <f>IFERROR(IF(#REF!=0,"Wrong Gender!",""),"")</f>
        <v/>
      </c>
      <c r="B392" s="107"/>
      <c r="C392" s="107"/>
      <c r="D392" s="107"/>
      <c r="E392" s="107"/>
      <c r="F392" s="107"/>
      <c r="G392" s="106"/>
      <c r="H392" s="107"/>
      <c r="I392" s="1" t="str">
        <f>IFERROR(IF(#REF!=0,"Wrong Gender!",""),"")</f>
        <v/>
      </c>
      <c r="J392" s="107"/>
      <c r="K392" s="107"/>
      <c r="L392" s="107"/>
      <c r="M392" s="107"/>
      <c r="N392" s="107"/>
      <c r="O392" s="106"/>
      <c r="P392" s="107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</row>
    <row r="393" spans="1:32" ht="15.75" customHeight="1" x14ac:dyDescent="0.2">
      <c r="A393" s="1" t="str">
        <f>IFERROR(IF(#REF!=0,"Wrong Gender!",""),"")</f>
        <v/>
      </c>
      <c r="B393" s="107"/>
      <c r="C393" s="107"/>
      <c r="D393" s="107"/>
      <c r="E393" s="107"/>
      <c r="F393" s="107"/>
      <c r="G393" s="106"/>
      <c r="H393" s="107"/>
      <c r="I393" s="1" t="str">
        <f>IFERROR(IF(#REF!=0,"Wrong Gender!",""),"")</f>
        <v/>
      </c>
      <c r="J393" s="107"/>
      <c r="K393" s="107"/>
      <c r="L393" s="107"/>
      <c r="M393" s="107"/>
      <c r="N393" s="107"/>
      <c r="O393" s="106"/>
      <c r="P393" s="107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</row>
    <row r="394" spans="1:32" ht="15.75" customHeight="1" x14ac:dyDescent="0.2">
      <c r="A394" s="1" t="str">
        <f>IFERROR(IF(#REF!=0,"Wrong Gender!",""),"")</f>
        <v/>
      </c>
      <c r="B394" s="107"/>
      <c r="C394" s="107"/>
      <c r="D394" s="107"/>
      <c r="E394" s="107"/>
      <c r="F394" s="107"/>
      <c r="G394" s="106"/>
      <c r="H394" s="107"/>
      <c r="I394" s="1" t="str">
        <f>IFERROR(IF(#REF!=0,"Wrong Gender!",""),"")</f>
        <v/>
      </c>
      <c r="J394" s="107"/>
      <c r="K394" s="107"/>
      <c r="L394" s="107"/>
      <c r="M394" s="107"/>
      <c r="N394" s="107"/>
      <c r="O394" s="106"/>
      <c r="P394" s="107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</row>
    <row r="395" spans="1:32" ht="15.75" customHeight="1" x14ac:dyDescent="0.2">
      <c r="A395" s="1" t="str">
        <f>IFERROR(IF(#REF!=0,"Wrong Gender!",""),"")</f>
        <v/>
      </c>
      <c r="B395" s="107"/>
      <c r="C395" s="107"/>
      <c r="D395" s="107"/>
      <c r="E395" s="107"/>
      <c r="F395" s="107"/>
      <c r="G395" s="106"/>
      <c r="H395" s="107"/>
      <c r="I395" s="1" t="str">
        <f>IFERROR(IF(#REF!=0,"Wrong Gender!",""),"")</f>
        <v/>
      </c>
      <c r="J395" s="107"/>
      <c r="K395" s="107"/>
      <c r="L395" s="107"/>
      <c r="M395" s="107"/>
      <c r="N395" s="107"/>
      <c r="O395" s="106"/>
      <c r="P395" s="107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</row>
    <row r="396" spans="1:32" ht="15.75" customHeight="1" x14ac:dyDescent="0.2">
      <c r="A396" s="1" t="str">
        <f>IFERROR(IF(#REF!=0,"Wrong Gender!",""),"")</f>
        <v/>
      </c>
      <c r="B396" s="107"/>
      <c r="C396" s="107"/>
      <c r="D396" s="107"/>
      <c r="E396" s="107"/>
      <c r="F396" s="107"/>
      <c r="G396" s="106"/>
      <c r="H396" s="107"/>
      <c r="I396" s="1" t="str">
        <f>IFERROR(IF(#REF!=0,"Wrong Gender!",""),"")</f>
        <v/>
      </c>
      <c r="J396" s="107"/>
      <c r="K396" s="107"/>
      <c r="L396" s="107"/>
      <c r="M396" s="107"/>
      <c r="N396" s="107"/>
      <c r="O396" s="106"/>
      <c r="P396" s="107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</row>
    <row r="397" spans="1:32" ht="15.75" customHeight="1" x14ac:dyDescent="0.2">
      <c r="A397" s="1" t="str">
        <f>IFERROR(IF(#REF!=0,"Wrong Gender!",""),"")</f>
        <v/>
      </c>
      <c r="B397" s="107"/>
      <c r="C397" s="107"/>
      <c r="D397" s="107"/>
      <c r="E397" s="107"/>
      <c r="F397" s="107"/>
      <c r="G397" s="106"/>
      <c r="H397" s="107"/>
      <c r="I397" s="1" t="str">
        <f>IFERROR(IF(#REF!=0,"Wrong Gender!",""),"")</f>
        <v/>
      </c>
      <c r="J397" s="107"/>
      <c r="K397" s="107"/>
      <c r="L397" s="107"/>
      <c r="M397" s="107"/>
      <c r="N397" s="107"/>
      <c r="O397" s="106"/>
      <c r="P397" s="107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</row>
    <row r="398" spans="1:32" ht="15.75" customHeight="1" x14ac:dyDescent="0.2">
      <c r="A398" s="1" t="str">
        <f>IFERROR(IF(#REF!=0,"Wrong Gender!",""),"")</f>
        <v/>
      </c>
      <c r="B398" s="107"/>
      <c r="C398" s="107"/>
      <c r="D398" s="107"/>
      <c r="E398" s="107"/>
      <c r="F398" s="107"/>
      <c r="G398" s="106"/>
      <c r="H398" s="107"/>
      <c r="I398" s="1" t="str">
        <f>IFERROR(IF(#REF!=0,"Wrong Gender!",""),"")</f>
        <v/>
      </c>
      <c r="J398" s="107"/>
      <c r="K398" s="107"/>
      <c r="L398" s="107"/>
      <c r="M398" s="107"/>
      <c r="N398" s="107"/>
      <c r="O398" s="106"/>
      <c r="P398" s="107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</row>
    <row r="399" spans="1:32" ht="15.75" customHeight="1" x14ac:dyDescent="0.2">
      <c r="A399" s="1" t="str">
        <f>IFERROR(IF(#REF!=0,"Wrong Gender!",""),"")</f>
        <v/>
      </c>
      <c r="B399" s="107"/>
      <c r="C399" s="107"/>
      <c r="D399" s="107"/>
      <c r="E399" s="107"/>
      <c r="F399" s="107"/>
      <c r="G399" s="106"/>
      <c r="H399" s="107"/>
      <c r="I399" s="1" t="str">
        <f>IFERROR(IF(#REF!=0,"Wrong Gender!",""),"")</f>
        <v/>
      </c>
      <c r="J399" s="107"/>
      <c r="K399" s="107"/>
      <c r="L399" s="107"/>
      <c r="M399" s="107"/>
      <c r="N399" s="107"/>
      <c r="O399" s="106"/>
      <c r="P399" s="107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</row>
    <row r="400" spans="1:32" ht="15.75" customHeight="1" x14ac:dyDescent="0.2">
      <c r="A400" s="1" t="str">
        <f>IFERROR(IF(#REF!=0,"Wrong Gender!",""),"")</f>
        <v/>
      </c>
      <c r="B400" s="107"/>
      <c r="C400" s="107"/>
      <c r="D400" s="107"/>
      <c r="E400" s="107"/>
      <c r="F400" s="107"/>
      <c r="G400" s="106"/>
      <c r="H400" s="107"/>
      <c r="I400" s="1" t="str">
        <f>IFERROR(IF(#REF!=0,"Wrong Gender!",""),"")</f>
        <v/>
      </c>
      <c r="J400" s="107"/>
      <c r="K400" s="107"/>
      <c r="L400" s="107"/>
      <c r="M400" s="107"/>
      <c r="N400" s="107"/>
      <c r="O400" s="106"/>
      <c r="P400" s="107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</row>
    <row r="401" spans="1:32" ht="15.75" customHeight="1" x14ac:dyDescent="0.2">
      <c r="A401" s="1" t="str">
        <f>IFERROR(IF(#REF!=0,"Wrong Gender!",""),"")</f>
        <v/>
      </c>
      <c r="B401" s="107"/>
      <c r="C401" s="107"/>
      <c r="D401" s="107"/>
      <c r="E401" s="107"/>
      <c r="F401" s="107"/>
      <c r="G401" s="106"/>
      <c r="H401" s="107"/>
      <c r="I401" s="1" t="str">
        <f>IFERROR(IF(#REF!=0,"Wrong Gender!",""),"")</f>
        <v/>
      </c>
      <c r="J401" s="107"/>
      <c r="K401" s="107"/>
      <c r="L401" s="107"/>
      <c r="M401" s="107"/>
      <c r="N401" s="107"/>
      <c r="O401" s="106"/>
      <c r="P401" s="107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</row>
    <row r="402" spans="1:32" ht="15.75" customHeight="1" x14ac:dyDescent="0.2">
      <c r="A402" s="1" t="str">
        <f>IFERROR(IF(#REF!=0,"Wrong Gender!",""),"")</f>
        <v/>
      </c>
      <c r="B402" s="107"/>
      <c r="C402" s="107"/>
      <c r="D402" s="107"/>
      <c r="E402" s="107"/>
      <c r="F402" s="107"/>
      <c r="G402" s="106"/>
      <c r="H402" s="107"/>
      <c r="I402" s="1" t="str">
        <f>IFERROR(IF(#REF!=0,"Wrong Gender!",""),"")</f>
        <v/>
      </c>
      <c r="J402" s="107"/>
      <c r="K402" s="107"/>
      <c r="L402" s="107"/>
      <c r="M402" s="107"/>
      <c r="N402" s="107"/>
      <c r="O402" s="106"/>
      <c r="P402" s="107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</row>
    <row r="403" spans="1:32" ht="15.75" customHeight="1" x14ac:dyDescent="0.2">
      <c r="A403" s="1" t="str">
        <f>IFERROR(IF(#REF!=0,"Wrong Gender!",""),"")</f>
        <v/>
      </c>
      <c r="B403" s="107"/>
      <c r="C403" s="107"/>
      <c r="D403" s="107"/>
      <c r="E403" s="107"/>
      <c r="F403" s="107"/>
      <c r="G403" s="106"/>
      <c r="H403" s="107"/>
      <c r="I403" s="1" t="str">
        <f>IFERROR(IF(#REF!=0,"Wrong Gender!",""),"")</f>
        <v/>
      </c>
      <c r="J403" s="107"/>
      <c r="K403" s="107"/>
      <c r="L403" s="107"/>
      <c r="M403" s="107"/>
      <c r="N403" s="107"/>
      <c r="O403" s="106"/>
      <c r="P403" s="107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</row>
    <row r="404" spans="1:32" ht="15.75" customHeight="1" x14ac:dyDescent="0.2">
      <c r="A404" s="1" t="str">
        <f>IFERROR(IF(#REF!=0,"Wrong Gender!",""),"")</f>
        <v/>
      </c>
      <c r="B404" s="107"/>
      <c r="C404" s="107"/>
      <c r="D404" s="107"/>
      <c r="E404" s="107"/>
      <c r="F404" s="107"/>
      <c r="G404" s="106"/>
      <c r="H404" s="107"/>
      <c r="I404" s="1" t="str">
        <f>IFERROR(IF(#REF!=0,"Wrong Gender!",""),"")</f>
        <v/>
      </c>
      <c r="J404" s="107"/>
      <c r="K404" s="107"/>
      <c r="L404" s="107"/>
      <c r="M404" s="107"/>
      <c r="N404" s="107"/>
      <c r="O404" s="106"/>
      <c r="P404" s="107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</row>
    <row r="405" spans="1:32" ht="15.75" customHeight="1" x14ac:dyDescent="0.2">
      <c r="A405" s="1" t="str">
        <f>IFERROR(IF(#REF!=0,"Wrong Gender!",""),"")</f>
        <v/>
      </c>
      <c r="B405" s="107"/>
      <c r="C405" s="107"/>
      <c r="D405" s="107"/>
      <c r="E405" s="107"/>
      <c r="F405" s="107"/>
      <c r="G405" s="106"/>
      <c r="H405" s="107"/>
      <c r="I405" s="1" t="str">
        <f>IFERROR(IF(#REF!=0,"Wrong Gender!",""),"")</f>
        <v/>
      </c>
      <c r="J405" s="107"/>
      <c r="K405" s="107"/>
      <c r="L405" s="107"/>
      <c r="M405" s="107"/>
      <c r="N405" s="107"/>
      <c r="O405" s="106"/>
      <c r="P405" s="107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</row>
    <row r="406" spans="1:32" ht="15.75" customHeight="1" x14ac:dyDescent="0.2">
      <c r="A406" s="1" t="str">
        <f>IFERROR(IF(#REF!=0,"Wrong Gender!",""),"")</f>
        <v/>
      </c>
      <c r="B406" s="107"/>
      <c r="C406" s="107"/>
      <c r="D406" s="107"/>
      <c r="E406" s="107"/>
      <c r="F406" s="107"/>
      <c r="G406" s="106"/>
      <c r="H406" s="107"/>
      <c r="I406" s="1" t="str">
        <f>IFERROR(IF(#REF!=0,"Wrong Gender!",""),"")</f>
        <v/>
      </c>
      <c r="J406" s="107"/>
      <c r="K406" s="107"/>
      <c r="L406" s="107"/>
      <c r="M406" s="107"/>
      <c r="N406" s="107"/>
      <c r="O406" s="106"/>
      <c r="P406" s="107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</row>
    <row r="407" spans="1:32" ht="15.75" customHeight="1" x14ac:dyDescent="0.2">
      <c r="A407" s="1" t="str">
        <f>IFERROR(IF(#REF!=0,"Wrong Gender!",""),"")</f>
        <v/>
      </c>
      <c r="B407" s="107"/>
      <c r="C407" s="107"/>
      <c r="D407" s="107"/>
      <c r="E407" s="107"/>
      <c r="F407" s="107"/>
      <c r="G407" s="106"/>
      <c r="H407" s="107"/>
      <c r="I407" s="1" t="str">
        <f>IFERROR(IF(#REF!=0,"Wrong Gender!",""),"")</f>
        <v/>
      </c>
      <c r="J407" s="107"/>
      <c r="K407" s="107"/>
      <c r="L407" s="107"/>
      <c r="M407" s="107"/>
      <c r="N407" s="107"/>
      <c r="O407" s="106"/>
      <c r="P407" s="107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</row>
    <row r="408" spans="1:32" ht="15.75" customHeight="1" x14ac:dyDescent="0.2">
      <c r="A408" s="1" t="str">
        <f>IFERROR(IF(#REF!=0,"Wrong Gender!",""),"")</f>
        <v/>
      </c>
      <c r="B408" s="107"/>
      <c r="C408" s="107"/>
      <c r="D408" s="107"/>
      <c r="E408" s="107"/>
      <c r="F408" s="107"/>
      <c r="G408" s="106"/>
      <c r="H408" s="107"/>
      <c r="I408" s="1" t="str">
        <f>IFERROR(IF(#REF!=0,"Wrong Gender!",""),"")</f>
        <v/>
      </c>
      <c r="J408" s="107"/>
      <c r="K408" s="107"/>
      <c r="L408" s="107"/>
      <c r="M408" s="107"/>
      <c r="N408" s="107"/>
      <c r="O408" s="106"/>
      <c r="P408" s="107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</row>
    <row r="409" spans="1:32" ht="15.75" customHeight="1" x14ac:dyDescent="0.2">
      <c r="A409" s="1" t="str">
        <f>IFERROR(IF(#REF!=0,"Wrong Gender!",""),"")</f>
        <v/>
      </c>
      <c r="B409" s="107"/>
      <c r="C409" s="107"/>
      <c r="D409" s="107"/>
      <c r="E409" s="107"/>
      <c r="F409" s="107"/>
      <c r="G409" s="106"/>
      <c r="H409" s="107"/>
      <c r="I409" s="1" t="str">
        <f>IFERROR(IF(#REF!=0,"Wrong Gender!",""),"")</f>
        <v/>
      </c>
      <c r="J409" s="107"/>
      <c r="K409" s="107"/>
      <c r="L409" s="107"/>
      <c r="M409" s="107"/>
      <c r="N409" s="107"/>
      <c r="O409" s="106"/>
      <c r="P409" s="107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</row>
    <row r="410" spans="1:32" ht="15.75" customHeight="1" x14ac:dyDescent="0.2">
      <c r="A410" s="1" t="str">
        <f>IFERROR(IF(#REF!=0,"Wrong Gender!",""),"")</f>
        <v/>
      </c>
      <c r="B410" s="107"/>
      <c r="C410" s="107"/>
      <c r="D410" s="107"/>
      <c r="E410" s="107"/>
      <c r="F410" s="107"/>
      <c r="G410" s="106"/>
      <c r="H410" s="107"/>
      <c r="I410" s="1" t="str">
        <f>IFERROR(IF(#REF!=0,"Wrong Gender!",""),"")</f>
        <v/>
      </c>
      <c r="J410" s="107"/>
      <c r="K410" s="107"/>
      <c r="L410" s="107"/>
      <c r="M410" s="107"/>
      <c r="N410" s="107"/>
      <c r="O410" s="106"/>
      <c r="P410" s="107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</row>
    <row r="411" spans="1:32" ht="15.75" customHeight="1" x14ac:dyDescent="0.2">
      <c r="A411" s="1" t="str">
        <f>IFERROR(IF(#REF!=0,"Wrong Gender!",""),"")</f>
        <v/>
      </c>
      <c r="B411" s="107"/>
      <c r="C411" s="107"/>
      <c r="D411" s="107"/>
      <c r="E411" s="107"/>
      <c r="F411" s="107"/>
      <c r="G411" s="106"/>
      <c r="H411" s="107"/>
      <c r="I411" s="1" t="str">
        <f>IFERROR(IF(#REF!=0,"Wrong Gender!",""),"")</f>
        <v/>
      </c>
      <c r="J411" s="107"/>
      <c r="K411" s="107"/>
      <c r="L411" s="107"/>
      <c r="M411" s="107"/>
      <c r="N411" s="107"/>
      <c r="O411" s="106"/>
      <c r="P411" s="107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</row>
    <row r="412" spans="1:32" ht="15.75" customHeight="1" x14ac:dyDescent="0.2">
      <c r="A412" s="1" t="str">
        <f>IFERROR(IF(#REF!=0,"Wrong Gender!",""),"")</f>
        <v/>
      </c>
      <c r="B412" s="107"/>
      <c r="C412" s="107"/>
      <c r="D412" s="107"/>
      <c r="E412" s="107"/>
      <c r="F412" s="107"/>
      <c r="G412" s="106"/>
      <c r="H412" s="107"/>
      <c r="I412" s="1" t="str">
        <f>IFERROR(IF(#REF!=0,"Wrong Gender!",""),"")</f>
        <v/>
      </c>
      <c r="J412" s="107"/>
      <c r="K412" s="107"/>
      <c r="L412" s="107"/>
      <c r="M412" s="107"/>
      <c r="N412" s="107"/>
      <c r="O412" s="106"/>
      <c r="P412" s="107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</row>
    <row r="413" spans="1:32" ht="15.75" customHeight="1" x14ac:dyDescent="0.2">
      <c r="A413" s="1" t="str">
        <f>IFERROR(IF(#REF!=0,"Wrong Gender!",""),"")</f>
        <v/>
      </c>
      <c r="B413" s="107"/>
      <c r="C413" s="107"/>
      <c r="D413" s="107"/>
      <c r="E413" s="107"/>
      <c r="F413" s="107"/>
      <c r="G413" s="106"/>
      <c r="H413" s="107"/>
      <c r="I413" s="1" t="str">
        <f>IFERROR(IF(#REF!=0,"Wrong Gender!",""),"")</f>
        <v/>
      </c>
      <c r="J413" s="107"/>
      <c r="K413" s="107"/>
      <c r="L413" s="107"/>
      <c r="M413" s="107"/>
      <c r="N413" s="107"/>
      <c r="O413" s="106"/>
      <c r="P413" s="107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</row>
    <row r="414" spans="1:32" ht="15.75" customHeight="1" x14ac:dyDescent="0.2">
      <c r="A414" s="1" t="str">
        <f>IFERROR(IF(#REF!=0,"Wrong Gender!",""),"")</f>
        <v/>
      </c>
      <c r="B414" s="107"/>
      <c r="C414" s="107"/>
      <c r="D414" s="107"/>
      <c r="E414" s="107"/>
      <c r="F414" s="107"/>
      <c r="G414" s="106"/>
      <c r="H414" s="107"/>
      <c r="I414" s="1" t="str">
        <f>IFERROR(IF(#REF!=0,"Wrong Gender!",""),"")</f>
        <v/>
      </c>
      <c r="J414" s="107"/>
      <c r="K414" s="107"/>
      <c r="L414" s="107"/>
      <c r="M414" s="107"/>
      <c r="N414" s="107"/>
      <c r="O414" s="106"/>
      <c r="P414" s="107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</row>
    <row r="415" spans="1:32" ht="15.75" customHeight="1" x14ac:dyDescent="0.2">
      <c r="A415" s="1" t="str">
        <f>IFERROR(IF(#REF!=0,"Wrong Gender!",""),"")</f>
        <v/>
      </c>
      <c r="B415" s="107"/>
      <c r="C415" s="107"/>
      <c r="D415" s="107"/>
      <c r="E415" s="107"/>
      <c r="F415" s="107"/>
      <c r="G415" s="106"/>
      <c r="H415" s="107"/>
      <c r="I415" s="1" t="str">
        <f>IFERROR(IF(#REF!=0,"Wrong Gender!",""),"")</f>
        <v/>
      </c>
      <c r="J415" s="107"/>
      <c r="K415" s="107"/>
      <c r="L415" s="107"/>
      <c r="M415" s="107"/>
      <c r="N415" s="107"/>
      <c r="O415" s="106"/>
      <c r="P415" s="107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</row>
    <row r="416" spans="1:32" ht="15.75" customHeight="1" x14ac:dyDescent="0.2">
      <c r="A416" s="1" t="str">
        <f>IFERROR(IF(#REF!=0,"Wrong Gender!",""),"")</f>
        <v/>
      </c>
      <c r="B416" s="107"/>
      <c r="C416" s="107"/>
      <c r="D416" s="107"/>
      <c r="E416" s="107"/>
      <c r="F416" s="107"/>
      <c r="G416" s="106"/>
      <c r="H416" s="107"/>
      <c r="I416" s="1" t="str">
        <f>IFERROR(IF(#REF!=0,"Wrong Gender!",""),"")</f>
        <v/>
      </c>
      <c r="J416" s="107"/>
      <c r="K416" s="107"/>
      <c r="L416" s="107"/>
      <c r="M416" s="107"/>
      <c r="N416" s="107"/>
      <c r="O416" s="106"/>
      <c r="P416" s="107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</row>
    <row r="417" spans="1:32" ht="15.75" customHeight="1" x14ac:dyDescent="0.2">
      <c r="A417" s="1" t="str">
        <f>IFERROR(IF(#REF!=0,"Wrong Gender!",""),"")</f>
        <v/>
      </c>
      <c r="B417" s="107"/>
      <c r="C417" s="107"/>
      <c r="D417" s="107"/>
      <c r="E417" s="107"/>
      <c r="F417" s="107"/>
      <c r="G417" s="106"/>
      <c r="H417" s="107"/>
      <c r="I417" s="1" t="str">
        <f>IFERROR(IF(#REF!=0,"Wrong Gender!",""),"")</f>
        <v/>
      </c>
      <c r="J417" s="107"/>
      <c r="K417" s="107"/>
      <c r="L417" s="107"/>
      <c r="M417" s="107"/>
      <c r="N417" s="107"/>
      <c r="O417" s="106"/>
      <c r="P417" s="107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</row>
    <row r="418" spans="1:32" ht="15.75" customHeight="1" x14ac:dyDescent="0.2">
      <c r="A418" s="1" t="str">
        <f>IFERROR(IF(#REF!=0,"Wrong Gender!",""),"")</f>
        <v/>
      </c>
      <c r="B418" s="107"/>
      <c r="C418" s="107"/>
      <c r="D418" s="107"/>
      <c r="E418" s="107"/>
      <c r="F418" s="107"/>
      <c r="G418" s="106"/>
      <c r="H418" s="107"/>
      <c r="I418" s="1" t="str">
        <f>IFERROR(IF(#REF!=0,"Wrong Gender!",""),"")</f>
        <v/>
      </c>
      <c r="J418" s="107"/>
      <c r="K418" s="107"/>
      <c r="L418" s="107"/>
      <c r="M418" s="107"/>
      <c r="N418" s="107"/>
      <c r="O418" s="106"/>
      <c r="P418" s="107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</row>
    <row r="419" spans="1:32" ht="15.75" customHeight="1" x14ac:dyDescent="0.2">
      <c r="A419" s="1" t="str">
        <f>IFERROR(IF(#REF!=0,"Wrong Gender!",""),"")</f>
        <v/>
      </c>
      <c r="B419" s="107"/>
      <c r="C419" s="107"/>
      <c r="D419" s="107"/>
      <c r="E419" s="107"/>
      <c r="F419" s="107"/>
      <c r="G419" s="106"/>
      <c r="H419" s="107"/>
      <c r="I419" s="1" t="str">
        <f>IFERROR(IF(#REF!=0,"Wrong Gender!",""),"")</f>
        <v/>
      </c>
      <c r="J419" s="107"/>
      <c r="K419" s="107"/>
      <c r="L419" s="107"/>
      <c r="M419" s="107"/>
      <c r="N419" s="107"/>
      <c r="O419" s="106"/>
      <c r="P419" s="107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</row>
    <row r="420" spans="1:32" ht="15.75" customHeight="1" x14ac:dyDescent="0.2">
      <c r="A420" s="1" t="str">
        <f>IFERROR(IF(#REF!=0,"Wrong Gender!",""),"")</f>
        <v/>
      </c>
      <c r="B420" s="107"/>
      <c r="C420" s="107"/>
      <c r="D420" s="107"/>
      <c r="E420" s="107"/>
      <c r="F420" s="107"/>
      <c r="G420" s="106"/>
      <c r="H420" s="107"/>
      <c r="I420" s="1" t="str">
        <f>IFERROR(IF(#REF!=0,"Wrong Gender!",""),"")</f>
        <v/>
      </c>
      <c r="J420" s="107"/>
      <c r="K420" s="107"/>
      <c r="L420" s="107"/>
      <c r="M420" s="107"/>
      <c r="N420" s="107"/>
      <c r="O420" s="106"/>
      <c r="P420" s="107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</row>
    <row r="421" spans="1:32" ht="15.75" customHeight="1" x14ac:dyDescent="0.2">
      <c r="A421" s="1" t="str">
        <f>IFERROR(IF(#REF!=0,"Wrong Gender!",""),"")</f>
        <v/>
      </c>
      <c r="B421" s="107"/>
      <c r="C421" s="107"/>
      <c r="D421" s="107"/>
      <c r="E421" s="107"/>
      <c r="F421" s="107"/>
      <c r="G421" s="106"/>
      <c r="H421" s="107"/>
      <c r="I421" s="1" t="str">
        <f>IFERROR(IF(#REF!=0,"Wrong Gender!",""),"")</f>
        <v/>
      </c>
      <c r="J421" s="107"/>
      <c r="K421" s="107"/>
      <c r="L421" s="107"/>
      <c r="M421" s="107"/>
      <c r="N421" s="107"/>
      <c r="O421" s="106"/>
      <c r="P421" s="107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</row>
    <row r="422" spans="1:32" ht="15.75" customHeight="1" x14ac:dyDescent="0.2">
      <c r="A422" s="1" t="str">
        <f>IFERROR(IF(#REF!=0,"Wrong Gender!",""),"")</f>
        <v/>
      </c>
      <c r="B422" s="107"/>
      <c r="C422" s="107"/>
      <c r="D422" s="107"/>
      <c r="E422" s="107"/>
      <c r="F422" s="107"/>
      <c r="G422" s="106"/>
      <c r="H422" s="107"/>
      <c r="I422" s="1" t="str">
        <f>IFERROR(IF(#REF!=0,"Wrong Gender!",""),"")</f>
        <v/>
      </c>
      <c r="J422" s="107"/>
      <c r="K422" s="107"/>
      <c r="L422" s="107"/>
      <c r="M422" s="107"/>
      <c r="N422" s="107"/>
      <c r="O422" s="106"/>
      <c r="P422" s="107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</row>
    <row r="423" spans="1:32" ht="15.75" customHeight="1" x14ac:dyDescent="0.2">
      <c r="A423" s="1" t="str">
        <f>IFERROR(IF(#REF!=0,"Wrong Gender!",""),"")</f>
        <v/>
      </c>
      <c r="B423" s="107"/>
      <c r="C423" s="107"/>
      <c r="D423" s="107"/>
      <c r="E423" s="107"/>
      <c r="F423" s="107"/>
      <c r="G423" s="106"/>
      <c r="H423" s="107"/>
      <c r="I423" s="1" t="str">
        <f>IFERROR(IF(#REF!=0,"Wrong Gender!",""),"")</f>
        <v/>
      </c>
      <c r="J423" s="107"/>
      <c r="K423" s="107"/>
      <c r="L423" s="107"/>
      <c r="M423" s="107"/>
      <c r="N423" s="107"/>
      <c r="O423" s="106"/>
      <c r="P423" s="107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</row>
    <row r="424" spans="1:32" ht="15.75" customHeight="1" x14ac:dyDescent="0.2">
      <c r="A424" s="1" t="str">
        <f>IFERROR(IF(#REF!=0,"Wrong Gender!",""),"")</f>
        <v/>
      </c>
      <c r="B424" s="107"/>
      <c r="C424" s="107"/>
      <c r="D424" s="107"/>
      <c r="E424" s="107"/>
      <c r="F424" s="107"/>
      <c r="G424" s="106"/>
      <c r="H424" s="107"/>
      <c r="I424" s="1" t="str">
        <f>IFERROR(IF(#REF!=0,"Wrong Gender!",""),"")</f>
        <v/>
      </c>
      <c r="J424" s="107"/>
      <c r="K424" s="107"/>
      <c r="L424" s="107"/>
      <c r="M424" s="107"/>
      <c r="N424" s="107"/>
      <c r="O424" s="106"/>
      <c r="P424" s="107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</row>
    <row r="425" spans="1:32" ht="15.75" customHeight="1" x14ac:dyDescent="0.2">
      <c r="A425" s="1" t="str">
        <f>IFERROR(IF(#REF!=0,"Wrong Gender!",""),"")</f>
        <v/>
      </c>
      <c r="B425" s="107"/>
      <c r="C425" s="107"/>
      <c r="D425" s="107"/>
      <c r="E425" s="107"/>
      <c r="F425" s="107"/>
      <c r="G425" s="106"/>
      <c r="H425" s="107"/>
      <c r="I425" s="1" t="str">
        <f>IFERROR(IF(#REF!=0,"Wrong Gender!",""),"")</f>
        <v/>
      </c>
      <c r="J425" s="107"/>
      <c r="K425" s="107"/>
      <c r="L425" s="107"/>
      <c r="M425" s="107"/>
      <c r="N425" s="107"/>
      <c r="O425" s="106"/>
      <c r="P425" s="107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</row>
    <row r="426" spans="1:32" ht="15.75" customHeight="1" x14ac:dyDescent="0.2">
      <c r="A426" s="1" t="str">
        <f>IFERROR(IF(#REF!=0,"Wrong Gender!",""),"")</f>
        <v/>
      </c>
      <c r="B426" s="107"/>
      <c r="C426" s="107"/>
      <c r="D426" s="107"/>
      <c r="E426" s="107"/>
      <c r="F426" s="107"/>
      <c r="G426" s="106"/>
      <c r="H426" s="107"/>
      <c r="I426" s="1" t="str">
        <f>IFERROR(IF(#REF!=0,"Wrong Gender!",""),"")</f>
        <v/>
      </c>
      <c r="J426" s="107"/>
      <c r="K426" s="107"/>
      <c r="L426" s="107"/>
      <c r="M426" s="107"/>
      <c r="N426" s="107"/>
      <c r="O426" s="106"/>
      <c r="P426" s="107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</row>
    <row r="427" spans="1:32" ht="15.75" customHeight="1" x14ac:dyDescent="0.2">
      <c r="A427" s="1" t="str">
        <f>IFERROR(IF(#REF!=0,"Wrong Gender!",""),"")</f>
        <v/>
      </c>
      <c r="B427" s="107"/>
      <c r="C427" s="107"/>
      <c r="D427" s="107"/>
      <c r="E427" s="107"/>
      <c r="F427" s="107"/>
      <c r="G427" s="106"/>
      <c r="H427" s="107"/>
      <c r="I427" s="1" t="str">
        <f>IFERROR(IF(#REF!=0,"Wrong Gender!",""),"")</f>
        <v/>
      </c>
      <c r="J427" s="107"/>
      <c r="K427" s="107"/>
      <c r="L427" s="107"/>
      <c r="M427" s="107"/>
      <c r="N427" s="107"/>
      <c r="O427" s="106"/>
      <c r="P427" s="107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</row>
    <row r="428" spans="1:32" ht="15.75" customHeight="1" x14ac:dyDescent="0.2">
      <c r="A428" s="1" t="str">
        <f>IFERROR(IF(#REF!=0,"Wrong Gender!",""),"")</f>
        <v/>
      </c>
      <c r="B428" s="107"/>
      <c r="C428" s="107"/>
      <c r="D428" s="107"/>
      <c r="E428" s="107"/>
      <c r="F428" s="107"/>
      <c r="G428" s="106"/>
      <c r="H428" s="107"/>
      <c r="I428" s="1" t="str">
        <f>IFERROR(IF(#REF!=0,"Wrong Gender!",""),"")</f>
        <v/>
      </c>
      <c r="J428" s="107"/>
      <c r="K428" s="107"/>
      <c r="L428" s="107"/>
      <c r="M428" s="107"/>
      <c r="N428" s="107"/>
      <c r="O428" s="106"/>
      <c r="P428" s="107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</row>
    <row r="429" spans="1:32" ht="15.75" customHeight="1" x14ac:dyDescent="0.2">
      <c r="A429" s="1" t="str">
        <f>IFERROR(IF(#REF!=0,"Wrong Gender!",""),"")</f>
        <v/>
      </c>
      <c r="B429" s="107"/>
      <c r="C429" s="107"/>
      <c r="D429" s="107"/>
      <c r="E429" s="107"/>
      <c r="F429" s="107"/>
      <c r="G429" s="106"/>
      <c r="H429" s="107"/>
      <c r="I429" s="1" t="str">
        <f>IFERROR(IF(#REF!=0,"Wrong Gender!",""),"")</f>
        <v/>
      </c>
      <c r="J429" s="107"/>
      <c r="K429" s="107"/>
      <c r="L429" s="107"/>
      <c r="M429" s="107"/>
      <c r="N429" s="107"/>
      <c r="O429" s="106"/>
      <c r="P429" s="107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</row>
    <row r="430" spans="1:32" ht="15.75" customHeight="1" x14ac:dyDescent="0.2">
      <c r="A430" s="1" t="str">
        <f>IFERROR(IF(#REF!=0,"Wrong Gender!",""),"")</f>
        <v/>
      </c>
      <c r="B430" s="107"/>
      <c r="C430" s="107"/>
      <c r="D430" s="107"/>
      <c r="E430" s="107"/>
      <c r="F430" s="107"/>
      <c r="G430" s="106"/>
      <c r="H430" s="107"/>
      <c r="I430" s="1" t="str">
        <f>IFERROR(IF(#REF!=0,"Wrong Gender!",""),"")</f>
        <v/>
      </c>
      <c r="J430" s="107"/>
      <c r="K430" s="107"/>
      <c r="L430" s="107"/>
      <c r="M430" s="107"/>
      <c r="N430" s="107"/>
      <c r="O430" s="106"/>
      <c r="P430" s="107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</row>
    <row r="431" spans="1:32" ht="15.75" customHeight="1" x14ac:dyDescent="0.2">
      <c r="A431" s="1" t="str">
        <f>IFERROR(IF(#REF!=0,"Wrong Gender!",""),"")</f>
        <v/>
      </c>
      <c r="B431" s="107"/>
      <c r="C431" s="107"/>
      <c r="D431" s="107"/>
      <c r="E431" s="107"/>
      <c r="F431" s="107"/>
      <c r="G431" s="106"/>
      <c r="H431" s="107"/>
      <c r="I431" s="1" t="str">
        <f>IFERROR(IF(#REF!=0,"Wrong Gender!",""),"")</f>
        <v/>
      </c>
      <c r="J431" s="107"/>
      <c r="K431" s="107"/>
      <c r="L431" s="107"/>
      <c r="M431" s="107"/>
      <c r="N431" s="107"/>
      <c r="O431" s="106"/>
      <c r="P431" s="107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</row>
    <row r="432" spans="1:32" ht="15.75" customHeight="1" x14ac:dyDescent="0.2">
      <c r="A432" s="1" t="str">
        <f>IFERROR(IF(#REF!=0,"Wrong Gender!",""),"")</f>
        <v/>
      </c>
      <c r="B432" s="107"/>
      <c r="C432" s="107"/>
      <c r="D432" s="107"/>
      <c r="E432" s="107"/>
      <c r="F432" s="107"/>
      <c r="G432" s="106"/>
      <c r="H432" s="107"/>
      <c r="I432" s="1" t="str">
        <f>IFERROR(IF(#REF!=0,"Wrong Gender!",""),"")</f>
        <v/>
      </c>
      <c r="J432" s="107"/>
      <c r="K432" s="107"/>
      <c r="L432" s="107"/>
      <c r="M432" s="107"/>
      <c r="N432" s="107"/>
      <c r="O432" s="106"/>
      <c r="P432" s="107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</row>
    <row r="433" spans="1:32" ht="15.75" customHeight="1" x14ac:dyDescent="0.2">
      <c r="A433" s="1" t="str">
        <f>IFERROR(IF(#REF!=0,"Wrong Gender!",""),"")</f>
        <v/>
      </c>
      <c r="B433" s="107"/>
      <c r="C433" s="107"/>
      <c r="D433" s="107"/>
      <c r="E433" s="107"/>
      <c r="F433" s="107"/>
      <c r="G433" s="106"/>
      <c r="H433" s="107"/>
      <c r="I433" s="1" t="str">
        <f>IFERROR(IF(#REF!=0,"Wrong Gender!",""),"")</f>
        <v/>
      </c>
      <c r="J433" s="107"/>
      <c r="K433" s="107"/>
      <c r="L433" s="107"/>
      <c r="M433" s="107"/>
      <c r="N433" s="107"/>
      <c r="O433" s="106"/>
      <c r="P433" s="107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</row>
    <row r="434" spans="1:32" ht="15.75" customHeight="1" x14ac:dyDescent="0.2">
      <c r="A434" s="1" t="str">
        <f>IFERROR(IF(#REF!=0,"Wrong Gender!",""),"")</f>
        <v/>
      </c>
      <c r="B434" s="107"/>
      <c r="C434" s="107"/>
      <c r="D434" s="107"/>
      <c r="E434" s="107"/>
      <c r="F434" s="107"/>
      <c r="G434" s="106"/>
      <c r="H434" s="107"/>
      <c r="I434" s="1" t="str">
        <f>IFERROR(IF(#REF!=0,"Wrong Gender!",""),"")</f>
        <v/>
      </c>
      <c r="J434" s="107"/>
      <c r="K434" s="107"/>
      <c r="L434" s="107"/>
      <c r="M434" s="107"/>
      <c r="N434" s="107"/>
      <c r="O434" s="106"/>
      <c r="P434" s="107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</row>
    <row r="435" spans="1:32" ht="15.75" customHeight="1" x14ac:dyDescent="0.2">
      <c r="A435" s="1" t="str">
        <f>IFERROR(IF(#REF!=0,"Wrong Gender!",""),"")</f>
        <v/>
      </c>
      <c r="B435" s="107"/>
      <c r="C435" s="107"/>
      <c r="D435" s="107"/>
      <c r="E435" s="107"/>
      <c r="F435" s="107"/>
      <c r="G435" s="106"/>
      <c r="H435" s="107"/>
      <c r="I435" s="1" t="str">
        <f>IFERROR(IF(#REF!=0,"Wrong Gender!",""),"")</f>
        <v/>
      </c>
      <c r="J435" s="107"/>
      <c r="K435" s="107"/>
      <c r="L435" s="107"/>
      <c r="M435" s="107"/>
      <c r="N435" s="107"/>
      <c r="O435" s="106"/>
      <c r="P435" s="107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</row>
    <row r="436" spans="1:32" ht="15.75" customHeight="1" x14ac:dyDescent="0.2">
      <c r="A436" s="1" t="str">
        <f>IFERROR(IF(#REF!=0,"Wrong Gender!",""),"")</f>
        <v/>
      </c>
      <c r="B436" s="107"/>
      <c r="C436" s="107"/>
      <c r="D436" s="107"/>
      <c r="E436" s="107"/>
      <c r="F436" s="107"/>
      <c r="G436" s="106"/>
      <c r="H436" s="107"/>
      <c r="I436" s="1" t="str">
        <f>IFERROR(IF(#REF!=0,"Wrong Gender!",""),"")</f>
        <v/>
      </c>
      <c r="J436" s="107"/>
      <c r="K436" s="107"/>
      <c r="L436" s="107"/>
      <c r="M436" s="107"/>
      <c r="N436" s="107"/>
      <c r="O436" s="106"/>
      <c r="P436" s="107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</row>
    <row r="437" spans="1:32" ht="15.75" customHeight="1" x14ac:dyDescent="0.2">
      <c r="A437" s="1" t="str">
        <f>IFERROR(IF(#REF!=0,"Wrong Gender!",""),"")</f>
        <v/>
      </c>
      <c r="B437" s="107"/>
      <c r="C437" s="107"/>
      <c r="D437" s="107"/>
      <c r="E437" s="107"/>
      <c r="F437" s="107"/>
      <c r="G437" s="106"/>
      <c r="H437" s="107"/>
      <c r="I437" s="1" t="str">
        <f>IFERROR(IF(#REF!=0,"Wrong Gender!",""),"")</f>
        <v/>
      </c>
      <c r="J437" s="107"/>
      <c r="K437" s="107"/>
      <c r="L437" s="107"/>
      <c r="M437" s="107"/>
      <c r="N437" s="107"/>
      <c r="O437" s="106"/>
      <c r="P437" s="107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</row>
    <row r="438" spans="1:32" ht="15.75" customHeight="1" x14ac:dyDescent="0.2">
      <c r="A438" s="1" t="str">
        <f>IFERROR(IF(#REF!=0,"Wrong Gender!",""),"")</f>
        <v/>
      </c>
      <c r="B438" s="107"/>
      <c r="C438" s="107"/>
      <c r="D438" s="107"/>
      <c r="E438" s="107"/>
      <c r="F438" s="107"/>
      <c r="G438" s="106"/>
      <c r="H438" s="107"/>
      <c r="I438" s="1" t="str">
        <f>IFERROR(IF(#REF!=0,"Wrong Gender!",""),"")</f>
        <v/>
      </c>
      <c r="J438" s="107"/>
      <c r="K438" s="107"/>
      <c r="L438" s="107"/>
      <c r="M438" s="107"/>
      <c r="N438" s="107"/>
      <c r="O438" s="106"/>
      <c r="P438" s="107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</row>
    <row r="439" spans="1:32" ht="15.75" customHeight="1" x14ac:dyDescent="0.2">
      <c r="A439" s="1" t="str">
        <f>IFERROR(IF(#REF!=0,"Wrong Gender!",""),"")</f>
        <v/>
      </c>
      <c r="B439" s="107"/>
      <c r="C439" s="107"/>
      <c r="D439" s="107"/>
      <c r="E439" s="107"/>
      <c r="F439" s="107"/>
      <c r="G439" s="106"/>
      <c r="H439" s="107"/>
      <c r="I439" s="1" t="str">
        <f>IFERROR(IF(#REF!=0,"Wrong Gender!",""),"")</f>
        <v/>
      </c>
      <c r="J439" s="107"/>
      <c r="K439" s="107"/>
      <c r="L439" s="107"/>
      <c r="M439" s="107"/>
      <c r="N439" s="107"/>
      <c r="O439" s="106"/>
      <c r="P439" s="107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</row>
    <row r="440" spans="1:32" ht="15.75" customHeight="1" x14ac:dyDescent="0.2">
      <c r="A440" s="1" t="str">
        <f>IFERROR(IF(#REF!=0,"Wrong Gender!",""),"")</f>
        <v/>
      </c>
      <c r="B440" s="107"/>
      <c r="C440" s="107"/>
      <c r="D440" s="107"/>
      <c r="E440" s="107"/>
      <c r="F440" s="107"/>
      <c r="G440" s="106"/>
      <c r="H440" s="107"/>
      <c r="I440" s="1" t="str">
        <f>IFERROR(IF(#REF!=0,"Wrong Gender!",""),"")</f>
        <v/>
      </c>
      <c r="J440" s="107"/>
      <c r="K440" s="107"/>
      <c r="L440" s="107"/>
      <c r="M440" s="107"/>
      <c r="N440" s="107"/>
      <c r="O440" s="106"/>
      <c r="P440" s="107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</row>
    <row r="441" spans="1:32" ht="15.75" customHeight="1" x14ac:dyDescent="0.2">
      <c r="A441" s="1" t="str">
        <f>IFERROR(IF(#REF!=0,"Wrong Gender!",""),"")</f>
        <v/>
      </c>
      <c r="B441" s="107"/>
      <c r="C441" s="107"/>
      <c r="D441" s="107"/>
      <c r="E441" s="107"/>
      <c r="F441" s="107"/>
      <c r="G441" s="106"/>
      <c r="H441" s="107"/>
      <c r="I441" s="1" t="str">
        <f>IFERROR(IF(#REF!=0,"Wrong Gender!",""),"")</f>
        <v/>
      </c>
      <c r="J441" s="107"/>
      <c r="K441" s="107"/>
      <c r="L441" s="107"/>
      <c r="M441" s="107"/>
      <c r="N441" s="107"/>
      <c r="O441" s="106"/>
      <c r="P441" s="107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</row>
    <row r="442" spans="1:32" ht="15.75" customHeight="1" x14ac:dyDescent="0.2">
      <c r="A442" s="1" t="str">
        <f>IFERROR(IF(#REF!=0,"Wrong Gender!",""),"")</f>
        <v/>
      </c>
      <c r="B442" s="107"/>
      <c r="C442" s="107"/>
      <c r="D442" s="107"/>
      <c r="E442" s="107"/>
      <c r="F442" s="107"/>
      <c r="G442" s="106"/>
      <c r="H442" s="107"/>
      <c r="I442" s="1" t="str">
        <f>IFERROR(IF(#REF!=0,"Wrong Gender!",""),"")</f>
        <v/>
      </c>
      <c r="J442" s="107"/>
      <c r="K442" s="107"/>
      <c r="L442" s="107"/>
      <c r="M442" s="107"/>
      <c r="N442" s="107"/>
      <c r="O442" s="106"/>
      <c r="P442" s="107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</row>
    <row r="443" spans="1:32" ht="15.75" customHeight="1" x14ac:dyDescent="0.2">
      <c r="A443" s="1" t="str">
        <f>IFERROR(IF(#REF!=0,"Wrong Gender!",""),"")</f>
        <v/>
      </c>
      <c r="B443" s="107"/>
      <c r="C443" s="107"/>
      <c r="D443" s="107"/>
      <c r="E443" s="107"/>
      <c r="F443" s="107"/>
      <c r="G443" s="106"/>
      <c r="H443" s="107"/>
      <c r="I443" s="1" t="str">
        <f>IFERROR(IF(#REF!=0,"Wrong Gender!",""),"")</f>
        <v/>
      </c>
      <c r="J443" s="107"/>
      <c r="K443" s="107"/>
      <c r="L443" s="107"/>
      <c r="M443" s="107"/>
      <c r="N443" s="107"/>
      <c r="O443" s="106"/>
      <c r="P443" s="107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</row>
    <row r="444" spans="1:32" ht="15.75" customHeight="1" x14ac:dyDescent="0.2">
      <c r="A444" s="1" t="str">
        <f>IFERROR(IF(#REF!=0,"Wrong Gender!",""),"")</f>
        <v/>
      </c>
      <c r="B444" s="107"/>
      <c r="C444" s="107"/>
      <c r="D444" s="107"/>
      <c r="E444" s="107"/>
      <c r="F444" s="107"/>
      <c r="G444" s="106"/>
      <c r="H444" s="107"/>
      <c r="I444" s="1" t="str">
        <f>IFERROR(IF(#REF!=0,"Wrong Gender!",""),"")</f>
        <v/>
      </c>
      <c r="J444" s="107"/>
      <c r="K444" s="107"/>
      <c r="L444" s="107"/>
      <c r="M444" s="107"/>
      <c r="N444" s="107"/>
      <c r="O444" s="106"/>
      <c r="P444" s="107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</row>
    <row r="445" spans="1:32" ht="15.75" customHeight="1" x14ac:dyDescent="0.2">
      <c r="A445" s="1" t="str">
        <f>IFERROR(IF(#REF!=0,"Wrong Gender!",""),"")</f>
        <v/>
      </c>
      <c r="B445" s="107"/>
      <c r="C445" s="107"/>
      <c r="D445" s="107"/>
      <c r="E445" s="107"/>
      <c r="F445" s="107"/>
      <c r="G445" s="106"/>
      <c r="H445" s="107"/>
      <c r="I445" s="1" t="str">
        <f>IFERROR(IF(#REF!=0,"Wrong Gender!",""),"")</f>
        <v/>
      </c>
      <c r="J445" s="107"/>
      <c r="K445" s="107"/>
      <c r="L445" s="107"/>
      <c r="M445" s="107"/>
      <c r="N445" s="107"/>
      <c r="O445" s="106"/>
      <c r="P445" s="107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</row>
    <row r="446" spans="1:32" ht="15.75" customHeight="1" x14ac:dyDescent="0.2">
      <c r="A446" s="1" t="str">
        <f>IFERROR(IF(#REF!=0,"Wrong Gender!",""),"")</f>
        <v/>
      </c>
      <c r="B446" s="107"/>
      <c r="C446" s="107"/>
      <c r="D446" s="107"/>
      <c r="E446" s="107"/>
      <c r="F446" s="107"/>
      <c r="G446" s="106"/>
      <c r="H446" s="107"/>
      <c r="I446" s="1" t="str">
        <f>IFERROR(IF(#REF!=0,"Wrong Gender!",""),"")</f>
        <v/>
      </c>
      <c r="J446" s="107"/>
      <c r="K446" s="107"/>
      <c r="L446" s="107"/>
      <c r="M446" s="107"/>
      <c r="N446" s="107"/>
      <c r="O446" s="106"/>
      <c r="P446" s="107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</row>
    <row r="447" spans="1:32" ht="15.75" customHeight="1" x14ac:dyDescent="0.2">
      <c r="A447" s="1" t="str">
        <f>IFERROR(IF(#REF!=0,"Wrong Gender!",""),"")</f>
        <v/>
      </c>
      <c r="B447" s="107"/>
      <c r="C447" s="107"/>
      <c r="D447" s="107"/>
      <c r="E447" s="107"/>
      <c r="F447" s="107"/>
      <c r="G447" s="106"/>
      <c r="H447" s="107"/>
      <c r="I447" s="1" t="str">
        <f>IFERROR(IF(#REF!=0,"Wrong Gender!",""),"")</f>
        <v/>
      </c>
      <c r="J447" s="107"/>
      <c r="K447" s="107"/>
      <c r="L447" s="107"/>
      <c r="M447" s="107"/>
      <c r="N447" s="107"/>
      <c r="O447" s="106"/>
      <c r="P447" s="107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</row>
    <row r="448" spans="1:32" ht="15.75" customHeight="1" x14ac:dyDescent="0.2">
      <c r="A448" s="1" t="str">
        <f>IFERROR(IF(#REF!=0,"Wrong Gender!",""),"")</f>
        <v/>
      </c>
      <c r="B448" s="107"/>
      <c r="C448" s="107"/>
      <c r="D448" s="107"/>
      <c r="E448" s="107"/>
      <c r="F448" s="107"/>
      <c r="G448" s="106"/>
      <c r="H448" s="107"/>
      <c r="I448" s="1" t="str">
        <f>IFERROR(IF(#REF!=0,"Wrong Gender!",""),"")</f>
        <v/>
      </c>
      <c r="J448" s="107"/>
      <c r="K448" s="107"/>
      <c r="L448" s="107"/>
      <c r="M448" s="107"/>
      <c r="N448" s="107"/>
      <c r="O448" s="106"/>
      <c r="P448" s="107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</row>
    <row r="449" spans="1:32" ht="15.75" customHeight="1" x14ac:dyDescent="0.2">
      <c r="A449" s="1" t="str">
        <f>IFERROR(IF(#REF!=0,"Wrong Gender!",""),"")</f>
        <v/>
      </c>
      <c r="B449" s="107"/>
      <c r="C449" s="107"/>
      <c r="D449" s="107"/>
      <c r="E449" s="107"/>
      <c r="F449" s="107"/>
      <c r="G449" s="106"/>
      <c r="H449" s="107"/>
      <c r="I449" s="1" t="str">
        <f>IFERROR(IF(#REF!=0,"Wrong Gender!",""),"")</f>
        <v/>
      </c>
      <c r="J449" s="107"/>
      <c r="K449" s="107"/>
      <c r="L449" s="107"/>
      <c r="M449" s="107"/>
      <c r="N449" s="107"/>
      <c r="O449" s="106"/>
      <c r="P449" s="107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</row>
    <row r="450" spans="1:32" ht="15.75" customHeight="1" x14ac:dyDescent="0.2">
      <c r="A450" s="1" t="str">
        <f>IFERROR(IF(#REF!=0,"Wrong Gender!",""),"")</f>
        <v/>
      </c>
      <c r="B450" s="107"/>
      <c r="C450" s="107"/>
      <c r="D450" s="107"/>
      <c r="E450" s="107"/>
      <c r="F450" s="107"/>
      <c r="G450" s="106"/>
      <c r="H450" s="107"/>
      <c r="I450" s="1" t="str">
        <f>IFERROR(IF(#REF!=0,"Wrong Gender!",""),"")</f>
        <v/>
      </c>
      <c r="J450" s="107"/>
      <c r="K450" s="107"/>
      <c r="L450" s="107"/>
      <c r="M450" s="107"/>
      <c r="N450" s="107"/>
      <c r="O450" s="106"/>
      <c r="P450" s="107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</row>
    <row r="451" spans="1:32" ht="15.75" customHeight="1" x14ac:dyDescent="0.2">
      <c r="A451" s="1" t="str">
        <f>IFERROR(IF(#REF!=0,"Wrong Gender!",""),"")</f>
        <v/>
      </c>
      <c r="B451" s="107"/>
      <c r="C451" s="107"/>
      <c r="D451" s="107"/>
      <c r="E451" s="107"/>
      <c r="F451" s="107"/>
      <c r="G451" s="106"/>
      <c r="H451" s="107"/>
      <c r="I451" s="1" t="str">
        <f>IFERROR(IF(#REF!=0,"Wrong Gender!",""),"")</f>
        <v/>
      </c>
      <c r="J451" s="107"/>
      <c r="K451" s="107"/>
      <c r="L451" s="107"/>
      <c r="M451" s="107"/>
      <c r="N451" s="107"/>
      <c r="O451" s="106"/>
      <c r="P451" s="107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</row>
    <row r="452" spans="1:32" ht="15.75" customHeight="1" x14ac:dyDescent="0.2">
      <c r="A452" s="1" t="str">
        <f>IFERROR(IF(#REF!=0,"Wrong Gender!",""),"")</f>
        <v/>
      </c>
      <c r="B452" s="107"/>
      <c r="C452" s="107"/>
      <c r="D452" s="107"/>
      <c r="E452" s="107"/>
      <c r="F452" s="107"/>
      <c r="G452" s="106"/>
      <c r="H452" s="107"/>
      <c r="I452" s="1" t="str">
        <f>IFERROR(IF(#REF!=0,"Wrong Gender!",""),"")</f>
        <v/>
      </c>
      <c r="J452" s="107"/>
      <c r="K452" s="107"/>
      <c r="L452" s="107"/>
      <c r="M452" s="107"/>
      <c r="N452" s="107"/>
      <c r="O452" s="106"/>
      <c r="P452" s="107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</row>
    <row r="453" spans="1:32" ht="15.75" customHeight="1" x14ac:dyDescent="0.2">
      <c r="A453" s="1" t="str">
        <f>IFERROR(IF(#REF!=0,"Wrong Gender!",""),"")</f>
        <v/>
      </c>
      <c r="B453" s="107"/>
      <c r="C453" s="107"/>
      <c r="D453" s="107"/>
      <c r="E453" s="107"/>
      <c r="F453" s="107"/>
      <c r="G453" s="106"/>
      <c r="H453" s="107"/>
      <c r="I453" s="1" t="str">
        <f>IFERROR(IF(#REF!=0,"Wrong Gender!",""),"")</f>
        <v/>
      </c>
      <c r="J453" s="107"/>
      <c r="K453" s="107"/>
      <c r="L453" s="107"/>
      <c r="M453" s="107"/>
      <c r="N453" s="107"/>
      <c r="O453" s="106"/>
      <c r="P453" s="107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</row>
    <row r="454" spans="1:32" ht="15.75" customHeight="1" x14ac:dyDescent="0.2">
      <c r="A454" s="1" t="str">
        <f>IFERROR(IF(#REF!=0,"Wrong Gender!",""),"")</f>
        <v/>
      </c>
      <c r="B454" s="107"/>
      <c r="C454" s="107"/>
      <c r="D454" s="107"/>
      <c r="E454" s="107"/>
      <c r="F454" s="107"/>
      <c r="G454" s="106"/>
      <c r="H454" s="107"/>
      <c r="I454" s="1" t="str">
        <f>IFERROR(IF(#REF!=0,"Wrong Gender!",""),"")</f>
        <v/>
      </c>
      <c r="J454" s="107"/>
      <c r="K454" s="107"/>
      <c r="L454" s="107"/>
      <c r="M454" s="107"/>
      <c r="N454" s="107"/>
      <c r="O454" s="106"/>
      <c r="P454" s="107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</row>
    <row r="455" spans="1:32" ht="15.75" customHeight="1" x14ac:dyDescent="0.2">
      <c r="A455" s="1" t="str">
        <f>IFERROR(IF(#REF!=0,"Wrong Gender!",""),"")</f>
        <v/>
      </c>
      <c r="B455" s="107"/>
      <c r="C455" s="107"/>
      <c r="D455" s="107"/>
      <c r="E455" s="107"/>
      <c r="F455" s="107"/>
      <c r="G455" s="106"/>
      <c r="H455" s="107"/>
      <c r="I455" s="1" t="str">
        <f>IFERROR(IF(#REF!=0,"Wrong Gender!",""),"")</f>
        <v/>
      </c>
      <c r="J455" s="107"/>
      <c r="K455" s="107"/>
      <c r="L455" s="107"/>
      <c r="M455" s="107"/>
      <c r="N455" s="107"/>
      <c r="O455" s="106"/>
      <c r="P455" s="107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</row>
    <row r="456" spans="1:32" ht="15.75" customHeight="1" x14ac:dyDescent="0.2">
      <c r="A456" s="1" t="str">
        <f>IFERROR(IF(#REF!=0,"Wrong Gender!",""),"")</f>
        <v/>
      </c>
      <c r="B456" s="107"/>
      <c r="C456" s="107"/>
      <c r="D456" s="107"/>
      <c r="E456" s="107"/>
      <c r="F456" s="107"/>
      <c r="G456" s="106"/>
      <c r="H456" s="107"/>
      <c r="I456" s="1" t="str">
        <f>IFERROR(IF(#REF!=0,"Wrong Gender!",""),"")</f>
        <v/>
      </c>
      <c r="J456" s="107"/>
      <c r="K456" s="107"/>
      <c r="L456" s="107"/>
      <c r="M456" s="107"/>
      <c r="N456" s="107"/>
      <c r="O456" s="106"/>
      <c r="P456" s="107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</row>
    <row r="457" spans="1:32" ht="15.75" customHeight="1" x14ac:dyDescent="0.2">
      <c r="A457" s="1" t="str">
        <f>IFERROR(IF(#REF!=0,"Wrong Gender!",""),"")</f>
        <v/>
      </c>
      <c r="B457" s="107"/>
      <c r="C457" s="107"/>
      <c r="D457" s="107"/>
      <c r="E457" s="107"/>
      <c r="F457" s="107"/>
      <c r="G457" s="106"/>
      <c r="H457" s="107"/>
      <c r="I457" s="1" t="str">
        <f>IFERROR(IF(#REF!=0,"Wrong Gender!",""),"")</f>
        <v/>
      </c>
      <c r="J457" s="107"/>
      <c r="K457" s="107"/>
      <c r="L457" s="107"/>
      <c r="M457" s="107"/>
      <c r="N457" s="107"/>
      <c r="O457" s="106"/>
      <c r="P457" s="107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</row>
    <row r="458" spans="1:32" ht="15.75" customHeight="1" x14ac:dyDescent="0.2">
      <c r="A458" s="1" t="str">
        <f>IFERROR(IF(#REF!=0,"Wrong Gender!",""),"")</f>
        <v/>
      </c>
      <c r="B458" s="107"/>
      <c r="C458" s="107"/>
      <c r="D458" s="107"/>
      <c r="E458" s="107"/>
      <c r="F458" s="107"/>
      <c r="G458" s="106"/>
      <c r="H458" s="107"/>
      <c r="I458" s="1" t="str">
        <f>IFERROR(IF(#REF!=0,"Wrong Gender!",""),"")</f>
        <v/>
      </c>
      <c r="J458" s="107"/>
      <c r="K458" s="107"/>
      <c r="L458" s="107"/>
      <c r="M458" s="107"/>
      <c r="N458" s="107"/>
      <c r="O458" s="106"/>
      <c r="P458" s="107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</row>
    <row r="459" spans="1:32" ht="15.75" customHeight="1" x14ac:dyDescent="0.2">
      <c r="A459" s="1" t="str">
        <f>IFERROR(IF(#REF!=0,"Wrong Gender!",""),"")</f>
        <v/>
      </c>
      <c r="B459" s="107"/>
      <c r="C459" s="107"/>
      <c r="D459" s="107"/>
      <c r="E459" s="107"/>
      <c r="F459" s="107"/>
      <c r="G459" s="106"/>
      <c r="H459" s="107"/>
      <c r="I459" s="1" t="str">
        <f>IFERROR(IF(#REF!=0,"Wrong Gender!",""),"")</f>
        <v/>
      </c>
      <c r="J459" s="107"/>
      <c r="K459" s="107"/>
      <c r="L459" s="107"/>
      <c r="M459" s="107"/>
      <c r="N459" s="107"/>
      <c r="O459" s="106"/>
      <c r="P459" s="107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</row>
    <row r="460" spans="1:32" ht="15.75" customHeight="1" x14ac:dyDescent="0.2">
      <c r="A460" s="1" t="str">
        <f>IFERROR(IF(#REF!=0,"Wrong Gender!",""),"")</f>
        <v/>
      </c>
      <c r="B460" s="107"/>
      <c r="C460" s="107"/>
      <c r="D460" s="107"/>
      <c r="E460" s="107"/>
      <c r="F460" s="107"/>
      <c r="G460" s="106"/>
      <c r="H460" s="107"/>
      <c r="I460" s="1" t="str">
        <f>IFERROR(IF(#REF!=0,"Wrong Gender!",""),"")</f>
        <v/>
      </c>
      <c r="J460" s="107"/>
      <c r="K460" s="107"/>
      <c r="L460" s="107"/>
      <c r="M460" s="107"/>
      <c r="N460" s="107"/>
      <c r="O460" s="106"/>
      <c r="P460" s="107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</row>
    <row r="461" spans="1:32" ht="15.75" customHeight="1" x14ac:dyDescent="0.2">
      <c r="A461" s="1" t="str">
        <f>IFERROR(IF(#REF!=0,"Wrong Gender!",""),"")</f>
        <v/>
      </c>
      <c r="B461" s="107"/>
      <c r="C461" s="107"/>
      <c r="D461" s="107"/>
      <c r="E461" s="107"/>
      <c r="F461" s="107"/>
      <c r="G461" s="106"/>
      <c r="H461" s="107"/>
      <c r="I461" s="1" t="str">
        <f>IFERROR(IF(#REF!=0,"Wrong Gender!",""),"")</f>
        <v/>
      </c>
      <c r="J461" s="107"/>
      <c r="K461" s="107"/>
      <c r="L461" s="107"/>
      <c r="M461" s="107"/>
      <c r="N461" s="107"/>
      <c r="O461" s="106"/>
      <c r="P461" s="107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</row>
    <row r="462" spans="1:32" ht="15.75" customHeight="1" x14ac:dyDescent="0.2">
      <c r="A462" s="1" t="str">
        <f>IFERROR(IF(#REF!=0,"Wrong Gender!",""),"")</f>
        <v/>
      </c>
      <c r="B462" s="107"/>
      <c r="C462" s="107"/>
      <c r="D462" s="107"/>
      <c r="E462" s="107"/>
      <c r="F462" s="107"/>
      <c r="G462" s="106"/>
      <c r="H462" s="107"/>
      <c r="I462" s="1" t="str">
        <f>IFERROR(IF(#REF!=0,"Wrong Gender!",""),"")</f>
        <v/>
      </c>
      <c r="J462" s="107"/>
      <c r="K462" s="107"/>
      <c r="L462" s="107"/>
      <c r="M462" s="107"/>
      <c r="N462" s="107"/>
      <c r="O462" s="106"/>
      <c r="P462" s="107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</row>
    <row r="463" spans="1:32" ht="15.75" customHeight="1" x14ac:dyDescent="0.2">
      <c r="A463" s="1" t="str">
        <f>IFERROR(IF(#REF!=0,"Wrong Gender!",""),"")</f>
        <v/>
      </c>
      <c r="B463" s="107"/>
      <c r="C463" s="107"/>
      <c r="D463" s="107"/>
      <c r="E463" s="107"/>
      <c r="F463" s="107"/>
      <c r="G463" s="106"/>
      <c r="H463" s="107"/>
      <c r="I463" s="1" t="str">
        <f>IFERROR(IF(#REF!=0,"Wrong Gender!",""),"")</f>
        <v/>
      </c>
      <c r="J463" s="107"/>
      <c r="K463" s="107"/>
      <c r="L463" s="107"/>
      <c r="M463" s="107"/>
      <c r="N463" s="107"/>
      <c r="O463" s="106"/>
      <c r="P463" s="107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</row>
    <row r="464" spans="1:32" ht="15.75" customHeight="1" x14ac:dyDescent="0.2">
      <c r="A464" s="1" t="str">
        <f>IFERROR(IF(#REF!=0,"Wrong Gender!",""),"")</f>
        <v/>
      </c>
      <c r="B464" s="107"/>
      <c r="C464" s="107"/>
      <c r="D464" s="107"/>
      <c r="E464" s="107"/>
      <c r="F464" s="107"/>
      <c r="G464" s="106"/>
      <c r="H464" s="107"/>
      <c r="I464" s="1" t="str">
        <f>IFERROR(IF(#REF!=0,"Wrong Gender!",""),"")</f>
        <v/>
      </c>
      <c r="J464" s="107"/>
      <c r="K464" s="107"/>
      <c r="L464" s="107"/>
      <c r="M464" s="107"/>
      <c r="N464" s="107"/>
      <c r="O464" s="106"/>
      <c r="P464" s="107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</row>
    <row r="465" spans="1:32" ht="15.75" customHeight="1" x14ac:dyDescent="0.2">
      <c r="A465" s="1" t="str">
        <f>IFERROR(IF(#REF!=0,"Wrong Gender!",""),"")</f>
        <v/>
      </c>
      <c r="B465" s="107"/>
      <c r="C465" s="107"/>
      <c r="D465" s="107"/>
      <c r="E465" s="107"/>
      <c r="F465" s="107"/>
      <c r="G465" s="106"/>
      <c r="H465" s="107"/>
      <c r="I465" s="1" t="str">
        <f>IFERROR(IF(#REF!=0,"Wrong Gender!",""),"")</f>
        <v/>
      </c>
      <c r="J465" s="107"/>
      <c r="K465" s="107"/>
      <c r="L465" s="107"/>
      <c r="M465" s="107"/>
      <c r="N465" s="107"/>
      <c r="O465" s="106"/>
      <c r="P465" s="107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</row>
    <row r="466" spans="1:32" ht="15.75" customHeight="1" x14ac:dyDescent="0.2">
      <c r="A466" s="1" t="str">
        <f>IFERROR(IF(#REF!=0,"Wrong Gender!",""),"")</f>
        <v/>
      </c>
      <c r="B466" s="107"/>
      <c r="C466" s="107"/>
      <c r="D466" s="107"/>
      <c r="E466" s="107"/>
      <c r="F466" s="107"/>
      <c r="G466" s="106"/>
      <c r="H466" s="107"/>
      <c r="I466" s="1" t="str">
        <f>IFERROR(IF(#REF!=0,"Wrong Gender!",""),"")</f>
        <v/>
      </c>
      <c r="J466" s="107"/>
      <c r="K466" s="107"/>
      <c r="L466" s="107"/>
      <c r="M466" s="107"/>
      <c r="N466" s="107"/>
      <c r="O466" s="106"/>
      <c r="P466" s="107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</row>
    <row r="467" spans="1:32" ht="15.75" customHeight="1" x14ac:dyDescent="0.2">
      <c r="A467" s="1" t="str">
        <f>IFERROR(IF(#REF!=0,"Wrong Gender!",""),"")</f>
        <v/>
      </c>
      <c r="B467" s="107"/>
      <c r="C467" s="107"/>
      <c r="D467" s="107"/>
      <c r="E467" s="107"/>
      <c r="F467" s="107"/>
      <c r="G467" s="106"/>
      <c r="H467" s="107"/>
      <c r="I467" s="1" t="str">
        <f>IFERROR(IF(#REF!=0,"Wrong Gender!",""),"")</f>
        <v/>
      </c>
      <c r="J467" s="107"/>
      <c r="K467" s="107"/>
      <c r="L467" s="107"/>
      <c r="M467" s="107"/>
      <c r="N467" s="107"/>
      <c r="O467" s="106"/>
      <c r="P467" s="107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</row>
    <row r="468" spans="1:32" ht="15.75" customHeight="1" x14ac:dyDescent="0.2">
      <c r="A468" s="1" t="str">
        <f>IFERROR(IF(#REF!=0,"Wrong Gender!",""),"")</f>
        <v/>
      </c>
      <c r="B468" s="107"/>
      <c r="C468" s="107"/>
      <c r="D468" s="107"/>
      <c r="E468" s="107"/>
      <c r="F468" s="107"/>
      <c r="G468" s="106"/>
      <c r="H468" s="107"/>
      <c r="I468" s="1" t="str">
        <f>IFERROR(IF(#REF!=0,"Wrong Gender!",""),"")</f>
        <v/>
      </c>
      <c r="J468" s="107"/>
      <c r="K468" s="107"/>
      <c r="L468" s="107"/>
      <c r="M468" s="107"/>
      <c r="N468" s="107"/>
      <c r="O468" s="106"/>
      <c r="P468" s="107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</row>
    <row r="469" spans="1:32" ht="15.75" customHeight="1" x14ac:dyDescent="0.2">
      <c r="A469" s="1" t="str">
        <f>IFERROR(IF(#REF!=0,"Wrong Gender!",""),"")</f>
        <v/>
      </c>
      <c r="B469" s="107"/>
      <c r="C469" s="107"/>
      <c r="D469" s="107"/>
      <c r="E469" s="107"/>
      <c r="F469" s="107"/>
      <c r="G469" s="106"/>
      <c r="H469" s="107"/>
      <c r="I469" s="1" t="str">
        <f>IFERROR(IF(#REF!=0,"Wrong Gender!",""),"")</f>
        <v/>
      </c>
      <c r="J469" s="107"/>
      <c r="K469" s="107"/>
      <c r="L469" s="107"/>
      <c r="M469" s="107"/>
      <c r="N469" s="107"/>
      <c r="O469" s="106"/>
      <c r="P469" s="107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</row>
    <row r="470" spans="1:32" ht="15.75" customHeight="1" x14ac:dyDescent="0.2">
      <c r="A470" s="1" t="str">
        <f>IFERROR(IF(#REF!=0,"Wrong Gender!",""),"")</f>
        <v/>
      </c>
      <c r="B470" s="107"/>
      <c r="C470" s="107"/>
      <c r="D470" s="107"/>
      <c r="E470" s="107"/>
      <c r="F470" s="107"/>
      <c r="G470" s="106"/>
      <c r="H470" s="107"/>
      <c r="I470" s="1" t="str">
        <f>IFERROR(IF(#REF!=0,"Wrong Gender!",""),"")</f>
        <v/>
      </c>
      <c r="J470" s="107"/>
      <c r="K470" s="107"/>
      <c r="L470" s="107"/>
      <c r="M470" s="107"/>
      <c r="N470" s="107"/>
      <c r="O470" s="106"/>
      <c r="P470" s="107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</row>
    <row r="471" spans="1:32" ht="15.75" customHeight="1" x14ac:dyDescent="0.2">
      <c r="A471" s="1" t="str">
        <f>IFERROR(IF(#REF!=0,"Wrong Gender!",""),"")</f>
        <v/>
      </c>
      <c r="B471" s="107"/>
      <c r="C471" s="107"/>
      <c r="D471" s="107"/>
      <c r="E471" s="107"/>
      <c r="F471" s="107"/>
      <c r="G471" s="106"/>
      <c r="H471" s="107"/>
      <c r="I471" s="1" t="str">
        <f>IFERROR(IF(#REF!=0,"Wrong Gender!",""),"")</f>
        <v/>
      </c>
      <c r="J471" s="107"/>
      <c r="K471" s="107"/>
      <c r="L471" s="107"/>
      <c r="M471" s="107"/>
      <c r="N471" s="107"/>
      <c r="O471" s="106"/>
      <c r="P471" s="107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</row>
    <row r="472" spans="1:32" ht="15.75" customHeight="1" x14ac:dyDescent="0.2">
      <c r="A472" s="1" t="str">
        <f>IFERROR(IF(#REF!=0,"Wrong Gender!",""),"")</f>
        <v/>
      </c>
      <c r="B472" s="107"/>
      <c r="C472" s="107"/>
      <c r="D472" s="107"/>
      <c r="E472" s="107"/>
      <c r="F472" s="107"/>
      <c r="G472" s="106"/>
      <c r="H472" s="107"/>
      <c r="I472" s="1" t="str">
        <f>IFERROR(IF(#REF!=0,"Wrong Gender!",""),"")</f>
        <v/>
      </c>
      <c r="J472" s="107"/>
      <c r="K472" s="107"/>
      <c r="L472" s="107"/>
      <c r="M472" s="107"/>
      <c r="N472" s="107"/>
      <c r="O472" s="106"/>
      <c r="P472" s="107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</row>
    <row r="473" spans="1:32" ht="15.75" customHeight="1" x14ac:dyDescent="0.2">
      <c r="A473" s="1" t="str">
        <f>IFERROR(IF(#REF!=0,"Wrong Gender!",""),"")</f>
        <v/>
      </c>
      <c r="B473" s="107"/>
      <c r="C473" s="107"/>
      <c r="D473" s="107"/>
      <c r="E473" s="107"/>
      <c r="F473" s="107"/>
      <c r="G473" s="106"/>
      <c r="H473" s="107"/>
      <c r="I473" s="1" t="str">
        <f>IFERROR(IF(#REF!=0,"Wrong Gender!",""),"")</f>
        <v/>
      </c>
      <c r="J473" s="107"/>
      <c r="K473" s="107"/>
      <c r="L473" s="107"/>
      <c r="M473" s="107"/>
      <c r="N473" s="107"/>
      <c r="O473" s="106"/>
      <c r="P473" s="107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</row>
    <row r="474" spans="1:32" ht="15.75" customHeight="1" x14ac:dyDescent="0.2">
      <c r="A474" s="1" t="str">
        <f>IFERROR(IF(#REF!=0,"Wrong Gender!",""),"")</f>
        <v/>
      </c>
      <c r="B474" s="107"/>
      <c r="C474" s="107"/>
      <c r="D474" s="107"/>
      <c r="E474" s="107"/>
      <c r="F474" s="107"/>
      <c r="G474" s="106"/>
      <c r="H474" s="107"/>
      <c r="I474" s="1" t="str">
        <f>IFERROR(IF(#REF!=0,"Wrong Gender!",""),"")</f>
        <v/>
      </c>
      <c r="J474" s="107"/>
      <c r="K474" s="107"/>
      <c r="L474" s="107"/>
      <c r="M474" s="107"/>
      <c r="N474" s="107"/>
      <c r="O474" s="106"/>
      <c r="P474" s="107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</row>
    <row r="475" spans="1:32" ht="15.75" customHeight="1" x14ac:dyDescent="0.2">
      <c r="A475" s="1" t="str">
        <f>IFERROR(IF(#REF!=0,"Wrong Gender!",""),"")</f>
        <v/>
      </c>
      <c r="B475" s="107"/>
      <c r="C475" s="107"/>
      <c r="D475" s="107"/>
      <c r="E475" s="107"/>
      <c r="F475" s="107"/>
      <c r="G475" s="106"/>
      <c r="H475" s="107"/>
      <c r="I475" s="1" t="str">
        <f>IFERROR(IF(#REF!=0,"Wrong Gender!",""),"")</f>
        <v/>
      </c>
      <c r="J475" s="107"/>
      <c r="K475" s="107"/>
      <c r="L475" s="107"/>
      <c r="M475" s="107"/>
      <c r="N475" s="107"/>
      <c r="O475" s="106"/>
      <c r="P475" s="107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</row>
    <row r="476" spans="1:32" ht="15.75" customHeight="1" x14ac:dyDescent="0.2">
      <c r="A476" s="1" t="str">
        <f>IFERROR(IF(#REF!=0,"Wrong Gender!",""),"")</f>
        <v/>
      </c>
      <c r="B476" s="107"/>
      <c r="C476" s="107"/>
      <c r="D476" s="107"/>
      <c r="E476" s="107"/>
      <c r="F476" s="107"/>
      <c r="G476" s="106"/>
      <c r="H476" s="107"/>
      <c r="I476" s="1" t="str">
        <f>IFERROR(IF(#REF!=0,"Wrong Gender!",""),"")</f>
        <v/>
      </c>
      <c r="J476" s="107"/>
      <c r="K476" s="107"/>
      <c r="L476" s="107"/>
      <c r="M476" s="107"/>
      <c r="N476" s="107"/>
      <c r="O476" s="106"/>
      <c r="P476" s="107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</row>
    <row r="477" spans="1:32" ht="15.75" customHeight="1" x14ac:dyDescent="0.2">
      <c r="A477" s="1" t="str">
        <f>IFERROR(IF(#REF!=0,"Wrong Gender!",""),"")</f>
        <v/>
      </c>
      <c r="B477" s="107"/>
      <c r="C477" s="107"/>
      <c r="D477" s="107"/>
      <c r="E477" s="107"/>
      <c r="F477" s="107"/>
      <c r="G477" s="106"/>
      <c r="H477" s="107"/>
      <c r="I477" s="1" t="str">
        <f>IFERROR(IF(#REF!=0,"Wrong Gender!",""),"")</f>
        <v/>
      </c>
      <c r="J477" s="107"/>
      <c r="K477" s="107"/>
      <c r="L477" s="107"/>
      <c r="M477" s="107"/>
      <c r="N477" s="107"/>
      <c r="O477" s="106"/>
      <c r="P477" s="107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</row>
    <row r="478" spans="1:32" ht="15.75" customHeight="1" x14ac:dyDescent="0.2">
      <c r="A478" s="1" t="str">
        <f>IFERROR(IF(#REF!=0,"Wrong Gender!",""),"")</f>
        <v/>
      </c>
      <c r="B478" s="107"/>
      <c r="C478" s="107"/>
      <c r="D478" s="107"/>
      <c r="E478" s="107"/>
      <c r="F478" s="107"/>
      <c r="G478" s="106"/>
      <c r="H478" s="107"/>
      <c r="I478" s="1" t="str">
        <f>IFERROR(IF(#REF!=0,"Wrong Gender!",""),"")</f>
        <v/>
      </c>
      <c r="J478" s="107"/>
      <c r="K478" s="107"/>
      <c r="L478" s="107"/>
      <c r="M478" s="107"/>
      <c r="N478" s="107"/>
      <c r="O478" s="106"/>
      <c r="P478" s="107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</row>
    <row r="479" spans="1:32" ht="15.75" customHeight="1" x14ac:dyDescent="0.2">
      <c r="A479" s="1" t="str">
        <f>IFERROR(IF(#REF!=0,"Wrong Gender!",""),"")</f>
        <v/>
      </c>
      <c r="B479" s="107"/>
      <c r="C479" s="107"/>
      <c r="D479" s="107"/>
      <c r="E479" s="107"/>
      <c r="F479" s="107"/>
      <c r="G479" s="106"/>
      <c r="H479" s="107"/>
      <c r="I479" s="1" t="str">
        <f>IFERROR(IF(#REF!=0,"Wrong Gender!",""),"")</f>
        <v/>
      </c>
      <c r="J479" s="107"/>
      <c r="K479" s="107"/>
      <c r="L479" s="107"/>
      <c r="M479" s="107"/>
      <c r="N479" s="107"/>
      <c r="O479" s="106"/>
      <c r="P479" s="107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</row>
    <row r="480" spans="1:32" ht="15.75" customHeight="1" x14ac:dyDescent="0.2">
      <c r="A480" s="1" t="str">
        <f>IFERROR(IF(#REF!=0,"Wrong Gender!",""),"")</f>
        <v/>
      </c>
      <c r="B480" s="107"/>
      <c r="C480" s="107"/>
      <c r="D480" s="107"/>
      <c r="E480" s="107"/>
      <c r="F480" s="107"/>
      <c r="G480" s="106"/>
      <c r="H480" s="107"/>
      <c r="I480" s="1" t="str">
        <f>IFERROR(IF(#REF!=0,"Wrong Gender!",""),"")</f>
        <v/>
      </c>
      <c r="J480" s="107"/>
      <c r="K480" s="107"/>
      <c r="L480" s="107"/>
      <c r="M480" s="107"/>
      <c r="N480" s="107"/>
      <c r="O480" s="106"/>
      <c r="P480" s="107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</row>
    <row r="481" spans="1:32" ht="15.75" customHeight="1" x14ac:dyDescent="0.2">
      <c r="A481" s="1" t="str">
        <f>IFERROR(IF(#REF!=0,"Wrong Gender!",""),"")</f>
        <v/>
      </c>
      <c r="B481" s="107"/>
      <c r="C481" s="107"/>
      <c r="D481" s="107"/>
      <c r="E481" s="107"/>
      <c r="F481" s="107"/>
      <c r="G481" s="106"/>
      <c r="H481" s="107"/>
      <c r="I481" s="1" t="str">
        <f>IFERROR(IF(#REF!=0,"Wrong Gender!",""),"")</f>
        <v/>
      </c>
      <c r="J481" s="107"/>
      <c r="K481" s="107"/>
      <c r="L481" s="107"/>
      <c r="M481" s="107"/>
      <c r="N481" s="107"/>
      <c r="O481" s="106"/>
      <c r="P481" s="107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</row>
    <row r="482" spans="1:32" ht="15.75" customHeight="1" x14ac:dyDescent="0.2">
      <c r="A482" s="1" t="str">
        <f>IFERROR(IF(#REF!=0,"Wrong Gender!",""),"")</f>
        <v/>
      </c>
      <c r="B482" s="107"/>
      <c r="C482" s="107"/>
      <c r="D482" s="107"/>
      <c r="E482" s="107"/>
      <c r="F482" s="107"/>
      <c r="G482" s="106"/>
      <c r="H482" s="107"/>
      <c r="I482" s="1" t="str">
        <f>IFERROR(IF(#REF!=0,"Wrong Gender!",""),"")</f>
        <v/>
      </c>
      <c r="J482" s="107"/>
      <c r="K482" s="107"/>
      <c r="L482" s="107"/>
      <c r="M482" s="107"/>
      <c r="N482" s="107"/>
      <c r="O482" s="106"/>
      <c r="P482" s="107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</row>
    <row r="483" spans="1:32" ht="15.75" customHeight="1" x14ac:dyDescent="0.2">
      <c r="A483" s="1" t="str">
        <f>IFERROR(IF(#REF!=0,"Wrong Gender!",""),"")</f>
        <v/>
      </c>
      <c r="B483" s="107"/>
      <c r="C483" s="107"/>
      <c r="D483" s="107"/>
      <c r="E483" s="107"/>
      <c r="F483" s="107"/>
      <c r="G483" s="106"/>
      <c r="H483" s="107"/>
      <c r="I483" s="1" t="str">
        <f>IFERROR(IF(#REF!=0,"Wrong Gender!",""),"")</f>
        <v/>
      </c>
      <c r="J483" s="107"/>
      <c r="K483" s="107"/>
      <c r="L483" s="107"/>
      <c r="M483" s="107"/>
      <c r="N483" s="107"/>
      <c r="O483" s="106"/>
      <c r="P483" s="107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</row>
    <row r="484" spans="1:32" ht="15.75" customHeight="1" x14ac:dyDescent="0.2">
      <c r="A484" s="1" t="str">
        <f>IFERROR(IF(#REF!=0,"Wrong Gender!",""),"")</f>
        <v/>
      </c>
      <c r="B484" s="107"/>
      <c r="C484" s="107"/>
      <c r="D484" s="107"/>
      <c r="E484" s="107"/>
      <c r="F484" s="107"/>
      <c r="G484" s="106"/>
      <c r="H484" s="107"/>
      <c r="I484" s="1" t="str">
        <f>IFERROR(IF(#REF!=0,"Wrong Gender!",""),"")</f>
        <v/>
      </c>
      <c r="J484" s="107"/>
      <c r="K484" s="107"/>
      <c r="L484" s="107"/>
      <c r="M484" s="107"/>
      <c r="N484" s="107"/>
      <c r="O484" s="106"/>
      <c r="P484" s="107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</row>
    <row r="485" spans="1:32" ht="15.75" customHeight="1" x14ac:dyDescent="0.2">
      <c r="A485" s="1" t="str">
        <f>IFERROR(IF(#REF!=0,"Wrong Gender!",""),"")</f>
        <v/>
      </c>
      <c r="B485" s="107"/>
      <c r="C485" s="107"/>
      <c r="D485" s="107"/>
      <c r="E485" s="107"/>
      <c r="F485" s="107"/>
      <c r="G485" s="106"/>
      <c r="H485" s="107"/>
      <c r="I485" s="1" t="str">
        <f>IFERROR(IF(#REF!=0,"Wrong Gender!",""),"")</f>
        <v/>
      </c>
      <c r="J485" s="107"/>
      <c r="K485" s="107"/>
      <c r="L485" s="107"/>
      <c r="M485" s="107"/>
      <c r="N485" s="107"/>
      <c r="O485" s="106"/>
      <c r="P485" s="107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</row>
    <row r="486" spans="1:32" ht="15.75" customHeight="1" x14ac:dyDescent="0.2">
      <c r="A486" s="1" t="str">
        <f>IFERROR(IF(#REF!=0,"Wrong Gender!",""),"")</f>
        <v/>
      </c>
      <c r="B486" s="107"/>
      <c r="C486" s="107"/>
      <c r="D486" s="107"/>
      <c r="E486" s="107"/>
      <c r="F486" s="107"/>
      <c r="G486" s="106"/>
      <c r="H486" s="107"/>
      <c r="I486" s="1" t="str">
        <f>IFERROR(IF(#REF!=0,"Wrong Gender!",""),"")</f>
        <v/>
      </c>
      <c r="J486" s="107"/>
      <c r="K486" s="107"/>
      <c r="L486" s="107"/>
      <c r="M486" s="107"/>
      <c r="N486" s="107"/>
      <c r="O486" s="106"/>
      <c r="P486" s="107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</row>
    <row r="487" spans="1:32" ht="15.75" customHeight="1" x14ac:dyDescent="0.2">
      <c r="A487" s="1" t="str">
        <f>IFERROR(IF(#REF!=0,"Wrong Gender!",""),"")</f>
        <v/>
      </c>
      <c r="B487" s="107"/>
      <c r="C487" s="107"/>
      <c r="D487" s="107"/>
      <c r="E487" s="107"/>
      <c r="F487" s="107"/>
      <c r="G487" s="106"/>
      <c r="H487" s="107"/>
      <c r="I487" s="1" t="str">
        <f>IFERROR(IF(#REF!=0,"Wrong Gender!",""),"")</f>
        <v/>
      </c>
      <c r="J487" s="107"/>
      <c r="K487" s="107"/>
      <c r="L487" s="107"/>
      <c r="M487" s="107"/>
      <c r="N487" s="107"/>
      <c r="O487" s="106"/>
      <c r="P487" s="107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</row>
    <row r="488" spans="1:32" ht="15.75" customHeight="1" x14ac:dyDescent="0.2">
      <c r="A488" s="1" t="str">
        <f>IFERROR(IF(#REF!=0,"Wrong Gender!",""),"")</f>
        <v/>
      </c>
      <c r="B488" s="107"/>
      <c r="C488" s="107"/>
      <c r="D488" s="107"/>
      <c r="E488" s="107"/>
      <c r="F488" s="107"/>
      <c r="G488" s="106"/>
      <c r="H488" s="107"/>
      <c r="I488" s="1" t="str">
        <f>IFERROR(IF(#REF!=0,"Wrong Gender!",""),"")</f>
        <v/>
      </c>
      <c r="J488" s="107"/>
      <c r="K488" s="107"/>
      <c r="L488" s="107"/>
      <c r="M488" s="107"/>
      <c r="N488" s="107"/>
      <c r="O488" s="106"/>
      <c r="P488" s="107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</row>
    <row r="489" spans="1:32" ht="15.75" customHeight="1" x14ac:dyDescent="0.2">
      <c r="A489" s="1" t="str">
        <f>IFERROR(IF(#REF!=0,"Wrong Gender!",""),"")</f>
        <v/>
      </c>
      <c r="B489" s="107"/>
      <c r="C489" s="107"/>
      <c r="D489" s="107"/>
      <c r="E489" s="107"/>
      <c r="F489" s="107"/>
      <c r="G489" s="106"/>
      <c r="H489" s="107"/>
      <c r="I489" s="1" t="str">
        <f>IFERROR(IF(#REF!=0,"Wrong Gender!",""),"")</f>
        <v/>
      </c>
      <c r="J489" s="107"/>
      <c r="K489" s="107"/>
      <c r="L489" s="107"/>
      <c r="M489" s="107"/>
      <c r="N489" s="107"/>
      <c r="O489" s="106"/>
      <c r="P489" s="107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</row>
    <row r="490" spans="1:32" ht="15.75" customHeight="1" x14ac:dyDescent="0.2">
      <c r="A490" s="1" t="str">
        <f>IFERROR(IF(#REF!=0,"Wrong Gender!",""),"")</f>
        <v/>
      </c>
      <c r="B490" s="107"/>
      <c r="C490" s="107"/>
      <c r="D490" s="107"/>
      <c r="E490" s="107"/>
      <c r="F490" s="107"/>
      <c r="G490" s="106"/>
      <c r="H490" s="107"/>
      <c r="I490" s="1" t="str">
        <f>IFERROR(IF(#REF!=0,"Wrong Gender!",""),"")</f>
        <v/>
      </c>
      <c r="J490" s="107"/>
      <c r="K490" s="107"/>
      <c r="L490" s="107"/>
      <c r="M490" s="107"/>
      <c r="N490" s="107"/>
      <c r="O490" s="106"/>
      <c r="P490" s="107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</row>
    <row r="491" spans="1:32" ht="15.75" customHeight="1" x14ac:dyDescent="0.2">
      <c r="A491" s="1" t="str">
        <f>IFERROR(IF(#REF!=0,"Wrong Gender!",""),"")</f>
        <v/>
      </c>
      <c r="B491" s="107"/>
      <c r="C491" s="107"/>
      <c r="D491" s="107"/>
      <c r="E491" s="107"/>
      <c r="F491" s="107"/>
      <c r="G491" s="106"/>
      <c r="H491" s="107"/>
      <c r="I491" s="1" t="str">
        <f>IFERROR(IF(#REF!=0,"Wrong Gender!",""),"")</f>
        <v/>
      </c>
      <c r="J491" s="107"/>
      <c r="K491" s="107"/>
      <c r="L491" s="107"/>
      <c r="M491" s="107"/>
      <c r="N491" s="107"/>
      <c r="O491" s="106"/>
      <c r="P491" s="107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</row>
    <row r="492" spans="1:32" ht="15.75" customHeight="1" x14ac:dyDescent="0.2">
      <c r="A492" s="1" t="str">
        <f>IFERROR(IF(#REF!=0,"Wrong Gender!",""),"")</f>
        <v/>
      </c>
      <c r="B492" s="107"/>
      <c r="C492" s="107"/>
      <c r="D492" s="107"/>
      <c r="E492" s="107"/>
      <c r="F492" s="107"/>
      <c r="G492" s="106"/>
      <c r="H492" s="107"/>
      <c r="I492" s="1" t="str">
        <f>IFERROR(IF(#REF!=0,"Wrong Gender!",""),"")</f>
        <v/>
      </c>
      <c r="J492" s="107"/>
      <c r="K492" s="107"/>
      <c r="L492" s="107"/>
      <c r="M492" s="107"/>
      <c r="N492" s="107"/>
      <c r="O492" s="106"/>
      <c r="P492" s="107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</row>
    <row r="493" spans="1:32" ht="15.75" customHeight="1" x14ac:dyDescent="0.2">
      <c r="A493" s="1" t="str">
        <f>IFERROR(IF(#REF!=0,"Wrong Gender!",""),"")</f>
        <v/>
      </c>
      <c r="B493" s="107"/>
      <c r="C493" s="107"/>
      <c r="D493" s="107"/>
      <c r="E493" s="107"/>
      <c r="F493" s="107"/>
      <c r="G493" s="106"/>
      <c r="H493" s="107"/>
      <c r="I493" s="1" t="str">
        <f>IFERROR(IF(#REF!=0,"Wrong Gender!",""),"")</f>
        <v/>
      </c>
      <c r="J493" s="107"/>
      <c r="K493" s="107"/>
      <c r="L493" s="107"/>
      <c r="M493" s="107"/>
      <c r="N493" s="107"/>
      <c r="O493" s="106"/>
      <c r="P493" s="107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</row>
    <row r="494" spans="1:32" ht="15.75" customHeight="1" x14ac:dyDescent="0.2">
      <c r="A494" s="1" t="str">
        <f>IFERROR(IF(#REF!=0,"Wrong Gender!",""),"")</f>
        <v/>
      </c>
      <c r="B494" s="107"/>
      <c r="C494" s="107"/>
      <c r="D494" s="107"/>
      <c r="E494" s="107"/>
      <c r="F494" s="107"/>
      <c r="G494" s="106"/>
      <c r="H494" s="107"/>
      <c r="I494" s="1" t="str">
        <f>IFERROR(IF(#REF!=0,"Wrong Gender!",""),"")</f>
        <v/>
      </c>
      <c r="J494" s="107"/>
      <c r="K494" s="107"/>
      <c r="L494" s="107"/>
      <c r="M494" s="107"/>
      <c r="N494" s="107"/>
      <c r="O494" s="106"/>
      <c r="P494" s="107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</row>
    <row r="495" spans="1:32" ht="15.75" customHeight="1" x14ac:dyDescent="0.2">
      <c r="A495" s="1" t="str">
        <f>IFERROR(IF(#REF!=0,"Wrong Gender!",""),"")</f>
        <v/>
      </c>
      <c r="B495" s="107"/>
      <c r="C495" s="107"/>
      <c r="D495" s="107"/>
      <c r="E495" s="107"/>
      <c r="F495" s="107"/>
      <c r="G495" s="106"/>
      <c r="H495" s="107"/>
      <c r="I495" s="1" t="str">
        <f>IFERROR(IF(#REF!=0,"Wrong Gender!",""),"")</f>
        <v/>
      </c>
      <c r="J495" s="107"/>
      <c r="K495" s="107"/>
      <c r="L495" s="107"/>
      <c r="M495" s="107"/>
      <c r="N495" s="107"/>
      <c r="O495" s="106"/>
      <c r="P495" s="107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</row>
    <row r="496" spans="1:32" ht="15.75" customHeight="1" x14ac:dyDescent="0.2">
      <c r="A496" s="1" t="str">
        <f>IFERROR(IF(#REF!=0,"Wrong Gender!",""),"")</f>
        <v/>
      </c>
      <c r="B496" s="107"/>
      <c r="C496" s="107"/>
      <c r="D496" s="107"/>
      <c r="E496" s="107"/>
      <c r="F496" s="107"/>
      <c r="G496" s="106"/>
      <c r="H496" s="107"/>
      <c r="I496" s="1" t="str">
        <f>IFERROR(IF(#REF!=0,"Wrong Gender!",""),"")</f>
        <v/>
      </c>
      <c r="J496" s="107"/>
      <c r="K496" s="107"/>
      <c r="L496" s="107"/>
      <c r="M496" s="107"/>
      <c r="N496" s="107"/>
      <c r="O496" s="106"/>
      <c r="P496" s="107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</row>
    <row r="497" spans="1:32" ht="15.75" customHeight="1" x14ac:dyDescent="0.2">
      <c r="A497" s="1" t="str">
        <f>IFERROR(IF(#REF!=0,"Wrong Gender!",""),"")</f>
        <v/>
      </c>
      <c r="B497" s="107"/>
      <c r="C497" s="107"/>
      <c r="D497" s="107"/>
      <c r="E497" s="107"/>
      <c r="F497" s="107"/>
      <c r="G497" s="106"/>
      <c r="H497" s="107"/>
      <c r="I497" s="1" t="str">
        <f>IFERROR(IF(#REF!=0,"Wrong Gender!",""),"")</f>
        <v/>
      </c>
      <c r="J497" s="107"/>
      <c r="K497" s="107"/>
      <c r="L497" s="107"/>
      <c r="M497" s="107"/>
      <c r="N497" s="107"/>
      <c r="O497" s="106"/>
      <c r="P497" s="107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</row>
    <row r="498" spans="1:32" ht="15.75" customHeight="1" x14ac:dyDescent="0.2">
      <c r="A498" s="1" t="str">
        <f>IFERROR(IF(#REF!=0,"Wrong Gender!",""),"")</f>
        <v/>
      </c>
      <c r="B498" s="107"/>
      <c r="C498" s="107"/>
      <c r="D498" s="107"/>
      <c r="E498" s="107"/>
      <c r="F498" s="107"/>
      <c r="G498" s="106"/>
      <c r="H498" s="107"/>
      <c r="I498" s="1" t="str">
        <f>IFERROR(IF(#REF!=0,"Wrong Gender!",""),"")</f>
        <v/>
      </c>
      <c r="J498" s="107"/>
      <c r="K498" s="107"/>
      <c r="L498" s="107"/>
      <c r="M498" s="107"/>
      <c r="N498" s="107"/>
      <c r="O498" s="106"/>
      <c r="P498" s="107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</row>
    <row r="499" spans="1:32" ht="15.75" customHeight="1" x14ac:dyDescent="0.2">
      <c r="A499" s="1" t="str">
        <f>IFERROR(IF(#REF!=0,"Wrong Gender!",""),"")</f>
        <v/>
      </c>
      <c r="B499" s="107"/>
      <c r="C499" s="107"/>
      <c r="D499" s="107"/>
      <c r="E499" s="107"/>
      <c r="F499" s="107"/>
      <c r="G499" s="106"/>
      <c r="H499" s="107"/>
      <c r="I499" s="1" t="str">
        <f>IFERROR(IF(#REF!=0,"Wrong Gender!",""),"")</f>
        <v/>
      </c>
      <c r="J499" s="107"/>
      <c r="K499" s="107"/>
      <c r="L499" s="107"/>
      <c r="M499" s="107"/>
      <c r="N499" s="107"/>
      <c r="O499" s="106"/>
      <c r="P499" s="107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</row>
    <row r="500" spans="1:32" ht="15.75" customHeight="1" x14ac:dyDescent="0.2">
      <c r="A500" s="1" t="str">
        <f>IFERROR(IF(#REF!=0,"Wrong Gender!",""),"")</f>
        <v/>
      </c>
      <c r="B500" s="107"/>
      <c r="C500" s="107"/>
      <c r="D500" s="107"/>
      <c r="E500" s="107"/>
      <c r="F500" s="107"/>
      <c r="G500" s="106"/>
      <c r="H500" s="107"/>
      <c r="I500" s="1" t="str">
        <f>IFERROR(IF(#REF!=0,"Wrong Gender!",""),"")</f>
        <v/>
      </c>
      <c r="J500" s="107"/>
      <c r="K500" s="107"/>
      <c r="L500" s="107"/>
      <c r="M500" s="107"/>
      <c r="N500" s="107"/>
      <c r="O500" s="106"/>
      <c r="P500" s="107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</row>
    <row r="501" spans="1:32" ht="15.75" customHeight="1" x14ac:dyDescent="0.2">
      <c r="A501" s="1" t="str">
        <f>IFERROR(IF(#REF!=0,"Wrong Gender!",""),"")</f>
        <v/>
      </c>
      <c r="B501" s="107"/>
      <c r="C501" s="107"/>
      <c r="D501" s="107"/>
      <c r="E501" s="107"/>
      <c r="F501" s="107"/>
      <c r="G501" s="106"/>
      <c r="H501" s="107"/>
      <c r="I501" s="1" t="str">
        <f>IFERROR(IF(#REF!=0,"Wrong Gender!",""),"")</f>
        <v/>
      </c>
      <c r="J501" s="107"/>
      <c r="K501" s="107"/>
      <c r="L501" s="107"/>
      <c r="M501" s="107"/>
      <c r="N501" s="107"/>
      <c r="O501" s="106"/>
      <c r="P501" s="107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</row>
    <row r="502" spans="1:32" ht="15.75" customHeight="1" x14ac:dyDescent="0.2">
      <c r="A502" s="1" t="str">
        <f>IFERROR(IF(#REF!=0,"Wrong Gender!",""),"")</f>
        <v/>
      </c>
      <c r="B502" s="107"/>
      <c r="C502" s="107"/>
      <c r="D502" s="107"/>
      <c r="E502" s="107"/>
      <c r="F502" s="107"/>
      <c r="G502" s="106"/>
      <c r="H502" s="107"/>
      <c r="I502" s="1" t="str">
        <f>IFERROR(IF(#REF!=0,"Wrong Gender!",""),"")</f>
        <v/>
      </c>
      <c r="J502" s="107"/>
      <c r="K502" s="107"/>
      <c r="L502" s="107"/>
      <c r="M502" s="107"/>
      <c r="N502" s="107"/>
      <c r="O502" s="106"/>
      <c r="P502" s="107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</row>
    <row r="503" spans="1:32" ht="15.75" customHeight="1" x14ac:dyDescent="0.2">
      <c r="A503" s="1" t="str">
        <f>IFERROR(IF(#REF!=0,"Wrong Gender!",""),"")</f>
        <v/>
      </c>
      <c r="B503" s="107"/>
      <c r="C503" s="107"/>
      <c r="D503" s="107"/>
      <c r="E503" s="107"/>
      <c r="F503" s="107"/>
      <c r="G503" s="106"/>
      <c r="H503" s="107"/>
      <c r="I503" s="1" t="str">
        <f>IFERROR(IF(#REF!=0,"Wrong Gender!",""),"")</f>
        <v/>
      </c>
      <c r="J503" s="107"/>
      <c r="K503" s="107"/>
      <c r="L503" s="107"/>
      <c r="M503" s="107"/>
      <c r="N503" s="107"/>
      <c r="O503" s="106"/>
      <c r="P503" s="107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</row>
    <row r="504" spans="1:32" ht="15.75" customHeight="1" x14ac:dyDescent="0.2">
      <c r="A504" s="1" t="str">
        <f>IFERROR(IF(#REF!=0,"Wrong Gender!",""),"")</f>
        <v/>
      </c>
      <c r="B504" s="107"/>
      <c r="C504" s="107"/>
      <c r="D504" s="107"/>
      <c r="E504" s="107"/>
      <c r="F504" s="107"/>
      <c r="G504" s="106"/>
      <c r="H504" s="107"/>
      <c r="I504" s="1" t="str">
        <f>IFERROR(IF(#REF!=0,"Wrong Gender!",""),"")</f>
        <v/>
      </c>
      <c r="J504" s="107"/>
      <c r="K504" s="107"/>
      <c r="L504" s="107"/>
      <c r="M504" s="107"/>
      <c r="N504" s="107"/>
      <c r="O504" s="106"/>
      <c r="P504" s="107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</row>
    <row r="505" spans="1:32" ht="15.75" customHeight="1" x14ac:dyDescent="0.2">
      <c r="A505" s="1" t="str">
        <f>IFERROR(IF(#REF!=0,"Wrong Gender!",""),"")</f>
        <v/>
      </c>
      <c r="B505" s="107"/>
      <c r="C505" s="107"/>
      <c r="D505" s="107"/>
      <c r="E505" s="107"/>
      <c r="F505" s="107"/>
      <c r="G505" s="106"/>
      <c r="H505" s="107"/>
      <c r="I505" s="1" t="str">
        <f>IFERROR(IF(#REF!=0,"Wrong Gender!",""),"")</f>
        <v/>
      </c>
      <c r="J505" s="107"/>
      <c r="K505" s="107"/>
      <c r="L505" s="107"/>
      <c r="M505" s="107"/>
      <c r="N505" s="107"/>
      <c r="O505" s="106"/>
      <c r="P505" s="107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</row>
    <row r="506" spans="1:32" ht="15.75" customHeight="1" x14ac:dyDescent="0.2">
      <c r="A506" s="1" t="str">
        <f>IFERROR(IF(#REF!=0,"Wrong Gender!",""),"")</f>
        <v/>
      </c>
      <c r="B506" s="107"/>
      <c r="C506" s="107"/>
      <c r="D506" s="107"/>
      <c r="E506" s="107"/>
      <c r="F506" s="107"/>
      <c r="G506" s="106"/>
      <c r="H506" s="107"/>
      <c r="I506" s="1" t="str">
        <f>IFERROR(IF(#REF!=0,"Wrong Gender!",""),"")</f>
        <v/>
      </c>
      <c r="J506" s="107"/>
      <c r="K506" s="107"/>
      <c r="L506" s="107"/>
      <c r="M506" s="107"/>
      <c r="N506" s="107"/>
      <c r="O506" s="106"/>
      <c r="P506" s="107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</row>
    <row r="507" spans="1:32" ht="15.75" customHeight="1" x14ac:dyDescent="0.2">
      <c r="A507" s="1" t="str">
        <f>IFERROR(IF(#REF!=0,"Wrong Gender!",""),"")</f>
        <v/>
      </c>
      <c r="B507" s="107"/>
      <c r="C507" s="107"/>
      <c r="D507" s="107"/>
      <c r="E507" s="107"/>
      <c r="F507" s="107"/>
      <c r="G507" s="106"/>
      <c r="H507" s="107"/>
      <c r="I507" s="1" t="str">
        <f>IFERROR(IF(#REF!=0,"Wrong Gender!",""),"")</f>
        <v/>
      </c>
      <c r="J507" s="107"/>
      <c r="K507" s="107"/>
      <c r="L507" s="107"/>
      <c r="M507" s="107"/>
      <c r="N507" s="107"/>
      <c r="O507" s="106"/>
      <c r="P507" s="107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</row>
    <row r="508" spans="1:32" ht="15.75" customHeight="1" x14ac:dyDescent="0.2">
      <c r="A508" s="1" t="str">
        <f>IFERROR(IF(#REF!=0,"Wrong Gender!",""),"")</f>
        <v/>
      </c>
      <c r="B508" s="107"/>
      <c r="C508" s="107"/>
      <c r="D508" s="107"/>
      <c r="E508" s="107"/>
      <c r="F508" s="107"/>
      <c r="G508" s="106"/>
      <c r="H508" s="107"/>
      <c r="I508" s="1" t="str">
        <f>IFERROR(IF(#REF!=0,"Wrong Gender!",""),"")</f>
        <v/>
      </c>
      <c r="J508" s="107"/>
      <c r="K508" s="107"/>
      <c r="L508" s="107"/>
      <c r="M508" s="107"/>
      <c r="N508" s="107"/>
      <c r="O508" s="106"/>
      <c r="P508" s="107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</row>
    <row r="509" spans="1:32" ht="15.75" customHeight="1" x14ac:dyDescent="0.2">
      <c r="A509" s="1" t="str">
        <f>IFERROR(IF(#REF!=0,"Wrong Gender!",""),"")</f>
        <v/>
      </c>
      <c r="B509" s="107"/>
      <c r="C509" s="107"/>
      <c r="D509" s="107"/>
      <c r="E509" s="107"/>
      <c r="F509" s="107"/>
      <c r="G509" s="106"/>
      <c r="H509" s="107"/>
      <c r="I509" s="1" t="str">
        <f>IFERROR(IF(#REF!=0,"Wrong Gender!",""),"")</f>
        <v/>
      </c>
      <c r="J509" s="107"/>
      <c r="K509" s="107"/>
      <c r="L509" s="107"/>
      <c r="M509" s="107"/>
      <c r="N509" s="107"/>
      <c r="O509" s="106"/>
      <c r="P509" s="107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</row>
    <row r="510" spans="1:32" ht="15.75" customHeight="1" x14ac:dyDescent="0.2">
      <c r="A510" s="1" t="str">
        <f>IFERROR(IF(#REF!=0,"Wrong Gender!",""),"")</f>
        <v/>
      </c>
      <c r="B510" s="107"/>
      <c r="C510" s="107"/>
      <c r="D510" s="107"/>
      <c r="E510" s="107"/>
      <c r="F510" s="107"/>
      <c r="G510" s="106"/>
      <c r="H510" s="107"/>
      <c r="I510" s="1" t="str">
        <f>IFERROR(IF(#REF!=0,"Wrong Gender!",""),"")</f>
        <v/>
      </c>
      <c r="J510" s="107"/>
      <c r="K510" s="107"/>
      <c r="L510" s="107"/>
      <c r="M510" s="107"/>
      <c r="N510" s="107"/>
      <c r="O510" s="106"/>
      <c r="P510" s="107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</row>
    <row r="511" spans="1:32" ht="15.75" customHeight="1" x14ac:dyDescent="0.2">
      <c r="A511" s="1" t="str">
        <f>IFERROR(IF(#REF!=0,"Wrong Gender!",""),"")</f>
        <v/>
      </c>
      <c r="B511" s="107"/>
      <c r="C511" s="107"/>
      <c r="D511" s="107"/>
      <c r="E511" s="107"/>
      <c r="F511" s="107"/>
      <c r="G511" s="106"/>
      <c r="H511" s="107"/>
      <c r="I511" s="1" t="str">
        <f>IFERROR(IF(#REF!=0,"Wrong Gender!",""),"")</f>
        <v/>
      </c>
      <c r="J511" s="107"/>
      <c r="K511" s="107"/>
      <c r="L511" s="107"/>
      <c r="M511" s="107"/>
      <c r="N511" s="107"/>
      <c r="O511" s="106"/>
      <c r="P511" s="107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</row>
    <row r="512" spans="1:32" ht="15.75" customHeight="1" x14ac:dyDescent="0.2">
      <c r="A512" s="1" t="str">
        <f>IFERROR(IF(#REF!=0,"Wrong Gender!",""),"")</f>
        <v/>
      </c>
      <c r="B512" s="107"/>
      <c r="C512" s="107"/>
      <c r="D512" s="107"/>
      <c r="E512" s="107"/>
      <c r="F512" s="107"/>
      <c r="G512" s="106"/>
      <c r="H512" s="107"/>
      <c r="I512" s="1" t="str">
        <f>IFERROR(IF(#REF!=0,"Wrong Gender!",""),"")</f>
        <v/>
      </c>
      <c r="J512" s="107"/>
      <c r="K512" s="107"/>
      <c r="L512" s="107"/>
      <c r="M512" s="107"/>
      <c r="N512" s="107"/>
      <c r="O512" s="106"/>
      <c r="P512" s="107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</row>
    <row r="513" spans="1:32" ht="15.75" customHeight="1" x14ac:dyDescent="0.2">
      <c r="A513" s="1" t="str">
        <f>IFERROR(IF(#REF!=0,"Wrong Gender!",""),"")</f>
        <v/>
      </c>
      <c r="B513" s="107"/>
      <c r="C513" s="107"/>
      <c r="D513" s="107"/>
      <c r="E513" s="107"/>
      <c r="F513" s="107"/>
      <c r="G513" s="106"/>
      <c r="H513" s="107"/>
      <c r="I513" s="1" t="str">
        <f>IFERROR(IF(#REF!=0,"Wrong Gender!",""),"")</f>
        <v/>
      </c>
      <c r="J513" s="107"/>
      <c r="K513" s="107"/>
      <c r="L513" s="107"/>
      <c r="M513" s="107"/>
      <c r="N513" s="107"/>
      <c r="O513" s="106"/>
      <c r="P513" s="107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</row>
    <row r="514" spans="1:32" ht="15.75" customHeight="1" x14ac:dyDescent="0.2">
      <c r="A514" s="1" t="str">
        <f>IFERROR(IF(#REF!=0,"Wrong Gender!",""),"")</f>
        <v/>
      </c>
      <c r="B514" s="107"/>
      <c r="C514" s="107"/>
      <c r="D514" s="107"/>
      <c r="E514" s="107"/>
      <c r="F514" s="107"/>
      <c r="G514" s="106"/>
      <c r="H514" s="107"/>
      <c r="I514" s="1" t="str">
        <f>IFERROR(IF(#REF!=0,"Wrong Gender!",""),"")</f>
        <v/>
      </c>
      <c r="J514" s="107"/>
      <c r="K514" s="107"/>
      <c r="L514" s="107"/>
      <c r="M514" s="107"/>
      <c r="N514" s="107"/>
      <c r="O514" s="106"/>
      <c r="P514" s="107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</row>
    <row r="515" spans="1:32" ht="15.75" customHeight="1" x14ac:dyDescent="0.2">
      <c r="A515" s="1" t="str">
        <f>IFERROR(IF(#REF!=0,"Wrong Gender!",""),"")</f>
        <v/>
      </c>
      <c r="B515" s="107"/>
      <c r="C515" s="107"/>
      <c r="D515" s="107"/>
      <c r="E515" s="107"/>
      <c r="F515" s="107"/>
      <c r="G515" s="106"/>
      <c r="H515" s="107"/>
      <c r="I515" s="1" t="str">
        <f>IFERROR(IF(#REF!=0,"Wrong Gender!",""),"")</f>
        <v/>
      </c>
      <c r="J515" s="107"/>
      <c r="K515" s="107"/>
      <c r="L515" s="107"/>
      <c r="M515" s="107"/>
      <c r="N515" s="107"/>
      <c r="O515" s="106"/>
      <c r="P515" s="107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</row>
    <row r="516" spans="1:32" ht="15.75" customHeight="1" x14ac:dyDescent="0.2">
      <c r="A516" s="1" t="str">
        <f>IFERROR(IF(#REF!=0,"Wrong Gender!",""),"")</f>
        <v/>
      </c>
      <c r="B516" s="107"/>
      <c r="C516" s="107"/>
      <c r="D516" s="107"/>
      <c r="E516" s="107"/>
      <c r="F516" s="107"/>
      <c r="G516" s="106"/>
      <c r="H516" s="107"/>
      <c r="I516" s="1" t="str">
        <f>IFERROR(IF(#REF!=0,"Wrong Gender!",""),"")</f>
        <v/>
      </c>
      <c r="J516" s="107"/>
      <c r="K516" s="107"/>
      <c r="L516" s="107"/>
      <c r="M516" s="107"/>
      <c r="N516" s="107"/>
      <c r="O516" s="106"/>
      <c r="P516" s="107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</row>
    <row r="517" spans="1:32" ht="15.75" customHeight="1" x14ac:dyDescent="0.2">
      <c r="A517" s="1" t="str">
        <f>IFERROR(IF(#REF!=0,"Wrong Gender!",""),"")</f>
        <v/>
      </c>
      <c r="B517" s="107"/>
      <c r="C517" s="107"/>
      <c r="D517" s="107"/>
      <c r="E517" s="107"/>
      <c r="F517" s="107"/>
      <c r="G517" s="106"/>
      <c r="H517" s="107"/>
      <c r="I517" s="1" t="str">
        <f>IFERROR(IF(#REF!=0,"Wrong Gender!",""),"")</f>
        <v/>
      </c>
      <c r="J517" s="107"/>
      <c r="K517" s="107"/>
      <c r="L517" s="107"/>
      <c r="M517" s="107"/>
      <c r="N517" s="107"/>
      <c r="O517" s="106"/>
      <c r="P517" s="107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</row>
    <row r="518" spans="1:32" ht="15.75" customHeight="1" x14ac:dyDescent="0.2">
      <c r="A518" s="1" t="str">
        <f>IFERROR(IF(#REF!=0,"Wrong Gender!",""),"")</f>
        <v/>
      </c>
      <c r="B518" s="107"/>
      <c r="C518" s="107"/>
      <c r="D518" s="107"/>
      <c r="E518" s="107"/>
      <c r="F518" s="107"/>
      <c r="G518" s="106"/>
      <c r="H518" s="107"/>
      <c r="I518" s="1" t="str">
        <f>IFERROR(IF(#REF!=0,"Wrong Gender!",""),"")</f>
        <v/>
      </c>
      <c r="J518" s="107"/>
      <c r="K518" s="107"/>
      <c r="L518" s="107"/>
      <c r="M518" s="107"/>
      <c r="N518" s="107"/>
      <c r="O518" s="106"/>
      <c r="P518" s="107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</row>
    <row r="519" spans="1:32" ht="15.75" customHeight="1" x14ac:dyDescent="0.2">
      <c r="A519" s="1" t="str">
        <f>IFERROR(IF(#REF!=0,"Wrong Gender!",""),"")</f>
        <v/>
      </c>
      <c r="B519" s="107"/>
      <c r="C519" s="107"/>
      <c r="D519" s="107"/>
      <c r="E519" s="107"/>
      <c r="F519" s="107"/>
      <c r="G519" s="106"/>
      <c r="H519" s="107"/>
      <c r="I519" s="1" t="str">
        <f>IFERROR(IF(#REF!=0,"Wrong Gender!",""),"")</f>
        <v/>
      </c>
      <c r="J519" s="107"/>
      <c r="K519" s="107"/>
      <c r="L519" s="107"/>
      <c r="M519" s="107"/>
      <c r="N519" s="107"/>
      <c r="O519" s="106"/>
      <c r="P519" s="107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</row>
    <row r="520" spans="1:32" ht="15.75" customHeight="1" x14ac:dyDescent="0.2">
      <c r="A520" s="1" t="str">
        <f>IFERROR(IF(#REF!=0,"Wrong Gender!",""),"")</f>
        <v/>
      </c>
      <c r="B520" s="107"/>
      <c r="C520" s="107"/>
      <c r="D520" s="107"/>
      <c r="E520" s="107"/>
      <c r="F520" s="107"/>
      <c r="G520" s="106"/>
      <c r="H520" s="107"/>
      <c r="I520" s="1" t="str">
        <f>IFERROR(IF(#REF!=0,"Wrong Gender!",""),"")</f>
        <v/>
      </c>
      <c r="J520" s="107"/>
      <c r="K520" s="107"/>
      <c r="L520" s="107"/>
      <c r="M520" s="107"/>
      <c r="N520" s="107"/>
      <c r="O520" s="106"/>
      <c r="P520" s="107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</row>
    <row r="521" spans="1:32" ht="15.75" customHeight="1" x14ac:dyDescent="0.2">
      <c r="A521" s="1" t="str">
        <f>IFERROR(IF(#REF!=0,"Wrong Gender!",""),"")</f>
        <v/>
      </c>
      <c r="B521" s="107"/>
      <c r="C521" s="107"/>
      <c r="D521" s="107"/>
      <c r="E521" s="107"/>
      <c r="F521" s="107"/>
      <c r="G521" s="106"/>
      <c r="H521" s="107"/>
      <c r="I521" s="1" t="str">
        <f>IFERROR(IF(#REF!=0,"Wrong Gender!",""),"")</f>
        <v/>
      </c>
      <c r="J521" s="107"/>
      <c r="K521" s="107"/>
      <c r="L521" s="107"/>
      <c r="M521" s="107"/>
      <c r="N521" s="107"/>
      <c r="O521" s="106"/>
      <c r="P521" s="107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</row>
    <row r="522" spans="1:32" ht="15.75" customHeight="1" x14ac:dyDescent="0.2">
      <c r="A522" s="1" t="str">
        <f>IFERROR(IF(#REF!=0,"Wrong Gender!",""),"")</f>
        <v/>
      </c>
      <c r="B522" s="107"/>
      <c r="C522" s="107"/>
      <c r="D522" s="107"/>
      <c r="E522" s="107"/>
      <c r="F522" s="107"/>
      <c r="G522" s="106"/>
      <c r="H522" s="107"/>
      <c r="I522" s="1" t="str">
        <f>IFERROR(IF(#REF!=0,"Wrong Gender!",""),"")</f>
        <v/>
      </c>
      <c r="J522" s="107"/>
      <c r="K522" s="107"/>
      <c r="L522" s="107"/>
      <c r="M522" s="107"/>
      <c r="N522" s="107"/>
      <c r="O522" s="106"/>
      <c r="P522" s="107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</row>
    <row r="523" spans="1:32" ht="15.75" customHeight="1" x14ac:dyDescent="0.2">
      <c r="A523" s="1" t="str">
        <f>IFERROR(IF(#REF!=0,"Wrong Gender!",""),"")</f>
        <v/>
      </c>
      <c r="B523" s="107"/>
      <c r="C523" s="107"/>
      <c r="D523" s="107"/>
      <c r="E523" s="107"/>
      <c r="F523" s="107"/>
      <c r="G523" s="106"/>
      <c r="H523" s="107"/>
      <c r="I523" s="1" t="str">
        <f>IFERROR(IF(#REF!=0,"Wrong Gender!",""),"")</f>
        <v/>
      </c>
      <c r="J523" s="107"/>
      <c r="K523" s="107"/>
      <c r="L523" s="107"/>
      <c r="M523" s="107"/>
      <c r="N523" s="107"/>
      <c r="O523" s="106"/>
      <c r="P523" s="107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</row>
    <row r="524" spans="1:32" ht="15.75" customHeight="1" x14ac:dyDescent="0.2">
      <c r="A524" s="1" t="str">
        <f>IFERROR(IF(#REF!=0,"Wrong Gender!",""),"")</f>
        <v/>
      </c>
      <c r="B524" s="107"/>
      <c r="C524" s="107"/>
      <c r="D524" s="107"/>
      <c r="E524" s="107"/>
      <c r="F524" s="107"/>
      <c r="G524" s="106"/>
      <c r="H524" s="107"/>
      <c r="I524" s="1" t="str">
        <f>IFERROR(IF(#REF!=0,"Wrong Gender!",""),"")</f>
        <v/>
      </c>
      <c r="J524" s="107"/>
      <c r="K524" s="107"/>
      <c r="L524" s="107"/>
      <c r="M524" s="107"/>
      <c r="N524" s="107"/>
      <c r="O524" s="106"/>
      <c r="P524" s="107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</row>
    <row r="525" spans="1:32" ht="15.75" customHeight="1" x14ac:dyDescent="0.2">
      <c r="A525" s="1" t="str">
        <f>IFERROR(IF(#REF!=0,"Wrong Gender!",""),"")</f>
        <v/>
      </c>
      <c r="B525" s="107"/>
      <c r="C525" s="107"/>
      <c r="D525" s="107"/>
      <c r="E525" s="107"/>
      <c r="F525" s="107"/>
      <c r="G525" s="106"/>
      <c r="H525" s="107"/>
      <c r="I525" s="1" t="str">
        <f>IFERROR(IF(#REF!=0,"Wrong Gender!",""),"")</f>
        <v/>
      </c>
      <c r="J525" s="107"/>
      <c r="K525" s="107"/>
      <c r="L525" s="107"/>
      <c r="M525" s="107"/>
      <c r="N525" s="107"/>
      <c r="O525" s="106"/>
      <c r="P525" s="107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</row>
    <row r="526" spans="1:32" ht="15.75" customHeight="1" x14ac:dyDescent="0.2">
      <c r="A526" s="1" t="str">
        <f>IFERROR(IF(#REF!=0,"Wrong Gender!",""),"")</f>
        <v/>
      </c>
      <c r="B526" s="107"/>
      <c r="C526" s="107"/>
      <c r="D526" s="107"/>
      <c r="E526" s="107"/>
      <c r="F526" s="107"/>
      <c r="G526" s="106"/>
      <c r="H526" s="107"/>
      <c r="I526" s="1" t="str">
        <f>IFERROR(IF(#REF!=0,"Wrong Gender!",""),"")</f>
        <v/>
      </c>
      <c r="J526" s="107"/>
      <c r="K526" s="107"/>
      <c r="L526" s="107"/>
      <c r="M526" s="107"/>
      <c r="N526" s="107"/>
      <c r="O526" s="106"/>
      <c r="P526" s="107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</row>
    <row r="527" spans="1:32" ht="15.75" customHeight="1" x14ac:dyDescent="0.2">
      <c r="A527" s="1" t="str">
        <f>IFERROR(IF(#REF!=0,"Wrong Gender!",""),"")</f>
        <v/>
      </c>
      <c r="B527" s="107"/>
      <c r="C527" s="107"/>
      <c r="D527" s="107"/>
      <c r="E527" s="107"/>
      <c r="F527" s="107"/>
      <c r="G527" s="106"/>
      <c r="H527" s="107"/>
      <c r="I527" s="1" t="str">
        <f>IFERROR(IF(#REF!=0,"Wrong Gender!",""),"")</f>
        <v/>
      </c>
      <c r="J527" s="107"/>
      <c r="K527" s="107"/>
      <c r="L527" s="107"/>
      <c r="M527" s="107"/>
      <c r="N527" s="107"/>
      <c r="O527" s="106"/>
      <c r="P527" s="107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</row>
    <row r="528" spans="1:32" ht="15.75" customHeight="1" x14ac:dyDescent="0.2">
      <c r="A528" s="1" t="str">
        <f>IFERROR(IF(#REF!=0,"Wrong Gender!",""),"")</f>
        <v/>
      </c>
      <c r="B528" s="107"/>
      <c r="C528" s="107"/>
      <c r="D528" s="107"/>
      <c r="E528" s="107"/>
      <c r="F528" s="107"/>
      <c r="G528" s="106"/>
      <c r="H528" s="107"/>
      <c r="I528" s="1" t="str">
        <f>IFERROR(IF(#REF!=0,"Wrong Gender!",""),"")</f>
        <v/>
      </c>
      <c r="J528" s="107"/>
      <c r="K528" s="107"/>
      <c r="L528" s="107"/>
      <c r="M528" s="107"/>
      <c r="N528" s="107"/>
      <c r="O528" s="106"/>
      <c r="P528" s="107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</row>
    <row r="529" spans="1:32" ht="15.75" customHeight="1" x14ac:dyDescent="0.2">
      <c r="A529" s="1" t="str">
        <f>IFERROR(IF(#REF!=0,"Wrong Gender!",""),"")</f>
        <v/>
      </c>
      <c r="B529" s="107"/>
      <c r="C529" s="107"/>
      <c r="D529" s="107"/>
      <c r="E529" s="107"/>
      <c r="F529" s="107"/>
      <c r="G529" s="106"/>
      <c r="H529" s="107"/>
      <c r="I529" s="1" t="str">
        <f>IFERROR(IF(#REF!=0,"Wrong Gender!",""),"")</f>
        <v/>
      </c>
      <c r="J529" s="107"/>
      <c r="K529" s="107"/>
      <c r="L529" s="107"/>
      <c r="M529" s="107"/>
      <c r="N529" s="107"/>
      <c r="O529" s="106"/>
      <c r="P529" s="107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</row>
    <row r="530" spans="1:32" ht="15.75" customHeight="1" x14ac:dyDescent="0.2">
      <c r="A530" s="1" t="str">
        <f>IFERROR(IF(#REF!=0,"Wrong Gender!",""),"")</f>
        <v/>
      </c>
      <c r="B530" s="107"/>
      <c r="C530" s="107"/>
      <c r="D530" s="107"/>
      <c r="E530" s="107"/>
      <c r="F530" s="107"/>
      <c r="G530" s="106"/>
      <c r="H530" s="107"/>
      <c r="I530" s="1" t="str">
        <f>IFERROR(IF(#REF!=0,"Wrong Gender!",""),"")</f>
        <v/>
      </c>
      <c r="J530" s="107"/>
      <c r="K530" s="107"/>
      <c r="L530" s="107"/>
      <c r="M530" s="107"/>
      <c r="N530" s="107"/>
      <c r="O530" s="106"/>
      <c r="P530" s="107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</row>
    <row r="531" spans="1:32" ht="15.75" customHeight="1" x14ac:dyDescent="0.2">
      <c r="A531" s="1" t="str">
        <f>IFERROR(IF(#REF!=0,"Wrong Gender!",""),"")</f>
        <v/>
      </c>
      <c r="B531" s="107"/>
      <c r="C531" s="107"/>
      <c r="D531" s="107"/>
      <c r="E531" s="107"/>
      <c r="F531" s="107"/>
      <c r="G531" s="106"/>
      <c r="H531" s="107"/>
      <c r="I531" s="1" t="str">
        <f>IFERROR(IF(#REF!=0,"Wrong Gender!",""),"")</f>
        <v/>
      </c>
      <c r="J531" s="107"/>
      <c r="K531" s="107"/>
      <c r="L531" s="107"/>
      <c r="M531" s="107"/>
      <c r="N531" s="107"/>
      <c r="O531" s="106"/>
      <c r="P531" s="107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</row>
    <row r="532" spans="1:32" ht="15.75" customHeight="1" x14ac:dyDescent="0.2">
      <c r="A532" s="1" t="str">
        <f>IFERROR(IF(#REF!=0,"Wrong Gender!",""),"")</f>
        <v/>
      </c>
      <c r="B532" s="107"/>
      <c r="C532" s="107"/>
      <c r="D532" s="107"/>
      <c r="E532" s="107"/>
      <c r="F532" s="107"/>
      <c r="G532" s="106"/>
      <c r="H532" s="107"/>
      <c r="I532" s="1" t="str">
        <f>IFERROR(IF(#REF!=0,"Wrong Gender!",""),"")</f>
        <v/>
      </c>
      <c r="J532" s="107"/>
      <c r="K532" s="107"/>
      <c r="L532" s="107"/>
      <c r="M532" s="107"/>
      <c r="N532" s="107"/>
      <c r="O532" s="106"/>
      <c r="P532" s="107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</row>
    <row r="533" spans="1:32" ht="15.75" customHeight="1" x14ac:dyDescent="0.2">
      <c r="A533" s="1" t="str">
        <f>IFERROR(IF(#REF!=0,"Wrong Gender!",""),"")</f>
        <v/>
      </c>
      <c r="B533" s="107"/>
      <c r="C533" s="107"/>
      <c r="D533" s="107"/>
      <c r="E533" s="107"/>
      <c r="F533" s="107"/>
      <c r="G533" s="106"/>
      <c r="H533" s="107"/>
      <c r="I533" s="1" t="str">
        <f>IFERROR(IF(#REF!=0,"Wrong Gender!",""),"")</f>
        <v/>
      </c>
      <c r="J533" s="107"/>
      <c r="K533" s="107"/>
      <c r="L533" s="107"/>
      <c r="M533" s="107"/>
      <c r="N533" s="107"/>
      <c r="O533" s="106"/>
      <c r="P533" s="107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</row>
    <row r="534" spans="1:32" ht="15.75" customHeight="1" x14ac:dyDescent="0.2">
      <c r="A534" s="1" t="str">
        <f>IFERROR(IF(#REF!=0,"Wrong Gender!",""),"")</f>
        <v/>
      </c>
      <c r="B534" s="107"/>
      <c r="C534" s="107"/>
      <c r="D534" s="107"/>
      <c r="E534" s="107"/>
      <c r="F534" s="107"/>
      <c r="G534" s="106"/>
      <c r="H534" s="107"/>
      <c r="I534" s="1" t="str">
        <f>IFERROR(IF(#REF!=0,"Wrong Gender!",""),"")</f>
        <v/>
      </c>
      <c r="J534" s="107"/>
      <c r="K534" s="107"/>
      <c r="L534" s="107"/>
      <c r="M534" s="107"/>
      <c r="N534" s="107"/>
      <c r="O534" s="106"/>
      <c r="P534" s="107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</row>
    <row r="535" spans="1:32" ht="15.75" customHeight="1" x14ac:dyDescent="0.2">
      <c r="A535" s="1" t="str">
        <f>IFERROR(IF(#REF!=0,"Wrong Gender!",""),"")</f>
        <v/>
      </c>
      <c r="B535" s="107"/>
      <c r="C535" s="107"/>
      <c r="D535" s="107"/>
      <c r="E535" s="107"/>
      <c r="F535" s="107"/>
      <c r="G535" s="106"/>
      <c r="H535" s="107"/>
      <c r="I535" s="1" t="str">
        <f>IFERROR(IF(#REF!=0,"Wrong Gender!",""),"")</f>
        <v/>
      </c>
      <c r="J535" s="107"/>
      <c r="K535" s="107"/>
      <c r="L535" s="107"/>
      <c r="M535" s="107"/>
      <c r="N535" s="107"/>
      <c r="O535" s="106"/>
      <c r="P535" s="107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</row>
    <row r="536" spans="1:32" ht="15.75" customHeight="1" x14ac:dyDescent="0.2">
      <c r="A536" s="1" t="str">
        <f>IFERROR(IF(#REF!=0,"Wrong Gender!",""),"")</f>
        <v/>
      </c>
      <c r="B536" s="107"/>
      <c r="C536" s="107"/>
      <c r="D536" s="107"/>
      <c r="E536" s="107"/>
      <c r="F536" s="107"/>
      <c r="G536" s="106"/>
      <c r="H536" s="107"/>
      <c r="I536" s="1" t="str">
        <f>IFERROR(IF(#REF!=0,"Wrong Gender!",""),"")</f>
        <v/>
      </c>
      <c r="J536" s="107"/>
      <c r="K536" s="107"/>
      <c r="L536" s="107"/>
      <c r="M536" s="107"/>
      <c r="N536" s="107"/>
      <c r="O536" s="106"/>
      <c r="P536" s="107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</row>
    <row r="537" spans="1:32" ht="15.75" customHeight="1" x14ac:dyDescent="0.2">
      <c r="A537" s="1" t="str">
        <f>IFERROR(IF(#REF!=0,"Wrong Gender!",""),"")</f>
        <v/>
      </c>
      <c r="B537" s="107"/>
      <c r="C537" s="107"/>
      <c r="D537" s="107"/>
      <c r="E537" s="107"/>
      <c r="F537" s="107"/>
      <c r="G537" s="106"/>
      <c r="H537" s="107"/>
      <c r="I537" s="1" t="str">
        <f>IFERROR(IF(#REF!=0,"Wrong Gender!",""),"")</f>
        <v/>
      </c>
      <c r="J537" s="107"/>
      <c r="K537" s="107"/>
      <c r="L537" s="107"/>
      <c r="M537" s="107"/>
      <c r="N537" s="107"/>
      <c r="O537" s="106"/>
      <c r="P537" s="107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</row>
    <row r="538" spans="1:32" ht="15.75" customHeight="1" x14ac:dyDescent="0.2">
      <c r="A538" s="1" t="str">
        <f>IFERROR(IF(#REF!=0,"Wrong Gender!",""),"")</f>
        <v/>
      </c>
      <c r="B538" s="107"/>
      <c r="C538" s="107"/>
      <c r="D538" s="107"/>
      <c r="E538" s="107"/>
      <c r="F538" s="107"/>
      <c r="G538" s="106"/>
      <c r="H538" s="107"/>
      <c r="I538" s="1" t="str">
        <f>IFERROR(IF(#REF!=0,"Wrong Gender!",""),"")</f>
        <v/>
      </c>
      <c r="J538" s="107"/>
      <c r="K538" s="107"/>
      <c r="L538" s="107"/>
      <c r="M538" s="107"/>
      <c r="N538" s="107"/>
      <c r="O538" s="106"/>
      <c r="P538" s="107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</row>
    <row r="539" spans="1:32" ht="15.75" customHeight="1" x14ac:dyDescent="0.2">
      <c r="A539" s="1" t="str">
        <f>IFERROR(IF(#REF!=0,"Wrong Gender!",""),"")</f>
        <v/>
      </c>
      <c r="B539" s="107"/>
      <c r="C539" s="107"/>
      <c r="D539" s="107"/>
      <c r="E539" s="107"/>
      <c r="F539" s="107"/>
      <c r="G539" s="106"/>
      <c r="H539" s="107"/>
      <c r="I539" s="1" t="str">
        <f>IFERROR(IF(#REF!=0,"Wrong Gender!",""),"")</f>
        <v/>
      </c>
      <c r="J539" s="107"/>
      <c r="K539" s="107"/>
      <c r="L539" s="107"/>
      <c r="M539" s="107"/>
      <c r="N539" s="107"/>
      <c r="O539" s="106"/>
      <c r="P539" s="107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</row>
    <row r="540" spans="1:32" ht="15.75" customHeight="1" x14ac:dyDescent="0.2">
      <c r="A540" s="1" t="str">
        <f>IFERROR(IF(#REF!=0,"Wrong Gender!",""),"")</f>
        <v/>
      </c>
      <c r="B540" s="107"/>
      <c r="C540" s="107"/>
      <c r="D540" s="107"/>
      <c r="E540" s="107"/>
      <c r="F540" s="107"/>
      <c r="G540" s="106"/>
      <c r="H540" s="107"/>
      <c r="I540" s="1" t="str">
        <f>IFERROR(IF(#REF!=0,"Wrong Gender!",""),"")</f>
        <v/>
      </c>
      <c r="J540" s="107"/>
      <c r="K540" s="107"/>
      <c r="L540" s="107"/>
      <c r="M540" s="107"/>
      <c r="N540" s="107"/>
      <c r="O540" s="106"/>
      <c r="P540" s="107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</row>
    <row r="541" spans="1:32" ht="15.75" customHeight="1" x14ac:dyDescent="0.2">
      <c r="A541" s="1" t="str">
        <f>IFERROR(IF(#REF!=0,"Wrong Gender!",""),"")</f>
        <v/>
      </c>
      <c r="B541" s="107"/>
      <c r="C541" s="107"/>
      <c r="D541" s="107"/>
      <c r="E541" s="107"/>
      <c r="F541" s="107"/>
      <c r="G541" s="106"/>
      <c r="H541" s="107"/>
      <c r="I541" s="1" t="str">
        <f>IFERROR(IF(#REF!=0,"Wrong Gender!",""),"")</f>
        <v/>
      </c>
      <c r="J541" s="107"/>
      <c r="K541" s="107"/>
      <c r="L541" s="107"/>
      <c r="M541" s="107"/>
      <c r="N541" s="107"/>
      <c r="O541" s="106"/>
      <c r="P541" s="107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</row>
    <row r="542" spans="1:32" ht="15.75" customHeight="1" x14ac:dyDescent="0.2">
      <c r="A542" s="1" t="str">
        <f>IFERROR(IF(#REF!=0,"Wrong Gender!",""),"")</f>
        <v/>
      </c>
      <c r="B542" s="107"/>
      <c r="C542" s="107"/>
      <c r="D542" s="107"/>
      <c r="E542" s="107"/>
      <c r="F542" s="107"/>
      <c r="G542" s="106"/>
      <c r="H542" s="107"/>
      <c r="I542" s="1" t="str">
        <f>IFERROR(IF(#REF!=0,"Wrong Gender!",""),"")</f>
        <v/>
      </c>
      <c r="J542" s="107"/>
      <c r="K542" s="107"/>
      <c r="L542" s="107"/>
      <c r="M542" s="107"/>
      <c r="N542" s="107"/>
      <c r="O542" s="106"/>
      <c r="P542" s="107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</row>
    <row r="543" spans="1:32" ht="15.75" customHeight="1" x14ac:dyDescent="0.2">
      <c r="A543" s="1" t="str">
        <f>IFERROR(IF(#REF!=0,"Wrong Gender!",""),"")</f>
        <v/>
      </c>
      <c r="B543" s="107"/>
      <c r="C543" s="107"/>
      <c r="D543" s="107"/>
      <c r="E543" s="107"/>
      <c r="F543" s="107"/>
      <c r="G543" s="106"/>
      <c r="H543" s="107"/>
      <c r="I543" s="1" t="str">
        <f>IFERROR(IF(#REF!=0,"Wrong Gender!",""),"")</f>
        <v/>
      </c>
      <c r="J543" s="107"/>
      <c r="K543" s="107"/>
      <c r="L543" s="107"/>
      <c r="M543" s="107"/>
      <c r="N543" s="107"/>
      <c r="O543" s="106"/>
      <c r="P543" s="107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</row>
    <row r="544" spans="1:32" ht="15.75" customHeight="1" x14ac:dyDescent="0.2">
      <c r="A544" s="1" t="str">
        <f>IFERROR(IF(#REF!=0,"Wrong Gender!",""),"")</f>
        <v/>
      </c>
      <c r="B544" s="107"/>
      <c r="C544" s="107"/>
      <c r="D544" s="107"/>
      <c r="E544" s="107"/>
      <c r="F544" s="107"/>
      <c r="G544" s="106"/>
      <c r="H544" s="107"/>
      <c r="I544" s="1" t="str">
        <f>IFERROR(IF(#REF!=0,"Wrong Gender!",""),"")</f>
        <v/>
      </c>
      <c r="J544" s="107"/>
      <c r="K544" s="107"/>
      <c r="L544" s="107"/>
      <c r="M544" s="107"/>
      <c r="N544" s="107"/>
      <c r="O544" s="106"/>
      <c r="P544" s="107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</row>
    <row r="545" spans="1:32" ht="15.75" customHeight="1" x14ac:dyDescent="0.2">
      <c r="A545" s="1" t="str">
        <f>IFERROR(IF(#REF!=0,"Wrong Gender!",""),"")</f>
        <v/>
      </c>
      <c r="B545" s="107"/>
      <c r="C545" s="107"/>
      <c r="D545" s="107"/>
      <c r="E545" s="107"/>
      <c r="F545" s="107"/>
      <c r="G545" s="106"/>
      <c r="H545" s="107"/>
      <c r="I545" s="1" t="str">
        <f>IFERROR(IF(#REF!=0,"Wrong Gender!",""),"")</f>
        <v/>
      </c>
      <c r="J545" s="107"/>
      <c r="K545" s="107"/>
      <c r="L545" s="107"/>
      <c r="M545" s="107"/>
      <c r="N545" s="107"/>
      <c r="O545" s="106"/>
      <c r="P545" s="107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</row>
    <row r="546" spans="1:32" ht="15.75" customHeight="1" x14ac:dyDescent="0.2">
      <c r="A546" s="1" t="str">
        <f>IFERROR(IF(#REF!=0,"Wrong Gender!",""),"")</f>
        <v/>
      </c>
      <c r="B546" s="107"/>
      <c r="C546" s="107"/>
      <c r="D546" s="107"/>
      <c r="E546" s="107"/>
      <c r="F546" s="107"/>
      <c r="G546" s="106"/>
      <c r="H546" s="107"/>
      <c r="I546" s="1" t="str">
        <f>IFERROR(IF(#REF!=0,"Wrong Gender!",""),"")</f>
        <v/>
      </c>
      <c r="J546" s="107"/>
      <c r="K546" s="107"/>
      <c r="L546" s="107"/>
      <c r="M546" s="107"/>
      <c r="N546" s="107"/>
      <c r="O546" s="106"/>
      <c r="P546" s="107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</row>
    <row r="547" spans="1:32" ht="15.75" customHeight="1" x14ac:dyDescent="0.2">
      <c r="A547" s="1" t="str">
        <f>IFERROR(IF(#REF!=0,"Wrong Gender!",""),"")</f>
        <v/>
      </c>
      <c r="B547" s="107"/>
      <c r="C547" s="107"/>
      <c r="D547" s="107"/>
      <c r="E547" s="107"/>
      <c r="F547" s="107"/>
      <c r="G547" s="106"/>
      <c r="H547" s="107"/>
      <c r="I547" s="1" t="str">
        <f>IFERROR(IF(#REF!=0,"Wrong Gender!",""),"")</f>
        <v/>
      </c>
      <c r="J547" s="107"/>
      <c r="K547" s="107"/>
      <c r="L547" s="107"/>
      <c r="M547" s="107"/>
      <c r="N547" s="107"/>
      <c r="O547" s="106"/>
      <c r="P547" s="107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</row>
    <row r="548" spans="1:32" ht="15.75" customHeight="1" x14ac:dyDescent="0.2">
      <c r="A548" s="1" t="str">
        <f>IFERROR(IF(#REF!=0,"Wrong Gender!",""),"")</f>
        <v/>
      </c>
      <c r="B548" s="107"/>
      <c r="C548" s="107"/>
      <c r="D548" s="107"/>
      <c r="E548" s="107"/>
      <c r="F548" s="107"/>
      <c r="G548" s="106"/>
      <c r="H548" s="107"/>
      <c r="I548" s="1" t="str">
        <f>IFERROR(IF(#REF!=0,"Wrong Gender!",""),"")</f>
        <v/>
      </c>
      <c r="J548" s="107"/>
      <c r="K548" s="107"/>
      <c r="L548" s="107"/>
      <c r="M548" s="107"/>
      <c r="N548" s="107"/>
      <c r="O548" s="106"/>
      <c r="P548" s="107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</row>
    <row r="549" spans="1:32" ht="15.75" customHeight="1" x14ac:dyDescent="0.2">
      <c r="A549" s="1" t="str">
        <f>IFERROR(IF(#REF!=0,"Wrong Gender!",""),"")</f>
        <v/>
      </c>
      <c r="B549" s="107"/>
      <c r="C549" s="107"/>
      <c r="D549" s="107"/>
      <c r="E549" s="107"/>
      <c r="F549" s="107"/>
      <c r="G549" s="106"/>
      <c r="H549" s="107"/>
      <c r="I549" s="1" t="str">
        <f>IFERROR(IF(#REF!=0,"Wrong Gender!",""),"")</f>
        <v/>
      </c>
      <c r="J549" s="107"/>
      <c r="K549" s="107"/>
      <c r="L549" s="107"/>
      <c r="M549" s="107"/>
      <c r="N549" s="107"/>
      <c r="O549" s="106"/>
      <c r="P549" s="107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</row>
    <row r="550" spans="1:32" ht="15.75" customHeight="1" x14ac:dyDescent="0.2">
      <c r="A550" s="1" t="str">
        <f>IFERROR(IF(#REF!=0,"Wrong Gender!",""),"")</f>
        <v/>
      </c>
      <c r="B550" s="107"/>
      <c r="C550" s="107"/>
      <c r="D550" s="107"/>
      <c r="E550" s="107"/>
      <c r="F550" s="107"/>
      <c r="G550" s="106"/>
      <c r="H550" s="107"/>
      <c r="I550" s="1" t="str">
        <f>IFERROR(IF(#REF!=0,"Wrong Gender!",""),"")</f>
        <v/>
      </c>
      <c r="J550" s="107"/>
      <c r="K550" s="107"/>
      <c r="L550" s="107"/>
      <c r="M550" s="107"/>
      <c r="N550" s="107"/>
      <c r="O550" s="106"/>
      <c r="P550" s="107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</row>
    <row r="551" spans="1:32" ht="15.75" customHeight="1" x14ac:dyDescent="0.2">
      <c r="A551" s="1" t="str">
        <f>IFERROR(IF(#REF!=0,"Wrong Gender!",""),"")</f>
        <v/>
      </c>
      <c r="B551" s="107"/>
      <c r="C551" s="107"/>
      <c r="D551" s="107"/>
      <c r="E551" s="107"/>
      <c r="F551" s="107"/>
      <c r="G551" s="106"/>
      <c r="H551" s="107"/>
      <c r="I551" s="1" t="str">
        <f>IFERROR(IF(#REF!=0,"Wrong Gender!",""),"")</f>
        <v/>
      </c>
      <c r="J551" s="107"/>
      <c r="K551" s="107"/>
      <c r="L551" s="107"/>
      <c r="M551" s="107"/>
      <c r="N551" s="107"/>
      <c r="O551" s="106"/>
      <c r="P551" s="107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</row>
    <row r="552" spans="1:32" ht="15.75" customHeight="1" x14ac:dyDescent="0.2">
      <c r="A552" s="1" t="str">
        <f>IFERROR(IF(#REF!=0,"Wrong Gender!",""),"")</f>
        <v/>
      </c>
      <c r="B552" s="107"/>
      <c r="C552" s="107"/>
      <c r="D552" s="107"/>
      <c r="E552" s="107"/>
      <c r="F552" s="107"/>
      <c r="G552" s="106"/>
      <c r="H552" s="107"/>
      <c r="I552" s="1" t="str">
        <f>IFERROR(IF(#REF!=0,"Wrong Gender!",""),"")</f>
        <v/>
      </c>
      <c r="J552" s="107"/>
      <c r="K552" s="107"/>
      <c r="L552" s="107"/>
      <c r="M552" s="107"/>
      <c r="N552" s="107"/>
      <c r="O552" s="106"/>
      <c r="P552" s="107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</row>
    <row r="553" spans="1:32" ht="15.75" customHeight="1" x14ac:dyDescent="0.2">
      <c r="A553" s="1" t="str">
        <f>IFERROR(IF(#REF!=0,"Wrong Gender!",""),"")</f>
        <v/>
      </c>
      <c r="B553" s="107"/>
      <c r="C553" s="107"/>
      <c r="D553" s="107"/>
      <c r="E553" s="107"/>
      <c r="F553" s="107"/>
      <c r="G553" s="106"/>
      <c r="H553" s="107"/>
      <c r="I553" s="1" t="str">
        <f>IFERROR(IF(#REF!=0,"Wrong Gender!",""),"")</f>
        <v/>
      </c>
      <c r="J553" s="107"/>
      <c r="K553" s="107"/>
      <c r="L553" s="107"/>
      <c r="M553" s="107"/>
      <c r="N553" s="107"/>
      <c r="O553" s="106"/>
      <c r="P553" s="107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</row>
    <row r="554" spans="1:32" ht="15.75" customHeight="1" x14ac:dyDescent="0.2">
      <c r="A554" s="1" t="str">
        <f>IFERROR(IF(#REF!=0,"Wrong Gender!",""),"")</f>
        <v/>
      </c>
      <c r="B554" s="107"/>
      <c r="C554" s="107"/>
      <c r="D554" s="107"/>
      <c r="E554" s="107"/>
      <c r="F554" s="107"/>
      <c r="G554" s="106"/>
      <c r="H554" s="107"/>
      <c r="I554" s="1" t="str">
        <f>IFERROR(IF(#REF!=0,"Wrong Gender!",""),"")</f>
        <v/>
      </c>
      <c r="J554" s="107"/>
      <c r="K554" s="107"/>
      <c r="L554" s="107"/>
      <c r="M554" s="107"/>
      <c r="N554" s="107"/>
      <c r="O554" s="106"/>
      <c r="P554" s="107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</row>
    <row r="555" spans="1:32" ht="15.75" customHeight="1" x14ac:dyDescent="0.2">
      <c r="A555" s="1" t="str">
        <f>IFERROR(IF(#REF!=0,"Wrong Gender!",""),"")</f>
        <v/>
      </c>
      <c r="B555" s="107"/>
      <c r="C555" s="107"/>
      <c r="D555" s="107"/>
      <c r="E555" s="107"/>
      <c r="F555" s="107"/>
      <c r="G555" s="106"/>
      <c r="H555" s="107"/>
      <c r="I555" s="1" t="str">
        <f>IFERROR(IF(#REF!=0,"Wrong Gender!",""),"")</f>
        <v/>
      </c>
      <c r="J555" s="107"/>
      <c r="K555" s="107"/>
      <c r="L555" s="107"/>
      <c r="M555" s="107"/>
      <c r="N555" s="107"/>
      <c r="O555" s="106"/>
      <c r="P555" s="107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</row>
    <row r="556" spans="1:32" ht="15.75" customHeight="1" x14ac:dyDescent="0.2">
      <c r="A556" s="1" t="str">
        <f>IFERROR(IF(#REF!=0,"Wrong Gender!",""),"")</f>
        <v/>
      </c>
      <c r="B556" s="107"/>
      <c r="C556" s="107"/>
      <c r="D556" s="107"/>
      <c r="E556" s="107"/>
      <c r="F556" s="107"/>
      <c r="G556" s="106"/>
      <c r="H556" s="107"/>
      <c r="I556" s="1" t="str">
        <f>IFERROR(IF(#REF!=0,"Wrong Gender!",""),"")</f>
        <v/>
      </c>
      <c r="J556" s="107"/>
      <c r="K556" s="107"/>
      <c r="L556" s="107"/>
      <c r="M556" s="107"/>
      <c r="N556" s="107"/>
      <c r="O556" s="106"/>
      <c r="P556" s="107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</row>
    <row r="557" spans="1:32" ht="15.75" customHeight="1" x14ac:dyDescent="0.2">
      <c r="A557" s="1" t="str">
        <f>IFERROR(IF(#REF!=0,"Wrong Gender!",""),"")</f>
        <v/>
      </c>
      <c r="B557" s="107"/>
      <c r="C557" s="107"/>
      <c r="D557" s="107"/>
      <c r="E557" s="107"/>
      <c r="F557" s="107"/>
      <c r="G557" s="106"/>
      <c r="H557" s="107"/>
      <c r="I557" s="1" t="str">
        <f>IFERROR(IF(#REF!=0,"Wrong Gender!",""),"")</f>
        <v/>
      </c>
      <c r="J557" s="107"/>
      <c r="K557" s="107"/>
      <c r="L557" s="107"/>
      <c r="M557" s="107"/>
      <c r="N557" s="107"/>
      <c r="O557" s="106"/>
      <c r="P557" s="107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</row>
    <row r="558" spans="1:32" ht="15.75" customHeight="1" x14ac:dyDescent="0.2">
      <c r="A558" s="1" t="str">
        <f>IFERROR(IF(#REF!=0,"Wrong Gender!",""),"")</f>
        <v/>
      </c>
      <c r="B558" s="107"/>
      <c r="C558" s="107"/>
      <c r="D558" s="107"/>
      <c r="E558" s="107"/>
      <c r="F558" s="107"/>
      <c r="G558" s="106"/>
      <c r="H558" s="107"/>
      <c r="I558" s="1" t="str">
        <f>IFERROR(IF(#REF!=0,"Wrong Gender!",""),"")</f>
        <v/>
      </c>
      <c r="J558" s="107"/>
      <c r="K558" s="107"/>
      <c r="L558" s="107"/>
      <c r="M558" s="107"/>
      <c r="N558" s="107"/>
      <c r="O558" s="106"/>
      <c r="P558" s="107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</row>
    <row r="559" spans="1:32" ht="15.75" customHeight="1" x14ac:dyDescent="0.2">
      <c r="A559" s="1" t="str">
        <f>IFERROR(IF(#REF!=0,"Wrong Gender!",""),"")</f>
        <v/>
      </c>
      <c r="B559" s="107"/>
      <c r="C559" s="107"/>
      <c r="D559" s="107"/>
      <c r="E559" s="107"/>
      <c r="F559" s="107"/>
      <c r="G559" s="106"/>
      <c r="H559" s="107"/>
      <c r="I559" s="1" t="str">
        <f>IFERROR(IF(#REF!=0,"Wrong Gender!",""),"")</f>
        <v/>
      </c>
      <c r="J559" s="107"/>
      <c r="K559" s="107"/>
      <c r="L559" s="107"/>
      <c r="M559" s="107"/>
      <c r="N559" s="107"/>
      <c r="O559" s="106"/>
      <c r="P559" s="107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</row>
    <row r="560" spans="1:32" ht="15.75" customHeight="1" x14ac:dyDescent="0.2">
      <c r="A560" s="1" t="str">
        <f>IFERROR(IF(#REF!=0,"Wrong Gender!",""),"")</f>
        <v/>
      </c>
      <c r="B560" s="107"/>
      <c r="C560" s="107"/>
      <c r="D560" s="107"/>
      <c r="E560" s="107"/>
      <c r="F560" s="107"/>
      <c r="G560" s="106"/>
      <c r="H560" s="107"/>
      <c r="I560" s="1" t="str">
        <f>IFERROR(IF(#REF!=0,"Wrong Gender!",""),"")</f>
        <v/>
      </c>
      <c r="J560" s="107"/>
      <c r="K560" s="107"/>
      <c r="L560" s="107"/>
      <c r="M560" s="107"/>
      <c r="N560" s="107"/>
      <c r="O560" s="106"/>
      <c r="P560" s="107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</row>
    <row r="561" spans="1:32" ht="15.75" customHeight="1" x14ac:dyDescent="0.2">
      <c r="A561" s="1" t="str">
        <f>IFERROR(IF(#REF!=0,"Wrong Gender!",""),"")</f>
        <v/>
      </c>
      <c r="B561" s="107"/>
      <c r="C561" s="107"/>
      <c r="D561" s="107"/>
      <c r="E561" s="107"/>
      <c r="F561" s="107"/>
      <c r="G561" s="106"/>
      <c r="H561" s="107"/>
      <c r="I561" s="1" t="str">
        <f>IFERROR(IF(#REF!=0,"Wrong Gender!",""),"")</f>
        <v/>
      </c>
      <c r="J561" s="107"/>
      <c r="K561" s="107"/>
      <c r="L561" s="107"/>
      <c r="M561" s="107"/>
      <c r="N561" s="107"/>
      <c r="O561" s="106"/>
      <c r="P561" s="107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</row>
    <row r="562" spans="1:32" ht="15.75" customHeight="1" x14ac:dyDescent="0.2">
      <c r="A562" s="1" t="str">
        <f>IFERROR(IF(#REF!=0,"Wrong Gender!",""),"")</f>
        <v/>
      </c>
      <c r="B562" s="107"/>
      <c r="C562" s="107"/>
      <c r="D562" s="107"/>
      <c r="E562" s="107"/>
      <c r="F562" s="107"/>
      <c r="G562" s="106"/>
      <c r="H562" s="107"/>
      <c r="I562" s="1" t="str">
        <f>IFERROR(IF(#REF!=0,"Wrong Gender!",""),"")</f>
        <v/>
      </c>
      <c r="J562" s="107"/>
      <c r="K562" s="107"/>
      <c r="L562" s="107"/>
      <c r="M562" s="107"/>
      <c r="N562" s="107"/>
      <c r="O562" s="106"/>
      <c r="P562" s="107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</row>
    <row r="563" spans="1:32" ht="15.75" customHeight="1" x14ac:dyDescent="0.2">
      <c r="A563" s="1" t="str">
        <f>IFERROR(IF(#REF!=0,"Wrong Gender!",""),"")</f>
        <v/>
      </c>
      <c r="B563" s="107"/>
      <c r="C563" s="107"/>
      <c r="D563" s="107"/>
      <c r="E563" s="107"/>
      <c r="F563" s="107"/>
      <c r="G563" s="106"/>
      <c r="H563" s="107"/>
      <c r="I563" s="1" t="str">
        <f>IFERROR(IF(#REF!=0,"Wrong Gender!",""),"")</f>
        <v/>
      </c>
      <c r="J563" s="107"/>
      <c r="K563" s="107"/>
      <c r="L563" s="107"/>
      <c r="M563" s="107"/>
      <c r="N563" s="107"/>
      <c r="O563" s="106"/>
      <c r="P563" s="107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</row>
    <row r="564" spans="1:32" ht="15.75" customHeight="1" x14ac:dyDescent="0.2">
      <c r="A564" s="1" t="str">
        <f>IFERROR(IF(#REF!=0,"Wrong Gender!",""),"")</f>
        <v/>
      </c>
      <c r="B564" s="107"/>
      <c r="C564" s="107"/>
      <c r="D564" s="107"/>
      <c r="E564" s="107"/>
      <c r="F564" s="107"/>
      <c r="G564" s="106"/>
      <c r="H564" s="107"/>
      <c r="I564" s="1" t="str">
        <f>IFERROR(IF(#REF!=0,"Wrong Gender!",""),"")</f>
        <v/>
      </c>
      <c r="J564" s="107"/>
      <c r="K564" s="107"/>
      <c r="L564" s="107"/>
      <c r="M564" s="107"/>
      <c r="N564" s="107"/>
      <c r="O564" s="106"/>
      <c r="P564" s="107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</row>
    <row r="565" spans="1:32" ht="15.75" customHeight="1" x14ac:dyDescent="0.2">
      <c r="A565" s="1" t="str">
        <f>IFERROR(IF(#REF!=0,"Wrong Gender!",""),"")</f>
        <v/>
      </c>
      <c r="B565" s="107"/>
      <c r="C565" s="107"/>
      <c r="D565" s="107"/>
      <c r="E565" s="107"/>
      <c r="F565" s="107"/>
      <c r="G565" s="106"/>
      <c r="H565" s="107"/>
      <c r="I565" s="1" t="str">
        <f>IFERROR(IF(#REF!=0,"Wrong Gender!",""),"")</f>
        <v/>
      </c>
      <c r="J565" s="107"/>
      <c r="K565" s="107"/>
      <c r="L565" s="107"/>
      <c r="M565" s="107"/>
      <c r="N565" s="107"/>
      <c r="O565" s="106"/>
      <c r="P565" s="107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</row>
    <row r="566" spans="1:32" ht="15.75" customHeight="1" x14ac:dyDescent="0.2">
      <c r="A566" s="1" t="str">
        <f>IFERROR(IF(#REF!=0,"Wrong Gender!",""),"")</f>
        <v/>
      </c>
      <c r="B566" s="107"/>
      <c r="C566" s="107"/>
      <c r="D566" s="107"/>
      <c r="E566" s="107"/>
      <c r="F566" s="107"/>
      <c r="G566" s="106"/>
      <c r="H566" s="107"/>
      <c r="I566" s="1" t="str">
        <f>IFERROR(IF(#REF!=0,"Wrong Gender!",""),"")</f>
        <v/>
      </c>
      <c r="J566" s="107"/>
      <c r="K566" s="107"/>
      <c r="L566" s="107"/>
      <c r="M566" s="107"/>
      <c r="N566" s="107"/>
      <c r="O566" s="106"/>
      <c r="P566" s="107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</row>
    <row r="567" spans="1:32" ht="15.75" customHeight="1" x14ac:dyDescent="0.2">
      <c r="A567" s="1" t="str">
        <f>IFERROR(IF(#REF!=0,"Wrong Gender!",""),"")</f>
        <v/>
      </c>
      <c r="B567" s="107"/>
      <c r="C567" s="107"/>
      <c r="D567" s="107"/>
      <c r="E567" s="107"/>
      <c r="F567" s="107"/>
      <c r="G567" s="106"/>
      <c r="H567" s="107"/>
      <c r="I567" s="1" t="str">
        <f>IFERROR(IF(#REF!=0,"Wrong Gender!",""),"")</f>
        <v/>
      </c>
      <c r="J567" s="107"/>
      <c r="K567" s="107"/>
      <c r="L567" s="107"/>
      <c r="M567" s="107"/>
      <c r="N567" s="107"/>
      <c r="O567" s="106"/>
      <c r="P567" s="107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</row>
    <row r="568" spans="1:32" ht="15.75" customHeight="1" x14ac:dyDescent="0.2">
      <c r="A568" s="1" t="str">
        <f>IFERROR(IF(#REF!=0,"Wrong Gender!",""),"")</f>
        <v/>
      </c>
      <c r="B568" s="107"/>
      <c r="C568" s="107"/>
      <c r="D568" s="107"/>
      <c r="E568" s="107"/>
      <c r="F568" s="107"/>
      <c r="G568" s="106"/>
      <c r="H568" s="107"/>
      <c r="I568" s="1" t="str">
        <f>IFERROR(IF(#REF!=0,"Wrong Gender!",""),"")</f>
        <v/>
      </c>
      <c r="J568" s="107"/>
      <c r="K568" s="107"/>
      <c r="L568" s="107"/>
      <c r="M568" s="107"/>
      <c r="N568" s="107"/>
      <c r="O568" s="106"/>
      <c r="P568" s="107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</row>
    <row r="569" spans="1:32" ht="15.75" customHeight="1" x14ac:dyDescent="0.2">
      <c r="A569" s="1" t="str">
        <f>IFERROR(IF(#REF!=0,"Wrong Gender!",""),"")</f>
        <v/>
      </c>
      <c r="B569" s="107"/>
      <c r="C569" s="107"/>
      <c r="D569" s="107"/>
      <c r="E569" s="107"/>
      <c r="F569" s="107"/>
      <c r="G569" s="106"/>
      <c r="H569" s="107"/>
      <c r="I569" s="1" t="str">
        <f>IFERROR(IF(#REF!=0,"Wrong Gender!",""),"")</f>
        <v/>
      </c>
      <c r="J569" s="107"/>
      <c r="K569" s="107"/>
      <c r="L569" s="107"/>
      <c r="M569" s="107"/>
      <c r="N569" s="107"/>
      <c r="O569" s="106"/>
      <c r="P569" s="107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</row>
    <row r="570" spans="1:32" ht="15.75" customHeight="1" x14ac:dyDescent="0.2">
      <c r="A570" s="1" t="str">
        <f>IFERROR(IF(#REF!=0,"Wrong Gender!",""),"")</f>
        <v/>
      </c>
      <c r="B570" s="107"/>
      <c r="C570" s="107"/>
      <c r="D570" s="107"/>
      <c r="E570" s="107"/>
      <c r="F570" s="107"/>
      <c r="G570" s="106"/>
      <c r="H570" s="107"/>
      <c r="I570" s="1" t="str">
        <f>IFERROR(IF(#REF!=0,"Wrong Gender!",""),"")</f>
        <v/>
      </c>
      <c r="J570" s="107"/>
      <c r="K570" s="107"/>
      <c r="L570" s="107"/>
      <c r="M570" s="107"/>
      <c r="N570" s="107"/>
      <c r="O570" s="106"/>
      <c r="P570" s="107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</row>
    <row r="571" spans="1:32" ht="15.75" customHeight="1" x14ac:dyDescent="0.2">
      <c r="A571" s="1" t="str">
        <f>IFERROR(IF(#REF!=0,"Wrong Gender!",""),"")</f>
        <v/>
      </c>
      <c r="B571" s="107"/>
      <c r="C571" s="107"/>
      <c r="D571" s="107"/>
      <c r="E571" s="107"/>
      <c r="F571" s="107"/>
      <c r="G571" s="106"/>
      <c r="H571" s="107"/>
      <c r="I571" s="1" t="str">
        <f>IFERROR(IF(#REF!=0,"Wrong Gender!",""),"")</f>
        <v/>
      </c>
      <c r="J571" s="107"/>
      <c r="K571" s="107"/>
      <c r="L571" s="107"/>
      <c r="M571" s="107"/>
      <c r="N571" s="107"/>
      <c r="O571" s="106"/>
      <c r="P571" s="107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</row>
    <row r="572" spans="1:32" ht="15.75" customHeight="1" x14ac:dyDescent="0.2">
      <c r="A572" s="1" t="str">
        <f>IFERROR(IF(#REF!=0,"Wrong Gender!",""),"")</f>
        <v/>
      </c>
      <c r="B572" s="107"/>
      <c r="C572" s="107"/>
      <c r="D572" s="107"/>
      <c r="E572" s="107"/>
      <c r="F572" s="107"/>
      <c r="G572" s="106"/>
      <c r="H572" s="107"/>
      <c r="I572" s="1" t="str">
        <f>IFERROR(IF(#REF!=0,"Wrong Gender!",""),"")</f>
        <v/>
      </c>
      <c r="J572" s="107"/>
      <c r="K572" s="107"/>
      <c r="L572" s="107"/>
      <c r="M572" s="107"/>
      <c r="N572" s="107"/>
      <c r="O572" s="106"/>
      <c r="P572" s="107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</row>
    <row r="573" spans="1:32" ht="15.75" customHeight="1" x14ac:dyDescent="0.2">
      <c r="A573" s="1" t="str">
        <f>IFERROR(IF(#REF!=0,"Wrong Gender!",""),"")</f>
        <v/>
      </c>
      <c r="B573" s="107"/>
      <c r="C573" s="107"/>
      <c r="D573" s="107"/>
      <c r="E573" s="107"/>
      <c r="F573" s="107"/>
      <c r="G573" s="106"/>
      <c r="H573" s="107"/>
      <c r="I573" s="1" t="str">
        <f>IFERROR(IF(#REF!=0,"Wrong Gender!",""),"")</f>
        <v/>
      </c>
      <c r="J573" s="107"/>
      <c r="K573" s="107"/>
      <c r="L573" s="107"/>
      <c r="M573" s="107"/>
      <c r="N573" s="107"/>
      <c r="O573" s="106"/>
      <c r="P573" s="107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</row>
    <row r="574" spans="1:32" ht="15.75" customHeight="1" x14ac:dyDescent="0.2">
      <c r="A574" s="1" t="str">
        <f>IFERROR(IF(#REF!=0,"Wrong Gender!",""),"")</f>
        <v/>
      </c>
      <c r="B574" s="107"/>
      <c r="C574" s="107"/>
      <c r="D574" s="107"/>
      <c r="E574" s="107"/>
      <c r="F574" s="107"/>
      <c r="G574" s="106"/>
      <c r="H574" s="107"/>
      <c r="I574" s="1" t="str">
        <f>IFERROR(IF(#REF!=0,"Wrong Gender!",""),"")</f>
        <v/>
      </c>
      <c r="J574" s="107"/>
      <c r="K574" s="107"/>
      <c r="L574" s="107"/>
      <c r="M574" s="107"/>
      <c r="N574" s="107"/>
      <c r="O574" s="106"/>
      <c r="P574" s="107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</row>
    <row r="575" spans="1:32" ht="15.75" customHeight="1" x14ac:dyDescent="0.2">
      <c r="A575" s="1" t="str">
        <f>IFERROR(IF(#REF!=0,"Wrong Gender!",""),"")</f>
        <v/>
      </c>
      <c r="B575" s="107"/>
      <c r="C575" s="107"/>
      <c r="D575" s="107"/>
      <c r="E575" s="107"/>
      <c r="F575" s="107"/>
      <c r="G575" s="106"/>
      <c r="H575" s="107"/>
      <c r="I575" s="1" t="str">
        <f>IFERROR(IF(#REF!=0,"Wrong Gender!",""),"")</f>
        <v/>
      </c>
      <c r="J575" s="107"/>
      <c r="K575" s="107"/>
      <c r="L575" s="107"/>
      <c r="M575" s="107"/>
      <c r="N575" s="107"/>
      <c r="O575" s="106"/>
      <c r="P575" s="107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</row>
    <row r="576" spans="1:32" ht="15.75" customHeight="1" x14ac:dyDescent="0.2">
      <c r="A576" s="1" t="str">
        <f>IFERROR(IF(#REF!=0,"Wrong Gender!",""),"")</f>
        <v/>
      </c>
      <c r="B576" s="107"/>
      <c r="C576" s="107"/>
      <c r="D576" s="107"/>
      <c r="E576" s="107"/>
      <c r="F576" s="107"/>
      <c r="G576" s="106"/>
      <c r="H576" s="107"/>
      <c r="I576" s="1" t="str">
        <f>IFERROR(IF(#REF!=0,"Wrong Gender!",""),"")</f>
        <v/>
      </c>
      <c r="J576" s="107"/>
      <c r="K576" s="107"/>
      <c r="L576" s="107"/>
      <c r="M576" s="107"/>
      <c r="N576" s="107"/>
      <c r="O576" s="106"/>
      <c r="P576" s="107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</row>
    <row r="577" spans="1:32" ht="15.75" customHeight="1" x14ac:dyDescent="0.2">
      <c r="A577" s="1" t="str">
        <f>IFERROR(IF(#REF!=0,"Wrong Gender!",""),"")</f>
        <v/>
      </c>
      <c r="B577" s="107"/>
      <c r="C577" s="107"/>
      <c r="D577" s="107"/>
      <c r="E577" s="107"/>
      <c r="F577" s="107"/>
      <c r="G577" s="106"/>
      <c r="H577" s="107"/>
      <c r="I577" s="1" t="str">
        <f>IFERROR(IF(#REF!=0,"Wrong Gender!",""),"")</f>
        <v/>
      </c>
      <c r="J577" s="107"/>
      <c r="K577" s="107"/>
      <c r="L577" s="107"/>
      <c r="M577" s="107"/>
      <c r="N577" s="107"/>
      <c r="O577" s="106"/>
      <c r="P577" s="107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</row>
    <row r="578" spans="1:32" ht="15.75" customHeight="1" x14ac:dyDescent="0.2">
      <c r="A578" s="1" t="str">
        <f>IFERROR(IF(#REF!=0,"Wrong Gender!",""),"")</f>
        <v/>
      </c>
      <c r="B578" s="107"/>
      <c r="C578" s="107"/>
      <c r="D578" s="107"/>
      <c r="E578" s="107"/>
      <c r="F578" s="107"/>
      <c r="G578" s="106"/>
      <c r="H578" s="107"/>
      <c r="I578" s="1" t="str">
        <f>IFERROR(IF(#REF!=0,"Wrong Gender!",""),"")</f>
        <v/>
      </c>
      <c r="J578" s="107"/>
      <c r="K578" s="107"/>
      <c r="L578" s="107"/>
      <c r="M578" s="107"/>
      <c r="N578" s="107"/>
      <c r="O578" s="106"/>
      <c r="P578" s="107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</row>
    <row r="579" spans="1:32" ht="15.75" customHeight="1" x14ac:dyDescent="0.2">
      <c r="A579" s="1" t="str">
        <f>IFERROR(IF(#REF!=0,"Wrong Gender!",""),"")</f>
        <v/>
      </c>
      <c r="B579" s="107"/>
      <c r="C579" s="107"/>
      <c r="D579" s="107"/>
      <c r="E579" s="107"/>
      <c r="F579" s="107"/>
      <c r="G579" s="106"/>
      <c r="H579" s="107"/>
      <c r="I579" s="1" t="str">
        <f>IFERROR(IF(#REF!=0,"Wrong Gender!",""),"")</f>
        <v/>
      </c>
      <c r="J579" s="107"/>
      <c r="K579" s="107"/>
      <c r="L579" s="107"/>
      <c r="M579" s="107"/>
      <c r="N579" s="107"/>
      <c r="O579" s="106"/>
      <c r="P579" s="107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</row>
    <row r="580" spans="1:32" ht="15.75" customHeight="1" x14ac:dyDescent="0.2">
      <c r="A580" s="1" t="str">
        <f>IFERROR(IF(#REF!=0,"Wrong Gender!",""),"")</f>
        <v/>
      </c>
      <c r="B580" s="107"/>
      <c r="C580" s="107"/>
      <c r="D580" s="107"/>
      <c r="E580" s="107"/>
      <c r="F580" s="107"/>
      <c r="G580" s="106"/>
      <c r="H580" s="107"/>
      <c r="I580" s="1" t="str">
        <f>IFERROR(IF(#REF!=0,"Wrong Gender!",""),"")</f>
        <v/>
      </c>
      <c r="J580" s="107"/>
      <c r="K580" s="107"/>
      <c r="L580" s="107"/>
      <c r="M580" s="107"/>
      <c r="N580" s="107"/>
      <c r="O580" s="106"/>
      <c r="P580" s="107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</row>
    <row r="581" spans="1:32" ht="15.75" customHeight="1" x14ac:dyDescent="0.2">
      <c r="A581" s="1" t="str">
        <f>IFERROR(IF(#REF!=0,"Wrong Gender!",""),"")</f>
        <v/>
      </c>
      <c r="B581" s="107"/>
      <c r="C581" s="107"/>
      <c r="D581" s="107"/>
      <c r="E581" s="107"/>
      <c r="F581" s="107"/>
      <c r="G581" s="106"/>
      <c r="H581" s="107"/>
      <c r="I581" s="1" t="str">
        <f>IFERROR(IF(#REF!=0,"Wrong Gender!",""),"")</f>
        <v/>
      </c>
      <c r="J581" s="107"/>
      <c r="K581" s="107"/>
      <c r="L581" s="107"/>
      <c r="M581" s="107"/>
      <c r="N581" s="107"/>
      <c r="O581" s="106"/>
      <c r="P581" s="107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</row>
    <row r="582" spans="1:32" ht="15.75" customHeight="1" x14ac:dyDescent="0.2">
      <c r="A582" s="1" t="str">
        <f>IFERROR(IF(#REF!=0,"Wrong Gender!",""),"")</f>
        <v/>
      </c>
      <c r="B582" s="107"/>
      <c r="C582" s="107"/>
      <c r="D582" s="107"/>
      <c r="E582" s="107"/>
      <c r="F582" s="107"/>
      <c r="G582" s="106"/>
      <c r="H582" s="107"/>
      <c r="I582" s="1" t="str">
        <f>IFERROR(IF(#REF!=0,"Wrong Gender!",""),"")</f>
        <v/>
      </c>
      <c r="J582" s="107"/>
      <c r="K582" s="107"/>
      <c r="L582" s="107"/>
      <c r="M582" s="107"/>
      <c r="N582" s="107"/>
      <c r="O582" s="106"/>
      <c r="P582" s="107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</row>
    <row r="583" spans="1:32" ht="15.75" customHeight="1" x14ac:dyDescent="0.2">
      <c r="A583" s="1" t="str">
        <f>IFERROR(IF(#REF!=0,"Wrong Gender!",""),"")</f>
        <v/>
      </c>
      <c r="B583" s="107"/>
      <c r="C583" s="107"/>
      <c r="D583" s="107"/>
      <c r="E583" s="107"/>
      <c r="F583" s="107"/>
      <c r="G583" s="106"/>
      <c r="H583" s="107"/>
      <c r="I583" s="1" t="str">
        <f>IFERROR(IF(#REF!=0,"Wrong Gender!",""),"")</f>
        <v/>
      </c>
      <c r="J583" s="107"/>
      <c r="K583" s="107"/>
      <c r="L583" s="107"/>
      <c r="M583" s="107"/>
      <c r="N583" s="107"/>
      <c r="O583" s="106"/>
      <c r="P583" s="107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</row>
    <row r="584" spans="1:32" ht="15.75" customHeight="1" x14ac:dyDescent="0.2">
      <c r="A584" s="1" t="str">
        <f>IFERROR(IF(#REF!=0,"Wrong Gender!",""),"")</f>
        <v/>
      </c>
      <c r="B584" s="107"/>
      <c r="C584" s="107"/>
      <c r="D584" s="107"/>
      <c r="E584" s="107"/>
      <c r="F584" s="107"/>
      <c r="G584" s="106"/>
      <c r="H584" s="107"/>
      <c r="I584" s="1" t="str">
        <f>IFERROR(IF(#REF!=0,"Wrong Gender!",""),"")</f>
        <v/>
      </c>
      <c r="J584" s="107"/>
      <c r="K584" s="107"/>
      <c r="L584" s="107"/>
      <c r="M584" s="107"/>
      <c r="N584" s="107"/>
      <c r="O584" s="106"/>
      <c r="P584" s="107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</row>
    <row r="585" spans="1:32" ht="15.75" customHeight="1" x14ac:dyDescent="0.2">
      <c r="A585" s="1" t="str">
        <f>IFERROR(IF(#REF!=0,"Wrong Gender!",""),"")</f>
        <v/>
      </c>
      <c r="B585" s="107"/>
      <c r="C585" s="107"/>
      <c r="D585" s="107"/>
      <c r="E585" s="107"/>
      <c r="F585" s="107"/>
      <c r="G585" s="106"/>
      <c r="H585" s="107"/>
      <c r="I585" s="1" t="str">
        <f>IFERROR(IF(#REF!=0,"Wrong Gender!",""),"")</f>
        <v/>
      </c>
      <c r="J585" s="107"/>
      <c r="K585" s="107"/>
      <c r="L585" s="107"/>
      <c r="M585" s="107"/>
      <c r="N585" s="107"/>
      <c r="O585" s="106"/>
      <c r="P585" s="107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</row>
    <row r="586" spans="1:32" ht="15.75" customHeight="1" x14ac:dyDescent="0.2">
      <c r="A586" s="1" t="str">
        <f>IFERROR(IF(#REF!=0,"Wrong Gender!",""),"")</f>
        <v/>
      </c>
      <c r="B586" s="107"/>
      <c r="C586" s="107"/>
      <c r="D586" s="107"/>
      <c r="E586" s="107"/>
      <c r="F586" s="107"/>
      <c r="G586" s="106"/>
      <c r="H586" s="107"/>
      <c r="I586" s="1" t="str">
        <f>IFERROR(IF(#REF!=0,"Wrong Gender!",""),"")</f>
        <v/>
      </c>
      <c r="J586" s="107"/>
      <c r="K586" s="107"/>
      <c r="L586" s="107"/>
      <c r="M586" s="107"/>
      <c r="N586" s="107"/>
      <c r="O586" s="106"/>
      <c r="P586" s="107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</row>
    <row r="587" spans="1:32" ht="15.75" customHeight="1" x14ac:dyDescent="0.2">
      <c r="A587" s="1" t="str">
        <f>IFERROR(IF(#REF!=0,"Wrong Gender!",""),"")</f>
        <v/>
      </c>
      <c r="B587" s="107"/>
      <c r="C587" s="107"/>
      <c r="D587" s="107"/>
      <c r="E587" s="107"/>
      <c r="F587" s="107"/>
      <c r="G587" s="106"/>
      <c r="H587" s="107"/>
      <c r="I587" s="1" t="str">
        <f>IFERROR(IF(#REF!=0,"Wrong Gender!",""),"")</f>
        <v/>
      </c>
      <c r="J587" s="107"/>
      <c r="K587" s="107"/>
      <c r="L587" s="107"/>
      <c r="M587" s="107"/>
      <c r="N587" s="107"/>
      <c r="O587" s="106"/>
      <c r="P587" s="107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</row>
    <row r="588" spans="1:32" ht="15.75" customHeight="1" x14ac:dyDescent="0.2">
      <c r="A588" s="1" t="str">
        <f>IFERROR(IF(#REF!=0,"Wrong Gender!",""),"")</f>
        <v/>
      </c>
      <c r="B588" s="107"/>
      <c r="C588" s="107"/>
      <c r="D588" s="107"/>
      <c r="E588" s="107"/>
      <c r="F588" s="107"/>
      <c r="G588" s="106"/>
      <c r="H588" s="107"/>
      <c r="I588" s="1" t="str">
        <f>IFERROR(IF(#REF!=0,"Wrong Gender!",""),"")</f>
        <v/>
      </c>
      <c r="J588" s="107"/>
      <c r="K588" s="107"/>
      <c r="L588" s="107"/>
      <c r="M588" s="107"/>
      <c r="N588" s="107"/>
      <c r="O588" s="106"/>
      <c r="P588" s="107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</row>
    <row r="589" spans="1:32" ht="15.75" customHeight="1" x14ac:dyDescent="0.2">
      <c r="A589" s="1" t="str">
        <f>IFERROR(IF(#REF!=0,"Wrong Gender!",""),"")</f>
        <v/>
      </c>
      <c r="B589" s="107"/>
      <c r="C589" s="107"/>
      <c r="D589" s="107"/>
      <c r="E589" s="107"/>
      <c r="F589" s="107"/>
      <c r="G589" s="106"/>
      <c r="H589" s="107"/>
      <c r="I589" s="1" t="str">
        <f>IFERROR(IF(#REF!=0,"Wrong Gender!",""),"")</f>
        <v/>
      </c>
      <c r="J589" s="107"/>
      <c r="K589" s="107"/>
      <c r="L589" s="107"/>
      <c r="M589" s="107"/>
      <c r="N589" s="107"/>
      <c r="O589" s="106"/>
      <c r="P589" s="107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</row>
    <row r="590" spans="1:32" ht="15.75" customHeight="1" x14ac:dyDescent="0.2">
      <c r="A590" s="1" t="str">
        <f>IFERROR(IF(#REF!=0,"Wrong Gender!",""),"")</f>
        <v/>
      </c>
      <c r="B590" s="107"/>
      <c r="C590" s="107"/>
      <c r="D590" s="107"/>
      <c r="E590" s="107"/>
      <c r="F590" s="107"/>
      <c r="G590" s="106"/>
      <c r="H590" s="107"/>
      <c r="I590" s="1" t="str">
        <f>IFERROR(IF(#REF!=0,"Wrong Gender!",""),"")</f>
        <v/>
      </c>
      <c r="J590" s="107"/>
      <c r="K590" s="107"/>
      <c r="L590" s="107"/>
      <c r="M590" s="107"/>
      <c r="N590" s="107"/>
      <c r="O590" s="106"/>
      <c r="P590" s="107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</row>
    <row r="591" spans="1:32" ht="15.75" customHeight="1" x14ac:dyDescent="0.2">
      <c r="A591" s="1" t="str">
        <f>IFERROR(IF(#REF!=0,"Wrong Gender!",""),"")</f>
        <v/>
      </c>
      <c r="B591" s="107"/>
      <c r="C591" s="107"/>
      <c r="D591" s="107"/>
      <c r="E591" s="107"/>
      <c r="F591" s="107"/>
      <c r="G591" s="106"/>
      <c r="H591" s="107"/>
      <c r="I591" s="1" t="str">
        <f>IFERROR(IF(#REF!=0,"Wrong Gender!",""),"")</f>
        <v/>
      </c>
      <c r="J591" s="107"/>
      <c r="K591" s="107"/>
      <c r="L591" s="107"/>
      <c r="M591" s="107"/>
      <c r="N591" s="107"/>
      <c r="O591" s="106"/>
      <c r="P591" s="107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</row>
    <row r="592" spans="1:32" ht="15.75" customHeight="1" x14ac:dyDescent="0.2">
      <c r="A592" s="1" t="str">
        <f>IFERROR(IF(#REF!=0,"Wrong Gender!",""),"")</f>
        <v/>
      </c>
      <c r="B592" s="107"/>
      <c r="C592" s="107"/>
      <c r="D592" s="107"/>
      <c r="E592" s="107"/>
      <c r="F592" s="107"/>
      <c r="G592" s="106"/>
      <c r="H592" s="107"/>
      <c r="I592" s="1" t="str">
        <f>IFERROR(IF(#REF!=0,"Wrong Gender!",""),"")</f>
        <v/>
      </c>
      <c r="J592" s="107"/>
      <c r="K592" s="107"/>
      <c r="L592" s="107"/>
      <c r="M592" s="107"/>
      <c r="N592" s="107"/>
      <c r="O592" s="106"/>
      <c r="P592" s="107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</row>
    <row r="593" spans="1:32" ht="15.75" customHeight="1" x14ac:dyDescent="0.2">
      <c r="A593" s="1" t="str">
        <f>IFERROR(IF(#REF!=0,"Wrong Gender!",""),"")</f>
        <v/>
      </c>
      <c r="B593" s="107"/>
      <c r="C593" s="107"/>
      <c r="D593" s="107"/>
      <c r="E593" s="107"/>
      <c r="F593" s="107"/>
      <c r="G593" s="106"/>
      <c r="H593" s="107"/>
      <c r="I593" s="1" t="str">
        <f>IFERROR(IF(#REF!=0,"Wrong Gender!",""),"")</f>
        <v/>
      </c>
      <c r="J593" s="107"/>
      <c r="K593" s="107"/>
      <c r="L593" s="107"/>
      <c r="M593" s="107"/>
      <c r="N593" s="107"/>
      <c r="O593" s="106"/>
      <c r="P593" s="107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</row>
    <row r="594" spans="1:32" ht="15.75" customHeight="1" x14ac:dyDescent="0.2">
      <c r="A594" s="1" t="str">
        <f>IFERROR(IF(#REF!=0,"Wrong Gender!",""),"")</f>
        <v/>
      </c>
      <c r="B594" s="107"/>
      <c r="C594" s="107"/>
      <c r="D594" s="107"/>
      <c r="E594" s="107"/>
      <c r="F594" s="107"/>
      <c r="G594" s="106"/>
      <c r="H594" s="107"/>
      <c r="I594" s="1" t="str">
        <f>IFERROR(IF(#REF!=0,"Wrong Gender!",""),"")</f>
        <v/>
      </c>
      <c r="J594" s="107"/>
      <c r="K594" s="107"/>
      <c r="L594" s="107"/>
      <c r="M594" s="107"/>
      <c r="N594" s="107"/>
      <c r="O594" s="106"/>
      <c r="P594" s="107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</row>
    <row r="595" spans="1:32" ht="15.75" customHeight="1" x14ac:dyDescent="0.2">
      <c r="A595" s="1" t="str">
        <f>IFERROR(IF(#REF!=0,"Wrong Gender!",""),"")</f>
        <v/>
      </c>
      <c r="B595" s="107"/>
      <c r="C595" s="107"/>
      <c r="D595" s="107"/>
      <c r="E595" s="107"/>
      <c r="F595" s="107"/>
      <c r="G595" s="106"/>
      <c r="H595" s="107"/>
      <c r="I595" s="1" t="str">
        <f>IFERROR(IF(#REF!=0,"Wrong Gender!",""),"")</f>
        <v/>
      </c>
      <c r="J595" s="107"/>
      <c r="K595" s="107"/>
      <c r="L595" s="107"/>
      <c r="M595" s="107"/>
      <c r="N595" s="107"/>
      <c r="O595" s="106"/>
      <c r="P595" s="107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</row>
    <row r="596" spans="1:32" ht="15.75" customHeight="1" x14ac:dyDescent="0.2">
      <c r="A596" s="1" t="str">
        <f>IFERROR(IF(#REF!=0,"Wrong Gender!",""),"")</f>
        <v/>
      </c>
      <c r="B596" s="107"/>
      <c r="C596" s="107"/>
      <c r="D596" s="107"/>
      <c r="E596" s="107"/>
      <c r="F596" s="107"/>
      <c r="G596" s="106"/>
      <c r="H596" s="107"/>
      <c r="I596" s="1" t="str">
        <f>IFERROR(IF(#REF!=0,"Wrong Gender!",""),"")</f>
        <v/>
      </c>
      <c r="J596" s="107"/>
      <c r="K596" s="107"/>
      <c r="L596" s="107"/>
      <c r="M596" s="107"/>
      <c r="N596" s="107"/>
      <c r="O596" s="106"/>
      <c r="P596" s="107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</row>
    <row r="597" spans="1:32" ht="15.75" customHeight="1" x14ac:dyDescent="0.2">
      <c r="A597" s="1" t="str">
        <f>IFERROR(IF(#REF!=0,"Wrong Gender!",""),"")</f>
        <v/>
      </c>
      <c r="B597" s="107"/>
      <c r="C597" s="107"/>
      <c r="D597" s="107"/>
      <c r="E597" s="107"/>
      <c r="F597" s="107"/>
      <c r="G597" s="106"/>
      <c r="H597" s="107"/>
      <c r="I597" s="1" t="str">
        <f>IFERROR(IF(#REF!=0,"Wrong Gender!",""),"")</f>
        <v/>
      </c>
      <c r="J597" s="107"/>
      <c r="K597" s="107"/>
      <c r="L597" s="107"/>
      <c r="M597" s="107"/>
      <c r="N597" s="107"/>
      <c r="O597" s="106"/>
      <c r="P597" s="107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</row>
    <row r="598" spans="1:32" ht="15.75" customHeight="1" x14ac:dyDescent="0.2">
      <c r="A598" s="1" t="str">
        <f>IFERROR(IF(#REF!=0,"Wrong Gender!",""),"")</f>
        <v/>
      </c>
      <c r="B598" s="107"/>
      <c r="C598" s="107"/>
      <c r="D598" s="107"/>
      <c r="E598" s="107"/>
      <c r="F598" s="107"/>
      <c r="G598" s="106"/>
      <c r="H598" s="107"/>
      <c r="I598" s="1" t="str">
        <f>IFERROR(IF(#REF!=0,"Wrong Gender!",""),"")</f>
        <v/>
      </c>
      <c r="J598" s="107"/>
      <c r="K598" s="107"/>
      <c r="L598" s="107"/>
      <c r="M598" s="107"/>
      <c r="N598" s="107"/>
      <c r="O598" s="106"/>
      <c r="P598" s="107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</row>
    <row r="599" spans="1:32" ht="15.75" customHeight="1" x14ac:dyDescent="0.2">
      <c r="A599" s="1" t="str">
        <f>IFERROR(IF(#REF!=0,"Wrong Gender!",""),"")</f>
        <v/>
      </c>
      <c r="B599" s="107"/>
      <c r="C599" s="107"/>
      <c r="D599" s="107"/>
      <c r="E599" s="107"/>
      <c r="F599" s="107"/>
      <c r="G599" s="106"/>
      <c r="H599" s="107"/>
      <c r="I599" s="1" t="str">
        <f>IFERROR(IF(#REF!=0,"Wrong Gender!",""),"")</f>
        <v/>
      </c>
      <c r="J599" s="107"/>
      <c r="K599" s="107"/>
      <c r="L599" s="107"/>
      <c r="M599" s="107"/>
      <c r="N599" s="107"/>
      <c r="O599" s="106"/>
      <c r="P599" s="107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</row>
    <row r="600" spans="1:32" ht="15.75" customHeight="1" x14ac:dyDescent="0.2">
      <c r="A600" s="1" t="str">
        <f>IFERROR(IF(#REF!=0,"Wrong Gender!",""),"")</f>
        <v/>
      </c>
      <c r="B600" s="107"/>
      <c r="C600" s="107"/>
      <c r="D600" s="107"/>
      <c r="E600" s="107"/>
      <c r="F600" s="107"/>
      <c r="G600" s="106"/>
      <c r="H600" s="107"/>
      <c r="I600" s="1" t="str">
        <f>IFERROR(IF(#REF!=0,"Wrong Gender!",""),"")</f>
        <v/>
      </c>
      <c r="J600" s="107"/>
      <c r="K600" s="107"/>
      <c r="L600" s="107"/>
      <c r="M600" s="107"/>
      <c r="N600" s="107"/>
      <c r="O600" s="106"/>
      <c r="P600" s="107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</row>
    <row r="601" spans="1:32" ht="15.75" customHeight="1" x14ac:dyDescent="0.2">
      <c r="A601" s="1" t="str">
        <f>IFERROR(IF(#REF!=0,"Wrong Gender!",""),"")</f>
        <v/>
      </c>
      <c r="B601" s="107"/>
      <c r="C601" s="107"/>
      <c r="D601" s="107"/>
      <c r="E601" s="107"/>
      <c r="F601" s="107"/>
      <c r="G601" s="106"/>
      <c r="H601" s="107"/>
      <c r="I601" s="1" t="str">
        <f>IFERROR(IF(#REF!=0,"Wrong Gender!",""),"")</f>
        <v/>
      </c>
      <c r="J601" s="107"/>
      <c r="K601" s="107"/>
      <c r="L601" s="107"/>
      <c r="M601" s="107"/>
      <c r="N601" s="107"/>
      <c r="O601" s="106"/>
      <c r="P601" s="107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</row>
    <row r="602" spans="1:32" ht="15.75" customHeight="1" x14ac:dyDescent="0.2">
      <c r="A602" s="1" t="str">
        <f>IFERROR(IF(#REF!=0,"Wrong Gender!",""),"")</f>
        <v/>
      </c>
      <c r="B602" s="107"/>
      <c r="C602" s="107"/>
      <c r="D602" s="107"/>
      <c r="E602" s="107"/>
      <c r="F602" s="107"/>
      <c r="G602" s="106"/>
      <c r="H602" s="107"/>
      <c r="I602" s="1" t="str">
        <f>IFERROR(IF(#REF!=0,"Wrong Gender!",""),"")</f>
        <v/>
      </c>
      <c r="J602" s="107"/>
      <c r="K602" s="107"/>
      <c r="L602" s="107"/>
      <c r="M602" s="107"/>
      <c r="N602" s="107"/>
      <c r="O602" s="106"/>
      <c r="P602" s="107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</row>
    <row r="603" spans="1:32" ht="15.75" customHeight="1" x14ac:dyDescent="0.2">
      <c r="A603" s="1" t="str">
        <f>IFERROR(IF(#REF!=0,"Wrong Gender!",""),"")</f>
        <v/>
      </c>
      <c r="B603" s="107"/>
      <c r="C603" s="107"/>
      <c r="D603" s="107"/>
      <c r="E603" s="107"/>
      <c r="F603" s="107"/>
      <c r="G603" s="106"/>
      <c r="H603" s="107"/>
      <c r="I603" s="1" t="str">
        <f>IFERROR(IF(#REF!=0,"Wrong Gender!",""),"")</f>
        <v/>
      </c>
      <c r="J603" s="107"/>
      <c r="K603" s="107"/>
      <c r="L603" s="107"/>
      <c r="M603" s="107"/>
      <c r="N603" s="107"/>
      <c r="O603" s="106"/>
      <c r="P603" s="107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</row>
    <row r="604" spans="1:32" ht="15.75" customHeight="1" x14ac:dyDescent="0.2">
      <c r="A604" s="1" t="str">
        <f>IFERROR(IF(#REF!=0,"Wrong Gender!",""),"")</f>
        <v/>
      </c>
      <c r="B604" s="107"/>
      <c r="C604" s="107"/>
      <c r="D604" s="107"/>
      <c r="E604" s="107"/>
      <c r="F604" s="107"/>
      <c r="G604" s="106"/>
      <c r="H604" s="107"/>
      <c r="I604" s="1" t="str">
        <f>IFERROR(IF(#REF!=0,"Wrong Gender!",""),"")</f>
        <v/>
      </c>
      <c r="J604" s="107"/>
      <c r="K604" s="107"/>
      <c r="L604" s="107"/>
      <c r="M604" s="107"/>
      <c r="N604" s="107"/>
      <c r="O604" s="106"/>
      <c r="P604" s="107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</row>
    <row r="605" spans="1:32" ht="15.75" customHeight="1" x14ac:dyDescent="0.2">
      <c r="A605" s="1" t="str">
        <f>IFERROR(IF(#REF!=0,"Wrong Gender!",""),"")</f>
        <v/>
      </c>
      <c r="B605" s="107"/>
      <c r="C605" s="107"/>
      <c r="D605" s="107"/>
      <c r="E605" s="107"/>
      <c r="F605" s="107"/>
      <c r="G605" s="106"/>
      <c r="H605" s="107"/>
      <c r="I605" s="1" t="str">
        <f>IFERROR(IF(#REF!=0,"Wrong Gender!",""),"")</f>
        <v/>
      </c>
      <c r="J605" s="107"/>
      <c r="K605" s="107"/>
      <c r="L605" s="107"/>
      <c r="M605" s="107"/>
      <c r="N605" s="107"/>
      <c r="O605" s="106"/>
      <c r="P605" s="107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</row>
    <row r="606" spans="1:32" ht="15.75" customHeight="1" x14ac:dyDescent="0.2">
      <c r="A606" s="1" t="str">
        <f>IFERROR(IF(#REF!=0,"Wrong Gender!",""),"")</f>
        <v/>
      </c>
      <c r="B606" s="107"/>
      <c r="C606" s="107"/>
      <c r="D606" s="107"/>
      <c r="E606" s="107"/>
      <c r="F606" s="107"/>
      <c r="G606" s="106"/>
      <c r="H606" s="107"/>
      <c r="I606" s="1"/>
      <c r="J606" s="107"/>
      <c r="K606" s="107"/>
      <c r="L606" s="107"/>
      <c r="M606" s="107"/>
      <c r="N606" s="107"/>
      <c r="O606" s="106"/>
      <c r="P606" s="107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</row>
  </sheetData>
  <mergeCells count="8">
    <mergeCell ref="O5:P5"/>
    <mergeCell ref="B3:H3"/>
    <mergeCell ref="J3:P3"/>
    <mergeCell ref="B4:E4"/>
    <mergeCell ref="J4:M4"/>
    <mergeCell ref="B5:D5"/>
    <mergeCell ref="G5:H5"/>
    <mergeCell ref="J5:L5"/>
  </mergeCells>
  <pageMargins left="0.7" right="0.7" top="0.75" bottom="0.75" header="0.51180555555555496" footer="0.51180555555555496"/>
  <pageSetup firstPageNumber="0" orientation="landscape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Athlete Standings</vt:lpstr>
      <vt:lpstr>Team Standings</vt:lpstr>
      <vt:lpstr>Mike Baggs</vt:lpstr>
      <vt:lpstr>Bannister Cup</vt:lpstr>
      <vt:lpstr>UofL</vt:lpstr>
      <vt:lpstr>Race 2</vt:lpstr>
      <vt:lpstr>Race 3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Sivaraman, Abhilash</dc:creator>
  <cp:lastModifiedBy>Sivaraman, Abhilash</cp:lastModifiedBy>
  <dcterms:created xsi:type="dcterms:W3CDTF">2024-01-29T00:14:33Z</dcterms:created>
  <dcterms:modified xsi:type="dcterms:W3CDTF">2024-02-11T15:40:21Z</dcterms:modified>
</cp:coreProperties>
</file>